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730"/>
  <workbookPr defaultThemeVersion="166925"/>
  <mc:AlternateContent xmlns:mc="http://schemas.openxmlformats.org/markup-compatibility/2006">
    <mc:Choice Requires="x15">
      <x15ac:absPath xmlns:x15ac="http://schemas.microsoft.com/office/spreadsheetml/2010/11/ac" url="C:\Users\U500969\Documents\1.PMO Office\Projects for Zulfiqar\"/>
    </mc:Choice>
  </mc:AlternateContent>
  <bookViews>
    <workbookView xWindow="0" yWindow="0" windowWidth="28800" windowHeight="14010"/>
  </bookViews>
  <sheets>
    <sheet name="Scenario Analysis (2)" sheetId="1" r:id="rId1"/>
  </sheets>
  <externalReferences>
    <externalReference r:id="rId2"/>
  </externalReferences>
  <calcPr calcId="17102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Y4731" i="1" l="1"/>
  <c r="Y4739" i="1" s="1"/>
  <c r="I4731" i="1"/>
  <c r="I4739" i="1" s="1"/>
  <c r="Y4730" i="1"/>
  <c r="Y4741" i="1" s="1"/>
  <c r="I4730" i="1"/>
  <c r="I4741" i="1" s="1"/>
  <c r="Y4729" i="1"/>
  <c r="U4729" i="1"/>
  <c r="I4729" i="1"/>
  <c r="Y4728" i="1"/>
  <c r="U4728" i="1"/>
  <c r="I4728" i="1"/>
  <c r="Y4727" i="1"/>
  <c r="Y4737" i="1" s="1"/>
  <c r="I4727" i="1"/>
  <c r="I4737" i="1" s="1"/>
  <c r="Y4726" i="1"/>
  <c r="I4726" i="1"/>
  <c r="Y4725" i="1"/>
  <c r="Y4736" i="1" s="1"/>
  <c r="U4725" i="1"/>
  <c r="I4725" i="1"/>
  <c r="I4736" i="1" s="1"/>
  <c r="Y4722" i="1"/>
  <c r="U4722" i="1"/>
  <c r="I4722" i="1"/>
  <c r="AO4721" i="1"/>
  <c r="AK4721" i="1"/>
  <c r="AG4721" i="1"/>
  <c r="AC4721" i="1"/>
  <c r="Q4721" i="1"/>
  <c r="M4721" i="1"/>
  <c r="M4730" i="1" s="1"/>
  <c r="M4741" i="1" s="1"/>
  <c r="AO4720" i="1"/>
  <c r="AK4720" i="1"/>
  <c r="AG4720" i="1"/>
  <c r="AC4720" i="1"/>
  <c r="Q4720" i="1"/>
  <c r="AK4718" i="1"/>
  <c r="Q4718" i="1"/>
  <c r="AO4717" i="1"/>
  <c r="AC4717" i="1"/>
  <c r="AG4715" i="1"/>
  <c r="G4715" i="1"/>
  <c r="AO4714" i="1"/>
  <c r="AO4713" i="1"/>
  <c r="AK4713" i="1"/>
  <c r="AG4713" i="1"/>
  <c r="AC4713" i="1"/>
  <c r="U4713" i="1"/>
  <c r="U4731" i="1" s="1"/>
  <c r="U4739" i="1" s="1"/>
  <c r="Q4713" i="1"/>
  <c r="AN4045" i="1"/>
  <c r="AO4719" i="1" s="1"/>
  <c r="AJ4045" i="1"/>
  <c r="AK4719" i="1" s="1"/>
  <c r="AF4045" i="1"/>
  <c r="AG4719" i="1" s="1"/>
  <c r="AB4045" i="1"/>
  <c r="AC4719" i="1" s="1"/>
  <c r="X4045" i="1"/>
  <c r="T4045" i="1"/>
  <c r="P4045" i="1"/>
  <c r="Q4719" i="1" s="1"/>
  <c r="L4045" i="1"/>
  <c r="H4045" i="1"/>
  <c r="G4045" i="1"/>
  <c r="AN3285" i="1"/>
  <c r="AO4718" i="1" s="1"/>
  <c r="AJ3285" i="1"/>
  <c r="AF3285" i="1"/>
  <c r="AG4718" i="1" s="1"/>
  <c r="AB3285" i="1"/>
  <c r="AC4718" i="1" s="1"/>
  <c r="X3285" i="1"/>
  <c r="T3285" i="1"/>
  <c r="P3285" i="1"/>
  <c r="L3285" i="1"/>
  <c r="H3285" i="1"/>
  <c r="G3285" i="1" s="1"/>
  <c r="AN2482" i="1"/>
  <c r="AJ2482" i="1"/>
  <c r="AK4717" i="1" s="1"/>
  <c r="AF2482" i="1"/>
  <c r="AG4717" i="1" s="1"/>
  <c r="AB2482" i="1"/>
  <c r="X2482" i="1"/>
  <c r="T2482" i="1"/>
  <c r="P2482" i="1"/>
  <c r="Q4717" i="1" s="1"/>
  <c r="L2482" i="1"/>
  <c r="H2482" i="1"/>
  <c r="G2482" i="1"/>
  <c r="G1804" i="1"/>
  <c r="AN1803" i="1"/>
  <c r="AO4716" i="1" s="1"/>
  <c r="AJ1803" i="1"/>
  <c r="AK4716" i="1" s="1"/>
  <c r="AF1803" i="1"/>
  <c r="AG4716" i="1" s="1"/>
  <c r="AB1803" i="1"/>
  <c r="AC4716" i="1" s="1"/>
  <c r="X1803" i="1"/>
  <c r="T1803" i="1"/>
  <c r="P1803" i="1"/>
  <c r="Q4716" i="1" s="1"/>
  <c r="L1803" i="1"/>
  <c r="K4709" i="1" s="1"/>
  <c r="H1803" i="1"/>
  <c r="G1803" i="1" s="1"/>
  <c r="AN1235" i="1"/>
  <c r="AO4715" i="1" s="1"/>
  <c r="AJ1235" i="1"/>
  <c r="AK4715" i="1" s="1"/>
  <c r="AF1235" i="1"/>
  <c r="AB1235" i="1"/>
  <c r="AC4715" i="1" s="1"/>
  <c r="X1235" i="1"/>
  <c r="T1235" i="1"/>
  <c r="P1235" i="1"/>
  <c r="Q4715" i="1" s="1"/>
  <c r="L1235" i="1"/>
  <c r="H1235" i="1"/>
  <c r="G1235" i="1"/>
  <c r="AN277" i="1"/>
  <c r="AJ277" i="1"/>
  <c r="AK4714" i="1" s="1"/>
  <c r="AF277" i="1"/>
  <c r="AE4709" i="1" s="1"/>
  <c r="AB277" i="1"/>
  <c r="AA4709" i="1" s="1"/>
  <c r="X277" i="1"/>
  <c r="W4709" i="1" s="1"/>
  <c r="T277" i="1"/>
  <c r="S4709" i="1" s="1"/>
  <c r="S277" i="1"/>
  <c r="P277" i="1"/>
  <c r="O277" i="1" s="1"/>
  <c r="L277" i="1"/>
  <c r="K277" i="1"/>
  <c r="H277" i="1"/>
  <c r="G4709" i="1" s="1"/>
  <c r="AI14" i="1"/>
  <c r="AE14" i="1"/>
  <c r="AA14" i="1"/>
  <c r="W14" i="1"/>
  <c r="S14" i="1"/>
  <c r="O14" i="1"/>
  <c r="K14" i="1"/>
  <c r="G14" i="1"/>
  <c r="AK4731" i="1" l="1"/>
  <c r="AK4739" i="1" s="1"/>
  <c r="AO4727" i="1"/>
  <c r="AO4731" i="1"/>
  <c r="AO4739" i="1" s="1"/>
  <c r="AK4728" i="1"/>
  <c r="I4742" i="1"/>
  <c r="Q4728" i="1"/>
  <c r="AO4730" i="1"/>
  <c r="AO4741" i="1" s="1"/>
  <c r="AG4728" i="1"/>
  <c r="AO4728" i="1"/>
  <c r="AC4714" i="1"/>
  <c r="AC4731" i="1" s="1"/>
  <c r="AC4739" i="1" s="1"/>
  <c r="AK4725" i="1"/>
  <c r="AK4729" i="1"/>
  <c r="M4731" i="1"/>
  <c r="M4739" i="1" s="1"/>
  <c r="I4734" i="1"/>
  <c r="I4738" i="1"/>
  <c r="AG4714" i="1"/>
  <c r="AG4725" i="1" s="1"/>
  <c r="AO4725" i="1"/>
  <c r="U4726" i="1"/>
  <c r="AK4726" i="1"/>
  <c r="AG4727" i="1"/>
  <c r="M4728" i="1"/>
  <c r="AO4729" i="1"/>
  <c r="U4730" i="1"/>
  <c r="AK4730" i="1"/>
  <c r="AK4741" i="1" s="1"/>
  <c r="AG4731" i="1"/>
  <c r="AG4739" i="1" s="1"/>
  <c r="I4735" i="1"/>
  <c r="Y4735" i="1"/>
  <c r="Q4714" i="1"/>
  <c r="O4709" i="1"/>
  <c r="M4727" i="1"/>
  <c r="AG4730" i="1"/>
  <c r="AG4741" i="1" s="1"/>
  <c r="Y4734" i="1"/>
  <c r="Y4738" i="1"/>
  <c r="Y4742" i="1" s="1"/>
  <c r="G277" i="1"/>
  <c r="M4722" i="1"/>
  <c r="M4725" i="1"/>
  <c r="AC4725" i="1"/>
  <c r="AO4726" i="1"/>
  <c r="U4727" i="1"/>
  <c r="U4736" i="1" s="1"/>
  <c r="AK4727" i="1"/>
  <c r="M4729" i="1"/>
  <c r="M4726" i="1"/>
  <c r="U4738" i="1" l="1"/>
  <c r="U4742" i="1" s="1"/>
  <c r="U4741" i="1"/>
  <c r="M4742" i="1"/>
  <c r="AC4730" i="1"/>
  <c r="AC4741" i="1" s="1"/>
  <c r="M4736" i="1"/>
  <c r="M4735" i="1"/>
  <c r="M4737" i="1"/>
  <c r="M4738" i="1"/>
  <c r="M4734" i="1"/>
  <c r="Q4729" i="1"/>
  <c r="Q4725" i="1"/>
  <c r="Q4731" i="1"/>
  <c r="Q4739" i="1" s="1"/>
  <c r="AC4728" i="1"/>
  <c r="AG4726" i="1"/>
  <c r="AO4737" i="1"/>
  <c r="AO4736" i="1"/>
  <c r="AO4735" i="1"/>
  <c r="AO4738" i="1"/>
  <c r="AO4742" i="1" s="1"/>
  <c r="AO4734" i="1"/>
  <c r="AC4726" i="1"/>
  <c r="U4735" i="1"/>
  <c r="AC4727" i="1"/>
  <c r="AC4735" i="1" s="1"/>
  <c r="Q4727" i="1"/>
  <c r="AG4729" i="1"/>
  <c r="AG4734" i="1" s="1"/>
  <c r="AC4729" i="1"/>
  <c r="AC4737" i="1" s="1"/>
  <c r="Q4726" i="1"/>
  <c r="U4734" i="1"/>
  <c r="AK4738" i="1"/>
  <c r="AK4734" i="1"/>
  <c r="AK4737" i="1"/>
  <c r="AK4735" i="1"/>
  <c r="AK4736" i="1"/>
  <c r="Q4730" i="1"/>
  <c r="Q4741" i="1" s="1"/>
  <c r="U4737" i="1"/>
  <c r="AK4742" i="1"/>
  <c r="AG4737" i="1" l="1"/>
  <c r="AG4735" i="1"/>
  <c r="AC4738" i="1"/>
  <c r="AC4742" i="1" s="1"/>
  <c r="AG4738" i="1"/>
  <c r="AG4742" i="1" s="1"/>
  <c r="Q4735" i="1"/>
  <c r="Q4738" i="1"/>
  <c r="Q4734" i="1"/>
  <c r="Q4737" i="1"/>
  <c r="Q4736" i="1"/>
  <c r="AG4736" i="1"/>
  <c r="AC4734" i="1"/>
  <c r="AC4736" i="1"/>
  <c r="Q4742" i="1"/>
</calcChain>
</file>

<file path=xl/sharedStrings.xml><?xml version="1.0" encoding="utf-8"?>
<sst xmlns="http://schemas.openxmlformats.org/spreadsheetml/2006/main" count="28161" uniqueCount="7675">
  <si>
    <t>Exported on:  20/08/2017 13:21 GMT + 4:00</t>
  </si>
  <si>
    <t>Project Code</t>
  </si>
  <si>
    <t>tender_1682</t>
  </si>
  <si>
    <t>Project Title</t>
  </si>
  <si>
    <t xml:space="preserve">Construction of 204 villas at Sweihan </t>
  </si>
  <si>
    <t>Reference</t>
  </si>
  <si>
    <t xml:space="preserve">P326-T/BPS/560/066/17 </t>
  </si>
  <si>
    <t>RFP Code</t>
  </si>
  <si>
    <t>rfp_1955</t>
  </si>
  <si>
    <t>RFP Title</t>
  </si>
  <si>
    <t xml:space="preserve">P326-T/BPS/560/066/17 Construction of 204 villas at Sweihan </t>
  </si>
  <si>
    <t>RFP Status</t>
  </si>
  <si>
    <t>Commercial Evaluation</t>
  </si>
  <si>
    <t>Alternative</t>
  </si>
  <si>
    <t>AL JABER BUILDING LLC</t>
  </si>
  <si>
    <t xml:space="preserve">Nael General Contracting Est </t>
  </si>
  <si>
    <t>Al Geemi &amp; Partners Contracting Co. L.L.C.</t>
  </si>
  <si>
    <t>NAEL &amp; BIN HARMAL HYDRO EXPORT ESTABLISHMENT - ABU DHABI BRANCH</t>
  </si>
  <si>
    <t>Mohammed Abdulmohsin Al-Kharafi &amp; Sons, LLC</t>
  </si>
  <si>
    <t>Combined Group Contracting Emirates L.L.C</t>
  </si>
  <si>
    <t xml:space="preserve">Trojan General Contracting LLC </t>
  </si>
  <si>
    <t>Amana Contracting &amp; Steel Buildings Co. W.L.L.</t>
  </si>
  <si>
    <t>Displayed in Event Currency (AED)</t>
  </si>
  <si>
    <t>Response Date : 26/07/2017 10:12:34</t>
  </si>
  <si>
    <t>Response Date : 26/07/2017 12:16:44</t>
  </si>
  <si>
    <t>Response Date : 26/07/2017 09:10:44</t>
  </si>
  <si>
    <t>Response Date : 26/07/2017 12:19:31</t>
  </si>
  <si>
    <t>Response Date : 26/07/2017 09:36:49</t>
  </si>
  <si>
    <t>Response Date : 26/07/2017 10:11:34</t>
  </si>
  <si>
    <t>Response Date : 26/07/2017 12:10:45</t>
  </si>
  <si>
    <t>Response Date : 26/07/2017 12:13:32</t>
  </si>
  <si>
    <t>3 Commercial Envelope</t>
  </si>
  <si>
    <t>Current Score (Default Score)</t>
  </si>
  <si>
    <t>Total</t>
  </si>
  <si>
    <t>100 (100)</t>
  </si>
  <si>
    <t>97.002 (97.002)</t>
  </si>
  <si>
    <t>96.342 (96.342)</t>
  </si>
  <si>
    <t>93.256 (93.256)</t>
  </si>
  <si>
    <t>86.984 (86.984)</t>
  </si>
  <si>
    <t>86.815 (86.815)</t>
  </si>
  <si>
    <t>74.896 (74.896)</t>
  </si>
  <si>
    <t>59.783 (59.783)</t>
  </si>
  <si>
    <t>3.1 BILL No. 1 - PRELIMINARIES / GENERAL REQUIREMENTS</t>
  </si>
  <si>
    <t/>
  </si>
  <si>
    <t>Note</t>
  </si>
  <si>
    <t>Note Details</t>
  </si>
  <si>
    <t>3.1.1</t>
  </si>
  <si>
    <t>-</t>
  </si>
  <si>
    <t>Any general item/ prelims works required for overall completion of the Works that is not explicitly included herein in Bill 1, shall be considered as subsidiary to other items and deemed included in the Contractor's submitted unit rates/prices. For avoidance of doubt no new rates shall be considered for Bill 1 works.</t>
  </si>
  <si>
    <t>3.1.2</t>
  </si>
  <si>
    <t>General Notes on General Requirements</t>
  </si>
  <si>
    <t>3.1.3</t>
  </si>
  <si>
    <t>These General Requirements are applicable to the whole of the Works. The Contractor shall price each of the lumpsum contained herein individually. The Tenderer shall not enter any lumpsum covering more than one or all lumpsum Where any lump sum of the General Requirements has not been priced, it will be deemed that the value of such lumpsum is included elsewhere in the Bill of Quantities.</t>
  </si>
  <si>
    <t>3.1.4</t>
  </si>
  <si>
    <t>The Contractor is referred to the requirements of the Contract/Tender Documents.</t>
  </si>
  <si>
    <t>3.1.5</t>
  </si>
  <si>
    <t>The Contractor shall price herein any obligations contained in the following for which he has not included elsewhere and wishes to price separately.</t>
  </si>
  <si>
    <t>3.1.6</t>
  </si>
  <si>
    <t>The Contractor is responsible for the design, construction, maintenance and removal of all temporary works. The Contractor is to submit to the Engineer his proposals for all temporary works for approval. The Engineer’s approval will no way relieve the Contractor of his responsibility for the safety of the works, operatives, adjoining property, structure or services and compliance with appropriate regulations and Codes of Practice.</t>
  </si>
  <si>
    <t>3.1.7</t>
  </si>
  <si>
    <t>Pricing Generally</t>
  </si>
  <si>
    <t>3.1.8</t>
  </si>
  <si>
    <t>The Contractor shall satisfy himself as to the meaning of every item in the Bills of Quantities and the rates and prices inserted by him will be deemed to cover all his obligations under the Contract and all matters and things necessary for the proper construction and completion of the Works including, but not by any way of limitation, all temporary work required (including any that may be required by subcontractors, whether nominated or otherwise).</t>
  </si>
  <si>
    <t>3.1.9</t>
  </si>
  <si>
    <t>The prices shall include for all materials and labour and for the provision and use of all plant whether mechanical or non-mechanical required for the expeditious carrying out of the Works in their proper sequence - for shifting, altering and adapting such temporary work and plant as may be required during the progress of the Works and removing at completion and making good any surfaces disturbed and if not included in the prices inserted against the Conditions of Contract clauses above; (continued)</t>
  </si>
  <si>
    <t>3.1.10</t>
  </si>
  <si>
    <t>(continuation) for the guarantees, insurances and bonds required; for the costs of preparing a tender; for the work in connection with measurements and the final account, for profit and for all other establishment charges and on costs of whatever nature. No claim for additional payment will be allowed for any error or misunderstanding by the contractor in these respects.</t>
  </si>
  <si>
    <t>3.1.11</t>
  </si>
  <si>
    <t>General Obligations</t>
  </si>
  <si>
    <t>Item Code</t>
  </si>
  <si>
    <t>Description</t>
  </si>
  <si>
    <t>Unit of Measurement</t>
  </si>
  <si>
    <t>Quantity/Base Price</t>
  </si>
  <si>
    <t>Unit Price/Discount %</t>
  </si>
  <si>
    <t>3.1.12</t>
  </si>
  <si>
    <t>1.01</t>
  </si>
  <si>
    <t>(*) The selected Contractor will be required to provide the Engineer with a full and detailed Tender breakdown upon being awarded the contract. This tender breakdown is to show the actual calculations of the General Requirements, the labour, plant and materials cost of the works, the build-up of measured rates with on costs and overheads and any other allowances used to arrive at the Contract Price.</t>
  </si>
  <si>
    <t>sum</t>
  </si>
  <si>
    <t>3.1.13</t>
  </si>
  <si>
    <t>1.02</t>
  </si>
  <si>
    <t xml:space="preserve">(*) The Contractor shall be responsible for coordinating all Builder's Work Drawings and Working Drawings including subcontractors, statutory undertakings, contractors or others employed directly in connection with the works so that each may be installed in such a manner as to ensure proper performance and adequate fixing to the structure and to avoid conflicts in the positioning of the various ducts, cables, other items of service installations and other like items. </t>
  </si>
  <si>
    <t>3.1.14</t>
  </si>
  <si>
    <t>1.03</t>
  </si>
  <si>
    <t>(*) The Contractor shall employ a competent person experienced in the co-ordination of Engineering and other installations to perform this duty. He shall arrange for his own subcontractors to attend any necessary co-ordination meetings.</t>
  </si>
  <si>
    <t>3.1.15</t>
  </si>
  <si>
    <t>1.04</t>
  </si>
  <si>
    <t>(*) Any amendments to the Builder's work drawings and Working Drawings consequent upon the co-ordination of the various installations shall be made by the main contractor or others concerned prior to such drawings being submitted to the Engineer for approval, all at the cost of the contractor, and at no extra cost to the Employer.</t>
  </si>
  <si>
    <t>3.1.16</t>
  </si>
  <si>
    <t>1.05</t>
  </si>
  <si>
    <t>(*) The Contractor shall be solely responsible for ensuring that his subcontractors and others programme their work and provide him with information regarding Builder's Work in reasonable time relative to his construction programme.</t>
  </si>
  <si>
    <t>3.1.17</t>
  </si>
  <si>
    <t>Temporary Roads</t>
  </si>
  <si>
    <t>3.1.18</t>
  </si>
  <si>
    <t>1.06</t>
  </si>
  <si>
    <t>(*) The Contractor shall prepare and maintain such temporary roads as may be necessary from the site to the nearest highway and also within the site. The roads shall be positioned in accordance with the Engineer’s instructions and shall be kept free for access at all times.</t>
  </si>
  <si>
    <t>3.1.19</t>
  </si>
  <si>
    <t>1.07</t>
  </si>
  <si>
    <t>(*) The Contractor is responsible for the design, construction, maintenance and removal of all temporary works. The Contractor is to submit to the Engineer his proposals for all temporary works for approval. The Engineer’s approval will no way relieve the Contractor of his responsibility for the safety of the works, operatives, adjoining property, structure or services and compliance with appropriate regulations and Codes of Practice.</t>
  </si>
  <si>
    <t>3.1.20</t>
  </si>
  <si>
    <t>The Engineer’s requirements in respect of roads, car parks, paving, or the like, are for the anticipated traffic that will use the finished areas. If the Contractor decides to use such areas either in complete or partially complete state, and if, in the opinion of the Engineer, as a result of such usage the construction has been affected to make the finished surfaces unsuitable for the intended purpose, the work required to re-instate and bringing to standard is to be performed at the Contractor’s expense.</t>
  </si>
  <si>
    <t>3.1.21</t>
  </si>
  <si>
    <t>Accommodation Works</t>
  </si>
  <si>
    <t>3.1.22</t>
  </si>
  <si>
    <t>1.08</t>
  </si>
  <si>
    <t xml:space="preserve">(*) The Contractor will be responsible for making all necessary arrangements with owners and occupiers for carrying out accommodation works, including, where necessary, access onto or across private land. </t>
  </si>
  <si>
    <t>3.1.23</t>
  </si>
  <si>
    <t>Work Site, Setting Out and Cross Section</t>
  </si>
  <si>
    <t>3.1.24</t>
  </si>
  <si>
    <t>The Contractor is responsible for all the setting out of line and levels of the Works and shall employ adequate qualified staff to carry this out. Where survey markers have been established by the Engineer, the Contractor shall check the accuracy of their position and level and shall immediately notify the Engineer of any discrepancies.  (continued)</t>
  </si>
  <si>
    <t>3.1.25</t>
  </si>
  <si>
    <t>(continuation) All setting out throughout the Works must be related to the Al Ain  Municipality Datum Levels and Survey Stations and values of Al Ain  Municipality Bench Marks and survey stations shall be obtained by the Contractor from the Al Ain  Municipality.  Any Temporary Bench Mark (T.B.M) to be fixed on the site shall be tied in to the Al Ain  Municipality Datum. (continued)</t>
  </si>
  <si>
    <t>3.1.26</t>
  </si>
  <si>
    <t>1.09</t>
  </si>
  <si>
    <t xml:space="preserve">(*) (continuation) The Contractor shall, as soon as practicable, supply the Engineer with records in approved form relating to all reference pegs and bench marks and shall keep such records up to date by formal notice to the Engineer. Before commencing work on any section of the Works, the Contractor, jointly with the Engineer, shall level survey the original ground surface and shall prepare plans and cross-sections accordingly. </t>
  </si>
  <si>
    <t>3.1.27</t>
  </si>
  <si>
    <t>Contractor’s Working area</t>
  </si>
  <si>
    <t>3.1.28</t>
  </si>
  <si>
    <t>Throughout the period of construction of the works, the Contractor shall maintain the whole area of his operations in a clean tidy and safe conditions by arranging his materials.  Debris etc., shall be systematically cleared off the working areas as it accumulates and if not removed directly from the site shall be deposited at the collection points allocated by the Engineer pending remove from the site. (continuation)</t>
  </si>
  <si>
    <t>3.1.29</t>
  </si>
  <si>
    <t>1.10</t>
  </si>
  <si>
    <t>(*) (continuation) This clause in no way invalidates the contractor's obligation under clauses the General Conditions of the Contract.  The Contractor shall restrict his activities to the defined site area or any other area for which they have permission to use.</t>
  </si>
  <si>
    <t>3.1.30</t>
  </si>
  <si>
    <t>1.11</t>
  </si>
  <si>
    <t>(*) The Contractor shall be held responsible for any nuisance caused by his workmen on ground surrounding the site and adjoining buildings etc, and must make good all such damage and settle any claims for compensation at his own expense.</t>
  </si>
  <si>
    <t>3.1.31</t>
  </si>
  <si>
    <t>Temporary Water and Electricity Services for the Construction Works</t>
  </si>
  <si>
    <t>3.1.32</t>
  </si>
  <si>
    <t>The Contractor shall provide and maintain temporary water and electricity services required for the Works including that required by the sub-contractors. Pay all charges and bear all costs for the necessary temporary installation including pipe work, pumps, water tankers, storage tanks, generating equipment, etc., and remove on completion and make good all work disturbed.</t>
  </si>
  <si>
    <t>3.1.33</t>
  </si>
  <si>
    <t>1.12</t>
  </si>
  <si>
    <t xml:space="preserve">(*) Establishment charge </t>
  </si>
  <si>
    <t>3.1.34</t>
  </si>
  <si>
    <t>1.13</t>
  </si>
  <si>
    <t xml:space="preserve">(*) Maintenance charge </t>
  </si>
  <si>
    <t>day</t>
  </si>
  <si>
    <t>3.1.35</t>
  </si>
  <si>
    <t>1.14</t>
  </si>
  <si>
    <t>(*) Removal charge</t>
  </si>
  <si>
    <t>3.1.36</t>
  </si>
  <si>
    <t>Labour Camps</t>
  </si>
  <si>
    <t>3.1.37</t>
  </si>
  <si>
    <t>1.15</t>
  </si>
  <si>
    <t>(*) A labour camp is not permitted on site. Watchman and security staff only may be accommodated.</t>
  </si>
  <si>
    <t>3.1.38</t>
  </si>
  <si>
    <t>Assistance and instruments for Engineer’s representative</t>
  </si>
  <si>
    <t>3.1.39</t>
  </si>
  <si>
    <t xml:space="preserve">Surveying Equipments for the use of Employer/ Employer's Representative's staff as required </t>
  </si>
  <si>
    <t>3.1.40</t>
  </si>
  <si>
    <t>1.16</t>
  </si>
  <si>
    <t>(*) Supply of surveying equipment</t>
  </si>
  <si>
    <t>3.1.41</t>
  </si>
  <si>
    <t>1.17</t>
  </si>
  <si>
    <t xml:space="preserve">(*) Maintenance of surveying equipment </t>
  </si>
  <si>
    <t>3.1.42</t>
  </si>
  <si>
    <t>1.18</t>
  </si>
  <si>
    <t>(*) Removal of surveying equipment</t>
  </si>
  <si>
    <t>3.1.43</t>
  </si>
  <si>
    <t>1.19</t>
  </si>
  <si>
    <t>(*) Chainmen</t>
  </si>
  <si>
    <t>3.1.44</t>
  </si>
  <si>
    <t>1.20</t>
  </si>
  <si>
    <t xml:space="preserve">(*) Office attendance (3 Nos considered as 1 unit) </t>
  </si>
  <si>
    <t>3.1.45</t>
  </si>
  <si>
    <t>Offices and Facilities for the Employer and the Engineer</t>
  </si>
  <si>
    <t>3.1.46</t>
  </si>
  <si>
    <t xml:space="preserve">Site offices and kitchens for the use of the Employer, Employer's Representative, Construction Supervision Consultant, Engineer and others are to be provided by the Contractor, along with simple adequate office furniture. The Contractor shall be responsible for the maintenance of the site offices and pay all Electricity, Water and Etisalat charges for the duration of the construction period   as specified .  </t>
  </si>
  <si>
    <t>3.1.47</t>
  </si>
  <si>
    <t>1.21</t>
  </si>
  <si>
    <t>(*) Establishment of offices for the Employer and Engineer</t>
  </si>
  <si>
    <t>3.1.48</t>
  </si>
  <si>
    <t>1.22</t>
  </si>
  <si>
    <t>(*) Maintenance of the offices for the Employer and the Engineer</t>
  </si>
  <si>
    <t>3.1.49</t>
  </si>
  <si>
    <t>1.23</t>
  </si>
  <si>
    <t>(*) Removal of offices for the Employer and Engineer</t>
  </si>
  <si>
    <t>3.1.50</t>
  </si>
  <si>
    <t>1.24</t>
  </si>
  <si>
    <t>(*) Establishment of office equipment</t>
  </si>
  <si>
    <t>3.1.51</t>
  </si>
  <si>
    <t>1.25</t>
  </si>
  <si>
    <t>(*) Maintenance of office equipment</t>
  </si>
  <si>
    <t>3.1.52</t>
  </si>
  <si>
    <t>1.26</t>
  </si>
  <si>
    <t>(*) Removal of office equipment</t>
  </si>
  <si>
    <t>3.1.53</t>
  </si>
  <si>
    <t>1.27</t>
  </si>
  <si>
    <t>(*) Provide all consumables for use within the site offices, as required</t>
  </si>
  <si>
    <t>3.1.54</t>
  </si>
  <si>
    <t>Transportation</t>
  </si>
  <si>
    <t>3.1.55</t>
  </si>
  <si>
    <t>Supply of vehicles for Employer's/Engineer use, latest model in brand new condition, insurance, registration, in accordance with the Specification and to Employer's/ Engineers approval</t>
  </si>
  <si>
    <t>3.1.56</t>
  </si>
  <si>
    <t>1.28</t>
  </si>
  <si>
    <t>(*) Supply of 4WD Toyota Land Cruiser, VXR full option or equivalent, (1 Nos)</t>
  </si>
  <si>
    <t>3.1.57</t>
  </si>
  <si>
    <t>1.29</t>
  </si>
  <si>
    <t>(*) Supply of 4WD Toyota Prado or equivalent, 6 cylinder, (2 Nos)</t>
  </si>
  <si>
    <t>3.1.58</t>
  </si>
  <si>
    <t>1.30</t>
  </si>
  <si>
    <t>(*) Supply of 4WD double cabin pick up, Toyota or equivalent, automatic full option, (5 Nos)</t>
  </si>
  <si>
    <t>3.1.59</t>
  </si>
  <si>
    <t>Maintenance of vehicles for Employer's/Engineer use, including fuel, insurance, registration, all wear and tear, maintenance, replacement in case of breakdown, in accordance with the Specification and to Employer's/ Engineers approval</t>
  </si>
  <si>
    <t>3.1.60</t>
  </si>
  <si>
    <t>1.31</t>
  </si>
  <si>
    <t>(*) Maintenance of 4WD Toyota Land Cruiser, VXR full option or equivalent, (1 Nos)</t>
  </si>
  <si>
    <t>3.1.61</t>
  </si>
  <si>
    <t>1.32</t>
  </si>
  <si>
    <t>(*) Maintenance of 4WD Toyota Prado or equivalent, 6 cylinder, (2 Nos)</t>
  </si>
  <si>
    <t>3.1.62</t>
  </si>
  <si>
    <t>1.33</t>
  </si>
  <si>
    <t>(*) Maintenance of 4WD double cabin pick up, Toyota or equivalent, automatic full option, (5 Nos)</t>
  </si>
  <si>
    <t>3.1.63</t>
  </si>
  <si>
    <t>Site Administration supervision and security</t>
  </si>
  <si>
    <t>3.1.64</t>
  </si>
  <si>
    <t>1.34</t>
  </si>
  <si>
    <t>(*) The Contractor is to allow in his tender for all site administration and supervision costs including all necessary security arrangements, and the safety of the public and adjoining property and shall be liable for any claims arising from loss or damage suffered.</t>
  </si>
  <si>
    <t>3.1.65</t>
  </si>
  <si>
    <t>1.35</t>
  </si>
  <si>
    <t>(*) Inclusion is to be made for all necessary watchmen, all lighting required for safeguarding the works, and plant and for making good and reinstating after any damage or theft.</t>
  </si>
  <si>
    <t>3.1.66</t>
  </si>
  <si>
    <t>Temporary IT Connections and Equipment</t>
  </si>
  <si>
    <t>3.1.67</t>
  </si>
  <si>
    <t>The Contractor is to provide temporary IT equipment and connections such as telephones, fax machines with connections and internet connections on separate outside lines for staff of the Contractor and the subcontractor's use.  He is to allow in his tender for the costs of installation, hire, consumables, charges and removal.</t>
  </si>
  <si>
    <t>3.1.68</t>
  </si>
  <si>
    <t>1.36</t>
  </si>
  <si>
    <t>3.1.69</t>
  </si>
  <si>
    <t>1.37</t>
  </si>
  <si>
    <t>3.1.70</t>
  </si>
  <si>
    <t>1.38</t>
  </si>
  <si>
    <t xml:space="preserve">(*) Removal charge </t>
  </si>
  <si>
    <t>3.1.71</t>
  </si>
  <si>
    <t>Offices for the Contractor</t>
  </si>
  <si>
    <t>3.1.72</t>
  </si>
  <si>
    <t>The Contractor is to provide, maintain, move from time to time as may be required, disinfect and eventually move from site the following temporary accommodation in accordance with the Specification. All necessary furnished offices for the use of his site staff and the site staff of all subcontractors, all in accordance with the Specification. Weatherproof lock-up sheds, workshops and stores for the storage and protection of materials, tools and plant, all in accordance with the Specification.</t>
  </si>
  <si>
    <t>3.1.73</t>
  </si>
  <si>
    <t>1.39</t>
  </si>
  <si>
    <t>3.1.74</t>
  </si>
  <si>
    <t>1.40</t>
  </si>
  <si>
    <t>3.1.75</t>
  </si>
  <si>
    <t>1.41</t>
  </si>
  <si>
    <t>3.1.76</t>
  </si>
  <si>
    <t>Facilities for the Contractor</t>
  </si>
  <si>
    <t>3.1.77</t>
  </si>
  <si>
    <t>All accommodation required for welfare facilities including adequate shelter from inclement weather, accommodation for the storage and drying of clothes, taking of meals and sanitary and washing facilities for all people employed on the site, first aid facilities, fire fighting equipment and drinking water facilities, including all necessary service connections, all in accordance with the Specification.</t>
  </si>
  <si>
    <t>3.1.78</t>
  </si>
  <si>
    <t>1.42</t>
  </si>
  <si>
    <t>3.1.79</t>
  </si>
  <si>
    <t>1.43</t>
  </si>
  <si>
    <t>3.1.80</t>
  </si>
  <si>
    <t>1.44</t>
  </si>
  <si>
    <t>3.1.81</t>
  </si>
  <si>
    <t>Labour and Materials</t>
  </si>
  <si>
    <t>3.1.82</t>
  </si>
  <si>
    <t>1.45</t>
  </si>
  <si>
    <t>(*) The Contractor shall provide such labour, materials and transport as the Engineer's representative may require to assist him in carrying out tests and checks on materials and workmanship and setting out and measurement of works.</t>
  </si>
  <si>
    <t>3.1.83</t>
  </si>
  <si>
    <t>Site Laboratory and Tests</t>
  </si>
  <si>
    <t>3.1.84</t>
  </si>
  <si>
    <t>1.46</t>
  </si>
  <si>
    <t>(*) Establishment of site laboratory including all testing equipments and materials all as detailed in the Specification and directed by the Engineer</t>
  </si>
  <si>
    <t>3.1.85</t>
  </si>
  <si>
    <t>1.47</t>
  </si>
  <si>
    <t>(*) Maintenance of site laboratory complete including Equipements, calibration as instructed by the Engineer, cleanning and all facilities and utilities as specified and instructed by the Engineer allow for labours, Lab technicians approved by the Engineer and performing the required materials tests</t>
  </si>
  <si>
    <t>3.1.86</t>
  </si>
  <si>
    <t>1.48</t>
  </si>
  <si>
    <t>(*) Removal of site laboratory including all testing equipments and materials all as detailed in the Specification and directed by the Engineer</t>
  </si>
  <si>
    <t>3.1.87</t>
  </si>
  <si>
    <t>1.49</t>
  </si>
  <si>
    <t xml:space="preserve">(*) The Contractor shall also allow for all requirements, obligations, etc., with regard to all tests that are to be carried out by an approved independent Al Ain Municipality accredited laboratory. </t>
  </si>
  <si>
    <t>3.1.88</t>
  </si>
  <si>
    <t>Site Hoarding</t>
  </si>
  <si>
    <t>3.1.89</t>
  </si>
  <si>
    <t>the hoardings of min. 2.2m and 2.6 max. height, segmented continuous steel hoarding system with U-framed and deck corrugated sheet faced with surface mounted concrete blocks of size 600x400x400mm and GI pipe supports and struts. All coating and fixation details are as per drawings and Specification / Authorities requirements.</t>
  </si>
  <si>
    <t>3.1.90</t>
  </si>
  <si>
    <t>1.50</t>
  </si>
  <si>
    <t xml:space="preserve">(*) Supply, install the hoardings </t>
  </si>
  <si>
    <t>3.1.91</t>
  </si>
  <si>
    <t>1.51</t>
  </si>
  <si>
    <t xml:space="preserve">(*) Maintain of the site hoardings </t>
  </si>
  <si>
    <t>3.1.92</t>
  </si>
  <si>
    <t>1.52</t>
  </si>
  <si>
    <t>(*) The Contractor shall dismantle the site hoarding, on completion of the contract, remove from site, make good where necessary and clean the site, all to the satisfaction of the Engineer.</t>
  </si>
  <si>
    <t>3.1.93</t>
  </si>
  <si>
    <t>Records</t>
  </si>
  <si>
    <t>3.1.94</t>
  </si>
  <si>
    <t>1.53</t>
  </si>
  <si>
    <t>(*) During the progress of the Works, the Contractor shall keep at this own cost, records of all details and dimensions of the works as constructed and shall at any time submit such records to the Engineer as he may require.</t>
  </si>
  <si>
    <t>3.1.95</t>
  </si>
  <si>
    <t>1.54</t>
  </si>
  <si>
    <t xml:space="preserve">(*) In addition to those records which are specifically required by the Specification to be kept (e.g. test cubes of concrete, air temperature, etc.,) a site record shall be kept of the completion dates of the various works in each trade, with particular reference to work which requires time for drying out, such as solid backgrounds which receive insitu screeds and finishing's, including the completion time of the individual layers of each application.  </t>
  </si>
  <si>
    <t>3.1.96</t>
  </si>
  <si>
    <t>The Contractor shall arrange for the original to be signed by the Engineer each calendar month, and for a copy to be issued to the Engineer at site meetings.  The Contractor's claims in relation to the extensions of time may not be entertained in the event that those records are not kept up to date.</t>
  </si>
  <si>
    <t>3.1.97</t>
  </si>
  <si>
    <t>1.55</t>
  </si>
  <si>
    <t>(*) The Contractor shall keep records of dates of commencement and completion of all trades, fix by fix, including dates of each concrete pour, in a manner and layout acceptable to the Engineer. A copy of these records shall be made freely available to the Engineer at any time, upon request.</t>
  </si>
  <si>
    <t>3.1.98</t>
  </si>
  <si>
    <t>Protection</t>
  </si>
  <si>
    <t>3.1.99</t>
  </si>
  <si>
    <t>Adequate protection against any form of damage or deterioration shall be provided for all sections of the Works.  This shall include protective tapes, casings, guard rails and the like which shall be provided, if necessary.  Particular care shall be taken to mask self finished surfaces during the application of adjacent insitu work, and windows and doors during the application of sprayed finishes. (continued)</t>
  </si>
  <si>
    <t>3.1.100</t>
  </si>
  <si>
    <t>1.56</t>
  </si>
  <si>
    <t>(*) (continuation) In pursuance of his obligations under the Conditions of Contract, the contractor shall, whenever required or directed by the Engineer, cover up and protect the works from the weather and from damage by his own or other workmen performing subsequent operations.</t>
  </si>
  <si>
    <t>3.1.101</t>
  </si>
  <si>
    <t>1.57</t>
  </si>
  <si>
    <t>(*) The Contractor shall provide all necessary dust sheets, barriers and guard rails and clear away the same on completion.</t>
  </si>
  <si>
    <t>3.1.102</t>
  </si>
  <si>
    <t>1.58</t>
  </si>
  <si>
    <t>(*) The Contractor shall take all reasonable and proper steps for the protection of all places on or about the works which may be dangerous to his workmen or any other persons or to traffic.  The Contractor shall provide and maintain signs, red warning lamps and barricades as necessary in such places.</t>
  </si>
  <si>
    <t>3.1.103</t>
  </si>
  <si>
    <t>Protection and upkeep of site and adjacent areas and properties</t>
  </si>
  <si>
    <t>3.1.104</t>
  </si>
  <si>
    <t>1.59</t>
  </si>
  <si>
    <t>(*) The Contractor shall take all necessary precautions to protect buildings, fences, roads, passages, culverts and other apparatus, if found, and he shall not demolish or remove any of these works except according to specific instructions by the Engineer.</t>
  </si>
  <si>
    <t>3.1.105</t>
  </si>
  <si>
    <t>Cleaning of the works</t>
  </si>
  <si>
    <t>3.1.106</t>
  </si>
  <si>
    <t>1.60</t>
  </si>
  <si>
    <t>(*) Immediately prior to the handing over of the works, the Contractor shall thoroughly clean all buildings and landscaped areas, wash down windows and generally clean the works ready for occupation, all to the approval of the Engineer.</t>
  </si>
  <si>
    <t>3.1.107</t>
  </si>
  <si>
    <t>Project Sign Boards</t>
  </si>
  <si>
    <t>3.1.108</t>
  </si>
  <si>
    <t>Supply, erect and maintain and removal of project sign boards including footing as per Drawings and Specification</t>
  </si>
  <si>
    <t>3.1.109</t>
  </si>
  <si>
    <t>1.61</t>
  </si>
  <si>
    <t>(*) Establishment of Project Sign Boards (fixed)</t>
  </si>
  <si>
    <t>3.1.110</t>
  </si>
  <si>
    <t>1.62</t>
  </si>
  <si>
    <t>(*) Maintenance of of Project Sign Boards (time related)</t>
  </si>
  <si>
    <t>3.1.111</t>
  </si>
  <si>
    <t>1.63</t>
  </si>
  <si>
    <t>(*) Removal of of Project Sign Boards (fixed)</t>
  </si>
  <si>
    <t>3.1.112</t>
  </si>
  <si>
    <t>Programme of Works</t>
  </si>
  <si>
    <t>3.1.113</t>
  </si>
  <si>
    <t>1.64</t>
  </si>
  <si>
    <t>(*) The Contractor shall submit to the Engineer for approval a Critical Path Programme, in Primavera P3 format in both hard and electronic format, and other supporting documentation of the works within the time stipulated in the Conditions of Contract together with details of equipment, procedures and method of work which the Contractor intends to utilise and to follow.</t>
  </si>
  <si>
    <t>3.1.114</t>
  </si>
  <si>
    <t>Progress Photographs</t>
  </si>
  <si>
    <t>3.1.115</t>
  </si>
  <si>
    <t>1.65</t>
  </si>
  <si>
    <t>(*) The Contractor shall arrange for monthly record photographs for Works as directed and specified by the Engineer.</t>
  </si>
  <si>
    <t>month</t>
  </si>
  <si>
    <t>3.1.116</t>
  </si>
  <si>
    <t>Quality of Materials and Supply</t>
  </si>
  <si>
    <t>3.1.117</t>
  </si>
  <si>
    <t>1.66</t>
  </si>
  <si>
    <t>(*) The Contractor shall ensure that all materials used in the Works shall be new and of the best quality, as specified.</t>
  </si>
  <si>
    <t>3.1.118</t>
  </si>
  <si>
    <t>Samples according to Specification and Drawings.</t>
  </si>
  <si>
    <t>3.1.119</t>
  </si>
  <si>
    <t xml:space="preserve">The Contractor is to arrange for the submission of samples of all materials and manufacturers of materials proposed to be used / incorporated in the works, all samples, goods, literature and the like are to be provided at the Contractor's expense.  </t>
  </si>
  <si>
    <t>3.1.120</t>
  </si>
  <si>
    <t>1.67</t>
  </si>
  <si>
    <t>(*) Floor and wall finishes</t>
  </si>
  <si>
    <t>3.1.121</t>
  </si>
  <si>
    <t>1.68</t>
  </si>
  <si>
    <t xml:space="preserve">(*) External facade mock-up </t>
  </si>
  <si>
    <t>3.1.122</t>
  </si>
  <si>
    <t>1.69</t>
  </si>
  <si>
    <t>(*) Timber doors</t>
  </si>
  <si>
    <t>3.1.123</t>
  </si>
  <si>
    <t>1.70</t>
  </si>
  <si>
    <t>(*) Kitchen Cabinet</t>
  </si>
  <si>
    <t>3.1.124</t>
  </si>
  <si>
    <t>1.71</t>
  </si>
  <si>
    <t>(*) Stair handrails</t>
  </si>
  <si>
    <t>3.1.125</t>
  </si>
  <si>
    <t>1.72</t>
  </si>
  <si>
    <t>(*) Sanitary ware set</t>
  </si>
  <si>
    <t>3.1.126</t>
  </si>
  <si>
    <t>Method Statements</t>
  </si>
  <si>
    <t>3.1.127</t>
  </si>
  <si>
    <t>1.73</t>
  </si>
  <si>
    <t>(*) The Contractor shall compile and submit a detailed schedule of method statements, as specified, and shall submit method statements as required by the Engineer.</t>
  </si>
  <si>
    <t>3.1.128</t>
  </si>
  <si>
    <t>Administrative Requirements</t>
  </si>
  <si>
    <t>3.1.129</t>
  </si>
  <si>
    <t>Allow for Contract requirements and procedures to provide the following:</t>
  </si>
  <si>
    <t>3.1.130</t>
  </si>
  <si>
    <t>1.74</t>
  </si>
  <si>
    <t>(*) Site Safety</t>
  </si>
  <si>
    <t>3.1.131</t>
  </si>
  <si>
    <t>1.75</t>
  </si>
  <si>
    <t>(*) Traffic Plan within Site Premises</t>
  </si>
  <si>
    <t>3.1.132</t>
  </si>
  <si>
    <t>1.76</t>
  </si>
  <si>
    <t xml:space="preserve">(*) Testing </t>
  </si>
  <si>
    <t>3.1.133</t>
  </si>
  <si>
    <t>1.77</t>
  </si>
  <si>
    <t>(*) QA/ QC</t>
  </si>
  <si>
    <t>3.1.134</t>
  </si>
  <si>
    <t>1.78</t>
  </si>
  <si>
    <t>(*) Material Submittals</t>
  </si>
  <si>
    <t>3.1.135</t>
  </si>
  <si>
    <t>1.79</t>
  </si>
  <si>
    <t xml:space="preserve">(*) Program of Work and Monthly works reports </t>
  </si>
  <si>
    <t>3.1.136</t>
  </si>
  <si>
    <t>Traffic Regulations</t>
  </si>
  <si>
    <t>3.1.137</t>
  </si>
  <si>
    <t>1.80</t>
  </si>
  <si>
    <t>(*) The Contractor is to observe and allow for all requirements, obligations, etc., with regard to traffic regulations, including safety, control and any temporary diversion of traffic, including the loading and unloading of or waiting of vehicles on public highways and the Contract Sum is deemed to include for the strict compliance therewith.</t>
  </si>
  <si>
    <t>3.1.138</t>
  </si>
  <si>
    <t>Fire Protection</t>
  </si>
  <si>
    <t>3.1.139</t>
  </si>
  <si>
    <t>1.81</t>
  </si>
  <si>
    <t xml:space="preserve">(*) Adequate precaution shall be taken against fire throughout all the Contractor’s and Sub-contractor’s operations, as specified (civil defence or any other authority). </t>
  </si>
  <si>
    <t>3.1.140</t>
  </si>
  <si>
    <t>Safety, Health and Welfare of work people</t>
  </si>
  <si>
    <t>3.1.141</t>
  </si>
  <si>
    <t>1.82</t>
  </si>
  <si>
    <t>(*) The Contractor is to allow in his tender for providing for the safety, health and welfare of all work people, including those employed by the subcontractors as per authority requirements (civil defence or any other authority).</t>
  </si>
  <si>
    <t>3.1.142</t>
  </si>
  <si>
    <t>Tidying and Clearing the Site</t>
  </si>
  <si>
    <t>3.1.143</t>
  </si>
  <si>
    <t>1.83</t>
  </si>
  <si>
    <t>(*) The Contractor shall maintain the site in a clean and orderly condition free from accumulation of waste materials and rubbish during the entire construction period to the satisfaction of the Engineer.</t>
  </si>
  <si>
    <t>3.1.144</t>
  </si>
  <si>
    <t>1.84</t>
  </si>
  <si>
    <t xml:space="preserve">(*) On completion the entire site is to be cleared of all construction materials and temporary buildings, etc. to the satisfaction of the Engineer. </t>
  </si>
  <si>
    <t>3.1.145</t>
  </si>
  <si>
    <t>Soil Investigation</t>
  </si>
  <si>
    <t>3.1.146</t>
  </si>
  <si>
    <t>1.85</t>
  </si>
  <si>
    <t xml:space="preserve">(*) Any information given about soils investigations carried out is for the Contractor’s assistance only. It is the Contractor’s responsibility to check and confirm the existing ground conditions and in particular the likelihood of encountering water during the course of sub-surface construction. </t>
  </si>
  <si>
    <t>3.1.147</t>
  </si>
  <si>
    <t>Works Free From Water ( dewatering )</t>
  </si>
  <si>
    <t>3.1.148</t>
  </si>
  <si>
    <t>1.86</t>
  </si>
  <si>
    <t xml:space="preserve">(*) Except where in the opinion of the Engineer, the route of work necessitates underwater construction, the Contractor shall execute all works in the dry, and shall construct any temporary drains, water courses, pumping and other works that may be necessary for the purpose. The Contractor shall have included for the cost of all operations necessary to comply with this Clause within his tender. </t>
  </si>
  <si>
    <t>3.1.149</t>
  </si>
  <si>
    <t>Contract Insurances</t>
  </si>
  <si>
    <t>3.1.150</t>
  </si>
  <si>
    <t>1.87</t>
  </si>
  <si>
    <t>(*) The Contractor should allow for provision of all the contract insurances in accordance with the Conditions of Contract. The contract insurances shall be from an approved insurance company in the Abu Dhabi Emirate and to the approval of the Engineer and the Employer.</t>
  </si>
  <si>
    <t>3.1.151</t>
  </si>
  <si>
    <t>Bonds</t>
  </si>
  <si>
    <t>3.1.152</t>
  </si>
  <si>
    <t>1.88</t>
  </si>
  <si>
    <t>(*) The Contractor should allow for all bonds including performance security in accordance with the Conditions of Contract. The Bonds be from an approved bank/finance institute in the Abu Dhabi Emirate and to the approval of the Engineer and the Employer.</t>
  </si>
  <si>
    <t>3.1.153</t>
  </si>
  <si>
    <t>Guarantees &amp; Warrantees</t>
  </si>
  <si>
    <t>3.1.154</t>
  </si>
  <si>
    <t>1.89</t>
  </si>
  <si>
    <t>(*) The Contractor should allow for provision of all necessary contract warranties in accordance with the Conditions of Contract and Specification. The guarantee's shall be to the approval of the Engineer and the Employer.</t>
  </si>
  <si>
    <t>Item</t>
  </si>
  <si>
    <t>3.1.155</t>
  </si>
  <si>
    <t>Documents</t>
  </si>
  <si>
    <t>3.1.156</t>
  </si>
  <si>
    <t>1.90</t>
  </si>
  <si>
    <t xml:space="preserve">(*) The Contractor shall supply all the following documents as required. '‘as built drawings’ ; Operation and Maintenance Manuals; Testing and Commissioning Certifcates;Training materials; Keys and any necessary passwords or codes; Warranties; Permits , Approvals, Spares , Tools and any other documentation required in accordance with the Contract. </t>
  </si>
  <si>
    <t>3.1.157</t>
  </si>
  <si>
    <t>Reports</t>
  </si>
  <si>
    <t>3.1.158</t>
  </si>
  <si>
    <t>1.91</t>
  </si>
  <si>
    <t>(*) The Contractor shall supply all reports as required.</t>
  </si>
  <si>
    <t>3.1.159</t>
  </si>
  <si>
    <t>1.92</t>
  </si>
  <si>
    <t>(*) The Contractor shall list here other items not included above but necessary for the complete and satisfactory completion of this section of the Works. Such items shall be deemed to be included unless specifically listed here.</t>
  </si>
  <si>
    <t>3.1.160</t>
  </si>
  <si>
    <t>Estidama Requirements- Refer to Specification / Estidama Manual.</t>
  </si>
  <si>
    <t>3.1.161</t>
  </si>
  <si>
    <t>1.93</t>
  </si>
  <si>
    <t>(*) Guest Worker Accommodation.</t>
  </si>
  <si>
    <t>3.1.162</t>
  </si>
  <si>
    <t>1.94</t>
  </si>
  <si>
    <t>(*) Basic construction waste management.</t>
  </si>
  <si>
    <t>3.1.163</t>
  </si>
  <si>
    <t>1.95</t>
  </si>
  <si>
    <t>(*) Construction environmental management.</t>
  </si>
  <si>
    <t>3.1.164</t>
  </si>
  <si>
    <t>1.96</t>
  </si>
  <si>
    <t>(*) Construction indoor air quality management.</t>
  </si>
  <si>
    <t>3.1.165</t>
  </si>
  <si>
    <t>Contract Documents</t>
  </si>
  <si>
    <t>3.1.166</t>
  </si>
  <si>
    <t>1.97</t>
  </si>
  <si>
    <t>(*) The Contractor shall submit to Engineer / Employer with 3 sets (colored) hard copy and 5 CDs of scanned copy of the complete Contract Documents within 5 days of receipt of the fully signed Contract.</t>
  </si>
  <si>
    <t>3.1.167</t>
  </si>
  <si>
    <t>Preventive Maintenance During Defects Notification Period</t>
  </si>
  <si>
    <t>3.1.168</t>
  </si>
  <si>
    <t>1.98</t>
  </si>
  <si>
    <t>(*) Allow for complete preventive maintenance during Defects Notification Period for all Civil &amp; Electro-Mechanical works as per the Contract.</t>
  </si>
  <si>
    <t>3.1.169</t>
  </si>
  <si>
    <t>Contractor's Adjustment</t>
  </si>
  <si>
    <t>3.1.170</t>
  </si>
  <si>
    <t>1.99</t>
  </si>
  <si>
    <t>(*) The Contractor may price here any new items or additional quantity for an existing BOQ item, which are shown in the Drawings or any other Tender/Contract Documents but overlooked or not specifically mentioned herein and is necessary for the satisfactory completion of the Works/this section. Should the Contractor fail to insert any item here, it will be deemed that his lump sum Tender Price includes all such items and no claims for additional items will be entertained.</t>
  </si>
  <si>
    <t>3.1.171</t>
  </si>
  <si>
    <t>Please attach one PDF file to be named "Additional Items for (insert bill no/name &amp; Section No/name)" for the details of these additional items in the additional attachment area in the Commercial Envelope.</t>
  </si>
  <si>
    <t xml:space="preserve">3.2 BILL NO. 2 - INFRASTRUCTURE WORKS: </t>
  </si>
  <si>
    <t xml:space="preserve">3.3 Bill No. 2.01 - GROUND INVESTIGATION </t>
  </si>
  <si>
    <t>3.3.1</t>
  </si>
  <si>
    <t>Trial pits and trenches</t>
  </si>
  <si>
    <t>3.3.2</t>
  </si>
  <si>
    <t>Excavate trial pits by hand tools to ascertain/verify locations of existing services</t>
  </si>
  <si>
    <t>3.3.3</t>
  </si>
  <si>
    <t>Number in material, plan area of the bottom of excavation up to 1.00 m2</t>
  </si>
  <si>
    <t>3.3.4</t>
  </si>
  <si>
    <t>2.01.01</t>
  </si>
  <si>
    <t>(*) Trial pits, plan area of the bottom of excavation up to 1.00 m2; Maximum depth not exceeding 1 m</t>
  </si>
  <si>
    <t>nr</t>
  </si>
  <si>
    <t>3.3.5</t>
  </si>
  <si>
    <t>2.01.02</t>
  </si>
  <si>
    <t>(*) Trial pits, plan area of the bottom of excavation up to 1.00 m2; Maximum depth 1.00 -2.00 m</t>
  </si>
  <si>
    <t>3.3.6</t>
  </si>
  <si>
    <t>2.01.03</t>
  </si>
  <si>
    <t>(*) Trial pits, plan area of the bottom of excavation up to 1.00 m2; Maximum depth 2.00 -3.00 m</t>
  </si>
  <si>
    <t>3.3.7</t>
  </si>
  <si>
    <t>Number in material, plan area of the bottom of excavation up to 1.00 - 2.00m2</t>
  </si>
  <si>
    <t>3.3.8</t>
  </si>
  <si>
    <t>2.01.04</t>
  </si>
  <si>
    <t>(*) Trial pits, plan area of the bottom of excavation up to 1.00 - 2.00m2; Maximum depth not exceeding 1 m</t>
  </si>
  <si>
    <t>3.3.9</t>
  </si>
  <si>
    <t>2.01.05</t>
  </si>
  <si>
    <t>(*) Trial pits, plan area of the bottom of excavation up to 1.00 - 2.00m2; Maximum depth 1.00 -2.00 m</t>
  </si>
  <si>
    <t>3.3.10</t>
  </si>
  <si>
    <t>2.01.06</t>
  </si>
  <si>
    <t>(*) Trial pits, plan area of the bottom of excavation up to 1.00 - 2.00m2; Maximum depth 2.00 -3.00 m</t>
  </si>
  <si>
    <t>3.3.11</t>
  </si>
  <si>
    <t>Depth in material ; Plan area at the bottom of the excavation</t>
  </si>
  <si>
    <t>3.3.12</t>
  </si>
  <si>
    <t>2.01.07</t>
  </si>
  <si>
    <t>(*) Trial pits ; Plan area at the bottom of the excavation; Upto 1.00 m2</t>
  </si>
  <si>
    <t>m</t>
  </si>
  <si>
    <t>3.3.13</t>
  </si>
  <si>
    <t>2.01.08</t>
  </si>
  <si>
    <t>(*) Trial pits ; Plan area at the bottom of the excavation; 1.00 - 2.00 m2</t>
  </si>
  <si>
    <t>3.3.14</t>
  </si>
  <si>
    <t>Depth supported Plan area at the bottom of the excavation</t>
  </si>
  <si>
    <t>3.3.15</t>
  </si>
  <si>
    <t>2.01.09</t>
  </si>
  <si>
    <t>(*) Trial pits, depth supported Plan area at the bottom of the excavation; Upto 1.00 m2</t>
  </si>
  <si>
    <t>3.3.16</t>
  </si>
  <si>
    <t>2.01.10</t>
  </si>
  <si>
    <t>(*) Trial pits, depth supported Plan area at the bottom of the excavation; 1.00 - 2.00 m2</t>
  </si>
  <si>
    <t>3.3.17</t>
  </si>
  <si>
    <t>Depth backfilled with excavated material. Plan area at the bottom of the excavation</t>
  </si>
  <si>
    <t>3.3.18</t>
  </si>
  <si>
    <t>2.01.11</t>
  </si>
  <si>
    <t>(*) Depth backfilled with excavated material for trial pits. Plan area at the bottom of the excavation Upto 1.00 m2</t>
  </si>
  <si>
    <t>3.3.19</t>
  </si>
  <si>
    <t>2.01.12</t>
  </si>
  <si>
    <t>(*) Depth backfilled with excavated material for trial pits. Plan area at the bottom of the excavation; 1.00 - 2.00 m2</t>
  </si>
  <si>
    <t>3.3.20</t>
  </si>
  <si>
    <t>Excavate trial trenches to ascertain/verify/ locate existing services, maximum length 3m  :  excavation by hand</t>
  </si>
  <si>
    <t>3.3.21</t>
  </si>
  <si>
    <t>Number in material</t>
  </si>
  <si>
    <t>3.3.22</t>
  </si>
  <si>
    <t>2.01.13</t>
  </si>
  <si>
    <t>(*) Excavate trial trenches to ascertain/verify/ locate existing services :  excavation by hand; Depth not exceeding 1 m</t>
  </si>
  <si>
    <t>3.3.23</t>
  </si>
  <si>
    <t>2.01.14</t>
  </si>
  <si>
    <t>(*) Excavate trial trenches to ascertain/verify/ locate existing services :  excavation by hand; Maximum depth 1.00 -2.00 m</t>
  </si>
  <si>
    <t>3.3.24</t>
  </si>
  <si>
    <t>2.01.15</t>
  </si>
  <si>
    <t>(*) Excavate trial trenches to ascertain/verify/ locate existing services :  excavation by hand; Maximum depth 2.00 -3.00 m</t>
  </si>
  <si>
    <t>3.3.25</t>
  </si>
  <si>
    <t>Depth in meter</t>
  </si>
  <si>
    <t>3.3.26</t>
  </si>
  <si>
    <t>2.01.16</t>
  </si>
  <si>
    <t>(*) Trial trenches excavation by hand; Depth in material</t>
  </si>
  <si>
    <t>3.3.27</t>
  </si>
  <si>
    <t>2.01.17</t>
  </si>
  <si>
    <t>(*) Trial trenches excavation by hand; Depth supported</t>
  </si>
  <si>
    <t>3.3.28</t>
  </si>
  <si>
    <t>2.01.18</t>
  </si>
  <si>
    <t>(*) Trial trenches, depth backfilled with excavated material</t>
  </si>
  <si>
    <t>3.3.29</t>
  </si>
  <si>
    <t>Site Tests and Observations</t>
  </si>
  <si>
    <t>3.3.30</t>
  </si>
  <si>
    <t>Rotary drilled boreholes</t>
  </si>
  <si>
    <t>3.3.31</t>
  </si>
  <si>
    <t>Nominal diameter at base 150mm</t>
  </si>
  <si>
    <t>3.3.32</t>
  </si>
  <si>
    <t>2.01.19</t>
  </si>
  <si>
    <t>(*) Number of boreholes; sub-surface site investigation for bridge foundations and culvert foundation</t>
  </si>
  <si>
    <t>3.3.33</t>
  </si>
  <si>
    <t>2.01.20</t>
  </si>
  <si>
    <t>(*) Depth with core recovery in holes of maximum depth 20 - 30m</t>
  </si>
  <si>
    <t>3.3.34</t>
  </si>
  <si>
    <t>2.01.21</t>
  </si>
  <si>
    <t>(*) Depth backfill with excavated material</t>
  </si>
  <si>
    <t>3.3.35</t>
  </si>
  <si>
    <t>Samples</t>
  </si>
  <si>
    <t>3.3.36</t>
  </si>
  <si>
    <t>2.01.22</t>
  </si>
  <si>
    <t>(*) Disturbed sample of soft material from the surface; minimum 40kg</t>
  </si>
  <si>
    <t>3.3.37</t>
  </si>
  <si>
    <t>3.3.38</t>
  </si>
  <si>
    <t>2.01.23</t>
  </si>
  <si>
    <t>(*) Site test for Ground Water Level; as directed by the Engineer</t>
  </si>
  <si>
    <t>3.3.39</t>
  </si>
  <si>
    <t>2.01.24</t>
  </si>
  <si>
    <t>(*) Standard penetration for rotary drilled boreholes</t>
  </si>
  <si>
    <t>3.3.40</t>
  </si>
  <si>
    <t>Laboratory Tests</t>
  </si>
  <si>
    <t>3.3.41</t>
  </si>
  <si>
    <t>2.01.25</t>
  </si>
  <si>
    <t>(*) Moisture content</t>
  </si>
  <si>
    <t>3.3.42</t>
  </si>
  <si>
    <t>2.01.26</t>
  </si>
  <si>
    <t>(*) Atterberg limits</t>
  </si>
  <si>
    <t>3.3.43</t>
  </si>
  <si>
    <t>2.01.27</t>
  </si>
  <si>
    <t>(*) Particle size analysis by sieve</t>
  </si>
  <si>
    <t>3.3.44</t>
  </si>
  <si>
    <t>2.01.28</t>
  </si>
  <si>
    <t>(*) MDD-OMC relationship (Proctor)</t>
  </si>
  <si>
    <t>3.3.45</t>
  </si>
  <si>
    <t>2.01.29</t>
  </si>
  <si>
    <t>(*) CBR @ 95% MDD</t>
  </si>
  <si>
    <t>3.3.46</t>
  </si>
  <si>
    <t>2.01.30</t>
  </si>
  <si>
    <t>(*) Unconfined compressive strength of core sample 1-2m height</t>
  </si>
  <si>
    <t>3.3.47</t>
  </si>
  <si>
    <t>2.01.31</t>
  </si>
  <si>
    <t>(*) Total soluble salts</t>
  </si>
  <si>
    <t>3.3.48</t>
  </si>
  <si>
    <t>3.3.49</t>
  </si>
  <si>
    <t>2.01.32</t>
  </si>
  <si>
    <t>(*) 
The Contractor may price here any new items or additional quantity for an existing BOQ item, which are shown in the Drawings or any other Tender/Contract Documents but overlooked or not specifically mentioned herein and is necessary for the satisfactory completion of the Works/this section. Should the Contractor fail to insert any item here, it will be deemed that his lump sum Tender Price includes all such items and no claims for additional items will be entertained.</t>
  </si>
  <si>
    <t>Sum</t>
  </si>
  <si>
    <t>3.3.50</t>
  </si>
  <si>
    <t xml:space="preserve">3.4 BILL NO. 2.02 - DEMOLITION AND SITE CLEARANCE </t>
  </si>
  <si>
    <t>3.4.1</t>
  </si>
  <si>
    <t>General clearance</t>
  </si>
  <si>
    <t>3.4.2</t>
  </si>
  <si>
    <t>2.02.01</t>
  </si>
  <si>
    <t>(*) General clearance for the ROW as per specification and as agreed with the Engineer</t>
  </si>
  <si>
    <t>ha</t>
  </si>
  <si>
    <t>3.4.3</t>
  </si>
  <si>
    <t>Removal of Trees</t>
  </si>
  <si>
    <t>3.4.4</t>
  </si>
  <si>
    <t>Relocationof existing trees and backfill void thus fromed</t>
  </si>
  <si>
    <t>3.4.5</t>
  </si>
  <si>
    <t>2.02.02</t>
  </si>
  <si>
    <t>(*) Trees; Girth  : Varies (including palm trees)</t>
  </si>
  <si>
    <t>3.4.6</t>
  </si>
  <si>
    <t>Carefully excavate, remove and handover trees to relevant authorities/owner, including backfilling, rot pits with selected excavation material, reinstate the ground to original condition and disposal of unsuitable material to approved tip.</t>
  </si>
  <si>
    <t>3.4.7</t>
  </si>
  <si>
    <t>2.02.03</t>
  </si>
  <si>
    <t xml:space="preserve">(*) Removal existing palm or trees and deliver to relevant authorities/Owner </t>
  </si>
  <si>
    <t>3.4.8</t>
  </si>
  <si>
    <t>2.02.04</t>
  </si>
  <si>
    <t>(*) Removal of existing trees and disposal to tip</t>
  </si>
  <si>
    <t>3.4.9</t>
  </si>
  <si>
    <t>Demolition</t>
  </si>
  <si>
    <t>3.4.10</t>
  </si>
  <si>
    <t>Break-out, remove and cart to tip</t>
  </si>
  <si>
    <t>3.4.11</t>
  </si>
  <si>
    <t>Carefully demolish /removal including surfaces, bases , structures, foundation etc including making good, deliver selected materials to Employer's store as per authority requirements as specified , as shown in drawings and as directed by the Engineer.</t>
  </si>
  <si>
    <t>3.4.12</t>
  </si>
  <si>
    <t>2.02.05</t>
  </si>
  <si>
    <t>(*) Breakout and remove existing kerbs including concrete base, backing and haul to approved dump site</t>
  </si>
  <si>
    <t>3.4.13</t>
  </si>
  <si>
    <t>2.02.06</t>
  </si>
  <si>
    <t>(*) Carefully remove existing non illuminated warning and regulatory signs including posts and deliver to Department Store; and backfill voids.</t>
  </si>
  <si>
    <t>3.4.14</t>
  </si>
  <si>
    <t>2.02.07</t>
  </si>
  <si>
    <t>(*) Take-up &amp; remove existing camel plastic coated Metal Post, wire fence any type including removing posts and foundations to the approved dump site and backfill voids.</t>
  </si>
  <si>
    <t>3.4.15</t>
  </si>
  <si>
    <t>2.02.08</t>
  </si>
  <si>
    <t>(*) Galvanized mild steel guard rail; including posts and foundations to the approved dump site and backfill voids.</t>
  </si>
  <si>
    <t>3.4.16</t>
  </si>
  <si>
    <t>2.02.09</t>
  </si>
  <si>
    <t>(*) Carefully remove existing double drop arm barrier, including foundations &amp; Solar penal with foundation, and deliver to Department Store;</t>
  </si>
  <si>
    <t>3.4.17</t>
  </si>
  <si>
    <t>3.4.18</t>
  </si>
  <si>
    <t>2.02.10</t>
  </si>
  <si>
    <t>3.4.19</t>
  </si>
  <si>
    <t xml:space="preserve">3.5 BILL NO. 2.03 - EARTHWORKS </t>
  </si>
  <si>
    <t>3.5.1</t>
  </si>
  <si>
    <t>Earthworks</t>
  </si>
  <si>
    <t>3.5.2</t>
  </si>
  <si>
    <t>All Earthwork to be executed as shown in drawings and specified and/or as directed by the Engineer.</t>
  </si>
  <si>
    <t>3.5.3</t>
  </si>
  <si>
    <t>General Excavation</t>
  </si>
  <si>
    <t>3.5.4</t>
  </si>
  <si>
    <t>2.03.01</t>
  </si>
  <si>
    <t>(*) General excavation to proposed grading level in any material, as shown on drawings and as specified</t>
  </si>
  <si>
    <t>m3</t>
  </si>
  <si>
    <t>3.5.5</t>
  </si>
  <si>
    <t>Excavation Ancillaries for General Excavation</t>
  </si>
  <si>
    <t>3.5.6</t>
  </si>
  <si>
    <t>2.03.02</t>
  </si>
  <si>
    <t>(*) Trimming of excavated surfaces</t>
  </si>
  <si>
    <t>m2</t>
  </si>
  <si>
    <t>3.5.7</t>
  </si>
  <si>
    <t>General Filling</t>
  </si>
  <si>
    <t>3.5.8</t>
  </si>
  <si>
    <t>2.03.03</t>
  </si>
  <si>
    <t>(*) General filling  to proposed grading level with selected excavated material including compaction as shown on drawings and as specified</t>
  </si>
  <si>
    <t>3.5.9</t>
  </si>
  <si>
    <t>2.03.04</t>
  </si>
  <si>
    <t>(*) Embankment filling with imported natural material, 200mm thick layer, including compaction to 95% MDD with CBR &gt;20%, as shown on drawings and as specified.</t>
  </si>
  <si>
    <t>3.5.10</t>
  </si>
  <si>
    <t>Filling ancillaries for General Filling</t>
  </si>
  <si>
    <t>3.5.11</t>
  </si>
  <si>
    <t>2.03.05</t>
  </si>
  <si>
    <t>(*) Trimming of filled surfaces</t>
  </si>
  <si>
    <t>3.5.12</t>
  </si>
  <si>
    <t>Excavation for Cuttings</t>
  </si>
  <si>
    <t>3.5.13</t>
  </si>
  <si>
    <t>2.03.06</t>
  </si>
  <si>
    <t>(*) Excavation to proposed road formation level in any type of material, as shown on drawings and as specified</t>
  </si>
  <si>
    <t>3.5.14</t>
  </si>
  <si>
    <t>2.03.07</t>
  </si>
  <si>
    <t xml:space="preserve">(*) Excavation for cutting; artificial hard material; existing road pavement; max. depth not exceeding 0.25m; Asphalts and subbase </t>
  </si>
  <si>
    <t>3.5.15</t>
  </si>
  <si>
    <t xml:space="preserve">Excavation ancillaries </t>
  </si>
  <si>
    <t>3.5.16</t>
  </si>
  <si>
    <t>2.03.08</t>
  </si>
  <si>
    <t>3.5.17</t>
  </si>
  <si>
    <t>2.03.09</t>
  </si>
  <si>
    <t>(*) Preparation of excavated surfaces to receive permanent works;</t>
  </si>
  <si>
    <t>3.5.18</t>
  </si>
  <si>
    <t>2.03.10</t>
  </si>
  <si>
    <t>(*) Disposal of excavated surplus material to approved tip , including hauling (to designated location as may be instructed by the Engineer)</t>
  </si>
  <si>
    <t>3.5.19</t>
  </si>
  <si>
    <t>2.03.11</t>
  </si>
  <si>
    <t xml:space="preserve">(*) Disposal of excavated artificial hard material; Asphalts and subbase </t>
  </si>
  <si>
    <t>3.5.20</t>
  </si>
  <si>
    <t>Filling</t>
  </si>
  <si>
    <t>3.5.21</t>
  </si>
  <si>
    <t>2.03.12</t>
  </si>
  <si>
    <t>(*) Embankment filling with imported natural material, 150mm thick layer, including compaction to 95% MDD with CBR &gt;20%, as shown on drawings and as specified.</t>
  </si>
  <si>
    <t>3.5.22</t>
  </si>
  <si>
    <t>2.03.13</t>
  </si>
  <si>
    <t>(*) Embankment filling with imported natural material, 150mm thick layer, including compaction to 95% MDD with CBR &gt;30%, as shown on drawings and as specified.</t>
  </si>
  <si>
    <t>3.5.23</t>
  </si>
  <si>
    <t>2.03.14</t>
  </si>
  <si>
    <t>(*) Embankment filling with imported natural material, 200mm thick layer, including compaction to 95% MDD with CBR &gt;30%, as shown on drawings and as specified.</t>
  </si>
  <si>
    <t>3.5.24</t>
  </si>
  <si>
    <t>2.03.15</t>
  </si>
  <si>
    <t>(*) Embankment filling with imported natural material, 300mm thick laid in two equal layers, including each layer compacted to at least 95% MDD with CBR &gt;30%, as shown on drawings and as specified.</t>
  </si>
  <si>
    <t>3.5.25</t>
  </si>
  <si>
    <t>2.03.16</t>
  </si>
  <si>
    <t>(*) Embankment filling with improved rock subgrade material, 50mm thick layer, including compaction as per specifications.</t>
  </si>
  <si>
    <t>3.5.26</t>
  </si>
  <si>
    <t>2.03.17</t>
  </si>
  <si>
    <t>(*) Embankment filling with improved rock subgrade material, 120mm thick layer, including compaction as per specifications.</t>
  </si>
  <si>
    <t>3.5.27</t>
  </si>
  <si>
    <t>2.03.18</t>
  </si>
  <si>
    <t>(*) Embankment filling with improved rock subgrade material, 180mm thick layer, including compaction as per specifications.</t>
  </si>
  <si>
    <t>3.5.28</t>
  </si>
  <si>
    <t>Filling ancillaries</t>
  </si>
  <si>
    <t>3.5.29</t>
  </si>
  <si>
    <t>2.03.19</t>
  </si>
  <si>
    <t>3.5.30</t>
  </si>
  <si>
    <t>2.03.20</t>
  </si>
  <si>
    <t xml:space="preserve">(*) Preparation of filled surfaces to receive permanent works; </t>
  </si>
  <si>
    <t>3.5.31</t>
  </si>
  <si>
    <t>3.5.32</t>
  </si>
  <si>
    <t>2.03.21</t>
  </si>
  <si>
    <t>3.5.33</t>
  </si>
  <si>
    <t xml:space="preserve">3.6 BILL NO. 2.04 - ROADS AND PAVINGS </t>
  </si>
  <si>
    <t>3.6.1</t>
  </si>
  <si>
    <t>Sub-base, flexible road bases and surfacing</t>
  </si>
  <si>
    <t>3.6.2</t>
  </si>
  <si>
    <t>2.04.01</t>
  </si>
  <si>
    <t>(*) Geotextiles</t>
  </si>
  <si>
    <t>3.6.3</t>
  </si>
  <si>
    <t>2.04.02</t>
  </si>
  <si>
    <t xml:space="preserve">(*) Granular Sub base CBR &gt; 60% type II, depth 150mm </t>
  </si>
  <si>
    <t>3.6.4</t>
  </si>
  <si>
    <t>2.04.03</t>
  </si>
  <si>
    <t xml:space="preserve">(*) Granular Sub base CBR &gt; 60% type II, depth 600mm;  in four layers </t>
  </si>
  <si>
    <t>3.6.5</t>
  </si>
  <si>
    <t>2.04.04</t>
  </si>
  <si>
    <t>(*) Asphaltic concrete wearing course, depth 50mm</t>
  </si>
  <si>
    <t>3.6.6</t>
  </si>
  <si>
    <t>2.04.05</t>
  </si>
  <si>
    <t>(*) Asphaltic concrete binder course, depth 60mm</t>
  </si>
  <si>
    <t>3.6.7</t>
  </si>
  <si>
    <t>2.04.06</t>
  </si>
  <si>
    <t>(*) Asphaltic concrete binder course, depth 70mm</t>
  </si>
  <si>
    <t>3.6.8</t>
  </si>
  <si>
    <t>2.04.07</t>
  </si>
  <si>
    <t>(*) Asphaltic concrete base course, depth 100mm</t>
  </si>
  <si>
    <t>3.6.9</t>
  </si>
  <si>
    <t>2.04.08</t>
  </si>
  <si>
    <t>(*) Bituminous prime coat</t>
  </si>
  <si>
    <t>3.6.10</t>
  </si>
  <si>
    <t>2.04.09</t>
  </si>
  <si>
    <t>(*) Bituminous tack coat</t>
  </si>
  <si>
    <t>3.6.11</t>
  </si>
  <si>
    <t>2.04.10</t>
  </si>
  <si>
    <t>(*) Cold planning (milling) and remove existing road surfaces up to 100mm depth; milled material to be removed to dump site.</t>
  </si>
  <si>
    <t>3.6.12</t>
  </si>
  <si>
    <t>Tying to Existing Pavement</t>
  </si>
  <si>
    <t>3.6.13</t>
  </si>
  <si>
    <t>Tying to existing pavement as detailed on Particular Drawings No. 7514-INF-SWE-TD-ROD-403 &amp; 1403. including breakout existing pavement layers in steps, geo gride, saw cutting, vertical tack/prime coat, milling (if required) and all necessary preparations work, removal to approved tip.</t>
  </si>
  <si>
    <t>3.6.14</t>
  </si>
  <si>
    <t>2.04.11</t>
  </si>
  <si>
    <t xml:space="preserve">(*) New pavement with existing pavement; transverse joints </t>
  </si>
  <si>
    <t>3.6.15</t>
  </si>
  <si>
    <t>Kerbs, channels &amp; edgings</t>
  </si>
  <si>
    <t>3.6.16</t>
  </si>
  <si>
    <t>Kerb, channels and edgings; straight or curved complete as shown in drawings &amp; specification including transition, concrete hunching, foundation, formwork, earthworks, backfilling, disposal of surplus excavated material on designated.</t>
  </si>
  <si>
    <t>3.6.17</t>
  </si>
  <si>
    <t>2.04.12</t>
  </si>
  <si>
    <t>(*) Precast concrete upstand kerbs type "A" 600 x 150 x 300 mm straight or curved to radius exceeding 12m as per Drawing No. 7514-INF-SWE-TD-ROD-450, and specification</t>
  </si>
  <si>
    <t>3.6.18</t>
  </si>
  <si>
    <t>2.04.13</t>
  </si>
  <si>
    <t>(*) Precast concrete upstand kerbs type "A" 600 x 150 x 300 mm curved to radius not exceeding 12m as per Drawing  No. 7514-INF-SWE-TD-ROD-450, and specification</t>
  </si>
  <si>
    <t>3.6.19</t>
  </si>
  <si>
    <t>2.04.14</t>
  </si>
  <si>
    <t>(*) Precast concrete mountable/drop kerbs type "B" 600 x 300 x 150 mm straight or curved to radius exceeding 12m as per Drawing No. 7514-INF-SWE-TD-ROD-450, and specification</t>
  </si>
  <si>
    <t>3.6.20</t>
  </si>
  <si>
    <t>2.04.15</t>
  </si>
  <si>
    <t>(*) Precast concrete mountable/drop kerbs type "B" 600 x 300 x 150 mm curved to radius not exceeding 12m as per Drawing  No. 7514-INF-SWE-TD-ROD-450, and specification</t>
  </si>
  <si>
    <t>3.6.21</t>
  </si>
  <si>
    <t>2.04.16</t>
  </si>
  <si>
    <t>(*) Precast concrete flush kerbs type "D" 600 x 150 x 200 mm straight or curved to radius exceeding 12m as per Drawing No. 7514-INF-SWE-TD-ROD-450, and specification</t>
  </si>
  <si>
    <t>3.6.22</t>
  </si>
  <si>
    <t>2.04.17</t>
  </si>
  <si>
    <t>(*) Precast concrete flush kerbs type "D" 600 x 150 x 200 mm curved to radius not exceeding 12m as per Drawing  No. 7514-INF-SWE-TD-ROD-450, and specification</t>
  </si>
  <si>
    <t>3.6.23</t>
  </si>
  <si>
    <t>2.04.18</t>
  </si>
  <si>
    <t>(*) Precast concrete flush kerbs type "F" 600 x 150 x 300 mm straight or curved to radius exceeding 12m as per Drawing No. 7514-INF-SWE-TD-ROD-450, and specification</t>
  </si>
  <si>
    <t>3.6.24</t>
  </si>
  <si>
    <t>2.04.19</t>
  </si>
  <si>
    <t>(*) Precast concrete flush kerbs type "F" 600 x 200 x 400 mm straight or curved to radius exceeding 12m as per Drawing No. 7514-INF-SWE-TD-ROD-450, and specification</t>
  </si>
  <si>
    <t>3.6.25</t>
  </si>
  <si>
    <t>2.04.20</t>
  </si>
  <si>
    <t>(*) Precast concrete upstand kerbs type "K" 600 x 150 x 250 mm straight or curved to radius exceeding 12m as per Drawing No. 7514-INF-SWE-TD-ROD-450, and specification</t>
  </si>
  <si>
    <t>3.6.26</t>
  </si>
  <si>
    <t>2.04.21</t>
  </si>
  <si>
    <t>(*) Precast concrete upstand kerbs type "K" 600 x 150 x 250 mm curved to radius not exceeding 12m as per Drawing  No. 7514-INF-SWE-TD-ROD-450, and specification</t>
  </si>
  <si>
    <t>3.6.27</t>
  </si>
  <si>
    <t>2.04.22</t>
  </si>
  <si>
    <t>(*) Precast concrete Tyre Friendly kerbs 600 x 435 x 350 mm straight or curved to radius exceeding 12m as per Drawing No. 7514-INF-SWE-TD-ROD-450, and specification</t>
  </si>
  <si>
    <t>3.6.28</t>
  </si>
  <si>
    <t>Light duty pavement</t>
  </si>
  <si>
    <t>3.6.29</t>
  </si>
  <si>
    <t>Precast interlocking concrete paving blocks; (approved color, pattern and design) on and including 40 mm thick crushed sand bed and 150 mm thick granular sub base.</t>
  </si>
  <si>
    <t>3.6.30</t>
  </si>
  <si>
    <t>Block Paving Tiles 60mm for lay bys</t>
  </si>
  <si>
    <t>3.6.31</t>
  </si>
  <si>
    <t>2.04.23</t>
  </si>
  <si>
    <t xml:space="preserve">(*) Granular Sub base CBR &gt; 45% depth 150 mm </t>
  </si>
  <si>
    <t>3.6.32</t>
  </si>
  <si>
    <t>2.04.24</t>
  </si>
  <si>
    <t>(*) Precast concrete paving blocks (approved colour, pattern and design) thickness 60mm on and including 50 mm thick sand bed to pedestrian traffic.</t>
  </si>
  <si>
    <t>3.6.33</t>
  </si>
  <si>
    <t>Block Paving Tiles 80mm</t>
  </si>
  <si>
    <t>3.6.34</t>
  </si>
  <si>
    <t>2.04.25</t>
  </si>
  <si>
    <t>3.6.35</t>
  </si>
  <si>
    <t>2.04.26</t>
  </si>
  <si>
    <t>(*) Precast concrete block paving tiles; thickness 80mm on and including 40mm thick sand bed</t>
  </si>
  <si>
    <t>3.6.36</t>
  </si>
  <si>
    <t>Speed Hump</t>
  </si>
  <si>
    <t>3.6.37</t>
  </si>
  <si>
    <t>Raise Crosswalk shall allow for all material required Asphalt, subbase, saw cutting, tack coat and painting by pavement marking etc.)</t>
  </si>
  <si>
    <t>3.6.38</t>
  </si>
  <si>
    <t>2.04.27</t>
  </si>
  <si>
    <t>(*) Speed Hump; Size: 3700 x 6000mm</t>
  </si>
  <si>
    <t>3.6.39</t>
  </si>
  <si>
    <t>2.04.28</t>
  </si>
  <si>
    <t>(*) Speed Hump; Size: 3700 x 7000mm</t>
  </si>
  <si>
    <t>3.6.40</t>
  </si>
  <si>
    <t>Ancillaries - Traffic signs</t>
  </si>
  <si>
    <t>3.6.41</t>
  </si>
  <si>
    <t>Non - illuminated</t>
  </si>
  <si>
    <t>3.6.42</t>
  </si>
  <si>
    <t>In accordance with Traffic Control Devices Manual First Edition. 2014 of Department of Transport Abu Dhabi</t>
  </si>
  <si>
    <t>3.6.43</t>
  </si>
  <si>
    <t>Warning and Regulatory Sign and Posts including all necessary Civil works</t>
  </si>
  <si>
    <t>3.6.44</t>
  </si>
  <si>
    <t>2.04.29</t>
  </si>
  <si>
    <t>(*) Triangular Sign Panel; H = 750mm Sign No. 302</t>
  </si>
  <si>
    <t>3.6.45</t>
  </si>
  <si>
    <t>2.04.30</t>
  </si>
  <si>
    <t>(*) Triangular Sign Panel; H = 750mm Sign No. 435</t>
  </si>
  <si>
    <t>3.6.46</t>
  </si>
  <si>
    <t>2.04.31</t>
  </si>
  <si>
    <t>(*) Circular Sign Panel; diamter = 600mm Sign No. 304</t>
  </si>
  <si>
    <t>3.6.47</t>
  </si>
  <si>
    <t>2.04.32</t>
  </si>
  <si>
    <t>(*) Circular Sign Panel; diamter = 600mm Sign No. 326</t>
  </si>
  <si>
    <t>3.6.48</t>
  </si>
  <si>
    <t>2.04.33</t>
  </si>
  <si>
    <t>(*) Circular Sign Panel; diamter = 900mm Sign No. 326</t>
  </si>
  <si>
    <t>3.6.49</t>
  </si>
  <si>
    <t>2.04.34</t>
  </si>
  <si>
    <t>(*) Circular Sign Panel; diamter = 600mm Sign No. 327</t>
  </si>
  <si>
    <t>3.6.50</t>
  </si>
  <si>
    <t>2.04.35</t>
  </si>
  <si>
    <t>(*) Circular Sign Panel; diamter = 600mm Sign No. 8 - 7X</t>
  </si>
  <si>
    <t>3.6.51</t>
  </si>
  <si>
    <t>2.04.36</t>
  </si>
  <si>
    <t>(*) Circular Sign Panel; diamter = 750mm Sign No. 341</t>
  </si>
  <si>
    <t>3.6.52</t>
  </si>
  <si>
    <t>2.04.37</t>
  </si>
  <si>
    <t>(*) Circular Sign Panel; diamter = 900mm Sign No. 342</t>
  </si>
  <si>
    <t>3.6.53</t>
  </si>
  <si>
    <t>2.04.38</t>
  </si>
  <si>
    <t>(*) Rectangular Sign Panel; size = 750x600mm Sign No. 305</t>
  </si>
  <si>
    <t>3.6.54</t>
  </si>
  <si>
    <t>2.04.39</t>
  </si>
  <si>
    <t>(*) Rectangular Sign Panel; size = 470x300mm Sign No. 387</t>
  </si>
  <si>
    <t>3.6.55</t>
  </si>
  <si>
    <t>2.04.40</t>
  </si>
  <si>
    <t>(*) Rectangular Sign Panel; size = 1700x750mm Sign No. 392</t>
  </si>
  <si>
    <t>3.6.56</t>
  </si>
  <si>
    <t>2.04.41</t>
  </si>
  <si>
    <t>(*) Rectangular Sign Panel; size = 675x300mm Sign No. 397</t>
  </si>
  <si>
    <t>3.6.57</t>
  </si>
  <si>
    <t>2.04.42</t>
  </si>
  <si>
    <t>(*) Rectangular Sign Panel; size = 1200x400mm Sign No. 456</t>
  </si>
  <si>
    <t>3.6.58</t>
  </si>
  <si>
    <t>2.04.43</t>
  </si>
  <si>
    <t>(*) Rectangular Sign Panel; size = 1200x1600mm Sign No. 465</t>
  </si>
  <si>
    <t>3.6.59</t>
  </si>
  <si>
    <t>2.04.44</t>
  </si>
  <si>
    <t>(*) Rectangular Sign Panel; size = 1200x1600mm Lay bys Sign</t>
  </si>
  <si>
    <t>3.6.60</t>
  </si>
  <si>
    <t>Multiple Signs on single poles</t>
  </si>
  <si>
    <t>3.6.61</t>
  </si>
  <si>
    <t>2.04.45</t>
  </si>
  <si>
    <t>(*) Triangular sign (302) 750mm with Circular sign. (304) 600mm</t>
  </si>
  <si>
    <t>3.6.62</t>
  </si>
  <si>
    <t>2.04.46</t>
  </si>
  <si>
    <t>(*) Triangular sign (416) 750mm with Circular sign. (340) 600mm</t>
  </si>
  <si>
    <t>3.6.63</t>
  </si>
  <si>
    <t>Special Sign</t>
  </si>
  <si>
    <t>3.6.64</t>
  </si>
  <si>
    <t>Supply and install special sign panel including posts, foundation, supports, excavation, backfilling, all in accordance with specification and drawings.</t>
  </si>
  <si>
    <t>3.6.65</t>
  </si>
  <si>
    <t>2.04.47</t>
  </si>
  <si>
    <t>(*) Type 512</t>
  </si>
  <si>
    <t>3.6.66</t>
  </si>
  <si>
    <t>Surface Markings</t>
  </si>
  <si>
    <t>3.6.67</t>
  </si>
  <si>
    <t>Ancillaries - Surface marking; Thermo Plastic Marking as specified</t>
  </si>
  <si>
    <t>3.6.68</t>
  </si>
  <si>
    <t>2.04.48</t>
  </si>
  <si>
    <t>(*) White/Red or Yellow/Red Retroreflective Raised pavement marker (road studs) as per Traffic manual and as shown on drawings</t>
  </si>
  <si>
    <t>3.6.69</t>
  </si>
  <si>
    <t>2.04.49</t>
  </si>
  <si>
    <t>(*) Pavement arrow: type 614</t>
  </si>
  <si>
    <t>3.6.70</t>
  </si>
  <si>
    <t>2.04.50</t>
  </si>
  <si>
    <t>(*) Pavement arrow: type 615</t>
  </si>
  <si>
    <t>3.6.71</t>
  </si>
  <si>
    <t>2.04.51</t>
  </si>
  <si>
    <t>(*) Pavement arrow: type 617</t>
  </si>
  <si>
    <t>3.6.72</t>
  </si>
  <si>
    <t>2.04.52</t>
  </si>
  <si>
    <t>(*) Pavement arrow: type M19</t>
  </si>
  <si>
    <t>3.6.73</t>
  </si>
  <si>
    <t>2.04.53</t>
  </si>
  <si>
    <t>(*) Pavement arrow: type 656</t>
  </si>
  <si>
    <t>3.6.74</t>
  </si>
  <si>
    <t>2.04.54</t>
  </si>
  <si>
    <t>(*) Pavement disabled parking Symble: type 623.4</t>
  </si>
  <si>
    <t>3.6.75</t>
  </si>
  <si>
    <t>2.04.55</t>
  </si>
  <si>
    <t>(*) Pavement cycle track marking</t>
  </si>
  <si>
    <t>3.6.76</t>
  </si>
  <si>
    <t>2.04.56</t>
  </si>
  <si>
    <t>(*) White continuous lines; 100 mm wide; type 621</t>
  </si>
  <si>
    <t>3.6.77</t>
  </si>
  <si>
    <t>2.04.57</t>
  </si>
  <si>
    <t>(*) White continuous lines; 150 mm wide; type 613</t>
  </si>
  <si>
    <t>3.6.78</t>
  </si>
  <si>
    <t>2.04.58</t>
  </si>
  <si>
    <t>(*) White continuous lines; 200 mm wide; type 613</t>
  </si>
  <si>
    <t>3.6.79</t>
  </si>
  <si>
    <t>2.04.59</t>
  </si>
  <si>
    <t>(*) Blue continuous lines; 100 mm wide; type 611</t>
  </si>
  <si>
    <t>3.6.80</t>
  </si>
  <si>
    <t>2.04.60</t>
  </si>
  <si>
    <t>(*) Blue continuous lines; 300 mm wide; type 613</t>
  </si>
  <si>
    <t>3.6.81</t>
  </si>
  <si>
    <t>2.04.61</t>
  </si>
  <si>
    <t>(*) White intermittent lines; 100 mm wide; type 611</t>
  </si>
  <si>
    <t>3.6.82</t>
  </si>
  <si>
    <t>2.04.62</t>
  </si>
  <si>
    <t>(*) White intermittent lines; 100 mm wide; type 612</t>
  </si>
  <si>
    <t>3.6.83</t>
  </si>
  <si>
    <t>2.04.63</t>
  </si>
  <si>
    <t>(*) White intermittent lines; 200 mm wide; type 681</t>
  </si>
  <si>
    <t>3.6.84</t>
  </si>
  <si>
    <t>2.04.64</t>
  </si>
  <si>
    <t>(*) White intermittent lines; 300 mm wide; type 602</t>
  </si>
  <si>
    <t>3.6.85</t>
  </si>
  <si>
    <t>2.04.65</t>
  </si>
  <si>
    <t>(*) White chevron, pedestrian raised crosswalk and hatch marking; type 657 &amp; 658</t>
  </si>
  <si>
    <t>3.6.86</t>
  </si>
  <si>
    <t>2.04.66</t>
  </si>
  <si>
    <t>(*) Remove existing road marking by sand blasting</t>
  </si>
  <si>
    <t>3.6.87</t>
  </si>
  <si>
    <t>Painting</t>
  </si>
  <si>
    <t>3.6.88</t>
  </si>
  <si>
    <t>Chlorinated rubber based quick drying paint applied in two coats to exposed faces of concrete kerbs and road  separator; colour as per drawing/specification and as  directed by the Engineer</t>
  </si>
  <si>
    <t>3.6.89</t>
  </si>
  <si>
    <t>2.04.67</t>
  </si>
  <si>
    <t>(*) Painting on kerbs</t>
  </si>
  <si>
    <t>3.6.90</t>
  </si>
  <si>
    <t>Painting on Asphalt</t>
  </si>
  <si>
    <t>3.6.91</t>
  </si>
  <si>
    <t>Supply of labor, materials and machinery for the apply of Red coloured, high UV resistant, low colour fasting, hand / machine applied,flexible,low dirt pick-up, no more than 8-hours curing time, cold plastic road surface marking material  with strong adhesion to asphaltic concrete and concrete surfaces with skid resistance value of no less than 0.45 (coefficient of friction). Finished product is have a durability for use at bus stops , shall have a color-retention guarantee of at least 3 years.</t>
  </si>
  <si>
    <t>3.6.92</t>
  </si>
  <si>
    <t>2.04.68</t>
  </si>
  <si>
    <t>(*) Painting on Asphalt</t>
  </si>
  <si>
    <t>3.6.93</t>
  </si>
  <si>
    <t>Miscelleneous Work</t>
  </si>
  <si>
    <t>3.6.94</t>
  </si>
  <si>
    <t>Fences</t>
  </si>
  <si>
    <t>3.6.95</t>
  </si>
  <si>
    <t>2.04.69</t>
  </si>
  <si>
    <t>(*) Hot-dip galvanized and powder coated post, 1.85m high camel fence complete as detailed on Standard Drawing No. 7514-INF-SWE-TD-ROD-661</t>
  </si>
  <si>
    <t>3.6.96</t>
  </si>
  <si>
    <t>2.04.70</t>
  </si>
  <si>
    <t>(*) Galvanized mild steel guard rail, single face; 3200mm spacing between posts including accessories complete as detailed on Drawings No. 7514-INF-SWE-TD-ROD- 1403 &amp; C21.</t>
  </si>
  <si>
    <t>3.6.97</t>
  </si>
  <si>
    <t>2.04.71</t>
  </si>
  <si>
    <t>(*) Galvanized mild steel fish tail end (Type A) as detailed on Standard Drawing No. C21.</t>
  </si>
  <si>
    <t>3.6.98</t>
  </si>
  <si>
    <t>2.04.72</t>
  </si>
  <si>
    <t>(*) Galvanized mild steel fish tail end (Type B) as detailed on Standard Drawing No. C21.</t>
  </si>
  <si>
    <t>3.6.99</t>
  </si>
  <si>
    <t>2.04.73</t>
  </si>
  <si>
    <t>(*) Camel Grid, width 2500mm; as per Particular Drawing No. 7514-INF-SWE-TD-ROD-663</t>
  </si>
  <si>
    <t>3.6.100</t>
  </si>
  <si>
    <t>3.6.101</t>
  </si>
  <si>
    <t>2.04.74</t>
  </si>
  <si>
    <t>3.6.102</t>
  </si>
  <si>
    <t xml:space="preserve">3.7 Bill No. 2.05 - STREET LIGHTING WORKS </t>
  </si>
  <si>
    <t>3.7.1</t>
  </si>
  <si>
    <t>STREET LIGHTING</t>
  </si>
  <si>
    <t>3.7.2</t>
  </si>
  <si>
    <t xml:space="preserve">CABLING </t>
  </si>
  <si>
    <t>3.7.3</t>
  </si>
  <si>
    <t>2.05.01</t>
  </si>
  <si>
    <t xml:space="preserve">(*) Excavation in any type of soil, laying of 4C-10mm2 XLPE/SWA/PVC + 10mm2 ECC cable, supply and installation of warning tape, cable tiles, pulling of cable through duct, pole, control cabinet, backfilling, instatement of surface, termination of cable in poles , control cabinet, testing and commissioning of street lighting cable as per the drawings and specification. 
</t>
  </si>
  <si>
    <t>3.7.4</t>
  </si>
  <si>
    <t>2.05.02</t>
  </si>
  <si>
    <t>(*) Supply of new 4C,10mm2 XLPE/SWA/PVC +  10mm2 ECC cable as per the drawings and specifications.</t>
  </si>
  <si>
    <t>3.7.5</t>
  </si>
  <si>
    <t>Supply and lay in position and testing as applicable cable from cut-outs to lanterns etc. in accordance with the Drawings, Specifications and ADWEA's Requirements.</t>
  </si>
  <si>
    <t>3.7.6</t>
  </si>
  <si>
    <t>2.05.03</t>
  </si>
  <si>
    <t>(*) 3C x 2.5 mm2 (Cu) rubber sheathed cable.</t>
  </si>
  <si>
    <t>3.7.7</t>
  </si>
  <si>
    <t>2.05.04</t>
  </si>
  <si>
    <t>(*) 5C x 2.5mm2 (Cu) rubber sheathed cable</t>
  </si>
  <si>
    <t>3.7.8</t>
  </si>
  <si>
    <t>LIGHTING COLUMNS</t>
  </si>
  <si>
    <t>3.7.9</t>
  </si>
  <si>
    <t>Supply and install street lighting columns and accessories with brackets, luminaries, lamps and cut-outs, termination with cables and commission including associated excavation in any type of soil, backfilling, compaction, concrete foundation with Bitumen paint, alignment, leveling, grouting of base plates, earthing etc., complete as shown on the Drawings and Specifications.</t>
  </si>
  <si>
    <t>3.7.10</t>
  </si>
  <si>
    <t>2.05.05</t>
  </si>
  <si>
    <t>(*) 10m high lighting pole with single arm, 78W, 8736 Lumens LED luminarie, Type II short, distribution</t>
  </si>
  <si>
    <t>3.7.11</t>
  </si>
  <si>
    <t>2.05.06</t>
  </si>
  <si>
    <t>(*) 10m high lighting pole with single arm, 78W, 8736 Lumens LED luminarie, Type II short, distribution with 3 way cutout.</t>
  </si>
  <si>
    <t>3.7.12</t>
  </si>
  <si>
    <t>2.05.07</t>
  </si>
  <si>
    <t>(*) 10m high lighting pole with single arm, 95W, 10374 Lumens LED luminarie, Type II short, distribution</t>
  </si>
  <si>
    <t>3.7.13</t>
  </si>
  <si>
    <t>2.05.08</t>
  </si>
  <si>
    <t>(*) 10m high lighting pole with single arm, 95W, 10374 Lumens LED luminarie, Type II short, distribution with 3 way cutout.</t>
  </si>
  <si>
    <t>3.7.14</t>
  </si>
  <si>
    <t>2.05.09</t>
  </si>
  <si>
    <t>(*) 10m high lighting pole with double arm, 95W, 10374 Lumens LED luminarie, Type II short, distribution</t>
  </si>
  <si>
    <t>3.7.15</t>
  </si>
  <si>
    <t>EARTHING</t>
  </si>
  <si>
    <t>3.7.16</t>
  </si>
  <si>
    <t>2.05.10</t>
  </si>
  <si>
    <t>(*) Provide, install and connect new earth rod, inspection chamber and all earth connections etc. complete as specified for control cabinet and last pole of circuit.</t>
  </si>
  <si>
    <t>3.7.17</t>
  </si>
  <si>
    <t>STREET LIGHTING CONTROL CABINET</t>
  </si>
  <si>
    <t>3.7.18</t>
  </si>
  <si>
    <t>2.05.11</t>
  </si>
  <si>
    <t>(*) Supply, install, test and commission 8 way lighting control cabinet as per latest AADC specifications complete with energy meter and required AADC fees, foundation, excavation, backfilling, earthing and cable end termination of incoming cable and outgoing cables.</t>
  </si>
  <si>
    <t>3.7.19</t>
  </si>
  <si>
    <t>2.05.12</t>
  </si>
  <si>
    <t>(*) Street lighting management system as per part D of the AAM lighting specification including testing and commissioning.</t>
  </si>
  <si>
    <t>3.7.20</t>
  </si>
  <si>
    <t>DUCTS</t>
  </si>
  <si>
    <t>3.7.21</t>
  </si>
  <si>
    <t>2.05.13</t>
  </si>
  <si>
    <t>(*) Supply and laying of 2 way D54 PVC class-6 duct OD110mm with concrete/sand surround as per drawing.</t>
  </si>
  <si>
    <t>3.7.22</t>
  </si>
  <si>
    <t>2.05.14</t>
  </si>
  <si>
    <t>(*) Supply and laying of 4 way D54 PVC class-6 duct OD110mm with concrete/sand surround as per drawing.</t>
  </si>
  <si>
    <t>3.7.23</t>
  </si>
  <si>
    <t>3.7.24</t>
  </si>
  <si>
    <t>2.05.15</t>
  </si>
  <si>
    <t>3.7.25</t>
  </si>
  <si>
    <t xml:space="preserve">3.8 Bill No. 2.06 - STORM WATER DRAINAGE </t>
  </si>
  <si>
    <t>3.8.1</t>
  </si>
  <si>
    <t>Excavate trench for Storm water drain in any type of soil including rock, get out, part return, cart away surplus, temporary support of existing services, prepare formation, supply and place pipes, lower into trench , joint , connect to manhole or drain including  water tight plugs, short piece and connection, make hydraulic &amp; deflection  test and retest, allow for bedding and surround, as specified and shown on drawings</t>
  </si>
  <si>
    <t>3.8.2</t>
  </si>
  <si>
    <t>Including provision of all material,fittings labour, plant and all incidental work as specified  for GRP/  u PVC RC  Pipes as specified</t>
  </si>
  <si>
    <t>3.8.3</t>
  </si>
  <si>
    <t>2.06.01</t>
  </si>
  <si>
    <t>(*) uPVC pipes &lt; = OD 160 and depth to invert ≤ 1.50 m</t>
  </si>
  <si>
    <t>3.8.4</t>
  </si>
  <si>
    <t>2.06.02</t>
  </si>
  <si>
    <t xml:space="preserve">(*) Ditto but depth to invert &gt; 1.50 m ≤ 2.0 m </t>
  </si>
  <si>
    <t>3.8.5</t>
  </si>
  <si>
    <t>2.06.03</t>
  </si>
  <si>
    <t xml:space="preserve">(*) Ditto but depth to invert &gt; 2.0 m ≤ 2.5 m </t>
  </si>
  <si>
    <t>3.8.6</t>
  </si>
  <si>
    <t>2.06.04</t>
  </si>
  <si>
    <t xml:space="preserve">(*) Ditto but depth to invert &gt; 2.5 m ≤ 3.0 m </t>
  </si>
  <si>
    <t>3.8.7</t>
  </si>
  <si>
    <t>2.06.05</t>
  </si>
  <si>
    <t xml:space="preserve">(*) Ditto but depth to invert &gt; 3.0 m ≤ 3.5 m </t>
  </si>
  <si>
    <t>3.8.8</t>
  </si>
  <si>
    <t>2.06.06</t>
  </si>
  <si>
    <t xml:space="preserve">(*) Ditto but depth to invert &gt; 3.5 m ≤ 4.0 m </t>
  </si>
  <si>
    <t>3.8.9</t>
  </si>
  <si>
    <t>2.06.07</t>
  </si>
  <si>
    <t xml:space="preserve">(*) Ditto but depth to invert &gt; 4.0 m ≤ 4.5 m </t>
  </si>
  <si>
    <t>3.8.10</t>
  </si>
  <si>
    <t>2.06.08</t>
  </si>
  <si>
    <t xml:space="preserve">(*) Ditto but depth to invert &gt; 4.5 m ≤ 5.0 m </t>
  </si>
  <si>
    <t>3.8.11</t>
  </si>
  <si>
    <t>2.06.09</t>
  </si>
  <si>
    <t xml:space="preserve">(*) Ditto but depth to invert &gt; 5.0 m ≤ 5.5 m </t>
  </si>
  <si>
    <t>3.8.12</t>
  </si>
  <si>
    <t>2.06.10</t>
  </si>
  <si>
    <t xml:space="preserve">(*) Ditto but depth to invert &gt; 5.5 m ≤ 6.0 m </t>
  </si>
  <si>
    <t>3.8.13</t>
  </si>
  <si>
    <t>2.06.11</t>
  </si>
  <si>
    <t>(*) uPVC pipes &lt; = OD 280 and depth to invert ≤ 1.50 m</t>
  </si>
  <si>
    <t>3.8.14</t>
  </si>
  <si>
    <t>2.06.12</t>
  </si>
  <si>
    <t>3.8.15</t>
  </si>
  <si>
    <t>2.06.13</t>
  </si>
  <si>
    <t xml:space="preserve">(*) Ditto but depth to invert &gt; 2.0 m ≤ 3.0 m </t>
  </si>
  <si>
    <t>3.8.16</t>
  </si>
  <si>
    <t>2.06.14</t>
  </si>
  <si>
    <t xml:space="preserve">(*) Ditto but depth to invert &gt; 3.0 m ≤ 4.5 m </t>
  </si>
  <si>
    <t>3.8.17</t>
  </si>
  <si>
    <t>2.06.15</t>
  </si>
  <si>
    <t xml:space="preserve">(*) Ditto but depth to invert &gt; 4.5 m </t>
  </si>
  <si>
    <t>3.8.18</t>
  </si>
  <si>
    <t>2.06.16</t>
  </si>
  <si>
    <t>(*) uPVC pipes &lt; = OD 315 and depth to invert ≤ 1.50 m</t>
  </si>
  <si>
    <t>3.8.19</t>
  </si>
  <si>
    <t>2.06.17</t>
  </si>
  <si>
    <t>(*) uPVC pipes &lt; = OD 400 and depth to invert ≤ 2.0 m</t>
  </si>
  <si>
    <t>3.8.20</t>
  </si>
  <si>
    <t>2.06.18</t>
  </si>
  <si>
    <t>3.8.21</t>
  </si>
  <si>
    <t>2.06.19</t>
  </si>
  <si>
    <t xml:space="preserve">(*) Ditto but depth to invert &gt; 3.0 m </t>
  </si>
  <si>
    <t>3.8.22</t>
  </si>
  <si>
    <t>2.06.20</t>
  </si>
  <si>
    <t>(*) Ditto but GRP pipes DN 400mm and depth to invert ≤ 2.0m</t>
  </si>
  <si>
    <t>3.8.23</t>
  </si>
  <si>
    <t>2.06.21</t>
  </si>
  <si>
    <t>3.8.24</t>
  </si>
  <si>
    <t>2.06.22</t>
  </si>
  <si>
    <t>3.8.25</t>
  </si>
  <si>
    <t>2.06.23</t>
  </si>
  <si>
    <t>(*) Ditto but GRP pipes DN 500mm and depth to invert ≤ 2.0m</t>
  </si>
  <si>
    <t>3.8.26</t>
  </si>
  <si>
    <t>2.06.24</t>
  </si>
  <si>
    <t>3.8.27</t>
  </si>
  <si>
    <t>2.06.25</t>
  </si>
  <si>
    <t>3.8.28</t>
  </si>
  <si>
    <t>2.06.26</t>
  </si>
  <si>
    <t>3.8.29</t>
  </si>
  <si>
    <t>2.06.27</t>
  </si>
  <si>
    <t>(*) Ditto but RC pipes DN 600mm and depth to invert ≤ 4.5m</t>
  </si>
  <si>
    <t>3.8.30</t>
  </si>
  <si>
    <t>2.06.28</t>
  </si>
  <si>
    <t xml:space="preserve">(*) Ditto but depth to invert &gt; 4.5 m ≤ 6.0 m </t>
  </si>
  <si>
    <t>3.8.31</t>
  </si>
  <si>
    <t>2.06.29</t>
  </si>
  <si>
    <t xml:space="preserve">(*) Ditto but depth to invert &gt; 6.0 m </t>
  </si>
  <si>
    <t>3.8.32</t>
  </si>
  <si>
    <t>2.06.30</t>
  </si>
  <si>
    <t>(*) Extra over pipe laying for providing concrete surround class 20/20 as specified for PVC-u pipe OD 160mm  allow for extra excavation and incidental works</t>
  </si>
  <si>
    <t>3.8.33</t>
  </si>
  <si>
    <t>2.06.31</t>
  </si>
  <si>
    <t>(*) Extra over pipe laying for providing concrete surround class 20/20 as specified for PVC-u pipe OD 280mm  allow for extra excavation and incidental works</t>
  </si>
  <si>
    <t>3.8.34</t>
  </si>
  <si>
    <t>2.06.32</t>
  </si>
  <si>
    <t>(*) Extra over pipe laying for providing concrete surround class 20/20 as specified for PVC-u pipe OD 315mm  allow for extra excavation and incidental works</t>
  </si>
  <si>
    <t>3.8.35</t>
  </si>
  <si>
    <t>2.06.33</t>
  </si>
  <si>
    <t>(*) Extra over pipe laying for providing concrete surround class 20/20 as specified for PVC-u pipe OD 400mm  allow for extra excavation and incidental works</t>
  </si>
  <si>
    <t>3.8.36</t>
  </si>
  <si>
    <t>2.06.34</t>
  </si>
  <si>
    <t>(*) Extra over pipe laying for providing concrete surround class 20/20 as specified forGRP pipe DN  400mm  allow for extra excavation and incidental works</t>
  </si>
  <si>
    <t>3.8.37</t>
  </si>
  <si>
    <t>2.06.35</t>
  </si>
  <si>
    <t>(*) Extra over pipe laying for providing concrete surround class 20/20 as specified forGRP pipe DN  500mm  allow for extra excavation and incidental works</t>
  </si>
  <si>
    <t>3.8.38</t>
  </si>
  <si>
    <t>2.06.36</t>
  </si>
  <si>
    <t>(*) Construct storm water manhole (Type A) int dia100 cm ,  allow for blinding  C20/15, cover slab, heavy duty  ductile iron  cover and frame D400  600X 750 mm  including connection to storm water drain with all fittings, benching &amp; water proofing, all as spec.and drawings, allow for extra excavation in any type including rock, backfill, labour, plant, material required and all incidental works. Max depth from cover slab to invert level of pipe &lt;=1.50m and max dia of outgoing  pipe DN 350mm</t>
  </si>
  <si>
    <t>3.8.39</t>
  </si>
  <si>
    <t>2.06.37</t>
  </si>
  <si>
    <t>(*) Construct storm water manhole(Type A)int dia100 cm,  allow for blinding C20/15, cover slab, heavy duty ductile iron  cover &amp; frame D400 600X 750 mm include connection to storm water drain with all fittings, benching &amp;water proofing,  as spec.&amp; drawings, allow for extra excavation in any material including rock, backfill, labour, plant,material required and all incidental works. Max depth from cover slab to invert level of pipe exceed 1.50m and not exceed 2.0m &amp; max dia of outgoing pipe DN 350mm</t>
  </si>
  <si>
    <t>3.8.40</t>
  </si>
  <si>
    <t>2.06.38</t>
  </si>
  <si>
    <t>(*) Construct storm water manhole (Type A)  internal diameter 100 cm ,  allow for blinding  C20/15,  cover slab , heavy duty  ductile iron  cover and frame D400  clear opening 600X 750 mm  including connection to storm water drain with all fittings,   benching and water proofing, all per spec's and  drawings. Maximum depth  from cover slab to invert level of pipe exceeding 2.0m and not exceeding 3.0m and maximum diameter of outgoing  pipe DN 350mm</t>
  </si>
  <si>
    <t>3.8.41</t>
  </si>
  <si>
    <t>2.06.39</t>
  </si>
  <si>
    <t>(*) Construct storm water manhole (Type B)  internal diameter 120 cm ,  allow for blinding  C20/15  cover slab  heavy duty  ductile iron  cover and frame D400  clear opening 600X 750 mm  including  connection to storm water drain with all fittings,   benching and water proofing  all per spec's and drawings . Maximum depth  from cover slab to invert level of pipe &lt;=2.0m and and maximum diameter of outgoing  pipe 450mm</t>
  </si>
  <si>
    <t>3.8.42</t>
  </si>
  <si>
    <t>2.06.40</t>
  </si>
  <si>
    <t>(*) Construct storm water manhole (Type B)  internal diameter 120 cm ,  allow for blinding  C20/15  cover slab  heavy duty  ductile iron  cover and frame D400  clear opening 600X 750 mm  including  connection to storm water drain with all fittings,   benching and water proofing all as per spec's and drawings. Maximum depth  from cover slab to invert level of pipe exceeding 2.0m and not exceeding 3.50m and maximum diameter of outgoing  pipe 450mm</t>
  </si>
  <si>
    <t>3.8.43</t>
  </si>
  <si>
    <t>2.06.41</t>
  </si>
  <si>
    <t>(*) Construct storm water manhole (Type C)  internal diameter 140 cm ,  allow for blinding  C20/15  cover slab  heavy duty  ductile iron  cover and frame D400  clear opening 600X 750 mm  including  connection to storm water drain with all fittings,   benching and water proofing  all as per spec's and drawings. Maximum depth  from cover slab to invert level of pipe &lt;=2.0m and maximum diameter of outgoing  pipe 600mm</t>
  </si>
  <si>
    <t>3.8.44</t>
  </si>
  <si>
    <t>2.06.42</t>
  </si>
  <si>
    <t>(*) Construct storm water manhole (Type C)  internal diameter 140 cm ,  allow for blinding  C20/15  cover slab  heavy duty  ductile iron  cover and frame D400  clear opening 600X 750 mm  including  connection to storm water drain with all fittings,   benching and water proofing  all as per spec's and drawings. Maximum depth  from cover slab to invert level of pipe exceeding 2.0m and not exceeding 3.50m  and maximum diameter of outgoing  pipe 600mm</t>
  </si>
  <si>
    <t>3.8.45</t>
  </si>
  <si>
    <t>2.06.43</t>
  </si>
  <si>
    <t>(*) Construct storm water manhole (Type G) lower shaft dia.  140cm and upper shaft dia 100cm, maximum depth  from cover slab to invert level of pipe 5.50 m and maximum diameter of outgoing  pipe 600mm,  allow for blinding  B15/20  cover slab  heavy duty  ductile iron  cover and frame D400  clear opening 600X 750 mm  including  joints and pipe connection,   benching, all as per spec's and drawings.</t>
  </si>
  <si>
    <t>3.8.46</t>
  </si>
  <si>
    <t>2.06.44</t>
  </si>
  <si>
    <t>(*) Construct storm water manhole (Type I) lower shaft dia.  180cm and upper shaft dia 100cm, maximum depth  from cover slab to invert level of pipe 7.50 m and maximum diameter of outgoing  pipe 1000mm,  allow for blinding  B15/20  cover slab  heavy duty  ductile iron  cover and frame D400  clear opening 600X 750 mm , benching, all as per spec's and drawings</t>
  </si>
  <si>
    <t>3.8.47</t>
  </si>
  <si>
    <t>2.06.45</t>
  </si>
  <si>
    <t xml:space="preserve">(*) Construct storm water manhole  with sand  trap internal diameter 150 cm, for storm water line DN  &lt;600 ,  allow for blinding  B15/20  cover slab  heavy duty  ductile iron  cover and frame D400  clear opening 600X 750 mm  including  connection to storm water drain and water proofing  all as specified and shown on drawings or as instructed by the Engineer, allow for extra excavation in any type of material including rock, backfill, labour, plant, material required and all incidental works </t>
  </si>
  <si>
    <t>3.8.48</t>
  </si>
  <si>
    <t>2.06.46</t>
  </si>
  <si>
    <t xml:space="preserve">(*) Construct storm water manhole  with sand  trap internal dimensions 200 cmx200cm, for storm water line DN     ≥ 600 ,  allow for blinding  B15/20  cover slab  heavy duty  ductile iron  cover and frame D400  clear opening 600X 750 mm  including  connection to storm water drain and water proofing all as specified  on drawings or as instructed by the Engineer, allow for extra excavation in any type of material including rock, backfill, labour, plant, material required and all incidental works </t>
  </si>
  <si>
    <t>3.8.49</t>
  </si>
  <si>
    <t>2.06.47</t>
  </si>
  <si>
    <t>(*) Supply and install kerb entry gullies with removable GRP perforated bucket, 470 x 470 heavy duty ductile iron  lockable  kerb inlet with gully grating  and sand barrier  all as specified and shown on drawings or as instructed by the Engineer, including all incidental works</t>
  </si>
  <si>
    <t>3.8.50</t>
  </si>
  <si>
    <t>2.06.48</t>
  </si>
  <si>
    <t>(*) Supply and install Flush  gullies with removable GRP perforated bucket, heavy duty flush gully grating and frame 470 x 470   all as specified and shown on drawings or as instructed by the Engineer, including all incidental works</t>
  </si>
  <si>
    <t>3.8.51</t>
  </si>
  <si>
    <t>2.06.49</t>
  </si>
  <si>
    <t>(*) Extra over for saddle or T connection to PVC-u carrier drain OD 280 mm</t>
  </si>
  <si>
    <t>3.8.52</t>
  </si>
  <si>
    <t>2.06.50</t>
  </si>
  <si>
    <t>(*) Extra over for saddle or T connection to PVC-u carrier drain OD 315 mm</t>
  </si>
  <si>
    <t>3.8.53</t>
  </si>
  <si>
    <t>2.06.51</t>
  </si>
  <si>
    <t>(*) Extra over for saddle or T connection to PVC-u carrier drain OD 400mm</t>
  </si>
  <si>
    <t>3.8.54</t>
  </si>
  <si>
    <t>2.06.52</t>
  </si>
  <si>
    <t>(*) Extra over for saddle or T connection to GRP carrier drain DN 400mm</t>
  </si>
  <si>
    <t>3.8.55</t>
  </si>
  <si>
    <t>2.06.53</t>
  </si>
  <si>
    <t>(*) Extra over for saddle or T connection to GRP carrier drain DN 500mm</t>
  </si>
  <si>
    <t>3.8.56</t>
  </si>
  <si>
    <t>2.06.54</t>
  </si>
  <si>
    <t>(*) Extra over for saddle or T connection to RC carrier drain DN 600mm</t>
  </si>
  <si>
    <t>3.8.57</t>
  </si>
  <si>
    <t>2.06.55</t>
  </si>
  <si>
    <t>(*) Ditto, but gully connecting pipe for connection to manhole or chamber</t>
  </si>
  <si>
    <t>3.8.58</t>
  </si>
  <si>
    <t>2.06.56</t>
  </si>
  <si>
    <t>(*) Construct storm water discharge  Detention Pond/Open lagoon   (top dimensions 240m x 120m , base dimensions 215x 95 and depth from ground level to pond bed level 4.17m) for discharging storm water  including   outfall structure with details as  shown on drawings and approved by Employer including   chain link fence , Rip Rap, filter material ,geotextile membrane , steps and acess gate     all as specified  and shown on drawings or as instructed by Engineer and according to site requirements.</t>
  </si>
  <si>
    <t>3.8.59</t>
  </si>
  <si>
    <t>3.8.60</t>
  </si>
  <si>
    <t>2.06.57</t>
  </si>
  <si>
    <t>3.8.61</t>
  </si>
  <si>
    <t xml:space="preserve">3.9 BLL NO. 2.07 - GRAVITY SEWER WORKS </t>
  </si>
  <si>
    <t>3.9.1</t>
  </si>
  <si>
    <t>SEWER PIPELINES WORKS</t>
  </si>
  <si>
    <t>3.9.2</t>
  </si>
  <si>
    <t>Supply of materials</t>
  </si>
  <si>
    <t>3.9.3</t>
  </si>
  <si>
    <t>Supply and deliver to site/approved site storage, keep as recommended by the manufacturer/instructed by the Engineer, the following PVC-u pipes including jointing materials , coupling,detecteble warning  etc as specified in  tender /Contract documents .</t>
  </si>
  <si>
    <t>3.9.4</t>
  </si>
  <si>
    <t>2.07.01</t>
  </si>
  <si>
    <t>(*) uPVC Pipes OD 160mm, Class 10</t>
  </si>
  <si>
    <t>3.9.5</t>
  </si>
  <si>
    <t>2.07.02</t>
  </si>
  <si>
    <t>(*) uPVC Pipes OD 225mm ,Class 10</t>
  </si>
  <si>
    <t>3.9.6</t>
  </si>
  <si>
    <t>2.07.03</t>
  </si>
  <si>
    <t>(*) uPVC Pipes OD 225mm ,Class 16</t>
  </si>
  <si>
    <t>3.9.7</t>
  </si>
  <si>
    <t>2.07.04</t>
  </si>
  <si>
    <t>(*) uPVC  Pipes OD 280mm, Class 16</t>
  </si>
  <si>
    <t>3.9.8</t>
  </si>
  <si>
    <t>Installation</t>
  </si>
  <si>
    <t>3.9.9</t>
  </si>
  <si>
    <t>Install sewer pipe lines including trench excavation  in any type of soil including rock , get out, part return of excavated material , backfill, cart away surplus, temporary support of existing services,  prepare formation, place pipe supports, transport pipes &amp; fittings from the storage, lower into trench, joint, connect to manhole or sewerline,</t>
  </si>
  <si>
    <t>3.9.10</t>
  </si>
  <si>
    <t>Allow for granular bedding and surround, hydraulic &amp; deflection test including provision for  dewatering , labour, plant and all incidental works  Completeas specified in  tender /Contract documents  for the following  PVC-u pipes.</t>
  </si>
  <si>
    <t>3.9.11</t>
  </si>
  <si>
    <t>2.07.05</t>
  </si>
  <si>
    <t>(*) uPVC Pipes OD 160mm class10, Average depth to invert &lt;1.5m</t>
  </si>
  <si>
    <t>3.9.12</t>
  </si>
  <si>
    <t>2.07.06</t>
  </si>
  <si>
    <t>(*) Ditto but for Average depth to invert &gt;1.5m &lt;=2.0m</t>
  </si>
  <si>
    <t>3.9.13</t>
  </si>
  <si>
    <t>2.07.07</t>
  </si>
  <si>
    <t>(*) Ditto but for Average depth to invert &gt;2.0m &lt;=2.5m</t>
  </si>
  <si>
    <t>3.9.14</t>
  </si>
  <si>
    <t>2.07.08</t>
  </si>
  <si>
    <t>(*) Ditto but for Average depth to invert exceeding 2.5m</t>
  </si>
  <si>
    <t>3.9.15</t>
  </si>
  <si>
    <t>2.07.09</t>
  </si>
  <si>
    <t>(*) uPVC Pipes OD 225mm class10, depth to invert &lt;1.5m</t>
  </si>
  <si>
    <t>3.9.16</t>
  </si>
  <si>
    <t>2.07.10</t>
  </si>
  <si>
    <t>3.9.17</t>
  </si>
  <si>
    <t>2.07.11</t>
  </si>
  <si>
    <t>3.9.18</t>
  </si>
  <si>
    <t>2.07.12</t>
  </si>
  <si>
    <t>(*) Ditto but for Average depth to invert &gt;2.5m &lt;=3.0m</t>
  </si>
  <si>
    <t>3.9.19</t>
  </si>
  <si>
    <t>2.07.13</t>
  </si>
  <si>
    <t>(*) Ditto but for Average depth to invert &gt;3.0m &lt;=3.5m</t>
  </si>
  <si>
    <t>3.9.20</t>
  </si>
  <si>
    <t>2.07.14</t>
  </si>
  <si>
    <t>(*) Ditto but for Average depth to invert &gt;3.5m &lt;=4.0m</t>
  </si>
  <si>
    <t>3.9.21</t>
  </si>
  <si>
    <t>2.07.15</t>
  </si>
  <si>
    <t>(*) Ditto but for Average depth to invert &gt;4.0m &lt;=4.5m</t>
  </si>
  <si>
    <t>3.9.22</t>
  </si>
  <si>
    <t>2.07.16</t>
  </si>
  <si>
    <t>(*) Ditto but for Average depth to invert &gt;4.5m &lt;=5.0m</t>
  </si>
  <si>
    <t>3.9.23</t>
  </si>
  <si>
    <t>2.07.17</t>
  </si>
  <si>
    <t>(*) Ditto but for Average depth to invert &gt;5.0m &lt;=5.5m</t>
  </si>
  <si>
    <t>3.9.24</t>
  </si>
  <si>
    <t>2.07.18</t>
  </si>
  <si>
    <t>(*) Ditto but for Average depth to invert &gt;5.5m &lt;=6.0m</t>
  </si>
  <si>
    <t>3.9.25</t>
  </si>
  <si>
    <t>2.07.19</t>
  </si>
  <si>
    <t>(*) uPVC Pipes OD 225mm class16,Average depth to invert &gt;6.0m&lt;=6.5m</t>
  </si>
  <si>
    <t>3.9.26</t>
  </si>
  <si>
    <t>2.07.20</t>
  </si>
  <si>
    <t>(*) Ditto but for Average depth to invert &gt;6.5m &lt;=7.0m</t>
  </si>
  <si>
    <t>3.9.27</t>
  </si>
  <si>
    <t>2.07.21</t>
  </si>
  <si>
    <t>(*) Ditto but for Average depth to invert &gt;7.0m &lt;=7.5m</t>
  </si>
  <si>
    <t>3.9.28</t>
  </si>
  <si>
    <t>2.07.22</t>
  </si>
  <si>
    <t>(*) Ditto but for Average depth to invert &gt;7.5m &lt;=8.0m</t>
  </si>
  <si>
    <t>3.9.29</t>
  </si>
  <si>
    <t>2.07.23</t>
  </si>
  <si>
    <t>(*) Ditto but for Average depth to invert &gt;8.0m &lt;=8.5m</t>
  </si>
  <si>
    <t>3.9.30</t>
  </si>
  <si>
    <t>2.07.24</t>
  </si>
  <si>
    <t>(*) Ditto but for Average depth to invert &gt;8.5m &lt;=9.0m</t>
  </si>
  <si>
    <t>3.9.31</t>
  </si>
  <si>
    <t>2.07.25</t>
  </si>
  <si>
    <t>(*) Ditto but for Average depth to invert &gt;9.0m &lt;=9.5m</t>
  </si>
  <si>
    <t>3.9.32</t>
  </si>
  <si>
    <t>2.07.26</t>
  </si>
  <si>
    <t>(*) Ditto but for Average depth to invert &gt;9.50m &lt;=10m</t>
  </si>
  <si>
    <t>3.9.33</t>
  </si>
  <si>
    <t>2.07.27</t>
  </si>
  <si>
    <t>(*) Ditto but for Average depth to invert &gt;10.0m &lt;=10.50m</t>
  </si>
  <si>
    <t>3.9.34</t>
  </si>
  <si>
    <t>2.07.28</t>
  </si>
  <si>
    <t>(*) Ditto but for Average depth to invert &gt;10.50m &lt;=11.0m</t>
  </si>
  <si>
    <t>3.9.35</t>
  </si>
  <si>
    <t>2.07.29</t>
  </si>
  <si>
    <t>(*) Ditto but for Average depth to invert &gt;11m &lt;=11.50m</t>
  </si>
  <si>
    <t>3.9.36</t>
  </si>
  <si>
    <t>2.07.30</t>
  </si>
  <si>
    <t>(*) Ditto but for Average depth to invert &gt;11.50m &lt;=12.00m</t>
  </si>
  <si>
    <t>3.9.37</t>
  </si>
  <si>
    <t>2.07.31</t>
  </si>
  <si>
    <t>(*) Ditto but for Average depth to invert &gt;12.00m &lt;=12.50m</t>
  </si>
  <si>
    <t>3.9.38</t>
  </si>
  <si>
    <t>2.07.32</t>
  </si>
  <si>
    <t>(*) Ditto but for Average depth to invert exceeding 12.50 m</t>
  </si>
  <si>
    <t>3.9.39</t>
  </si>
  <si>
    <t>2.07.33</t>
  </si>
  <si>
    <t>(*) uPVC Pipes OD 280mm class16, depth to invert &gt;11.5m &lt;=12.0m</t>
  </si>
  <si>
    <t>3.9.40</t>
  </si>
  <si>
    <t>2.07.34</t>
  </si>
  <si>
    <t>3.9.41</t>
  </si>
  <si>
    <t>2.07.35</t>
  </si>
  <si>
    <t>(*) Ditto but for Average depth to invert &gt;12.50m &lt;=13.00m</t>
  </si>
  <si>
    <t>3.9.42</t>
  </si>
  <si>
    <t>2.07.36</t>
  </si>
  <si>
    <t>(*) Ditto but for Average depth to invert &gt;13.00m &lt;=13.50m</t>
  </si>
  <si>
    <t>3.9.43</t>
  </si>
  <si>
    <t>2.07.37</t>
  </si>
  <si>
    <t>(*) Ditto but for Average depth to invert exceeding 13.50 m</t>
  </si>
  <si>
    <t>3.9.44</t>
  </si>
  <si>
    <t xml:space="preserve">Concrete Beds and Surrounds </t>
  </si>
  <si>
    <t>3.9.45</t>
  </si>
  <si>
    <t xml:space="preserve">The prices and rates for Extra over for  pipelines for supplying and placing concrete surround at any depth including formwork, finishes, expansion joints, filling to the actual width of excavation, disposal of surplus excavated material and all other works necessary for the satisfactory completion of the works as specified in  tender /Contract documents  / or as instructed by the Engineer for the following  PVC-u pipe </t>
  </si>
  <si>
    <t>3.9.46</t>
  </si>
  <si>
    <t>2.07.38</t>
  </si>
  <si>
    <t>(*) For PVC-u pipes OD 160</t>
  </si>
  <si>
    <t>3.9.47</t>
  </si>
  <si>
    <t>2.07.39</t>
  </si>
  <si>
    <t xml:space="preserve">(*) Ditto but for OD 225 mm </t>
  </si>
  <si>
    <t>3.9.48</t>
  </si>
  <si>
    <t>2.07.40</t>
  </si>
  <si>
    <t xml:space="preserve">(*) Ditto but for OD 280 mm </t>
  </si>
  <si>
    <t>3.9.49</t>
  </si>
  <si>
    <t>Connection to Existing Manholes</t>
  </si>
  <si>
    <t>3.9.50</t>
  </si>
  <si>
    <t xml:space="preserve">Connect new pipeline to existing manhole/inspection chamber allow for dealing with existing flow, either connecting to existing port or cutting opening in concrete / block masonry wall  , the installation of sleeves , any necessary make up pieces, adapters or couplings, making a satisfactory watertight joint between the existing inlet pipe and the installation of new pipe work </t>
  </si>
  <si>
    <t>3.9.51</t>
  </si>
  <si>
    <t xml:space="preserve">and make good after installing sleeve including rebenching, grouting and all incidental works and material as specified in  tender /Contract documents  for  following  PVC-u pipes </t>
  </si>
  <si>
    <t>3.9.52</t>
  </si>
  <si>
    <t>2.07.41</t>
  </si>
  <si>
    <t>(*) For PVC-u pipes OD 280mm</t>
  </si>
  <si>
    <t>3.9.53</t>
  </si>
  <si>
    <t>Connection to Existing Pipes Lines</t>
  </si>
  <si>
    <t>3.9.54</t>
  </si>
  <si>
    <t>2.07.42</t>
  </si>
  <si>
    <t>(*) Connect new pipeline to existing pipe line GRP or u-PVC diameter &lt;= OD 315mm including excavation, dewatering, locating of existing pipeline, the cutting of the existing pipeline if applicable, removal of pipe plugs / blank flanges, the installation of adapters, tapers, couplings, liaison with operating authorities, dealing with existing flows to ensure the continuity of service, making the connection complete in all aspects,back filling and reinstatement and all incidental works as specified</t>
  </si>
  <si>
    <t>3.9.55</t>
  </si>
  <si>
    <t>Reinstatement works for pipeline</t>
  </si>
  <si>
    <t>3.9.56</t>
  </si>
  <si>
    <t xml:space="preserve">Reinstatement works for pipeline including all plant, materials &amp; labour to provide all finished surface to the levels and depths indicated on the Drawings ,including excavation, deposition-as-fill, removal and disposal of any suitable material which may be necessary to achieve the required depths and finished levels of paved areas, flagged areas and landscaped areas and shall also include for all ducts, kerbing, channelling and footpath edges as specified </t>
  </si>
  <si>
    <t>3.9.57</t>
  </si>
  <si>
    <t>Paved Area</t>
  </si>
  <si>
    <t>3.9.58</t>
  </si>
  <si>
    <t>2.07.43</t>
  </si>
  <si>
    <t>(*) for pipe lines 160mm diameter</t>
  </si>
  <si>
    <t>3.9.59</t>
  </si>
  <si>
    <t>2.07.44</t>
  </si>
  <si>
    <t>(*) for pipe lines 225mm diameter</t>
  </si>
  <si>
    <t>3.9.60</t>
  </si>
  <si>
    <t>2.07.45</t>
  </si>
  <si>
    <t xml:space="preserve">(*) for pipe lines 280 mm diameter </t>
  </si>
  <si>
    <t>3.9.61</t>
  </si>
  <si>
    <t>Flagged Area</t>
  </si>
  <si>
    <t>3.9.62</t>
  </si>
  <si>
    <t>2.07.46</t>
  </si>
  <si>
    <t xml:space="preserve">(*) for pipe lines 160mm diameter </t>
  </si>
  <si>
    <t>3.9.63</t>
  </si>
  <si>
    <t>2.07.47</t>
  </si>
  <si>
    <t xml:space="preserve">(*) for pipe lines 225mm diameter </t>
  </si>
  <si>
    <t>3.9.64</t>
  </si>
  <si>
    <t>2.07.48</t>
  </si>
  <si>
    <t>3.9.65</t>
  </si>
  <si>
    <t>Grassed Area</t>
  </si>
  <si>
    <t>3.9.66</t>
  </si>
  <si>
    <t>2.07.49</t>
  </si>
  <si>
    <t>3.9.67</t>
  </si>
  <si>
    <t>2.07.50</t>
  </si>
  <si>
    <t>3.9.68</t>
  </si>
  <si>
    <t>2.07.51</t>
  </si>
  <si>
    <t>3.9.69</t>
  </si>
  <si>
    <t xml:space="preserve">MANHOLES, CHAMBERS </t>
  </si>
  <si>
    <t>3.9.70</t>
  </si>
  <si>
    <t>The prices and rates for manholes shall include for all plant, materials and labour required to construct the manholes including excavations , concrete , reinforcement, constructing inlet and outlet pipes of any material and diameter, short lengths of pipe,watertight plugs to inlet pipes where no connection is made, safety chains, manhole covers and frames including (cont,,)</t>
  </si>
  <si>
    <t>3.9.71</t>
  </si>
  <si>
    <t>including painting,GRP sealing plates, internal and external concrete protection systems,expansion joints and water bars, reinstatement , and all other works required to make the manholes complete all aspects as specified in  tender / Contract documents .</t>
  </si>
  <si>
    <t>3.9.72</t>
  </si>
  <si>
    <t>House Connection/Small Rectangular Inspection Chambers
(size 1000mm x 600mm)</t>
  </si>
  <si>
    <t>3.9.73</t>
  </si>
  <si>
    <t>2.07.52</t>
  </si>
  <si>
    <t>(*) Depth &gt; 0.0 m, ≤ 1.0 m</t>
  </si>
  <si>
    <t>3.9.74</t>
  </si>
  <si>
    <t>2.07.53</t>
  </si>
  <si>
    <t>(*) Depth  exceeding 1.0 m</t>
  </si>
  <si>
    <t>3.9.75</t>
  </si>
  <si>
    <t>1000mm Internal Diameter Inspection/Collection Chambers</t>
  </si>
  <si>
    <t>3.9.76</t>
  </si>
  <si>
    <t>2.07.54</t>
  </si>
  <si>
    <t>(*) Depth &gt; 1.0 m, ≤ 1.5 m</t>
  </si>
  <si>
    <t>3.9.77</t>
  </si>
  <si>
    <t>2.07.55</t>
  </si>
  <si>
    <t>(*) Depth &gt; 1.5 m, ≤ 2.0 m</t>
  </si>
  <si>
    <t>3.9.78</t>
  </si>
  <si>
    <t>2.07.56</t>
  </si>
  <si>
    <t>(*) Depth &gt;2.0 m, ≤ 2.50 m</t>
  </si>
  <si>
    <t>3.9.79</t>
  </si>
  <si>
    <t>2.07.57</t>
  </si>
  <si>
    <t>(*) Depth  exceeding 2.50 m</t>
  </si>
  <si>
    <t>3.9.80</t>
  </si>
  <si>
    <t>1500mm Internal Diameter Manholes</t>
  </si>
  <si>
    <t>3.9.81</t>
  </si>
  <si>
    <t>For the purposes of measurement manholes with shafts shall be measured in three parts as base units, shafts and cover slabs all as follows:</t>
  </si>
  <si>
    <t>3.9.82</t>
  </si>
  <si>
    <t>(i) Base Units</t>
  </si>
  <si>
    <t>3.9.83</t>
  </si>
  <si>
    <t>prices &amp; rates for manhole base units shall include for all plant,materialand labour required to construct the units including excavation, GRP bunching. concrete ,reinforcement , constructing  inlet and outlet  pipes of any material and diameter, short lengths of pipe, watertight plugs to inlet  pipes where no connection is made, safety chains,cut-off walls, internal and external concrete protection systems,expansion joints and water bars ,all other works required to make the units complete.</t>
  </si>
  <si>
    <t>3.9.84</t>
  </si>
  <si>
    <t>Standard 1500mm internal diameter base units all as detailed for variable invert depths:</t>
  </si>
  <si>
    <t>3.9.85</t>
  </si>
  <si>
    <t>2.07.58</t>
  </si>
  <si>
    <t>(*) Depth &gt; 1.5 m, ≤ 2 m</t>
  </si>
  <si>
    <t>3.9.86</t>
  </si>
  <si>
    <t>2.07.59</t>
  </si>
  <si>
    <t>(*) Depth &gt; 2 m, ≤ 2.5 m</t>
  </si>
  <si>
    <t>3.9.87</t>
  </si>
  <si>
    <t>2.07.60</t>
  </si>
  <si>
    <t>(*) Depth &gt; 2.5 m, ≤ 3.0 m</t>
  </si>
  <si>
    <t>3.9.88</t>
  </si>
  <si>
    <t>2.07.61</t>
  </si>
  <si>
    <t>(*) Depth &gt; 3.0 m, ≤ 3.5 m</t>
  </si>
  <si>
    <t>3.9.89</t>
  </si>
  <si>
    <t>2.07.62</t>
  </si>
  <si>
    <t>(*) Depth &gt; 3.5 m, ≤ 4.0 m</t>
  </si>
  <si>
    <t>3.9.90</t>
  </si>
  <si>
    <t>2.07.63</t>
  </si>
  <si>
    <t>(*) Depth &gt; 4.0 m, ≤ 4.5 m</t>
  </si>
  <si>
    <t>3.9.91</t>
  </si>
  <si>
    <t>2.07.64</t>
  </si>
  <si>
    <t>(*) Depth &gt; 4.5 m, ≤ 5.0 m</t>
  </si>
  <si>
    <t>3.9.92</t>
  </si>
  <si>
    <t>2.07.65</t>
  </si>
  <si>
    <t>(*) Depth &gt; 5.0 m, ≤ 5.5 m</t>
  </si>
  <si>
    <t>3.9.93</t>
  </si>
  <si>
    <t>2.07.66</t>
  </si>
  <si>
    <t>(*) Depth &gt; 5.5 m, ≤ 6.0 m</t>
  </si>
  <si>
    <t>3.9.94</t>
  </si>
  <si>
    <t>2.07.67</t>
  </si>
  <si>
    <t>(*) Depth &gt; 6.0 m, ≤ 6.5 m</t>
  </si>
  <si>
    <t>3.9.95</t>
  </si>
  <si>
    <t>2.07.68</t>
  </si>
  <si>
    <t>(*) Depth &gt; 6.50 m, ≤ 7.0 m</t>
  </si>
  <si>
    <t>3.9.96</t>
  </si>
  <si>
    <t>2.07.69</t>
  </si>
  <si>
    <t>(*) Depth &gt; 7.0 m, ≤7.50 m</t>
  </si>
  <si>
    <t>3.9.97</t>
  </si>
  <si>
    <t>2.07.70</t>
  </si>
  <si>
    <t>(*) Depth &gt; 7.50 m, ≤ 8.0 m</t>
  </si>
  <si>
    <t>3.9.98</t>
  </si>
  <si>
    <t>2.07.71</t>
  </si>
  <si>
    <t>(*) Depth &gt; 8.0m, ≤ 8.50 m</t>
  </si>
  <si>
    <t>3.9.99</t>
  </si>
  <si>
    <t>2.07.72</t>
  </si>
  <si>
    <t>(*) Depth &gt; 8.5m, ≤ 9.0 m</t>
  </si>
  <si>
    <t>3.9.100</t>
  </si>
  <si>
    <t>2.07.73</t>
  </si>
  <si>
    <t>(*) Depth &gt; 9.0m, ≤ 9.50 m</t>
  </si>
  <si>
    <t>3.9.101</t>
  </si>
  <si>
    <t>2.07.74</t>
  </si>
  <si>
    <t>(*) Depth &gt;9.50m, ≤ 10.0 m</t>
  </si>
  <si>
    <t>3.9.102</t>
  </si>
  <si>
    <t>2.07.75</t>
  </si>
  <si>
    <t>(*) Depth &gt;10.0m, ≤ 10.50 m</t>
  </si>
  <si>
    <t>3.9.103</t>
  </si>
  <si>
    <t>2.07.76</t>
  </si>
  <si>
    <t>(*) Depth &gt;10.50m, ≤11.0 m</t>
  </si>
  <si>
    <t>3.9.104</t>
  </si>
  <si>
    <t>2.07.77</t>
  </si>
  <si>
    <t>(*) Depth &gt;11.00m, ≤ 11.50 m</t>
  </si>
  <si>
    <t>3.9.105</t>
  </si>
  <si>
    <t>2.07.78</t>
  </si>
  <si>
    <t>(*) Depth &gt;11.50m, ≤ 12.00 m</t>
  </si>
  <si>
    <t>3.9.106</t>
  </si>
  <si>
    <t>2.07.79</t>
  </si>
  <si>
    <t>(*) Depth &gt;12.00m, ≤ 12.50 m</t>
  </si>
  <si>
    <t>3.9.107</t>
  </si>
  <si>
    <t>2.07.80</t>
  </si>
  <si>
    <t>(*) Depth &gt;12.50m, ≤ 13.00 m</t>
  </si>
  <si>
    <t>3.9.108</t>
  </si>
  <si>
    <t>2.07.81</t>
  </si>
  <si>
    <t>(*) Depth &gt;13.00m, ≤ 13.50 m</t>
  </si>
  <si>
    <t>3.9.109</t>
  </si>
  <si>
    <t>(ii) Shafts</t>
  </si>
  <si>
    <t>3.9.110</t>
  </si>
  <si>
    <t>The prices and rates for shafts shall include for all plant, materials and labour required to construct the shaft above base units including,excavation , concrete , reinforcement , internal and external concrete protection systems,expansion joints and water bars, rest platforms and all other necessary works complete as specified in  tender / Contract documents .</t>
  </si>
  <si>
    <t>3.9.111</t>
  </si>
  <si>
    <t>2.07.82</t>
  </si>
  <si>
    <t>(*) Additional height of shaft, internal diameter 150cm</t>
  </si>
  <si>
    <t>3.9.112</t>
  </si>
  <si>
    <t xml:space="preserve">(iii) Cover Slabs </t>
  </si>
  <si>
    <t>3.9.113</t>
  </si>
  <si>
    <t>The prices and rates for cover slabs shall include for all plant, materials and labour required to construct the cover slabs above shafts including excavation , concrete , reinforcement, internal and external concrete protection systems,expansion joints and water bars, manhole covers and frames including painting, GRP sealing plates,   over the plan area of the base of the manhole and all other works necessary to make the cover slabs complete as specified in  tender / Contract documents .</t>
  </si>
  <si>
    <t>3.9.114</t>
  </si>
  <si>
    <t>2.07.83</t>
  </si>
  <si>
    <t>(*) Standard cover slab for 1500mm diameter shaft.</t>
  </si>
  <si>
    <t>3.9.115</t>
  </si>
  <si>
    <t>BACKDROPS</t>
  </si>
  <si>
    <t>3.9.116</t>
  </si>
  <si>
    <t>The prices &amp; rates for Extra over of backdrops  include all additional plant,materials and labour required to construct the backdrops in any material in to the manhole bases &amp; shafts including additional excavation,concrete, short lengths of pipe, 90 degree bends, tees, rodding eyes,vertical pipes including concrete surround, watertight plugs where no connection is made and all other works necessary to make the backdrops complete as specified in  tender / Contract or as instructed by Engineer.</t>
  </si>
  <si>
    <t>3.9.117</t>
  </si>
  <si>
    <t>2.07.84</t>
  </si>
  <si>
    <t>(*) External backdrop for 160mm u-PVC pipe in new manhole for invert drop depth up to 1.0 m</t>
  </si>
  <si>
    <t>3.9.118</t>
  </si>
  <si>
    <t>2.07.85</t>
  </si>
  <si>
    <t>(*) Ditto but for or invert drop depth 1.00 m, ≤ 1.50 m</t>
  </si>
  <si>
    <t>3.9.119</t>
  </si>
  <si>
    <t>2.07.86</t>
  </si>
  <si>
    <t>(*) Ditto but for or invert drop depth 1.5 m, ≤ 2 m</t>
  </si>
  <si>
    <t>3.9.120</t>
  </si>
  <si>
    <t>2.07.87</t>
  </si>
  <si>
    <t>(*) Ditto but for or invert drop depth 2.00 m, ≤ 2.50m</t>
  </si>
  <si>
    <t>3.9.121</t>
  </si>
  <si>
    <t>2.07.88</t>
  </si>
  <si>
    <t>(*) Ditto but for or invert drop depth2.50 m, ≤ 3.00m</t>
  </si>
  <si>
    <t>3.9.122</t>
  </si>
  <si>
    <t>2.07.89</t>
  </si>
  <si>
    <t>(*) Ditto but for or invert drop depth 3.00 m, ≤3.50m</t>
  </si>
  <si>
    <t>3.9.123</t>
  </si>
  <si>
    <t>2.07.90</t>
  </si>
  <si>
    <t>(*) Ditto but for or invert drop depth 3.50 m, ≤4.00m</t>
  </si>
  <si>
    <t>3.9.124</t>
  </si>
  <si>
    <t>2.07.91</t>
  </si>
  <si>
    <t>(*) Ditto but for or invert drop depth 4.00 m, ≤4.50 m</t>
  </si>
  <si>
    <t>3.9.125</t>
  </si>
  <si>
    <t>2.07.92</t>
  </si>
  <si>
    <t>(*) Ditto but for or invert drop depth 4.50 0m, ≤5.00 m</t>
  </si>
  <si>
    <t>3.9.126</t>
  </si>
  <si>
    <t>2.07.93</t>
  </si>
  <si>
    <t>(*) Ditto but for or invert drop depth 5.00 m, ≤5.50 m</t>
  </si>
  <si>
    <t>3.9.127</t>
  </si>
  <si>
    <t>2.07.94</t>
  </si>
  <si>
    <t>(*) Ditto but for or invert drop depth 5.50 m, ≤6.00 m</t>
  </si>
  <si>
    <t>3.9.128</t>
  </si>
  <si>
    <t>2.07.95</t>
  </si>
  <si>
    <t>(*) Ditto but for or invert drop depth 6.00m, ≤6.50 m</t>
  </si>
  <si>
    <t>3.9.129</t>
  </si>
  <si>
    <t>2.07.96</t>
  </si>
  <si>
    <t>(*) Ditto but for or invert drop depth 6.50m, ≤7.00 m</t>
  </si>
  <si>
    <t>3.9.130</t>
  </si>
  <si>
    <t>2.07.97</t>
  </si>
  <si>
    <t>(*) Ditto but for or invert drop depth 7.00m, ≤7.50 m</t>
  </si>
  <si>
    <t>3.9.131</t>
  </si>
  <si>
    <t>2.07.98</t>
  </si>
  <si>
    <t>(*) Ditto but for or invert drop depth7.50m, ≤8.00 m</t>
  </si>
  <si>
    <t>3.9.132</t>
  </si>
  <si>
    <t>2.07.99</t>
  </si>
  <si>
    <t>(*) Ditto but for or invert drop depth 8.00m, ≤8.50 m</t>
  </si>
  <si>
    <t>3.9.133</t>
  </si>
  <si>
    <t>2.07.100</t>
  </si>
  <si>
    <t>(*) Ditto but for or invert drop depth 8.50m, ≤9.00 m</t>
  </si>
  <si>
    <t>3.9.134</t>
  </si>
  <si>
    <t>2.07.101</t>
  </si>
  <si>
    <t>(*) Ditto but for or invert drop depth 9.00m, ≤9.50 m</t>
  </si>
  <si>
    <t>3.9.135</t>
  </si>
  <si>
    <t>2.07.102</t>
  </si>
  <si>
    <t>(*) Ditto but for or invert drop depth9.500m, ≤10.0 m</t>
  </si>
  <si>
    <t>3.9.136</t>
  </si>
  <si>
    <t>2.07.103</t>
  </si>
  <si>
    <t>(*) Ditto but for or invert drop depth 10.0m, ≤10.50 m</t>
  </si>
  <si>
    <t>3.9.137</t>
  </si>
  <si>
    <t>2.07.104</t>
  </si>
  <si>
    <t>(*) Ditto but for or invert drop depth10.50m, ≤11.00 m</t>
  </si>
  <si>
    <t>3.9.138</t>
  </si>
  <si>
    <t>2.07.105</t>
  </si>
  <si>
    <t xml:space="preserve">(*) Ditto but for or invert drop depth exceeding11.00 m </t>
  </si>
  <si>
    <t>3.9.139</t>
  </si>
  <si>
    <t>2.07.106</t>
  </si>
  <si>
    <t>(*) External backdrop for 225mm u-PVC pipe in new manhole for invert drop depth up to 1.0 m</t>
  </si>
  <si>
    <t>3.9.140</t>
  </si>
  <si>
    <t>2.07.107</t>
  </si>
  <si>
    <t>3.9.141</t>
  </si>
  <si>
    <t>2.07.108</t>
  </si>
  <si>
    <t>3.9.142</t>
  </si>
  <si>
    <t>2.07.109</t>
  </si>
  <si>
    <t>3.9.143</t>
  </si>
  <si>
    <t>2.07.110</t>
  </si>
  <si>
    <t>3.9.144</t>
  </si>
  <si>
    <t>2.07.111</t>
  </si>
  <si>
    <t>3.9.145</t>
  </si>
  <si>
    <t>2.07.112</t>
  </si>
  <si>
    <t>3.9.146</t>
  </si>
  <si>
    <t>2.07.113</t>
  </si>
  <si>
    <t>3.9.147</t>
  </si>
  <si>
    <t>2.07.114</t>
  </si>
  <si>
    <t>(*) Ditto but for or invert drop depth 4.500m, ≤5.00 m</t>
  </si>
  <si>
    <t>3.9.148</t>
  </si>
  <si>
    <t>2.07.115</t>
  </si>
  <si>
    <t>(*) Ditto but for or invert drop depth 5.00m, ≤5.50 m</t>
  </si>
  <si>
    <t>3.9.149</t>
  </si>
  <si>
    <t>2.07.116</t>
  </si>
  <si>
    <t xml:space="preserve">(*) Ditto but for or invert drop depth exceeding 5.50m </t>
  </si>
  <si>
    <t>3.9.150</t>
  </si>
  <si>
    <t>Special Covers and Frames</t>
  </si>
  <si>
    <t>3.9.151</t>
  </si>
  <si>
    <t>2.07.117</t>
  </si>
  <si>
    <t>(*) Extra over for   Special Heavey duty DI lockable Cover &amp; Frame with GRP sealing plate to suit clear opening 750mm x 600mm.</t>
  </si>
  <si>
    <t>3.9.152</t>
  </si>
  <si>
    <t>2.07.118</t>
  </si>
  <si>
    <t>(*)  Extra over for   Special Medium duty DI lockable Cover &amp; Frame with GRP sealing plate to suit clear opening 750mm x 600mm.</t>
  </si>
  <si>
    <t>3.9.153</t>
  </si>
  <si>
    <t>2.07.119</t>
  </si>
  <si>
    <t>(*) Extra over for  Special Heavey duty DI lockable Cover &amp; Frame with GRP sealing plate to suit clear opening 300mm x 300mm.</t>
  </si>
  <si>
    <t>3.9.154</t>
  </si>
  <si>
    <t>Additional Inlet pipes</t>
  </si>
  <si>
    <t>3.9.155</t>
  </si>
  <si>
    <t>Extra over for Supply and deliver to site/ approved site storage, keep as recommended by the manufacturer special PVC- u sleeves with 75cm connection piece, connect to pipes</t>
  </si>
  <si>
    <t>3.9.156</t>
  </si>
  <si>
    <t>2.07.120</t>
  </si>
  <si>
    <t>(*) Ditto but for OD 160 mm (class 10)</t>
  </si>
  <si>
    <t>3.9.157</t>
  </si>
  <si>
    <t>2.07.121</t>
  </si>
  <si>
    <t>(*) Ditto but for OD 225mm (class 10)</t>
  </si>
  <si>
    <t>3.9.158</t>
  </si>
  <si>
    <t>2.07.122</t>
  </si>
  <si>
    <t>(*) Ditto but for OD 225mm (class 16)</t>
  </si>
  <si>
    <t>3.9.159</t>
  </si>
  <si>
    <t>2.07.123</t>
  </si>
  <si>
    <t>(*) Ditto but for OD 280mm (class 16)</t>
  </si>
  <si>
    <t>3.9.160</t>
  </si>
  <si>
    <t>2.07.124</t>
  </si>
  <si>
    <t>(*) Ditto but for PVC-u sleeve OD 160 mm, with water tight plug (class 10)</t>
  </si>
  <si>
    <t>3.9.161</t>
  </si>
  <si>
    <t>2.07.125</t>
  </si>
  <si>
    <t>(*) Ditto but for PVC-u sleeve OD 225 mm, with water tight plug (class 10)</t>
  </si>
  <si>
    <t>3.9.162</t>
  </si>
  <si>
    <t>2.07.126</t>
  </si>
  <si>
    <t>(*) Ditto but for PVC-u sleeve OD 225mm, with water tight plug (class 16)</t>
  </si>
  <si>
    <t>3.9.163</t>
  </si>
  <si>
    <t>2.07.127</t>
  </si>
  <si>
    <t>(*) Ditto but for PVC-u sleeve OD 280mm, with water tight plug (class 16)</t>
  </si>
  <si>
    <t>3.9.164</t>
  </si>
  <si>
    <t>Extra over pipe laying for cast into concrete walls of chambers and manholes special PVC- u Sleeves complete with 75cm connection piece.</t>
  </si>
  <si>
    <t>3.9.165</t>
  </si>
  <si>
    <t>2.07.128</t>
  </si>
  <si>
    <t>(*) For PVC-u pipes OD 160 (class 10)</t>
  </si>
  <si>
    <t>3.9.166</t>
  </si>
  <si>
    <t>2.07.129</t>
  </si>
  <si>
    <t>(*) Ditto but for OD 225 mm (class 10)</t>
  </si>
  <si>
    <t>3.9.167</t>
  </si>
  <si>
    <t>2.07.130</t>
  </si>
  <si>
    <t>3.9.168</t>
  </si>
  <si>
    <t>2.07.131</t>
  </si>
  <si>
    <t>3.9.169</t>
  </si>
  <si>
    <t>2.07.132</t>
  </si>
  <si>
    <t>3.9.170</t>
  </si>
  <si>
    <t>2.07.133</t>
  </si>
  <si>
    <t>3.9.171</t>
  </si>
  <si>
    <t>2.07.134</t>
  </si>
  <si>
    <t>3.9.172</t>
  </si>
  <si>
    <t>2.07.135</t>
  </si>
  <si>
    <t>3.9.173</t>
  </si>
  <si>
    <t>Manholes Construction on Existing Sewer Pipelines</t>
  </si>
  <si>
    <t>3.9.174</t>
  </si>
  <si>
    <t xml:space="preserve">Extra over manholes for constructing new manhole on existing sewer line , allow for dealing and maintaining with the existing  flow, exposing pipes, cutting to length, chamfering, connecting to pipes and manholes, all extra excavation, dewatering, material, labor, plant, flushing the pipes between the manholes, backfill,reinstatement and all incidental work to complete the works as specified in  tender / Contract documents /or as instructed by Engineer. </t>
  </si>
  <si>
    <t>3.9.175</t>
  </si>
  <si>
    <t>2.07.136</t>
  </si>
  <si>
    <t xml:space="preserve">(*) PVC-u Pipes OD 315mm </t>
  </si>
  <si>
    <t>3.9.176</t>
  </si>
  <si>
    <t>Manholes Construction to Replace Existing Manholes</t>
  </si>
  <si>
    <t>3.9.177</t>
  </si>
  <si>
    <t>2.07.137</t>
  </si>
  <si>
    <t xml:space="preserve">(*) Supply and place of new manhole of internal dia 150 cm to replace existing manhole complete unit ,allow for additional  excavation if required , soil support ,protection ,removal &amp; cart away of old structure ,prepare formation level, dewatering, allow for dealing and maintaining with the existing  flow, connecting to pipes or manholes, dewatering ,reinstatement,all required labour, material, plants and all incidental work to complete the works as specified. </t>
  </si>
  <si>
    <t>3.9.178</t>
  </si>
  <si>
    <t>ADJUSTMENT OF COVER LEVELS</t>
  </si>
  <si>
    <t>3.9.179</t>
  </si>
  <si>
    <t xml:space="preserve">The prices and rates for adjusting cover levels of manholes shall include for
all plant, materials and labour required to adjust the levels of covers as
instructed including additional courses of blockwork, concrete and all other works required to adjust the cover level as specified in  tender / Contract documents / or as instructed by Engineer. </t>
  </si>
  <si>
    <t>3.9.180</t>
  </si>
  <si>
    <t>2.07.138</t>
  </si>
  <si>
    <t>(*) the difference between original and final cover levels is ≤ 10 cm</t>
  </si>
  <si>
    <t>3.9.181</t>
  </si>
  <si>
    <t>2.07.139</t>
  </si>
  <si>
    <t>(*) the difference between original and final cover levels is &gt; 10cm, ≤ 20cm</t>
  </si>
  <si>
    <t>3.9.182</t>
  </si>
  <si>
    <t>2.07.140</t>
  </si>
  <si>
    <t>(*) the  difference between original and final cover levels exceeding   20 cm</t>
  </si>
  <si>
    <t>3.9.183</t>
  </si>
  <si>
    <t>2.07.141</t>
  </si>
  <si>
    <t>(*) Protection for existing sewer lines as per ADSSC requirements</t>
  </si>
  <si>
    <t>3.9.184</t>
  </si>
  <si>
    <t>3.9.185</t>
  </si>
  <si>
    <t>2.07.142</t>
  </si>
  <si>
    <t>3.9.186</t>
  </si>
  <si>
    <t>3.10 BLL NO. 2.08 : IRRIGATION WORKS</t>
  </si>
  <si>
    <t>3.10.1</t>
  </si>
  <si>
    <t>Road Crossing Ducts</t>
  </si>
  <si>
    <t>3.10.2</t>
  </si>
  <si>
    <t>Reinforced concrete encased duct for pipes at road crossings including concrete casing on 50mm lean concrete bed, Sleeve pipes, end caps, duct markers, warning tape including excavation in any material including rock, disposal of excess excavated materials to an approved location including haulage, backfilling with suitable approved fill material, asphalt and testing of same, complete as detailed in the Drawings and Specifications.</t>
  </si>
  <si>
    <t>3.10.3</t>
  </si>
  <si>
    <t>2.08.01</t>
  </si>
  <si>
    <t xml:space="preserve">(*) Supply and lay uPVC class 6 sleeve 1 way 160mm diameter </t>
  </si>
  <si>
    <t>3.10.4</t>
  </si>
  <si>
    <t>2.08.02</t>
  </si>
  <si>
    <t xml:space="preserve">(*) Supply and lay uPVC class 6 duct 1 way 315mm diameter </t>
  </si>
  <si>
    <t>3.10.5</t>
  </si>
  <si>
    <t>2.08.03</t>
  </si>
  <si>
    <t xml:space="preserve">(*) Supply and lay uPVC class 6 duct 1 way 400mm diameter </t>
  </si>
  <si>
    <t>3.10.6</t>
  </si>
  <si>
    <t>2.08.04</t>
  </si>
  <si>
    <t>(*) Protection for existing irrigation line as per AAM requirements</t>
  </si>
  <si>
    <t>3.10.7</t>
  </si>
  <si>
    <t>3.10.8</t>
  </si>
  <si>
    <t>2.08.05</t>
  </si>
  <si>
    <t>3.10.9</t>
  </si>
  <si>
    <t xml:space="preserve">3.11 Bill 2.09 - WATER WORKS </t>
  </si>
  <si>
    <t>3.11.1</t>
  </si>
  <si>
    <t>Supply and lay pipes including all necessary, bends, tees and all fittings for potable water pipelines including, excavation of trench, in any type of soil including rock, getting out and part returning of excavated material, temporary support of existing services, backfill and compaction, carting away surplus, preparing formation, sand bedding and surround, jointing, connecting to chambers, field tests (field density, hydro test, etc.)</t>
  </si>
  <si>
    <t>3.11.2</t>
  </si>
  <si>
    <t>Including, jointing materials, rubber gaskets, nuts, bolts, detectable warning tape etc. provisions for labour,  plant, material and all incidental works for ISO Standard (HDPE) high density polyethylene PE-100 SDR 17</t>
  </si>
  <si>
    <t>3.11.3</t>
  </si>
  <si>
    <t>2.09.01</t>
  </si>
  <si>
    <t>(*) OD 355,  depths to invert &lt;=2.0 m</t>
  </si>
  <si>
    <t>3.11.4</t>
  </si>
  <si>
    <t>2.09.02</t>
  </si>
  <si>
    <t>(*) Ditto but for depth to invert &gt; 2.0m &lt;=2.5m</t>
  </si>
  <si>
    <t>3.11.5</t>
  </si>
  <si>
    <t>2.09.03</t>
  </si>
  <si>
    <t xml:space="preserve">(*) Ditto but for depth to invert &gt; 2.5m </t>
  </si>
  <si>
    <t>3.11.6</t>
  </si>
  <si>
    <t>2.09.04</t>
  </si>
  <si>
    <t>(*) ISO Standard (HDPE) high density polyethylene PE-100 SDR 17, OD 225,  depths to invert &lt;=2.0 m</t>
  </si>
  <si>
    <t>3.11.7</t>
  </si>
  <si>
    <t>2.09.05</t>
  </si>
  <si>
    <t>3.11.8</t>
  </si>
  <si>
    <t>2.09.06</t>
  </si>
  <si>
    <t>3.11.9</t>
  </si>
  <si>
    <t>2.09.07</t>
  </si>
  <si>
    <t>(*) ISO Standard (HDPE) high density polyethylene PE-100 SDR 17, OD 160,  depths to invert &lt;=2.0 m</t>
  </si>
  <si>
    <t>3.11.10</t>
  </si>
  <si>
    <t>2.09.08</t>
  </si>
  <si>
    <t>3.11.11</t>
  </si>
  <si>
    <t>2.09.09</t>
  </si>
  <si>
    <t>3.11.12</t>
  </si>
  <si>
    <t>2.09.10</t>
  </si>
  <si>
    <t>(*) ISO Standard (HDPE) high density polyethylene PE-100 SDR 17, OD 110,  depths to invert &lt;=2.0 m</t>
  </si>
  <si>
    <t>3.11.13</t>
  </si>
  <si>
    <t>2.09.11</t>
  </si>
  <si>
    <t>3.11.14</t>
  </si>
  <si>
    <t>2.09.12</t>
  </si>
  <si>
    <t>3.11.15</t>
  </si>
  <si>
    <t>2.09.13</t>
  </si>
  <si>
    <t>(*) Extra over pipe laying for installation of pipes through new ducts including concrete surround and reinforcement,  supply and installation of GRP ducts with diameters as shown on the standard drawings and centering device (spiders): HDPE pipe OD 355</t>
  </si>
  <si>
    <t>3.11.16</t>
  </si>
  <si>
    <t>2.09.14</t>
  </si>
  <si>
    <t>(*) Ditto but for HDPE pipeline OD 225</t>
  </si>
  <si>
    <t>3.11.17</t>
  </si>
  <si>
    <t>2.09.15</t>
  </si>
  <si>
    <t>(*) Ditto but forHDPE pipeline OD 160</t>
  </si>
  <si>
    <t>3.11.18</t>
  </si>
  <si>
    <t>2.09.16</t>
  </si>
  <si>
    <t>(*) Ditto but for HDPE pipeline OD 110</t>
  </si>
  <si>
    <t>3.11.19</t>
  </si>
  <si>
    <t>2.09.17</t>
  </si>
  <si>
    <t>(*) Extra over pipe laying for supply and laying including gaskets, nuts, bolts, wrapping materials, all accessories to complete, PE 100 HDPE stub flange drilled to PN 16, HDPE OD 355</t>
  </si>
  <si>
    <t>3.11.20</t>
  </si>
  <si>
    <t>2.09.18</t>
  </si>
  <si>
    <t>(*) Ditto but for HDPE OD 225</t>
  </si>
  <si>
    <t>3.11.21</t>
  </si>
  <si>
    <t>2.09.19</t>
  </si>
  <si>
    <t>(*) Ditto but for HDPE OD 160</t>
  </si>
  <si>
    <t>3.11.22</t>
  </si>
  <si>
    <t>2.09.20</t>
  </si>
  <si>
    <t>(*) Ditto but for HDPE OD 110</t>
  </si>
  <si>
    <t>3.11.23</t>
  </si>
  <si>
    <t>2.09.21</t>
  </si>
  <si>
    <t>(*) Ditto but for HDPE OD  90</t>
  </si>
  <si>
    <t>3.11.24</t>
  </si>
  <si>
    <t>Valve Chambers:</t>
  </si>
  <si>
    <t>3.11.25</t>
  </si>
  <si>
    <t>Supply, Install, test, re-test, commissioning and connect to potable pipeline, reinforced concrete valve chamber  allow for excavation, backfilling, blinding concrete B15, reinforced concrete B35, high tensile deformed reinforcement bars,  ductile iron covers and frames, Aluminum surface box (200mm high, 160mm dia. clear opening, including rod connection between lid &amp; box, plate for guiding valve spindle and aluminum dust cap)</t>
  </si>
  <si>
    <t>3.11.26</t>
  </si>
  <si>
    <t>including 150x150 mm bronze indicator plate,150x150mm bronze owner indicator plate, aluminum access ladder (except for air release valve boxes),ventilation pipes top unit &amp; bottom extension with hot cured polyester powder coating, Internal Epoxy Coating, horizontal &amp; vertical tanking (water proofing membrane, external epoxy coating with UV resist for cover slab, all as specified on drawings, allow for extra excavation, backfill, labour,plant, material and all incidental work for the following:</t>
  </si>
  <si>
    <t>3.11.27</t>
  </si>
  <si>
    <t>2.09.22</t>
  </si>
  <si>
    <t xml:space="preserve">(*) Gate Valve chambers on HDPE OD 355, depth to invert not exceeding 3.0m on the new network including D.I pipes, D.I wall pieces, valves, necessary fitting, accessories,  dismantle pieces and adaptors and all incidental works to complete, as specified and shown on the drawing </t>
  </si>
  <si>
    <t>3.11.28</t>
  </si>
  <si>
    <t>2.09.23</t>
  </si>
  <si>
    <t>(*) Ditto but on HDPE pipeline OD 225</t>
  </si>
  <si>
    <t>3.11.29</t>
  </si>
  <si>
    <t>2.09.24</t>
  </si>
  <si>
    <t>(*) Ditto but on HDPE pipeline OD 160</t>
  </si>
  <si>
    <t>3.11.30</t>
  </si>
  <si>
    <t>2.09.25</t>
  </si>
  <si>
    <t>(*) Ditto but on HDPE pipeline OD 110</t>
  </si>
  <si>
    <t>3.11.31</t>
  </si>
  <si>
    <t>2.09.26</t>
  </si>
  <si>
    <t xml:space="preserve">(*) Air release valve box on HDPE pipeline OD 355, depth to invert not exceeding 3.0 m on the new network including D.I pipes, valves, tee’s (on main line to chamber) necessary fitting, accessories,  and all incidental works to complete, as specified and shown on the drawing </t>
  </si>
  <si>
    <t>3.11.32</t>
  </si>
  <si>
    <t>2.09.27</t>
  </si>
  <si>
    <t>3.11.33</t>
  </si>
  <si>
    <t>2.09.28</t>
  </si>
  <si>
    <t xml:space="preserve">(*) Wash Out chambers on HDPE pipeline OD 225, depth to invert not exceeding 4.0m on the new network including D.I pipes, D.I wall pieces, valves, necessary fittings, accessories, risers, dismantle pieces and adaptors and all incidental works to complete, as specified and shown on the drawing </t>
  </si>
  <si>
    <t>3.11.34</t>
  </si>
  <si>
    <t>2.09.29</t>
  </si>
  <si>
    <t>(*) Provide and install of 80 mm dia Screw down type fire hydrant on distribution pipe including DI valves, bends, adjustable "S" bends with rotatable flanges (if required), pipes and all associated fittings required to complete the installation as specified and connect to double flanged piece DN 80 as shown on the drawings</t>
  </si>
  <si>
    <t>3.11.35</t>
  </si>
  <si>
    <t>2.09.30</t>
  </si>
  <si>
    <t>(*) Provide standpipe and opening keys for underground (screw down) fire hydrants as specified and shown on the drawings or instructed by the Engineer</t>
  </si>
  <si>
    <t>3.11.36</t>
  </si>
  <si>
    <t>2.09.31</t>
  </si>
  <si>
    <t>(*) Supply and install DN 100 mm ISO standard D.I. breakable pillar type fire hydrant on distribution pipe including hood, stainless steel spindle, outlets 2 x 2½" and 1 x 4",  D.I. inlet duckfoot bend DN 100 mm automatic drain valve, adjustable "S" bends with rotatable flanges (if required) etc., all as per the Specification and Tender Drawing (each two pillar fire hydrants to be supplied with one extra repair kit for the breakable section).</t>
  </si>
  <si>
    <t>3.11.37</t>
  </si>
  <si>
    <t>2.09.32</t>
  </si>
  <si>
    <t>(*) Supply and install GRP Wall mounted Meter Box, ¾” connection including consumer water meter with non return valve, calibrated in litres or cum with inbuilt strainer and facility for remote reading, gunmetal lockable ball valve with master key, all necessary fittings to complete as specified and as shown on drawings or instructed by the Engineer</t>
  </si>
  <si>
    <t>3.11.38</t>
  </si>
  <si>
    <t>2.09.33</t>
  </si>
  <si>
    <t>(*) Ditto but for 1 inch MDPE pipe</t>
  </si>
  <si>
    <t>3.11.39</t>
  </si>
  <si>
    <t>2.09.34</t>
  </si>
  <si>
    <t>(*) Supply and install concrete stop valve box for ¾” inch MDPE pipe including gate valves, all necessary fittings, accessories, and all incidental works to complete, as specified and shown on the drawings</t>
  </si>
  <si>
    <t>3.11.40</t>
  </si>
  <si>
    <t>2.09.35</t>
  </si>
  <si>
    <t>3.11.41</t>
  </si>
  <si>
    <t>2.09.36</t>
  </si>
  <si>
    <t>(*) Ditto but for 1½ inch MDPE pipe</t>
  </si>
  <si>
    <t>3.11.42</t>
  </si>
  <si>
    <t>2.09.37</t>
  </si>
  <si>
    <t>(*) Ditto but for 2 inch MDPE pipe</t>
  </si>
  <si>
    <t>3.11.43</t>
  </si>
  <si>
    <t>2.09.38</t>
  </si>
  <si>
    <t>(*) Supply and install concrete water meter box for 1½ inch MDPE pipe including gate valves, flow meters, necessary fittings, accessories, and all incidental works to complete, as specified and shown on the drawings</t>
  </si>
  <si>
    <t>3.11.44</t>
  </si>
  <si>
    <t>2.09.39</t>
  </si>
  <si>
    <t>3.11.45</t>
  </si>
  <si>
    <t>2.09.40</t>
  </si>
  <si>
    <t>(*) Supply and laying ¾” inch MDPE pipes, bends for house connection including excavation, getting out and part returning of excavated material, backfill and compaction, carting away surplus, preparing formation, sand bedding and surround, including the 110 mm PVC duct, concrete encasement, closing duct ends after installation of PE pipes, field tests, detectable warning tape and all incidental work to complete</t>
  </si>
  <si>
    <t>3.11.46</t>
  </si>
  <si>
    <t>2.09.41</t>
  </si>
  <si>
    <t>(*) Ditto but for 1 inch MDPE pipes</t>
  </si>
  <si>
    <t>3.11.47</t>
  </si>
  <si>
    <t>2.09.42</t>
  </si>
  <si>
    <t>(*) Ditto but for 1½ inch MDPE pipes including 160 mm PVC duct</t>
  </si>
  <si>
    <t>3.11.48</t>
  </si>
  <si>
    <t>2.09.43</t>
  </si>
  <si>
    <t>(*) Ditto but for 2 inch MDPE pipes including 160 mm PVC duct</t>
  </si>
  <si>
    <t>3.11.49</t>
  </si>
  <si>
    <t>2.09.44</t>
  </si>
  <si>
    <t>(*) Supply and install OD110 PVC long radius 90o elbow as specified and shown on the drawings</t>
  </si>
  <si>
    <t>3.11.50</t>
  </si>
  <si>
    <t>2.09.45</t>
  </si>
  <si>
    <t>(*) Supply and install pulling box for ½ inch to 2 inch MDPE pipe including necessary fittings, accessories, and all incidental works to complete, as specified and shown on the drawings</t>
  </si>
  <si>
    <t>3.11.51</t>
  </si>
  <si>
    <t xml:space="preserve">Supply and Installation of saddle strap and ferrule cock on HDPE pipelines including supply, storage, transportation and handling of saddles and accessories required to install the saddle strap and ferrule, either on empty main pipeline or under pressure pipeline, including taping, pressure testing, cleaning and disinfection: </t>
  </si>
  <si>
    <t>3.11.52</t>
  </si>
  <si>
    <t>2.09.46</t>
  </si>
  <si>
    <t>(*)  With 3/4 inch outlet ferrule</t>
  </si>
  <si>
    <t>3.11.53</t>
  </si>
  <si>
    <t>2.09.47</t>
  </si>
  <si>
    <t>(*)  With 1 inch outlet ferrule</t>
  </si>
  <si>
    <t>3.11.54</t>
  </si>
  <si>
    <t>2.09.48</t>
  </si>
  <si>
    <t>(*)  with 1½ inch outlet ferrule</t>
  </si>
  <si>
    <t>3.11.55</t>
  </si>
  <si>
    <t>2.09.49</t>
  </si>
  <si>
    <t>(*)  With 2 inch outlet ferrule</t>
  </si>
  <si>
    <t>3.11.56</t>
  </si>
  <si>
    <t>2.09.50</t>
  </si>
  <si>
    <t>(*) Supply and install pipe protection slabs for distribution lines passing under the villa access ways</t>
  </si>
  <si>
    <t>3.11.57</t>
  </si>
  <si>
    <t>2.09.51</t>
  </si>
  <si>
    <t>(*) Construct reinforced concrete B35 for thrust blocks at DI bends, tapers, tees etc., conforming to Standard Detail Drawings</t>
  </si>
  <si>
    <t>3.11.58</t>
  </si>
  <si>
    <t>2.09.52</t>
  </si>
  <si>
    <t xml:space="preserve">(*) Provide and place pipeline marker posts at bends and Tees in distribution network complete in accordance with Standard Detail Drawing or as directed by the engineer </t>
  </si>
  <si>
    <t>3.11.59</t>
  </si>
  <si>
    <t>2.09.53</t>
  </si>
  <si>
    <t xml:space="preserve">(*) Provide and place sign posts for fire hydrants complete in accordance with Standard Detail Drawing </t>
  </si>
  <si>
    <t>3.11.60</t>
  </si>
  <si>
    <t>2.09.54</t>
  </si>
  <si>
    <t xml:space="preserve">(*) Provide and place guard rails for fire hydrants complete in accordance with Standard Detail Drawing </t>
  </si>
  <si>
    <t>3.11.61</t>
  </si>
  <si>
    <t>2.09.55</t>
  </si>
  <si>
    <t xml:space="preserve">(*) Provide and place valve chamber sign marker posts complete in accordance with Standard Detail Drawing </t>
  </si>
  <si>
    <t>3.11.62</t>
  </si>
  <si>
    <t>2.09.56</t>
  </si>
  <si>
    <t>(*) Connect new HDPE Pipe OD355 mm to the existing DI pipe DN400 mm including excavation, bedding material, wrapping material, backfilling, dealing with flow, coordinate with relevant authorities, all related costs, demolishing existing concrete and cart away disconnection, connection of newly pipes, flushing, disinfection, test, backfilling, re-test  and allow for all incidental works as shown in the drawings and as per AADC/ADWEA requirements to complete the work in all respect</t>
  </si>
  <si>
    <t>3.11.63</t>
  </si>
  <si>
    <t>2.09.57</t>
  </si>
  <si>
    <t>(*) Ditto but for new HDPE OD225mm to existing HDPE OD180mm</t>
  </si>
  <si>
    <t>3.11.64</t>
  </si>
  <si>
    <t>Construct Non Disruptive Road Crossing (NDRC) by means of THRUST BORING/ MICROTUNNELLING technique of casing pipes all as per the Specification including but not limited to design, construction of thrust/reception pits, supply and installation of casing pipes complete Including but not limit t(Cont,,)</t>
  </si>
  <si>
    <t>3.11.65</t>
  </si>
  <si>
    <t>2.09.58</t>
  </si>
  <si>
    <t>(*) (cont,,) soil/site investigation, surface movement points, reports, method statement, fencing, preparation of detailed construction drawings, installation &amp; testing of HDPE pipeline through casing, grouting of annular space between HDPE water pipeline and casing pipe, grouting of all voids in the soil outside the casing, protection and supporting of existing services, excavation, dewatering, backfilling etc. as per  Spec's. NDRC for OD355 dia HDPE water pipeline (800 dia.casing pipe)</t>
  </si>
  <si>
    <t>3.11.66</t>
  </si>
  <si>
    <t>2.09.59</t>
  </si>
  <si>
    <t>(*) Hydraulic testing, disinfection, flushing and commissioning of the main pipelines and house connection</t>
  </si>
  <si>
    <t>3.11.67</t>
  </si>
  <si>
    <t>2.09.60</t>
  </si>
  <si>
    <t>(*) Protection for existing TRANSCO water line as per AADC / ADWEA requirements</t>
  </si>
  <si>
    <t>3.11.68</t>
  </si>
  <si>
    <t>3.11.69</t>
  </si>
  <si>
    <t>2.09.61</t>
  </si>
  <si>
    <t>3.11.70</t>
  </si>
  <si>
    <t>3.12 BILL NO. 2.10 - TELECOMMUNICATION DUCT AND OTHER ACCESSORIES</t>
  </si>
  <si>
    <t>3.12.1</t>
  </si>
  <si>
    <t>Telecommunication installation will be checked by Etisalat as per their Specification</t>
  </si>
  <si>
    <t>3.12.2</t>
  </si>
  <si>
    <t>2.10.01</t>
  </si>
  <si>
    <t>(*) Supply and installation of reinforced concrete joint Box complete in accordance with drawings, specification and requirements for JRC 14</t>
  </si>
  <si>
    <t>3.12.3</t>
  </si>
  <si>
    <t>2.10.02</t>
  </si>
  <si>
    <t>(*) Supply and installation of reinforced concrete joint Box complete in accordance with drawings, specification and requirements for JRC 14 WITH UG FDH</t>
  </si>
  <si>
    <t>3.12.4</t>
  </si>
  <si>
    <t>2.10.03</t>
  </si>
  <si>
    <t>(*) Supply and installation of reinforced concrete joint Box complete in accordance with drawings, specification and requirements for JRC 12</t>
  </si>
  <si>
    <t>3.12.5</t>
  </si>
  <si>
    <t>2.10.04</t>
  </si>
  <si>
    <t>(*) Supply and installation of reinforced concrete joint Box complete in accordance with drawings, specification and requirements for JRC 4</t>
  </si>
  <si>
    <t>3.12.6</t>
  </si>
  <si>
    <t>2.10.05</t>
  </si>
  <si>
    <t xml:space="preserve">(*) Supply and installation of entry box in the villas, dimension shall be 600mmx600mmx800mm, all the material for joint boxes including material for top covers, etc. ENTRY  BOX </t>
  </si>
  <si>
    <t>3.12.7</t>
  </si>
  <si>
    <t>Ducts</t>
  </si>
  <si>
    <t>3.12.8</t>
  </si>
  <si>
    <t>2.10.06</t>
  </si>
  <si>
    <t>(*) Laying of uPVC cable ducts, depth, length and joints in trenches including end caps, drawing out ropes and ducts and makers including road crossing where ever required 
Four way duct D54(4x4”dia)</t>
  </si>
  <si>
    <t>3.12.9</t>
  </si>
  <si>
    <t>2.10.07</t>
  </si>
  <si>
    <t>(*) Laying of uPVC cable ducts, depth, length and joints in trenches including end caps, drawing out ropes and ducts and makers including road crossing where ever required Two way duct D54 (2x4”dia)</t>
  </si>
  <si>
    <t>3.12.10</t>
  </si>
  <si>
    <t>2.10.08</t>
  </si>
  <si>
    <t>(*) Laying of uPVC cable ducts, depth, length and joints in trenches including end caps, drawing out ropes and ducts and makers including road crossing where ever required (Including GSM towers) Two way duct D56 (2x2”dia)</t>
  </si>
  <si>
    <t>3.12.11</t>
  </si>
  <si>
    <t>2.10.09</t>
  </si>
  <si>
    <t>(*) Extra over for uPVC cable ducts Four way duct D54 (4x4”dia) supplying and placing concrete surround class B15 as specified, allow for extra excavation and incidental works.</t>
  </si>
  <si>
    <t>3.12.12</t>
  </si>
  <si>
    <t>2.10.10</t>
  </si>
  <si>
    <t>(*) Extra over for uPVC cable ducts Two way duct D54 (2x4”dia) supplying and placing concrete surround class B15 as specified, allow for extra excavation and incidental works.</t>
  </si>
  <si>
    <t>3.12.13</t>
  </si>
  <si>
    <t>2.10.11</t>
  </si>
  <si>
    <t>(*) Providing concrete tiles as proposed by Etisalat on pvc ducts to make it safe in parking areas</t>
  </si>
  <si>
    <t>3.12.14</t>
  </si>
  <si>
    <t>2.10.12</t>
  </si>
  <si>
    <t xml:space="preserve">(*) Construction of Meet Me Room as per Etisalat design guideline. Prior to start construction works submit and obtain approval of detailed drawings including material, labour, civil works, electro mechanical installation works and incidental works to complete.  </t>
  </si>
  <si>
    <t>3.12.15</t>
  </si>
  <si>
    <t>2.10.13</t>
  </si>
  <si>
    <t xml:space="preserve">(*) Coordination with Etisalat / Service Provider for approval of drawings, installation and pay related fees to complete as specified in drawings and Specification (House connection fees included in building BOQs ). </t>
  </si>
  <si>
    <t>3.12.16</t>
  </si>
  <si>
    <t>3.12.17</t>
  </si>
  <si>
    <t>2.10.14</t>
  </si>
  <si>
    <t>3.12.18</t>
  </si>
  <si>
    <t xml:space="preserve">3.13 BILL NO. 2.11 - GAS LINE WORKS </t>
  </si>
  <si>
    <t>3.13.1</t>
  </si>
  <si>
    <t>PIPE WORK - PIPES</t>
  </si>
  <si>
    <t>3.13.2</t>
  </si>
  <si>
    <t xml:space="preserve">Supply ,installation,testing and comissioing of laying  underground gas pipe line including laid and jointed in trenches including  excavation,backfilling,fitting and bends,bedding,backfilling warning tape etc.  as detailed in drawings , as per specification ADNOC requirement.  </t>
  </si>
  <si>
    <t>3.13.3</t>
  </si>
  <si>
    <t>2.11.01</t>
  </si>
  <si>
    <t>(*) 63mm Dia. Gas pipe line HDPE 100 SDR 11 (Mains)</t>
  </si>
  <si>
    <t>3.13.4</t>
  </si>
  <si>
    <t>2.11.02</t>
  </si>
  <si>
    <t>(*) 32mm Dia. Gas pipe line HDPE 100 SDR 11 (services)</t>
  </si>
  <si>
    <t>3.13.5</t>
  </si>
  <si>
    <t>VALVES</t>
  </si>
  <si>
    <t>3.13.6</t>
  </si>
  <si>
    <t xml:space="preserve">Supply ,installation ,testing and commissioning of PE valves with all necessary fittings  </t>
  </si>
  <si>
    <t>3.13.7</t>
  </si>
  <si>
    <t>Strategic Ball Valves PE 100 SDR 11</t>
  </si>
  <si>
    <t>3.13.8</t>
  </si>
  <si>
    <t>2.11.03</t>
  </si>
  <si>
    <t>(*) 63mm dia Valve with all necessary fittings including precast concrete chambers (800*800 mm)</t>
  </si>
  <si>
    <t>3.13.9</t>
  </si>
  <si>
    <t>2.11.04</t>
  </si>
  <si>
    <t xml:space="preserve">(*) Service isolation valve 32mm PE100 SDR 11   including precast concrete chambers (300*300 mm) for residential villas 300x 300 mm Pre-cast valve chamber </t>
  </si>
  <si>
    <t>3.13.10</t>
  </si>
  <si>
    <t>2.11.05</t>
  </si>
  <si>
    <t xml:space="preserve">(*) Excess Flow valve 32mm PE 100 SDR 11  </t>
  </si>
  <si>
    <t>3.13.11</t>
  </si>
  <si>
    <t>PE 100 SDR 11 PIPE FITTINGS</t>
  </si>
  <si>
    <t>3.13.12</t>
  </si>
  <si>
    <t>2.11.06</t>
  </si>
  <si>
    <t xml:space="preserve">(*) Electrofusion coupler 63mm dia PE 100 SDR 11 </t>
  </si>
  <si>
    <t>3.13.13</t>
  </si>
  <si>
    <t>2.11.07</t>
  </si>
  <si>
    <t xml:space="preserve">(*) Electrofusion coupler 32mm dia PE 100 SDR 11 </t>
  </si>
  <si>
    <t>3.13.14</t>
  </si>
  <si>
    <t>2.11.08</t>
  </si>
  <si>
    <t>(*) Reduced Electrofusion Tee 63mm to 32mm PE 100 SDR11</t>
  </si>
  <si>
    <t>3.13.15</t>
  </si>
  <si>
    <t>2.11.09</t>
  </si>
  <si>
    <t xml:space="preserve">(*) Eelectrofusion equal tee 63mm dia PE 100 SDR 11 </t>
  </si>
  <si>
    <t>3.13.16</t>
  </si>
  <si>
    <t>2.11.10</t>
  </si>
  <si>
    <t xml:space="preserve">(*) Yellow warning tape for underground gas pipe </t>
  </si>
  <si>
    <t>3.13.17</t>
  </si>
  <si>
    <t>2.11.11</t>
  </si>
  <si>
    <t xml:space="preserve">(*) End cap for 63mm PE 100 SDR 11 </t>
  </si>
  <si>
    <t>3.13.18</t>
  </si>
  <si>
    <t>2.11.12</t>
  </si>
  <si>
    <t xml:space="preserve">(*) UPVC road crossing ducts with concrete surrounding as per ADNOC standards and approval </t>
  </si>
  <si>
    <t>3.13.19</t>
  </si>
  <si>
    <t xml:space="preserve">SNG Plant Venturi System </t>
  </si>
  <si>
    <t>3.13.20</t>
  </si>
  <si>
    <t>2.11.13</t>
  </si>
  <si>
    <t xml:space="preserve">(*) Underground LPG Tank with fittings and accessories 6650 Liter ( ASME valves , Multi vapor withdrawl valve ,liquid withdrawl valve , safety relief valve ) </t>
  </si>
  <si>
    <t>3.13.21</t>
  </si>
  <si>
    <t>2.11.14</t>
  </si>
  <si>
    <t>(*) Vapor Jet Series Venturi SNG blender 9mm BTU with surge Tank with 100 % Redunancy</t>
  </si>
  <si>
    <t>3.13.22</t>
  </si>
  <si>
    <t>2.11.15</t>
  </si>
  <si>
    <t xml:space="preserve">(*) Waterbath Vaporizer Class 1 DIV 1 - 200kg/hr -Redundant 100 % </t>
  </si>
  <si>
    <t>3.13.23</t>
  </si>
  <si>
    <t>2.11.16</t>
  </si>
  <si>
    <t xml:space="preserve">(*) Stabilizer LPG Pump Set(  Dublex)  100% Redundant </t>
  </si>
  <si>
    <t>3.13.24</t>
  </si>
  <si>
    <t>2.11.17</t>
  </si>
  <si>
    <t xml:space="preserve">(*) Construct SNG plant as per drawings /approval of ADNOC/ Specification / as instructed by engineer including submission and approval of detailed drawings including material, labour, civil works, electro mechanical installation (not listed above), incidental works to complete.  </t>
  </si>
  <si>
    <t>3.13.25</t>
  </si>
  <si>
    <t xml:space="preserve">Truck Transport Unloading Station (Filling and Equalzing Valves  ) </t>
  </si>
  <si>
    <t>3.13.26</t>
  </si>
  <si>
    <t>2.11.18</t>
  </si>
  <si>
    <t xml:space="preserve">(*) 1 1/4 " Globe Ball valve </t>
  </si>
  <si>
    <t>3.13.27</t>
  </si>
  <si>
    <t>2.11.19</t>
  </si>
  <si>
    <t xml:space="preserve">(*) 1 1/4 " Double check filler valve </t>
  </si>
  <si>
    <t>3.13.28</t>
  </si>
  <si>
    <t>2.11.20</t>
  </si>
  <si>
    <t xml:space="preserve">(*) 1 1/4'' Back check valve </t>
  </si>
  <si>
    <t>3.13.29</t>
  </si>
  <si>
    <t>2.11.21</t>
  </si>
  <si>
    <t xml:space="preserve">(*) 1/2 " Pressure relief valve </t>
  </si>
  <si>
    <t>3.13.30</t>
  </si>
  <si>
    <t>2.11.22</t>
  </si>
  <si>
    <t xml:space="preserve">(*) Vapor equalizing valve </t>
  </si>
  <si>
    <t>3.13.31</t>
  </si>
  <si>
    <t>2.11.23</t>
  </si>
  <si>
    <t xml:space="preserve">(*) Carbon steel shecdule 80 ,40 seamless type </t>
  </si>
  <si>
    <t>3.13.32</t>
  </si>
  <si>
    <t>2.11.24</t>
  </si>
  <si>
    <t xml:space="preserve">(*) 1 1/4 " Ball valve threaded 1000 PSI NPTF </t>
  </si>
  <si>
    <t>3.13.33</t>
  </si>
  <si>
    <t>2.11.25</t>
  </si>
  <si>
    <t>(*) 3/4 '' Ball valve threaded 1000 PSI NPTF</t>
  </si>
  <si>
    <t>3.13.34</t>
  </si>
  <si>
    <t xml:space="preserve">Filteration Station and Solenoid Assembly (down stream of SNG PLANT ) </t>
  </si>
  <si>
    <t>3.13.35</t>
  </si>
  <si>
    <t>2.11.26</t>
  </si>
  <si>
    <t xml:space="preserve">(*) 2" Gate valves ANSI B16.5 Class 150 # RF flanged </t>
  </si>
  <si>
    <t>3.13.36</t>
  </si>
  <si>
    <t>2.11.27</t>
  </si>
  <si>
    <t xml:space="preserve">(*) Gas filter 50 Micron ANSI 16.5 Class 150 # RF flanged </t>
  </si>
  <si>
    <t>3.13.37</t>
  </si>
  <si>
    <t>2.11.28</t>
  </si>
  <si>
    <t>(*) G40 Rotary Gas meter with Volume corrector (PTZ) ,Ansi 150# ragebility up to 1 :250</t>
  </si>
  <si>
    <t>3.13.38</t>
  </si>
  <si>
    <t>2.11.29</t>
  </si>
  <si>
    <t>(*) Automatic Solenoid valve manual reset 24 V-DC 2 "Size Flanged connection to ANSI 16.5 Class 150 # RF</t>
  </si>
  <si>
    <t>3.13.39</t>
  </si>
  <si>
    <t>2.11.30</t>
  </si>
  <si>
    <t xml:space="preserve">(*) Pressure gauge  ,liquid filled type NPT Connection </t>
  </si>
  <si>
    <t>3.13.40</t>
  </si>
  <si>
    <t xml:space="preserve">Gas in Villas </t>
  </si>
  <si>
    <t>3.13.41</t>
  </si>
  <si>
    <t>2.11.31</t>
  </si>
  <si>
    <t xml:space="preserve">(*) Gas Meter G2-5 </t>
  </si>
  <si>
    <t>3.13.42</t>
  </si>
  <si>
    <t>2.11.32</t>
  </si>
  <si>
    <t xml:space="preserve">(*) Ball Valve  1/2 " NPTF </t>
  </si>
  <si>
    <t>3.13.43</t>
  </si>
  <si>
    <t>2.11.33</t>
  </si>
  <si>
    <t xml:space="preserve">(*) Pressure Regulator with UPSO -J42 up to 6 m3/hr  - 3/4" Size </t>
  </si>
  <si>
    <t>3.13.44</t>
  </si>
  <si>
    <t>2.11.34</t>
  </si>
  <si>
    <t xml:space="preserve">(*) Brasss solenoid valve 1/2" </t>
  </si>
  <si>
    <t>3.13.45</t>
  </si>
  <si>
    <t>2.11.35</t>
  </si>
  <si>
    <t>(*) Gas leak detector 30 cm F.F.L.</t>
  </si>
  <si>
    <t>3.13.46</t>
  </si>
  <si>
    <t>2.11.36</t>
  </si>
  <si>
    <t xml:space="preserve">(*) Copper pipe semi hard </t>
  </si>
  <si>
    <t>3.13.47</t>
  </si>
  <si>
    <t>2.11.37</t>
  </si>
  <si>
    <t>(*) PE 100 SDR 11 underground piping to Villas kitchens (down stream of 1st stage regulation box )</t>
  </si>
  <si>
    <t>3.13.48</t>
  </si>
  <si>
    <t>2.11.38</t>
  </si>
  <si>
    <t xml:space="preserve">(*) Coordination with Service Provider/ ADNOC for approval of drawings, installation and pay related fees to complete as specified in drawings and Specification including house connection fees to the sevice provider (if any). </t>
  </si>
  <si>
    <t>3.13.49</t>
  </si>
  <si>
    <t>3.13.50</t>
  </si>
  <si>
    <t>2.11.39</t>
  </si>
  <si>
    <t>3.13.51</t>
  </si>
  <si>
    <t xml:space="preserve">3.14 BILL NO. 2.12- LANDSCAPE WORKS </t>
  </si>
  <si>
    <t>3.14.1</t>
  </si>
  <si>
    <t>LANDSCAPE EARTHWORKS GENERAL NOTES:</t>
  </si>
  <si>
    <t>3.14.2</t>
  </si>
  <si>
    <t>The Contractor shall record all Earth Work with a previous and an afterwards site measuring to the Engineer's approval. Invoices without approved measurements (before/after) will not be accepted.</t>
  </si>
  <si>
    <t>3.14.3</t>
  </si>
  <si>
    <t xml:space="preserve">The Contractor has to provide shop drawings considering the existing site conditions and approved plot accesses for Engineer's approval. </t>
  </si>
  <si>
    <t>3.14.4</t>
  </si>
  <si>
    <t>Demolition and Site Clearance</t>
  </si>
  <si>
    <t>3.14.5</t>
  </si>
  <si>
    <t>2.12.01</t>
  </si>
  <si>
    <t>(*) Surface Treatment
Clean and scrape off existing surfaces from all
organic and inorganic contamination and stones
bigger than 30mm and level the surface, in middle 
10cm.
Removal to approved tip/ location or as instructed by the Engineer.
Allow for all incidental works as per Engineer's
instruction.</t>
  </si>
  <si>
    <t>3.14.6</t>
  </si>
  <si>
    <t>3.14.7</t>
  </si>
  <si>
    <t>2.12.02</t>
  </si>
  <si>
    <t xml:space="preserve">(*) Excavation for cutting and filling
Modeling the landscape surface according to the Grading layout including final grading. Existing appropriate material from site to be used from excavation of the tree/palm pits and hardscape sub base. Allow for all incidental works as per Engineer's instructions. </t>
  </si>
  <si>
    <t>3.14.8</t>
  </si>
  <si>
    <t>HARDSCAPE</t>
  </si>
  <si>
    <t>3.14.9</t>
  </si>
  <si>
    <t>NOTE:
All Paving and Asphalt Items are to be installed on a sub base material and compacted sub grade to comply with finish levels.  (Refer to Roads BOQ for sub-base quantities)
All works to be carried  as per Specification, details and /or Engineer's instruction.
Material samples to be provided by contractor for Engineer's approval.</t>
  </si>
  <si>
    <t>3.14.10</t>
  </si>
  <si>
    <t>2.12.03</t>
  </si>
  <si>
    <t>(*) Loose gravel 
Supply and install crushed gravel (30-60mm diameter sieve size); 100mm thk. on compacted, cleaned surface and geo textile (120g/m2- overlap 200mm) as per arch. Detail and specification.
Allow for all incidental works, as per specification and Engineer's instruction/approval.
Material and color refer to hardscape schedule.
Surface type:   G1</t>
  </si>
  <si>
    <t>3.14.11</t>
  </si>
  <si>
    <t>2.12.04</t>
  </si>
  <si>
    <t>(*) Loose gravel 
Supply and install crushed gravel (10-30mm diameter sieve size); 100mm thk. on compacted, cleaned surface and geo textile (120g/m2- overlap 200mm) as per arch. Detail and specification.
Allow for all incidental works, as per specification and Engineer's instruction/approval.
Material and color refer to hardscape schedule.
Surface type:   G2</t>
  </si>
  <si>
    <t>3.14.12</t>
  </si>
  <si>
    <t>Class R: Roads and Pavings</t>
  </si>
  <si>
    <t>3.14.13</t>
  </si>
  <si>
    <t>2.12.05</t>
  </si>
  <si>
    <t>(*) Aluminium Edger 
Supply and installation of aluminium edger 6000x40x3.2mm thk. Mill finishing including concrete foundation. 
Material and color refer to hardscape schedule and arch.detail.
Paving type:  E2</t>
  </si>
  <si>
    <t>3.14.14</t>
  </si>
  <si>
    <t>Precast Concrete Pavers in concrete base and Egder/Banding 
Supply and installation of rectangle Concrete Pavement, including 50mm crushed black sand bedding, jointfilling and compaction including concrete base and Edge/Banding when applicable.</t>
  </si>
  <si>
    <t>3.14.15</t>
  </si>
  <si>
    <t>2.12.07</t>
  </si>
  <si>
    <t>(*) "Precast Concrete Pavers in concrete base and Egder/Banding (STREETSCAPE)
Supply and installation of rectangle Concrete Pavement, including 50mm crushed black sand bedding, joint filling and compaction including concrete base and Edge/Banding when applicable.
Pavement module with various 200x100x60mm thk. as per arch. Detail.
Material and color refer to hardscape schedule and arch.detail.
Paving type:  P16"</t>
  </si>
  <si>
    <t>3.14.16</t>
  </si>
  <si>
    <t xml:space="preserve">Heel Kerb </t>
  </si>
  <si>
    <t>3.14.17</t>
  </si>
  <si>
    <t>2.12.08</t>
  </si>
  <si>
    <t>(*) Supply and install of 65x250x1000 mm thk concrete Kerb 
Allow for all ancillary works,concrete works(Haunching), as per manufacturer's recommendation &amp; engineer's approval
Material, surface finish and color refer to hardscape schedule.
Surface type:   E1</t>
  </si>
  <si>
    <t>3.14.18</t>
  </si>
  <si>
    <t>Miscellaneous Work</t>
  </si>
  <si>
    <t>3.14.19</t>
  </si>
  <si>
    <t>FURNITURE</t>
  </si>
  <si>
    <t>3.14.20</t>
  </si>
  <si>
    <t>NOTE: Contractor to provide detailed design including structural certificates and data sheets for all furniture  for Engineer's approval.
Material samples for all furniture to be provided by contractor for Engineer's approval.</t>
  </si>
  <si>
    <t>3.14.21</t>
  </si>
  <si>
    <t>2.12.09</t>
  </si>
  <si>
    <t xml:space="preserve">(*) "Bench Type 2 (Streetscape) 
Wood bench, supply and install including  all incidentals related thereto and all incidental work as excavation, concrete foundation and back fill etc.
Foundation to be hidden under surface finish material.
Material and color refer to furniture schedule and arch. Detail.
Code:BE2"
</t>
  </si>
  <si>
    <t>3.14.22</t>
  </si>
  <si>
    <t>2.12.10</t>
  </si>
  <si>
    <t>(*) "Litter bin Type 2 
Litter Bin &amp; ash tray, supply and install Litter Bins including  all incidentals related thereto and all incidental work as excavation, concrete foundation and back fill etc.
Foundation to be hidden under surface finish material.
Material and color refer to furniture schedule and arch. Detail.
Code: LB"</t>
  </si>
  <si>
    <t>3.14.23</t>
  </si>
  <si>
    <t>2.12.11</t>
  </si>
  <si>
    <t>(*) Bollards
Supply and install Bollards including  all incidentals related thereto and all incidental work as excavation, concrete foundation and back fill etc.
Foundation to be hidden under surface finish material. Material and color refer to furniture schedule and arch. Detail.
Code: BO</t>
  </si>
  <si>
    <t>3.14.24</t>
  </si>
  <si>
    <t>Additional Items</t>
  </si>
  <si>
    <t>3.14.25</t>
  </si>
  <si>
    <t>2.12.12</t>
  </si>
  <si>
    <t>3.14.26</t>
  </si>
  <si>
    <t xml:space="preserve">3.15 BILL NO. 2.13 - ELECTRICAL BOQ FOR LV NETWORK </t>
  </si>
  <si>
    <t>3.15.1</t>
  </si>
  <si>
    <t>ELECTRICAL WORKS</t>
  </si>
  <si>
    <t>3.15.2</t>
  </si>
  <si>
    <t xml:space="preserve">GENERAL:
These notes shall be read in Conjunction with the BOQ items,  tender drawings and ADWEA/AADC latest specifications and standard drawings   </t>
  </si>
  <si>
    <t>3.15.3</t>
  </si>
  <si>
    <t>All equipments/ material shall be be supplied according  to latest AADC Spec.&amp; Standards. All equipments and material to be supplied, shall be from ADWEA latest Vender list. All the FAT and pre commissioning  shall be performed as per ADWEA Data Technical Sheets and specifications and shall be carried out  in the presence of AADC/Consultant engineers. One month prior notice shall be sent to AADC for witnessing the test by 3 engineers and all the expense shall be beard by supplier/contractor.</t>
  </si>
  <si>
    <t>3.15.4</t>
  </si>
  <si>
    <t xml:space="preserve"> AADC/Consultant engineer's acceptance/approval shall be   received before shipment/Erection of any Equipment or Material at site.  ground resistance at each earthing point shall not exceed 1 ohm . All works shall be carried out as per AADC approved procedures and standards. Unnecessary joints shall be avoided for HV cables in general and LV Service cables in particular. No joints shall be made under the tiles, parking areas, at tangent points and under asphalts.</t>
  </si>
  <si>
    <t>3.15.5</t>
  </si>
  <si>
    <t xml:space="preserve"> All the 11kV network including distribution substations shall be ready for fully integrated up to the AADC/DMS control room through FOC and RTU network as per ADWEA specifications, DMS interface requirements and as per AADC instructions and requirements
Telecom requirements along with any alteration/modification and necessary wring required to complete the job    to put in to operation shall be part of SOW.  </t>
  </si>
  <si>
    <t>3.15.6</t>
  </si>
  <si>
    <t>All the 11kV network including distribution substations shall be ready for fully integrated up to the AADC/DMS control room through FOC and RTU network as per ADWEA spec, DMS interface requirements and as per AADC requirements
Telecom requirements along with any alteration/modification and necessary wiring required to complete the job to put in to operation shall be part of SOW.All pre commissioning tests (HV &amp; LV equipments &amp; network) shall be performed as and when required by AADC/Consultant</t>
  </si>
  <si>
    <t>3.15.7</t>
  </si>
  <si>
    <t>Substation names along with FP and ST shall be tagged at site as per AADC register. All the corresponding drawings shall be prepared with these names and numbers, AADC shall provide the names and numbers on request. All the 11kV and LV cables shall be tagged using engraved parcel /flurrel showing the circuit's sending and receiving ends. As built drawings (Auto CAD2002) shall be prepared as per AADC/ADWEA's GIS specifications and Standards.</t>
  </si>
  <si>
    <t>3.15.8</t>
  </si>
  <si>
    <t>Relays coordination &amp; protection study shall be carried out according to the instructions and requirement of AADC/T&amp;P engineer.  supply of any miscellaneous material required to complete the job in all respects shall be part of the specific item. the quantities of spare parts mentioned in BOQ are tentative, the final numbers shall be as required by AADC. All spares parts shall be packed and clearly marked with project name, CR number, Scheme number and approved by AADC before delivery to store.</t>
  </si>
  <si>
    <t>3.15.9</t>
  </si>
  <si>
    <t>Warranty period of all equipment and material shall be 24 month and according to ADWEA/AADC specification of specific item from the date  equipment put in to service.</t>
  </si>
  <si>
    <t>3.15.10</t>
  </si>
  <si>
    <t>400 Volts Networks</t>
  </si>
  <si>
    <t>3.15.11</t>
  </si>
  <si>
    <t>2.13.01</t>
  </si>
  <si>
    <t>(*) Excavation of trench in any type of soil, Supply and  laying of 1000/600V/4C/240 sq mm/Copper/SWA cable including cable slabs, warning tape, route marker, joint marker, backfilling and reinstatement of surface  to original condition. The route and joint markers in the parking area and footpaths shall be flush type at each 25 meter.</t>
  </si>
  <si>
    <t>3.15.12</t>
  </si>
  <si>
    <t>2.13.02</t>
  </si>
  <si>
    <t>(*) Excavation of trench in any type of soil, Supply and  laying of 1000/600V/4C/120 sq mm/Copper/SWA cable including cable slabs, warning tape, backfilling and reinstatement of surface  to original condition.</t>
  </si>
  <si>
    <t>3.15.13</t>
  </si>
  <si>
    <t>2.13.03</t>
  </si>
  <si>
    <t>(*) Excavation of trench in any type of soil, Supply and  laying of 1000/600V/4C/70 sq mm/SWA cable including cable slabs, warning tape, backfilling and reinstatement of surface to original condition.</t>
  </si>
  <si>
    <t>3.15.14</t>
  </si>
  <si>
    <t>2.13.04</t>
  </si>
  <si>
    <t>(*) Excavation of trench in any type of soil, Supply and  laying of 1000/600V/4C/25 sq mm/SWA cable including cable slabs, warning tape, backfilling and reinstatement of surface to original condition.</t>
  </si>
  <si>
    <t>3.15.15</t>
  </si>
  <si>
    <t>2.13.05</t>
  </si>
  <si>
    <t>(*) Supply and installation of  8 way distribution Feeder Pillar with the following items, but not limited to it:2x 630 Amps incoming links, 6x250 Amps Fuse Strips, 3 x 200 &amp; 3x160 Amps HRC fuses as per load requirement Space for fixing one additional fuse strip, CW glands, foundations and etc.</t>
  </si>
  <si>
    <t>3.15.16</t>
  </si>
  <si>
    <t>2.13.06</t>
  </si>
  <si>
    <t>(*) Supply and installation of 6 way distribution Feeder Pillar with the following items, but not limited to it:2x 630 Amps incoming links 4x400 Amps Fuse Strips,2 x 300 &amp; 2x250 Amps HRC fuses as per load requirement Space for fixing one additional fuse strip, CW glands, foundations and etc.</t>
  </si>
  <si>
    <t>3.15.17</t>
  </si>
  <si>
    <t>2.13.07</t>
  </si>
  <si>
    <t>(*) Supply and installation of LV Service Cabinet (Service Turret)) with the following items, but not limited to it:1x 630 Amps incoming links 4x250 Amps Fuse Strip (service out going) 1x400 Amps Fuse Strips (loop out) 1x300 Amps HRC Fuse  (loop out) 4x125Amps HRC fuses for service out going, CW glands, foundations and etc.</t>
  </si>
  <si>
    <t>3.15.18</t>
  </si>
  <si>
    <t>2.13.08</t>
  </si>
  <si>
    <t>(*) Supply and installation of termination for 1000/600V/4C/240 sq mm/Copper/SWA cable</t>
  </si>
  <si>
    <t>3.15.19</t>
  </si>
  <si>
    <t>2.13.09</t>
  </si>
  <si>
    <t>(*) Supply and installation of termination for 1000/600V/4C/120 sq mm/Copper/SWA cable</t>
  </si>
  <si>
    <t>3.15.20</t>
  </si>
  <si>
    <t>2.13.10</t>
  </si>
  <si>
    <t>(*) Supply and installation of termination for 1000/600V/4C/70 sq mm/Copper/SWA cable</t>
  </si>
  <si>
    <t>3.15.21</t>
  </si>
  <si>
    <t>2.13.11</t>
  </si>
  <si>
    <t>(*) Supply and installation of termination for 1000/600V/4C/25 sq mm/Copper/SWA cable</t>
  </si>
  <si>
    <t>3.15.22</t>
  </si>
  <si>
    <t>2.13.12</t>
  </si>
  <si>
    <t>(*) Supply and installation of earthing for feeder pillar, service turret etc.</t>
  </si>
  <si>
    <t>3.15.23</t>
  </si>
  <si>
    <t>DUCT WORKS</t>
  </si>
  <si>
    <t>3.15.24</t>
  </si>
  <si>
    <t>General</t>
  </si>
  <si>
    <t>3.15.25</t>
  </si>
  <si>
    <t>Duct surround shall be as specified. Price of the duct itself shall include surround material and End Caps, utility marker plates on both sides of the road, Ducts shall be installed in accordance with the requirements of the concerned service authority</t>
  </si>
  <si>
    <t>3.15.26</t>
  </si>
  <si>
    <t>2.13.13</t>
  </si>
  <si>
    <t>(*) Supply and laying of 8 way OD 200 mm UPVC class 6 ducts for 11 KV and LV cables allow for concrete surround, complete as specified and as per drawing and specifications</t>
  </si>
  <si>
    <t>3.15.27</t>
  </si>
  <si>
    <t>2.13.14</t>
  </si>
  <si>
    <t>(*) Supply and laying of 6 way OD 200 mm UPVC class 6 ducts for 11 KV and LV cables allow for concrete surround, complete as specified and as per drawing and specifications</t>
  </si>
  <si>
    <t>3.15.28</t>
  </si>
  <si>
    <t>2.13.15</t>
  </si>
  <si>
    <t>(*) Supply and laying of 4 way OD 200 mm UPVC class 6 ducts for 11 KV and LV cables allow for concrete surround, complete as specified and as per drawing and specifications</t>
  </si>
  <si>
    <t>3.15.29</t>
  </si>
  <si>
    <t>2.13.16</t>
  </si>
  <si>
    <t>(*) Supply and laying of 2 way OD 200 mm UPVC class 6 ducts for 11 KV and LV cables allow for concrete surround, complete as specified and as per drawing and specifications</t>
  </si>
  <si>
    <t>3.15.30</t>
  </si>
  <si>
    <t>11/0.4KV SUBSTATIONS</t>
  </si>
  <si>
    <t>3.15.31</t>
  </si>
  <si>
    <t>2.13.17</t>
  </si>
  <si>
    <t>(*) Supply and  installation 11KV, 4 Panel Board / 25 KA 1sec/ Air/SF6 insulated motorized breakers/ fixed type complete with all accessories.</t>
  </si>
  <si>
    <t>3.15.32</t>
  </si>
  <si>
    <t>2.13.18</t>
  </si>
  <si>
    <t>(*) Supply and installation of 11/0.4KV/1500KVA/Oil filled Distribution transformers with all accessories.</t>
  </si>
  <si>
    <t>3.15.33</t>
  </si>
  <si>
    <t>2.13.19</t>
  </si>
  <si>
    <t xml:space="preserve">(*) Supply and install 1000/600 Volts Panel Board with min the following but not limited to it: 
 i - 2700A single busbar rating.                                            
 ii - Two Number/ 2700 Amp/ Off Load /Manually Operated In coming Isolator.
 iii -One Number/ 2700 Amp/ Off Load /Manually Operated Isolator ( bus coupler)
 iv - 20 Nos outgoing feeders with 400Amps HRC Fuses
As AADC for monitor, meter, signal transfer includ accessories to complete) of individual feeders as well as incomers </t>
  </si>
  <si>
    <t>3.15.34</t>
  </si>
  <si>
    <t>2.13.20</t>
  </si>
  <si>
    <t>(*) Supply, installation of battery Bank 48Volts DC with capacity compatible with requirement of DC power for the equipment those required interfacing complete with Ni-CD Dual battery charger, distribution board complete for 11KV switchgear, LV switchgear and DMS interface etc.</t>
  </si>
  <si>
    <t>3.15.35</t>
  </si>
  <si>
    <t>2.13.21</t>
  </si>
  <si>
    <t>(*) Supply and installation of 1000/600V/SC/630sq mm2/Cu/Aluminum Wire Armored cables and terminations.</t>
  </si>
  <si>
    <t>3.15.36</t>
  </si>
  <si>
    <t>2.13.22</t>
  </si>
  <si>
    <t>(*) Supply and installation of 11000V/3C/120sq mm2/steel tap armored cables and terminations at both ends.</t>
  </si>
  <si>
    <t>3.15.37</t>
  </si>
  <si>
    <t>2.13.23</t>
  </si>
  <si>
    <t>(*) Supply and installation of complete earthing system for each substation  with 19 mm x 1.5 m copper bond steel earth rods including earth pits, earthing conductor of all required sizes for switch gear, Transformers etc. earth resistance not exceeding more than one ohms. Earthing study shall be carried out for the complete earthing system and results shall be submitted to consultant/AADC engineers for review and approval</t>
  </si>
  <si>
    <t>3.15.38</t>
  </si>
  <si>
    <t>2.13.24</t>
  </si>
  <si>
    <t>(*) Supply and installation of lighting, small power including normal and emergency power operation, distribution board, lighting fixture, switches, wiring, grounding, connection from LV panel board  for Distribution Sub Station  etc</t>
  </si>
  <si>
    <t>3.15.39</t>
  </si>
  <si>
    <t>2.13.25</t>
  </si>
  <si>
    <t xml:space="preserve">(*) Any modification/conversion of 11kV panels in source primary according to AADC /T&amp;P/DMS requirments if required </t>
  </si>
  <si>
    <t>3.15.40</t>
  </si>
  <si>
    <t>2.13.26</t>
  </si>
  <si>
    <t>(*) A/C split unit of 2 x 5 TON capacity (Capacity at outdoor and indoor temperature as per specifications),  including foundations, piping, insulation, cabling, isolator, DP switch socket with neon indicator, control and accessories as specified for HV Switchgear Room. Thermal transfer study shall be submited to AADC project delivery division for approval</t>
  </si>
  <si>
    <t>3.15.41</t>
  </si>
  <si>
    <t>2.13.27</t>
  </si>
  <si>
    <t>(*) Supply, installation of wall mounted FOTB  suitable to accommodated 1 FO as per ADWEA in each substation</t>
  </si>
  <si>
    <t>3.15.42</t>
  </si>
  <si>
    <t>2.13.28</t>
  </si>
  <si>
    <t xml:space="preserve">(*) Supply, installation DMS interface marshalling cubicle  including supply and installation of cabling from 11KV/LV board, interposing CT, wiring of DMS signals, etc as per AADC/DMS requirement, inccluding any modification if required at 33KV substation for interfacing of distribution substation etc. </t>
  </si>
  <si>
    <t>3.15.43</t>
  </si>
  <si>
    <t>2.13.29</t>
  </si>
  <si>
    <t>(*) Supply, installation  of DMS RTU Panel for the Distribution S/S as per ADWEA Specification including Ethernet switch (with FO &amp; Electrical interfaces) inside each panel with necessary accessories for future integration to DMS.</t>
  </si>
  <si>
    <t>3.15.44</t>
  </si>
  <si>
    <t>2.13.30</t>
  </si>
  <si>
    <t>(*) Supply &amp; installation (in source primary substation) of floor mounted FO Termination cubicle suitable to accommodate at least 4 FO cables (or more than 4 Nos based on the approved design)  as per AADC/DMS requirement. Any modification if required at primary substation/DMS center  for interfacing of FOCs arriving from the new distribution substation.</t>
  </si>
  <si>
    <t>3.15.45</t>
  </si>
  <si>
    <t>2.13.31</t>
  </si>
  <si>
    <t>(*) Supply &amp; installation of floor mounted communication panel including two Ethernet switches with necessary Electrical and Optical interfaces and accessories that shall be installed in the Primary Substation to link the RTUs in the distribution S/S with DMS when required</t>
  </si>
  <si>
    <t>3.15.46</t>
  </si>
  <si>
    <t>2.13.32</t>
  </si>
  <si>
    <t>(*) Construct Electrical Distribution Sub Station buildingas per drawing/approval of AADC/specifications/ as instructed by engineer including submission and approval of structural detailed drawing for approval , allow for the material, labor, electro mechanical installation, incidental works to complete etc. The elevation and boundary wall  design shall be matching with the surroundings villas look.</t>
  </si>
  <si>
    <t>3.15.47</t>
  </si>
  <si>
    <t>2.13.33</t>
  </si>
  <si>
    <t>(*) Excavation of trench in any type of soil , Supply and installation of 11000V/3C/300 sq mm/Copper/steel tap armored cables. Including cable slabs, warning tape, backfilling, cable route markers and reinstatement of surface to original condition. This item cover cable required for 4 circuits from substations up to project plot boundary (location A)</t>
  </si>
  <si>
    <t>3.15.48</t>
  </si>
  <si>
    <t>2.13.34</t>
  </si>
  <si>
    <t xml:space="preserve">(*) Supply and installation of 32 Core Fiber Optic cable, laid along with HV cable in the same trench. This includes DN110 PVC pipe, pull box, splicing kits, termination and testing works at 11/0.4KV Distribution Sub Stations and Primary Sub Station. </t>
  </si>
  <si>
    <t>3.15.49</t>
  </si>
  <si>
    <t>2.13.35</t>
  </si>
  <si>
    <t>(*) Supply, laying by NDRC / HDD Method including construction of pits complete AS SPECIFIED of 3cx300sqmm, 11KV XLPE steel tape armored cable including cable cover slabs, warning tape, backfilling and reinstatement of surface, testing commissioning etc  as per latest AADC’s requirement and Specification including FAT (Factory acceptance tests ) witnessed by AADC/AAM engineers.(Provisional)</t>
  </si>
  <si>
    <t>3.15.50</t>
  </si>
  <si>
    <t>2.13.36</t>
  </si>
  <si>
    <t>(*) Supply and installation of, 11000V/3C/300 sq mm/Copper/steel tap armored cable,  Straight through joint.</t>
  </si>
  <si>
    <t>3.15.51</t>
  </si>
  <si>
    <t>2.13.37</t>
  </si>
  <si>
    <t xml:space="preserve">(*) Supply and installation of, 11000V/3C/300 sq mm2/Copper/steel tap armored cable,  ID Termination. </t>
  </si>
  <si>
    <t>3.15.52</t>
  </si>
  <si>
    <t>2.13.38</t>
  </si>
  <si>
    <t>(*) Supply and installation of GRP Pull Box(1mx1mx1m), including exaction ,installation, back filling and reinstatement  of surface as before.</t>
  </si>
  <si>
    <t>3.15.53</t>
  </si>
  <si>
    <t>11kV Switchgear:</t>
  </si>
  <si>
    <t>3.15.54</t>
  </si>
  <si>
    <t>2.13.39</t>
  </si>
  <si>
    <t>(*) CT (current transformers)</t>
  </si>
  <si>
    <t>3.15.55</t>
  </si>
  <si>
    <t>2.13.40</t>
  </si>
  <si>
    <t>(*) VTs (voltage transformers)</t>
  </si>
  <si>
    <t>3.15.56</t>
  </si>
  <si>
    <t>2.13.41</t>
  </si>
  <si>
    <t>(*) DC motor (CB operating mechanism)</t>
  </si>
  <si>
    <t>3.15.57</t>
  </si>
  <si>
    <t>2.13.42</t>
  </si>
  <si>
    <t>(*) Closing coil</t>
  </si>
  <si>
    <t>3.15.58</t>
  </si>
  <si>
    <t>2.13.43</t>
  </si>
  <si>
    <t>(*) Tripping coil</t>
  </si>
  <si>
    <t>3.15.59</t>
  </si>
  <si>
    <t>2.13.44</t>
  </si>
  <si>
    <t>(*) OC/EF (over current &amp; earth fault ) relay</t>
  </si>
  <si>
    <t>3.15.60</t>
  </si>
  <si>
    <t>2.13.45</t>
  </si>
  <si>
    <t>(*) control plus power supply cards for DC system</t>
  </si>
  <si>
    <t>3.15.61</t>
  </si>
  <si>
    <t>2.13.46</t>
  </si>
  <si>
    <t>(*) Complete battery system (unfilled with electrolyte in sealed container suitable for site storage)</t>
  </si>
  <si>
    <t>3.15.62</t>
  </si>
  <si>
    <t>3.15.63</t>
  </si>
  <si>
    <t>2.13.47</t>
  </si>
  <si>
    <t>(*) HV Bushing</t>
  </si>
  <si>
    <t>3.15.64</t>
  </si>
  <si>
    <t>2.13.48</t>
  </si>
  <si>
    <t>(*) LV Bushing</t>
  </si>
  <si>
    <t>3.15.65</t>
  </si>
  <si>
    <t>2.13.49</t>
  </si>
  <si>
    <t>(*) Gaskets</t>
  </si>
  <si>
    <t>3.15.66</t>
  </si>
  <si>
    <t>2.13.50</t>
  </si>
  <si>
    <t xml:space="preserve">(*) CT (Current transformer) for transformer protection </t>
  </si>
  <si>
    <t>3.15.67</t>
  </si>
  <si>
    <t>2.13.51</t>
  </si>
  <si>
    <t>(*) Earth fault indicator</t>
  </si>
  <si>
    <t>3.15.68</t>
  </si>
  <si>
    <t>LV Switchgear:</t>
  </si>
  <si>
    <t>3.15.69</t>
  </si>
  <si>
    <t>2.13.52</t>
  </si>
  <si>
    <t>(*) LV Isolator - 2700</t>
  </si>
  <si>
    <t>3.15.70</t>
  </si>
  <si>
    <t>2.13.53</t>
  </si>
  <si>
    <t>(*) Fuse strips for 400amp</t>
  </si>
  <si>
    <t>3.15.71</t>
  </si>
  <si>
    <t>2.13.54</t>
  </si>
  <si>
    <t>(*) Allow for obtaining permanent power to the premices including liaising and paying connection charges for acquiring main supply, coordination with ADWEA / AADC and obtain necessary approvals from local authorities, supervision charges, etc. also for complying with latest wiring regulations of the relevant authorities</t>
  </si>
  <si>
    <t>3.15.72</t>
  </si>
  <si>
    <t>2.13.55</t>
  </si>
  <si>
    <t>(*) Protection for existing 11KV power line as per AADC / ADWEA requirements</t>
  </si>
  <si>
    <t>3.15.73</t>
  </si>
  <si>
    <t>3.15.74</t>
  </si>
  <si>
    <t>2.13.56</t>
  </si>
  <si>
    <t>3.15.75</t>
  </si>
  <si>
    <t>3.16 BILL NO. 3 - RETAIL SHOPS - 2 NOS</t>
  </si>
  <si>
    <t xml:space="preserve">3.17 BILL No. 3.01 – EARTH WORKS &amp; EXCAVATION           </t>
  </si>
  <si>
    <t>3.17.1</t>
  </si>
  <si>
    <t>SOIL INVESTIGATION</t>
  </si>
  <si>
    <t>3.17.2</t>
  </si>
  <si>
    <t>3.01.01</t>
  </si>
  <si>
    <t>(*) Borehole, minimum 30 meters deep each including necessary site and laboratory test, Soil Investigation Report.</t>
  </si>
  <si>
    <t>3.17.3</t>
  </si>
  <si>
    <t>EARTH WORKS &amp; EXCAVATION</t>
  </si>
  <si>
    <t>3.17.4</t>
  </si>
  <si>
    <t>3.01.02</t>
  </si>
  <si>
    <t>(*) General site clearance, levelling and preparation over the total area of the Plot</t>
  </si>
  <si>
    <t>3.17.5</t>
  </si>
  <si>
    <t>3.01.03</t>
  </si>
  <si>
    <t>(*) Excavation up to a depth of 210cm from the existing ground to remove the loose top soil</t>
  </si>
  <si>
    <t>3.17.6</t>
  </si>
  <si>
    <t>3.01.04</t>
  </si>
  <si>
    <t>(*) Backfilling &amp; compaction with imported material up to bottom of the ground slab as per the drawings</t>
  </si>
  <si>
    <t>3.17.7</t>
  </si>
  <si>
    <t>3.01.05</t>
  </si>
  <si>
    <t>3.17.8</t>
  </si>
  <si>
    <t>3.01.06</t>
  </si>
  <si>
    <t>(*) Applying Chemical Anti-Termite material under building foundations, beams, ground slabs on grid and external perimeter of the building as specified, Allow for materials, labours, tools etc all as approved by the Engineer.</t>
  </si>
  <si>
    <t>3.17.9</t>
  </si>
  <si>
    <t>3.17.10</t>
  </si>
  <si>
    <t>3.01.07</t>
  </si>
  <si>
    <t>3.17.11</t>
  </si>
  <si>
    <t xml:space="preserve">3.18 BILL NO. 3.02 – CONCRETE WORKS              </t>
  </si>
  <si>
    <t>3.18.1</t>
  </si>
  <si>
    <t>SUB-STRUCTURE</t>
  </si>
  <si>
    <t>3.18.2</t>
  </si>
  <si>
    <t xml:space="preserve">Plain in situ cement concrete in SRC as blinding layer including form work with compressive strength 20 N/mm2,in accordance with drawings Specification </t>
  </si>
  <si>
    <t>3.18.3</t>
  </si>
  <si>
    <t>3.02.01</t>
  </si>
  <si>
    <t>(*) 100mm thick blinding under foundations as shown in drawings.</t>
  </si>
  <si>
    <t>3.18.4</t>
  </si>
  <si>
    <t>3.02.02</t>
  </si>
  <si>
    <t>(*) 50mm thick blinding under Tie beams and ground beams as shown in drawings.</t>
  </si>
  <si>
    <t>3.18.5</t>
  </si>
  <si>
    <t>3.02.03</t>
  </si>
  <si>
    <t>(*) 100mm thick blinding under slab on grade as shown in drawings.</t>
  </si>
  <si>
    <t>3.18.6</t>
  </si>
  <si>
    <t>Reinforced in situ cement concrete in MSRC including form work and reinforcement as detailed in drawing with compressive strength 40N/mm2 as specified.</t>
  </si>
  <si>
    <t>3.18.7</t>
  </si>
  <si>
    <t>3.02.04</t>
  </si>
  <si>
    <t xml:space="preserve">(*) Footings </t>
  </si>
  <si>
    <t>3.18.8</t>
  </si>
  <si>
    <t>3.02.05</t>
  </si>
  <si>
    <t>(*) Tie Beams</t>
  </si>
  <si>
    <t>3.18.9</t>
  </si>
  <si>
    <t>3.02.06</t>
  </si>
  <si>
    <t>(*) Column necks</t>
  </si>
  <si>
    <t>3.18.10</t>
  </si>
  <si>
    <t>3.02.07</t>
  </si>
  <si>
    <t>(*) Ground Beams</t>
  </si>
  <si>
    <t>3.18.11</t>
  </si>
  <si>
    <t>3.02.08</t>
  </si>
  <si>
    <t>(*) External ramps including landings and foundations.</t>
  </si>
  <si>
    <t>3.18.12</t>
  </si>
  <si>
    <t>3.02.09</t>
  </si>
  <si>
    <t>(*) Slab on grade placed on the existing ground level after removing the loose top soil and compacting with imported material.</t>
  </si>
  <si>
    <t>3.18.13</t>
  </si>
  <si>
    <t>SUNDRIES</t>
  </si>
  <si>
    <t>3.18.14</t>
  </si>
  <si>
    <t>3.02.10</t>
  </si>
  <si>
    <t>(*) 1 layers of 1000 gauge sheet laid under foundation, ground beam, ground slab, etc as shown in drawings</t>
  </si>
  <si>
    <t>3.18.15</t>
  </si>
  <si>
    <t>3.02.11</t>
  </si>
  <si>
    <t>(*) Prepare surface &amp; apply 2 coats of Fluid applied rubberized asphalt</t>
  </si>
  <si>
    <t>3.18.16</t>
  </si>
  <si>
    <t>SUPER-STRUCTURE</t>
  </si>
  <si>
    <t>3.18.17</t>
  </si>
  <si>
    <t>Reinforced in situ cement concrete in OPC including form work and reinforcement as detailed in drawing with compressive strength 40N/mm2 as specified.</t>
  </si>
  <si>
    <t>3.18.18</t>
  </si>
  <si>
    <t>3.02.12</t>
  </si>
  <si>
    <t>(*) Columns</t>
  </si>
  <si>
    <t>3.18.19</t>
  </si>
  <si>
    <t>3.02.13</t>
  </si>
  <si>
    <t>(*) Beams</t>
  </si>
  <si>
    <t>3.18.20</t>
  </si>
  <si>
    <t>3.02.14</t>
  </si>
  <si>
    <t>(*) 200mm thk. Solid Slabs</t>
  </si>
  <si>
    <t>3.18.21</t>
  </si>
  <si>
    <t>3.02.15</t>
  </si>
  <si>
    <t>(*) 200mm thk. Upstands and concrete work support to walls</t>
  </si>
  <si>
    <t>3.18.22</t>
  </si>
  <si>
    <t>3.02.16</t>
  </si>
  <si>
    <t>(*) MEP Equipment Pads</t>
  </si>
  <si>
    <t>3.18.23</t>
  </si>
  <si>
    <t>3.02.17</t>
  </si>
  <si>
    <t>(*) Shaft covers including necessary frames, fixing accessories, etc. and complete as per drawings</t>
  </si>
  <si>
    <t>3.18.24</t>
  </si>
  <si>
    <t>3.18.25</t>
  </si>
  <si>
    <t>3.02.18</t>
  </si>
  <si>
    <t>3.18.26</t>
  </si>
  <si>
    <t xml:space="preserve">3.19 BILL NO. 3.03 – BLOCK WORKS             </t>
  </si>
  <si>
    <t>3.19.1</t>
  </si>
  <si>
    <t>CONCRETE MASONRY UNITS</t>
  </si>
  <si>
    <t>3.19.2</t>
  </si>
  <si>
    <t>Hollow / Solid concrete masonry units bedded in mortar including reinforcement and anchoring where necessary as per drawings and Specification.</t>
  </si>
  <si>
    <t>3.19.3</t>
  </si>
  <si>
    <t>3.03.01</t>
  </si>
  <si>
    <t>(*) Wall Type W1, W2 &amp; W5</t>
  </si>
  <si>
    <t>3.19.4</t>
  </si>
  <si>
    <t>3.03.02</t>
  </si>
  <si>
    <t>(*) Wall Type W3 &amp; W4</t>
  </si>
  <si>
    <t>3.19.5</t>
  </si>
  <si>
    <t>3.03.03</t>
  </si>
  <si>
    <t>(*) Wall Type W6</t>
  </si>
  <si>
    <t>3.19.6</t>
  </si>
  <si>
    <t>3.03.04</t>
  </si>
  <si>
    <t>(*) Wall Type W7</t>
  </si>
  <si>
    <t>3.19.7</t>
  </si>
  <si>
    <t>3.03.05</t>
  </si>
  <si>
    <t>(*) Wall Type W8</t>
  </si>
  <si>
    <t>3.19.8</t>
  </si>
  <si>
    <t>3.03.06</t>
  </si>
  <si>
    <t>(*) Wall Type W9</t>
  </si>
  <si>
    <t>3.19.9</t>
  </si>
  <si>
    <t>3.03.07</t>
  </si>
  <si>
    <t>(*) Wall Type W11 &amp; W12</t>
  </si>
  <si>
    <t>3.19.10</t>
  </si>
  <si>
    <t>DAMP PROOF COURSE</t>
  </si>
  <si>
    <t>3.19.11</t>
  </si>
  <si>
    <t>3.03.08</t>
  </si>
  <si>
    <t>(*) Damp proof course for all type of walls</t>
  </si>
  <si>
    <t>3.19.12</t>
  </si>
  <si>
    <t>3.19.13</t>
  </si>
  <si>
    <t>3.03.09</t>
  </si>
  <si>
    <t>(*) Allow for horizontal reinforcing galvanized steel mesh.</t>
  </si>
  <si>
    <t>3.19.14</t>
  </si>
  <si>
    <t>3.03.10</t>
  </si>
  <si>
    <t>(*) Allow for galvanized ties between block partitions and concrete columns.</t>
  </si>
  <si>
    <t>3.19.15</t>
  </si>
  <si>
    <t>3.03.11</t>
  </si>
  <si>
    <t>(*) Allow for insulation between tops of concrete block partitions and underside of structure.</t>
  </si>
  <si>
    <t>3.19.16</t>
  </si>
  <si>
    <t>INTERIOR PARTITIONS</t>
  </si>
  <si>
    <t>3.19.17</t>
  </si>
  <si>
    <t>3.03.12</t>
  </si>
  <si>
    <t>(*) 2x16mm Gypsum Board partitions (wall type 10 - 124mm thk.) including acoustical insulation, metal studs all accessories as per drawings</t>
  </si>
  <si>
    <t>3.19.18</t>
  </si>
  <si>
    <t>3.03.13</t>
  </si>
  <si>
    <t>(*) 11mm thk. Glass tempered partitions with doors  including frames, all accessories as per drawings and specifications</t>
  </si>
  <si>
    <t>3.19.19</t>
  </si>
  <si>
    <t>3.19.20</t>
  </si>
  <si>
    <t>3.03.14</t>
  </si>
  <si>
    <t>3.19.21</t>
  </si>
  <si>
    <t>3.20 BILL NO. 3.04 – WATERPROOFING AND ROOFING</t>
  </si>
  <si>
    <t>3.20.1</t>
  </si>
  <si>
    <t>WATERPROOFING AND ROOFING</t>
  </si>
  <si>
    <t>3.20.2</t>
  </si>
  <si>
    <t>3.04.01</t>
  </si>
  <si>
    <t>(*) concrete Screed to slope</t>
  </si>
  <si>
    <t>3.20.3</t>
  </si>
  <si>
    <t>3.04.02</t>
  </si>
  <si>
    <t>(*) Liquid Elastomeric</t>
  </si>
  <si>
    <t>3.20.4</t>
  </si>
  <si>
    <t>3.04.03</t>
  </si>
  <si>
    <t>(*) Polyurethane foam of thickness 35mm with density 45-50 kg/m3</t>
  </si>
  <si>
    <t>3.20.5</t>
  </si>
  <si>
    <t>3.04.04</t>
  </si>
  <si>
    <t xml:space="preserve">(*) Filter membrane </t>
  </si>
  <si>
    <t>3.20.6</t>
  </si>
  <si>
    <t>3.04.05</t>
  </si>
  <si>
    <t>(*) Concrete Pavings as per drawings</t>
  </si>
  <si>
    <t>3.20.7</t>
  </si>
  <si>
    <t>FLASHINGS</t>
  </si>
  <si>
    <t>3.20.8</t>
  </si>
  <si>
    <t>3.04.06</t>
  </si>
  <si>
    <t>(*) 100x100mm angle fillet / tile</t>
  </si>
  <si>
    <t>3.20.9</t>
  </si>
  <si>
    <t>KITCHEN, STORE BATHROOMS, WET AREAS  &amp;  BALCONIES</t>
  </si>
  <si>
    <t>3.20.10</t>
  </si>
  <si>
    <t>3.04.09</t>
  </si>
  <si>
    <t>(*) Prepare surface and apply 2 coats of rubberised bitumen emulsion for Wet areas.</t>
  </si>
  <si>
    <t>3.20.11</t>
  </si>
  <si>
    <t>3.04.10</t>
  </si>
  <si>
    <t>(*) Vertically, 300 mm high</t>
  </si>
  <si>
    <t>3.20.12</t>
  </si>
  <si>
    <t>3.20.13</t>
  </si>
  <si>
    <t>3.04.11</t>
  </si>
  <si>
    <t>3.20.14</t>
  </si>
  <si>
    <t xml:space="preserve">3.21 BILL NO. 3.05 – ALUMINIUM AND METAL WORKS                                  </t>
  </si>
  <si>
    <t>3.21.1</t>
  </si>
  <si>
    <t>ALUMINUM, METAL &amp; GLASS WORKS. ALL WORK IS TO BE READ IN CONJUNCTION WITH DRAWINGS AND SPECIFICATIONS</t>
  </si>
  <si>
    <t>3.21.2</t>
  </si>
  <si>
    <t>DOORS AND WINDOWS</t>
  </si>
  <si>
    <t>3.21.3</t>
  </si>
  <si>
    <t>3.05.01</t>
  </si>
  <si>
    <t>(*) Window W001,4600x2400mm</t>
  </si>
  <si>
    <t>3.21.4</t>
  </si>
  <si>
    <t>3.05.02</t>
  </si>
  <si>
    <t>(*) Window W002, 4225x2400mm</t>
  </si>
  <si>
    <t>3.21.5</t>
  </si>
  <si>
    <t>3.05.03</t>
  </si>
  <si>
    <t>(*) Door cum Window W003,4600x2400mm</t>
  </si>
  <si>
    <t>3.21.6</t>
  </si>
  <si>
    <t>3.05.04</t>
  </si>
  <si>
    <t>(*) Double Swing Door MD01, 2400x2750mm</t>
  </si>
  <si>
    <t>3.21.7</t>
  </si>
  <si>
    <t>3.05.05</t>
  </si>
  <si>
    <t>(*) Aluminum Glazed Door MD02,1600x2200mm</t>
  </si>
  <si>
    <t>3.21.8</t>
  </si>
  <si>
    <t>3.05.06</t>
  </si>
  <si>
    <t>(*) Double Swing Louver Door SD07, 1800x2200mm</t>
  </si>
  <si>
    <t>3.21.9</t>
  </si>
  <si>
    <t>3.05.07</t>
  </si>
  <si>
    <t>(*) Single Swing Door SD08, 1000x2200mm</t>
  </si>
  <si>
    <t>3.21.10</t>
  </si>
  <si>
    <t>METAL WORKS</t>
  </si>
  <si>
    <t>3.21.11</t>
  </si>
  <si>
    <t>3.05.08</t>
  </si>
  <si>
    <t>(*) Fabrication, painting and fixing of Cat Ladder with roof hatch panel</t>
  </si>
  <si>
    <t>3.21.12</t>
  </si>
  <si>
    <t>3.05.09</t>
  </si>
  <si>
    <t>(*) Fabrication &amp; fixing of aluminium powder coated pergola with all support framework as per drawings and Specification.</t>
  </si>
  <si>
    <t>3.21.13</t>
  </si>
  <si>
    <t>3.21.14</t>
  </si>
  <si>
    <t>3.05.10</t>
  </si>
  <si>
    <t>3.21.15</t>
  </si>
  <si>
    <t xml:space="preserve">3.22 BILL NO. 3.06 – WOODEN WORKS                                             </t>
  </si>
  <si>
    <t>3.22.1</t>
  </si>
  <si>
    <t>WOODEN WORKS</t>
  </si>
  <si>
    <t>3.22.2</t>
  </si>
  <si>
    <t>Wooden joinery work is to be read in conjunction with the drawings and specification.</t>
  </si>
  <si>
    <t>3.22.3</t>
  </si>
  <si>
    <t>3.06.01</t>
  </si>
  <si>
    <t>(*) Soft Wood Style Core Flush Door D04,1100x2200mm</t>
  </si>
  <si>
    <t>3.22.4</t>
  </si>
  <si>
    <t>3.06.02</t>
  </si>
  <si>
    <t>(*) Soft Wood Style Core Flush Door D05,1100x2200mm</t>
  </si>
  <si>
    <t>3.22.5</t>
  </si>
  <si>
    <t>3.06.03</t>
  </si>
  <si>
    <t>(*) Soft Wood Style Core Flush Door D06,900x2200mm</t>
  </si>
  <si>
    <t>3.22.6</t>
  </si>
  <si>
    <t>Vanity countertops; comprising 20 mm thick polished granite countertop; including all necessary plywood backing, timber framing, fixing accessories; all in accordance with the Specification</t>
  </si>
  <si>
    <t>3.22.7</t>
  </si>
  <si>
    <t>3.06.04</t>
  </si>
  <si>
    <t xml:space="preserve">(*) 1550 x 600 mm Overall size; with 2 nr opening for wash basins </t>
  </si>
  <si>
    <t>3.22.8</t>
  </si>
  <si>
    <t>3.22.9</t>
  </si>
  <si>
    <t>3.06.05</t>
  </si>
  <si>
    <t>3.22.10</t>
  </si>
  <si>
    <t>3.23 BILL NO. 3.07 – FLOOR, WALL AND CEILING FINISHES</t>
  </si>
  <si>
    <t>3.23.1</t>
  </si>
  <si>
    <t>FLOORS, WALLS AND CEILING FINISHES</t>
  </si>
  <si>
    <t>3.23.2</t>
  </si>
  <si>
    <t>FLOOR TILING</t>
  </si>
  <si>
    <t>3.23.3</t>
  </si>
  <si>
    <t>Polished Porcelain floor tiles including screed 50mm thk. Compacted fine sand layer, bedding and jointing in cement and mortar 1:4 pointing and grouting with matching tile grout to the approval of the engineer as shown in the drawings.</t>
  </si>
  <si>
    <t>3.23.4</t>
  </si>
  <si>
    <t>3.07.01</t>
  </si>
  <si>
    <t>(*) 600x600x8mm Polished Porcelain floor tiles (F01)</t>
  </si>
  <si>
    <t>3.23.5</t>
  </si>
  <si>
    <t>3.07.02</t>
  </si>
  <si>
    <t>(*) Ditto. But 100x600x8 mm thk. Skirting (S01)</t>
  </si>
  <si>
    <t>3.23.6</t>
  </si>
  <si>
    <t>3.07.03</t>
  </si>
  <si>
    <t>(*) 600x600x8mm Exterior Textured Porcelain floor tiles (F04 &amp; F05)</t>
  </si>
  <si>
    <t>3.23.7</t>
  </si>
  <si>
    <t>3.07.04</t>
  </si>
  <si>
    <t>(*) Ditto. But 600x100x8 mm thk. Skirting (S02)</t>
  </si>
  <si>
    <t>3.23.8</t>
  </si>
  <si>
    <t>Non-slip Ceramic floor tiles including screed 50mm thk. Compacted fine sand layer, bedding and jointing in cement and mortar 1:4 pointing and grouting with matching tile grout to the approval of the engineer as shown in the drawings.</t>
  </si>
  <si>
    <t>3.23.9</t>
  </si>
  <si>
    <t>3.07.05</t>
  </si>
  <si>
    <t>(*) 300x300x8mm Non-slip Ceramic floor tiles (F02)</t>
  </si>
  <si>
    <t>3.23.10</t>
  </si>
  <si>
    <t>FLOOR PAINTING</t>
  </si>
  <si>
    <t>3.23.11</t>
  </si>
  <si>
    <t>3.07.06</t>
  </si>
  <si>
    <t>(*) 50mm thk. Floated concrete screed with Epoxy Coating (F03)</t>
  </si>
  <si>
    <t>3.23.12</t>
  </si>
  <si>
    <t>THRESHOLD</t>
  </si>
  <si>
    <t>3.23.13</t>
  </si>
  <si>
    <t>3.07.07</t>
  </si>
  <si>
    <t>(*) Threshold</t>
  </si>
  <si>
    <t>3.23.14</t>
  </si>
  <si>
    <t>WALL PAINTING AND DECORATION</t>
  </si>
  <si>
    <t>3.23.15</t>
  </si>
  <si>
    <t>3.07.08</t>
  </si>
  <si>
    <t>(*) Plaster and Acrylic based washable emulsion paint to internal walls(W01)</t>
  </si>
  <si>
    <t>3.23.16</t>
  </si>
  <si>
    <t>3.07.10</t>
  </si>
  <si>
    <t>(*) Plaster and heritage texture pure Acrylic based washable emulsion paint to external walls</t>
  </si>
  <si>
    <t>3.23.17</t>
  </si>
  <si>
    <t>3.07.11</t>
  </si>
  <si>
    <t>(*) Plaster and epoxy paint to parapet from inside</t>
  </si>
  <si>
    <t>3.23.18</t>
  </si>
  <si>
    <t>WALL TILING</t>
  </si>
  <si>
    <t>3.23.19</t>
  </si>
  <si>
    <t>Ceramic wall tiles including cement &amp; sand mortar backing 1:4 &amp; Joint filling mortar with matching tile grout, complete as shown on drawings &amp; to the approval of the Engineer</t>
  </si>
  <si>
    <t>3.23.20</t>
  </si>
  <si>
    <t>3.07.12</t>
  </si>
  <si>
    <t>(*) 300x300x8mm thick  Ceramic tiles (W03)</t>
  </si>
  <si>
    <t>3.23.21</t>
  </si>
  <si>
    <t>Cistern Enclosure including 12.5 mm thick moisture resistance gypsum backing board, Granite top, plywood backing to granite top and complete</t>
  </si>
  <si>
    <t>3.23.22</t>
  </si>
  <si>
    <t>3.07.13</t>
  </si>
  <si>
    <t>(*) 1000 x 200 x1200 mm overall size for Toilets</t>
  </si>
  <si>
    <t>3.23.23</t>
  </si>
  <si>
    <t>3.07.14</t>
  </si>
  <si>
    <t>(*) 1825 x 200 x 1200 mm overall size for Disable Toilets</t>
  </si>
  <si>
    <t>3.23.24</t>
  </si>
  <si>
    <t>CEILING PAINTING AND DECORATION</t>
  </si>
  <si>
    <t>3.23.25</t>
  </si>
  <si>
    <t>3.07.15</t>
  </si>
  <si>
    <t>(*) 12mm thk. Plaster board ceiling including washable emulsion paint (C01)</t>
  </si>
  <si>
    <t>3.23.26</t>
  </si>
  <si>
    <t>3.07.16</t>
  </si>
  <si>
    <t>(*) 600x600x0.6mm Aluminium ceiling tiles with  all accessories as shown on drawing and as specified (C02)</t>
  </si>
  <si>
    <t>3.23.27</t>
  </si>
  <si>
    <t>3.07.17</t>
  </si>
  <si>
    <t>(*) Plaster and washable emulsion paint to internal ceiling (C03)</t>
  </si>
  <si>
    <t>3.23.28</t>
  </si>
  <si>
    <t>3.23.29</t>
  </si>
  <si>
    <t>3.07.18</t>
  </si>
  <si>
    <t>3.23.30</t>
  </si>
  <si>
    <t xml:space="preserve">3.24 BILL NO. 3.08 – ELECTRICAL INSTALLATION AND FIRE FIGHTING          </t>
  </si>
  <si>
    <t>3.24.1</t>
  </si>
  <si>
    <t>3.24.2</t>
  </si>
  <si>
    <t>ELECTRICAL INSTALLATIONS</t>
  </si>
  <si>
    <t>3.24.3</t>
  </si>
  <si>
    <t>All equipment, material and accessories used in the electrical installation works shall conform strictly to the requirements of the specification and shall be verified to suitable for use on 400/230V, 50HZ AC supply.</t>
  </si>
  <si>
    <t>3.24.4</t>
  </si>
  <si>
    <t>3.08.01</t>
  </si>
  <si>
    <t>(*) Allow for all works required &amp; shown on drawings for house connection and incoming main installation including liaising and paying connection charges for acquiring main supply, coordination with AADC &amp; ETISALT/ Service provider for obtaining permanent power and telephone connection to the Retail Shops, approvals from local authorities for various services like electricity, telephone, etc. also for complying with latest wiring regulations of the relevant authorities</t>
  </si>
  <si>
    <t>3.24.5</t>
  </si>
  <si>
    <t>MAINS DISTRIBUTION BOARD</t>
  </si>
  <si>
    <t>3.24.6</t>
  </si>
  <si>
    <t>3.08.02</t>
  </si>
  <si>
    <t xml:space="preserve">(*) Supply, install, test &amp; connect low voltage main distribution board comprising all breakers bus-bars, meters, indicator all in accordance with specification and as detailed in drawing. </t>
  </si>
  <si>
    <t>3.24.7</t>
  </si>
  <si>
    <t>FINAL DISTRIBUTION BOARDS</t>
  </si>
  <si>
    <t>3.24.8</t>
  </si>
  <si>
    <t>Supply, install, test and connect all final distribution board MCB boards, including MCBIS-9ka contactor, cable termination etc… as specified and shown on drawings.</t>
  </si>
  <si>
    <t>3.24.9</t>
  </si>
  <si>
    <t>3.08.03</t>
  </si>
  <si>
    <t>(*) LP-RT-G</t>
  </si>
  <si>
    <t>3.24.10</t>
  </si>
  <si>
    <t>3.08.04</t>
  </si>
  <si>
    <t>(*) PP-RT-G</t>
  </si>
  <si>
    <t>3.24.11</t>
  </si>
  <si>
    <t>3.08.05</t>
  </si>
  <si>
    <t>(*) UDB-RT-G</t>
  </si>
  <si>
    <t>3.24.12</t>
  </si>
  <si>
    <t>3.08.06</t>
  </si>
  <si>
    <t>(*) DB-RT-R</t>
  </si>
  <si>
    <t>3.24.13</t>
  </si>
  <si>
    <t xml:space="preserve">UNINTERRUPTABLE POWER SUPPLY (UPS) </t>
  </si>
  <si>
    <t>3.24.14</t>
  </si>
  <si>
    <t>Supply, installation, testing and commissioning of UPS system 50Hz. UPS unit including all necessary accessories, ancillary works and all materials required to complete installation as per specifications and drawings</t>
  </si>
  <si>
    <t>3.24.15</t>
  </si>
  <si>
    <t>3.08.07</t>
  </si>
  <si>
    <t>(*) UPS, 8KVA - 30 Min.</t>
  </si>
  <si>
    <t>3.24.16</t>
  </si>
  <si>
    <t>CAPACITOR BANK (POWER FACTOR CORRECTION UNIT)</t>
  </si>
  <si>
    <t>3.24.17</t>
  </si>
  <si>
    <t>Supply, installation, testing and commissioning of capacitor bank for 400V power supply system on main distribution board to improve power factor of the system to 0.9 as per specifications and drawings.</t>
  </si>
  <si>
    <t>3.24.18</t>
  </si>
  <si>
    <t>3.08.08</t>
  </si>
  <si>
    <t>(*) 60 KVAR</t>
  </si>
  <si>
    <t>3.24.19</t>
  </si>
  <si>
    <t>ISOLATORS</t>
  </si>
  <si>
    <t>3.24.20</t>
  </si>
  <si>
    <t>Supply, installation, connecting, testing and commissioning of isolators as specified below including pvc conduits, conduit fittings, boxes, earthing terminations, copper conductors, all fixings supports and all necessary works from the panel boards to isolators as per specifications and drawings.</t>
  </si>
  <si>
    <t>3.24.21</t>
  </si>
  <si>
    <t>3.08.09</t>
  </si>
  <si>
    <t>(*) 20A Weather proof SPN Isolator</t>
  </si>
  <si>
    <t>3.24.22</t>
  </si>
  <si>
    <t>3.08.10</t>
  </si>
  <si>
    <t>(*) 32A SPN Isolator</t>
  </si>
  <si>
    <t>3.24.23</t>
  </si>
  <si>
    <t>3.08.11</t>
  </si>
  <si>
    <t>(*) 32A Weather proof SPN Isolator</t>
  </si>
  <si>
    <t>3.24.24</t>
  </si>
  <si>
    <t>3.08.12</t>
  </si>
  <si>
    <t>(*) 63A Weather proof SPN Isolator</t>
  </si>
  <si>
    <t>3.24.25</t>
  </si>
  <si>
    <t>3.08.13</t>
  </si>
  <si>
    <t>(*) 63A SPN Isolator</t>
  </si>
  <si>
    <t>3.24.26</t>
  </si>
  <si>
    <t>3.08.14</t>
  </si>
  <si>
    <t>(*) 40A Weather proof TP Isolator</t>
  </si>
  <si>
    <t>3.24.27</t>
  </si>
  <si>
    <t>3.08.15</t>
  </si>
  <si>
    <t>(*) 80A  Weather proof TP Isolator</t>
  </si>
  <si>
    <t>3.24.28</t>
  </si>
  <si>
    <t>3.08.16</t>
  </si>
  <si>
    <t>(*) 200A Weather proof TP Isolator</t>
  </si>
  <si>
    <t>3.24.29</t>
  </si>
  <si>
    <t>CABLES</t>
  </si>
  <si>
    <t>3.24.30</t>
  </si>
  <si>
    <t xml:space="preserve">Supply, installation, testing &amp; commissioning of low voltage armoured XLPE insulated,PVC sheathed, copper conductors multicore cables as specified below including all conduits, cable trays, pull boxes, termination, identification, related civil works,fitting &amp; fixation accessories as per spec.&amp; drawings.                                                                                                                                                                                                 </t>
  </si>
  <si>
    <t>3.24.31</t>
  </si>
  <si>
    <t>3.08.17</t>
  </si>
  <si>
    <t>(*) MDB to LP-RT-G (4Cx10mm2 XLPE/SWA/PVC  +1Cx10mm2 Y/G)</t>
  </si>
  <si>
    <t>3.24.32</t>
  </si>
  <si>
    <t>3.08.18</t>
  </si>
  <si>
    <t>(*) MDB to PP-RT-G (4Cx10mm2 XLPE/SWA/PVC  +1Cx10mm2 Y/G)</t>
  </si>
  <si>
    <t>3.24.33</t>
  </si>
  <si>
    <t>3.08.19</t>
  </si>
  <si>
    <t>(*) MDB to DB-RT-R (4Cx16mm2 XLPE/SWA/PVC  +1Cx16mm2 Y/G)</t>
  </si>
  <si>
    <t>3.24.34</t>
  </si>
  <si>
    <t>3.08.20</t>
  </si>
  <si>
    <t>(*) MDB to UDB-RT-G (4Cx10mm2 XLPE/SWA/PVC +1Cx10mm2 Y/G)</t>
  </si>
  <si>
    <t>3.24.35</t>
  </si>
  <si>
    <t>3.08.21</t>
  </si>
  <si>
    <t>(*) MDB to LPP-SH1 (4Cx25mm2 XLPE/SWA/PVC +1Cx16mm2 Y/G)</t>
  </si>
  <si>
    <t>3.24.36</t>
  </si>
  <si>
    <t>3.08.22</t>
  </si>
  <si>
    <t>(*) MDB to LPP-SH2 (4Cx25mm2 XLPE/SWA/PVC +1Cx16mm2 Y/G)</t>
  </si>
  <si>
    <t>3.24.37</t>
  </si>
  <si>
    <t>3.08.23</t>
  </si>
  <si>
    <t>(*) MDB to LPP-SH3 (4Cx70mm2 XLPE/SWA/PVC +1Cx35mm2 Y/G)</t>
  </si>
  <si>
    <t>3.24.38</t>
  </si>
  <si>
    <t>3.08.24</t>
  </si>
  <si>
    <t>(*) MDB to LPP-SH4 (4Cx10mm2 XLPE/SWA/PVC +1Cx10mm2 Y/G)</t>
  </si>
  <si>
    <t>3.24.39</t>
  </si>
  <si>
    <t>3.08.25</t>
  </si>
  <si>
    <t>(*) MDB to LPP-SH5 (4Cx10mm2 XLPE/SWA/PVC +1Cx10mm2 Y/G)</t>
  </si>
  <si>
    <t>3.24.40</t>
  </si>
  <si>
    <t>3.08.26</t>
  </si>
  <si>
    <t>(*) MDB to LPP-SH6 (4Cx10mm2 XLPE/SWA/PVC +1Cx10mm2 Y/G)</t>
  </si>
  <si>
    <t>3.24.41</t>
  </si>
  <si>
    <t>3.08.27</t>
  </si>
  <si>
    <t>(*) MDB to CAPACITOR BANK (4Cx70mm2 XLPE/SWA/PVC +1Cx35mm2 Y/G)</t>
  </si>
  <si>
    <t>3.24.42</t>
  </si>
  <si>
    <t>3.08.28</t>
  </si>
  <si>
    <t>(*) MDB to SPD (4Cx16mm2 XLPE/SWA/PVC +1Cx16mm2 Y/G)</t>
  </si>
  <si>
    <t>3.24.43</t>
  </si>
  <si>
    <t xml:space="preserve">Switches  including cables and conduits , box etc </t>
  </si>
  <si>
    <t>3.24.44</t>
  </si>
  <si>
    <t>Supply, installation, connecting, testing and commissioning of lighting switches 10A, 230V &amp; sensors as specified below including pvc conduits, conduit fittings, boxes, earthing terminations, copper conductors up to switches, accessories and all necessary civil works as per specifications and drawings.</t>
  </si>
  <si>
    <t>3.24.45</t>
  </si>
  <si>
    <t>3.08.29</t>
  </si>
  <si>
    <t xml:space="preserve">(*) 1 gang 1 way Switch </t>
  </si>
  <si>
    <t>3.24.46</t>
  </si>
  <si>
    <t>3.08.30</t>
  </si>
  <si>
    <t xml:space="preserve">(*) 1 gang 1 way switch W/P </t>
  </si>
  <si>
    <t>3.24.47</t>
  </si>
  <si>
    <t>3.08.31</t>
  </si>
  <si>
    <t xml:space="preserve">(*) Movement sensor </t>
  </si>
  <si>
    <t>3.24.48</t>
  </si>
  <si>
    <t>3.08.32</t>
  </si>
  <si>
    <t>(*) Occupancy sensor</t>
  </si>
  <si>
    <t>3.24.49</t>
  </si>
  <si>
    <t>CIRCUIT WIRE IN PVC</t>
  </si>
  <si>
    <t>3.24.50</t>
  </si>
  <si>
    <t>Supply, installation, connecting, testing and commissioning of normal and power sockets as specified below including pvc conduits, conduit fittings, boxes, earthing terminations, copper conductors, all fixings supports and all necessary works from the panel boards to socket outlets as per specifications and drawings.</t>
  </si>
  <si>
    <t>3.24.51</t>
  </si>
  <si>
    <t>3.08.33</t>
  </si>
  <si>
    <t>(*) Ditto 13A switch socket</t>
  </si>
  <si>
    <t>3.24.52</t>
  </si>
  <si>
    <t>3.08.34</t>
  </si>
  <si>
    <t>(*) Ditto 13A single switch socket weather proof</t>
  </si>
  <si>
    <t>3.24.53</t>
  </si>
  <si>
    <t>3.08.35</t>
  </si>
  <si>
    <t>(*) Ditto Double 13A switch socket</t>
  </si>
  <si>
    <t>3.24.54</t>
  </si>
  <si>
    <t>3.08.36</t>
  </si>
  <si>
    <t>(*) Ditto 20A DP switch for AC</t>
  </si>
  <si>
    <t>3.24.55</t>
  </si>
  <si>
    <t>3.08.37</t>
  </si>
  <si>
    <t>(*) Ditto hand drayer</t>
  </si>
  <si>
    <t>3.24.56</t>
  </si>
  <si>
    <t>3.08.38</t>
  </si>
  <si>
    <t>(*) Electrical Outlet For (Water Tape sensor, wifi Access point , Intercom unit)</t>
  </si>
  <si>
    <t>3.24.57</t>
  </si>
  <si>
    <t>3.08.39</t>
  </si>
  <si>
    <t>(*) Ditto Exhaust fan point (with 3A fused spur flexible outlet)</t>
  </si>
  <si>
    <t>3.24.58</t>
  </si>
  <si>
    <t>3.08.40</t>
  </si>
  <si>
    <t>(*) Ditto KWH meter with GRP enclosure as per AADC requirements.</t>
  </si>
  <si>
    <t>3.24.59</t>
  </si>
  <si>
    <t>LIGHTING POINTS</t>
  </si>
  <si>
    <t>3.24.60</t>
  </si>
  <si>
    <t>Supply, installation, connecting, testing and commissioning of lighting points including conduits, conduit fittings, boxes, copper conductors not less than 2.5 mm² wiring for lighting points, earthing terminations, accessories and all necessary civil works as per specifications and drawings.</t>
  </si>
  <si>
    <t>3.24.61</t>
  </si>
  <si>
    <t>3.08.41</t>
  </si>
  <si>
    <t>(*) Lighting Point</t>
  </si>
  <si>
    <t>3.24.62</t>
  </si>
  <si>
    <t>EARTHING SYSTEM</t>
  </si>
  <si>
    <t>3.24.63</t>
  </si>
  <si>
    <t>3.08.42</t>
  </si>
  <si>
    <t>(*) Earthing Supply &amp; install complete earthing system for the bldg. Earthing should be done with proper cables as per B.S including main earth electrodes, earth pits &amp; cover as per drawings &amp; to be approval from AADC &amp; Etisalat.</t>
  </si>
  <si>
    <t>3.24.64</t>
  </si>
  <si>
    <t>LIGHTNING PROTECTION SYSTEM</t>
  </si>
  <si>
    <t>3.24.65</t>
  </si>
  <si>
    <t>3.08.43</t>
  </si>
  <si>
    <t>(*) Supply, installation, testing and commissioning of a complete lightning protection system for the building including air terminals, tinned bare copper conductors, all necessary accessories, ancillary works and all materials required to complete installation as per specifications and drawings and to be approved from local authorities .</t>
  </si>
  <si>
    <t>3.24.66</t>
  </si>
  <si>
    <t>LIGHT FITTINGS</t>
  </si>
  <si>
    <t>3.24.67</t>
  </si>
  <si>
    <t>Supply, installation, connecting, testing and commissioning of lighting fixtures including all lamps, mounting brackets, suspension cords, accessories and all necessary auxiliary works as per specifications and drawings.</t>
  </si>
  <si>
    <t>3.24.68</t>
  </si>
  <si>
    <t>3.08.44</t>
  </si>
  <si>
    <t>(*) F1</t>
  </si>
  <si>
    <t>3.24.69</t>
  </si>
  <si>
    <t>3.08.45</t>
  </si>
  <si>
    <t>(*) F2</t>
  </si>
  <si>
    <t>3.24.70</t>
  </si>
  <si>
    <t>3.08.46</t>
  </si>
  <si>
    <t>(*) F3</t>
  </si>
  <si>
    <t>3.24.71</t>
  </si>
  <si>
    <t>3.08.47</t>
  </si>
  <si>
    <t>(*) F4</t>
  </si>
  <si>
    <t>3.24.72</t>
  </si>
  <si>
    <t>3.08.48</t>
  </si>
  <si>
    <t>(*) F5</t>
  </si>
  <si>
    <t>3.24.73</t>
  </si>
  <si>
    <t>3.08.49</t>
  </si>
  <si>
    <t>(*) F6</t>
  </si>
  <si>
    <t>3.24.74</t>
  </si>
  <si>
    <t>3.08.50</t>
  </si>
  <si>
    <t>(*) F7</t>
  </si>
  <si>
    <t>3.24.75</t>
  </si>
  <si>
    <t>3.08.51</t>
  </si>
  <si>
    <t>(*) F8</t>
  </si>
  <si>
    <t>3.24.76</t>
  </si>
  <si>
    <t>3.08.52</t>
  </si>
  <si>
    <t>(*) F9</t>
  </si>
  <si>
    <t>3.24.77</t>
  </si>
  <si>
    <t>3.08.53</t>
  </si>
  <si>
    <t>(*) F10</t>
  </si>
  <si>
    <t>3.24.78</t>
  </si>
  <si>
    <t>FIRE ALARM SYSTEM</t>
  </si>
  <si>
    <t>3.24.79</t>
  </si>
  <si>
    <t>Supply, installation, connecting, testing and commissioning of fire alarm system as specified below including analogue addressable fire alarm control panel (FACP) complete with batteries and charger, software, cables, conduits, trunking, fire alarm devices like smoke detector, heat detectors, manual station, sounder, control module, monitor module ...etc. and all accessories required to complete installation as per specifications and drawings.</t>
  </si>
  <si>
    <t>3.24.80</t>
  </si>
  <si>
    <t>3.08.54</t>
  </si>
  <si>
    <t>(*) Fire alarm outlet including cables, conduits boxes &amp; all accessories up to next device and/or up to respective fire alarm control panel and from mosque to imam and mu'than building</t>
  </si>
  <si>
    <t>3.24.81</t>
  </si>
  <si>
    <t>3.08.55</t>
  </si>
  <si>
    <t>(*) Addressable fire alarm control panel 1 loops including complete interface with public address system.</t>
  </si>
  <si>
    <t>3.24.82</t>
  </si>
  <si>
    <t>3.08.56</t>
  </si>
  <si>
    <t>(*) Addressable smoke detector</t>
  </si>
  <si>
    <t>3.24.83</t>
  </si>
  <si>
    <t>3.08.57</t>
  </si>
  <si>
    <t>(*) Multi smoke &amp; heat detector</t>
  </si>
  <si>
    <t>3.24.84</t>
  </si>
  <si>
    <t>3.08.58</t>
  </si>
  <si>
    <t>(*) Addressable manual call point</t>
  </si>
  <si>
    <t>3.24.85</t>
  </si>
  <si>
    <t>3.08.59</t>
  </si>
  <si>
    <t>(*) Addressable control module</t>
  </si>
  <si>
    <t>3.24.86</t>
  </si>
  <si>
    <t>3.08.60</t>
  </si>
  <si>
    <t>(*) Addressable fire alarm bell with strobe</t>
  </si>
  <si>
    <t>3.24.87</t>
  </si>
  <si>
    <t>Communication Systems</t>
  </si>
  <si>
    <t>3.24.88</t>
  </si>
  <si>
    <t>Supply, installation, connecting, testing and commissioning of communication systems including all conduits, duct, wires, cables, boxes, socket outlet , utility connection and  all accessories required to complete installation as per specifications, Etisalat requirements and drawings.</t>
  </si>
  <si>
    <t>3.24.89</t>
  </si>
  <si>
    <t>3.08.61</t>
  </si>
  <si>
    <t>(*) Data rack 42U</t>
  </si>
  <si>
    <t>3.24.90</t>
  </si>
  <si>
    <t>3.08.62</t>
  </si>
  <si>
    <t>(*) Network switch 48 ports</t>
  </si>
  <si>
    <t>3.24.91</t>
  </si>
  <si>
    <t>3.08.63</t>
  </si>
  <si>
    <t>(*) UTP patch panel 24 ports</t>
  </si>
  <si>
    <t>3.24.92</t>
  </si>
  <si>
    <t>3.08.64</t>
  </si>
  <si>
    <t>(*) Fiber optic patch panel single mode12 ports</t>
  </si>
  <si>
    <t>3.24.93</t>
  </si>
  <si>
    <t>3.08.65</t>
  </si>
  <si>
    <t>(*) Data socket</t>
  </si>
  <si>
    <t>3.24.94</t>
  </si>
  <si>
    <t>3.08.66</t>
  </si>
  <si>
    <t>(*) Telephone socket</t>
  </si>
  <si>
    <t>3.24.95</t>
  </si>
  <si>
    <t>3.08.67</t>
  </si>
  <si>
    <t xml:space="preserve">(*) Communication outlets including cat6 cables, conduits, boxes and all accessories </t>
  </si>
  <si>
    <t>3.24.96</t>
  </si>
  <si>
    <t>Public Address System</t>
  </si>
  <si>
    <t>3.24.97</t>
  </si>
  <si>
    <t>Supply, installation, connecting, testing and commissioning of the following:</t>
  </si>
  <si>
    <t>3.24.98</t>
  </si>
  <si>
    <t>3.08.68</t>
  </si>
  <si>
    <t>(*) Public Address system rack (PAR) for retail shops including all equipment, amplifiers, cables, conduits &amp; and all accessories required to complete installation as per specifications and drawings.</t>
  </si>
  <si>
    <t>3.24.99</t>
  </si>
  <si>
    <t>3.08.69</t>
  </si>
  <si>
    <t>(*) Ceiling public address speaker 6w</t>
  </si>
  <si>
    <t>3.24.100</t>
  </si>
  <si>
    <t>3.08.70</t>
  </si>
  <si>
    <t>(*) Volume control</t>
  </si>
  <si>
    <t>3.24.101</t>
  </si>
  <si>
    <t>3.08.71</t>
  </si>
  <si>
    <t xml:space="preserve">(*) Public address outlet including cables, conduits, boxes and all accessories </t>
  </si>
  <si>
    <t>3.24.102</t>
  </si>
  <si>
    <t>IP CCTV System</t>
  </si>
  <si>
    <t>3.24.103</t>
  </si>
  <si>
    <t>Supply, installation, connecting, testing and commissioning of IP CCTV system as specified below comprising of CCTV server with complete network video recorder, printers, monitor, programs and CCTV IP cameras including outlet boxes, pull boxes, conduits, conduit fittings, trunking, cables and all accessories required to complete installation as per specifications and drawings.</t>
  </si>
  <si>
    <t>3.24.104</t>
  </si>
  <si>
    <t>3.08.72</t>
  </si>
  <si>
    <t>(*) Computer workstation including software, all required licenses and antivirus</t>
  </si>
  <si>
    <t>3.24.105</t>
  </si>
  <si>
    <t>3.08.73</t>
  </si>
  <si>
    <t>(*) Network video recorder (NVR)</t>
  </si>
  <si>
    <t>3.24.106</t>
  </si>
  <si>
    <t>3.08.74</t>
  </si>
  <si>
    <t>(*) 19 inch colour monitoring screen (LCD)</t>
  </si>
  <si>
    <t>3.24.107</t>
  </si>
  <si>
    <t>3.08.75</t>
  </si>
  <si>
    <t>(*) Wall mounted IP camera, fixed type, weather proof, 1080p resolution</t>
  </si>
  <si>
    <t>3.24.108</t>
  </si>
  <si>
    <t>3.08.76</t>
  </si>
  <si>
    <t>(*) Ceiling mounted IP camera, fixed type, 1080p resolution</t>
  </si>
  <si>
    <t>3.24.109</t>
  </si>
  <si>
    <t>3.08.77</t>
  </si>
  <si>
    <t xml:space="preserve">(*) CCTV outlet including cat6 cables, conduits, boxes and all accessories </t>
  </si>
  <si>
    <t>3.24.110</t>
  </si>
  <si>
    <t>3.24.111</t>
  </si>
  <si>
    <t>3.08.78</t>
  </si>
  <si>
    <t>(*) Allow for testing and commissioning</t>
  </si>
  <si>
    <t>3.24.112</t>
  </si>
  <si>
    <t>3.24.113</t>
  </si>
  <si>
    <t>3.08.79</t>
  </si>
  <si>
    <t>3.24.114</t>
  </si>
  <si>
    <t xml:space="preserve">3.25 BILL NO. 3.09 – SANITARY, WATER SUPPLY, DRAINAGE AND FIRE PROTECTION    </t>
  </si>
  <si>
    <t>3.25.1</t>
  </si>
  <si>
    <t xml:space="preserve">SANITARY, WATER SUPPLY, DRAINAGE AND FIRE PROTECTION    </t>
  </si>
  <si>
    <t>3.25.2</t>
  </si>
  <si>
    <t>3.09.01</t>
  </si>
  <si>
    <t>(*) Allow for house connections including liaising and paying connection charges for acquiring main supply and return discharge to main lines, coordination with AADC / ADSSC for obtaining permanent connection to the Retail Shops, approvals from local authorities for various services like water, sewer, etc. also for complying with latest regulations of the relevant authorities.</t>
  </si>
  <si>
    <t>3.25.3</t>
  </si>
  <si>
    <t>WATER SUPPLY</t>
  </si>
  <si>
    <t>3.25.4</t>
  </si>
  <si>
    <t>Supply and install cold &amp; hot water pipe work from poly propylene random (PPR) with fittings including all builders work and utility connection etc.</t>
  </si>
  <si>
    <t>3.25.5</t>
  </si>
  <si>
    <t>Pipes of all diameters as shown on the drawings in the running length fixing in support.</t>
  </si>
  <si>
    <t>3.25.6</t>
  </si>
  <si>
    <t>3.09.02</t>
  </si>
  <si>
    <t>(*) 75 mm</t>
  </si>
  <si>
    <t>3.25.7</t>
  </si>
  <si>
    <t>3.09.03</t>
  </si>
  <si>
    <t>(*) 63 mm</t>
  </si>
  <si>
    <t>3.25.8</t>
  </si>
  <si>
    <t>3.09.04</t>
  </si>
  <si>
    <t xml:space="preserve">(*) 50 mm </t>
  </si>
  <si>
    <t>3.25.9</t>
  </si>
  <si>
    <t>3.09.05</t>
  </si>
  <si>
    <t xml:space="preserve">(*) 40mm </t>
  </si>
  <si>
    <t>3.25.10</t>
  </si>
  <si>
    <t>3.09.06</t>
  </si>
  <si>
    <t xml:space="preserve">(*) 32 mm </t>
  </si>
  <si>
    <t>3.25.11</t>
  </si>
  <si>
    <t>3.09.07</t>
  </si>
  <si>
    <t xml:space="preserve">(*) 25 mm </t>
  </si>
  <si>
    <t>3.25.12</t>
  </si>
  <si>
    <t>3.09.08</t>
  </si>
  <si>
    <t>(*) 20 mm</t>
  </si>
  <si>
    <t>3.25.13</t>
  </si>
  <si>
    <t>3.09.09</t>
  </si>
  <si>
    <t>(*) 16 mm PPR Pipe embedded in walls</t>
  </si>
  <si>
    <t>3.25.14</t>
  </si>
  <si>
    <t>3.09.10</t>
  </si>
  <si>
    <t>(*) Insulation for exposed pipe work  in roof using rigid fibber glass 25mm thick having density 28kg/m3 with glass reinforced aluminium foil/kraft paper laminate with canvas cloth foster coating.</t>
  </si>
  <si>
    <t>3.25.15</t>
  </si>
  <si>
    <t>3.09.11</t>
  </si>
  <si>
    <t>(*) Protection for under ground pipes by sleeves</t>
  </si>
  <si>
    <t>3.25.16</t>
  </si>
  <si>
    <t>OTHER VALVES</t>
  </si>
  <si>
    <t>3.25.17</t>
  </si>
  <si>
    <t>3.09.12</t>
  </si>
  <si>
    <t>(*) Gate Valves</t>
  </si>
  <si>
    <t>3.25.18</t>
  </si>
  <si>
    <t>3.09.13</t>
  </si>
  <si>
    <t>(*) Angle Valves 1/2"</t>
  </si>
  <si>
    <t>3.25.19</t>
  </si>
  <si>
    <t>3.09.14</t>
  </si>
  <si>
    <t>(*) Float Ball Valve</t>
  </si>
  <si>
    <t>3.25.20</t>
  </si>
  <si>
    <t>3.09.15</t>
  </si>
  <si>
    <t>(*) Hose bib</t>
  </si>
  <si>
    <t>3.25.21</t>
  </si>
  <si>
    <t>3.09.16</t>
  </si>
  <si>
    <t>(*) Non Return Valves</t>
  </si>
  <si>
    <t>3.25.22</t>
  </si>
  <si>
    <t>3.09.17</t>
  </si>
  <si>
    <t xml:space="preserve">(*) Air Vent </t>
  </si>
  <si>
    <t>3.25.23</t>
  </si>
  <si>
    <t>3.09.18</t>
  </si>
  <si>
    <t>(*) Meter as per Estidama for internal water usage</t>
  </si>
  <si>
    <t>3.25.24</t>
  </si>
  <si>
    <t xml:space="preserve">Supply and install Electric Water Heaters and capacity as mentioned below in the drawings </t>
  </si>
  <si>
    <t>3.25.25</t>
  </si>
  <si>
    <t>3.09.19</t>
  </si>
  <si>
    <t>(*) EWH  30 litter</t>
  </si>
  <si>
    <t>3.25.26</t>
  </si>
  <si>
    <t>3.09.20</t>
  </si>
  <si>
    <t>(*) Meter as per Estidama for external water usage</t>
  </si>
  <si>
    <t>3.25.27</t>
  </si>
  <si>
    <t>3.09.22</t>
  </si>
  <si>
    <t>(*) Supply &amp; install horizontal / vertical type GRP water tank at roof floor level capacity as shown in drawings, complete with valves, fittings &amp; all associated accessories &amp; works as specified and shown on the drawings.</t>
  </si>
  <si>
    <t>3.25.28</t>
  </si>
  <si>
    <t>Supply &amp; install water meter with GRP box 600x250x200 mm as per AA requirements.</t>
  </si>
  <si>
    <t>3.25.29</t>
  </si>
  <si>
    <t>3.09.23</t>
  </si>
  <si>
    <t>(*) Meter 2'' Dia.</t>
  </si>
  <si>
    <t>3.25.30</t>
  </si>
  <si>
    <t>3.09.24</t>
  </si>
  <si>
    <t>(*) Supply &amp; install testing &amp; commissioning of fully packaged automatic water transfer pump set (one working &amp; one stand by) complete with control panel switches etc, complete with all connections with foundation and covers</t>
  </si>
  <si>
    <t>3.25.31</t>
  </si>
  <si>
    <t>3.09.25</t>
  </si>
  <si>
    <t>(*) Ditto but booster pump set, 1 duty , 1 standby with pressure vessel with foundation and cover</t>
  </si>
  <si>
    <t>3.25.32</t>
  </si>
  <si>
    <t>3.09.26</t>
  </si>
  <si>
    <t>(*) External Pipes for water supply including all fittings, accessories, civil works and complete as per drawings</t>
  </si>
  <si>
    <t>3.25.33</t>
  </si>
  <si>
    <t>DRAINAGE</t>
  </si>
  <si>
    <t>3.25.34</t>
  </si>
  <si>
    <t xml:space="preserve">EXTERNAL PIPES </t>
  </si>
  <si>
    <t>3.25.35</t>
  </si>
  <si>
    <t>Supply and install buried external drainage pipes in UPVC class 10 with all associated builder works and utility connection.</t>
  </si>
  <si>
    <t>3.25.36</t>
  </si>
  <si>
    <t>3.09.27</t>
  </si>
  <si>
    <t>(*) 6'' dia. CL-10</t>
  </si>
  <si>
    <t>3.25.37</t>
  </si>
  <si>
    <t>3.09.28</t>
  </si>
  <si>
    <t>(*) Supply and install  4" rain water pipes from rain water gutters as shown on the drawings.</t>
  </si>
  <si>
    <t>3.25.38</t>
  </si>
  <si>
    <t>3.09.29</t>
  </si>
  <si>
    <t>(*) Supply and install Roof Drain</t>
  </si>
  <si>
    <t>3.25.39</t>
  </si>
  <si>
    <t>INTERNAL PIPES BS-4660 &amp; 4514</t>
  </si>
  <si>
    <t>3.25.40</t>
  </si>
  <si>
    <t>Rain , Vent , Soil and Waste pipe work PVC with fittings</t>
  </si>
  <si>
    <t>3.25.41</t>
  </si>
  <si>
    <t>3.09.30</t>
  </si>
  <si>
    <t xml:space="preserve">(*) 4" dia. Internal Pipes and Fittings </t>
  </si>
  <si>
    <t>3.25.42</t>
  </si>
  <si>
    <t>3.09.31</t>
  </si>
  <si>
    <t>(*) 3" dia. Internal Pipes and Fittings</t>
  </si>
  <si>
    <t>3.25.43</t>
  </si>
  <si>
    <t>3.09.32</t>
  </si>
  <si>
    <t>(*) 2" dia. Internal Pipes and Fittings</t>
  </si>
  <si>
    <t>3.25.44</t>
  </si>
  <si>
    <t>3.09.33</t>
  </si>
  <si>
    <t>(*) Supply and Install vent piping in uPVC according to the approved drawings, including cover on top.</t>
  </si>
  <si>
    <t>3.25.45</t>
  </si>
  <si>
    <t>Supply and install floor traps 4" in toilets, shops and all wet rooms with approved chromium plate cover and grating.</t>
  </si>
  <si>
    <t>3.25.46</t>
  </si>
  <si>
    <t>3.09.34</t>
  </si>
  <si>
    <t>(*) Floor Drain (PVC) 110x75x50mm</t>
  </si>
  <si>
    <t>3.25.47</t>
  </si>
  <si>
    <t>3.09.35</t>
  </si>
  <si>
    <t>(*) Floor Drain (PVC) 110x75x75mm</t>
  </si>
  <si>
    <t>3.25.48</t>
  </si>
  <si>
    <t>3.09.36</t>
  </si>
  <si>
    <t xml:space="preserve">(*) Supply and fix 110mm type Floor Clean Outs with covers as required </t>
  </si>
  <si>
    <t>3.25.49</t>
  </si>
  <si>
    <t>3.09.37</t>
  </si>
  <si>
    <t xml:space="preserve">(*) Supply and fix 75mm type Floor Clean Outs with covers as required </t>
  </si>
  <si>
    <t>3.25.50</t>
  </si>
  <si>
    <t>3.09.38</t>
  </si>
  <si>
    <t>(*) Supply and install Gully Trap (GT) with medium DI cover and all builder's work as per the relevant authority requirements. Cover and frame shall be light duty.</t>
  </si>
  <si>
    <t>3.25.51</t>
  </si>
  <si>
    <t>3.09.39</t>
  </si>
  <si>
    <t>(*) Supply and install Grease Interceptor (GI) with medium DI cover and all builder's work as per the relevant authority requirements. Cover and frame shall be light duty.</t>
  </si>
  <si>
    <t>3.25.52</t>
  </si>
  <si>
    <t>3.09.40</t>
  </si>
  <si>
    <t>(*) Supply and install Inspection Chamber (IC) with medium DI cover and all builder's work as per the relevant authority requirements. Cover and frame shall be light duty.</t>
  </si>
  <si>
    <t>3.25.53</t>
  </si>
  <si>
    <t>BUILDER'S WORK</t>
  </si>
  <si>
    <t>3.25.54</t>
  </si>
  <si>
    <t>3.09.41</t>
  </si>
  <si>
    <t>(*) Allow for all builder's work in connection with plumbing and drainage installation</t>
  </si>
  <si>
    <t>3.25.55</t>
  </si>
  <si>
    <t>SANITARY WARE</t>
  </si>
  <si>
    <t>3.25.56</t>
  </si>
  <si>
    <t>Supply and installation of sanitary fittings including all necessary adhesive, fixing, nailing, screwing and the like as per specifications and as shown on drawings.</t>
  </si>
  <si>
    <t>3.25.57</t>
  </si>
  <si>
    <t>3.09.42</t>
  </si>
  <si>
    <t>(*) Water Closet (WC) with concealed flush tank, flush plate, etc.</t>
  </si>
  <si>
    <t>3.25.58</t>
  </si>
  <si>
    <t>3.09.43</t>
  </si>
  <si>
    <t>(*) Below counter wash basin</t>
  </si>
  <si>
    <t>3.25.59</t>
  </si>
  <si>
    <t>3.09.44</t>
  </si>
  <si>
    <t>(*) Wall hang wash basin</t>
  </si>
  <si>
    <t>3.25.60</t>
  </si>
  <si>
    <t>3.09.45</t>
  </si>
  <si>
    <t>(*) Janitor</t>
  </si>
  <si>
    <t>3.25.61</t>
  </si>
  <si>
    <t>3.09.46</t>
  </si>
  <si>
    <t xml:space="preserve">(*) Self closing with timer mixer  </t>
  </si>
  <si>
    <t>3.25.62</t>
  </si>
  <si>
    <t>3.09.47</t>
  </si>
  <si>
    <t>(*) Liquid soap dispenser</t>
  </si>
  <si>
    <t>3.25.63</t>
  </si>
  <si>
    <t>3.09.48</t>
  </si>
  <si>
    <t>(*) Toilet paper holder with cover</t>
  </si>
  <si>
    <t>3.25.64</t>
  </si>
  <si>
    <t>3.09.49</t>
  </si>
  <si>
    <t>(*) Shut of spray with 1200mm hose, angle stop, bracket, etc.</t>
  </si>
  <si>
    <t>3.25.65</t>
  </si>
  <si>
    <t>3.09.50</t>
  </si>
  <si>
    <t>(*) Combine paper tower dispenser and waste bin</t>
  </si>
  <si>
    <t>3.25.66</t>
  </si>
  <si>
    <t>3.09.51</t>
  </si>
  <si>
    <t>(*) Hand drayer</t>
  </si>
  <si>
    <t>3.25.67</t>
  </si>
  <si>
    <t>3.09.52</t>
  </si>
  <si>
    <t>(*) Horizontal grab rail</t>
  </si>
  <si>
    <t>3.25.68</t>
  </si>
  <si>
    <t>3.09.53</t>
  </si>
  <si>
    <t>(*) Vertical grab rail</t>
  </si>
  <si>
    <t>3.25.69</t>
  </si>
  <si>
    <t>6 mm Thick quality mirror; complete with plywood backing, framing, clips, support and all necessary accessories as required; fixed to concrete/block wall; all in accordance with the Specifications and subject to Engineer's approval</t>
  </si>
  <si>
    <t>3.25.70</t>
  </si>
  <si>
    <t>3.09.54</t>
  </si>
  <si>
    <t xml:space="preserve">(*) 450 mm x 1150 mm High overall </t>
  </si>
  <si>
    <t>3.25.71</t>
  </si>
  <si>
    <t>3.09.55</t>
  </si>
  <si>
    <t xml:space="preserve">(*) 1515 mm x 1100 mm High overall </t>
  </si>
  <si>
    <t>3.25.72</t>
  </si>
  <si>
    <t>FIRE PROTECTION SYSTEM</t>
  </si>
  <si>
    <t>3.25.73</t>
  </si>
  <si>
    <t>Supply, installation, testing and commissioning of fire protection system as specified /shown on the drawings, specification and as per civil defence requirements.</t>
  </si>
  <si>
    <t>3.25.74</t>
  </si>
  <si>
    <t>Fire Extinguishers</t>
  </si>
  <si>
    <t>3.25.75</t>
  </si>
  <si>
    <t>3.09.56</t>
  </si>
  <si>
    <t>(*) CO2 fire extinguisher- 2.2 Kg</t>
  </si>
  <si>
    <t>3.25.76</t>
  </si>
  <si>
    <t>3.09.57</t>
  </si>
  <si>
    <t xml:space="preserve">(*) Dry Powder Extinguisher </t>
  </si>
  <si>
    <t>3.25.77</t>
  </si>
  <si>
    <t xml:space="preserve">Fire Hose Cabinet </t>
  </si>
  <si>
    <t>3.25.78</t>
  </si>
  <si>
    <t>3.09.58</t>
  </si>
  <si>
    <t>(*) Fire cabinet including (FHC-2) hose reel (25mm+30m length) +FE-1) including all accessories</t>
  </si>
  <si>
    <t>3.25.79</t>
  </si>
  <si>
    <t xml:space="preserve">Fire Department Connection </t>
  </si>
  <si>
    <t>3.25.80</t>
  </si>
  <si>
    <t>3.09.59</t>
  </si>
  <si>
    <t xml:space="preserve">(*) Supply &amp; Installing FDC (65x65x100mm) </t>
  </si>
  <si>
    <t>3.25.81</t>
  </si>
  <si>
    <t>Supply and install fire fighting pipe work from BS with fittings, supports, accessories, including all builders work and utility connection etc.</t>
  </si>
  <si>
    <t>3.25.82</t>
  </si>
  <si>
    <t>3.09.60</t>
  </si>
  <si>
    <t>(*) 40mm dia. pipes</t>
  </si>
  <si>
    <t>3.25.83</t>
  </si>
  <si>
    <t>3.09.61</t>
  </si>
  <si>
    <t>(*) 100mm dia.</t>
  </si>
  <si>
    <t>3.25.84</t>
  </si>
  <si>
    <t>Alarm Check Valve</t>
  </si>
  <si>
    <t>3.25.85</t>
  </si>
  <si>
    <t>3.09.62</t>
  </si>
  <si>
    <t>(*) Supply &amp; Installing ACV 80mm</t>
  </si>
  <si>
    <t>3.25.86</t>
  </si>
  <si>
    <t>3.25.87</t>
  </si>
  <si>
    <t>3.09.63</t>
  </si>
  <si>
    <t>3.25.88</t>
  </si>
  <si>
    <t xml:space="preserve">3.26 BILL NO. 3.10 – AIR CONDITIONING WORKS         </t>
  </si>
  <si>
    <t>3.26.1</t>
  </si>
  <si>
    <t>Metal Ducts</t>
  </si>
  <si>
    <t>3.26.2</t>
  </si>
  <si>
    <t>HVAC Ductwork HVAC/DW-142 standard and complete with duct  hangers/supports, voids, fittings, flanges, flexible, duct connectors, wire mesh end covers, access doors, test, points for air/water and identification (insulation measured separately)</t>
  </si>
  <si>
    <t>3.26.3</t>
  </si>
  <si>
    <t>3.10.01</t>
  </si>
  <si>
    <t>(*) Galvanized sheet Ductwork</t>
  </si>
  <si>
    <t>kg</t>
  </si>
  <si>
    <t>3.26.4</t>
  </si>
  <si>
    <t>Insulation</t>
  </si>
  <si>
    <t>3.26.5</t>
  </si>
  <si>
    <t xml:space="preserve">FSK faced rigid fibreglass insulation, secured to ducts by wrapped with fiber cloth and coated with sealfas insulation as specified </t>
  </si>
  <si>
    <t>3.26.6</t>
  </si>
  <si>
    <t>3.10.02</t>
  </si>
  <si>
    <t>(*) 25mm thk. Insulation to internal ducts</t>
  </si>
  <si>
    <t>3.26.7</t>
  </si>
  <si>
    <t>3.10.03</t>
  </si>
  <si>
    <t>(*) 50mm thk. Insulation to exposed ducts</t>
  </si>
  <si>
    <t>3.26.8</t>
  </si>
  <si>
    <t>3.10.04</t>
  </si>
  <si>
    <t>(*) Aluminium Cladding for exposed ducts</t>
  </si>
  <si>
    <t>3.26.9</t>
  </si>
  <si>
    <t>Diffusers, Registers and Grills</t>
  </si>
  <si>
    <t>3.26.10</t>
  </si>
  <si>
    <t>Air outlets from an approved manufacturer completed with opposed blade volume dampers ,plenum box with acoustical internal insulation fixed to ductwork as detailed in drawings including all integrals and fixtures as specified.</t>
  </si>
  <si>
    <t>3.26.11</t>
  </si>
  <si>
    <t>3.10.05</t>
  </si>
  <si>
    <t>(*) Supply Diffuser, 600x600 mm</t>
  </si>
  <si>
    <t>3.26.12</t>
  </si>
  <si>
    <t>3.10.06</t>
  </si>
  <si>
    <t>(*) Return Diffuser, 600x600 mm</t>
  </si>
  <si>
    <t>3.26.13</t>
  </si>
  <si>
    <t>3.10.07</t>
  </si>
  <si>
    <t>(*) Supply Grill double deflection, 600x150 mm</t>
  </si>
  <si>
    <t>3.26.14</t>
  </si>
  <si>
    <t>3.10.08</t>
  </si>
  <si>
    <t>(*) Return Grill, 600x150 mm</t>
  </si>
  <si>
    <t>3.26.15</t>
  </si>
  <si>
    <t>3.10.09</t>
  </si>
  <si>
    <t>(*) Exhaust Register, 150x150 mm</t>
  </si>
  <si>
    <t>3.26.16</t>
  </si>
  <si>
    <t>Air Duct Accessories</t>
  </si>
  <si>
    <t>3.26.17</t>
  </si>
  <si>
    <t>3.10.10</t>
  </si>
  <si>
    <t>(*) Manual Volume Dampers</t>
  </si>
  <si>
    <t xml:space="preserve">Item </t>
  </si>
  <si>
    <t>3.26.18</t>
  </si>
  <si>
    <t>3.10.11</t>
  </si>
  <si>
    <t>(*) Fire Dampers</t>
  </si>
  <si>
    <t>3.26.19</t>
  </si>
  <si>
    <t>Split Air Conditioning Units</t>
  </si>
  <si>
    <t>3.26.20</t>
  </si>
  <si>
    <t>Split room air conditioning units complete with all integral accessories, capacity to be achieved at medium speed, fixed to the soffit with anchor bolts, brackets, hanging drop rods, or other fixing method, and anti vibration mountings as per detail drawing, connected with condensing unit system including copper pipe, fittings such as flexible connections, unions, test plugs, thermometers, thermostat, all type of valves etc.,control system with control panel and final power supply connection as specified</t>
  </si>
  <si>
    <t>3.26.21</t>
  </si>
  <si>
    <t>Split Direct Expansion Ducted Concealed Units</t>
  </si>
  <si>
    <t>3.26.22</t>
  </si>
  <si>
    <t>3.10.12</t>
  </si>
  <si>
    <t>(*) FCU-1 / CU-1</t>
  </si>
  <si>
    <t>3.26.23</t>
  </si>
  <si>
    <t>3.10.13</t>
  </si>
  <si>
    <t>(*) FCU-2 / CU-2</t>
  </si>
  <si>
    <t>3.26.24</t>
  </si>
  <si>
    <t>3.10.14</t>
  </si>
  <si>
    <t>(*) FCU-3 / CU-3</t>
  </si>
  <si>
    <t>3.26.25</t>
  </si>
  <si>
    <t xml:space="preserve">Decorative-Split air conditioning unit high wall type consisting of  indoor (fan coil ) &amp;outdoor (condensing unit), and use refrigerant 410 A at maximum EER as per estidama requirement (the fins to be coated by anti corrosion material) complete with cooling coil, air filter, fans, electrical motor, room thermostat  (wireless type),  with all required accessories according to drawings and specification (cooling only). </t>
  </si>
  <si>
    <t>3.26.26</t>
  </si>
  <si>
    <t>3.10.15</t>
  </si>
  <si>
    <t>(*) AC-1 / CU-1</t>
  </si>
  <si>
    <t>3.26.27</t>
  </si>
  <si>
    <t>3.10.16</t>
  </si>
  <si>
    <t>(*) AC-2 / CU-2</t>
  </si>
  <si>
    <t>3.26.28</t>
  </si>
  <si>
    <t>3.10.17</t>
  </si>
  <si>
    <t>(*) AC-3 / CU-3</t>
  </si>
  <si>
    <t>3.26.29</t>
  </si>
  <si>
    <t>3.10.18</t>
  </si>
  <si>
    <t>(*) Supply and installation of insulated PVC drain pipes</t>
  </si>
  <si>
    <t>3.26.30</t>
  </si>
  <si>
    <t>3.10.19</t>
  </si>
  <si>
    <t>(*) Supply and installation of Thermostat</t>
  </si>
  <si>
    <t>3.26.31</t>
  </si>
  <si>
    <t>In-Line Centrifugal Fans</t>
  </si>
  <si>
    <t>3.26.32</t>
  </si>
  <si>
    <t>In-line, belt-driven centrifugal fans consisting of housing, wheel, outlet guide vanes, fan shaft, bearings, drive assembly, motor and disconnect switch, mounting brackets, and accessories</t>
  </si>
  <si>
    <t>3.26.33</t>
  </si>
  <si>
    <t>3.10.20</t>
  </si>
  <si>
    <t>(*) SF/RT/07 360 l/s</t>
  </si>
  <si>
    <t>3.26.34</t>
  </si>
  <si>
    <t>3.10.21</t>
  </si>
  <si>
    <t>(*) EF/RT/01 200 l/s</t>
  </si>
  <si>
    <t>3.26.35</t>
  </si>
  <si>
    <t>3.10.22</t>
  </si>
  <si>
    <t>(*) EF/RT/02 40 l/s</t>
  </si>
  <si>
    <t>3.26.36</t>
  </si>
  <si>
    <t>Ecology Units</t>
  </si>
  <si>
    <t>3.26.37</t>
  </si>
  <si>
    <t>Sundries</t>
  </si>
  <si>
    <t>3.26.38</t>
  </si>
  <si>
    <t>3.10.26</t>
  </si>
  <si>
    <t>(*) Allow for testing and commissioning all the foregoing installation to the complete satisfaction of the Engineer</t>
  </si>
  <si>
    <t>3.26.39</t>
  </si>
  <si>
    <t>3.10.27</t>
  </si>
  <si>
    <t>(*) Allow for testing, adjusting and air balancing  by certified third party.</t>
  </si>
  <si>
    <t>3.26.40</t>
  </si>
  <si>
    <t>3.10.28</t>
  </si>
  <si>
    <t>(*) Allow for providing all loose items and spare parts in accordance with the specification</t>
  </si>
  <si>
    <t>3.26.41</t>
  </si>
  <si>
    <t>3.10.29</t>
  </si>
  <si>
    <t>(*) Allow for providing all painting and plates, discs, labels etc. for identification of plants equipment, appliances, pipes, valves and the like in accordance with the specification</t>
  </si>
  <si>
    <t>3.26.42</t>
  </si>
  <si>
    <t>3.26.43</t>
  </si>
  <si>
    <t>3.10.30</t>
  </si>
  <si>
    <t>3.26.44</t>
  </si>
  <si>
    <t xml:space="preserve">3.27 BILL NO. 3.11 – EXTERNAL WORKS  </t>
  </si>
  <si>
    <t>3.27.1</t>
  </si>
  <si>
    <t>EXTERNAL WORK</t>
  </si>
  <si>
    <t>3.27.2</t>
  </si>
  <si>
    <t>PAVEMENT AND CURB</t>
  </si>
  <si>
    <t>3.27.3</t>
  </si>
  <si>
    <t>Exterior paving</t>
  </si>
  <si>
    <t>3.27.4</t>
  </si>
  <si>
    <t>Precast inter locking tiles of approved colour and patterns laid as per manufacturer’s Specification. Standard uniblock with standard pattern over 50mm black sand distributed as shown in the drawings.</t>
  </si>
  <si>
    <t>3.27.5</t>
  </si>
  <si>
    <t>Characteristic strength of paving blocks not be less than 49N/mm2 and coloured throughout.</t>
  </si>
  <si>
    <t>3.27.6</t>
  </si>
  <si>
    <t>3.11.01</t>
  </si>
  <si>
    <t>(*) 60mm thick for walkway.</t>
  </si>
  <si>
    <t>3.27.7</t>
  </si>
  <si>
    <t>3.11.02</t>
  </si>
  <si>
    <t>(*) Precast concrete curb of approved colour and pattern laid as per manufacturers recommendation as shown in the drawings and colour painting to the approval of the Engineer.</t>
  </si>
  <si>
    <t>3.27.8</t>
  </si>
  <si>
    <t>Signage for Retail Shops</t>
  </si>
  <si>
    <t>3.27.9</t>
  </si>
  <si>
    <t>3.11.03</t>
  </si>
  <si>
    <t>(*) Address numbering signs for retail shops to comply with the authority requirements, specification and drawings</t>
  </si>
  <si>
    <t>3.27.10</t>
  </si>
  <si>
    <t>3.27.11</t>
  </si>
  <si>
    <t>3.11.04</t>
  </si>
  <si>
    <t>3.27.12</t>
  </si>
  <si>
    <t>3.28 BILL NO. 4 - COMMUNITY CENTRE</t>
  </si>
  <si>
    <t xml:space="preserve">3.29 BILL No. 4.01 – EARTH WORKS &amp; EXCAVATION           </t>
  </si>
  <si>
    <t>3.29.1</t>
  </si>
  <si>
    <t>3.29.2</t>
  </si>
  <si>
    <t>4.01.01</t>
  </si>
  <si>
    <t>3.29.3</t>
  </si>
  <si>
    <t>3.29.4</t>
  </si>
  <si>
    <t>4.01.02</t>
  </si>
  <si>
    <t>3.29.5</t>
  </si>
  <si>
    <t>4.01.03</t>
  </si>
  <si>
    <t>3.29.6</t>
  </si>
  <si>
    <t>4.01.04</t>
  </si>
  <si>
    <t>(*) Backfilling &amp; compaction with imported material up to the bottom of the foundation and up to bottom of the ground slab as per the drawings</t>
  </si>
  <si>
    <t>3.29.7</t>
  </si>
  <si>
    <t>4.01.05</t>
  </si>
  <si>
    <t>(*) Disposal of excavated material to approved location</t>
  </si>
  <si>
    <t>3.29.8</t>
  </si>
  <si>
    <t>4.01.06</t>
  </si>
  <si>
    <t>3.29.9</t>
  </si>
  <si>
    <t>3.29.10</t>
  </si>
  <si>
    <t>4.01.07</t>
  </si>
  <si>
    <t>3.29.11</t>
  </si>
  <si>
    <t xml:space="preserve">3.30 BILL NO. 4.02 – CONCRETE WORKS              </t>
  </si>
  <si>
    <t>3.30.1</t>
  </si>
  <si>
    <t>3.30.2</t>
  </si>
  <si>
    <t>3.30.3</t>
  </si>
  <si>
    <t>4.02.01</t>
  </si>
  <si>
    <t>3.30.4</t>
  </si>
  <si>
    <t>4.02.02</t>
  </si>
  <si>
    <t>(*) 50mm thick blinding under tie beams as shown in drawings.</t>
  </si>
  <si>
    <t>3.30.5</t>
  </si>
  <si>
    <t>4.02.03</t>
  </si>
  <si>
    <t>3.30.6</t>
  </si>
  <si>
    <t>3.30.7</t>
  </si>
  <si>
    <t>4.02.04</t>
  </si>
  <si>
    <t>3.30.8</t>
  </si>
  <si>
    <t>4.02.05</t>
  </si>
  <si>
    <t xml:space="preserve">(*) Ground Beams </t>
  </si>
  <si>
    <t>3.30.9</t>
  </si>
  <si>
    <t>4.02.06</t>
  </si>
  <si>
    <t xml:space="preserve">(*) Tie beams </t>
  </si>
  <si>
    <t>3.30.10</t>
  </si>
  <si>
    <t>4.02.07</t>
  </si>
  <si>
    <t xml:space="preserve">(*) Columns neck under the ground level </t>
  </si>
  <si>
    <t>3.30.11</t>
  </si>
  <si>
    <t>4.02.08</t>
  </si>
  <si>
    <t>(*) External stairs and ramps including landings and foundations.</t>
  </si>
  <si>
    <t>3.30.12</t>
  </si>
  <si>
    <t>4.02.09</t>
  </si>
  <si>
    <t>3.30.13</t>
  </si>
  <si>
    <t>3.30.14</t>
  </si>
  <si>
    <t>4.02.10</t>
  </si>
  <si>
    <t>(*) 1 layers of 1000 gauge sheet laid under foundation, ground beam etc as shown in drawings</t>
  </si>
  <si>
    <t>3.30.15</t>
  </si>
  <si>
    <t>4.02.11</t>
  </si>
  <si>
    <t>3.30.16</t>
  </si>
  <si>
    <t>3.30.17</t>
  </si>
  <si>
    <t>3.30.18</t>
  </si>
  <si>
    <t>4.02.12</t>
  </si>
  <si>
    <t>(*) Reinforced Concrete Columns</t>
  </si>
  <si>
    <t>3.30.19</t>
  </si>
  <si>
    <t>4.02.13</t>
  </si>
  <si>
    <t>(*) Reinforced Concrete Beams</t>
  </si>
  <si>
    <t>3.30.20</t>
  </si>
  <si>
    <t xml:space="preserve">Reinforcement Slabs </t>
  </si>
  <si>
    <t>3.30.21</t>
  </si>
  <si>
    <t>4.02.14</t>
  </si>
  <si>
    <t>(*) Solid Slab with 200mm thick</t>
  </si>
  <si>
    <t>3.30.22</t>
  </si>
  <si>
    <t>4.02.15</t>
  </si>
  <si>
    <t>(*) Solid Slab with 280mm thick</t>
  </si>
  <si>
    <t>3.30.23</t>
  </si>
  <si>
    <t>4.02.16</t>
  </si>
  <si>
    <t xml:space="preserve">(*) MEP Pads </t>
  </si>
  <si>
    <t>3.30.24</t>
  </si>
  <si>
    <t>4.02.17</t>
  </si>
  <si>
    <t>3.30.25</t>
  </si>
  <si>
    <t>3.30.26</t>
  </si>
  <si>
    <t>4.02.18</t>
  </si>
  <si>
    <t>3.30.27</t>
  </si>
  <si>
    <t xml:space="preserve">3.31 BILL NO. 4.03 – BLOCK WORKS             </t>
  </si>
  <si>
    <t>3.31.1</t>
  </si>
  <si>
    <t>3.31.2</t>
  </si>
  <si>
    <t>3.31.3</t>
  </si>
  <si>
    <t>4.03.01</t>
  </si>
  <si>
    <t>(*) Type W1</t>
  </si>
  <si>
    <t>3.31.4</t>
  </si>
  <si>
    <t>4.03.02</t>
  </si>
  <si>
    <t>(*) Type W2</t>
  </si>
  <si>
    <t>3.31.5</t>
  </si>
  <si>
    <t>4.03.03</t>
  </si>
  <si>
    <t>(*) Type W3</t>
  </si>
  <si>
    <t>3.31.6</t>
  </si>
  <si>
    <t>4.03.04</t>
  </si>
  <si>
    <t>(*) Type W4</t>
  </si>
  <si>
    <t>3.31.7</t>
  </si>
  <si>
    <t>4.03.05</t>
  </si>
  <si>
    <t>(*) Type W5</t>
  </si>
  <si>
    <t>3.31.8</t>
  </si>
  <si>
    <t>4.03.06</t>
  </si>
  <si>
    <t>(*) Type W7</t>
  </si>
  <si>
    <t>3.31.9</t>
  </si>
  <si>
    <t>4.03.07</t>
  </si>
  <si>
    <t>(*) Type W8</t>
  </si>
  <si>
    <t>3.31.10</t>
  </si>
  <si>
    <t>4.03.08</t>
  </si>
  <si>
    <t>(*) Type W9</t>
  </si>
  <si>
    <t>3.31.11</t>
  </si>
  <si>
    <t>4.03.09</t>
  </si>
  <si>
    <t>(*) Type W10</t>
  </si>
  <si>
    <t>3.31.12</t>
  </si>
  <si>
    <t>4.03.10</t>
  </si>
  <si>
    <t>(*) Type W11</t>
  </si>
  <si>
    <t>3.31.13</t>
  </si>
  <si>
    <t>4.03.11</t>
  </si>
  <si>
    <t>(*) Type W13</t>
  </si>
  <si>
    <t>3.31.14</t>
  </si>
  <si>
    <t>3.31.15</t>
  </si>
  <si>
    <t>4.03.12</t>
  </si>
  <si>
    <t>3.31.16</t>
  </si>
  <si>
    <t>3.31.17</t>
  </si>
  <si>
    <t>4.03.13</t>
  </si>
  <si>
    <t>3.31.18</t>
  </si>
  <si>
    <t>4.03.14</t>
  </si>
  <si>
    <t>3.31.19</t>
  </si>
  <si>
    <t>4.03.15</t>
  </si>
  <si>
    <t>3.31.20</t>
  </si>
  <si>
    <t>3.31.21</t>
  </si>
  <si>
    <t>4.03.16</t>
  </si>
  <si>
    <t>3.31.22</t>
  </si>
  <si>
    <t>3.32 BILL NO. 4.04 – WATERPROOFING AND ROOFING</t>
  </si>
  <si>
    <t>3.32.1</t>
  </si>
  <si>
    <t>3.32.2</t>
  </si>
  <si>
    <t>4.04.01</t>
  </si>
  <si>
    <t>3.32.3</t>
  </si>
  <si>
    <t>4.04.02</t>
  </si>
  <si>
    <t>3.32.4</t>
  </si>
  <si>
    <t>4.04.03</t>
  </si>
  <si>
    <t>3.32.5</t>
  </si>
  <si>
    <t>4.04.04</t>
  </si>
  <si>
    <t>3.32.6</t>
  </si>
  <si>
    <t>4.04.05</t>
  </si>
  <si>
    <t>3.32.7</t>
  </si>
  <si>
    <t>3.32.8</t>
  </si>
  <si>
    <t>4.04.06</t>
  </si>
  <si>
    <t>3.32.9</t>
  </si>
  <si>
    <t>3.32.10</t>
  </si>
  <si>
    <t>4.04.09</t>
  </si>
  <si>
    <t>(*) Prepare surface and apply 2 coats of rubberised bitumen emulsion for G.F Wet areas.</t>
  </si>
  <si>
    <t>3.32.11</t>
  </si>
  <si>
    <t>4.04.10</t>
  </si>
  <si>
    <t>3.32.12</t>
  </si>
  <si>
    <t>3.32.13</t>
  </si>
  <si>
    <t>4.04.11</t>
  </si>
  <si>
    <t>3.32.14</t>
  </si>
  <si>
    <t xml:space="preserve">3.33 BILL NO. 4.05 – ALUMINIUM AND METAL WORKS                                  </t>
  </si>
  <si>
    <t>3.33.1</t>
  </si>
  <si>
    <t>3.33.2</t>
  </si>
  <si>
    <t>ALUMINIUM DOORS AND WINDOWS</t>
  </si>
  <si>
    <t>3.33.3</t>
  </si>
  <si>
    <t>4.05.01</t>
  </si>
  <si>
    <t>(*) Aluminium Window W001,1700x3520mm</t>
  </si>
  <si>
    <t>3.33.4</t>
  </si>
  <si>
    <t>4.05.02</t>
  </si>
  <si>
    <t>(*) Aluminium Window W002, 1400x1650mm</t>
  </si>
  <si>
    <t>3.33.5</t>
  </si>
  <si>
    <t>4.05.03</t>
  </si>
  <si>
    <t>(*) Aluminium Window W003,600x600mm</t>
  </si>
  <si>
    <t>3.33.6</t>
  </si>
  <si>
    <t>4.05.04</t>
  </si>
  <si>
    <t>(*) Aluminium Window W004, 1700x2450mm</t>
  </si>
  <si>
    <t>3.33.7</t>
  </si>
  <si>
    <t>4.05.05</t>
  </si>
  <si>
    <t>(*) Aluminium Door SD10, 1000x2200mm</t>
  </si>
  <si>
    <t>3.33.8</t>
  </si>
  <si>
    <t>4.05.06</t>
  </si>
  <si>
    <t>(*) Aluminium Door SD11, 1400x2200mm</t>
  </si>
  <si>
    <t>3.33.9</t>
  </si>
  <si>
    <t>METAL DOORS</t>
  </si>
  <si>
    <t>3.33.10</t>
  </si>
  <si>
    <t>4.05.07</t>
  </si>
  <si>
    <t>(*) Steel Door D07, 1000x2200mm</t>
  </si>
  <si>
    <t>3.33.11</t>
  </si>
  <si>
    <t>GLASS DOORS</t>
  </si>
  <si>
    <t>3.33.12</t>
  </si>
  <si>
    <t>4.05.08</t>
  </si>
  <si>
    <t>(*) Glass Door MD03, 4650x2200mm</t>
  </si>
  <si>
    <t>3.33.13</t>
  </si>
  <si>
    <t>4.05.09</t>
  </si>
  <si>
    <t>(*) Glass Door MD04, 6300x2200mm</t>
  </si>
  <si>
    <t>3.33.14</t>
  </si>
  <si>
    <t>3.33.15</t>
  </si>
  <si>
    <t>4.05.10</t>
  </si>
  <si>
    <t>(*) Fabrication, painting and fixing of  aluminum powder coated  handrail with height of 700 mm for Ramp</t>
  </si>
  <si>
    <t>3.33.16</t>
  </si>
  <si>
    <t>4.05.11</t>
  </si>
  <si>
    <t>(*) Fabrication, painting and fixing of  aluminum powder coated handrail with height of 650 mm for window</t>
  </si>
  <si>
    <t>3.33.17</t>
  </si>
  <si>
    <t>4.05.12</t>
  </si>
  <si>
    <t xml:space="preserve">(*) Fabrication, painting and fixing of Cat Ladder </t>
  </si>
  <si>
    <t>3.33.18</t>
  </si>
  <si>
    <t>4.05.13</t>
  </si>
  <si>
    <t>3.33.19</t>
  </si>
  <si>
    <t>4.05.14</t>
  </si>
  <si>
    <t>(*) Fabrication &amp; fixing of fire rated fabric shade with all support framework as per drawings and Specification.</t>
  </si>
  <si>
    <t>3.33.20</t>
  </si>
  <si>
    <t>3.33.21</t>
  </si>
  <si>
    <t>4.05.15</t>
  </si>
  <si>
    <t>3.33.22</t>
  </si>
  <si>
    <t xml:space="preserve">3.34 BILL NO. 4.06 – WOODEN WORKS                                             </t>
  </si>
  <si>
    <t>3.34.1</t>
  </si>
  <si>
    <t>3.34.2</t>
  </si>
  <si>
    <t>3.34.3</t>
  </si>
  <si>
    <t>4.06.01</t>
  </si>
  <si>
    <t>(*) Double swing Wooden Door-MD01,2000x2200mm</t>
  </si>
  <si>
    <t>3.34.4</t>
  </si>
  <si>
    <t>4.06.02</t>
  </si>
  <si>
    <t>3.34.5</t>
  </si>
  <si>
    <t>4.06.03</t>
  </si>
  <si>
    <t>(*) Solid core flush Wooden Door-D05,1100x2200mm</t>
  </si>
  <si>
    <t>3.34.6</t>
  </si>
  <si>
    <t>4.06.04</t>
  </si>
  <si>
    <t>(*) Solid core flush Wooden Door-D06,1100x2200mm</t>
  </si>
  <si>
    <t>3.34.7</t>
  </si>
  <si>
    <t>4.06.05</t>
  </si>
  <si>
    <t>(*) Solid Panelled  Wooden Door-D08,900x2200mm</t>
  </si>
  <si>
    <t>3.34.8</t>
  </si>
  <si>
    <t>4.06.06</t>
  </si>
  <si>
    <t>(*) Solid Panelled  Wooden Door-D09,900x2200mm</t>
  </si>
  <si>
    <t>3.34.9</t>
  </si>
  <si>
    <t>3.34.10</t>
  </si>
  <si>
    <t>4.06.07</t>
  </si>
  <si>
    <t xml:space="preserve">(*) 2250 x 600 mm Overall size; with 3 nr opening for wash basins </t>
  </si>
  <si>
    <t>3.34.11</t>
  </si>
  <si>
    <t>4.06.08</t>
  </si>
  <si>
    <t xml:space="preserve">(*) 1750 x 600 mm Overall size; with 2 nr opening for wash basins </t>
  </si>
  <si>
    <t>3.34.12</t>
  </si>
  <si>
    <t>3.34.13</t>
  </si>
  <si>
    <t>4.06.09</t>
  </si>
  <si>
    <t>3.34.14</t>
  </si>
  <si>
    <t>3.35 BILL NO. 4.07 – FLOOR, WALL AND CEILING FINISHES</t>
  </si>
  <si>
    <t>3.35.1</t>
  </si>
  <si>
    <t>3.35.2</t>
  </si>
  <si>
    <t>3.35.3</t>
  </si>
  <si>
    <t>3.35.4</t>
  </si>
  <si>
    <t>4.07.01</t>
  </si>
  <si>
    <t>(*) 600x600x8mm Polished Light Porcelain flooring tiles (F01)</t>
  </si>
  <si>
    <t>3.35.5</t>
  </si>
  <si>
    <t>4.07.02</t>
  </si>
  <si>
    <t>3.35.6</t>
  </si>
  <si>
    <t>4.07.03</t>
  </si>
  <si>
    <t>(*) 600x600x8mm Polished Dark Porcelain flooring tiles (F02)</t>
  </si>
  <si>
    <t>3.35.7</t>
  </si>
  <si>
    <t>4.07.04</t>
  </si>
  <si>
    <t>(*) Ditto. But 600x100x8 mm thk. Skirting (S01)</t>
  </si>
  <si>
    <t>3.35.8</t>
  </si>
  <si>
    <t>4.07.05</t>
  </si>
  <si>
    <t>(*) 450x450x8mm Polished Porcelain flooring tiles (F03)</t>
  </si>
  <si>
    <t>3.35.9</t>
  </si>
  <si>
    <t>4.07.06</t>
  </si>
  <si>
    <t>(*) Ditto. But 450x100x8 mm thk. Skirting (S04)</t>
  </si>
  <si>
    <t>3.35.10</t>
  </si>
  <si>
    <t>4.07.07</t>
  </si>
  <si>
    <t>(*) 600x600x8mm Exterior Textured Porcelain flooring tiles (F07)</t>
  </si>
  <si>
    <t>3.35.11</t>
  </si>
  <si>
    <t>4.07.08</t>
  </si>
  <si>
    <t>(*) Ditto. But 600x100x8 mm thk. Skirting (S03)</t>
  </si>
  <si>
    <t>3.35.12</t>
  </si>
  <si>
    <t>4.07.09</t>
  </si>
  <si>
    <t>(*) 8mm Exterior Textured  Anti slip Porcelain flooring tiles (F08)</t>
  </si>
  <si>
    <t>3.35.13</t>
  </si>
  <si>
    <t>4.07.10</t>
  </si>
  <si>
    <t>(*) 8mm Exterior Textured  Anti slip Porcelain flooring tiles for riser and treads (F09)</t>
  </si>
  <si>
    <t>3.35.14</t>
  </si>
  <si>
    <t>Ceramic floor tiles including screed 50mm thk. Compacted fine sand layer, bedding and jointing in cement and mortar 1:4 pointing and grouting with matching tile grout to the approval of the engineer as shown in the drawings.</t>
  </si>
  <si>
    <t>3.35.15</t>
  </si>
  <si>
    <t>4.07.11</t>
  </si>
  <si>
    <t>(*) 300x300x8mm non slip Ceramic floor tiles (F03)</t>
  </si>
  <si>
    <t>3.35.16</t>
  </si>
  <si>
    <t>4.07.12</t>
  </si>
  <si>
    <t>(*) Ditto. But 300x100x8 mm thk. Skirting (S05)</t>
  </si>
  <si>
    <t>3.35.17</t>
  </si>
  <si>
    <t>3.35.18</t>
  </si>
  <si>
    <t>4.07.13</t>
  </si>
  <si>
    <t>(*) 50mm thk. Floated concrete screed with Epoxy coating (F06)</t>
  </si>
  <si>
    <t>3.35.19</t>
  </si>
  <si>
    <t>FLOOR COVERING</t>
  </si>
  <si>
    <t>3.35.20</t>
  </si>
  <si>
    <t>4.07.14</t>
  </si>
  <si>
    <t>(*) Decorative Custom Carpet Flooring (F05)</t>
  </si>
  <si>
    <t>3.35.21</t>
  </si>
  <si>
    <t>3.35.22</t>
  </si>
  <si>
    <t>4.07.15</t>
  </si>
  <si>
    <t>3.35.23</t>
  </si>
  <si>
    <t>3.35.24</t>
  </si>
  <si>
    <t>Glazed ceramic wall tiles including cement &amp; sand mortar backing 1:4 &amp; Joint filling mortar with matching tile grout, complete as shown on drawings &amp; to the approval of the Engineer</t>
  </si>
  <si>
    <t>3.35.25</t>
  </si>
  <si>
    <t>4.07.16</t>
  </si>
  <si>
    <t>(*) 300x300x8mm thick  light colour Ceramic tiles (W04)</t>
  </si>
  <si>
    <t>3.35.26</t>
  </si>
  <si>
    <t>4.07.17</t>
  </si>
  <si>
    <t>(*) 300x300x8mm thick  light colour Ceramic tiles (W05)</t>
  </si>
  <si>
    <t>3.35.27</t>
  </si>
  <si>
    <t>3.35.28</t>
  </si>
  <si>
    <t>4.07.18</t>
  </si>
  <si>
    <t>3.35.29</t>
  </si>
  <si>
    <t>4.07.19</t>
  </si>
  <si>
    <t>(*) Plaster and Alkyd based paint (W02)</t>
  </si>
  <si>
    <t>3.35.30</t>
  </si>
  <si>
    <t>4.07.20</t>
  </si>
  <si>
    <t>(*) Plaster Render Acrylic based washable emulsion paint (W03)</t>
  </si>
  <si>
    <t>3.35.31</t>
  </si>
  <si>
    <t>4.07.21</t>
  </si>
  <si>
    <t>(*) Plaster and HERITAGE TEXTURE Acrylic   paint ( External Finishes E01)</t>
  </si>
  <si>
    <t>3.35.32</t>
  </si>
  <si>
    <t>4.07.22</t>
  </si>
  <si>
    <t>3.35.33</t>
  </si>
  <si>
    <t>3.35.34</t>
  </si>
  <si>
    <t>4.07.23</t>
  </si>
  <si>
    <t>3.35.35</t>
  </si>
  <si>
    <t>4.07.24</t>
  </si>
  <si>
    <t>3.35.36</t>
  </si>
  <si>
    <t>4.07.25</t>
  </si>
  <si>
    <t>(*) GRC features on external elevation in various locations as shown in the drawings</t>
  </si>
  <si>
    <t>3.35.37</t>
  </si>
  <si>
    <t>3.35.38</t>
  </si>
  <si>
    <t>4.07.26</t>
  </si>
  <si>
    <t>(*) 12mm thk. Plaster board ceiling including painting (C01)</t>
  </si>
  <si>
    <t>3.35.39</t>
  </si>
  <si>
    <t>4.07.27</t>
  </si>
  <si>
    <t>3.35.40</t>
  </si>
  <si>
    <t>4.07.28</t>
  </si>
  <si>
    <t>3.35.41</t>
  </si>
  <si>
    <t>3.35.42</t>
  </si>
  <si>
    <t>4.07.29</t>
  </si>
  <si>
    <t>3.35.43</t>
  </si>
  <si>
    <t xml:space="preserve">3.36 BILL NO. 4.08 – KITCHEN CABINETS    </t>
  </si>
  <si>
    <t>3.36.1</t>
  </si>
  <si>
    <t xml:space="preserve">KITCHEN CABINETS </t>
  </si>
  <si>
    <t>3.36.2</t>
  </si>
  <si>
    <t>4.08.01</t>
  </si>
  <si>
    <t xml:space="preserve">(*) Supply &amp; fix kitchen cabinet with Moisture resistant white Melamine MDF, shutters in post formed laminated MDF including Kitchen sink, Cooker Hood, Mixer and Counter Top  all complete as per detail drawings and Specification. </t>
  </si>
  <si>
    <t>3.36.3</t>
  </si>
  <si>
    <t>3.36.4</t>
  </si>
  <si>
    <t>4.08.02</t>
  </si>
  <si>
    <t>3.36.5</t>
  </si>
  <si>
    <t xml:space="preserve">3.37 BILL NO. 4.09 – ELECTRICAL INSTALLATIONS    </t>
  </si>
  <si>
    <t>3.37.1</t>
  </si>
  <si>
    <t>3.37.2</t>
  </si>
  <si>
    <t>3.37.3</t>
  </si>
  <si>
    <t>3.37.4</t>
  </si>
  <si>
    <t>4.09.01</t>
  </si>
  <si>
    <t>(*) Allow for all works required &amp; shown on drawings for house connection and incoming main installation including liaising and paying connection charges for acquiring main supply, coordination with AADC &amp; ETISALT/ Service provider for obtaining permanent power and telephone connection to the Community Center, approvals from local authorities for various services like electricity, telephone, etc. also for complying with latest wiring regulations of the relevant authorities</t>
  </si>
  <si>
    <t>3.37.5</t>
  </si>
  <si>
    <t>3.37.6</t>
  </si>
  <si>
    <t>4.09.02</t>
  </si>
  <si>
    <t>3.37.7</t>
  </si>
  <si>
    <t>3.37.8</t>
  </si>
  <si>
    <t>3.37.9</t>
  </si>
  <si>
    <t>4.09.03</t>
  </si>
  <si>
    <t>(*) LP-CC-G</t>
  </si>
  <si>
    <t>3.37.10</t>
  </si>
  <si>
    <t>4.09.04</t>
  </si>
  <si>
    <t>(*) PP-CC-G</t>
  </si>
  <si>
    <t>3.37.11</t>
  </si>
  <si>
    <t>4.09.05</t>
  </si>
  <si>
    <t>(*) UDB-CC-G</t>
  </si>
  <si>
    <t>3.37.12</t>
  </si>
  <si>
    <t>4.09.06</t>
  </si>
  <si>
    <t>(*) DB-CC-R</t>
  </si>
  <si>
    <t>3.37.13</t>
  </si>
  <si>
    <t>4.09.07</t>
  </si>
  <si>
    <t>(*) MCC-CC-R</t>
  </si>
  <si>
    <t>3.37.14</t>
  </si>
  <si>
    <t>3.37.15</t>
  </si>
  <si>
    <t>3.37.16</t>
  </si>
  <si>
    <t>4.09.08</t>
  </si>
  <si>
    <t>3.37.17</t>
  </si>
  <si>
    <t>3.37.18</t>
  </si>
  <si>
    <t>Supply, installation, testing and commissioning of capacitor bank for 400V power supply system on main distribution board to improve power factor of the system to 0.92 as per specifications and drawings.</t>
  </si>
  <si>
    <t>3.37.19</t>
  </si>
  <si>
    <t>4.09.09</t>
  </si>
  <si>
    <t>(*) 40 KVAR</t>
  </si>
  <si>
    <t>3.37.20</t>
  </si>
  <si>
    <t>3.37.21</t>
  </si>
  <si>
    <t>3.37.22</t>
  </si>
  <si>
    <t>4.09.10</t>
  </si>
  <si>
    <t xml:space="preserve">(*) 20 A SPN isolator </t>
  </si>
  <si>
    <t>3.37.23</t>
  </si>
  <si>
    <t>4.09.11</t>
  </si>
  <si>
    <t>3.37.24</t>
  </si>
  <si>
    <t>4.09.12</t>
  </si>
  <si>
    <t>3.37.25</t>
  </si>
  <si>
    <t>4.09.13</t>
  </si>
  <si>
    <t>(*) 40A TP Isolator</t>
  </si>
  <si>
    <t>3.37.26</t>
  </si>
  <si>
    <t>4.09.14</t>
  </si>
  <si>
    <t>3.37.27</t>
  </si>
  <si>
    <t>4.09.15</t>
  </si>
  <si>
    <t>(*) 63A Weather proof TP Isolator</t>
  </si>
  <si>
    <t>3.37.28</t>
  </si>
  <si>
    <t>4.09.16</t>
  </si>
  <si>
    <t>(*) 100A  Weather proof TP Isolator</t>
  </si>
  <si>
    <t>3.37.29</t>
  </si>
  <si>
    <t>4.09.17</t>
  </si>
  <si>
    <t>(*) 125A Weather proof TP Isolator</t>
  </si>
  <si>
    <t>3.37.30</t>
  </si>
  <si>
    <t>3.37.31</t>
  </si>
  <si>
    <t>Supply, installation, testing and commissioning of low voltage armoured XLPE insulated, PVC sheathed, copper conductors multicore cables as specified below including all conduits, cable trays, pull boxes, termination, identification, related civil works, fitting &amp; fixation accessories as per specifications and drawings.</t>
  </si>
  <si>
    <t>3.37.32</t>
  </si>
  <si>
    <t>4.09.18</t>
  </si>
  <si>
    <t>(*) MDB to LP-CC-G (4Cx10mm2 XLPE/SWA/PVC +1Cx10mm2 Y/G)</t>
  </si>
  <si>
    <t>3.37.33</t>
  </si>
  <si>
    <t>4.09.19</t>
  </si>
  <si>
    <t>(*) MDB to PP-CC-G (4Cx25mm2 XLPE/SWA/PVC +1Cx16mm2 Y/G)</t>
  </si>
  <si>
    <t>3.37.34</t>
  </si>
  <si>
    <t>4.09.20</t>
  </si>
  <si>
    <t>(*) MDB to MCC-CC-R (4Cx70mm2 XLPE/SWA/PVC +1Cx35mm2 Y/G)</t>
  </si>
  <si>
    <t>3.37.35</t>
  </si>
  <si>
    <t>4.09.21</t>
  </si>
  <si>
    <t>(*) MDB to UDB-CC-G (4Cx10mm2 XLPE/SWA/PVC +1Cx10mm2 Y/G)</t>
  </si>
  <si>
    <t>3.37.36</t>
  </si>
  <si>
    <t>4.09.22</t>
  </si>
  <si>
    <t>(*) MDB to DB-CC-R (4Cx10mm2 XLPE/SWA/PVC +1Cx10mm2 Y/G)</t>
  </si>
  <si>
    <t>3.37.37</t>
  </si>
  <si>
    <t>4.09.23</t>
  </si>
  <si>
    <t>(*) MDB to CAPACITOR BANK (4Cx35mm2 XLPE/SWA/PVC +1Cx16mm2 Y/G)</t>
  </si>
  <si>
    <t>3.37.38</t>
  </si>
  <si>
    <t>4.09.24</t>
  </si>
  <si>
    <t>3.37.39</t>
  </si>
  <si>
    <t>3.37.40</t>
  </si>
  <si>
    <t>3.37.41</t>
  </si>
  <si>
    <t>4.09.25</t>
  </si>
  <si>
    <t>3.37.42</t>
  </si>
  <si>
    <t>4.09.26</t>
  </si>
  <si>
    <t xml:space="preserve">(*) 2 gang 1 way Switch </t>
  </si>
  <si>
    <t>3.37.43</t>
  </si>
  <si>
    <t>4.09.27</t>
  </si>
  <si>
    <t>(*) 1 gang 2 way switch W/P</t>
  </si>
  <si>
    <t>3.37.44</t>
  </si>
  <si>
    <t>4.09.28</t>
  </si>
  <si>
    <t>3.37.45</t>
  </si>
  <si>
    <t>4.09.29</t>
  </si>
  <si>
    <t>3.37.46</t>
  </si>
  <si>
    <t>4.09.30</t>
  </si>
  <si>
    <t>3.37.47</t>
  </si>
  <si>
    <t>3.37.48</t>
  </si>
  <si>
    <t>Supply, install and test the following including PVC conduits and accessories, wires, switches, socket and all other necessary accessories as per drawing and specification:</t>
  </si>
  <si>
    <t>3.37.49</t>
  </si>
  <si>
    <t>4.09.31</t>
  </si>
  <si>
    <t>(*) 13A single switched socket</t>
  </si>
  <si>
    <t>3.37.50</t>
  </si>
  <si>
    <t>4.09.32</t>
  </si>
  <si>
    <t>(*) 13A weather proof single switched socket</t>
  </si>
  <si>
    <t>3.37.51</t>
  </si>
  <si>
    <t>4.09.33</t>
  </si>
  <si>
    <t>(*) 13A twin switched socket</t>
  </si>
  <si>
    <t>3.37.52</t>
  </si>
  <si>
    <t>4.09.34</t>
  </si>
  <si>
    <t>(*) 13A weather proof twin switched socket</t>
  </si>
  <si>
    <t>3.37.53</t>
  </si>
  <si>
    <t>4.09.35</t>
  </si>
  <si>
    <t>(*) 15A weather proof single switched socket</t>
  </si>
  <si>
    <t>3.37.54</t>
  </si>
  <si>
    <t>4.09.36</t>
  </si>
  <si>
    <t>(*) Floor Box with 13A twin switched socket</t>
  </si>
  <si>
    <t>3.37.55</t>
  </si>
  <si>
    <t>4.09.37</t>
  </si>
  <si>
    <t>(*) 20A DP switch with outlet for A/C</t>
  </si>
  <si>
    <t>3.37.56</t>
  </si>
  <si>
    <t>4.09.38</t>
  </si>
  <si>
    <t>(*) Hand dryer outlet</t>
  </si>
  <si>
    <t>3.37.57</t>
  </si>
  <si>
    <t>4.09.39</t>
  </si>
  <si>
    <t>3.37.58</t>
  </si>
  <si>
    <t>4.09.40</t>
  </si>
  <si>
    <t>(*) KWH meter outside the electrical room with GRP enclosure as per AADC requirements.</t>
  </si>
  <si>
    <t>3.37.59</t>
  </si>
  <si>
    <t>3.37.60</t>
  </si>
  <si>
    <t>3.37.61</t>
  </si>
  <si>
    <t>4.09.41</t>
  </si>
  <si>
    <t>3.37.62</t>
  </si>
  <si>
    <t>3.37.63</t>
  </si>
  <si>
    <t>4.09.42</t>
  </si>
  <si>
    <t>(*) Supply, installation, testing and commissioning of a complete protective earthing system for the building, earthing should be done with proper cables as per B.S including earthing pits, earthing electrodes, potential equalizing bar, bare copper conductors, fixing brackets, test links, suspensions, drilling, all necessary accessories, ancillary works and all materials required to complete installation as per specifications, drawings and to be approved from local authorities.</t>
  </si>
  <si>
    <t>3.37.64</t>
  </si>
  <si>
    <t>3.37.65</t>
  </si>
  <si>
    <t>4.09.43</t>
  </si>
  <si>
    <t>3.37.66</t>
  </si>
  <si>
    <t>3.37.67</t>
  </si>
  <si>
    <t xml:space="preserve">Supply, fix and terminate, light fixtures(as per drawing) </t>
  </si>
  <si>
    <t>3.37.68</t>
  </si>
  <si>
    <t>4.09.44</t>
  </si>
  <si>
    <t>3.37.69</t>
  </si>
  <si>
    <t>4.09.45</t>
  </si>
  <si>
    <t>3.37.70</t>
  </si>
  <si>
    <t>4.09.46</t>
  </si>
  <si>
    <t>3.37.71</t>
  </si>
  <si>
    <t>4.09.47</t>
  </si>
  <si>
    <t>3.37.72</t>
  </si>
  <si>
    <t>4.09.48</t>
  </si>
  <si>
    <t>3.37.73</t>
  </si>
  <si>
    <t>4.09.49</t>
  </si>
  <si>
    <t>3.37.74</t>
  </si>
  <si>
    <t>4.09.50</t>
  </si>
  <si>
    <t>3.37.75</t>
  </si>
  <si>
    <t>4.09.51</t>
  </si>
  <si>
    <t>3.37.76</t>
  </si>
  <si>
    <t>4.09.52</t>
  </si>
  <si>
    <t>3.37.77</t>
  </si>
  <si>
    <t>4.09.53</t>
  </si>
  <si>
    <t>3.37.78</t>
  </si>
  <si>
    <t>4.09.54</t>
  </si>
  <si>
    <t>(*) F11</t>
  </si>
  <si>
    <t>3.37.79</t>
  </si>
  <si>
    <t>4.09.55</t>
  </si>
  <si>
    <t>(*) F12</t>
  </si>
  <si>
    <t>3.37.80</t>
  </si>
  <si>
    <t>3.37.81</t>
  </si>
  <si>
    <t>Supply, installation, connecting, testing and commissioning of fire alarm system as specified below including analogue addressable fire alarm control panel (FACP) complete with batteries and charger, software, cables, conduits, trunking, fire alarm devices like smoke detector, heat detectors, manual station, sounder, control module, monitor module ...etc. and all accessories required to complete installation as per Specification and drawings.</t>
  </si>
  <si>
    <t>3.37.82</t>
  </si>
  <si>
    <t>4.09.56</t>
  </si>
  <si>
    <t>(*) Addressable fire alarm control panel 2 loops including complete interface with public address system.</t>
  </si>
  <si>
    <t>3.37.83</t>
  </si>
  <si>
    <t>4.09.57</t>
  </si>
  <si>
    <t>3.37.84</t>
  </si>
  <si>
    <t>4.09.58</t>
  </si>
  <si>
    <t>(*) Addressable heat detector</t>
  </si>
  <si>
    <t>3.37.85</t>
  </si>
  <si>
    <t>4.09.59</t>
  </si>
  <si>
    <t>3.37.86</t>
  </si>
  <si>
    <t>4.09.60</t>
  </si>
  <si>
    <t xml:space="preserve">(*) Addressable Aspiration type air sampling smoke detector </t>
  </si>
  <si>
    <t>3.37.87</t>
  </si>
  <si>
    <t>4.09.61</t>
  </si>
  <si>
    <t>(*) Addressable multi detector</t>
  </si>
  <si>
    <t>3.37.88</t>
  </si>
  <si>
    <t>4.09.62</t>
  </si>
  <si>
    <t xml:space="preserve">(*) Addressable Duct Smoke Detector </t>
  </si>
  <si>
    <t>3.37.89</t>
  </si>
  <si>
    <t>4.09.63</t>
  </si>
  <si>
    <t>(*) Manual call point</t>
  </si>
  <si>
    <t>3.37.90</t>
  </si>
  <si>
    <t>4.09.64</t>
  </si>
  <si>
    <t>(*) Fire alarm bell</t>
  </si>
  <si>
    <t>3.37.91</t>
  </si>
  <si>
    <t>4.09.65</t>
  </si>
  <si>
    <t>(*) Control Module</t>
  </si>
  <si>
    <t>3.37.92</t>
  </si>
  <si>
    <t>4.09.66</t>
  </si>
  <si>
    <t>(*) Fire alarm outlets complete with outlet boxes, pull boxes, conduits (PVC type in case of embedded in concrete or galvanized steel in case of exposed fixation), conduit fittings, trunking, fire resistant cables (105°C) and all other accessories</t>
  </si>
  <si>
    <t>3.37.93</t>
  </si>
  <si>
    <t>3.37.94</t>
  </si>
  <si>
    <t>3.37.95</t>
  </si>
  <si>
    <t>4.09.67</t>
  </si>
  <si>
    <t>3.37.96</t>
  </si>
  <si>
    <t>4.09.68</t>
  </si>
  <si>
    <t>(*) Network switch 24 ports</t>
  </si>
  <si>
    <t>3.37.97</t>
  </si>
  <si>
    <t>4.09.69</t>
  </si>
  <si>
    <t>(*) POE switch 24 ports</t>
  </si>
  <si>
    <t>3.37.98</t>
  </si>
  <si>
    <t>4.09.70</t>
  </si>
  <si>
    <t>3.37.99</t>
  </si>
  <si>
    <t>4.09.71</t>
  </si>
  <si>
    <t>(*) Fiber optic patch panel multi mode12 ports</t>
  </si>
  <si>
    <t>3.37.100</t>
  </si>
  <si>
    <t>4.09.72</t>
  </si>
  <si>
    <t>3.37.101</t>
  </si>
  <si>
    <t>4.09.73</t>
  </si>
  <si>
    <t>3.37.102</t>
  </si>
  <si>
    <t>4.09.74</t>
  </si>
  <si>
    <t>3.37.103</t>
  </si>
  <si>
    <t>4.09.75</t>
  </si>
  <si>
    <t>(*) TV socket</t>
  </si>
  <si>
    <t>3.37.104</t>
  </si>
  <si>
    <t>4.09.76</t>
  </si>
  <si>
    <t>(*) Wireless access point</t>
  </si>
  <si>
    <t>3.37.105</t>
  </si>
  <si>
    <t>4.09.77</t>
  </si>
  <si>
    <t>3.37.106</t>
  </si>
  <si>
    <t>3.37.107</t>
  </si>
  <si>
    <t>3.37.108</t>
  </si>
  <si>
    <t>4.09.78</t>
  </si>
  <si>
    <t>3.37.109</t>
  </si>
  <si>
    <t>4.09.79</t>
  </si>
  <si>
    <t>3.37.110</t>
  </si>
  <si>
    <t>4.09.80</t>
  </si>
  <si>
    <t>(*) 32 inch color monitoring screen (LCD)</t>
  </si>
  <si>
    <t>3.37.111</t>
  </si>
  <si>
    <t>4.09.81</t>
  </si>
  <si>
    <t>3.37.112</t>
  </si>
  <si>
    <t>4.09.82</t>
  </si>
  <si>
    <t>3.37.113</t>
  </si>
  <si>
    <t>3.37.114</t>
  </si>
  <si>
    <t>4.09.83</t>
  </si>
  <si>
    <t>3.37.115</t>
  </si>
  <si>
    <t>3.37.116</t>
  </si>
  <si>
    <t>4.09.84</t>
  </si>
  <si>
    <t>3.37.117</t>
  </si>
  <si>
    <t xml:space="preserve">3.38 BILL NO. 4.10 – SANANITARY, WATER SUPPLY, DRAINAGE AND FIRE PROTECTION    </t>
  </si>
  <si>
    <t>3.38.1</t>
  </si>
  <si>
    <t>3.38.2</t>
  </si>
  <si>
    <t>4.10.01</t>
  </si>
  <si>
    <t>(*) Allow for house connections including liaising and paying connection charges for acquiring main supply and return discharge to main lines, coordination with AADC / ADSSC for obtaining permanent connection to the Community Center, approvals from local authorities for various services like water, sewer, etc. also for complying with latest regulations of the relevant authorities.</t>
  </si>
  <si>
    <t>3.38.3</t>
  </si>
  <si>
    <t>3.38.4</t>
  </si>
  <si>
    <t>3.38.5</t>
  </si>
  <si>
    <t>3.38.6</t>
  </si>
  <si>
    <t>4.10.02</t>
  </si>
  <si>
    <t>3.38.7</t>
  </si>
  <si>
    <t>4.10.03</t>
  </si>
  <si>
    <t>3.38.8</t>
  </si>
  <si>
    <t>4.10.04</t>
  </si>
  <si>
    <t>3.38.9</t>
  </si>
  <si>
    <t>4.10.05</t>
  </si>
  <si>
    <t>3.38.10</t>
  </si>
  <si>
    <t>4.10.06</t>
  </si>
  <si>
    <t>3.38.11</t>
  </si>
  <si>
    <t>4.10.07</t>
  </si>
  <si>
    <t>3.38.12</t>
  </si>
  <si>
    <t>4.10.08</t>
  </si>
  <si>
    <t>3.38.13</t>
  </si>
  <si>
    <t>4.10.09</t>
  </si>
  <si>
    <t>3.38.14</t>
  </si>
  <si>
    <t>4.10.10</t>
  </si>
  <si>
    <t>3.38.15</t>
  </si>
  <si>
    <t>3.38.16</t>
  </si>
  <si>
    <t>4.10.11</t>
  </si>
  <si>
    <t>3.38.17</t>
  </si>
  <si>
    <t>4.10.12</t>
  </si>
  <si>
    <t>3.38.18</t>
  </si>
  <si>
    <t>4.10.13</t>
  </si>
  <si>
    <t>3.38.19</t>
  </si>
  <si>
    <t>4.10.14</t>
  </si>
  <si>
    <t>3.38.20</t>
  </si>
  <si>
    <t>4.10.15</t>
  </si>
  <si>
    <t>3.38.21</t>
  </si>
  <si>
    <t>4.10.16</t>
  </si>
  <si>
    <t>3.38.22</t>
  </si>
  <si>
    <t>4.10.17</t>
  </si>
  <si>
    <t>(*) UV- filteration system</t>
  </si>
  <si>
    <t>3.38.23</t>
  </si>
  <si>
    <t>3.38.24</t>
  </si>
  <si>
    <t>4.10.18</t>
  </si>
  <si>
    <t>(*) EWH  50 litter</t>
  </si>
  <si>
    <t>3.38.25</t>
  </si>
  <si>
    <t>4.10.19</t>
  </si>
  <si>
    <t>3.38.26</t>
  </si>
  <si>
    <t>4.10.20</t>
  </si>
  <si>
    <t>(*) Supply &amp; install horizontal / vertical type GRP water tank at ground floor level capacity as shown in drawings, complete with valves, fittings &amp; all associated accessories &amp; works as specified and shown on the drawings.</t>
  </si>
  <si>
    <t>3.38.27</t>
  </si>
  <si>
    <t>4.10.21</t>
  </si>
  <si>
    <t xml:space="preserve">(*) Ditto but capacity as shown in drawings to be installed at roof level </t>
  </si>
  <si>
    <t>3.38.28</t>
  </si>
  <si>
    <t>3.38.29</t>
  </si>
  <si>
    <t>4.10.22</t>
  </si>
  <si>
    <t>(*) Meter 3/4'' Dia.</t>
  </si>
  <si>
    <t>3.38.30</t>
  </si>
  <si>
    <t>4.10.23</t>
  </si>
  <si>
    <t>3.38.31</t>
  </si>
  <si>
    <t>4.10.24</t>
  </si>
  <si>
    <t>3.38.32</t>
  </si>
  <si>
    <t>4.10.25</t>
  </si>
  <si>
    <t>(*) External Pipes for water supply</t>
  </si>
  <si>
    <t>3.38.33</t>
  </si>
  <si>
    <t>3.38.34</t>
  </si>
  <si>
    <t>3.38.35</t>
  </si>
  <si>
    <t>3.38.36</t>
  </si>
  <si>
    <t>4.10.26</t>
  </si>
  <si>
    <t>3.38.37</t>
  </si>
  <si>
    <t>4.10.27</t>
  </si>
  <si>
    <t>3.38.38</t>
  </si>
  <si>
    <t>4.10.28</t>
  </si>
  <si>
    <t>3.38.39</t>
  </si>
  <si>
    <t>3.38.40</t>
  </si>
  <si>
    <t>3.38.41</t>
  </si>
  <si>
    <t>4.10.29</t>
  </si>
  <si>
    <t>3.38.42</t>
  </si>
  <si>
    <t>4.10.30</t>
  </si>
  <si>
    <t>3.38.43</t>
  </si>
  <si>
    <t>4.10.31</t>
  </si>
  <si>
    <t>3.38.44</t>
  </si>
  <si>
    <t>4.10.32</t>
  </si>
  <si>
    <t>3.38.45</t>
  </si>
  <si>
    <t>Supply and install floor traps 4" in bathrooms, toilets, kitchens, balconies, and all wet rooms, with approved Chromium plate cover and grating.</t>
  </si>
  <si>
    <t>3.38.46</t>
  </si>
  <si>
    <t>4.10.33</t>
  </si>
  <si>
    <t>3.38.47</t>
  </si>
  <si>
    <t>4.10.34</t>
  </si>
  <si>
    <t>3.38.48</t>
  </si>
  <si>
    <t>4.10.35</t>
  </si>
  <si>
    <t>3.38.49</t>
  </si>
  <si>
    <t>4.10.36</t>
  </si>
  <si>
    <t>3.38.50</t>
  </si>
  <si>
    <t>4.10.37</t>
  </si>
  <si>
    <t>3.38.51</t>
  </si>
  <si>
    <t>4.10.38</t>
  </si>
  <si>
    <t>3.38.52</t>
  </si>
  <si>
    <t>3.38.53</t>
  </si>
  <si>
    <t>4.10.39</t>
  </si>
  <si>
    <t>3.38.54</t>
  </si>
  <si>
    <t>3.38.55</t>
  </si>
  <si>
    <t>3.38.56</t>
  </si>
  <si>
    <t>4.10.40</t>
  </si>
  <si>
    <t>3.38.57</t>
  </si>
  <si>
    <t>4.10.41</t>
  </si>
  <si>
    <t>3.38.58</t>
  </si>
  <si>
    <t>4.10.42</t>
  </si>
  <si>
    <t>3.38.59</t>
  </si>
  <si>
    <t>4.10.43</t>
  </si>
  <si>
    <t>3.38.60</t>
  </si>
  <si>
    <t>4.10.44</t>
  </si>
  <si>
    <t>3.38.61</t>
  </si>
  <si>
    <t>4.10.45</t>
  </si>
  <si>
    <t>3.38.62</t>
  </si>
  <si>
    <t>4.10.46</t>
  </si>
  <si>
    <t>3.38.63</t>
  </si>
  <si>
    <t>4.10.47</t>
  </si>
  <si>
    <t>3.38.64</t>
  </si>
  <si>
    <t>4.10.48</t>
  </si>
  <si>
    <t>3.38.65</t>
  </si>
  <si>
    <t>4.10.49</t>
  </si>
  <si>
    <t>3.38.66</t>
  </si>
  <si>
    <t>4.10.50</t>
  </si>
  <si>
    <t>3.38.67</t>
  </si>
  <si>
    <t>4.10.51</t>
  </si>
  <si>
    <t>3.38.68</t>
  </si>
  <si>
    <t>4.10.52</t>
  </si>
  <si>
    <t xml:space="preserve">(*) kitchen sink </t>
  </si>
  <si>
    <t>3.38.69</t>
  </si>
  <si>
    <t>3.38.70</t>
  </si>
  <si>
    <t>4.10.53</t>
  </si>
  <si>
    <t>3.38.71</t>
  </si>
  <si>
    <t>4.10.54</t>
  </si>
  <si>
    <t>3.38.72</t>
  </si>
  <si>
    <t>3.38.73</t>
  </si>
  <si>
    <t xml:space="preserve">Supply &amp; Install fire protection requirement and materials as specified shown on the drawing with requirement of civil defence, fire extinguishers; </t>
  </si>
  <si>
    <t>3.38.74</t>
  </si>
  <si>
    <t>3.38.75</t>
  </si>
  <si>
    <t>4.10.55</t>
  </si>
  <si>
    <t>3.38.76</t>
  </si>
  <si>
    <t>4.10.56</t>
  </si>
  <si>
    <t>3.38.77</t>
  </si>
  <si>
    <t>4.10.57</t>
  </si>
  <si>
    <t>(*) Fire cabinet including (FHC-2) hose reel (25mm+30m length) +FE-1) include all accessories</t>
  </si>
  <si>
    <t>3.38.78</t>
  </si>
  <si>
    <t>Fire Department Connection:-</t>
  </si>
  <si>
    <t>3.38.79</t>
  </si>
  <si>
    <t>4.10.58</t>
  </si>
  <si>
    <t>3.38.80</t>
  </si>
  <si>
    <t>Supply and install firewater pipe work from BS with fittings including all builders work and utility connection etc. Pipes of all diameters as shown on the drawings in the running length fixing in support.</t>
  </si>
  <si>
    <t>3.38.81</t>
  </si>
  <si>
    <t>4.10.59</t>
  </si>
  <si>
    <t>(*) 40 mm</t>
  </si>
  <si>
    <t>3.38.82</t>
  </si>
  <si>
    <t>4.10.60</t>
  </si>
  <si>
    <t xml:space="preserve">(*) 100 mm </t>
  </si>
  <si>
    <t>3.38.83</t>
  </si>
  <si>
    <t>3.38.84</t>
  </si>
  <si>
    <t>4.10.61</t>
  </si>
  <si>
    <t>3.38.85</t>
  </si>
  <si>
    <t>3.38.86</t>
  </si>
  <si>
    <t>4.10.62</t>
  </si>
  <si>
    <t>3.38.87</t>
  </si>
  <si>
    <t xml:space="preserve">3.39 BILL NO. 4.11 – AIR CONDITIONING WORKS         </t>
  </si>
  <si>
    <t>3.39.1</t>
  </si>
  <si>
    <t>AIR-CONDITIONING INSTALLATION</t>
  </si>
  <si>
    <t>3.39.2</t>
  </si>
  <si>
    <t>METAL DUCT</t>
  </si>
  <si>
    <t>3.39.3</t>
  </si>
  <si>
    <t>3.39.4</t>
  </si>
  <si>
    <t>4.11.01</t>
  </si>
  <si>
    <t>3.39.5</t>
  </si>
  <si>
    <t>DUCT INSULATION</t>
  </si>
  <si>
    <t>3.39.6</t>
  </si>
  <si>
    <t xml:space="preserve">FSK faced rigid fiberglass insulation, secured to ducts by wrapped with fiber cloth and coated with sealfas insulation as specified </t>
  </si>
  <si>
    <t>3.39.7</t>
  </si>
  <si>
    <t>4.11.02</t>
  </si>
  <si>
    <t>3.39.8</t>
  </si>
  <si>
    <t>4.11.03</t>
  </si>
  <si>
    <t>3.39.9</t>
  </si>
  <si>
    <t>4.11.04</t>
  </si>
  <si>
    <t>3.39.10</t>
  </si>
  <si>
    <t>DIFFUSERS, REGISTERS, AND GRILLES</t>
  </si>
  <si>
    <t>3.39.11</t>
  </si>
  <si>
    <t>3.39.12</t>
  </si>
  <si>
    <t>Air Terminals</t>
  </si>
  <si>
    <t>3.39.13</t>
  </si>
  <si>
    <t>Exhaust air ceiling diffuser fabricated of extruded aluminum and are polyester powder coated complete all accessories according to the drawings and specification.</t>
  </si>
  <si>
    <t>3.39.14</t>
  </si>
  <si>
    <t>4.11.05</t>
  </si>
  <si>
    <t>(*) 150mm X 150mm</t>
  </si>
  <si>
    <t>3.39.15</t>
  </si>
  <si>
    <t>4.11.06</t>
  </si>
  <si>
    <t>(*) 200mm X 200mm</t>
  </si>
  <si>
    <t>3.39.16</t>
  </si>
  <si>
    <t>4.11.07</t>
  </si>
  <si>
    <t>(*) 350mm X 350mm</t>
  </si>
  <si>
    <t>3.39.17</t>
  </si>
  <si>
    <t>Supply air ceiling diffuser fabricated of extruded aluminum and are polyester powder coated complete all accessories according to the drawings and specification.</t>
  </si>
  <si>
    <t>3.39.18</t>
  </si>
  <si>
    <t>4.11.08</t>
  </si>
  <si>
    <t>(*) 250mm X 250mm</t>
  </si>
  <si>
    <t>3.39.19</t>
  </si>
  <si>
    <t>4.11.09</t>
  </si>
  <si>
    <t>(*) 300mm X 300mm</t>
  </si>
  <si>
    <t>3.39.20</t>
  </si>
  <si>
    <t>4.11.10</t>
  </si>
  <si>
    <t>3.39.21</t>
  </si>
  <si>
    <t>Return air ceiling diffuser fabricated of extruded aluminum and are polyester powder coated complete all accessories according to the drawings and specification.</t>
  </si>
  <si>
    <t>3.39.22</t>
  </si>
  <si>
    <t>4.11.11</t>
  </si>
  <si>
    <t>3.39.23</t>
  </si>
  <si>
    <t>4.11.12</t>
  </si>
  <si>
    <t>3.39.24</t>
  </si>
  <si>
    <t>Supply air  grill double deflection with adjustable blades  fabricated of extruded aluminum and are polyester powder coated complete with opposed blade volume damper and all accessories according to the drawings and specification.</t>
  </si>
  <si>
    <t>3.39.25</t>
  </si>
  <si>
    <t>4.11.13</t>
  </si>
  <si>
    <t>(*) 250mm X 150mm</t>
  </si>
  <si>
    <t>3.39.26</t>
  </si>
  <si>
    <t>4.11.14</t>
  </si>
  <si>
    <t>(*) 300mm X 200mm</t>
  </si>
  <si>
    <t>3.39.27</t>
  </si>
  <si>
    <t>4.11.15</t>
  </si>
  <si>
    <t>(*) 450mm X 150mm</t>
  </si>
  <si>
    <t>3.39.28</t>
  </si>
  <si>
    <t>Return air  grill fabricated of extruded aluminum and are polyester powder coated complete with opposed blade volume damper and all accessories according to the drawings and specification.</t>
  </si>
  <si>
    <t>3.39.29</t>
  </si>
  <si>
    <t>4.11.16</t>
  </si>
  <si>
    <t>3.39.30</t>
  </si>
  <si>
    <t>4.11.17</t>
  </si>
  <si>
    <t>3.39.31</t>
  </si>
  <si>
    <t>Exhaust air  grill fabricated of extruded aluminum and are polyester powder coated complete with opposed blade volume damper and all accessories according to the drawings and specification.</t>
  </si>
  <si>
    <t>3.39.32</t>
  </si>
  <si>
    <t>4.11.18</t>
  </si>
  <si>
    <t>(*) 150mm X 100mm</t>
  </si>
  <si>
    <t>3.39.33</t>
  </si>
  <si>
    <t>4.11.19</t>
  </si>
  <si>
    <t>(*) 350mm X 150mm</t>
  </si>
  <si>
    <t>3.39.34</t>
  </si>
  <si>
    <t>Supply Linear Slot Diffuser fabricated of extruded aluminum and polyester powder coated complete , opposed blade volume dampers ,plenum box with acoustical internal insulation, the spigot flexible duct shall control the flow from face of linear diffuser  and all accessories  according to drawings and specification.</t>
  </si>
  <si>
    <t>3.39.35</t>
  </si>
  <si>
    <t>4.11.20</t>
  </si>
  <si>
    <t>(*) 25mm 2 slots, 12000 mm length</t>
  </si>
  <si>
    <t>3.39.36</t>
  </si>
  <si>
    <t>Return Linear Slot Diffuser fabricated of extruded aluminum and polyester powder coated complete,  and all accessories  according to drawings and specification.</t>
  </si>
  <si>
    <t>3.39.37</t>
  </si>
  <si>
    <t>4.11.21</t>
  </si>
  <si>
    <t>(*) 25mm 2 slots 1200 mm length</t>
  </si>
  <si>
    <t>3.39.38</t>
  </si>
  <si>
    <t>PACKAGED AIR HANDLING UNIT</t>
  </si>
  <si>
    <t>3.39.39</t>
  </si>
  <si>
    <t>Air handling unit complete with all integral accessories, filters, marine light in each section, DX coil, stainless steel drain pan and anti vibration mountings as per detail drawing, connected with condensing unit system including copper pipe, fittings such as flexible connections, unions, test plugs, thermometers, thermostat, all type of valves etc.,control system with control panel and final power supply connection as specified</t>
  </si>
  <si>
    <t>3.39.40</t>
  </si>
  <si>
    <t>AHU / CU</t>
  </si>
  <si>
    <t>3.39.41</t>
  </si>
  <si>
    <t>4.11.22</t>
  </si>
  <si>
    <t>(*) AHU-CC-01 Supply air 2032 L/S, Total Cooling Capacity  39.00 kW</t>
  </si>
  <si>
    <t>3.39.42</t>
  </si>
  <si>
    <t>4.11.23</t>
  </si>
  <si>
    <t>(*) AHU-CC-02 Supply air 3525 L/S, Total Cooling Capacity  104.80 kW</t>
  </si>
  <si>
    <t>3.39.43</t>
  </si>
  <si>
    <t>SPLIT ROOM AIR CONDITIONING</t>
  </si>
  <si>
    <t>3.39.44</t>
  </si>
  <si>
    <t xml:space="preserve">Decorative-Split air conditioning unit high wall type consisting of  indoor &amp;outdoor (condensing unit), and use refrigerant 410 A at maximum EER as per estidama requirement (the fins to be coated by anti corrosion material) complete with cooling coil, air filter, fans, electrical motor, room thermostat  (wireless type),  with all required accessories according to drawings and specification (cooling only). </t>
  </si>
  <si>
    <t>3.39.45</t>
  </si>
  <si>
    <t>4.11.24</t>
  </si>
  <si>
    <t>(*) AC-01/CU-01, Cooling Capacity 1.20 kW</t>
  </si>
  <si>
    <t>3.39.46</t>
  </si>
  <si>
    <t>HVAC Fans</t>
  </si>
  <si>
    <t>3.39.47</t>
  </si>
  <si>
    <t>Exhaust air  centrifugal inline fan complete with back draft damper, electric motor, weather proof housing,direct drive motor, control panel to be connected and interface with BMS system, and all required accessories according to drawings and specification.</t>
  </si>
  <si>
    <t>3.39.48</t>
  </si>
  <si>
    <t>4.11.25</t>
  </si>
  <si>
    <t>(*) EF-CC-01, air flow rate 405 l/s</t>
  </si>
  <si>
    <t>3.39.49</t>
  </si>
  <si>
    <t>4.11.26</t>
  </si>
  <si>
    <t>(*) EF-CC-02, air flow rate 315 l/s</t>
  </si>
  <si>
    <t>3.39.50</t>
  </si>
  <si>
    <t>4.11.27</t>
  </si>
  <si>
    <t>(*) EF-CC-03, air flow rate 50 l/s</t>
  </si>
  <si>
    <t>3.39.51</t>
  </si>
  <si>
    <t>4.11.28</t>
  </si>
  <si>
    <t>(*) EF-CC-04, air flow rate 50 l/s</t>
  </si>
  <si>
    <t>3.39.52</t>
  </si>
  <si>
    <t>Terminal Units (CAV &amp; VAV by Pass boxes)</t>
  </si>
  <si>
    <t>3.39.53</t>
  </si>
  <si>
    <t xml:space="preserve">Basic unit consists of a diverter type damper, actuator, bypass port and selected pressure dependent controls, A balancing damper is required ahead of the inlet, thermostate , </t>
  </si>
  <si>
    <t>3.39.54</t>
  </si>
  <si>
    <t>4.11.29</t>
  </si>
  <si>
    <t>(*) BPB-2</t>
  </si>
  <si>
    <t>3.39.55</t>
  </si>
  <si>
    <t>4.11.30</t>
  </si>
  <si>
    <t>(*) BPB-3</t>
  </si>
  <si>
    <t>3.39.56</t>
  </si>
  <si>
    <t>4.11.31</t>
  </si>
  <si>
    <t>(*) BPB-4</t>
  </si>
  <si>
    <t>3.39.57</t>
  </si>
  <si>
    <t>4.11.32</t>
  </si>
  <si>
    <t>(*) CAV</t>
  </si>
  <si>
    <t>3.39.58</t>
  </si>
  <si>
    <t>4.11.33</t>
  </si>
  <si>
    <t xml:space="preserve">(*) Drain UPVC pipes from HVAC equipment to the nearest plumbing floor drain point including all fitting, bend and all ancillary connections as per drawings and specification. </t>
  </si>
  <si>
    <t>3.39.59</t>
  </si>
  <si>
    <t>4.11.34</t>
  </si>
  <si>
    <t>(*) Balancing, Testing, Commissioning of HVAC System: Shall include all equipment's and tools required in performing Testing, commissioning and operation of HVAC equipment, adjusting and air  balancing of HVAC system. .</t>
  </si>
  <si>
    <t>3.39.60</t>
  </si>
  <si>
    <t>3.39.61</t>
  </si>
  <si>
    <t>4.11.35</t>
  </si>
  <si>
    <t>3.39.62</t>
  </si>
  <si>
    <t xml:space="preserve">3.40 BILL NO. 4.12 –   EXTERNAL WORKS AND CAR PARKING </t>
  </si>
  <si>
    <t>3.40.1</t>
  </si>
  <si>
    <t>3.40.2</t>
  </si>
  <si>
    <t>3.40.3</t>
  </si>
  <si>
    <t>3.40.4</t>
  </si>
  <si>
    <t>3.40.5</t>
  </si>
  <si>
    <t>4.12.01</t>
  </si>
  <si>
    <t>(*) Embankment filling with imported natural material, 300mm thick;  in two layers (each layer 15cm thick), including each layer compacted to at least 95% MDD with CBR &gt;30%, as shown on drawings and as specified.</t>
  </si>
  <si>
    <t>3.40.6</t>
  </si>
  <si>
    <t>3.40.7</t>
  </si>
  <si>
    <t>3.40.8</t>
  </si>
  <si>
    <t>4.12.02</t>
  </si>
  <si>
    <t>(*) Precast concrete upstand kerbs type "K" 600 x 150 x 250 mm straight or curved to radius exceeding 12m as per Drawing No. 7514-INF-SAD-TD-ROD-450, and specification</t>
  </si>
  <si>
    <t>3.40.9</t>
  </si>
  <si>
    <t>4.12.03</t>
  </si>
  <si>
    <t>(*) Precast concrete upstand kerbs type "K" 600 x 150 x 250 mm curved to radius not exceeding 12m as per Drawing  No. 7514-INF-SAD-TD-ROD-450, and specification</t>
  </si>
  <si>
    <t>3.40.10</t>
  </si>
  <si>
    <t>3.40.11</t>
  </si>
  <si>
    <t>4.12.04</t>
  </si>
  <si>
    <t>(*) Precast interlocking concrete paving blocks; (approved color, pattern and design) on and including 40 mm thick crushed sand bed,150 mm thick granular sub base, Granular Sub base CBR &gt; 60% type II, depth 300mm thickin; two layers (each layer 15cm thick). Precast concrete block paving tiles; thickness 80mm and including 40mm thick sand bed</t>
  </si>
  <si>
    <t>3.40.12</t>
  </si>
  <si>
    <t>NOTE:
All Paving and Asphalt Items are to be installed on a sub base material and compacted sub grade to comply with finish levels.  (Refer to Roads BOQ for sub-base quantites)
All works to be carried  as per specifications, details and /or Landscape Architect's instruction.
Material samples to be provided by contractor for Landscape Architect's approval.</t>
  </si>
  <si>
    <t>3.40.13</t>
  </si>
  <si>
    <t>4.12.05</t>
  </si>
  <si>
    <t>(*) Concrete Pavers in concrete base 
Supply and installation of square Concrete Pavers, including 50mm crushed sand bedding, joint filling and compaction including concrete base. 
Pavement module with various 500x500x80mm as per detail.
Material finish and color refer to hardscape schedule and Landscape Architect's detail.
Paving type:  P1</t>
  </si>
  <si>
    <t>3.40.14</t>
  </si>
  <si>
    <t>4.12.06</t>
  </si>
  <si>
    <t>(*) Concrete Pavers in concrete base 
Supply and installation of square Concrete Pavers, including 50mm crushed sand bedding, joint filling and compaction including concrete base.
Pavement module with various 500x500x80mm as per detail.
Material finish and color refer to hardscape schedule and Landscape Architect's detail.
Paving type:  P2</t>
  </si>
  <si>
    <t>3.40.15</t>
  </si>
  <si>
    <t>4.12.07</t>
  </si>
  <si>
    <t>(*) Concrete Pavers in concrete base 
Supply and installation of square Concrete Pavers, including 50mm crushed sand bedding, joint filling and compaction including concrete base. 
Pavement module with various 500x500x80mm as per detail.
Material finish and color refer to hardscape schedule and Landscape Architect's detail.
Paving type:  P3</t>
  </si>
  <si>
    <t>3.40.16</t>
  </si>
  <si>
    <t>4.12.08</t>
  </si>
  <si>
    <t>(*) Precast Concrete Pavers in concrete base and Egder/Banding 
Supply and installation of rectangle Concrete Pavement, including 50mm crushed black sand bedding, jointfilling and compaction including concrete base and Edge/Banding when applicable.
Pavement module with various 150x150x80mm thk. as per arch. Detail.
Material and color refer to hardscape schedule and arch.detail.
Paving type:  B1</t>
  </si>
  <si>
    <t>3.40.17</t>
  </si>
  <si>
    <t>FURNITURE
NOTE: Contractor to provide detailed design including structural certificates and data sheets for all furniture  for Engineer's approval.
Material samples for all furniture to be provided by contractor for Engineer's approval.</t>
  </si>
  <si>
    <t>3.40.18</t>
  </si>
  <si>
    <t>4.12.09</t>
  </si>
  <si>
    <t>(*) Bench Type 1
Cast stone bench, supply and install including  all incidentals related thereto and all incidental work as excavation, concrete foundation and back fill etc.
Foundation to be hidden under surface finish material.
Material and color refer to furniture schedule and arch. Detail.
Code: BE1</t>
  </si>
  <si>
    <t>3.40.19</t>
  </si>
  <si>
    <t>4.12.10</t>
  </si>
  <si>
    <t>(*) Bench Type 2
Cast stone bench, supply and install including  all incidentals related thereto and all incidental work as excavation, concrete foundation and back fill etc.
Foundation to be hidden under surface finish material.
Material and color refer to furniture schedule and arch. Detail.
Code: BE2</t>
  </si>
  <si>
    <t>3.40.20</t>
  </si>
  <si>
    <t>3.40.21</t>
  </si>
  <si>
    <t>3.40.22</t>
  </si>
  <si>
    <t>3.40.23</t>
  </si>
  <si>
    <t>3.40.24</t>
  </si>
  <si>
    <t>4.12.11</t>
  </si>
  <si>
    <t>(*) Rectangular Sign Panel; size = 697x300mm Sign No. 397</t>
  </si>
  <si>
    <t>3.40.25</t>
  </si>
  <si>
    <t>3.40.26</t>
  </si>
  <si>
    <t>3.40.27</t>
  </si>
  <si>
    <t>4.12.12</t>
  </si>
  <si>
    <t>3.40.28</t>
  </si>
  <si>
    <t>4.12.13</t>
  </si>
  <si>
    <t>3.40.29</t>
  </si>
  <si>
    <t>4.12.14</t>
  </si>
  <si>
    <t>(*) Blue continuous lines; 100 mm wide; type 621</t>
  </si>
  <si>
    <t>3.40.30</t>
  </si>
  <si>
    <t>4.12.15</t>
  </si>
  <si>
    <t>(*) White/Yellow/Blue chevron, Disabled Parking and hatch marking; type 657 &amp; 658</t>
  </si>
  <si>
    <t>3.40.31</t>
  </si>
  <si>
    <t>CLASS V: PAINTING</t>
  </si>
  <si>
    <t>3.40.32</t>
  </si>
  <si>
    <t>Chlorinated rubber based quick drying paint applied in two coats to exposed faces of concrete kerbs and road separator; colour as per drawing/specification and as  directed by the Engineer</t>
  </si>
  <si>
    <t>3.40.33</t>
  </si>
  <si>
    <t>4.12.16</t>
  </si>
  <si>
    <t>3.40.34</t>
  </si>
  <si>
    <t>3.40.35</t>
  </si>
  <si>
    <t>4.12.17</t>
  </si>
  <si>
    <t>(*) Address numbering signs for Community center to comply with the authority requirements, specification and drawings</t>
  </si>
  <si>
    <t>3.40.36</t>
  </si>
  <si>
    <t>3.40.37</t>
  </si>
  <si>
    <t>4.12.18</t>
  </si>
  <si>
    <t>3.40.38</t>
  </si>
  <si>
    <t>3.41 BILL NO. 5 - JUMA'A MOSQUE</t>
  </si>
  <si>
    <t xml:space="preserve">3.42 BILL NO. 5.01 – EARTHWORK &amp; EXCAVATION         </t>
  </si>
  <si>
    <t>3.42.1</t>
  </si>
  <si>
    <t>EARTHWORKS</t>
  </si>
  <si>
    <t>3.42.2</t>
  </si>
  <si>
    <t>3.42.3</t>
  </si>
  <si>
    <t>5.01.01</t>
  </si>
  <si>
    <t>3.42.4</t>
  </si>
  <si>
    <t>EARTHWORKS AND EXCAVATIONS</t>
  </si>
  <si>
    <t>3.42.5</t>
  </si>
  <si>
    <t>5.01.02</t>
  </si>
  <si>
    <t>3.42.6</t>
  </si>
  <si>
    <t>5.01.03</t>
  </si>
  <si>
    <t>3.42.7</t>
  </si>
  <si>
    <t>5.01.04</t>
  </si>
  <si>
    <t>(*) Backfilling &amp; compaction with imported material up to the bottom of the raft slab, placed on the existing ground level as per the drawings</t>
  </si>
  <si>
    <t>3.42.8</t>
  </si>
  <si>
    <t>5.01.05</t>
  </si>
  <si>
    <t>3.42.9</t>
  </si>
  <si>
    <t>5.01.06</t>
  </si>
  <si>
    <t>3.42.10</t>
  </si>
  <si>
    <t>3.42.11</t>
  </si>
  <si>
    <t>5.01.07</t>
  </si>
  <si>
    <t>3.42.12</t>
  </si>
  <si>
    <t xml:space="preserve">3.43 BILL NO. 5.02 – CONCRETE WORKS             </t>
  </si>
  <si>
    <t>3.43.1</t>
  </si>
  <si>
    <t>3.43.2</t>
  </si>
  <si>
    <t xml:space="preserve">Plain in situ cement concrete in SRCas blinding layer including form work with compressive strength 20 N/mm2,in accordance with drawings Specification </t>
  </si>
  <si>
    <t>3.43.3</t>
  </si>
  <si>
    <t>5.02.01</t>
  </si>
  <si>
    <t>3.43.4</t>
  </si>
  <si>
    <t>5.02.02</t>
  </si>
  <si>
    <t>3.43.5</t>
  </si>
  <si>
    <t>5.02.03</t>
  </si>
  <si>
    <t>3.43.6</t>
  </si>
  <si>
    <t>3.43.7</t>
  </si>
  <si>
    <t>5.02.04</t>
  </si>
  <si>
    <t>3.43.8</t>
  </si>
  <si>
    <t>5.02.05</t>
  </si>
  <si>
    <t>3.43.9</t>
  </si>
  <si>
    <t>5.02.06</t>
  </si>
  <si>
    <t>(*) Ground beams</t>
  </si>
  <si>
    <t>3.43.10</t>
  </si>
  <si>
    <t>5.02.07</t>
  </si>
  <si>
    <t xml:space="preserve">(*) Columns neck and walls neck under the ground level </t>
  </si>
  <si>
    <t>3.43.11</t>
  </si>
  <si>
    <t>5.02.08</t>
  </si>
  <si>
    <t>(*) Steps and Ramp including foundation.</t>
  </si>
  <si>
    <t>3.43.12</t>
  </si>
  <si>
    <t>5.02.09</t>
  </si>
  <si>
    <t>3.43.13</t>
  </si>
  <si>
    <t>3.43.14</t>
  </si>
  <si>
    <t>5.02.10</t>
  </si>
  <si>
    <t>(*) 1 layers of 1000 gauge sheet laid under foundation, tie beams, ground beam, grade slab, etc. as shown in drawings</t>
  </si>
  <si>
    <t>3.43.15</t>
  </si>
  <si>
    <t>5.02.11</t>
  </si>
  <si>
    <t>(*) Prepare surface &amp; apply Fluid applied rubberized asphalt as per drawings and specifications</t>
  </si>
  <si>
    <t>3.43.16</t>
  </si>
  <si>
    <t>3.43.17</t>
  </si>
  <si>
    <t>3.43.18</t>
  </si>
  <si>
    <t>5.02.12</t>
  </si>
  <si>
    <t>(*) Reinforced Concrete Columns and Walls</t>
  </si>
  <si>
    <t>3.43.19</t>
  </si>
  <si>
    <t>5.02.13</t>
  </si>
  <si>
    <t>3.43.20</t>
  </si>
  <si>
    <t>3.43.21</t>
  </si>
  <si>
    <t>5.02.14</t>
  </si>
  <si>
    <t>(*) Solid Slab with 120mm thick</t>
  </si>
  <si>
    <t>3.43.22</t>
  </si>
  <si>
    <t>5.02.15</t>
  </si>
  <si>
    <t>(*) Solid Slab with 160mm thick</t>
  </si>
  <si>
    <t>3.43.23</t>
  </si>
  <si>
    <t>5.02.16</t>
  </si>
  <si>
    <t>(*) Solid Slab with 180mm thick</t>
  </si>
  <si>
    <t>3.43.24</t>
  </si>
  <si>
    <t>5.02.17</t>
  </si>
  <si>
    <t>(*) Solid Slab with 240mm thick</t>
  </si>
  <si>
    <t>3.43.25</t>
  </si>
  <si>
    <t>5.02.18</t>
  </si>
  <si>
    <t>3.43.26</t>
  </si>
  <si>
    <t>5.02.19</t>
  </si>
  <si>
    <t>(*) Upstand</t>
  </si>
  <si>
    <t>3.43.27</t>
  </si>
  <si>
    <t>3.43.28</t>
  </si>
  <si>
    <t>5.02.20</t>
  </si>
  <si>
    <t>3.43.29</t>
  </si>
  <si>
    <t xml:space="preserve">3.44 BILL NO. 5.03 – BLOCK WORKS             </t>
  </si>
  <si>
    <t>3.44.1</t>
  </si>
  <si>
    <t>3.44.2</t>
  </si>
  <si>
    <t>3.44.3</t>
  </si>
  <si>
    <t>5.03.01</t>
  </si>
  <si>
    <t>(*) Wall Type W01 &amp; W02</t>
  </si>
  <si>
    <t>3.44.4</t>
  </si>
  <si>
    <t>5.03.02</t>
  </si>
  <si>
    <t>(*) Wall Type W08 &amp; W09</t>
  </si>
  <si>
    <t>3.44.5</t>
  </si>
  <si>
    <t>5.03.03</t>
  </si>
  <si>
    <t>(*) Wall Type W10</t>
  </si>
  <si>
    <t>3.44.6</t>
  </si>
  <si>
    <t>5.03.04</t>
  </si>
  <si>
    <t>3.44.7</t>
  </si>
  <si>
    <t>5.03.05</t>
  </si>
  <si>
    <t>(*) Wall Type W13</t>
  </si>
  <si>
    <t>3.44.8</t>
  </si>
  <si>
    <t>5.03.06</t>
  </si>
  <si>
    <t>(*) Wall Type W14</t>
  </si>
  <si>
    <t>3.44.9</t>
  </si>
  <si>
    <t>5.03.07</t>
  </si>
  <si>
    <t>(*) Wall Type W15</t>
  </si>
  <si>
    <t>3.44.10</t>
  </si>
  <si>
    <t>5.03.08</t>
  </si>
  <si>
    <t>(*) Wall Type W16 &amp; W18</t>
  </si>
  <si>
    <t>3.44.11</t>
  </si>
  <si>
    <t>5.03.09</t>
  </si>
  <si>
    <t>(*) Wall Type W17</t>
  </si>
  <si>
    <t>3.44.12</t>
  </si>
  <si>
    <t>5.03.10</t>
  </si>
  <si>
    <t>(*) Wall Type W18</t>
  </si>
  <si>
    <t>3.44.13</t>
  </si>
  <si>
    <t>5.03.11</t>
  </si>
  <si>
    <t>(*) Wall Type W19</t>
  </si>
  <si>
    <t>3.44.14</t>
  </si>
  <si>
    <t>5.03.12</t>
  </si>
  <si>
    <t>(*) Wall Type W20</t>
  </si>
  <si>
    <t>3.44.15</t>
  </si>
  <si>
    <t>5.03.13</t>
  </si>
  <si>
    <t>(*) Wall Type W22</t>
  </si>
  <si>
    <t>3.44.16</t>
  </si>
  <si>
    <t>5.03.14</t>
  </si>
  <si>
    <t>(*) Wall Type W23</t>
  </si>
  <si>
    <t>3.44.17</t>
  </si>
  <si>
    <t>5.03.15</t>
  </si>
  <si>
    <t>(*) Wall Type W24</t>
  </si>
  <si>
    <t>3.44.18</t>
  </si>
  <si>
    <t>3.44.19</t>
  </si>
  <si>
    <t>5.03.16</t>
  </si>
  <si>
    <t>(*) Dampproof course for all type of walls</t>
  </si>
  <si>
    <t>item</t>
  </si>
  <si>
    <t>3.44.20</t>
  </si>
  <si>
    <t>3.44.21</t>
  </si>
  <si>
    <t>5.03.17</t>
  </si>
  <si>
    <t>3.44.22</t>
  </si>
  <si>
    <t>5.03.18</t>
  </si>
  <si>
    <t>3.44.23</t>
  </si>
  <si>
    <t>5.03.19</t>
  </si>
  <si>
    <t>3.44.24</t>
  </si>
  <si>
    <t>3.44.25</t>
  </si>
  <si>
    <t>5.03.20</t>
  </si>
  <si>
    <t>3.44.26</t>
  </si>
  <si>
    <t>3.45 BILL NO. 5.04 – WATERPROOFING AND ROOFING</t>
  </si>
  <si>
    <t>3.45.1</t>
  </si>
  <si>
    <t>WATERPROOFING FOR ROOF AND TOP OF ROOF</t>
  </si>
  <si>
    <t>3.45.2</t>
  </si>
  <si>
    <t>5.04.01</t>
  </si>
  <si>
    <t>3.45.3</t>
  </si>
  <si>
    <t>5.04.02</t>
  </si>
  <si>
    <t>3.45.4</t>
  </si>
  <si>
    <t>5.04.03</t>
  </si>
  <si>
    <t>3.45.5</t>
  </si>
  <si>
    <t>5.04.04</t>
  </si>
  <si>
    <t>(*) Filter membrane</t>
  </si>
  <si>
    <t>3.45.6</t>
  </si>
  <si>
    <t>5.04.05</t>
  </si>
  <si>
    <t>(*) Gravel Paving as per drawings</t>
  </si>
  <si>
    <t>3.45.7</t>
  </si>
  <si>
    <t>3.45.8</t>
  </si>
  <si>
    <t>5.04.06</t>
  </si>
  <si>
    <t>3.45.9</t>
  </si>
  <si>
    <t>KITCHEN, STORE, BATHROOMS, WET AREAS &amp; BALCONIES</t>
  </si>
  <si>
    <t>3.45.10</t>
  </si>
  <si>
    <t>5.04.09</t>
  </si>
  <si>
    <t>3.45.11</t>
  </si>
  <si>
    <t>5.04.10</t>
  </si>
  <si>
    <t>(*) ditto, Vertically, 300 mm high</t>
  </si>
  <si>
    <t>3.45.12</t>
  </si>
  <si>
    <t>5.04.11</t>
  </si>
  <si>
    <t>(*) Torch applied 4mm thick modified SBS bitumen waterproofing membrane insulation(double layer) for F.F wet areas including one coat of bitumen primer as specified</t>
  </si>
  <si>
    <t>3.45.13</t>
  </si>
  <si>
    <t>5.04.12</t>
  </si>
  <si>
    <t>3.45.14</t>
  </si>
  <si>
    <t>3.45.15</t>
  </si>
  <si>
    <t>5.04.13</t>
  </si>
  <si>
    <t>3.45.16</t>
  </si>
  <si>
    <t xml:space="preserve">3.46 BILL NO. 5.05 – ALUMINIUM AND METAL WORKS                                  </t>
  </si>
  <si>
    <t>3.46.1</t>
  </si>
  <si>
    <t>ALUMINUM &amp; METAL  WORK ALL ALUMINUM WORK IS TO BE READ IN CONJUNCTION WITH DRAWINGS</t>
  </si>
  <si>
    <t>3.46.2</t>
  </si>
  <si>
    <t>3.46.3</t>
  </si>
  <si>
    <t>Mosque</t>
  </si>
  <si>
    <t>3.46.4</t>
  </si>
  <si>
    <t>5.05.01</t>
  </si>
  <si>
    <t>(*) Double Swing Louver Door - SD06, 2000x2200mm</t>
  </si>
  <si>
    <t>3.46.5</t>
  </si>
  <si>
    <t>5.05.02</t>
  </si>
  <si>
    <t>(*) Single Swing Door - SD07, 1000x2200mm</t>
  </si>
  <si>
    <t>3.46.6</t>
  </si>
  <si>
    <t>5.05.03</t>
  </si>
  <si>
    <t>(*) Aluminium Fixed Window W01, 1400x5400mm</t>
  </si>
  <si>
    <t>3.46.7</t>
  </si>
  <si>
    <t>5.05.04</t>
  </si>
  <si>
    <t>(*) Aluminium Fixed Window W02,800x1800mm</t>
  </si>
  <si>
    <t>3.46.8</t>
  </si>
  <si>
    <t>5.05.05</t>
  </si>
  <si>
    <t>(*) Aluminium Fixed Window W03,600x1800mm</t>
  </si>
  <si>
    <t>3.46.9</t>
  </si>
  <si>
    <t>5.05.06</t>
  </si>
  <si>
    <t>(*) Aluminium Fixed Window W04,3550x600mm</t>
  </si>
  <si>
    <t>3.46.10</t>
  </si>
  <si>
    <t>5.05.07</t>
  </si>
  <si>
    <t>(*) Aluminium Fixed Window W05,3450x600mm</t>
  </si>
  <si>
    <t>3.46.11</t>
  </si>
  <si>
    <t>5.05.08</t>
  </si>
  <si>
    <t>(*) Aluminium Fixed Window W06,3600x600mm</t>
  </si>
  <si>
    <t>3.46.12</t>
  </si>
  <si>
    <t>Imam &amp; Mu' Athen's Residence</t>
  </si>
  <si>
    <t>3.46.13</t>
  </si>
  <si>
    <t>5.05.09</t>
  </si>
  <si>
    <t>(*) Aluminium Swing Window W001,1600x1400mm</t>
  </si>
  <si>
    <t>3.46.14</t>
  </si>
  <si>
    <t>5.05.10</t>
  </si>
  <si>
    <t>(*) Aluminium Swing Window W002,1400x1300mm</t>
  </si>
  <si>
    <t>3.46.15</t>
  </si>
  <si>
    <t>5.05.11</t>
  </si>
  <si>
    <t>(*) Aluminium Swing Window W003,1100x1400mm</t>
  </si>
  <si>
    <t>3.46.16</t>
  </si>
  <si>
    <t>3.46.17</t>
  </si>
  <si>
    <t>5.05.12</t>
  </si>
  <si>
    <t>(*) Fabrication, painting and fixing of  floor mounted Mild Steel Staircase handrail as specified</t>
  </si>
  <si>
    <t>3.46.18</t>
  </si>
  <si>
    <t>5.05.14</t>
  </si>
  <si>
    <t>(*) Fabrication, painting and fixing of  Aluminum powder coated  Ramp handrail as specified</t>
  </si>
  <si>
    <t>3.46.19</t>
  </si>
  <si>
    <t>5.05.15</t>
  </si>
  <si>
    <t xml:space="preserve">(*) Spiral stair case including handrails and centroidal column as shown in detailed drawings and mentioned in Specification </t>
  </si>
  <si>
    <t>3.46.20</t>
  </si>
  <si>
    <t>5.05.16</t>
  </si>
  <si>
    <t xml:space="preserve">(*) Supply and install metal crescents for the Mosque and  Minerate as per drawings and Specification </t>
  </si>
  <si>
    <t>3.46.21</t>
  </si>
  <si>
    <t>5.05.17</t>
  </si>
  <si>
    <t>(*) Fabrication, painting and fixing of Cat Ladder with roof hatch panel as specified in the Imam &amp; Mu' Athen's Residence drawings</t>
  </si>
  <si>
    <t>3.46.22</t>
  </si>
  <si>
    <t>5.05.18</t>
  </si>
  <si>
    <t>(*) Fabrication, painting and fixing of Cat Ladders as specified in the Mosque drawings</t>
  </si>
  <si>
    <t>3.46.23</t>
  </si>
  <si>
    <t>5.05.19</t>
  </si>
  <si>
    <t>(*) Fabrication &amp; fixing of aluminium powder caoted pergola with all support framework as per drawings and Specification.</t>
  </si>
  <si>
    <t>3.46.24</t>
  </si>
  <si>
    <t>3.46.25</t>
  </si>
  <si>
    <t>5.05.20</t>
  </si>
  <si>
    <t>3.46.26</t>
  </si>
  <si>
    <t xml:space="preserve">3.47 BILL NO. 5.06 – WOODEN WORKS                                             </t>
  </si>
  <si>
    <t>3.47.1</t>
  </si>
  <si>
    <t>3.47.2</t>
  </si>
  <si>
    <t>3.47.3</t>
  </si>
  <si>
    <t>3.47.4</t>
  </si>
  <si>
    <t>5.06.01</t>
  </si>
  <si>
    <t>(*) Double Swing Door -MD01,2000x2200mm</t>
  </si>
  <si>
    <t>3.47.5</t>
  </si>
  <si>
    <t>5.06.02</t>
  </si>
  <si>
    <t>(*) Single Swing Door -D02,1100x2200mm</t>
  </si>
  <si>
    <t>3.47.6</t>
  </si>
  <si>
    <t>5.06.03</t>
  </si>
  <si>
    <t>(*) Single Swing Door -D03,1100x2200mm</t>
  </si>
  <si>
    <t>3.47.7</t>
  </si>
  <si>
    <t>5.06.04</t>
  </si>
  <si>
    <t>(*) Single Swing Door -D04,1000x2200mm</t>
  </si>
  <si>
    <t>3.47.8</t>
  </si>
  <si>
    <t>5.06.05</t>
  </si>
  <si>
    <t>(*) Single Swing Door -D06,900x2200mm</t>
  </si>
  <si>
    <t>3.47.9</t>
  </si>
  <si>
    <t>3.47.10</t>
  </si>
  <si>
    <t>5.06.06</t>
  </si>
  <si>
    <t>(*) Single Swing Door -D01,1000x2200mm</t>
  </si>
  <si>
    <t>3.47.11</t>
  </si>
  <si>
    <t>5.06.07</t>
  </si>
  <si>
    <t>(*) Single Swing Door -D02,900x2200mm</t>
  </si>
  <si>
    <t>3.47.12</t>
  </si>
  <si>
    <t>5.06.08</t>
  </si>
  <si>
    <t>(*) Single Swing Door -D03,900x2200mm</t>
  </si>
  <si>
    <t>3.47.13</t>
  </si>
  <si>
    <t>5.06.09</t>
  </si>
  <si>
    <t>(*) Single Swing Door -D04,800x2200mm</t>
  </si>
  <si>
    <t>3.47.14</t>
  </si>
  <si>
    <t>Vanity Counters</t>
  </si>
  <si>
    <t>3.47.15</t>
  </si>
  <si>
    <t>3.47.16</t>
  </si>
  <si>
    <t>5.06.10</t>
  </si>
  <si>
    <t xml:space="preserve">(*) 1700 x 600 mm Overall size; with 2 nr opening for wash basins </t>
  </si>
  <si>
    <t>3.47.17</t>
  </si>
  <si>
    <t>5.06.11</t>
  </si>
  <si>
    <t xml:space="preserve">(*) 3100 x 600 mm Overall size; with 4 nr opening for wash basins </t>
  </si>
  <si>
    <t>3.47.18</t>
  </si>
  <si>
    <t>Shoe Raks</t>
  </si>
  <si>
    <t>3.47.19</t>
  </si>
  <si>
    <t>5.06.12</t>
  </si>
  <si>
    <t>(*) WBP plywood / calcium silicate board shoe raks for male &amp; female ablution areas as per drawings and specifications</t>
  </si>
  <si>
    <t>3.47.20</t>
  </si>
  <si>
    <t>3.47.21</t>
  </si>
  <si>
    <t>5.06.13</t>
  </si>
  <si>
    <t>3.47.22</t>
  </si>
  <si>
    <t>3.48 BILL NO. 5.07 – FLOOR, WALL AND CEILING FINISHES</t>
  </si>
  <si>
    <t>3.48.1</t>
  </si>
  <si>
    <t>FLOOR, WALL AND CEILING FINISHES</t>
  </si>
  <si>
    <t>3.48.2</t>
  </si>
  <si>
    <t>Floor Finishes</t>
  </si>
  <si>
    <t>3.48.3</t>
  </si>
  <si>
    <t>Porcelain floor tile</t>
  </si>
  <si>
    <t>3.48.4</t>
  </si>
  <si>
    <t>Supply and installation of floor tiles fixing and grouting, including background</t>
  </si>
  <si>
    <t>3.48.5</t>
  </si>
  <si>
    <t>5.07.01</t>
  </si>
  <si>
    <t>(*) 450 x 450 x 8 mm thick, porcelain tiles (F01-IM)</t>
  </si>
  <si>
    <t>3.48.6</t>
  </si>
  <si>
    <t>5.07.02</t>
  </si>
  <si>
    <t>(*) 600 x 600 x 8 mm thick, polished porcelain tiles (F02-JM)</t>
  </si>
  <si>
    <t>3.48.7</t>
  </si>
  <si>
    <t>5.07.03</t>
  </si>
  <si>
    <t xml:space="preserve">(*) 8mm thick Anti-slip pattern porcelain tiles with coved adges, for treads and risers (F05-JM) </t>
  </si>
  <si>
    <t>3.48.8</t>
  </si>
  <si>
    <t>5.07.04</t>
  </si>
  <si>
    <t xml:space="preserve">(*) 8 mm thick, anti-slip porcelain tiles with antiskid strips (F06-JM) </t>
  </si>
  <si>
    <t>3.48.9</t>
  </si>
  <si>
    <t>5.07.05</t>
  </si>
  <si>
    <t xml:space="preserve">(*) 600 x 600 x 10 mm thick, porcelain tiles (F07-JM) </t>
  </si>
  <si>
    <t>3.48.10</t>
  </si>
  <si>
    <t>Porcelain floor tile skirting</t>
  </si>
  <si>
    <t>3.48.11</t>
  </si>
  <si>
    <t>5.07.06</t>
  </si>
  <si>
    <t xml:space="preserve">(*) 100 x 450 x 8mm thick porcelain tile skirting (S01-IM)  </t>
  </si>
  <si>
    <t>3.48.12</t>
  </si>
  <si>
    <t>5.07.07</t>
  </si>
  <si>
    <t xml:space="preserve">(*) 100 x 600 x 8mm thick porcelain tile skirting (S01-JM)  </t>
  </si>
  <si>
    <t>3.48.13</t>
  </si>
  <si>
    <t>Ceramic floor tile</t>
  </si>
  <si>
    <t>3.48.14</t>
  </si>
  <si>
    <t>3.48.15</t>
  </si>
  <si>
    <t>5.07.08</t>
  </si>
  <si>
    <t>(*) 200 x 200 x 8 mm thick, Non slip  Ceramic tiles (F02-IM)</t>
  </si>
  <si>
    <t>3.48.16</t>
  </si>
  <si>
    <t>5.07.09</t>
  </si>
  <si>
    <t>(*) 300 x 300 x 8 mm thick, Non slip ceramic tiles (F03-JM)</t>
  </si>
  <si>
    <t>3.48.17</t>
  </si>
  <si>
    <t>Ceramic floor tile skirting</t>
  </si>
  <si>
    <t>3.48.18</t>
  </si>
  <si>
    <t>5.07.10</t>
  </si>
  <si>
    <t xml:space="preserve">(*) 100 x 200 x 8mm thick ceramic tile skirting (S03-IM)  </t>
  </si>
  <si>
    <t>3.48.19</t>
  </si>
  <si>
    <t>Granite Floor Tiles</t>
  </si>
  <si>
    <t>3.48.20</t>
  </si>
  <si>
    <t>3.48.21</t>
  </si>
  <si>
    <t>5.07.11</t>
  </si>
  <si>
    <t>(*) 450 x 450 x 20 mm thick, pre-polished granite tiles (F03-IM)</t>
  </si>
  <si>
    <t>3.48.22</t>
  </si>
  <si>
    <t>5.07.12</t>
  </si>
  <si>
    <t>(*) 20 mm thick Pre-polished granite tile for internal stair case tread and riser with chamfered edges with anti slip groves (F04-IM)</t>
  </si>
  <si>
    <t>3.48.23</t>
  </si>
  <si>
    <t>5.07.13</t>
  </si>
  <si>
    <t>(*) 20 mm thick, flamed granite tiles with anti slip strips (F05-IM)</t>
  </si>
  <si>
    <t>3.48.24</t>
  </si>
  <si>
    <t>5.07.14</t>
  </si>
  <si>
    <t xml:space="preserve">(*) 100 x 450 x 8mm thick granite skirting (S02-IM) </t>
  </si>
  <si>
    <t>3.48.25</t>
  </si>
  <si>
    <t>Terrazzo tile</t>
  </si>
  <si>
    <t>3.48.26</t>
  </si>
  <si>
    <t xml:space="preserve">Supply and installation Terrazzo tiles fixing and grouting, including background and accessories, as per Drawings and Specification. </t>
  </si>
  <si>
    <t>3.48.27</t>
  </si>
  <si>
    <t>5.07.15</t>
  </si>
  <si>
    <t>(*) 300 x 300 x 28 mm thick to floor (F08-JM)</t>
  </si>
  <si>
    <t>3.48.28</t>
  </si>
  <si>
    <t>Terrazzo tile skirting</t>
  </si>
  <si>
    <t>3.48.29</t>
  </si>
  <si>
    <t>5.07.16</t>
  </si>
  <si>
    <t>(*) 100 x 300 x 20mm thick terrrazzo skirting (S02-JM)</t>
  </si>
  <si>
    <t>3.48.30</t>
  </si>
  <si>
    <t>Decorative Carpet</t>
  </si>
  <si>
    <t>3.48.31</t>
  </si>
  <si>
    <t>Supply and installation of decorative carpet as per drawing and specification</t>
  </si>
  <si>
    <t>3.48.32</t>
  </si>
  <si>
    <t>5.07.17</t>
  </si>
  <si>
    <t>(*) Decorative Carpet (F01-JM)</t>
  </si>
  <si>
    <t>3.48.33</t>
  </si>
  <si>
    <t>Wooden Skirting</t>
  </si>
  <si>
    <t>3.48.34</t>
  </si>
  <si>
    <t>5.07.18</t>
  </si>
  <si>
    <t>(*) 100 x 1200 x 20mm thick Wooden Skirting (S03-JM)</t>
  </si>
  <si>
    <t>3.48.35</t>
  </si>
  <si>
    <t>Threshold</t>
  </si>
  <si>
    <t>3.48.36</t>
  </si>
  <si>
    <t>5.07.19</t>
  </si>
  <si>
    <t xml:space="preserve">(*) 30 mm thick Granite threshold, different width, from 200 - 300 mm </t>
  </si>
  <si>
    <t>3.48.37</t>
  </si>
  <si>
    <t xml:space="preserve">Paint finish to floor </t>
  </si>
  <si>
    <t>3.48.38</t>
  </si>
  <si>
    <t>5.07.20</t>
  </si>
  <si>
    <t>(*) 50mm thick floated concrete screed with epoxy coating (F06-IM &amp; F04-JM)</t>
  </si>
  <si>
    <t>3.48.39</t>
  </si>
  <si>
    <t>Wall Finishes</t>
  </si>
  <si>
    <t>3.48.40</t>
  </si>
  <si>
    <t>Cement plaster and paint finish to internal surfaces</t>
  </si>
  <si>
    <t>3.48.41</t>
  </si>
  <si>
    <t>5.07.21</t>
  </si>
  <si>
    <t>(*) Plaster and acrylic based washable emulsion paint finish (W01)</t>
  </si>
  <si>
    <t>3.48.42</t>
  </si>
  <si>
    <t>5.07.22</t>
  </si>
  <si>
    <t>(*) Plaster and alkyd based paint finish (W02)</t>
  </si>
  <si>
    <t>3.48.43</t>
  </si>
  <si>
    <t>5.07.23</t>
  </si>
  <si>
    <t>(*) Plaster and haritage texture pure acralic paint (W03-JM)</t>
  </si>
  <si>
    <t>3.48.44</t>
  </si>
  <si>
    <t>Ceramic wall tile</t>
  </si>
  <si>
    <t>3.48.45</t>
  </si>
  <si>
    <t>Supply and installation of wall tiles, fixing and grouting, including background</t>
  </si>
  <si>
    <t>3.48.46</t>
  </si>
  <si>
    <t>5.07.24</t>
  </si>
  <si>
    <t>(*) 200 x 300 x 8 mm thick, Ceramic tiles (W03-IM)</t>
  </si>
  <si>
    <t>3.48.47</t>
  </si>
  <si>
    <t>5.07.25</t>
  </si>
  <si>
    <t>(*) 200 x 300 x 6 mm thick, Glazed ceramic wall tiles (W04-JM)</t>
  </si>
  <si>
    <t>3.48.48</t>
  </si>
  <si>
    <t>5.07.26</t>
  </si>
  <si>
    <t>(*) 300 x 300 x 8 mm thick, Ceramic tiles (W05-JM)</t>
  </si>
  <si>
    <t>3.48.49</t>
  </si>
  <si>
    <t>3.48.50</t>
  </si>
  <si>
    <t>5.07.27</t>
  </si>
  <si>
    <t>(*) 1200 x 200 x1200 mm overall size for Toilets</t>
  </si>
  <si>
    <t>3.48.51</t>
  </si>
  <si>
    <t>5.07.28</t>
  </si>
  <si>
    <t>(*) 1400 x 200 x1200 mm overall size for Toilets</t>
  </si>
  <si>
    <t>3.48.52</t>
  </si>
  <si>
    <t>5.07.29</t>
  </si>
  <si>
    <t>(*) 1700 x 200 x1200 mm overall size for Toilets</t>
  </si>
  <si>
    <t>3.48.53</t>
  </si>
  <si>
    <t>5.07.30</t>
  </si>
  <si>
    <t>(*) 2300 x 200 x 1200 mm overall size for Disable Toilets</t>
  </si>
  <si>
    <t>3.48.54</t>
  </si>
  <si>
    <t>Cement plaster and paint to external surfaces</t>
  </si>
  <si>
    <t>3.48.55</t>
  </si>
  <si>
    <t>5.07.31</t>
  </si>
  <si>
    <t>(*) Plaster and haritage texture pure acralic paint to External facades</t>
  </si>
  <si>
    <t>3.48.56</t>
  </si>
  <si>
    <t>5.07.32</t>
  </si>
  <si>
    <t>(*) Hi -tech Plaster stone to External facades</t>
  </si>
  <si>
    <t>3.48.57</t>
  </si>
  <si>
    <t>5.07.33</t>
  </si>
  <si>
    <t>(*) Internal side of parapet (without plaster)</t>
  </si>
  <si>
    <t>3.48.58</t>
  </si>
  <si>
    <t>GRC Decorative Works</t>
  </si>
  <si>
    <t>3.48.59</t>
  </si>
  <si>
    <t>5.07.34</t>
  </si>
  <si>
    <t>(*) GRC decorative for external facades as specified</t>
  </si>
  <si>
    <t>3.48.60</t>
  </si>
  <si>
    <t>Ceiling Finishes</t>
  </si>
  <si>
    <t>3.48.61</t>
  </si>
  <si>
    <t>Plaster board ceiling to internal surfaces</t>
  </si>
  <si>
    <t>3.48.62</t>
  </si>
  <si>
    <t>Supply and installation Plaster board  including supporting framework, fittings and accessories as specified</t>
  </si>
  <si>
    <t>3.48.63</t>
  </si>
  <si>
    <t>5.07.35</t>
  </si>
  <si>
    <t>(*) 12 mm thick plaster board with emulsion paint (C01)</t>
  </si>
  <si>
    <t>3.48.64</t>
  </si>
  <si>
    <t>Suspended acoustical ceiling to internal surfaces</t>
  </si>
  <si>
    <t>3.48.65</t>
  </si>
  <si>
    <t>Supply and installation of metal tiles installed with clip system galvanized metal suspension system, supporting framework, fittings and accessories</t>
  </si>
  <si>
    <t>3.48.66</t>
  </si>
  <si>
    <t>5.07.36</t>
  </si>
  <si>
    <t>(*) 600 x 600 mm aluminium ceiling tiles (C02)</t>
  </si>
  <si>
    <t>3.48.67</t>
  </si>
  <si>
    <t>3.48.68</t>
  </si>
  <si>
    <t>5.07.37</t>
  </si>
  <si>
    <t>(*) Plaster and washable emulsion paint to soffits and ceiling (C03)</t>
  </si>
  <si>
    <t>3.48.69</t>
  </si>
  <si>
    <t>5.07.38</t>
  </si>
  <si>
    <t>(*) Plaster and pure acrylic paint with crack bridgeable and anti carbonation properties to ceiling (C04-JM)</t>
  </si>
  <si>
    <t>3.48.70</t>
  </si>
  <si>
    <t>Ablution Area Works</t>
  </si>
  <si>
    <t>3.48.71</t>
  </si>
  <si>
    <t>5.07.39</t>
  </si>
  <si>
    <t>(*) Ablusion countertops; comprising 20 mm thick polished granite countertop; including light weight concrete fill, concrete top, all necessary fixing accessories; all in accordance with the Specification</t>
  </si>
  <si>
    <t>3.48.72</t>
  </si>
  <si>
    <t>5.07.40</t>
  </si>
  <si>
    <t>(*) Ablusion seat tops; comprising 20 mm thick polished granite seat top; including ablusion seat as per drawing and all necessary fixing accessories; all in accordance with the Specification</t>
  </si>
  <si>
    <t>3.48.73</t>
  </si>
  <si>
    <t>3.48.74</t>
  </si>
  <si>
    <t>5.07.41</t>
  </si>
  <si>
    <t>3.48.75</t>
  </si>
  <si>
    <t xml:space="preserve">3.49 BILL NO. 5.08 – KITCHEN CABINETS AND WARDROBES   </t>
  </si>
  <si>
    <t>3.49.1</t>
  </si>
  <si>
    <t>3.49.2</t>
  </si>
  <si>
    <t>5.08.01</t>
  </si>
  <si>
    <t xml:space="preserve">(*) Supply &amp; fix kitchen cabinet (Base and wall units) with Moisture resistant white Melamine MDF shutters in post formed laminated MDF, drawers including Kitchen sink, Cooker Hood, Mixer and Counter Top  all complete as per detail drawings and Specification. </t>
  </si>
  <si>
    <t>3.49.3</t>
  </si>
  <si>
    <t>WARDROBES</t>
  </si>
  <si>
    <t>3.49.4</t>
  </si>
  <si>
    <t>5.08.02</t>
  </si>
  <si>
    <t xml:space="preserve">(*) Supply &amp; fix wardrobes with Moisture resistant  MDF, shutters in post formed laminated MDF including   all complete accessories as per detail drawings and Specification. </t>
  </si>
  <si>
    <t>3.49.5</t>
  </si>
  <si>
    <t>3.49.6</t>
  </si>
  <si>
    <t>5.08.03</t>
  </si>
  <si>
    <t>3.49.7</t>
  </si>
  <si>
    <t>3.50 BILL NO. 5.09 – CONVEYING SYSTEMS</t>
  </si>
  <si>
    <t>3.50.1</t>
  </si>
  <si>
    <t>ELECTRIC TRACTION ELEVATORS</t>
  </si>
  <si>
    <t>3.50.2</t>
  </si>
  <si>
    <t>Supply and install Elevator including car, and landing doors, landing door frames, controls, hall buttons and lanterns, car lighting, safety equipment, elevator machinery, counterweights, ropes, door sill angles, hoist beams, buffers, guide rails, catladder, holding down and anchor bolts and builder's work in connection with lift, testing and commissioning, warranty and maintenance period, etc</t>
  </si>
  <si>
    <t>3.50.3</t>
  </si>
  <si>
    <t>5.09.01</t>
  </si>
  <si>
    <t>(*) Passenger/service elevator, serving Ground &amp; First floor  (2 stop)</t>
  </si>
  <si>
    <t>3.50.4</t>
  </si>
  <si>
    <t>3.50.5</t>
  </si>
  <si>
    <t>5.09.02</t>
  </si>
  <si>
    <t>3.50.6</t>
  </si>
  <si>
    <t>3.51 BILL NO. 5.10 – ELECTRICAL INSTALLATION</t>
  </si>
  <si>
    <t>3.51.1</t>
  </si>
  <si>
    <t>3.51.2</t>
  </si>
  <si>
    <t>3.51.3</t>
  </si>
  <si>
    <t>5.10.01</t>
  </si>
  <si>
    <t>(*) Allow for all works required &amp; shown on drawings for house connection and incoming main installation including liaising and paying connection charges for acquiring main supply, coordination with AADC &amp; ETISALT/ Service provider for obtaining permanent power and telephone connection to the masjid and imam building, approvals from local authorities for various services like electricity, telephone, etc. also for complying with latest wiring regulations of the relevant authorities</t>
  </si>
  <si>
    <t>3.51.4</t>
  </si>
  <si>
    <t>MAIN DISTRIBUTION BOARD</t>
  </si>
  <si>
    <t>3.51.5</t>
  </si>
  <si>
    <t>5.10.02</t>
  </si>
  <si>
    <t>3.51.6</t>
  </si>
  <si>
    <t>3.51.7</t>
  </si>
  <si>
    <t>Supply, install, test and connect all final distribution board MCB boards, including MCBIS-9ka contactor, cable termination etc… as per Specification and drawings.</t>
  </si>
  <si>
    <t>3.51.8</t>
  </si>
  <si>
    <t>5.10.03</t>
  </si>
  <si>
    <t>(*) LP-JM-G</t>
  </si>
  <si>
    <t>3.51.9</t>
  </si>
  <si>
    <t>5.10.04</t>
  </si>
  <si>
    <t>(*) PP-JM-G</t>
  </si>
  <si>
    <t>3.51.10</t>
  </si>
  <si>
    <t>5.10.05</t>
  </si>
  <si>
    <t>(*) UDB-JM-G</t>
  </si>
  <si>
    <t>3.51.11</t>
  </si>
  <si>
    <t>5.10.06</t>
  </si>
  <si>
    <t>(*) LP-JM-F</t>
  </si>
  <si>
    <t>3.51.12</t>
  </si>
  <si>
    <t>5.10.07</t>
  </si>
  <si>
    <t>(*) PP-JM-F</t>
  </si>
  <si>
    <t>3.51.13</t>
  </si>
  <si>
    <t>5.10.08</t>
  </si>
  <si>
    <t>(*) DB-JM-R</t>
  </si>
  <si>
    <t>3.51.14</t>
  </si>
  <si>
    <t>5.10.09</t>
  </si>
  <si>
    <t>(*) MCC-JM-R</t>
  </si>
  <si>
    <t>3.51.15</t>
  </si>
  <si>
    <t>5.10.10</t>
  </si>
  <si>
    <t>(*) DB-IM-G</t>
  </si>
  <si>
    <t>3.51.16</t>
  </si>
  <si>
    <t>5.10.11</t>
  </si>
  <si>
    <t>(*) DB-IM-F</t>
  </si>
  <si>
    <t>3.51.17</t>
  </si>
  <si>
    <t>5.10.12</t>
  </si>
  <si>
    <t>(*) DB-IM-R</t>
  </si>
  <si>
    <t>3.51.18</t>
  </si>
  <si>
    <t>5.10.13</t>
  </si>
  <si>
    <t>(*) LCP-JM-G</t>
  </si>
  <si>
    <t>3.51.19</t>
  </si>
  <si>
    <t>3.51.20</t>
  </si>
  <si>
    <t>Supply, installation, testing and commissioning of UPS system 50Hz. UPS unit including all necessary accessories, ancillary works and all materials required to complete installation as per Specification and drawings</t>
  </si>
  <si>
    <t>3.51.21</t>
  </si>
  <si>
    <t>5.10.14</t>
  </si>
  <si>
    <t>3.51.22</t>
  </si>
  <si>
    <t>3.51.23</t>
  </si>
  <si>
    <t>3.51.24</t>
  </si>
  <si>
    <t>5.10.15</t>
  </si>
  <si>
    <t>(*) 100 KVAR</t>
  </si>
  <si>
    <t>3.51.25</t>
  </si>
  <si>
    <t>LOW VOLTAGE CABLES</t>
  </si>
  <si>
    <t>3.51.26</t>
  </si>
  <si>
    <t>Supply, installation, testing and commissioning of low voltage armoured XLPE insulated, PVC sheathed, copper conductors multicore cables as specified below including all conduits, cable trays, pull boxes, termination, identification, related civil works, fitting &amp; fixation accessories as per Specification and drawings.</t>
  </si>
  <si>
    <t>3.51.27</t>
  </si>
  <si>
    <t>5.10.16</t>
  </si>
  <si>
    <t>(*) MDB to LP-JM-G (4Cx10mm2 XLPE/SWA/PVC  +1Cx10mm2 Y/G)</t>
  </si>
  <si>
    <t>3.51.28</t>
  </si>
  <si>
    <t>5.10.17</t>
  </si>
  <si>
    <t>(*) MDB to PP-JM-G (4Cx16mm2 XLPE/SWA/PVC  +1Cx16mm2 Y/G)</t>
  </si>
  <si>
    <t>3.51.29</t>
  </si>
  <si>
    <t>5.10.18</t>
  </si>
  <si>
    <t>(*) MDB to UDB-JM-G (4Cx10mm2 XLPE/SWA/PVC +1Cx10mm2 Y/G)</t>
  </si>
  <si>
    <t>3.51.30</t>
  </si>
  <si>
    <t>5.10.19</t>
  </si>
  <si>
    <t>(*) MDB to LP-JM-F (4Cx10mm2 XLPE/SWA/PVC  +1Cx10mm2 Y/G)</t>
  </si>
  <si>
    <t>3.51.31</t>
  </si>
  <si>
    <t>5.10.20</t>
  </si>
  <si>
    <t>(*) MDB to PP-JM-F (4Cx16mm2 XLPE/SWA/PVC  +1Cx16mm2 Y/G)</t>
  </si>
  <si>
    <t>3.51.32</t>
  </si>
  <si>
    <t>5.10.21</t>
  </si>
  <si>
    <t>(*) MDB to MCC-JM-R (4Cx185mm2 XLPE/SWA/PVC +1Cx95mm2 Y/G)</t>
  </si>
  <si>
    <t>3.51.33</t>
  </si>
  <si>
    <t>5.10.22</t>
  </si>
  <si>
    <t>(*) MDB to DB-JM-R (4Cx25mm2 XLPE/SWA/PVC +1Cx16mm2 Y/G)</t>
  </si>
  <si>
    <t>3.51.34</t>
  </si>
  <si>
    <t>5.10.23</t>
  </si>
  <si>
    <t>(*) MDB to DB-IM-G (4Cx16mm2 XLPE/SWA/PVC +1Cx16mm2 Y/G)</t>
  </si>
  <si>
    <t>3.51.35</t>
  </si>
  <si>
    <t>5.10.24</t>
  </si>
  <si>
    <t>(*) MDB to DB-IM-F (4Cx16mm2 XLPE/SWA/PVC +1Cx16mm2 Y/G)</t>
  </si>
  <si>
    <t>3.51.36</t>
  </si>
  <si>
    <t>5.10.25</t>
  </si>
  <si>
    <t>(*) MDB to DB-IM-R (4Cx25mm2 XLPE/SWA/PVC +1Cx16mm2 Y/G)</t>
  </si>
  <si>
    <t>3.51.37</t>
  </si>
  <si>
    <t>5.10.26</t>
  </si>
  <si>
    <t>(*) MDB to Elevator (4Cx10mm2 XLPE/SWA/PVC +1Cx10mm2 Y/G)</t>
  </si>
  <si>
    <t>3.51.38</t>
  </si>
  <si>
    <t>5.10.27</t>
  </si>
  <si>
    <t>3.51.39</t>
  </si>
  <si>
    <t>5.10.28</t>
  </si>
  <si>
    <t>(*) MDB to CAPACITOR BANK (4Cx16mm2 XLPE/SWA/PVC +1Cx16mm2 Y/G)</t>
  </si>
  <si>
    <t>3.51.40</t>
  </si>
  <si>
    <t>5.10.29</t>
  </si>
  <si>
    <t>3.51.41</t>
  </si>
  <si>
    <t>LIGHTING SWITCHES</t>
  </si>
  <si>
    <t>3.51.42</t>
  </si>
  <si>
    <t>Supply, installation, connecting, testing and commissioning of lighting switches 10A, 230V &amp; sensors as specified below including pvc conduits, conduit fittings, boxes, earthing terminations, copper conductors up to switches, accessories and all necessary civil works as per Specification and drawings.</t>
  </si>
  <si>
    <t>3.51.43</t>
  </si>
  <si>
    <t>5.10.30</t>
  </si>
  <si>
    <t>3.51.44</t>
  </si>
  <si>
    <t>5.10.31</t>
  </si>
  <si>
    <t>3.51.45</t>
  </si>
  <si>
    <t>5.10.32</t>
  </si>
  <si>
    <t xml:space="preserve">(*) 3 gang 1 way Switch </t>
  </si>
  <si>
    <t>3.51.46</t>
  </si>
  <si>
    <t>5.10.33</t>
  </si>
  <si>
    <t xml:space="preserve">(*) 1 gang 2 way switch </t>
  </si>
  <si>
    <t>3.51.47</t>
  </si>
  <si>
    <t>5.10.34</t>
  </si>
  <si>
    <t>3.51.48</t>
  </si>
  <si>
    <t>5.10.35</t>
  </si>
  <si>
    <t xml:space="preserve">(*) 2 gang 1 way switch W/P </t>
  </si>
  <si>
    <t>3.51.49</t>
  </si>
  <si>
    <t>5.10.36</t>
  </si>
  <si>
    <t>3.51.50</t>
  </si>
  <si>
    <t>5.10.37</t>
  </si>
  <si>
    <t>3.51.51</t>
  </si>
  <si>
    <t>5.10.38</t>
  </si>
  <si>
    <t>(*) Door bell</t>
  </si>
  <si>
    <t>3.51.52</t>
  </si>
  <si>
    <t>5.10.39</t>
  </si>
  <si>
    <t>(*) Bell push button</t>
  </si>
  <si>
    <t>3.51.53</t>
  </si>
  <si>
    <t>POWER SOCKETS</t>
  </si>
  <si>
    <t>3.51.54</t>
  </si>
  <si>
    <t>Supply, installation, connecting, testing and commissioning of normal and power sockets as specified below including pvc conduits, conduit fittings, boxes, earthing terminations, copper conductors, all fixings supports and all necessary works from the panel boards to socket outlets as per Specification and drawings.</t>
  </si>
  <si>
    <t>3.51.55</t>
  </si>
  <si>
    <t>5.10.40</t>
  </si>
  <si>
    <t>3.51.56</t>
  </si>
  <si>
    <t>5.10.41</t>
  </si>
  <si>
    <t>3.51.57</t>
  </si>
  <si>
    <t>5.10.42</t>
  </si>
  <si>
    <t>3.51.58</t>
  </si>
  <si>
    <t>5.10.43</t>
  </si>
  <si>
    <t>3.51.59</t>
  </si>
  <si>
    <t>5.10.44</t>
  </si>
  <si>
    <t>3.51.60</t>
  </si>
  <si>
    <t>5.10.45</t>
  </si>
  <si>
    <t>(*) Shaver socket outlet</t>
  </si>
  <si>
    <t>3.51.61</t>
  </si>
  <si>
    <t>5.10.46</t>
  </si>
  <si>
    <t>3.51.62</t>
  </si>
  <si>
    <t>5.10.47</t>
  </si>
  <si>
    <t>(*) 20A Flex outlet</t>
  </si>
  <si>
    <t>3.51.63</t>
  </si>
  <si>
    <t>5.10.48</t>
  </si>
  <si>
    <t xml:space="preserve">(*) 45A cooker control unit </t>
  </si>
  <si>
    <t>3.51.64</t>
  </si>
  <si>
    <t>5.10.49</t>
  </si>
  <si>
    <t>(*) DP socket outlet for cooker control</t>
  </si>
  <si>
    <t>3.51.65</t>
  </si>
  <si>
    <t>5.10.50</t>
  </si>
  <si>
    <t>(*) 20A DP switch with neon indicator for WH</t>
  </si>
  <si>
    <t>3.51.66</t>
  </si>
  <si>
    <t>5.10.51</t>
  </si>
  <si>
    <t>3.51.67</t>
  </si>
  <si>
    <t>5.10.52</t>
  </si>
  <si>
    <t>(*) Exhaust fan point (with 3A fused spur flexible outlet)</t>
  </si>
  <si>
    <t>3.51.68</t>
  </si>
  <si>
    <t>5.10.53</t>
  </si>
  <si>
    <t>3.51.69</t>
  </si>
  <si>
    <t>5.10.54</t>
  </si>
  <si>
    <t>3.51.70</t>
  </si>
  <si>
    <t>3.51.71</t>
  </si>
  <si>
    <t>Supply, installation, connecting, testing and commissioning of isolators as specified below including pvc conduits, conduit fittings, boxes, earthing terminations, copper conductors, all fixings supports and all necessary works from the panel boards to isolators as per Specification and drawings.</t>
  </si>
  <si>
    <t>3.51.72</t>
  </si>
  <si>
    <t>5.10.55</t>
  </si>
  <si>
    <t>3.51.73</t>
  </si>
  <si>
    <t>5.10.56</t>
  </si>
  <si>
    <t>3.51.74</t>
  </si>
  <si>
    <t>5.10.57</t>
  </si>
  <si>
    <t>(*) 32A  SPN Isolator</t>
  </si>
  <si>
    <t>3.51.75</t>
  </si>
  <si>
    <t>5.10.58</t>
  </si>
  <si>
    <t>(*) 32A  Weather proof SPN Isolator</t>
  </si>
  <si>
    <t>3.51.76</t>
  </si>
  <si>
    <t>5.10.59</t>
  </si>
  <si>
    <t>(*) 50A  Weather proof SPN Isolator</t>
  </si>
  <si>
    <t>3.51.77</t>
  </si>
  <si>
    <t>5.10.60</t>
  </si>
  <si>
    <t>(*) 63A  Weather proof SPN Isolator</t>
  </si>
  <si>
    <t>3.51.78</t>
  </si>
  <si>
    <t>5.10.61</t>
  </si>
  <si>
    <t>(*) 20A Weather proof TP Isolator</t>
  </si>
  <si>
    <t>3.51.79</t>
  </si>
  <si>
    <t>5.10.62</t>
  </si>
  <si>
    <t>(*) 32A Weather proof TP Isolator</t>
  </si>
  <si>
    <t>3.51.80</t>
  </si>
  <si>
    <t>5.10.63</t>
  </si>
  <si>
    <t>3.51.81</t>
  </si>
  <si>
    <t>5.10.64</t>
  </si>
  <si>
    <t>3.51.82</t>
  </si>
  <si>
    <t>5.10.65</t>
  </si>
  <si>
    <t>(*) 100A Weather proof TP Isolator</t>
  </si>
  <si>
    <t>3.51.83</t>
  </si>
  <si>
    <t>5.10.66</t>
  </si>
  <si>
    <t>3.51.84</t>
  </si>
  <si>
    <t>3.51.85</t>
  </si>
  <si>
    <t>Supply, installation, connecting, testing and commissioning of lighting fixtures including all lamps, mounting brackets, suspension cords, accessories and all necessary auxiliary works as per Specification and drawings.</t>
  </si>
  <si>
    <t>3.51.86</t>
  </si>
  <si>
    <t>5.10.67</t>
  </si>
  <si>
    <t>(*) Type F1</t>
  </si>
  <si>
    <t>3.51.87</t>
  </si>
  <si>
    <t>5.10.68</t>
  </si>
  <si>
    <t>(*) Type F2</t>
  </si>
  <si>
    <t>3.51.88</t>
  </si>
  <si>
    <t>5.10.69</t>
  </si>
  <si>
    <t>(*) Type F3</t>
  </si>
  <si>
    <t>3.51.89</t>
  </si>
  <si>
    <t>5.10.70</t>
  </si>
  <si>
    <t>(*) Type F4</t>
  </si>
  <si>
    <t>3.51.90</t>
  </si>
  <si>
    <t>5.10.71</t>
  </si>
  <si>
    <t>(*) Type F5</t>
  </si>
  <si>
    <t>3.51.91</t>
  </si>
  <si>
    <t>5.10.72</t>
  </si>
  <si>
    <t>(*) Type F6</t>
  </si>
  <si>
    <t>3.51.92</t>
  </si>
  <si>
    <t>5.10.73</t>
  </si>
  <si>
    <t>(*) Type F7</t>
  </si>
  <si>
    <t>3.51.93</t>
  </si>
  <si>
    <t>5.10.74</t>
  </si>
  <si>
    <t>(*) Type F8</t>
  </si>
  <si>
    <t>3.51.94</t>
  </si>
  <si>
    <t>5.10.75</t>
  </si>
  <si>
    <t>(*) Type F9</t>
  </si>
  <si>
    <t>3.51.95</t>
  </si>
  <si>
    <t>5.10.76</t>
  </si>
  <si>
    <t>(*) Type F10</t>
  </si>
  <si>
    <t>3.51.96</t>
  </si>
  <si>
    <t>5.10.77</t>
  </si>
  <si>
    <t>(*) Type F11</t>
  </si>
  <si>
    <t>3.51.97</t>
  </si>
  <si>
    <t>5.10.78</t>
  </si>
  <si>
    <t>(*) Type F12</t>
  </si>
  <si>
    <t>3.51.98</t>
  </si>
  <si>
    <t>5.10.79</t>
  </si>
  <si>
    <t>(*) Type F13</t>
  </si>
  <si>
    <t>3.51.99</t>
  </si>
  <si>
    <t>5.10.80</t>
  </si>
  <si>
    <t>(*) Type F14</t>
  </si>
  <si>
    <t>3.51.100</t>
  </si>
  <si>
    <t>5.10.81</t>
  </si>
  <si>
    <t>(*) Type F15</t>
  </si>
  <si>
    <t>3.51.101</t>
  </si>
  <si>
    <t>5.10.82</t>
  </si>
  <si>
    <t>(*) Type F16</t>
  </si>
  <si>
    <t>3.51.102</t>
  </si>
  <si>
    <t>5.10.83</t>
  </si>
  <si>
    <t>(*) Type F17</t>
  </si>
  <si>
    <t>3.51.103</t>
  </si>
  <si>
    <t>3.51.104</t>
  </si>
  <si>
    <t>Supply, installation, connecting, testing and commissioning of lighting points including conduits, conduit fittings, boxes, copper conductors not less than 2.5 mm² wiring for lighting points, earthing terminations, accessories and all necessary civil works as per Specification and drawings.</t>
  </si>
  <si>
    <t>3.51.105</t>
  </si>
  <si>
    <t>5.10.84</t>
  </si>
  <si>
    <t>3.51.106</t>
  </si>
  <si>
    <t>3.51.107</t>
  </si>
  <si>
    <t>5.10.85</t>
  </si>
  <si>
    <t>(*) Supply, installation, testing and commissioning of a complete protective earthing system for the building, earthing should be done with proper cables as per B.S including earthing pits, earthing electrodes, potential equalizing bar, bare copper conductors, fixing brackets, test links, suspensions, drilling, all necessary accessories, ancillary works and all materials required to complete installation as per Specification, drawings and to be approved from AADC &amp; Etisalat.</t>
  </si>
  <si>
    <t>3.51.108</t>
  </si>
  <si>
    <t>3.51.109</t>
  </si>
  <si>
    <t>5.10.86</t>
  </si>
  <si>
    <t>(*) Supply, installation, testing and commissioning of a complete lightning protection system for the building including air terminals, tinned bare copper conductors, all necessary accessories, ancillary works and all materials required to complete installation as per Specification and drawings and to be approved from local authorities .</t>
  </si>
  <si>
    <t>3.51.110</t>
  </si>
  <si>
    <t>CENTRAL MONITORING SYSTEM (CMS)</t>
  </si>
  <si>
    <t>3.51.111</t>
  </si>
  <si>
    <t>5.10.87</t>
  </si>
  <si>
    <t>(*) Supply, installation, testing and commissioning of a complete central monitoring system for all electrical &amp; water meters in the building including pvc conduits, conduit fittings, boxes, earthing terminations, copper conductors, connections to all meters, all necessary accessories, ancillary works and all materials required to complete installation.</t>
  </si>
  <si>
    <t>3.51.112</t>
  </si>
  <si>
    <t>LOW CURRENT SYSTEMS</t>
  </si>
  <si>
    <t>3.51.113</t>
  </si>
  <si>
    <t>3.51.114</t>
  </si>
  <si>
    <t>3.51.115</t>
  </si>
  <si>
    <t>5.10.88</t>
  </si>
  <si>
    <t>(*) Fire alarm point including cables, conduits boxes &amp; all accessories up to next device and/or up to respective fire alarm control panel and from mosque to imam and mu'than building</t>
  </si>
  <si>
    <t>3.51.116</t>
  </si>
  <si>
    <t>5.10.89</t>
  </si>
  <si>
    <t>(*) Addressable fire alarm control panel 3 loops including complete interface with public address system.</t>
  </si>
  <si>
    <t>3.51.117</t>
  </si>
  <si>
    <t>5.10.90</t>
  </si>
  <si>
    <t>3.51.118</t>
  </si>
  <si>
    <t>5.10.91</t>
  </si>
  <si>
    <t>(*) Addressable wall smoke detector</t>
  </si>
  <si>
    <t>3.51.119</t>
  </si>
  <si>
    <t>5.10.92</t>
  </si>
  <si>
    <t>3.51.120</t>
  </si>
  <si>
    <t>5.10.93</t>
  </si>
  <si>
    <t>3.51.121</t>
  </si>
  <si>
    <t>5.10.94</t>
  </si>
  <si>
    <t>3.51.122</t>
  </si>
  <si>
    <t>5.10.95</t>
  </si>
  <si>
    <t>3.51.123</t>
  </si>
  <si>
    <t>5.10.96</t>
  </si>
  <si>
    <t>3.51.124</t>
  </si>
  <si>
    <t>COMMUNICATION SYSTEMS</t>
  </si>
  <si>
    <t>3.51.125</t>
  </si>
  <si>
    <t>Supply, install, test and connect inclusive of all conduits, duct, wires, cables, boxes, socket outlet , utility connection as per in Etisalat requirement and as shown on drawing</t>
  </si>
  <si>
    <t>3.51.126</t>
  </si>
  <si>
    <t>5.10.97</t>
  </si>
  <si>
    <t>3.51.127</t>
  </si>
  <si>
    <t>5.10.98</t>
  </si>
  <si>
    <t>(*) Data rack 19U</t>
  </si>
  <si>
    <t>3.51.128</t>
  </si>
  <si>
    <t>5.10.99</t>
  </si>
  <si>
    <t>3.51.129</t>
  </si>
  <si>
    <t>5.10.100</t>
  </si>
  <si>
    <t>3.51.130</t>
  </si>
  <si>
    <t>5.10.101</t>
  </si>
  <si>
    <t>3.51.131</t>
  </si>
  <si>
    <t>5.10.102</t>
  </si>
  <si>
    <t>3.51.132</t>
  </si>
  <si>
    <t>5.10.103</t>
  </si>
  <si>
    <t>3.51.133</t>
  </si>
  <si>
    <t>5.10.104</t>
  </si>
  <si>
    <t>(*) Single Outlet for Telephone</t>
  </si>
  <si>
    <t>3.51.134</t>
  </si>
  <si>
    <t>5.10.105</t>
  </si>
  <si>
    <t>(*) Outlet for Data</t>
  </si>
  <si>
    <t>3.51.135</t>
  </si>
  <si>
    <t>5.10.106</t>
  </si>
  <si>
    <t>(*) Outlet for TV</t>
  </si>
  <si>
    <t>3.51.136</t>
  </si>
  <si>
    <t>5.10.107</t>
  </si>
  <si>
    <t>3.51.137</t>
  </si>
  <si>
    <t>5.10.108</t>
  </si>
  <si>
    <t>3.51.138</t>
  </si>
  <si>
    <t>PUBLIC ADDRESS SYSTEM</t>
  </si>
  <si>
    <t>3.51.139</t>
  </si>
  <si>
    <t>Supply, installation, testing and handing over the following:</t>
  </si>
  <si>
    <t>3.51.140</t>
  </si>
  <si>
    <t>5.10.109</t>
  </si>
  <si>
    <t>(*) Public Address system rack (PAR) for mosque including all equipments, cables, conduits &amp; all accessories as shown on the drawings and for complete work.</t>
  </si>
  <si>
    <t>3.51.141</t>
  </si>
  <si>
    <t>5.10.110</t>
  </si>
  <si>
    <t>(*) Wall mounted public address speaker 30w</t>
  </si>
  <si>
    <t>3.51.142</t>
  </si>
  <si>
    <t>5.10.111</t>
  </si>
  <si>
    <t>(*) Wall mounted horn speaker 50w</t>
  </si>
  <si>
    <t>3.51.143</t>
  </si>
  <si>
    <t>5.10.112</t>
  </si>
  <si>
    <t>3.51.144</t>
  </si>
  <si>
    <t>5.10.113</t>
  </si>
  <si>
    <t>3.51.145</t>
  </si>
  <si>
    <t>5.10.114</t>
  </si>
  <si>
    <t>(*) Floor microphone stand</t>
  </si>
  <si>
    <t>3.51.146</t>
  </si>
  <si>
    <t>5.10.115</t>
  </si>
  <si>
    <t>3.51.147</t>
  </si>
  <si>
    <t>INTERCOM SYSTEM</t>
  </si>
  <si>
    <t>3.51.148</t>
  </si>
  <si>
    <t>Supply, install, test and connect inclusive of all conduits, duct, wires, cables, boxes, socket outlet , utility connection as shown on drawing</t>
  </si>
  <si>
    <t>3.51.149</t>
  </si>
  <si>
    <t>5.10.116</t>
  </si>
  <si>
    <t>(*) Master Intercom calling unit complete with all accessories</t>
  </si>
  <si>
    <t>3.51.150</t>
  </si>
  <si>
    <t>5.10.117</t>
  </si>
  <si>
    <t>(*) Slave Intercom receiving unit</t>
  </si>
  <si>
    <t>3.51.151</t>
  </si>
  <si>
    <t>IP CCTV SYSTEM</t>
  </si>
  <si>
    <t>3.51.152</t>
  </si>
  <si>
    <t>Supply, installation, connecting, testing and commissioning of IP CCTV system as specified below comprising of CCTV server with complete network video recorder, printers, monitor, programs and CCTV IP cameras including outlet boxes, pull boxes, conduits, conduit fittings, trunking, cables and all accessories required to complete installation as per Specification and drawings.</t>
  </si>
  <si>
    <t>3.51.153</t>
  </si>
  <si>
    <t>5.10.118</t>
  </si>
  <si>
    <t>3.51.154</t>
  </si>
  <si>
    <t>5.10.119</t>
  </si>
  <si>
    <t>3.51.155</t>
  </si>
  <si>
    <t>5.10.120</t>
  </si>
  <si>
    <t>3.51.156</t>
  </si>
  <si>
    <t>5.10.121</t>
  </si>
  <si>
    <t>3.51.157</t>
  </si>
  <si>
    <t>5.10.122</t>
  </si>
  <si>
    <t>3.51.158</t>
  </si>
  <si>
    <t>MASTER CLOCK SYSTEM</t>
  </si>
  <si>
    <t>3.51.159</t>
  </si>
  <si>
    <t>5.10.123</t>
  </si>
  <si>
    <t>(*) Supply, installation, connecting, testing and commissioning of master clock system including all conduits, cat 6 cables, cable trays, cable fittings, ancillary works and all accessories required to complete installation as per Specification and drawings.</t>
  </si>
  <si>
    <t>3.51.160</t>
  </si>
  <si>
    <t>3.51.161</t>
  </si>
  <si>
    <t>5.10.124</t>
  </si>
  <si>
    <t>3.51.162</t>
  </si>
  <si>
    <t xml:space="preserve">3.52 BILL NO. 5.11 – SANISANITARY, WATER SUPPLY, DRAINAGE AND FIRE PROTECTION    </t>
  </si>
  <si>
    <t>3.52.1</t>
  </si>
  <si>
    <t>3.52.2</t>
  </si>
  <si>
    <t>5.11.01</t>
  </si>
  <si>
    <t>(*) Allow for house connections including liaising and paying connection charges for acquiring main supply and return discharge to main lines, coordination with AADC / ADSSC for obtaining permanent connection to masjid and imam building, approvals from local authorities for various services like water, sewer, etc. also for complying with latest regulations of the relevant authorities.</t>
  </si>
  <si>
    <t>3.52.3</t>
  </si>
  <si>
    <t>3.52.4</t>
  </si>
  <si>
    <t>3.52.5</t>
  </si>
  <si>
    <t>3.52.6</t>
  </si>
  <si>
    <t>5.11.02</t>
  </si>
  <si>
    <t>(*) 75mm</t>
  </si>
  <si>
    <t>3.52.7</t>
  </si>
  <si>
    <t>5.11.03</t>
  </si>
  <si>
    <t>3.52.8</t>
  </si>
  <si>
    <t>5.11.04</t>
  </si>
  <si>
    <t>3.52.9</t>
  </si>
  <si>
    <t>5.11.05</t>
  </si>
  <si>
    <t>3.52.10</t>
  </si>
  <si>
    <t>5.11.06</t>
  </si>
  <si>
    <t>3.52.11</t>
  </si>
  <si>
    <t>5.11.07</t>
  </si>
  <si>
    <t>3.52.12</t>
  </si>
  <si>
    <t>5.11.08</t>
  </si>
  <si>
    <t>3.52.13</t>
  </si>
  <si>
    <t>5.11.09</t>
  </si>
  <si>
    <t>3.52.14</t>
  </si>
  <si>
    <t>5.11.10</t>
  </si>
  <si>
    <t>(*) Insulation for exposed pipe work  in roof using rigid fiber glass 25mm thick having density 28kg/m3 with glass reinforced aluminium foil/kraft paper laminate with canvas cloth foster coating.</t>
  </si>
  <si>
    <t>3.52.15</t>
  </si>
  <si>
    <t>5.11.11</t>
  </si>
  <si>
    <t>3.52.16</t>
  </si>
  <si>
    <t>3.52.17</t>
  </si>
  <si>
    <t>5.11.12</t>
  </si>
  <si>
    <t>3.52.18</t>
  </si>
  <si>
    <t>5.11.13</t>
  </si>
  <si>
    <t>3.52.19</t>
  </si>
  <si>
    <t>5.11.14</t>
  </si>
  <si>
    <t>3.52.20</t>
  </si>
  <si>
    <t>5.11.15</t>
  </si>
  <si>
    <t>3.52.21</t>
  </si>
  <si>
    <t>5.11.16</t>
  </si>
  <si>
    <t>3.52.22</t>
  </si>
  <si>
    <t>5.11.17</t>
  </si>
  <si>
    <t>3.52.23</t>
  </si>
  <si>
    <t>ELECTRIC WATER HEATERS</t>
  </si>
  <si>
    <t>3.52.24</t>
  </si>
  <si>
    <t>5.11.18</t>
  </si>
  <si>
    <t>(*) EWH  150 litter</t>
  </si>
  <si>
    <t>3.52.25</t>
  </si>
  <si>
    <t>5.11.19</t>
  </si>
  <si>
    <t>3.52.26</t>
  </si>
  <si>
    <t>5.11.20</t>
  </si>
  <si>
    <t>3.52.27</t>
  </si>
  <si>
    <t>5.11.21</t>
  </si>
  <si>
    <t>3.52.28</t>
  </si>
  <si>
    <t>5.11.22</t>
  </si>
  <si>
    <t>3.52.29</t>
  </si>
  <si>
    <t>5.11.23</t>
  </si>
  <si>
    <t>(*) UV-Filtration System</t>
  </si>
  <si>
    <t>3.52.30</t>
  </si>
  <si>
    <t>5.11.24</t>
  </si>
  <si>
    <t>3.52.31</t>
  </si>
  <si>
    <t>5.11.25</t>
  </si>
  <si>
    <t>3.52.32</t>
  </si>
  <si>
    <t>Supply &amp; install water meter with GRP box 60x25x20 cm as per AA requirements.</t>
  </si>
  <si>
    <t>3.52.33</t>
  </si>
  <si>
    <t>5.11.26</t>
  </si>
  <si>
    <t>(*) Meter 2'' dia.</t>
  </si>
  <si>
    <t>3.52.34</t>
  </si>
  <si>
    <t>5.11.27</t>
  </si>
  <si>
    <t>(*) Supply &amp; install testing &amp; commissioning of fully packaged automatic water transfer pump set (one working &amp; one stand by) complete with control panel switches etc , complete with all connections with foundation and covers</t>
  </si>
  <si>
    <t>3.52.35</t>
  </si>
  <si>
    <t>5.11.28</t>
  </si>
  <si>
    <t>(*) Ditto, but booster pump set, 2 duty , 1 standby with pressure vessel with foundation and cover</t>
  </si>
  <si>
    <t>3.52.36</t>
  </si>
  <si>
    <t>5.11.29</t>
  </si>
  <si>
    <t>3.52.37</t>
  </si>
  <si>
    <t>3.52.38</t>
  </si>
  <si>
    <t>3.52.39</t>
  </si>
  <si>
    <t>3.52.40</t>
  </si>
  <si>
    <t>5.11.30</t>
  </si>
  <si>
    <t>3.52.41</t>
  </si>
  <si>
    <t>5.11.31</t>
  </si>
  <si>
    <t>3.52.42</t>
  </si>
  <si>
    <t>5.11.32</t>
  </si>
  <si>
    <t>3.52.43</t>
  </si>
  <si>
    <t xml:space="preserve">INTERNAL PIPES </t>
  </si>
  <si>
    <t>3.52.44</t>
  </si>
  <si>
    <t>Rain water, Vent , Soil and Waste pipe work PVC with fittings</t>
  </si>
  <si>
    <t>3.52.45</t>
  </si>
  <si>
    <t>5.11.33</t>
  </si>
  <si>
    <t>(*) 4" dia. Internal Pipes and Fittings</t>
  </si>
  <si>
    <t>3.52.46</t>
  </si>
  <si>
    <t>5.11.34</t>
  </si>
  <si>
    <t>3.52.47</t>
  </si>
  <si>
    <t>5.11.35</t>
  </si>
  <si>
    <t>3.52.48</t>
  </si>
  <si>
    <t>5.11.36</t>
  </si>
  <si>
    <t>3.52.49</t>
  </si>
  <si>
    <t>3.52.50</t>
  </si>
  <si>
    <t>5.11.37</t>
  </si>
  <si>
    <t>3.52.51</t>
  </si>
  <si>
    <t>5.11.38</t>
  </si>
  <si>
    <t>3.52.52</t>
  </si>
  <si>
    <t>5.11.39</t>
  </si>
  <si>
    <t>(*) Galvanized steel grating for abulation area and pump room</t>
  </si>
  <si>
    <t>3.52.53</t>
  </si>
  <si>
    <t>5.11.40</t>
  </si>
  <si>
    <t>3.52.54</t>
  </si>
  <si>
    <t>5.11.41</t>
  </si>
  <si>
    <t>3.52.55</t>
  </si>
  <si>
    <t>5.11.42</t>
  </si>
  <si>
    <t>3.52.56</t>
  </si>
  <si>
    <t>5.11.43</t>
  </si>
  <si>
    <t>3.52.57</t>
  </si>
  <si>
    <t>5.11.44</t>
  </si>
  <si>
    <t>3.52.58</t>
  </si>
  <si>
    <t>3.52.59</t>
  </si>
  <si>
    <t>3.52.60</t>
  </si>
  <si>
    <t>5.11.45</t>
  </si>
  <si>
    <t>3.52.61</t>
  </si>
  <si>
    <t>5.11.46</t>
  </si>
  <si>
    <t>(*) Counter Top Type Lavatory</t>
  </si>
  <si>
    <t>3.52.62</t>
  </si>
  <si>
    <t>5.11.47</t>
  </si>
  <si>
    <t>3.52.63</t>
  </si>
  <si>
    <t>5.11.48</t>
  </si>
  <si>
    <t>(*) Bath Tub</t>
  </si>
  <si>
    <t>3.52.64</t>
  </si>
  <si>
    <t>5.11.49</t>
  </si>
  <si>
    <t>(*) Sink mounted normal mixer</t>
  </si>
  <si>
    <t>3.52.65</t>
  </si>
  <si>
    <t>5.11.50</t>
  </si>
  <si>
    <t>3.52.66</t>
  </si>
  <si>
    <t>5.11.51</t>
  </si>
  <si>
    <t>(*) Adjustable shower mixer</t>
  </si>
  <si>
    <t>3.52.67</t>
  </si>
  <si>
    <t>5.11.52</t>
  </si>
  <si>
    <t>(*) Shower mixer</t>
  </si>
  <si>
    <t>3.52.68</t>
  </si>
  <si>
    <t>5.11.53</t>
  </si>
  <si>
    <t>(*) Stainless steel self closing tap</t>
  </si>
  <si>
    <t>3.52.69</t>
  </si>
  <si>
    <t>5.11.54</t>
  </si>
  <si>
    <t>3.52.70</t>
  </si>
  <si>
    <t>5.11.55</t>
  </si>
  <si>
    <t>(*) Crome plated soap dish</t>
  </si>
  <si>
    <t>3.52.71</t>
  </si>
  <si>
    <t>5.11.56</t>
  </si>
  <si>
    <t>3.52.72</t>
  </si>
  <si>
    <t>5.11.57</t>
  </si>
  <si>
    <t>3.52.73</t>
  </si>
  <si>
    <t>5.11.58</t>
  </si>
  <si>
    <t>3.52.74</t>
  </si>
  <si>
    <t>5.11.59</t>
  </si>
  <si>
    <t>3.52.75</t>
  </si>
  <si>
    <t>5.11.60</t>
  </si>
  <si>
    <t>(*) Towel rail</t>
  </si>
  <si>
    <t>3.52.76</t>
  </si>
  <si>
    <t>5.11.61</t>
  </si>
  <si>
    <t>3.52.77</t>
  </si>
  <si>
    <t>5.11.62</t>
  </si>
  <si>
    <t>3.52.78</t>
  </si>
  <si>
    <t>3.52.79</t>
  </si>
  <si>
    <t>5.11.63</t>
  </si>
  <si>
    <t>3.52.80</t>
  </si>
  <si>
    <t>5.11.64</t>
  </si>
  <si>
    <t xml:space="preserve">(*) 1630 mm x 1100 mm High overall </t>
  </si>
  <si>
    <t>3.52.81</t>
  </si>
  <si>
    <t>FIRE FIGHTING SYSTEM</t>
  </si>
  <si>
    <t>3.52.82</t>
  </si>
  <si>
    <t>Supply &amp; Install fire protection requirement and materials as specified shown on the drawing with requirement of civil defence, fire extinguishers.</t>
  </si>
  <si>
    <t>3.52.83</t>
  </si>
  <si>
    <t>3.52.84</t>
  </si>
  <si>
    <t>5.11.65</t>
  </si>
  <si>
    <t xml:space="preserve">(*) CO2 fire extinguisher- 2.2 Kg </t>
  </si>
  <si>
    <t>3.52.85</t>
  </si>
  <si>
    <t>5.11.66</t>
  </si>
  <si>
    <t>(*) Dry Powder Extinguisher</t>
  </si>
  <si>
    <t>3.52.86</t>
  </si>
  <si>
    <t>Fire Hose Cabinet</t>
  </si>
  <si>
    <t>3.52.87</t>
  </si>
  <si>
    <t>5.11.67</t>
  </si>
  <si>
    <t>(*) Fire cabinet including (FHC-2) hose reel (25m-30m length) +FE-1) include all accessories</t>
  </si>
  <si>
    <t>3.52.88</t>
  </si>
  <si>
    <t xml:space="preserve">Fire protection pipework </t>
  </si>
  <si>
    <t>3.52.89</t>
  </si>
  <si>
    <t>Supply and install firefighting pipe work with fittings including all builders work and utility connection etc as shown in the drawings.</t>
  </si>
  <si>
    <t>3.52.90</t>
  </si>
  <si>
    <t>5.11.68</t>
  </si>
  <si>
    <t>(*) 40mm dia.</t>
  </si>
  <si>
    <t>3.52.91</t>
  </si>
  <si>
    <t>5.11.69</t>
  </si>
  <si>
    <t>3.52.92</t>
  </si>
  <si>
    <t>Fire Department Connection</t>
  </si>
  <si>
    <t>3.52.93</t>
  </si>
  <si>
    <t>5.11.70</t>
  </si>
  <si>
    <t>3.52.94</t>
  </si>
  <si>
    <t>3.52.95</t>
  </si>
  <si>
    <t>5.11.71</t>
  </si>
  <si>
    <t>(*) Supply &amp; Installing ACV 100mm</t>
  </si>
  <si>
    <t>3.52.96</t>
  </si>
  <si>
    <t>5.11.72</t>
  </si>
  <si>
    <t>3.52.97</t>
  </si>
  <si>
    <t>3.52.98</t>
  </si>
  <si>
    <t>5.11.73</t>
  </si>
  <si>
    <t>3.52.99</t>
  </si>
  <si>
    <t xml:space="preserve">3.53 BILL NO. 5.12 – AIR CONDITIONING WORKS         </t>
  </si>
  <si>
    <t>3.53.1</t>
  </si>
  <si>
    <t>AIR CONDITIONING AND VENTILATION SYSTEM</t>
  </si>
  <si>
    <t>3.53.2</t>
  </si>
  <si>
    <t>The Contractor is referred to the Drawings and Specification for all details related to this section of the Works and he is to include for complying with all the requirements contained therein, whether or not they are specifically mentioned within the item descriptions</t>
  </si>
  <si>
    <t>3.53.3</t>
  </si>
  <si>
    <t>Air handling units (DX-TYPE and the fins to be coated by anti corrosion material) with refrigerant 410A  at maximum EER complete with cooling coil, with motorize volume dampers, fresh air sand louver, air filter, fan, flex, connections, fixing, supporting, vibration isolator and sound attenuator with all required accessories according to drawings and specification.</t>
  </si>
  <si>
    <t>3.53.4</t>
  </si>
  <si>
    <t>5.12.01</t>
  </si>
  <si>
    <t>(*) AHU-JM-01 Supply air 2602 L/S, Total Cooling Capacity  96.70 kW</t>
  </si>
  <si>
    <t>3.53.5</t>
  </si>
  <si>
    <t>5.12.02</t>
  </si>
  <si>
    <t>(*) AHU-JM-02 Supply air 1210 L/S, Total Cooling Capacity  36.50 kW</t>
  </si>
  <si>
    <t>3.53.6</t>
  </si>
  <si>
    <t>5.12.03</t>
  </si>
  <si>
    <t>(*) AHU-JM-03 Supply air 770 L/S, Total Cooling Capacity  21.60 kW</t>
  </si>
  <si>
    <t>3.53.7</t>
  </si>
  <si>
    <t>Condesnsing unit (DX-TYPE) and the fins to be coated by anti corrosion material) with refrigerant 410A  at maximum EER complete with fans, compressor, reffregrant piping, condenser with DC inverter, flex, connections, fixing, supporting and vibration isolator with all required accessories according to drawings and specification.</t>
  </si>
  <si>
    <t>3.53.8</t>
  </si>
  <si>
    <t>5.12.04</t>
  </si>
  <si>
    <t>(*) CU-JM-01, Total Cooling Capacity  96.70 kW</t>
  </si>
  <si>
    <t>3.53.9</t>
  </si>
  <si>
    <t>5.12.05</t>
  </si>
  <si>
    <t>(*) CU-JM-02, Cooling Capacity  36.50 kW</t>
  </si>
  <si>
    <t>3.53.10</t>
  </si>
  <si>
    <t>5.12.06</t>
  </si>
  <si>
    <t>(*) CU-JM-03, Cooling Capacity  21.60 kW</t>
  </si>
  <si>
    <t>3.53.11</t>
  </si>
  <si>
    <t>Modular type VRF outdoor units equipped with highly efficient scroll compressors with all inverter type compressor(s), special acryl precoated heat exchanger, low noise condenser fan. The outdoor and indoor units shall be integrated with special super wiring system with a central monitoring remote controller into one common wiring including structural frame work platforms required as per site conditions. All refrigerant piping system shall be imported. Refrigerant should be R410A.</t>
  </si>
  <si>
    <t>3.53.12</t>
  </si>
  <si>
    <t>5.12.07</t>
  </si>
  <si>
    <t>(*) CU-1, Cooling Capacity 17.90 kW</t>
  </si>
  <si>
    <t>3.53.13</t>
  </si>
  <si>
    <t xml:space="preserve">Split air conditioning unit concealed type(VRF) with cooling coil, electronic expansion valve and multispeed fan motor, The blower shall be dynamicaly balanced and designed for silent operation,the filters shall be Plasma and synthetic washable media type arranged for convenient cleaning and replacement,  room thermostat  (wireless type),  with all required accessories according to drawings and specification (cooling only).
</t>
  </si>
  <si>
    <t>3.53.14</t>
  </si>
  <si>
    <t>5.12.08</t>
  </si>
  <si>
    <t>(*) IDU-G1, Cooling Capacity 1.50 kW</t>
  </si>
  <si>
    <t>3.53.15</t>
  </si>
  <si>
    <t>5.12.09</t>
  </si>
  <si>
    <t>(*) IDU-G2, Cooling Capacity 1.80 Kw</t>
  </si>
  <si>
    <t>3.53.16</t>
  </si>
  <si>
    <t>5.12.10</t>
  </si>
  <si>
    <t>(*) FCU-G1, Cooling Capacity 1.80 kW</t>
  </si>
  <si>
    <t>3.53.17</t>
  </si>
  <si>
    <t>5.12.11</t>
  </si>
  <si>
    <t>(*) IDU-F1, Cooling Capacity 1.80 kW</t>
  </si>
  <si>
    <t>3.53.18</t>
  </si>
  <si>
    <t>5.12.12</t>
  </si>
  <si>
    <t>(*) IDU-F2, Cooling Capacity 2.00 kW</t>
  </si>
  <si>
    <t>3.53.19</t>
  </si>
  <si>
    <t>5.12.13</t>
  </si>
  <si>
    <t>(*) FCU-F1, Cooling Capacity 1.90 kW</t>
  </si>
  <si>
    <t>3.53.20</t>
  </si>
  <si>
    <t>HVAC unitary air conditioners (Concealed/Mini-Split) with HVAC refrigerant piping and specialities</t>
  </si>
  <si>
    <t>3.53.21</t>
  </si>
  <si>
    <t xml:space="preserve">Split air conditioning unit concealed type consisting of  indoor (fan coil) &amp; outdoor (condensing unit with DC inverter), and use refrigerant 410 A at maximum EER as per estidama requirement (the fins to be coated by anti corrosion material) complete with cooling coil, air filter, fans, electrical motor, room thermostat  (wireless type),  with all required accessories according to drawings and specification (cooling only). </t>
  </si>
  <si>
    <t>3.53.22</t>
  </si>
  <si>
    <t>5.12.14</t>
  </si>
  <si>
    <t>(*) FCU/JM/01, Cooling Capacity 1.40 kW</t>
  </si>
  <si>
    <t>3.53.23</t>
  </si>
  <si>
    <t>5.12.15</t>
  </si>
  <si>
    <t>(*) FCU/JM/02, Cooling Capacity 2.30 kW</t>
  </si>
  <si>
    <t>3.53.24</t>
  </si>
  <si>
    <t>5.12.16</t>
  </si>
  <si>
    <t>(*) FCU/JM/03, Cooling Capacity 3.90 kW</t>
  </si>
  <si>
    <t>3.53.25</t>
  </si>
  <si>
    <t>5.12.17</t>
  </si>
  <si>
    <t>(*) FCU/JM/04, Cooling Capacity 7.70 kW</t>
  </si>
  <si>
    <t>3.53.26</t>
  </si>
  <si>
    <t>3.53.27</t>
  </si>
  <si>
    <t>5.12.18</t>
  </si>
  <si>
    <t>(*) AC-01/CU-01, Cooling Capacity 1.40 kW</t>
  </si>
  <si>
    <t>3.53.28</t>
  </si>
  <si>
    <t>3.53.29</t>
  </si>
  <si>
    <t>3.53.30</t>
  </si>
  <si>
    <t>5.12.19</t>
  </si>
  <si>
    <t>(*) EF/JM/01, air flow rate 250 l/s</t>
  </si>
  <si>
    <t>3.53.31</t>
  </si>
  <si>
    <t>5.12.20</t>
  </si>
  <si>
    <t>(*) EF/JM/02, air flow rate 250 l/s</t>
  </si>
  <si>
    <t>3.53.32</t>
  </si>
  <si>
    <t>5.12.21</t>
  </si>
  <si>
    <t>(*) EF/JM/03, air flow rate 350 l/s</t>
  </si>
  <si>
    <t>3.53.33</t>
  </si>
  <si>
    <t>5.12.22</t>
  </si>
  <si>
    <t>(*) EF/IM/01, air flow rate 50 l/s</t>
  </si>
  <si>
    <t>3.53.34</t>
  </si>
  <si>
    <t>5.12.23</t>
  </si>
  <si>
    <t>(*) EF/IM/02, air flow rate 25 l/s</t>
  </si>
  <si>
    <t>3.53.35</t>
  </si>
  <si>
    <t>Sheet Metal Ductwork and Accessories</t>
  </si>
  <si>
    <t>3.53.36</t>
  </si>
  <si>
    <t>5.12.24</t>
  </si>
  <si>
    <t>(*) Galvanized sheet metal Rectangular duct work (G 90) for supply air, return air, fresh air and exhaust duct as per SMACNA standard including Tee, Elbow, Branches, transition, support and hanger. The length shall be taken along the center line over all fitting and it is understood that the unit rate of duct work will include all hanger support,  volume and fire smoke dampers and all other accessories as per drawings and specification.</t>
  </si>
  <si>
    <t>Kg</t>
  </si>
  <si>
    <t>3.53.37</t>
  </si>
  <si>
    <t>5.12.25</t>
  </si>
  <si>
    <t>(*) 50mm thk. Insulation to exposedl ducts</t>
  </si>
  <si>
    <t>3.53.38</t>
  </si>
  <si>
    <t>5.12.26</t>
  </si>
  <si>
    <t>(*) Thermal insulation (Fiber Glass) 25 mm thickness of 24 kg/m3 density with reinforced Aluminum Vapour barrier as per drawings and specification.</t>
  </si>
  <si>
    <t>3.53.39</t>
  </si>
  <si>
    <t>5.12.27</t>
  </si>
  <si>
    <t>(*) 0.8 mm thick Aluminum cladding for the exposed duct  as per drawings and specification.</t>
  </si>
  <si>
    <t>3.53.40</t>
  </si>
  <si>
    <t>5.12.28</t>
  </si>
  <si>
    <t>(*) Acoustical duct lining for supply and return duct work 25mm thickness at 48 kg/m³ density(for 3m length)</t>
  </si>
  <si>
    <t>3.53.41</t>
  </si>
  <si>
    <t>3.53.42</t>
  </si>
  <si>
    <t>3.53.43</t>
  </si>
  <si>
    <t>5.12.29</t>
  </si>
  <si>
    <t>3.53.44</t>
  </si>
  <si>
    <t>5.12.30</t>
  </si>
  <si>
    <t>3.53.45</t>
  </si>
  <si>
    <t>5.12.31</t>
  </si>
  <si>
    <t>3.53.46</t>
  </si>
  <si>
    <t>3.53.47</t>
  </si>
  <si>
    <t>5.12.32</t>
  </si>
  <si>
    <t>3.53.48</t>
  </si>
  <si>
    <t>5.12.33</t>
  </si>
  <si>
    <t>(*) 600mm X 150mm</t>
  </si>
  <si>
    <t>3.53.49</t>
  </si>
  <si>
    <t>3.53.50</t>
  </si>
  <si>
    <t>5.12.34</t>
  </si>
  <si>
    <t>3.53.51</t>
  </si>
  <si>
    <t>5.12.35</t>
  </si>
  <si>
    <t>(*) 500mm X 150mm</t>
  </si>
  <si>
    <t>3.53.52</t>
  </si>
  <si>
    <t>5.12.36</t>
  </si>
  <si>
    <t>3.53.53</t>
  </si>
  <si>
    <t>3.53.54</t>
  </si>
  <si>
    <t>5.12.37</t>
  </si>
  <si>
    <t>3.53.55</t>
  </si>
  <si>
    <t>3.53.56</t>
  </si>
  <si>
    <t>5.12.38</t>
  </si>
  <si>
    <t>3.53.57</t>
  </si>
  <si>
    <t>3.53.58</t>
  </si>
  <si>
    <t>5.12.39</t>
  </si>
  <si>
    <t>3.53.59</t>
  </si>
  <si>
    <t>3.53.60</t>
  </si>
  <si>
    <t>5.12.40</t>
  </si>
  <si>
    <t>3.53.61</t>
  </si>
  <si>
    <t>5.12.41</t>
  </si>
  <si>
    <t>3.53.62</t>
  </si>
  <si>
    <t>5.12.42</t>
  </si>
  <si>
    <t>3.53.63</t>
  </si>
  <si>
    <t>3.53.64</t>
  </si>
  <si>
    <t>5.12.43</t>
  </si>
  <si>
    <t>3.53.65</t>
  </si>
  <si>
    <t>3.54 BILL NO. 5.13 – EXTERNAL WORKS AND CAR PARKING</t>
  </si>
  <si>
    <t>3.54.1</t>
  </si>
  <si>
    <t>EXTERIOR PAVING AND TILES</t>
  </si>
  <si>
    <t>3.54.2</t>
  </si>
  <si>
    <t>All Paving and tiles of approved colour and patterns laid as per manufacturer’s Specification. Pavings and tiles are laid as per standard pattern over 50mm black sand distributed / installation materials as shown in the drawings.</t>
  </si>
  <si>
    <t>3.54.3</t>
  </si>
  <si>
    <t>3.54.4</t>
  </si>
  <si>
    <t>5.13.01</t>
  </si>
  <si>
    <t>(*) 60mm thick interlocking concrete pavers</t>
  </si>
  <si>
    <t>3.54.5</t>
  </si>
  <si>
    <t>5.13.02</t>
  </si>
  <si>
    <t>(*) 60mm thick precast granix tiles</t>
  </si>
  <si>
    <t>3.54.6</t>
  </si>
  <si>
    <t>5.13.03</t>
  </si>
  <si>
    <t>(*) Concrete curb stone 600 x 200 x 150mm</t>
  </si>
  <si>
    <t>3.54.7</t>
  </si>
  <si>
    <t>BICYCLE RACKS</t>
  </si>
  <si>
    <t>3.54.8</t>
  </si>
  <si>
    <t>5.13.04</t>
  </si>
  <si>
    <t>(*) Supply and install bicycle racks and accessories as mentioned in drawing</t>
  </si>
  <si>
    <t>3.54.9</t>
  </si>
  <si>
    <t>SIGNAGE FOR LOCAL MOSQUE &amp; IMAM BUILDING</t>
  </si>
  <si>
    <t>3.54.10</t>
  </si>
  <si>
    <t>5.13.05</t>
  </si>
  <si>
    <t>(*) Address numbering signs for Local Mosque and Imam Building to comply with the authority requrements, specification and drawings</t>
  </si>
  <si>
    <t>3.54.11</t>
  </si>
  <si>
    <t>3.54.12</t>
  </si>
  <si>
    <t>5.13.06</t>
  </si>
  <si>
    <t>3.54.13</t>
  </si>
  <si>
    <t>3.55 BILL NO. 6 - LOCAL MOSQUE</t>
  </si>
  <si>
    <t xml:space="preserve">3.56 BILL NO. 6.01 – EARTHWORK &amp; EXCAVATION         </t>
  </si>
  <si>
    <t>3.56.1</t>
  </si>
  <si>
    <t>3.56.2</t>
  </si>
  <si>
    <t>3.56.3</t>
  </si>
  <si>
    <t>6.01.01</t>
  </si>
  <si>
    <t>3.56.4</t>
  </si>
  <si>
    <t>3.56.5</t>
  </si>
  <si>
    <t>6.01.02</t>
  </si>
  <si>
    <t>3.56.6</t>
  </si>
  <si>
    <t>6.01.03</t>
  </si>
  <si>
    <t>3.56.7</t>
  </si>
  <si>
    <t>6.01.04</t>
  </si>
  <si>
    <t>3.56.8</t>
  </si>
  <si>
    <t>6.01.05</t>
  </si>
  <si>
    <t>3.56.9</t>
  </si>
  <si>
    <t>6.01.06</t>
  </si>
  <si>
    <t>3.56.10</t>
  </si>
  <si>
    <t>3.56.11</t>
  </si>
  <si>
    <t>6.01.07</t>
  </si>
  <si>
    <t>3.56.12</t>
  </si>
  <si>
    <t xml:space="preserve">3.57 BILL NO. 6.02 – CONCRETE WORKS             </t>
  </si>
  <si>
    <t>3.57.1</t>
  </si>
  <si>
    <t>3.57.2</t>
  </si>
  <si>
    <t>3.57.3</t>
  </si>
  <si>
    <t>6.02.01</t>
  </si>
  <si>
    <t>3.57.4</t>
  </si>
  <si>
    <t>6.02.02</t>
  </si>
  <si>
    <t>3.57.5</t>
  </si>
  <si>
    <t>6.02.03</t>
  </si>
  <si>
    <t>3.57.6</t>
  </si>
  <si>
    <t>3.57.7</t>
  </si>
  <si>
    <t>6.02.04</t>
  </si>
  <si>
    <t>3.57.8</t>
  </si>
  <si>
    <t>6.02.05</t>
  </si>
  <si>
    <t>3.57.9</t>
  </si>
  <si>
    <t>6.02.06</t>
  </si>
  <si>
    <t>3.57.10</t>
  </si>
  <si>
    <t>6.02.07</t>
  </si>
  <si>
    <t>3.57.11</t>
  </si>
  <si>
    <t>6.02.08</t>
  </si>
  <si>
    <t>3.57.12</t>
  </si>
  <si>
    <t>6.02.09</t>
  </si>
  <si>
    <t>3.57.13</t>
  </si>
  <si>
    <t>3.57.14</t>
  </si>
  <si>
    <t>6.02.10</t>
  </si>
  <si>
    <t>3.57.15</t>
  </si>
  <si>
    <t>6.02.11</t>
  </si>
  <si>
    <t>3.57.16</t>
  </si>
  <si>
    <t>3.57.17</t>
  </si>
  <si>
    <t>3.57.18</t>
  </si>
  <si>
    <t>6.02.12</t>
  </si>
  <si>
    <t>3.57.19</t>
  </si>
  <si>
    <t>6.02.13</t>
  </si>
  <si>
    <t>3.57.20</t>
  </si>
  <si>
    <t>3.57.21</t>
  </si>
  <si>
    <t>6.02.14</t>
  </si>
  <si>
    <t>3.57.22</t>
  </si>
  <si>
    <t>6.02.15</t>
  </si>
  <si>
    <t>3.57.23</t>
  </si>
  <si>
    <t>6.02.16</t>
  </si>
  <si>
    <t>3.57.24</t>
  </si>
  <si>
    <t>6.02.17</t>
  </si>
  <si>
    <t>3.57.25</t>
  </si>
  <si>
    <t>6.02.18</t>
  </si>
  <si>
    <t>3.57.26</t>
  </si>
  <si>
    <t>3.57.27</t>
  </si>
  <si>
    <t>6.02.19</t>
  </si>
  <si>
    <t>3.57.28</t>
  </si>
  <si>
    <t xml:space="preserve">3.58 BILL NO. 6.03 – BLOCK WORKS             </t>
  </si>
  <si>
    <t>3.58.1</t>
  </si>
  <si>
    <t>3.58.2</t>
  </si>
  <si>
    <t>3.58.3</t>
  </si>
  <si>
    <t>6.03.01</t>
  </si>
  <si>
    <t>(*) Wall Type W04</t>
  </si>
  <si>
    <t>3.58.4</t>
  </si>
  <si>
    <t>6.03.02</t>
  </si>
  <si>
    <t>(*) Wall Type W05</t>
  </si>
  <si>
    <t>3.58.5</t>
  </si>
  <si>
    <t>6.03.03</t>
  </si>
  <si>
    <t>(*) Wall Type W06</t>
  </si>
  <si>
    <t>3.58.6</t>
  </si>
  <si>
    <t>6.03.04</t>
  </si>
  <si>
    <t>(*) Wall Type W07</t>
  </si>
  <si>
    <t>3.58.7</t>
  </si>
  <si>
    <t>6.03.05</t>
  </si>
  <si>
    <t>(*) Wall Type W08</t>
  </si>
  <si>
    <t>3.58.8</t>
  </si>
  <si>
    <t>6.03.06</t>
  </si>
  <si>
    <t>3.58.9</t>
  </si>
  <si>
    <t>6.03.07</t>
  </si>
  <si>
    <t>(*) Wall Type W11</t>
  </si>
  <si>
    <t>3.58.10</t>
  </si>
  <si>
    <t>6.03.08</t>
  </si>
  <si>
    <t>(*) Wall Type W12</t>
  </si>
  <si>
    <t>3.58.11</t>
  </si>
  <si>
    <t>6.03.09</t>
  </si>
  <si>
    <t>3.58.12</t>
  </si>
  <si>
    <t>6.03.10</t>
  </si>
  <si>
    <t>3.58.13</t>
  </si>
  <si>
    <t>6.03.11</t>
  </si>
  <si>
    <t>3.58.14</t>
  </si>
  <si>
    <t>6.03.12</t>
  </si>
  <si>
    <t>(*) Wall Type W16</t>
  </si>
  <si>
    <t>3.58.15</t>
  </si>
  <si>
    <t>6.03.13</t>
  </si>
  <si>
    <t>3.58.16</t>
  </si>
  <si>
    <t>6.03.14</t>
  </si>
  <si>
    <t>3.58.17</t>
  </si>
  <si>
    <t>6.03.15</t>
  </si>
  <si>
    <t>3.58.18</t>
  </si>
  <si>
    <t>6.03.16</t>
  </si>
  <si>
    <t>(*) Wall Type W21</t>
  </si>
  <si>
    <t>3.58.19</t>
  </si>
  <si>
    <t>6.03.17</t>
  </si>
  <si>
    <t>3.58.20</t>
  </si>
  <si>
    <t>6.03.18</t>
  </si>
  <si>
    <t>3.58.21</t>
  </si>
  <si>
    <t>6.03.19</t>
  </si>
  <si>
    <t>3.58.22</t>
  </si>
  <si>
    <t>3.58.23</t>
  </si>
  <si>
    <t>6.03.20</t>
  </si>
  <si>
    <t>3.58.24</t>
  </si>
  <si>
    <t>3.58.25</t>
  </si>
  <si>
    <t>6.03.21</t>
  </si>
  <si>
    <t>3.58.26</t>
  </si>
  <si>
    <t>6.03.22</t>
  </si>
  <si>
    <t>3.58.27</t>
  </si>
  <si>
    <t>6.03.23</t>
  </si>
  <si>
    <t>3.58.28</t>
  </si>
  <si>
    <t>3.58.29</t>
  </si>
  <si>
    <t>6.03.24</t>
  </si>
  <si>
    <t>3.58.30</t>
  </si>
  <si>
    <t>3.59 BILL NO. 6.04 – WATERPROOFING AND ROOFING</t>
  </si>
  <si>
    <t>3.59.1</t>
  </si>
  <si>
    <t>3.59.2</t>
  </si>
  <si>
    <t>6.04.01</t>
  </si>
  <si>
    <t>3.59.3</t>
  </si>
  <si>
    <t>6.04.02</t>
  </si>
  <si>
    <t>3.59.4</t>
  </si>
  <si>
    <t>6.04.03</t>
  </si>
  <si>
    <t>3.59.5</t>
  </si>
  <si>
    <t>6.04.04</t>
  </si>
  <si>
    <t>3.59.6</t>
  </si>
  <si>
    <t>6.04.05</t>
  </si>
  <si>
    <t>3.59.7</t>
  </si>
  <si>
    <t>3.59.8</t>
  </si>
  <si>
    <t>6.04.06</t>
  </si>
  <si>
    <t>3.59.9</t>
  </si>
  <si>
    <t>6.04.08</t>
  </si>
  <si>
    <t>(*) deleted</t>
  </si>
  <si>
    <t>3.59.10</t>
  </si>
  <si>
    <t>3.59.11</t>
  </si>
  <si>
    <t>6.04.09</t>
  </si>
  <si>
    <t>3.59.12</t>
  </si>
  <si>
    <t>6.04.10</t>
  </si>
  <si>
    <t>3.59.13</t>
  </si>
  <si>
    <t>3.59.14</t>
  </si>
  <si>
    <t>6.04.11</t>
  </si>
  <si>
    <t>3.59.15</t>
  </si>
  <si>
    <t xml:space="preserve">3.60 BILL NO. 6.05 – ALUMINIUM AND METAL WORKS                                  </t>
  </si>
  <si>
    <t>3.60.1</t>
  </si>
  <si>
    <t>3.60.2</t>
  </si>
  <si>
    <t>3.60.3</t>
  </si>
  <si>
    <t>3.60.4</t>
  </si>
  <si>
    <t>6.05.01</t>
  </si>
  <si>
    <t>(*) Single Swing Door - SD08, 1000x2200mm</t>
  </si>
  <si>
    <t>3.60.5</t>
  </si>
  <si>
    <t>6.05.02</t>
  </si>
  <si>
    <t>(*) Double Swing Louver Door - SD09, 2000x2200mm</t>
  </si>
  <si>
    <t>3.60.6</t>
  </si>
  <si>
    <t>6.05.03</t>
  </si>
  <si>
    <t>(*) Aluminium Fixed Window W001, 600x2000mm</t>
  </si>
  <si>
    <t>3.60.7</t>
  </si>
  <si>
    <t>6.05.04</t>
  </si>
  <si>
    <t>(*) Aluminium Fixed Window W002, 2000x1200mm</t>
  </si>
  <si>
    <t>3.60.8</t>
  </si>
  <si>
    <t>6.05.05</t>
  </si>
  <si>
    <t>(*) Aluminium Fixed Window W003, 5800x600mm</t>
  </si>
  <si>
    <t>3.60.9</t>
  </si>
  <si>
    <t>6.05.06</t>
  </si>
  <si>
    <t>(*) Aluminium Fixed Window W004, 4750x600mm</t>
  </si>
  <si>
    <t>3.60.10</t>
  </si>
  <si>
    <t>6.05.07</t>
  </si>
  <si>
    <t>(*) Aluminium Fixed Window W005, 500x500mm</t>
  </si>
  <si>
    <t>3.60.11</t>
  </si>
  <si>
    <t>3.60.12</t>
  </si>
  <si>
    <t>6.05.08</t>
  </si>
  <si>
    <t>(*) Aluminium Sliding Window W001,1600x1400mm</t>
  </si>
  <si>
    <t>3.60.13</t>
  </si>
  <si>
    <t>6.05.09</t>
  </si>
  <si>
    <t>(*) Aluminium Sliding Window W001,1400x1300mm</t>
  </si>
  <si>
    <t>3.60.14</t>
  </si>
  <si>
    <t>3.60.15</t>
  </si>
  <si>
    <t>6.05.10</t>
  </si>
  <si>
    <t>(*) Fabrication, painting and fixing of  Aluminum powder coated  handrail for ramps &amp; stairs as specified for IR</t>
  </si>
  <si>
    <t>3.60.16</t>
  </si>
  <si>
    <t>6.05.11</t>
  </si>
  <si>
    <t>(*) Fabrication, painting and fixing of  Aluminum powder coated  floor mounted handrail for ramps &amp; stairs as specified for LM</t>
  </si>
  <si>
    <t>3.60.17</t>
  </si>
  <si>
    <t>6.05.13</t>
  </si>
  <si>
    <t>3.60.18</t>
  </si>
  <si>
    <t>6.05.14</t>
  </si>
  <si>
    <t>3.60.19</t>
  </si>
  <si>
    <t>6.05.15</t>
  </si>
  <si>
    <t>(*) Fabrication, painting and fixing of Cat Ladders as specified in the drawings</t>
  </si>
  <si>
    <t>3.60.20</t>
  </si>
  <si>
    <t>6.05.16</t>
  </si>
  <si>
    <t>3.60.21</t>
  </si>
  <si>
    <t>3.60.22</t>
  </si>
  <si>
    <t>6.05.17</t>
  </si>
  <si>
    <t>3.60.23</t>
  </si>
  <si>
    <t xml:space="preserve">3.61 BILL NO. 6.06 – WOODEN WORKS                                             </t>
  </si>
  <si>
    <t>3.61.1</t>
  </si>
  <si>
    <t>3.61.2</t>
  </si>
  <si>
    <t>3.61.3</t>
  </si>
  <si>
    <t>3.61.4</t>
  </si>
  <si>
    <t>6.06.01</t>
  </si>
  <si>
    <t>3.61.5</t>
  </si>
  <si>
    <t>6.06.02</t>
  </si>
  <si>
    <t>(*) Double Swing Door -MD02,1800x2200mm</t>
  </si>
  <si>
    <t>3.61.6</t>
  </si>
  <si>
    <t>6.06.03</t>
  </si>
  <si>
    <t>(*) Single Swing Door -D03,1000x2200mm</t>
  </si>
  <si>
    <t>3.61.7</t>
  </si>
  <si>
    <t>6.06.04</t>
  </si>
  <si>
    <t>3.61.8</t>
  </si>
  <si>
    <t>6.06.05</t>
  </si>
  <si>
    <t>(*) Single Swing Door -D05,1000x2200mm</t>
  </si>
  <si>
    <t>3.61.9</t>
  </si>
  <si>
    <t>6.06.06</t>
  </si>
  <si>
    <t>3.61.10</t>
  </si>
  <si>
    <t>6.06.07</t>
  </si>
  <si>
    <t>(*) Single Swing Door -D07,900x2200mm</t>
  </si>
  <si>
    <t>3.61.11</t>
  </si>
  <si>
    <t>3.61.12</t>
  </si>
  <si>
    <t>6.06.08</t>
  </si>
  <si>
    <t>3.61.13</t>
  </si>
  <si>
    <t>6.06.09</t>
  </si>
  <si>
    <t>3.61.14</t>
  </si>
  <si>
    <t>6.06.10</t>
  </si>
  <si>
    <t>3.61.15</t>
  </si>
  <si>
    <t>6.06.11</t>
  </si>
  <si>
    <t>3.61.16</t>
  </si>
  <si>
    <t>3.61.17</t>
  </si>
  <si>
    <t>3.61.18</t>
  </si>
  <si>
    <t>6.06.12</t>
  </si>
  <si>
    <t xml:space="preserve">(*) 2350 x 600 mm Overall size; with 3 nr opening for wash basins </t>
  </si>
  <si>
    <t>3.61.19</t>
  </si>
  <si>
    <t>6.06.13</t>
  </si>
  <si>
    <t xml:space="preserve">(*) 3550 x 600 mm Overall size; with 5 nr opening for wash basins </t>
  </si>
  <si>
    <t>3.61.20</t>
  </si>
  <si>
    <t>3.61.21</t>
  </si>
  <si>
    <t>6.06.14</t>
  </si>
  <si>
    <t>3.61.22</t>
  </si>
  <si>
    <t>3.61.23</t>
  </si>
  <si>
    <t>6.06.15</t>
  </si>
  <si>
    <t>3.61.24</t>
  </si>
  <si>
    <t>3.62 BILL NO. 6.07 – FLOOR, WALL AND CEILING FINISHES</t>
  </si>
  <si>
    <t>3.62.1</t>
  </si>
  <si>
    <t>3.62.2</t>
  </si>
  <si>
    <t>3.62.3</t>
  </si>
  <si>
    <t>3.62.4</t>
  </si>
  <si>
    <t>3.62.5</t>
  </si>
  <si>
    <t>6.07.01</t>
  </si>
  <si>
    <t>3.62.6</t>
  </si>
  <si>
    <t>6.07.02</t>
  </si>
  <si>
    <t>3.62.7</t>
  </si>
  <si>
    <t>6.07.03</t>
  </si>
  <si>
    <t>3.62.8</t>
  </si>
  <si>
    <t>6.07.04</t>
  </si>
  <si>
    <t>3.62.9</t>
  </si>
  <si>
    <t>6.07.05</t>
  </si>
  <si>
    <t>3.62.10</t>
  </si>
  <si>
    <t>3.62.11</t>
  </si>
  <si>
    <t>6.07.06</t>
  </si>
  <si>
    <t>3.62.12</t>
  </si>
  <si>
    <t>6.07.07</t>
  </si>
  <si>
    <t>3.62.13</t>
  </si>
  <si>
    <t>3.62.14</t>
  </si>
  <si>
    <t>3.62.15</t>
  </si>
  <si>
    <t>6.07.08</t>
  </si>
  <si>
    <t>3.62.16</t>
  </si>
  <si>
    <t>6.07.09</t>
  </si>
  <si>
    <t>3.62.17</t>
  </si>
  <si>
    <t>3.62.18</t>
  </si>
  <si>
    <t>6.07.10</t>
  </si>
  <si>
    <t>3.62.19</t>
  </si>
  <si>
    <t>3.62.20</t>
  </si>
  <si>
    <t>3.62.21</t>
  </si>
  <si>
    <t>6.07.11</t>
  </si>
  <si>
    <t>3.62.22</t>
  </si>
  <si>
    <t>6.07.12</t>
  </si>
  <si>
    <t>3.62.23</t>
  </si>
  <si>
    <t>6.07.13</t>
  </si>
  <si>
    <t>3.62.24</t>
  </si>
  <si>
    <t>6.07.14</t>
  </si>
  <si>
    <t>3.62.25</t>
  </si>
  <si>
    <t>3.62.26</t>
  </si>
  <si>
    <t>3.62.27</t>
  </si>
  <si>
    <t>6.07.15</t>
  </si>
  <si>
    <t>3.62.28</t>
  </si>
  <si>
    <t>3.62.29</t>
  </si>
  <si>
    <t>6.07.16</t>
  </si>
  <si>
    <t>3.62.30</t>
  </si>
  <si>
    <t>3.62.31</t>
  </si>
  <si>
    <t>3.62.32</t>
  </si>
  <si>
    <t>6.07.17</t>
  </si>
  <si>
    <t>3.62.33</t>
  </si>
  <si>
    <t>3.62.34</t>
  </si>
  <si>
    <t>6.07.18</t>
  </si>
  <si>
    <t>3.62.35</t>
  </si>
  <si>
    <t>3.62.36</t>
  </si>
  <si>
    <t>6.07.19</t>
  </si>
  <si>
    <t>3.62.37</t>
  </si>
  <si>
    <t>3.62.38</t>
  </si>
  <si>
    <t>6.07.20</t>
  </si>
  <si>
    <t>3.62.39</t>
  </si>
  <si>
    <t>3.62.40</t>
  </si>
  <si>
    <t>3.62.41</t>
  </si>
  <si>
    <t>6.07.21</t>
  </si>
  <si>
    <t>3.62.42</t>
  </si>
  <si>
    <t>6.07.22</t>
  </si>
  <si>
    <t>3.62.43</t>
  </si>
  <si>
    <t>6.07.23</t>
  </si>
  <si>
    <t>3.62.44</t>
  </si>
  <si>
    <t>3.62.45</t>
  </si>
  <si>
    <t>3.62.46</t>
  </si>
  <si>
    <t>6.07.24</t>
  </si>
  <si>
    <t>3.62.47</t>
  </si>
  <si>
    <t>6.07.25</t>
  </si>
  <si>
    <t>3.62.48</t>
  </si>
  <si>
    <t>6.07.26</t>
  </si>
  <si>
    <t>3.62.49</t>
  </si>
  <si>
    <t>3.62.50</t>
  </si>
  <si>
    <t>6.07.27</t>
  </si>
  <si>
    <t>3.62.51</t>
  </si>
  <si>
    <t>6.07.28</t>
  </si>
  <si>
    <t>3.62.52</t>
  </si>
  <si>
    <t>6.07.29</t>
  </si>
  <si>
    <t>3.62.53</t>
  </si>
  <si>
    <t>6.07.30</t>
  </si>
  <si>
    <t>3.62.54</t>
  </si>
  <si>
    <t>3.62.55</t>
  </si>
  <si>
    <t>6.07.31</t>
  </si>
  <si>
    <t>3.62.56</t>
  </si>
  <si>
    <t>6.07.32</t>
  </si>
  <si>
    <t>3.62.57</t>
  </si>
  <si>
    <t>6.07.33</t>
  </si>
  <si>
    <t>3.62.58</t>
  </si>
  <si>
    <t>3.62.59</t>
  </si>
  <si>
    <t>6.07.34</t>
  </si>
  <si>
    <t>3.62.60</t>
  </si>
  <si>
    <t>3.62.61</t>
  </si>
  <si>
    <t>3.62.62</t>
  </si>
  <si>
    <t>3.62.63</t>
  </si>
  <si>
    <t>6.07.35</t>
  </si>
  <si>
    <t>3.62.64</t>
  </si>
  <si>
    <t>3.62.65</t>
  </si>
  <si>
    <t>3.62.66</t>
  </si>
  <si>
    <t>6.07.36</t>
  </si>
  <si>
    <t>3.62.67</t>
  </si>
  <si>
    <t>3.62.68</t>
  </si>
  <si>
    <t>6.07.37</t>
  </si>
  <si>
    <t>3.62.69</t>
  </si>
  <si>
    <t>6.07.38</t>
  </si>
  <si>
    <t>3.62.70</t>
  </si>
  <si>
    <t>3.62.71</t>
  </si>
  <si>
    <t>6.07.39</t>
  </si>
  <si>
    <t>3.62.72</t>
  </si>
  <si>
    <t>6.07.40</t>
  </si>
  <si>
    <t>3.62.73</t>
  </si>
  <si>
    <t>3.62.74</t>
  </si>
  <si>
    <t>6.07.41</t>
  </si>
  <si>
    <t>3.62.75</t>
  </si>
  <si>
    <t xml:space="preserve">3.63 BILL NO. 6.08 – KITCHEN CABINETS    </t>
  </si>
  <si>
    <t>3.63.1</t>
  </si>
  <si>
    <t>3.63.2</t>
  </si>
  <si>
    <t>6.08.01</t>
  </si>
  <si>
    <t>3.63.3</t>
  </si>
  <si>
    <t>3.63.4</t>
  </si>
  <si>
    <t>6.08.02</t>
  </si>
  <si>
    <t>3.63.5</t>
  </si>
  <si>
    <t>3.63.6</t>
  </si>
  <si>
    <t>6.08.03</t>
  </si>
  <si>
    <t>3.63.7</t>
  </si>
  <si>
    <t>3.64 BILL NO. 6.09 – ELECTRICAL INSTALLATION</t>
  </si>
  <si>
    <t>3.64.1</t>
  </si>
  <si>
    <t>3.64.2</t>
  </si>
  <si>
    <t>3.64.3</t>
  </si>
  <si>
    <t>6.09.01</t>
  </si>
  <si>
    <t>3.64.4</t>
  </si>
  <si>
    <t>3.64.5</t>
  </si>
  <si>
    <t>6.09.02</t>
  </si>
  <si>
    <t>3.64.6</t>
  </si>
  <si>
    <t>3.64.7</t>
  </si>
  <si>
    <t>3.64.8</t>
  </si>
  <si>
    <t>6.09.03</t>
  </si>
  <si>
    <t>(*) LP-LM-G</t>
  </si>
  <si>
    <t>3.64.9</t>
  </si>
  <si>
    <t>6.09.04</t>
  </si>
  <si>
    <t>(*) PP-LM-G</t>
  </si>
  <si>
    <t>3.64.10</t>
  </si>
  <si>
    <t>6.09.05</t>
  </si>
  <si>
    <t>(*) UDB-LM-G</t>
  </si>
  <si>
    <t>3.64.11</t>
  </si>
  <si>
    <t>6.09.06</t>
  </si>
  <si>
    <t>(*) DB-LM-R</t>
  </si>
  <si>
    <t>3.64.12</t>
  </si>
  <si>
    <t>6.09.07</t>
  </si>
  <si>
    <t>(*) MCC-LM-R</t>
  </si>
  <si>
    <t>3.64.13</t>
  </si>
  <si>
    <t>6.09.08</t>
  </si>
  <si>
    <t>(*) DB-IR-G</t>
  </si>
  <si>
    <t>3.64.14</t>
  </si>
  <si>
    <t>6.09.09</t>
  </si>
  <si>
    <t>(*) DB-IR-R</t>
  </si>
  <si>
    <t>3.64.15</t>
  </si>
  <si>
    <t>6.09.10</t>
  </si>
  <si>
    <t>(*) LCP-LM-G</t>
  </si>
  <si>
    <t>3.64.16</t>
  </si>
  <si>
    <t>3.64.17</t>
  </si>
  <si>
    <t>3.64.18</t>
  </si>
  <si>
    <t>6.09.11</t>
  </si>
  <si>
    <t>3.64.19</t>
  </si>
  <si>
    <t>3.64.20</t>
  </si>
  <si>
    <t>Supply, installation, testing and commissioning of capacitor bank for 400V power supply system on main distribution board to improve power factor of the system to 0.92 as per Specification and drawings.</t>
  </si>
  <si>
    <t>3.64.21</t>
  </si>
  <si>
    <t>6.09.12</t>
  </si>
  <si>
    <t>3.64.22</t>
  </si>
  <si>
    <t>3.64.23</t>
  </si>
  <si>
    <t>3.64.24</t>
  </si>
  <si>
    <t>6.09.13</t>
  </si>
  <si>
    <t>(*) MDB to LP-LM-G (4Cx10mm2 XLPE/SWA/PVC +1Cx10mm2 Y/G)</t>
  </si>
  <si>
    <t>3.64.25</t>
  </si>
  <si>
    <t>6.09.14</t>
  </si>
  <si>
    <t>(*) MDB to PP-LM-G (4Cx16mm2 XLPE/SWA/PVC +1Cx16mm2 Y/G)</t>
  </si>
  <si>
    <t>3.64.26</t>
  </si>
  <si>
    <t>6.09.15</t>
  </si>
  <si>
    <t>(*) MDB to MCC-LM-R (4Cx35mm2 XLPE/SWA/PVC +1Cx16mm2 Y/G)</t>
  </si>
  <si>
    <t>3.64.27</t>
  </si>
  <si>
    <t>6.09.16</t>
  </si>
  <si>
    <t>(*) MDB to UDB-LM-G (4Cx10mm2 XLPE/SWA/PVC +1Cx10mm2 Y/G)</t>
  </si>
  <si>
    <t>3.64.28</t>
  </si>
  <si>
    <t>6.09.17</t>
  </si>
  <si>
    <t>(*) MDB to DB-LM-R (4Cx10mm2 XLPE/SWA/PVC +1Cx16mm2 Y/G)</t>
  </si>
  <si>
    <t>3.64.29</t>
  </si>
  <si>
    <t>6.09.18</t>
  </si>
  <si>
    <t>(*) MDB to DB-IR-G (4Cx25mm2 XLPE/SWA/PVC +1Cx16mm2 Y/G)</t>
  </si>
  <si>
    <t>3.64.30</t>
  </si>
  <si>
    <t>6.09.19</t>
  </si>
  <si>
    <t>(*) MDB to DB-IR-R (4Cx10mm2 XLPE/SWA/PVC +1Cx10mm2 Y/G)</t>
  </si>
  <si>
    <t>3.64.31</t>
  </si>
  <si>
    <t>6.09.20</t>
  </si>
  <si>
    <t>3.64.32</t>
  </si>
  <si>
    <t>6.09.21</t>
  </si>
  <si>
    <t>3.64.33</t>
  </si>
  <si>
    <t>3.64.34</t>
  </si>
  <si>
    <t>3.64.35</t>
  </si>
  <si>
    <t>6.09.22</t>
  </si>
  <si>
    <t>3.64.36</t>
  </si>
  <si>
    <t>6.09.23</t>
  </si>
  <si>
    <t>3.64.37</t>
  </si>
  <si>
    <t>6.09.24</t>
  </si>
  <si>
    <t>3.64.38</t>
  </si>
  <si>
    <t>6.09.25</t>
  </si>
  <si>
    <t>3.64.39</t>
  </si>
  <si>
    <t>6.09.26</t>
  </si>
  <si>
    <t>3.64.40</t>
  </si>
  <si>
    <t>6.09.27</t>
  </si>
  <si>
    <t>3.64.41</t>
  </si>
  <si>
    <t>6.09.28</t>
  </si>
  <si>
    <t>3.64.42</t>
  </si>
  <si>
    <t>6.09.29</t>
  </si>
  <si>
    <t>3.64.43</t>
  </si>
  <si>
    <t>3.64.44</t>
  </si>
  <si>
    <t>3.64.45</t>
  </si>
  <si>
    <t>6.09.30</t>
  </si>
  <si>
    <t>3.64.46</t>
  </si>
  <si>
    <t>6.09.31</t>
  </si>
  <si>
    <t>3.64.47</t>
  </si>
  <si>
    <t>6.09.32</t>
  </si>
  <si>
    <t>3.64.48</t>
  </si>
  <si>
    <t>6.09.33</t>
  </si>
  <si>
    <t>3.64.49</t>
  </si>
  <si>
    <t>6.09.34</t>
  </si>
  <si>
    <t>3.64.50</t>
  </si>
  <si>
    <t>6.09.35</t>
  </si>
  <si>
    <t>3.64.51</t>
  </si>
  <si>
    <t>6.09.36</t>
  </si>
  <si>
    <t>3.64.52</t>
  </si>
  <si>
    <t>6.09.37</t>
  </si>
  <si>
    <t>3.64.53</t>
  </si>
  <si>
    <t>6.09.38</t>
  </si>
  <si>
    <t>3.64.54</t>
  </si>
  <si>
    <t>6.09.39</t>
  </si>
  <si>
    <t>3.64.55</t>
  </si>
  <si>
    <t>6.09.40</t>
  </si>
  <si>
    <t>3.64.56</t>
  </si>
  <si>
    <t>6.09.41</t>
  </si>
  <si>
    <t>3.64.57</t>
  </si>
  <si>
    <t>6.09.42</t>
  </si>
  <si>
    <t>3.64.58</t>
  </si>
  <si>
    <t>6.09.43</t>
  </si>
  <si>
    <t>3.64.59</t>
  </si>
  <si>
    <t>3.64.60</t>
  </si>
  <si>
    <t>3.64.61</t>
  </si>
  <si>
    <t>6.09.44</t>
  </si>
  <si>
    <t xml:space="preserve">(*) 16 A Weather proof SPN isolator </t>
  </si>
  <si>
    <t>3.64.62</t>
  </si>
  <si>
    <t>6.09.45</t>
  </si>
  <si>
    <t>3.64.63</t>
  </si>
  <si>
    <t>6.09.46</t>
  </si>
  <si>
    <t>3.64.64</t>
  </si>
  <si>
    <t>6.09.47</t>
  </si>
  <si>
    <t>(*) 40A Weather proof SPN Isolator</t>
  </si>
  <si>
    <t>3.64.65</t>
  </si>
  <si>
    <t>6.09.48</t>
  </si>
  <si>
    <t>3.64.66</t>
  </si>
  <si>
    <t>6.09.49</t>
  </si>
  <si>
    <t>3.64.67</t>
  </si>
  <si>
    <t>6.09.50</t>
  </si>
  <si>
    <t>3.64.68</t>
  </si>
  <si>
    <t>6.09.51</t>
  </si>
  <si>
    <t>3.64.69</t>
  </si>
  <si>
    <t>3.64.70</t>
  </si>
  <si>
    <t>3.64.71</t>
  </si>
  <si>
    <t>6.09.52</t>
  </si>
  <si>
    <t>3.64.72</t>
  </si>
  <si>
    <t>6.09.53</t>
  </si>
  <si>
    <t>3.64.73</t>
  </si>
  <si>
    <t>6.09.54</t>
  </si>
  <si>
    <t>3.64.74</t>
  </si>
  <si>
    <t>6.09.55</t>
  </si>
  <si>
    <t>3.64.75</t>
  </si>
  <si>
    <t>6.09.56</t>
  </si>
  <si>
    <t>3.64.76</t>
  </si>
  <si>
    <t>6.09.57</t>
  </si>
  <si>
    <t>3.64.77</t>
  </si>
  <si>
    <t>6.09.58</t>
  </si>
  <si>
    <t>3.64.78</t>
  </si>
  <si>
    <t>6.09.59</t>
  </si>
  <si>
    <t>3.64.79</t>
  </si>
  <si>
    <t>6.09.60</t>
  </si>
  <si>
    <t>3.64.80</t>
  </si>
  <si>
    <t>6.09.61</t>
  </si>
  <si>
    <t>3.64.81</t>
  </si>
  <si>
    <t>6.09.62</t>
  </si>
  <si>
    <t>3.64.82</t>
  </si>
  <si>
    <t>6.09.63</t>
  </si>
  <si>
    <t>3.64.83</t>
  </si>
  <si>
    <t>6.09.64</t>
  </si>
  <si>
    <t>3.64.84</t>
  </si>
  <si>
    <t>6.09.65</t>
  </si>
  <si>
    <t>3.64.85</t>
  </si>
  <si>
    <t>6.09.66</t>
  </si>
  <si>
    <t>3.64.86</t>
  </si>
  <si>
    <t>6.09.67</t>
  </si>
  <si>
    <t>3.64.87</t>
  </si>
  <si>
    <t>3.64.88</t>
  </si>
  <si>
    <t>3.64.89</t>
  </si>
  <si>
    <t>6.09.68</t>
  </si>
  <si>
    <t>3.64.90</t>
  </si>
  <si>
    <t>3.64.91</t>
  </si>
  <si>
    <t>6.09.69</t>
  </si>
  <si>
    <t>3.64.92</t>
  </si>
  <si>
    <t>3.64.93</t>
  </si>
  <si>
    <t>6.09.70</t>
  </si>
  <si>
    <t>3.64.94</t>
  </si>
  <si>
    <t>3.64.95</t>
  </si>
  <si>
    <t>6.09.71</t>
  </si>
  <si>
    <t>3.64.96</t>
  </si>
  <si>
    <t>3.64.97</t>
  </si>
  <si>
    <t>3.64.98</t>
  </si>
  <si>
    <t>3.64.99</t>
  </si>
  <si>
    <t>6.09.72</t>
  </si>
  <si>
    <t>3.64.100</t>
  </si>
  <si>
    <t>6.09.73</t>
  </si>
  <si>
    <t>3.64.101</t>
  </si>
  <si>
    <t>6.09.74</t>
  </si>
  <si>
    <t>3.64.102</t>
  </si>
  <si>
    <t>6.09.75</t>
  </si>
  <si>
    <t>3.64.103</t>
  </si>
  <si>
    <t>6.09.76</t>
  </si>
  <si>
    <t>3.64.104</t>
  </si>
  <si>
    <t>6.09.77</t>
  </si>
  <si>
    <t>3.64.105</t>
  </si>
  <si>
    <t>6.09.78</t>
  </si>
  <si>
    <t>3.64.106</t>
  </si>
  <si>
    <t>6.09.79</t>
  </si>
  <si>
    <t>3.64.107</t>
  </si>
  <si>
    <t>TELEPHONE, DATA AND TV SYSTEMS</t>
  </si>
  <si>
    <t>3.64.108</t>
  </si>
  <si>
    <t>3.64.109</t>
  </si>
  <si>
    <t>6.09.80</t>
  </si>
  <si>
    <t>3.64.110</t>
  </si>
  <si>
    <t>6.09.81</t>
  </si>
  <si>
    <t>3.64.111</t>
  </si>
  <si>
    <t>6.09.82</t>
  </si>
  <si>
    <t>3.64.112</t>
  </si>
  <si>
    <t>6.09.83</t>
  </si>
  <si>
    <t>3.64.113</t>
  </si>
  <si>
    <t>6.09.84</t>
  </si>
  <si>
    <t>3.64.114</t>
  </si>
  <si>
    <t>6.09.85</t>
  </si>
  <si>
    <t>3.64.115</t>
  </si>
  <si>
    <t>6.09.86</t>
  </si>
  <si>
    <t>3.64.116</t>
  </si>
  <si>
    <t>6.09.87</t>
  </si>
  <si>
    <t>3.64.117</t>
  </si>
  <si>
    <t>6.09.88</t>
  </si>
  <si>
    <t>3.64.118</t>
  </si>
  <si>
    <t>6.09.89</t>
  </si>
  <si>
    <t>3.64.119</t>
  </si>
  <si>
    <t>6.09.90</t>
  </si>
  <si>
    <t>3.64.120</t>
  </si>
  <si>
    <t>6.09.91</t>
  </si>
  <si>
    <t>3.64.121</t>
  </si>
  <si>
    <t>3.64.122</t>
  </si>
  <si>
    <t>3.64.123</t>
  </si>
  <si>
    <t>6.09.92</t>
  </si>
  <si>
    <t>3.64.124</t>
  </si>
  <si>
    <t>6.09.93</t>
  </si>
  <si>
    <t>3.64.125</t>
  </si>
  <si>
    <t>6.09.94</t>
  </si>
  <si>
    <t>3.64.126</t>
  </si>
  <si>
    <t>6.09.95</t>
  </si>
  <si>
    <t>3.64.127</t>
  </si>
  <si>
    <t>6.09.96</t>
  </si>
  <si>
    <t>3.64.128</t>
  </si>
  <si>
    <t>6.09.97</t>
  </si>
  <si>
    <t>3.64.129</t>
  </si>
  <si>
    <t>6.09.98</t>
  </si>
  <si>
    <t>3.64.130</t>
  </si>
  <si>
    <t>3.64.131</t>
  </si>
  <si>
    <t>3.64.132</t>
  </si>
  <si>
    <t>6.09.99</t>
  </si>
  <si>
    <t>3.64.133</t>
  </si>
  <si>
    <t>6.09.100</t>
  </si>
  <si>
    <t>3.64.134</t>
  </si>
  <si>
    <t>3.64.135</t>
  </si>
  <si>
    <t>3.64.136</t>
  </si>
  <si>
    <t>6.09.101</t>
  </si>
  <si>
    <t>3.64.137</t>
  </si>
  <si>
    <t>6.09.102</t>
  </si>
  <si>
    <t>3.64.138</t>
  </si>
  <si>
    <t>6.09.103</t>
  </si>
  <si>
    <t>3.64.139</t>
  </si>
  <si>
    <t>6.09.104</t>
  </si>
  <si>
    <t>3.64.140</t>
  </si>
  <si>
    <t>6.09.105</t>
  </si>
  <si>
    <t>3.64.141</t>
  </si>
  <si>
    <t>3.64.142</t>
  </si>
  <si>
    <t>6.09.106</t>
  </si>
  <si>
    <t>3.64.143</t>
  </si>
  <si>
    <t>3.64.144</t>
  </si>
  <si>
    <t>6.09.107</t>
  </si>
  <si>
    <t>3.64.145</t>
  </si>
  <si>
    <t xml:space="preserve">3.65 BILL NO. 6.10 – SANISANITARY, WATER SUPPLY, DRAINAGE AND FIRE PROTECTION    </t>
  </si>
  <si>
    <t>3.65.1</t>
  </si>
  <si>
    <t>3.65.2</t>
  </si>
  <si>
    <t>6.10.01</t>
  </si>
  <si>
    <t>3.65.3</t>
  </si>
  <si>
    <t>3.65.4</t>
  </si>
  <si>
    <t>3.65.5</t>
  </si>
  <si>
    <t>3.65.6</t>
  </si>
  <si>
    <t>6.10.02</t>
  </si>
  <si>
    <t>3.65.7</t>
  </si>
  <si>
    <t>6.10.03</t>
  </si>
  <si>
    <t>3.65.8</t>
  </si>
  <si>
    <t>6.10.04</t>
  </si>
  <si>
    <t>3.65.9</t>
  </si>
  <si>
    <t>6.10.05</t>
  </si>
  <si>
    <t>3.65.10</t>
  </si>
  <si>
    <t>6.10.06</t>
  </si>
  <si>
    <t>3.65.11</t>
  </si>
  <si>
    <t>6.10.07</t>
  </si>
  <si>
    <t>3.65.12</t>
  </si>
  <si>
    <t>6.10.08</t>
  </si>
  <si>
    <t>3.65.13</t>
  </si>
  <si>
    <t>6.10.09</t>
  </si>
  <si>
    <t>3.65.14</t>
  </si>
  <si>
    <t>6.10.10</t>
  </si>
  <si>
    <t>3.65.15</t>
  </si>
  <si>
    <t>6.10.11</t>
  </si>
  <si>
    <t>3.65.16</t>
  </si>
  <si>
    <t>3.65.17</t>
  </si>
  <si>
    <t>6.10.12</t>
  </si>
  <si>
    <t>3.65.18</t>
  </si>
  <si>
    <t>6.10.13</t>
  </si>
  <si>
    <t>3.65.19</t>
  </si>
  <si>
    <t>6.10.14</t>
  </si>
  <si>
    <t>3.65.20</t>
  </si>
  <si>
    <t>6.10.15</t>
  </si>
  <si>
    <t>3.65.21</t>
  </si>
  <si>
    <t>6.10.16</t>
  </si>
  <si>
    <t>3.65.22</t>
  </si>
  <si>
    <t>6.10.17</t>
  </si>
  <si>
    <t>3.65.23</t>
  </si>
  <si>
    <t>3.65.24</t>
  </si>
  <si>
    <t>6.10.18</t>
  </si>
  <si>
    <t>3.65.25</t>
  </si>
  <si>
    <t>6.10.19</t>
  </si>
  <si>
    <t>3.65.26</t>
  </si>
  <si>
    <t>6.10.20</t>
  </si>
  <si>
    <t>3.65.27</t>
  </si>
  <si>
    <t>6.10.21</t>
  </si>
  <si>
    <t>3.65.28</t>
  </si>
  <si>
    <t>6.10.22</t>
  </si>
  <si>
    <t>3.65.29</t>
  </si>
  <si>
    <t>6.10.23</t>
  </si>
  <si>
    <t>3.65.30</t>
  </si>
  <si>
    <t>6.10.24</t>
  </si>
  <si>
    <t>3.65.31</t>
  </si>
  <si>
    <t>3.65.32</t>
  </si>
  <si>
    <t>6.10.25</t>
  </si>
  <si>
    <t>3.65.33</t>
  </si>
  <si>
    <t>6.10.26</t>
  </si>
  <si>
    <t>3.65.34</t>
  </si>
  <si>
    <t>6.10.27</t>
  </si>
  <si>
    <t>3.65.35</t>
  </si>
  <si>
    <t>6.10.28</t>
  </si>
  <si>
    <t>3.65.36</t>
  </si>
  <si>
    <t>3.65.37</t>
  </si>
  <si>
    <t>3.65.38</t>
  </si>
  <si>
    <t>3.65.39</t>
  </si>
  <si>
    <t>6.10.29</t>
  </si>
  <si>
    <t>3.65.40</t>
  </si>
  <si>
    <t>6.10.30</t>
  </si>
  <si>
    <t>3.65.41</t>
  </si>
  <si>
    <t>6.10.31</t>
  </si>
  <si>
    <t>3.65.42</t>
  </si>
  <si>
    <t>3.65.43</t>
  </si>
  <si>
    <t>3.65.44</t>
  </si>
  <si>
    <t>6.10.32</t>
  </si>
  <si>
    <t>3.65.45</t>
  </si>
  <si>
    <t>6.10.33</t>
  </si>
  <si>
    <t>3.65.46</t>
  </si>
  <si>
    <t>6.10.34</t>
  </si>
  <si>
    <t>3.65.47</t>
  </si>
  <si>
    <t>6.10.35</t>
  </si>
  <si>
    <t>3.65.48</t>
  </si>
  <si>
    <t>3.65.49</t>
  </si>
  <si>
    <t>6.10.36</t>
  </si>
  <si>
    <t>3.65.50</t>
  </si>
  <si>
    <t>6.10.37</t>
  </si>
  <si>
    <t>3.65.51</t>
  </si>
  <si>
    <t>6.10.38</t>
  </si>
  <si>
    <t>3.65.52</t>
  </si>
  <si>
    <t>6.10.39</t>
  </si>
  <si>
    <t>3.65.53</t>
  </si>
  <si>
    <t>6.10.40</t>
  </si>
  <si>
    <t>3.65.54</t>
  </si>
  <si>
    <t>6.10.41</t>
  </si>
  <si>
    <t>3.65.55</t>
  </si>
  <si>
    <t>6.10.42</t>
  </si>
  <si>
    <t>3.65.56</t>
  </si>
  <si>
    <t>6.10.43</t>
  </si>
  <si>
    <t>3.65.57</t>
  </si>
  <si>
    <t>3.65.58</t>
  </si>
  <si>
    <t>3.65.59</t>
  </si>
  <si>
    <t>6.10.44</t>
  </si>
  <si>
    <t>3.65.60</t>
  </si>
  <si>
    <t>6.10.45</t>
  </si>
  <si>
    <t>3.65.61</t>
  </si>
  <si>
    <t>6.10.46</t>
  </si>
  <si>
    <t>3.65.62</t>
  </si>
  <si>
    <t>6.10.47</t>
  </si>
  <si>
    <t>3.65.63</t>
  </si>
  <si>
    <t>6.10.48</t>
  </si>
  <si>
    <t>3.65.64</t>
  </si>
  <si>
    <t>6.10.49</t>
  </si>
  <si>
    <t>3.65.65</t>
  </si>
  <si>
    <t>6.10.50</t>
  </si>
  <si>
    <t>3.65.66</t>
  </si>
  <si>
    <t>6.10.51</t>
  </si>
  <si>
    <t>3.65.67</t>
  </si>
  <si>
    <t>6.10.52</t>
  </si>
  <si>
    <t>3.65.68</t>
  </si>
  <si>
    <t>6.10.53</t>
  </si>
  <si>
    <t>3.65.69</t>
  </si>
  <si>
    <t>6.10.54</t>
  </si>
  <si>
    <t>3.65.70</t>
  </si>
  <si>
    <t>6.10.55</t>
  </si>
  <si>
    <t>3.65.71</t>
  </si>
  <si>
    <t>6.10.56</t>
  </si>
  <si>
    <t>3.65.72</t>
  </si>
  <si>
    <t>6.10.57</t>
  </si>
  <si>
    <t>3.65.73</t>
  </si>
  <si>
    <t>6.10.58</t>
  </si>
  <si>
    <t>3.65.74</t>
  </si>
  <si>
    <t>6.10.59</t>
  </si>
  <si>
    <t>3.65.75</t>
  </si>
  <si>
    <t>6.10.60</t>
  </si>
  <si>
    <t>3.65.76</t>
  </si>
  <si>
    <t>6.10.61</t>
  </si>
  <si>
    <t>3.65.77</t>
  </si>
  <si>
    <t>6.10.62</t>
  </si>
  <si>
    <t>(*) Ablution Tap</t>
  </si>
  <si>
    <t>3.65.78</t>
  </si>
  <si>
    <t>3.65.79</t>
  </si>
  <si>
    <t>6.10.63</t>
  </si>
  <si>
    <t>3.65.80</t>
  </si>
  <si>
    <t>6.10.64</t>
  </si>
  <si>
    <t>3.65.81</t>
  </si>
  <si>
    <t>3.65.82</t>
  </si>
  <si>
    <t>3.65.83</t>
  </si>
  <si>
    <t>3.65.84</t>
  </si>
  <si>
    <t>6.10.65</t>
  </si>
  <si>
    <t>3.65.85</t>
  </si>
  <si>
    <t>6.10.66</t>
  </si>
  <si>
    <t>3.65.86</t>
  </si>
  <si>
    <t>3.65.87</t>
  </si>
  <si>
    <t>6.10.67</t>
  </si>
  <si>
    <t>3.65.88</t>
  </si>
  <si>
    <t>3.65.89</t>
  </si>
  <si>
    <t>3.65.90</t>
  </si>
  <si>
    <t>6.10.68</t>
  </si>
  <si>
    <t>3.65.91</t>
  </si>
  <si>
    <t>6.10.69</t>
  </si>
  <si>
    <t>3.65.92</t>
  </si>
  <si>
    <t>3.65.93</t>
  </si>
  <si>
    <t>6.10.70</t>
  </si>
  <si>
    <t>3.65.94</t>
  </si>
  <si>
    <t>3.65.95</t>
  </si>
  <si>
    <t>6.10.71</t>
  </si>
  <si>
    <t>(*) Supply &amp; Installing ACV 200mm</t>
  </si>
  <si>
    <t>3.65.96</t>
  </si>
  <si>
    <t>6.10.72</t>
  </si>
  <si>
    <t>3.65.97</t>
  </si>
  <si>
    <t>3.65.98</t>
  </si>
  <si>
    <t>6.10.73</t>
  </si>
  <si>
    <t>3.65.99</t>
  </si>
  <si>
    <t xml:space="preserve">3.66 BILL NO. 6.11 – AIR CONDITIONING WORKS         </t>
  </si>
  <si>
    <t>3.66.1</t>
  </si>
  <si>
    <t>3.66.2</t>
  </si>
  <si>
    <t>3.66.3</t>
  </si>
  <si>
    <t>Air handling units (DX-TYPE and the fins to be coated by anti corrosion material) with refrigerant 410A  at maximum EER complete with cooling coil, with motorize volume dampers, air filter, flex connections, fixing, supporting, fresh air sand trap louver, vibration isolator and sound attenuator with all required accessories according to drawings and specification.</t>
  </si>
  <si>
    <t>3.66.4</t>
  </si>
  <si>
    <t>6.11.01</t>
  </si>
  <si>
    <t>(*) AHU/LM/01 Supply air 2560 L/S, Total Cooling Capacity  52.50 kW</t>
  </si>
  <si>
    <t>3.66.5</t>
  </si>
  <si>
    <t>6.11.02</t>
  </si>
  <si>
    <t>(*) AHU/LM/02 Supply air 800 L/S, Total Cooling Capacity  17.70 kW</t>
  </si>
  <si>
    <t>3.66.6</t>
  </si>
  <si>
    <t>Condesnsing unit (DX-TYPE) and the fins to be coated by anti corrosion material) with refrigerant 410A  at maximum EER complete with fans, compressor, reffregrant piping, condenser with DC inverter, control panel to be connected and interface with BMS system,  flex, connections, fixing, supporting and vibration isolator with all required accessories according to drawings and specification.</t>
  </si>
  <si>
    <t>3.66.7</t>
  </si>
  <si>
    <t>6.11.03</t>
  </si>
  <si>
    <t>(*) CU-A1, Total Cooling Capacity  52.50 kW</t>
  </si>
  <si>
    <t>3.66.8</t>
  </si>
  <si>
    <t>6.11.04</t>
  </si>
  <si>
    <t>(*) CU-A2, Total Cooling Capacity  17.70 kW</t>
  </si>
  <si>
    <t>3.66.9</t>
  </si>
  <si>
    <t>3.66.10</t>
  </si>
  <si>
    <t>6.11.05</t>
  </si>
  <si>
    <t>(*) OTU/IR/01, Cooling Capacity 10.60 kW</t>
  </si>
  <si>
    <t>3.66.11</t>
  </si>
  <si>
    <t>3.66.12</t>
  </si>
  <si>
    <t>6.11.06</t>
  </si>
  <si>
    <t>(*) IDU/IR/01, Cooling Capacity 1.10 kW</t>
  </si>
  <si>
    <t>3.66.13</t>
  </si>
  <si>
    <t>6.11.07</t>
  </si>
  <si>
    <t>(*) IDU/IR/02, Cooling Capacity 1.90 kW</t>
  </si>
  <si>
    <t>3.66.14</t>
  </si>
  <si>
    <t>6.11.08</t>
  </si>
  <si>
    <t>(*) IDU/IR/03, Cooling Capacity 2.20 kW</t>
  </si>
  <si>
    <t>3.66.15</t>
  </si>
  <si>
    <t>6.11.09</t>
  </si>
  <si>
    <t>(*) FCU-G1, Cooling Capacity 1.60 kW</t>
  </si>
  <si>
    <t>3.66.16</t>
  </si>
  <si>
    <t>HVAC unitary air conditioners (Mini-Split) with HVAC refrigerant piping and specialities</t>
  </si>
  <si>
    <t>3.66.17</t>
  </si>
  <si>
    <t>3.66.18</t>
  </si>
  <si>
    <t>6.11.10</t>
  </si>
  <si>
    <t>(*) FCU/LM/01, Cooling Capacity 1.30 kW</t>
  </si>
  <si>
    <t>3.66.19</t>
  </si>
  <si>
    <t>6.11.11</t>
  </si>
  <si>
    <t>(*) FCU/LM/02, Cooling Capacity 1.50 kW</t>
  </si>
  <si>
    <t>3.66.20</t>
  </si>
  <si>
    <t>6.11.12</t>
  </si>
  <si>
    <t>(*) FCU/LM/03, Cooling Capacity 2.70 kW</t>
  </si>
  <si>
    <t>3.66.21</t>
  </si>
  <si>
    <t>6.11.13</t>
  </si>
  <si>
    <t>(*) FCU/LM/04, Cooling Capacity 4.90 kW</t>
  </si>
  <si>
    <t>3.66.22</t>
  </si>
  <si>
    <t>3.66.23</t>
  </si>
  <si>
    <t>6.11.14</t>
  </si>
  <si>
    <t>(*) AC-04/CU-04, Cooling Capacity 4.90 kW</t>
  </si>
  <si>
    <t>3.66.24</t>
  </si>
  <si>
    <t>3.66.25</t>
  </si>
  <si>
    <t>Exhaust air  centrifugal inline fan complete with back draft damper, electric motor, weather proof housing,direct drive motor,  and all required accessories according to drawings and specification.</t>
  </si>
  <si>
    <t>3.66.26</t>
  </si>
  <si>
    <t>6.11.15</t>
  </si>
  <si>
    <t>(*) EF/LM/01, air flow rate 500 l/s</t>
  </si>
  <si>
    <t>3.66.27</t>
  </si>
  <si>
    <t>6.11.16</t>
  </si>
  <si>
    <t>(*) EF/LM/02, air flow rate 305 l/s</t>
  </si>
  <si>
    <t>3.66.28</t>
  </si>
  <si>
    <t>6.11.17</t>
  </si>
  <si>
    <t>(*) EF/IR/01, air flow rate 25 l/s</t>
  </si>
  <si>
    <t>3.66.29</t>
  </si>
  <si>
    <t>6.11.18</t>
  </si>
  <si>
    <t>(*) EF/IR/02, air flow rate 50 l/s</t>
  </si>
  <si>
    <t>3.66.30</t>
  </si>
  <si>
    <t>3.66.31</t>
  </si>
  <si>
    <t>6.11.19</t>
  </si>
  <si>
    <t>3.66.32</t>
  </si>
  <si>
    <t>6.11.20</t>
  </si>
  <si>
    <t>3.66.33</t>
  </si>
  <si>
    <t>6.11.21</t>
  </si>
  <si>
    <t>3.66.34</t>
  </si>
  <si>
    <t>6.11.22</t>
  </si>
  <si>
    <t>3.66.35</t>
  </si>
  <si>
    <t>6.11.23</t>
  </si>
  <si>
    <t>3.66.36</t>
  </si>
  <si>
    <t>3.66.37</t>
  </si>
  <si>
    <t>3.66.38</t>
  </si>
  <si>
    <t>6.11.24</t>
  </si>
  <si>
    <t>3.66.39</t>
  </si>
  <si>
    <t>3.66.40</t>
  </si>
  <si>
    <t>6.11.25</t>
  </si>
  <si>
    <t>3.66.41</t>
  </si>
  <si>
    <t>6.11.26</t>
  </si>
  <si>
    <t>(*) 900mm X 150mm</t>
  </si>
  <si>
    <t>3.66.42</t>
  </si>
  <si>
    <t>3.66.43</t>
  </si>
  <si>
    <t>6.11.27</t>
  </si>
  <si>
    <t>3.66.44</t>
  </si>
  <si>
    <t>6.11.28</t>
  </si>
  <si>
    <t>3.66.45</t>
  </si>
  <si>
    <t>6.11.29</t>
  </si>
  <si>
    <t>3.66.46</t>
  </si>
  <si>
    <t>3.66.47</t>
  </si>
  <si>
    <t>6.11.30</t>
  </si>
  <si>
    <t>3.66.48</t>
  </si>
  <si>
    <t>3.66.49</t>
  </si>
  <si>
    <t>6.11.31</t>
  </si>
  <si>
    <t>3.66.50</t>
  </si>
  <si>
    <t>6.11.32</t>
  </si>
  <si>
    <t>3.66.51</t>
  </si>
  <si>
    <t>6.11.33</t>
  </si>
  <si>
    <t>3.66.52</t>
  </si>
  <si>
    <t>3.66.53</t>
  </si>
  <si>
    <t>6.11.34</t>
  </si>
  <si>
    <t>3.66.54</t>
  </si>
  <si>
    <t>3.67 BILL NO. 6.12 – EXTERNAL WORKS AND CAR PARKING</t>
  </si>
  <si>
    <t>3.67.1</t>
  </si>
  <si>
    <t>3.67.2</t>
  </si>
  <si>
    <t>3.67.3</t>
  </si>
  <si>
    <t>3.67.4</t>
  </si>
  <si>
    <t>6.12.01</t>
  </si>
  <si>
    <t>3.67.5</t>
  </si>
  <si>
    <t>6.12.02</t>
  </si>
  <si>
    <t>3.67.6</t>
  </si>
  <si>
    <t>6.12.03</t>
  </si>
  <si>
    <t>3.67.7</t>
  </si>
  <si>
    <t>3.67.8</t>
  </si>
  <si>
    <t>6.12.04</t>
  </si>
  <si>
    <t>3.67.9</t>
  </si>
  <si>
    <t>3.67.10</t>
  </si>
  <si>
    <t>6.12.05</t>
  </si>
  <si>
    <t>3.67.11</t>
  </si>
  <si>
    <t>3.67.12</t>
  </si>
  <si>
    <t>6.12.06</t>
  </si>
  <si>
    <t>3.67.13</t>
  </si>
  <si>
    <t>3.68 BILL NO. 7 - VILLAS - 204 Nos</t>
  </si>
  <si>
    <t xml:space="preserve">3.69 BILL No. 7.01 – EARTH WORKS &amp; EXCAVATION           </t>
  </si>
  <si>
    <t>3.69.1</t>
  </si>
  <si>
    <t>3.69.2</t>
  </si>
  <si>
    <t>7.01.01</t>
  </si>
  <si>
    <t>3.69.3</t>
  </si>
  <si>
    <t>3.69.4</t>
  </si>
  <si>
    <t>7.01.02</t>
  </si>
  <si>
    <t>3.69.5</t>
  </si>
  <si>
    <t>7.01.03</t>
  </si>
  <si>
    <t>3.69.6</t>
  </si>
  <si>
    <t>7.01.04</t>
  </si>
  <si>
    <t>3.69.7</t>
  </si>
  <si>
    <t>7.01.05</t>
  </si>
  <si>
    <t>3.69.8</t>
  </si>
  <si>
    <t>7.01.06</t>
  </si>
  <si>
    <t>3.69.9</t>
  </si>
  <si>
    <t>3.69.10</t>
  </si>
  <si>
    <t>7.01.07</t>
  </si>
  <si>
    <t>3.69.11</t>
  </si>
  <si>
    <t xml:space="preserve">3.70 BILL NO. 7.02 – CONCRETE WORKS              </t>
  </si>
  <si>
    <t>3.70.1</t>
  </si>
  <si>
    <t>3.70.2</t>
  </si>
  <si>
    <t>Plain poured concrete with concrete grade of C20/20 with MSRC cement type including all man power formwork, water proofing under foundation, ground beams, slab on grade, …etc.</t>
  </si>
  <si>
    <t>3.70.3</t>
  </si>
  <si>
    <t>7.02.01</t>
  </si>
  <si>
    <t>(*) Ditto for 100mm thick</t>
  </si>
  <si>
    <t>3.70.4</t>
  </si>
  <si>
    <t>7.02.02</t>
  </si>
  <si>
    <t>(*) Ditto for 50mm thick</t>
  </si>
  <si>
    <t>3.70.5</t>
  </si>
  <si>
    <t>Reinforced concrete with grade of C40/20 with MSRC cement type including all man power formwork, reinforcement, water proofing,….etc.</t>
  </si>
  <si>
    <t>3.70.6</t>
  </si>
  <si>
    <t>7.02.03</t>
  </si>
  <si>
    <t xml:space="preserve">(*) Ditto for Footings </t>
  </si>
  <si>
    <t>3.70.7</t>
  </si>
  <si>
    <t>7.02.04</t>
  </si>
  <si>
    <t>(*) Ditto for Column Neck</t>
  </si>
  <si>
    <t>3.70.8</t>
  </si>
  <si>
    <t>7.02.05</t>
  </si>
  <si>
    <t>(*) Ditto for Ground Beam</t>
  </si>
  <si>
    <t>3.70.9</t>
  </si>
  <si>
    <t>7.02.06</t>
  </si>
  <si>
    <t>(*) Ditto for 100mm thick Slab on Grade</t>
  </si>
  <si>
    <t>3.70.10</t>
  </si>
  <si>
    <t>7.02.07</t>
  </si>
  <si>
    <t>(*) Ditto for External Ramps and Stairs slab</t>
  </si>
  <si>
    <t>3.70.11</t>
  </si>
  <si>
    <t>7.02.08</t>
  </si>
  <si>
    <t>(*) Ditto for External Ramps and Stairs wall</t>
  </si>
  <si>
    <t>3.70.12</t>
  </si>
  <si>
    <t>Superstructure</t>
  </si>
  <si>
    <t>3.70.13</t>
  </si>
  <si>
    <t>Precast Reinforced concrete with grade of C40/20 with OPC cement type including all man power formwork, reinforcement,….etc.</t>
  </si>
  <si>
    <t>3.70.14</t>
  </si>
  <si>
    <t>7.02.09</t>
  </si>
  <si>
    <t>(*) Ditto for 350 mm thick insulated wall panels</t>
  </si>
  <si>
    <t>3.70.15</t>
  </si>
  <si>
    <t>7.02.10</t>
  </si>
  <si>
    <t>(*) Ditto for 280 mm thick insulated wall panels</t>
  </si>
  <si>
    <t>3.70.16</t>
  </si>
  <si>
    <t>7.02.11</t>
  </si>
  <si>
    <t>(*) Ditto for 200 mm thick solid wall panels</t>
  </si>
  <si>
    <t>3.70.17</t>
  </si>
  <si>
    <t>7.02.12</t>
  </si>
  <si>
    <t>(*) Ditto for 160 mm thick solid wall panels</t>
  </si>
  <si>
    <t>3.70.18</t>
  </si>
  <si>
    <t>7.02.13</t>
  </si>
  <si>
    <t>(*) Ditto for 120 mm thick solid wall panels</t>
  </si>
  <si>
    <t>3.70.19</t>
  </si>
  <si>
    <t>7.02.14</t>
  </si>
  <si>
    <t>(*) Ditto for precast Parapet</t>
  </si>
  <si>
    <t>3.70.20</t>
  </si>
  <si>
    <t>7.02.15</t>
  </si>
  <si>
    <t>(*) Ditto for precast Column</t>
  </si>
  <si>
    <t>3.70.21</t>
  </si>
  <si>
    <t>7.02.16</t>
  </si>
  <si>
    <t>(*) Ditto for precast Beam</t>
  </si>
  <si>
    <t>3.70.22</t>
  </si>
  <si>
    <t>7.02.17</t>
  </si>
  <si>
    <t>(*) Ditto for precast Stairs</t>
  </si>
  <si>
    <t>3.70.23</t>
  </si>
  <si>
    <t>7.02.18</t>
  </si>
  <si>
    <t>(*) Ditto for precast Solid slabs</t>
  </si>
  <si>
    <t>3.70.24</t>
  </si>
  <si>
    <t>Prestressed Reinforced concrete with grade of C50/10 with OPC cement type including all man power, formwork, steel Strands,….etc. for Hollow Core Slab</t>
  </si>
  <si>
    <t>3.70.25</t>
  </si>
  <si>
    <t>7.02.19</t>
  </si>
  <si>
    <t>(*) Ditto for 150mm thick Hollow core slab</t>
  </si>
  <si>
    <t>3.70.26</t>
  </si>
  <si>
    <t>7.02.20</t>
  </si>
  <si>
    <t>(*) Ditto for 200mm thick Hollow core slab</t>
  </si>
  <si>
    <t>3.70.27</t>
  </si>
  <si>
    <t>3.70.28</t>
  </si>
  <si>
    <t>7.02.21</t>
  </si>
  <si>
    <t>3.70.29</t>
  </si>
  <si>
    <t>7.02.22</t>
  </si>
  <si>
    <t>3.70.30</t>
  </si>
  <si>
    <t>7.02.23</t>
  </si>
  <si>
    <t>3.70.31</t>
  </si>
  <si>
    <t>3.70.32</t>
  </si>
  <si>
    <t>7.02.24</t>
  </si>
  <si>
    <t>3.70.33</t>
  </si>
  <si>
    <t xml:space="preserve">3.71 BILL NO. 7.03 – BLOCK WORKS             </t>
  </si>
  <si>
    <t>3.71.1</t>
  </si>
  <si>
    <t>3.71.2</t>
  </si>
  <si>
    <t>Solid concrete masonry units bedded in mortar including reinforcement and anchoring where necessary as per drawings and Specification.</t>
  </si>
  <si>
    <t>3.71.3</t>
  </si>
  <si>
    <t>7.03.01</t>
  </si>
  <si>
    <t>(*) 100 mm thk. Walls</t>
  </si>
  <si>
    <t>3.71.4</t>
  </si>
  <si>
    <t>7.03.02</t>
  </si>
  <si>
    <t>(*) 200 mm thk. Walls</t>
  </si>
  <si>
    <t>3.71.5</t>
  </si>
  <si>
    <t>3.71.6</t>
  </si>
  <si>
    <t>7.03.03</t>
  </si>
  <si>
    <t>3.71.7</t>
  </si>
  <si>
    <t>7.03.04</t>
  </si>
  <si>
    <t>3.71.8</t>
  </si>
  <si>
    <t>7.03.05</t>
  </si>
  <si>
    <t>3.71.9</t>
  </si>
  <si>
    <t>3.71.10</t>
  </si>
  <si>
    <t>7.03.06</t>
  </si>
  <si>
    <t>3.71.11</t>
  </si>
  <si>
    <t>3.72 BILL NO. 7.04 – WATERPROOFING AND ROOFING</t>
  </si>
  <si>
    <t>3.72.1</t>
  </si>
  <si>
    <t>3.72.2</t>
  </si>
  <si>
    <t>7.04.01</t>
  </si>
  <si>
    <t>3.72.3</t>
  </si>
  <si>
    <t>7.04.02</t>
  </si>
  <si>
    <t>3.72.4</t>
  </si>
  <si>
    <t>7.04.03</t>
  </si>
  <si>
    <t>(*) Polyurethane foam of thickness 156mm with density 45-50 kg/m3</t>
  </si>
  <si>
    <t>3.72.5</t>
  </si>
  <si>
    <t>7.04.04</t>
  </si>
  <si>
    <t>3.72.6</t>
  </si>
  <si>
    <t>7.04.05</t>
  </si>
  <si>
    <t>3.72.7</t>
  </si>
  <si>
    <t>7.04.06</t>
  </si>
  <si>
    <t>(*) 250x250x28mm Marbile Mosic on Terrazzo floor tiles (F08)</t>
  </si>
  <si>
    <t>3.72.8</t>
  </si>
  <si>
    <t>3.72.9</t>
  </si>
  <si>
    <t>7.04.07</t>
  </si>
  <si>
    <t>(*) 250x80x20 mm thk. Marbile Mosic on Terrazzo Base Skirting (S05)</t>
  </si>
  <si>
    <t>3.72.10</t>
  </si>
  <si>
    <t>3.72.11</t>
  </si>
  <si>
    <t>7.04.10</t>
  </si>
  <si>
    <t>3.72.12</t>
  </si>
  <si>
    <t>7.04.11</t>
  </si>
  <si>
    <t>3.72.13</t>
  </si>
  <si>
    <t>7.04.12</t>
  </si>
  <si>
    <t>3.72.14</t>
  </si>
  <si>
    <t>3.72.15</t>
  </si>
  <si>
    <t>7.04.13</t>
  </si>
  <si>
    <t>3.72.16</t>
  </si>
  <si>
    <t xml:space="preserve">3.73 BILL NO. 7.05 – ALUMINIUM AND METAL WORKS                                  </t>
  </si>
  <si>
    <t>3.73.1</t>
  </si>
  <si>
    <t>3.73.2</t>
  </si>
  <si>
    <t>3.73.3</t>
  </si>
  <si>
    <t>7.05.01</t>
  </si>
  <si>
    <t>(*) Aluminium Window W001,4000x2700mm</t>
  </si>
  <si>
    <t>3.73.4</t>
  </si>
  <si>
    <t>7.05.02</t>
  </si>
  <si>
    <t>(*) Aluminium Window W002, 2000x2700mm</t>
  </si>
  <si>
    <t>3.73.5</t>
  </si>
  <si>
    <t>7.05.03</t>
  </si>
  <si>
    <t>(*) Aluminium Window W003, 2400x1750mm</t>
  </si>
  <si>
    <t>3.73.6</t>
  </si>
  <si>
    <t>7.05.04</t>
  </si>
  <si>
    <t>(*) Aluminium Window W004, 2400x1750mm</t>
  </si>
  <si>
    <t>3.73.7</t>
  </si>
  <si>
    <t>7.05.05</t>
  </si>
  <si>
    <t>(*) Aluminium Window W005, 1200x1200mm</t>
  </si>
  <si>
    <t>3.73.8</t>
  </si>
  <si>
    <t>7.05.06</t>
  </si>
  <si>
    <t>(*) Aluminium Window W006, 1000x4000mm</t>
  </si>
  <si>
    <t>3.73.9</t>
  </si>
  <si>
    <t>7.05.07</t>
  </si>
  <si>
    <t>(*) Aluminium Window W007, 2400x1750mm</t>
  </si>
  <si>
    <t>3.73.10</t>
  </si>
  <si>
    <t>7.05.08</t>
  </si>
  <si>
    <t>(*) Aluminium Window W008, 1750x1750mm</t>
  </si>
  <si>
    <t>3.73.11</t>
  </si>
  <si>
    <t>7.05.09</t>
  </si>
  <si>
    <t>(*) Aluminium Window W009, 2400x1200mm</t>
  </si>
  <si>
    <t>3.73.12</t>
  </si>
  <si>
    <t>7.05.11</t>
  </si>
  <si>
    <t>(*) Aluminium Window V001, 1200x450mm</t>
  </si>
  <si>
    <t>3.73.13</t>
  </si>
  <si>
    <t>7.05.12</t>
  </si>
  <si>
    <t>(*) Aluminium Window V002, 600x750mm</t>
  </si>
  <si>
    <t>3.73.14</t>
  </si>
  <si>
    <t>7.05.13</t>
  </si>
  <si>
    <t>(*) Single Sliding Door SD07, 1400x2200mm</t>
  </si>
  <si>
    <t>3.73.15</t>
  </si>
  <si>
    <t>3.73.16</t>
  </si>
  <si>
    <t>7.05.14</t>
  </si>
  <si>
    <t>(*) Glass Door AD08, 3000x2700mm</t>
  </si>
  <si>
    <t>3.73.17</t>
  </si>
  <si>
    <t>3.73.18</t>
  </si>
  <si>
    <t>7.05.15</t>
  </si>
  <si>
    <t>(*) Fabrication, painting and fixing of  High Glazed Handrail with height of 1100 mm (E05)</t>
  </si>
  <si>
    <t>3.73.19</t>
  </si>
  <si>
    <t>7.05.16</t>
  </si>
  <si>
    <t xml:space="preserve">(*) Fabrication, painting and fixing of  powder coated  aluminium handrail in staircase area </t>
  </si>
  <si>
    <t>3.73.20</t>
  </si>
  <si>
    <t>7.05.17</t>
  </si>
  <si>
    <t>3.73.21</t>
  </si>
  <si>
    <t>3.73.22</t>
  </si>
  <si>
    <t>7.05.18</t>
  </si>
  <si>
    <t>3.73.23</t>
  </si>
  <si>
    <t xml:space="preserve">3.74 BILL NO. 7.06 – WOODEN WORKS                                             </t>
  </si>
  <si>
    <t>3.74.1</t>
  </si>
  <si>
    <t>3.74.2</t>
  </si>
  <si>
    <t>3.74.3</t>
  </si>
  <si>
    <t>7.06.01</t>
  </si>
  <si>
    <t>(*) Double swing Wooden Door-MD01,1800x2200mm</t>
  </si>
  <si>
    <t>3.74.4</t>
  </si>
  <si>
    <t>7.06.02</t>
  </si>
  <si>
    <t>(*) Single swing Wooden Door-D02,1100x2200mm</t>
  </si>
  <si>
    <t>3.74.5</t>
  </si>
  <si>
    <t>7.06.03</t>
  </si>
  <si>
    <t>(*) Single swing Wooden Door-D03,1100x2200mm</t>
  </si>
  <si>
    <t>3.74.6</t>
  </si>
  <si>
    <t>7.06.04</t>
  </si>
  <si>
    <t>(*) Single swing Wooden Door-D04,1000x2200mm</t>
  </si>
  <si>
    <t>3.74.7</t>
  </si>
  <si>
    <t>7.06.05</t>
  </si>
  <si>
    <t>(*) Single swing Wooden Door-D05,1000x2200mm (Fire Rated)</t>
  </si>
  <si>
    <t>3.74.8</t>
  </si>
  <si>
    <t>7.06.06</t>
  </si>
  <si>
    <t>(*) Single swing Wooden Door-D06,900x2200mm</t>
  </si>
  <si>
    <t>3.74.9</t>
  </si>
  <si>
    <t>Vanity countertops; Beige Omani countertop; including all necessary plywood backing, timber framing, fixing accessories; all in accordance with the Specification</t>
  </si>
  <si>
    <t>3.74.10</t>
  </si>
  <si>
    <t>7.06.07</t>
  </si>
  <si>
    <t xml:space="preserve">(*) 2175 x 600 mm Overall size; with 2 nr opening for wash basins </t>
  </si>
  <si>
    <t>3.74.11</t>
  </si>
  <si>
    <t>7.06.08</t>
  </si>
  <si>
    <t xml:space="preserve">(*) 2280 x 600 mm Overall size; with 2 nr opening for wash basins </t>
  </si>
  <si>
    <t>3.74.12</t>
  </si>
  <si>
    <t>3.74.13</t>
  </si>
  <si>
    <t>7.06.09</t>
  </si>
  <si>
    <t>3.74.14</t>
  </si>
  <si>
    <t>3.75 BILL NO. 7.07 – FLOOR, WALL AND CEILING FINISHES</t>
  </si>
  <si>
    <t>3.75.1</t>
  </si>
  <si>
    <t>3.75.2</t>
  </si>
  <si>
    <t>3.75.3</t>
  </si>
  <si>
    <t>3.75.4</t>
  </si>
  <si>
    <t>7.07.01</t>
  </si>
  <si>
    <t>(*) 600x600x8mm Polished Porcelain flooring tiles (F01)</t>
  </si>
  <si>
    <t>3.75.5</t>
  </si>
  <si>
    <t>7.07.02</t>
  </si>
  <si>
    <t>3.75.6</t>
  </si>
  <si>
    <t>3.75.7</t>
  </si>
  <si>
    <t>7.07.03</t>
  </si>
  <si>
    <t>(*) 330x330x8mm non slip Ceramic floor tiles (F02)</t>
  </si>
  <si>
    <t>3.75.8</t>
  </si>
  <si>
    <t>7.07.04</t>
  </si>
  <si>
    <t>(*) 330x330x8mm Ceramic flooring tiles (F03)</t>
  </si>
  <si>
    <t>3.75.9</t>
  </si>
  <si>
    <t>7.07.05</t>
  </si>
  <si>
    <t>(*) 300x300x8mm non slip Ceramic floor tiles (F04)</t>
  </si>
  <si>
    <t>3.75.10</t>
  </si>
  <si>
    <t>7.07.06</t>
  </si>
  <si>
    <t>(*) Ditto. But 330x80x8 mm thk. Skirting (S02)</t>
  </si>
  <si>
    <t>3.75.11</t>
  </si>
  <si>
    <t>Cut natural stone tiles including screed 50mm thk. Compacted fine sand layer, bedding and jointing in cement and mortar 1:4 pointing and grouting with matching tile grout to the approval of the engineer as shown in the drawings.</t>
  </si>
  <si>
    <t>3.75.12</t>
  </si>
  <si>
    <t>7.07.07</t>
  </si>
  <si>
    <t>(*) 600x600x20mm Omani Marbile floor tiles (F07)</t>
  </si>
  <si>
    <t>3.75.13</t>
  </si>
  <si>
    <t>7.07.08</t>
  </si>
  <si>
    <t>(*) Ditto. But 600x100x20mm Skirting (S03)</t>
  </si>
  <si>
    <t>3.75.14</t>
  </si>
  <si>
    <t>7.07.09</t>
  </si>
  <si>
    <t>(*) Omani Marbile floor tiles for landing (F06)</t>
  </si>
  <si>
    <t>3.75.15</t>
  </si>
  <si>
    <t>7.07.10</t>
  </si>
  <si>
    <t>(*) Internal stair marble,  30 mm thick for tread (F06)</t>
  </si>
  <si>
    <t>3.75.16</t>
  </si>
  <si>
    <t>7.07.11</t>
  </si>
  <si>
    <t>(*) Internal stair marble, 20 mm thick for riser (F06)</t>
  </si>
  <si>
    <t>3.75.17</t>
  </si>
  <si>
    <t>7.07.12</t>
  </si>
  <si>
    <t>(*) Ditto. But 20 mm thk. Omani Marbile Skirting  for Internal stair (S04)</t>
  </si>
  <si>
    <t>3.75.18</t>
  </si>
  <si>
    <t>7.07.13</t>
  </si>
  <si>
    <t>(*) Ditto. But 20 mm thk. Omani Marbile Skirting  for landing of Internal stair (S04)</t>
  </si>
  <si>
    <t>3.75.19</t>
  </si>
  <si>
    <t>7.07.14</t>
  </si>
  <si>
    <t>(*) external steps marble,  30 mm thick for tread (F05)</t>
  </si>
  <si>
    <t>3.75.20</t>
  </si>
  <si>
    <t>7.07.15</t>
  </si>
  <si>
    <t>(*) external steps marble, 20 mm thick for riser (F05)</t>
  </si>
  <si>
    <t>3.75.21</t>
  </si>
  <si>
    <t>7.07.16</t>
  </si>
  <si>
    <t>(*) Ditto. But 20 mm thk. Omani Marbile Skirting  for external steps (S03)</t>
  </si>
  <si>
    <t>3.75.22</t>
  </si>
  <si>
    <t>7.07.17</t>
  </si>
  <si>
    <t>(*) external Ramp marble, with Anti Skid Strip  (F05)</t>
  </si>
  <si>
    <t>3.75.23</t>
  </si>
  <si>
    <t xml:space="preserve">Supply and installation Terrazzotiles fixing and grouting, including background and accessories, as per Drawings and Specifications. </t>
  </si>
  <si>
    <t>3.75.24</t>
  </si>
  <si>
    <t>3.75.25</t>
  </si>
  <si>
    <t>3.75.26</t>
  </si>
  <si>
    <t>7.07.20</t>
  </si>
  <si>
    <t>3.75.27</t>
  </si>
  <si>
    <t>3.75.28</t>
  </si>
  <si>
    <t>3.75.29</t>
  </si>
  <si>
    <t>7.07.21</t>
  </si>
  <si>
    <t>(*) 300x250x6mm thick  light colour Ceramic tiles (W02)</t>
  </si>
  <si>
    <t>3.75.30</t>
  </si>
  <si>
    <t>7.07.22</t>
  </si>
  <si>
    <t>(*) 300x600x6mm thick  light colour Ceramic tiles (W03)</t>
  </si>
  <si>
    <t>3.75.31</t>
  </si>
  <si>
    <t>3.75.32</t>
  </si>
  <si>
    <t>7.07.23</t>
  </si>
  <si>
    <t>(*) Acrylic based washable emulsion paint to internal walls(W01)</t>
  </si>
  <si>
    <t>3.75.33</t>
  </si>
  <si>
    <t>7.07.24</t>
  </si>
  <si>
    <t>(*) Anti-Fungus paint (above false ceiling)</t>
  </si>
  <si>
    <t>3.75.34</t>
  </si>
  <si>
    <t>7.07.25</t>
  </si>
  <si>
    <t>(*) Plaster and Pure Acrylic   paint ( External Finishes E01) for Villa</t>
  </si>
  <si>
    <t>3.75.35</t>
  </si>
  <si>
    <t>7.07.26</t>
  </si>
  <si>
    <t>(*) Plaster and Pure Acrylic   paint ( External Finishes E01) for Driver Room and Garage Area</t>
  </si>
  <si>
    <t>3.75.36</t>
  </si>
  <si>
    <t>7.07.27</t>
  </si>
  <si>
    <t>(*) Plaster and Pure Acrylic   paint ( External Finishes E02)</t>
  </si>
  <si>
    <t>3.75.37</t>
  </si>
  <si>
    <t>7.07.28</t>
  </si>
  <si>
    <t>(*) Plaster and Pure Acrylic   paint ( External Finishes E03)</t>
  </si>
  <si>
    <t>3.75.38</t>
  </si>
  <si>
    <t>7.07.29</t>
  </si>
  <si>
    <t>(*) Plaster and Pure Acrylic   paint ( External Finishes E04)</t>
  </si>
  <si>
    <t>3.75.39</t>
  </si>
  <si>
    <t>7.07.30</t>
  </si>
  <si>
    <t>(*) Epoxy paint to parapet from inside</t>
  </si>
  <si>
    <t>3.75.40</t>
  </si>
  <si>
    <t>3.75.41</t>
  </si>
  <si>
    <t>7.07.31</t>
  </si>
  <si>
    <t>3.75.42</t>
  </si>
  <si>
    <t>7.07.32</t>
  </si>
  <si>
    <t>3.75.43</t>
  </si>
  <si>
    <t>7.07.33</t>
  </si>
  <si>
    <t>(*) Acrylic Based washable emulsion paint to internal ceiling (C03)</t>
  </si>
  <si>
    <t>3.75.44</t>
  </si>
  <si>
    <t>7.07.34</t>
  </si>
  <si>
    <t>(*) Pure Acrylic Based paint to ceiling (C04)</t>
  </si>
  <si>
    <t>3.75.45</t>
  </si>
  <si>
    <t>7.07.35</t>
  </si>
  <si>
    <t>(*) 12mm thk. Water Proofed Gypsum board ceiling including painting (C05)</t>
  </si>
  <si>
    <t>3.75.46</t>
  </si>
  <si>
    <t>3.75.47</t>
  </si>
  <si>
    <t>7.07.36</t>
  </si>
  <si>
    <t>3.75.48</t>
  </si>
  <si>
    <t xml:space="preserve">3.76 BILL NO. 7.08 – KITCHEN CABINETS    </t>
  </si>
  <si>
    <t>3.76.1</t>
  </si>
  <si>
    <t>3.76.2</t>
  </si>
  <si>
    <t>7.08.01</t>
  </si>
  <si>
    <t xml:space="preserve">(*) Supply &amp; fix kitchen cabinets with Moisture resistant white Melamine MDF, shutters in post formed laminated MDF including Kitchen sink, Cooker Hood, 10 liters segregated cabinets (4 bins) for recyclable and non recycable bins, Mixer and Counter Top all complete as per detail drawings and Specification. </t>
  </si>
  <si>
    <t>3.76.3</t>
  </si>
  <si>
    <t>7.08.02</t>
  </si>
  <si>
    <t xml:space="preserve">(*) Supply &amp; fix wardrobes with Moisture resistant  MDF, shutters in post formed laminated MDF including   all complete accessories as per detail drawings and specifications. </t>
  </si>
  <si>
    <t>3.76.4</t>
  </si>
  <si>
    <t>3.76.5</t>
  </si>
  <si>
    <t>7.08.03</t>
  </si>
  <si>
    <t>3.76.6</t>
  </si>
  <si>
    <t xml:space="preserve">3.77 BILL NO. 7.09 – ELECTRICAL INSTALLATION AND FIRE FIGHTING          </t>
  </si>
  <si>
    <t>3.77.1</t>
  </si>
  <si>
    <t>3.77.2</t>
  </si>
  <si>
    <t>3.77.3</t>
  </si>
  <si>
    <t>3.77.4</t>
  </si>
  <si>
    <t>7.09.01</t>
  </si>
  <si>
    <t>(*) Allow for all works required &amp; shown on drawings for house connection and incoming main installation including liaising and paying connection charges for acquiring main supply, coordination with AADC &amp; ETISALT/ Service provider for obtaining permanent power and telephone connection to the Villas, approvals from local authorities for various services like electricity, telephone, etc. also for complying with latest wiring regulations of the relevant authorities</t>
  </si>
  <si>
    <t>3.77.5</t>
  </si>
  <si>
    <t>3.77.6</t>
  </si>
  <si>
    <t>7.09.02</t>
  </si>
  <si>
    <t>3.77.7</t>
  </si>
  <si>
    <t>3.77.8</t>
  </si>
  <si>
    <t>3.77.9</t>
  </si>
  <si>
    <t>7.09.03</t>
  </si>
  <si>
    <t>(*) DB-G (ground floor)</t>
  </si>
  <si>
    <t>3.77.10</t>
  </si>
  <si>
    <t>7.09.04</t>
  </si>
  <si>
    <t>(*) DB-F (first floor)</t>
  </si>
  <si>
    <t>3.77.11</t>
  </si>
  <si>
    <t>7.09.05</t>
  </si>
  <si>
    <t>(*) DB-A/C (first floor)</t>
  </si>
  <si>
    <t>3.77.12</t>
  </si>
  <si>
    <t>7.09.06</t>
  </si>
  <si>
    <t>(*) DB-SB (ground floor)</t>
  </si>
  <si>
    <t>3.77.13</t>
  </si>
  <si>
    <t>3.77.14</t>
  </si>
  <si>
    <t>3.77.15</t>
  </si>
  <si>
    <t>7.09.07</t>
  </si>
  <si>
    <t xml:space="preserve">(*) 16 A SPN isolator </t>
  </si>
  <si>
    <t>3.77.16</t>
  </si>
  <si>
    <t>7.09.08</t>
  </si>
  <si>
    <t>3.77.17</t>
  </si>
  <si>
    <t>7.09.09</t>
  </si>
  <si>
    <t>(*) 40A  Weather proof SPN Isolator</t>
  </si>
  <si>
    <t>3.77.18</t>
  </si>
  <si>
    <t>7.09.10</t>
  </si>
  <si>
    <t>3.77.19</t>
  </si>
  <si>
    <t>3.77.20</t>
  </si>
  <si>
    <t>3.77.21</t>
  </si>
  <si>
    <t>7.09.11</t>
  </si>
  <si>
    <t>(*) MDB to DB-G (4CX35 mm2 + 1CX16 mm2 XLPE/SWA/PVC)</t>
  </si>
  <si>
    <t>3.77.22</t>
  </si>
  <si>
    <t>7.09.12</t>
  </si>
  <si>
    <t>(*) MDB to DB-F  (4CX16 mm2 + 1CX16 mm2 XLPE/SWA/PVC)</t>
  </si>
  <si>
    <t>3.77.23</t>
  </si>
  <si>
    <t>7.09.13</t>
  </si>
  <si>
    <t>(*) MDB to DB-A/C  (4CX10 mm2 + 1CX10 mm2 XLPE/SWA/PVC)</t>
  </si>
  <si>
    <t>3.77.24</t>
  </si>
  <si>
    <t>7.09.14</t>
  </si>
  <si>
    <t>(*) MDB to DB-SB  (4CX10 mm2 + 1CX10 mm2 XLPE/SWA/PVC)</t>
  </si>
  <si>
    <t>3.77.25</t>
  </si>
  <si>
    <t>3.77.26</t>
  </si>
  <si>
    <t>3.77.27</t>
  </si>
  <si>
    <t>7.09.15</t>
  </si>
  <si>
    <t>3.77.28</t>
  </si>
  <si>
    <t>7.09.16</t>
  </si>
  <si>
    <t>3.77.29</t>
  </si>
  <si>
    <t>7.09.17</t>
  </si>
  <si>
    <t>3.77.30</t>
  </si>
  <si>
    <t>7.09.18</t>
  </si>
  <si>
    <t>3.77.31</t>
  </si>
  <si>
    <t>7.09.19</t>
  </si>
  <si>
    <t xml:space="preserve">(*) 2 gang 2 way switch </t>
  </si>
  <si>
    <t>3.77.32</t>
  </si>
  <si>
    <t>7.09.20</t>
  </si>
  <si>
    <t>3.77.33</t>
  </si>
  <si>
    <t>7.09.21</t>
  </si>
  <si>
    <t>3.77.34</t>
  </si>
  <si>
    <t>7.09.22</t>
  </si>
  <si>
    <t>3.77.35</t>
  </si>
  <si>
    <t>3.77.36</t>
  </si>
  <si>
    <t>3.77.37</t>
  </si>
  <si>
    <t>7.09.23</t>
  </si>
  <si>
    <t>3.77.38</t>
  </si>
  <si>
    <t>7.09.24</t>
  </si>
  <si>
    <t>3.77.39</t>
  </si>
  <si>
    <t>7.09.25</t>
  </si>
  <si>
    <t>3.77.40</t>
  </si>
  <si>
    <t>7.09.26</t>
  </si>
  <si>
    <t>3.77.41</t>
  </si>
  <si>
    <t>7.09.27</t>
  </si>
  <si>
    <t>3.77.42</t>
  </si>
  <si>
    <t>7.09.28</t>
  </si>
  <si>
    <t>3.77.43</t>
  </si>
  <si>
    <t>7.09.29</t>
  </si>
  <si>
    <t>3.77.44</t>
  </si>
  <si>
    <t>7.09.30</t>
  </si>
  <si>
    <t>3.77.45</t>
  </si>
  <si>
    <t>7.09.31</t>
  </si>
  <si>
    <t>3.77.46</t>
  </si>
  <si>
    <t>7.09.32</t>
  </si>
  <si>
    <t>3.77.47</t>
  </si>
  <si>
    <t>7.09.33</t>
  </si>
  <si>
    <t>(*) Kitchen Hood</t>
  </si>
  <si>
    <t>3.77.48</t>
  </si>
  <si>
    <t>7.09.34</t>
  </si>
  <si>
    <t>3.77.49</t>
  </si>
  <si>
    <t>7.09.35</t>
  </si>
  <si>
    <t>3.77.50</t>
  </si>
  <si>
    <t>3.77.51</t>
  </si>
  <si>
    <t>3.77.52</t>
  </si>
  <si>
    <t>7.09.36</t>
  </si>
  <si>
    <t>3.77.53</t>
  </si>
  <si>
    <t>3.77.54</t>
  </si>
  <si>
    <t>7.09.37</t>
  </si>
  <si>
    <t>3.77.55</t>
  </si>
  <si>
    <t>3.77.56</t>
  </si>
  <si>
    <t>3.77.57</t>
  </si>
  <si>
    <t>7.09.38</t>
  </si>
  <si>
    <t>3.77.58</t>
  </si>
  <si>
    <t>7.09.39</t>
  </si>
  <si>
    <t>3.77.59</t>
  </si>
  <si>
    <t>7.09.40</t>
  </si>
  <si>
    <t>(*) F2A</t>
  </si>
  <si>
    <t>3.77.60</t>
  </si>
  <si>
    <t>7.09.41</t>
  </si>
  <si>
    <t>3.77.61</t>
  </si>
  <si>
    <t>7.09.42</t>
  </si>
  <si>
    <t>3.77.62</t>
  </si>
  <si>
    <t>7.09.43</t>
  </si>
  <si>
    <t>3.77.63</t>
  </si>
  <si>
    <t>7.09.44</t>
  </si>
  <si>
    <t>3.77.64</t>
  </si>
  <si>
    <t>7.09.45</t>
  </si>
  <si>
    <t>3.77.65</t>
  </si>
  <si>
    <t>7.09.46</t>
  </si>
  <si>
    <t>3.77.66</t>
  </si>
  <si>
    <t>7.09.47</t>
  </si>
  <si>
    <t>(*) P1</t>
  </si>
  <si>
    <t>3.77.67</t>
  </si>
  <si>
    <t>7.09.48</t>
  </si>
  <si>
    <t>(*) CH</t>
  </si>
  <si>
    <t>3.77.68</t>
  </si>
  <si>
    <t>7.09.49</t>
  </si>
  <si>
    <t>(*) EL</t>
  </si>
  <si>
    <t>3.77.69</t>
  </si>
  <si>
    <t>7.09.50</t>
  </si>
  <si>
    <t>(*) EX</t>
  </si>
  <si>
    <t>3.77.70</t>
  </si>
  <si>
    <t>3.77.71</t>
  </si>
  <si>
    <t>3.77.72</t>
  </si>
  <si>
    <t>7.09.51</t>
  </si>
  <si>
    <t>(*) Fire alarm point including cables, conduits boxes &amp; all accessories up to next device and/or up to respective fire alarm control panel</t>
  </si>
  <si>
    <t>3.77.73</t>
  </si>
  <si>
    <t>7.09.52</t>
  </si>
  <si>
    <t>(*) Addressable fire alarm control panel two loops</t>
  </si>
  <si>
    <t>3.77.74</t>
  </si>
  <si>
    <t>7.09.53</t>
  </si>
  <si>
    <t>3.77.75</t>
  </si>
  <si>
    <t>7.09.54</t>
  </si>
  <si>
    <t>3.77.76</t>
  </si>
  <si>
    <t>7.09.55</t>
  </si>
  <si>
    <t>3.77.77</t>
  </si>
  <si>
    <t>7.09.56</t>
  </si>
  <si>
    <t>3.77.78</t>
  </si>
  <si>
    <t>7.09.57</t>
  </si>
  <si>
    <t>3.77.79</t>
  </si>
  <si>
    <t>3.77.80</t>
  </si>
  <si>
    <t>3.77.81</t>
  </si>
  <si>
    <t>7.09.58</t>
  </si>
  <si>
    <t xml:space="preserve">(*) ONU + accessories </t>
  </si>
  <si>
    <t>3.77.82</t>
  </si>
  <si>
    <t>7.09.59</t>
  </si>
  <si>
    <t>3.77.83</t>
  </si>
  <si>
    <t>7.09.60</t>
  </si>
  <si>
    <t>3.77.84</t>
  </si>
  <si>
    <t>7.09.61</t>
  </si>
  <si>
    <t>3.77.85</t>
  </si>
  <si>
    <t>3.77.86</t>
  </si>
  <si>
    <t>Supply, installation, connecting, testing and commissioning of intercom system including all conduits, duct, wires, cables, boxes, socket outlet and and all accessories required to complete installation as per specifications and drawings.</t>
  </si>
  <si>
    <t>3.77.87</t>
  </si>
  <si>
    <t>7.09.62</t>
  </si>
  <si>
    <t>(*) Master intercom calling unit complete with all accessories</t>
  </si>
  <si>
    <t>3.77.88</t>
  </si>
  <si>
    <t>7.09.63</t>
  </si>
  <si>
    <t>(*) Slave intercom receiving unit</t>
  </si>
  <si>
    <t>3.77.89</t>
  </si>
  <si>
    <t>MATV SYSTEM</t>
  </si>
  <si>
    <t>3.77.90</t>
  </si>
  <si>
    <t>Supply, installation, connecting, testing and commissioning of MATV system including all conduits, duct, wires, cables, boxes, socket outlet and and all accessories required to complete installation as per specifications and drawings.</t>
  </si>
  <si>
    <t>3.77.91</t>
  </si>
  <si>
    <t>7.09.64</t>
  </si>
  <si>
    <t>(*) MATV socket</t>
  </si>
  <si>
    <t>3.77.92</t>
  </si>
  <si>
    <t>7.09.65</t>
  </si>
  <si>
    <t xml:space="preserve">(*) MATV outlets including RG6 cables, conduits, boxes and all accessories </t>
  </si>
  <si>
    <t>3.77.93</t>
  </si>
  <si>
    <t>7.09.66</t>
  </si>
  <si>
    <t>(*) MATV junction box</t>
  </si>
  <si>
    <t>3.77.94</t>
  </si>
  <si>
    <t>Provisions for Smart System (Conduits Only)</t>
  </si>
  <si>
    <t>3.77.95</t>
  </si>
  <si>
    <t>7.09.67</t>
  </si>
  <si>
    <t>(*) Supply, installation, testing and commissioning of provisions for smart system (conduits only) as per specifications and drawings.</t>
  </si>
  <si>
    <t>3.77.96</t>
  </si>
  <si>
    <t>3.77.97</t>
  </si>
  <si>
    <t>7.09.68</t>
  </si>
  <si>
    <t>3.77.98</t>
  </si>
  <si>
    <t>3.77.99</t>
  </si>
  <si>
    <t>7.09.69</t>
  </si>
  <si>
    <t>3.77.100</t>
  </si>
  <si>
    <t xml:space="preserve">3.78 BILL NO. 7.10 – SANANITARY, WATER SUPPLY, DRAINAGE AND FIRE PROTECTION    </t>
  </si>
  <si>
    <t>3.78.1</t>
  </si>
  <si>
    <t>3.78.2</t>
  </si>
  <si>
    <t>7.10.01</t>
  </si>
  <si>
    <t>(*) Allow for house connections including liaising and paying connection charges for acquiring main supply and return discharge to main lines, coordination with AADC / ADSSC for obtaining permanent connection to the Villas, approvals from local authorities for various services like water, sewer, etc. also for complying with latest regulations of the relevant authorities.</t>
  </si>
  <si>
    <t>3.78.3</t>
  </si>
  <si>
    <t>3.78.4</t>
  </si>
  <si>
    <t>3.78.5</t>
  </si>
  <si>
    <t>3.78.6</t>
  </si>
  <si>
    <t>7.10.03</t>
  </si>
  <si>
    <t>3.78.7</t>
  </si>
  <si>
    <t>7.10.04</t>
  </si>
  <si>
    <t>3.78.8</t>
  </si>
  <si>
    <t>7.10.05</t>
  </si>
  <si>
    <t>3.78.9</t>
  </si>
  <si>
    <t>7.10.06</t>
  </si>
  <si>
    <t>3.78.10</t>
  </si>
  <si>
    <t>7.10.07</t>
  </si>
  <si>
    <t>3.78.11</t>
  </si>
  <si>
    <t>7.10.08</t>
  </si>
  <si>
    <t>3.78.12</t>
  </si>
  <si>
    <t>7.10.09</t>
  </si>
  <si>
    <t>3.78.13</t>
  </si>
  <si>
    <t>3.78.14</t>
  </si>
  <si>
    <t>7.10.10</t>
  </si>
  <si>
    <t xml:space="preserve">(*) 40 mm </t>
  </si>
  <si>
    <t>3.78.15</t>
  </si>
  <si>
    <t>7.10.11</t>
  </si>
  <si>
    <t>3.78.16</t>
  </si>
  <si>
    <t>7.10.12</t>
  </si>
  <si>
    <t>3.78.17</t>
  </si>
  <si>
    <t>7.10.13</t>
  </si>
  <si>
    <t>3.78.18</t>
  </si>
  <si>
    <t>7.10.14</t>
  </si>
  <si>
    <t>3.78.19</t>
  </si>
  <si>
    <t>7.10.15</t>
  </si>
  <si>
    <t>3.78.20</t>
  </si>
  <si>
    <t>7.10.16</t>
  </si>
  <si>
    <t>3.78.21</t>
  </si>
  <si>
    <t>7.10.17</t>
  </si>
  <si>
    <t>3.78.22</t>
  </si>
  <si>
    <t>7.10.18</t>
  </si>
  <si>
    <t>3.78.23</t>
  </si>
  <si>
    <t>3.78.24</t>
  </si>
  <si>
    <t>7.10.19</t>
  </si>
  <si>
    <t>3.78.25</t>
  </si>
  <si>
    <t>7.10.20</t>
  </si>
  <si>
    <t>3.78.26</t>
  </si>
  <si>
    <t>7.10.21</t>
  </si>
  <si>
    <t>3.78.27</t>
  </si>
  <si>
    <t>7.10.22</t>
  </si>
  <si>
    <t>3.78.28</t>
  </si>
  <si>
    <t>7.10.23</t>
  </si>
  <si>
    <t>(*) Ditto but capacity as shown in drawings to be installed at roof level including 4000 x 2500 x 2000mm shade with bases and all required accessories as per drawings.</t>
  </si>
  <si>
    <t>3.78.29</t>
  </si>
  <si>
    <t>3.78.30</t>
  </si>
  <si>
    <t>7.10.24</t>
  </si>
  <si>
    <t>(*) Meter 1'' Dia.</t>
  </si>
  <si>
    <t>3.78.31</t>
  </si>
  <si>
    <t>7.10.25</t>
  </si>
  <si>
    <t>3.78.32</t>
  </si>
  <si>
    <t>7.10.26</t>
  </si>
  <si>
    <t>3.78.33</t>
  </si>
  <si>
    <t>7.10.27</t>
  </si>
  <si>
    <t>3.78.34</t>
  </si>
  <si>
    <t>3.78.35</t>
  </si>
  <si>
    <t>3.78.36</t>
  </si>
  <si>
    <t>3.78.37</t>
  </si>
  <si>
    <t>7.10.28</t>
  </si>
  <si>
    <t>3.78.38</t>
  </si>
  <si>
    <t>7.10.29</t>
  </si>
  <si>
    <t>(*) 4" dia. CL-10</t>
  </si>
  <si>
    <t>3.78.39</t>
  </si>
  <si>
    <t>7.10.30</t>
  </si>
  <si>
    <t>(*) 3" dia. CL-10</t>
  </si>
  <si>
    <t>3.78.40</t>
  </si>
  <si>
    <t>7.10.32</t>
  </si>
  <si>
    <t>3.78.41</t>
  </si>
  <si>
    <t>7.10.33</t>
  </si>
  <si>
    <t>3.78.42</t>
  </si>
  <si>
    <t>3.78.43</t>
  </si>
  <si>
    <t>3.78.44</t>
  </si>
  <si>
    <t>7.10.34</t>
  </si>
  <si>
    <t>3.78.45</t>
  </si>
  <si>
    <t>7.10.35</t>
  </si>
  <si>
    <t>3.78.46</t>
  </si>
  <si>
    <t>7.10.36</t>
  </si>
  <si>
    <t>3.78.47</t>
  </si>
  <si>
    <t>7.10.37</t>
  </si>
  <si>
    <t>(*) 1" dia. Internal Pipes and Fittings</t>
  </si>
  <si>
    <t>3.78.48</t>
  </si>
  <si>
    <t>7.10.38</t>
  </si>
  <si>
    <t>3.78.49</t>
  </si>
  <si>
    <t>3.78.50</t>
  </si>
  <si>
    <t>7.10.39</t>
  </si>
  <si>
    <t>3.78.51</t>
  </si>
  <si>
    <t>7.10.40</t>
  </si>
  <si>
    <t>3.78.52</t>
  </si>
  <si>
    <t>7.10.41</t>
  </si>
  <si>
    <t>3.78.53</t>
  </si>
  <si>
    <t>7.10.42</t>
  </si>
  <si>
    <t>3.78.54</t>
  </si>
  <si>
    <t>7.10.43</t>
  </si>
  <si>
    <t>3.78.55</t>
  </si>
  <si>
    <t>7.10.44</t>
  </si>
  <si>
    <t>3.78.56</t>
  </si>
  <si>
    <t>7.10.45</t>
  </si>
  <si>
    <t>(*) Supply and install Inspection Chamber (IC) with heavy duty DI cover and all builder's work as per the relevant authority requirements. Cover and frame shall be light duty.</t>
  </si>
  <si>
    <t>3.78.57</t>
  </si>
  <si>
    <t>7.10.46</t>
  </si>
  <si>
    <t>(*) Supply and install Lint Interceptor, including all builder's work. Cover and frame shall be light duty.</t>
  </si>
  <si>
    <t>3.78.58</t>
  </si>
  <si>
    <t>3.78.59</t>
  </si>
  <si>
    <t>7.10.47</t>
  </si>
  <si>
    <t>3.78.60</t>
  </si>
  <si>
    <t>3.78.61</t>
  </si>
  <si>
    <t>3.78.62</t>
  </si>
  <si>
    <t>7.10.48</t>
  </si>
  <si>
    <t>3.78.63</t>
  </si>
  <si>
    <t>7.10.49</t>
  </si>
  <si>
    <t>3.78.64</t>
  </si>
  <si>
    <t>7.10.50</t>
  </si>
  <si>
    <t>(*) Pedestal wash basin</t>
  </si>
  <si>
    <t>3.78.65</t>
  </si>
  <si>
    <t>7.10.51</t>
  </si>
  <si>
    <t>(*) Shower tray</t>
  </si>
  <si>
    <t>3.78.66</t>
  </si>
  <si>
    <t>7.10.52</t>
  </si>
  <si>
    <t>(*) Bathtub</t>
  </si>
  <si>
    <t>3.78.67</t>
  </si>
  <si>
    <t>7.10.53</t>
  </si>
  <si>
    <t>(*) Sink Mixer</t>
  </si>
  <si>
    <t>3.78.68</t>
  </si>
  <si>
    <t>7.10.54</t>
  </si>
  <si>
    <t>(*) Shower Mixer</t>
  </si>
  <si>
    <t>3.78.69</t>
  </si>
  <si>
    <t>7.10.55</t>
  </si>
  <si>
    <t>(*) Hand spray</t>
  </si>
  <si>
    <t>3.78.70</t>
  </si>
  <si>
    <t>7.10.56</t>
  </si>
  <si>
    <t>(*) Soap Holder</t>
  </si>
  <si>
    <t>3.78.71</t>
  </si>
  <si>
    <t>7.10.57</t>
  </si>
  <si>
    <t>(*) Towel Rail</t>
  </si>
  <si>
    <t>3.78.72</t>
  </si>
  <si>
    <t>7.10.58</t>
  </si>
  <si>
    <t>(*) Tissue Holder</t>
  </si>
  <si>
    <t>3.78.73</t>
  </si>
  <si>
    <t>7.10.59</t>
  </si>
  <si>
    <t>(*) Abolution</t>
  </si>
  <si>
    <t>3.78.74</t>
  </si>
  <si>
    <t>3.78.75</t>
  </si>
  <si>
    <t>7.10.60</t>
  </si>
  <si>
    <t xml:space="preserve">(*) 600 mm x 1000 mm High overall </t>
  </si>
  <si>
    <t>3.78.76</t>
  </si>
  <si>
    <t>7.10.61</t>
  </si>
  <si>
    <t xml:space="preserve">(*) 1200 mm x 1000 mm High overall </t>
  </si>
  <si>
    <t>3.78.77</t>
  </si>
  <si>
    <t>7.10.62</t>
  </si>
  <si>
    <t xml:space="preserve">(*) 1700 mm x 1000 mm High overall </t>
  </si>
  <si>
    <t>3.78.78</t>
  </si>
  <si>
    <t>3.78.79</t>
  </si>
  <si>
    <t>3.78.80</t>
  </si>
  <si>
    <t>3.78.81</t>
  </si>
  <si>
    <t>7.10.63</t>
  </si>
  <si>
    <t>3.78.82</t>
  </si>
  <si>
    <t>7.10.64</t>
  </si>
  <si>
    <t>3.78.83</t>
  </si>
  <si>
    <t>3.78.84</t>
  </si>
  <si>
    <t>(*) delete</t>
  </si>
  <si>
    <t>3.78.85</t>
  </si>
  <si>
    <t>3.78.86</t>
  </si>
  <si>
    <t>3.78.87</t>
  </si>
  <si>
    <t>7.10.65</t>
  </si>
  <si>
    <t>3.78.88</t>
  </si>
  <si>
    <t xml:space="preserve">3.79 BILL NO. 7.11 – AIR CONDITIONING WORKS         </t>
  </si>
  <si>
    <t>3.79.1</t>
  </si>
  <si>
    <t>3.79.2</t>
  </si>
  <si>
    <t>3.79.3</t>
  </si>
  <si>
    <t>7.11.01</t>
  </si>
  <si>
    <t>(*) CU-V-1, Cooling Capacity 21.00 kW</t>
  </si>
  <si>
    <t>3.79.4</t>
  </si>
  <si>
    <t>7.11.02</t>
  </si>
  <si>
    <t>(*) CU-V-2, Cooling Capacity 21.00 kW</t>
  </si>
  <si>
    <t>3.79.5</t>
  </si>
  <si>
    <t>Split air conditioning unit concealed type(VRF) with cooling coil, electronic expansion valve and multispeed fan motor, The blower shall be dynamicaly balanced and designed for silent operation,the filters shall be Plasma and synthetic washable media type arranged for convenient cleaning and replacement,  room thermostat  (wireless type),  with all required accessories according to drawings and specification (cooling only).</t>
  </si>
  <si>
    <t>3.79.6</t>
  </si>
  <si>
    <t>7.11.03</t>
  </si>
  <si>
    <t>(*) FCU/V/01, Cooling Capacity 4.1 kW</t>
  </si>
  <si>
    <t>3.79.7</t>
  </si>
  <si>
    <t>7.11.04</t>
  </si>
  <si>
    <t>(*) FCU/V/02, Cooling Capacity 4.8 Kw</t>
  </si>
  <si>
    <t>3.79.8</t>
  </si>
  <si>
    <t>7.11.05</t>
  </si>
  <si>
    <t>(*) FCU/V/03, Cooling Capacity 2.1 kW</t>
  </si>
  <si>
    <t>3.79.9</t>
  </si>
  <si>
    <t>7.11.06</t>
  </si>
  <si>
    <t>(*) FCU/V/04, Cooling Capacity 4.5 kW</t>
  </si>
  <si>
    <t>3.79.10</t>
  </si>
  <si>
    <t>7.11.07</t>
  </si>
  <si>
    <t>(*) FCU/V/05, Cooling Capacity 3.7 kW</t>
  </si>
  <si>
    <t>3.79.11</t>
  </si>
  <si>
    <t>7.11.08</t>
  </si>
  <si>
    <t>(*) FCU/V/06, Cooling Capacity 2.6 kW</t>
  </si>
  <si>
    <t>3.79.12</t>
  </si>
  <si>
    <t>7.11.09</t>
  </si>
  <si>
    <t>(*) FCU/V/07, Cooling Capacity 2.5 kW</t>
  </si>
  <si>
    <t>3.79.13</t>
  </si>
  <si>
    <t>7.11.10</t>
  </si>
  <si>
    <t>(*) FCU/V/08, Cooling Capacity 3.1 kW</t>
  </si>
  <si>
    <t>3.79.14</t>
  </si>
  <si>
    <t>7.11.11</t>
  </si>
  <si>
    <t>(*) IDU/V/01, Cooling Capacity 5.4 kW</t>
  </si>
  <si>
    <t>3.79.15</t>
  </si>
  <si>
    <t>7.11.12</t>
  </si>
  <si>
    <t>(*) IDU/V/02, Cooling Capacity 1.7 kW</t>
  </si>
  <si>
    <t>3.79.16</t>
  </si>
  <si>
    <t>7.11.13</t>
  </si>
  <si>
    <t>(*) IDU/V/03, Cooling Capacity 4.8 kW</t>
  </si>
  <si>
    <t>3.79.17</t>
  </si>
  <si>
    <t>3.79.18</t>
  </si>
  <si>
    <t>3.79.19</t>
  </si>
  <si>
    <t>7.11.14</t>
  </si>
  <si>
    <t>(*) AC-01/CU-01, Cooling Capacity 1.4 kW</t>
  </si>
  <si>
    <t>3.79.20</t>
  </si>
  <si>
    <t>3.79.21</t>
  </si>
  <si>
    <t>3.79.22</t>
  </si>
  <si>
    <t>7.11.15</t>
  </si>
  <si>
    <t>(*) EF-01, air flow rate 35 l/s</t>
  </si>
  <si>
    <t>3.79.23</t>
  </si>
  <si>
    <t>7.11.16</t>
  </si>
  <si>
    <t>(*) EF-02, air flow rate 35 l/s</t>
  </si>
  <si>
    <t>3.79.24</t>
  </si>
  <si>
    <t>7.11.17</t>
  </si>
  <si>
    <t>(*) EF-03, air flow rate 50 l/s</t>
  </si>
  <si>
    <t>3.79.25</t>
  </si>
  <si>
    <t>7.11.18</t>
  </si>
  <si>
    <t>(*) EF-04, air flow rate 150 l/s</t>
  </si>
  <si>
    <t>3.79.26</t>
  </si>
  <si>
    <t>3.79.27</t>
  </si>
  <si>
    <t>7.11.19</t>
  </si>
  <si>
    <t>3.79.28</t>
  </si>
  <si>
    <t>7.11.20</t>
  </si>
  <si>
    <t>3.79.29</t>
  </si>
  <si>
    <t>7.11.21</t>
  </si>
  <si>
    <t>3.79.30</t>
  </si>
  <si>
    <t>7.11.22</t>
  </si>
  <si>
    <t>3.79.31</t>
  </si>
  <si>
    <t>7.11.23</t>
  </si>
  <si>
    <t>3.79.32</t>
  </si>
  <si>
    <t>3.79.33</t>
  </si>
  <si>
    <t>3.79.34</t>
  </si>
  <si>
    <t>7.11.24</t>
  </si>
  <si>
    <t>3.79.35</t>
  </si>
  <si>
    <t>3.79.36</t>
  </si>
  <si>
    <t>7.11.25</t>
  </si>
  <si>
    <t>(*) 300mm X 150mm</t>
  </si>
  <si>
    <t>3.79.37</t>
  </si>
  <si>
    <t>7.11.26</t>
  </si>
  <si>
    <t>3.79.38</t>
  </si>
  <si>
    <t>7.11.27</t>
  </si>
  <si>
    <t>(*) 550mm X 200mm</t>
  </si>
  <si>
    <t>3.79.39</t>
  </si>
  <si>
    <t>7.11.28</t>
  </si>
  <si>
    <t>(*) 600mm X 200mm</t>
  </si>
  <si>
    <t>3.79.40</t>
  </si>
  <si>
    <t>3.79.41</t>
  </si>
  <si>
    <t>7.11.29</t>
  </si>
  <si>
    <t>3.79.42</t>
  </si>
  <si>
    <t>7.11.30</t>
  </si>
  <si>
    <t>3.79.43</t>
  </si>
  <si>
    <t>7.11.31</t>
  </si>
  <si>
    <t>3.79.44</t>
  </si>
  <si>
    <t>7.11.32</t>
  </si>
  <si>
    <t>3.79.45</t>
  </si>
  <si>
    <t>3.79.46</t>
  </si>
  <si>
    <t>7.11.33</t>
  </si>
  <si>
    <t>(*) 400mm X 400mm</t>
  </si>
  <si>
    <t>3.79.47</t>
  </si>
  <si>
    <t>3.79.48</t>
  </si>
  <si>
    <t>7.11.34</t>
  </si>
  <si>
    <t>3.79.49</t>
  </si>
  <si>
    <t>7.11.35</t>
  </si>
  <si>
    <t>3.79.50</t>
  </si>
  <si>
    <t>7.11.36</t>
  </si>
  <si>
    <t>3.79.51</t>
  </si>
  <si>
    <t>3.79.52</t>
  </si>
  <si>
    <t>7.11.37</t>
  </si>
  <si>
    <t>3.79.53</t>
  </si>
  <si>
    <t xml:space="preserve">3.80 BILL NO. 7.12 –   EXTERNAL WORKS AND CAR PARKING </t>
  </si>
  <si>
    <t>3.80.1</t>
  </si>
  <si>
    <t>3.80.2</t>
  </si>
  <si>
    <t xml:space="preserve">Boundary Wall &amp; Gates
PBoundary Wall &amp; Gates
Construct precast concrete complete boundary wall with  concrete grade of C40/20 &amp; privacy wall over all size as described on the drawings including excavation, backfill and to blinding concrete, concrete foundation, columns, slab, beams, water proofing, Exterior finish (100% pure acrylic with  medium texture) paint as per drawings, electrical, etc all complete as detailed and satisfaction of the engineer from precast system. </t>
  </si>
  <si>
    <t>3.80.3</t>
  </si>
  <si>
    <t>7.12.01</t>
  </si>
  <si>
    <t>(*) Boundary Wall,  2.2  m high</t>
  </si>
  <si>
    <t>3.80.4</t>
  </si>
  <si>
    <t>Motorized insulated double skin aluminum insulated rolling shutter ddor</t>
  </si>
  <si>
    <t>3.80.5</t>
  </si>
  <si>
    <t>7.12.02</t>
  </si>
  <si>
    <t>(*) Rolling shutter door, size 6250x2400mm as per drawings</t>
  </si>
  <si>
    <t>3.80.6</t>
  </si>
  <si>
    <t>Mild Steel decorative gates as shown on the drawings and specified with powder coated finish colour to the approval of engineer.</t>
  </si>
  <si>
    <t>3.80.7</t>
  </si>
  <si>
    <t>7.12.03</t>
  </si>
  <si>
    <t>(*) Main Gate Mild Steel hinged door  size 2100x2400mm as per drawings</t>
  </si>
  <si>
    <t>3.80.8</t>
  </si>
  <si>
    <t>3.80.9</t>
  </si>
  <si>
    <t>3.80.10</t>
  </si>
  <si>
    <t>3.80.11</t>
  </si>
  <si>
    <t>3.80.12</t>
  </si>
  <si>
    <t>7.12.04</t>
  </si>
  <si>
    <t>3.80.13</t>
  </si>
  <si>
    <t>7.12.05</t>
  </si>
  <si>
    <t>(*) 80mm thick for Car Park.</t>
  </si>
  <si>
    <t>3.80.14</t>
  </si>
  <si>
    <t>7.12.06</t>
  </si>
  <si>
    <t>3.80.15</t>
  </si>
  <si>
    <t>7.12.07</t>
  </si>
  <si>
    <t>(*) PVC fire rated fabric shade for Parking, size 10000x5500mm including all foundations, structures,etc. as per drawings</t>
  </si>
  <si>
    <t>3.80.16</t>
  </si>
  <si>
    <t>7.12.08</t>
  </si>
  <si>
    <t xml:space="preserve">(*) Pre engineered structure with GRP roof / sunshade (size 6500 x 4250mm) for water tank at ground level including mesh fence with aluminium framwork. </t>
  </si>
  <si>
    <t>3.80.17</t>
  </si>
  <si>
    <t>Signage for Villa</t>
  </si>
  <si>
    <t>3.80.18</t>
  </si>
  <si>
    <t>7.12.09</t>
  </si>
  <si>
    <t>(*) Address numbering signs for Villa to comply with the authority requirements, specification and drawings</t>
  </si>
  <si>
    <t>3.80.19</t>
  </si>
  <si>
    <t>Waste Management System</t>
  </si>
  <si>
    <t>3.80.20</t>
  </si>
  <si>
    <t>7.12.10</t>
  </si>
  <si>
    <t>(*) Waste Bins as per drawings</t>
  </si>
  <si>
    <t>3.80.21</t>
  </si>
  <si>
    <t>3.80.22</t>
  </si>
  <si>
    <t>7.12.11</t>
  </si>
  <si>
    <t>3.80.23</t>
  </si>
  <si>
    <t>3.81 MUSANADA IT REQUIREMENTS</t>
  </si>
  <si>
    <t>3.81.1</t>
  </si>
  <si>
    <t>Operational IT Requirements and Projects Systems Requirements</t>
  </si>
  <si>
    <t>3.81.2</t>
  </si>
  <si>
    <t>Each of the below item shall be executed in whole or in part upon receipt of written instruction from the Employer/Engineer of the Project.</t>
  </si>
  <si>
    <t>3.81.3</t>
  </si>
  <si>
    <t>All technical requirements are as per the IT Requirements stated in the Tender Documents</t>
  </si>
  <si>
    <t>3.81.4</t>
  </si>
  <si>
    <t>IT.1</t>
  </si>
  <si>
    <t>(*) 40 Mbps internet business line</t>
  </si>
  <si>
    <t>No.</t>
  </si>
  <si>
    <t>3.81.5</t>
  </si>
  <si>
    <t>IT.2</t>
  </si>
  <si>
    <t>(*) WS-C3560E-8PC-S POE Cisco switch</t>
  </si>
  <si>
    <t>3.81.6</t>
  </si>
  <si>
    <t>IT.3</t>
  </si>
  <si>
    <t>(*) WS-C3560E-24-PS-S POE Cisco switch</t>
  </si>
  <si>
    <t>3.81.7</t>
  </si>
  <si>
    <t>IT.4</t>
  </si>
  <si>
    <t>(*) Cisco wireless access point</t>
  </si>
  <si>
    <t>3.81.8</t>
  </si>
  <si>
    <t>IT.5</t>
  </si>
  <si>
    <t>(*) Attendance system</t>
  </si>
  <si>
    <t>3.81.9</t>
  </si>
  <si>
    <t>IT.6</t>
  </si>
  <si>
    <t>(*) Printer (MDF mutli-functional colored printers, scanners, copiers / network &amp; wireless enabled. Minimum speed required is 40 PPM (page per minute)</t>
  </si>
  <si>
    <t>3.81.10</t>
  </si>
  <si>
    <t>IT.7</t>
  </si>
  <si>
    <t>(*) HP laptop</t>
  </si>
  <si>
    <t>3.81.11</t>
  </si>
  <si>
    <t>IT.8</t>
  </si>
  <si>
    <t>(*) Windows 7 enterprise license</t>
  </si>
  <si>
    <t>3.81.12</t>
  </si>
  <si>
    <t>IT.9</t>
  </si>
  <si>
    <t>(*) Microsoft Office 2013 professional</t>
  </si>
  <si>
    <t>3.81.13</t>
  </si>
  <si>
    <t>IT.10</t>
  </si>
  <si>
    <t>(*) Adobe acrobat XI 11 professional</t>
  </si>
  <si>
    <t>3.81.14</t>
  </si>
  <si>
    <t>IT.11</t>
  </si>
  <si>
    <t>(*) Primavera P6 Enterprise Project Portfolio Management – Network License</t>
  </si>
  <si>
    <t>3.81.15</t>
  </si>
  <si>
    <t>IT.12</t>
  </si>
  <si>
    <t>(*) Autodesk AutoCAD Architecture– Network License</t>
  </si>
  <si>
    <t>3.81.16</t>
  </si>
  <si>
    <t>IT.13</t>
  </si>
  <si>
    <t>(*) Autodesk AutoCAD Civil 3D – Network License</t>
  </si>
  <si>
    <t>3.81.17</t>
  </si>
  <si>
    <t>IT.14</t>
  </si>
  <si>
    <t>(*) HP BL660c Gen9 server (full group of configuration)</t>
  </si>
  <si>
    <t>3.81.18</t>
  </si>
  <si>
    <t>IT.15</t>
  </si>
  <si>
    <t>(*) EMC storage HDDs (full group of configuration)</t>
  </si>
  <si>
    <t>3.81.19</t>
  </si>
  <si>
    <t>IT.16</t>
  </si>
  <si>
    <t>(*) Windows server 2012 r2 datacenter license</t>
  </si>
  <si>
    <t>3.81.20</t>
  </si>
  <si>
    <t>IT.17</t>
  </si>
  <si>
    <t>(*) System center server 2012 r2 datacenter license</t>
  </si>
  <si>
    <t>3.81.21</t>
  </si>
  <si>
    <t>IT.18</t>
  </si>
  <si>
    <t>(*) Symantec Netbackup License for Vmware host</t>
  </si>
  <si>
    <t>3.81.22</t>
  </si>
  <si>
    <t>PROVISIONAL SUM</t>
  </si>
  <si>
    <t>3.81.23</t>
  </si>
  <si>
    <t>3.81.24</t>
  </si>
  <si>
    <t>Licenses, Professional Services and Training for Collaboration Tool</t>
  </si>
  <si>
    <t>3.81.25</t>
  </si>
  <si>
    <t>Please enter AED 207,000.00 in the price field</t>
  </si>
  <si>
    <t>3.81.26</t>
  </si>
  <si>
    <t>IT/PS.1</t>
  </si>
  <si>
    <t>(*) Allow a Provisional Sum of AED 207,000.00 for providing Licenses, Professional Services and Training for Collaboration Tool as per the IT Requirements called for in the policies in the Tender Documents</t>
  </si>
  <si>
    <t>P.S.</t>
  </si>
  <si>
    <t>3.81.27</t>
  </si>
  <si>
    <t>Please enter the percentage as per the example (Example: if 5% please enter it as 0.05). Please note that the percentatge should not exceed 7%</t>
  </si>
  <si>
    <t>3.81.28</t>
  </si>
  <si>
    <t>IT/PS.2</t>
  </si>
  <si>
    <t>(*) Add for Overheads and Profit</t>
  </si>
  <si>
    <t>%</t>
  </si>
  <si>
    <t>3.81.29</t>
  </si>
  <si>
    <t>Onsite Support Services</t>
  </si>
  <si>
    <t>3.81.30</t>
  </si>
  <si>
    <t>Please enter AED 105,984.00 in the price field</t>
  </si>
  <si>
    <t>3.81.31</t>
  </si>
  <si>
    <t>IT/PS.3</t>
  </si>
  <si>
    <t>(*) Allow a provisional sum of AED 105,984.00 for providing Onsite Support Services as per the IT Requirements called for in the policies in the Tender Documents</t>
  </si>
  <si>
    <t>3.81.32</t>
  </si>
  <si>
    <t>Please enter the percentage as per the example (Example: if 5% please enter it as 0.05). Please note that the percentage should not exceed 7%</t>
  </si>
  <si>
    <t>3.81.33</t>
  </si>
  <si>
    <t>IT/PS.4</t>
  </si>
  <si>
    <t>3.82 Additional Attachments Area</t>
  </si>
  <si>
    <t>Attachments: 1</t>
  </si>
  <si>
    <t>Attachments: 0</t>
  </si>
  <si>
    <t>Attachments: 3</t>
  </si>
  <si>
    <t>Attachments: 2</t>
  </si>
  <si>
    <t xml:space="preserve">Priced Form of Tender - Signed &amp; Stamped.pdf
</t>
  </si>
  <si>
    <t xml:space="preserve">form of tender.pdf
</t>
  </si>
  <si>
    <t xml:space="preserve">00-covering letter.pdf
01-Form of Tender.pdf
02-Grand Summary.pdf
</t>
  </si>
  <si>
    <t xml:space="preserve">Form of Tender &amp; Grand summary.pdf
</t>
  </si>
  <si>
    <t xml:space="preserve">Commercial Offer.rar
Contractors Adjustment - Additional Items.pdf
</t>
  </si>
  <si>
    <t>Reject on Commercial Response</t>
  </si>
  <si>
    <t>No</t>
  </si>
  <si>
    <t xml:space="preserve">Total Commercial Bid </t>
  </si>
  <si>
    <t>Preliminaries</t>
  </si>
  <si>
    <t>Discount applied uniformly</t>
  </si>
  <si>
    <t>Infrastructure Works</t>
  </si>
  <si>
    <t>Retail Shop</t>
  </si>
  <si>
    <t>Community Center</t>
  </si>
  <si>
    <t>Jums Mosque</t>
  </si>
  <si>
    <t>Local Mosqe</t>
  </si>
  <si>
    <t xml:space="preserve">Villas </t>
  </si>
  <si>
    <t>External Works and Boundary Wall</t>
  </si>
  <si>
    <t>Musanada IT</t>
  </si>
  <si>
    <t>Preliminaries Contributed</t>
  </si>
  <si>
    <t>Infrastructure Contributed</t>
  </si>
  <si>
    <t>Villa Cost</t>
  </si>
  <si>
    <t>Villa + Infrastructure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</si>
</sst>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3" formatCode="_(* #,##0.00_);_(* \(#,##0.00\);_(* &quot;-&quot;??_);_(@_)"/>
    <numFmt numFmtId="164" formatCode="0.0%"/>
    <numFmt numFmtId="165" formatCode="_(* #,##0_);_(* \(#,##0\);_(* &quot;-&quot;??_);_(@_)"/>
  </numFmts>
  <fonts count="9" x14ac:knownFonts="1">
    <font>
      <sz val="11"/>
      <color indexed="8"/>
      <name val="Calibri"/>
      <family val="2"/>
      <scheme val="minor"/>
    </font>
    <font>
      <sz val="11"/>
      <color rgb="FFFF0000"/>
      <name val="Calibri"/>
      <family val="2"/>
      <scheme val="minor"/>
    </font>
    <font>
      <sz val="11"/>
      <color indexed="8"/>
      <name val="Calibri"/>
      <family val="2"/>
      <scheme val="minor"/>
    </font>
    <font>
      <sz val="11"/>
      <name val="Calibri"/>
      <family val="2"/>
    </font>
    <font>
      <b/>
      <sz val="11"/>
      <name val="Calibri"/>
      <family val="2"/>
    </font>
    <font>
      <b/>
      <sz val="11"/>
      <color indexed="8"/>
      <name val="Calibri"/>
      <family val="2"/>
      <scheme val="minor"/>
    </font>
    <font>
      <b/>
      <sz val="11"/>
      <color rgb="FF0000FF"/>
      <name val="Calibri"/>
      <family val="2"/>
    </font>
    <font>
      <b/>
      <sz val="11"/>
      <color rgb="FFFF0000"/>
      <name val="Calibri"/>
      <family val="2"/>
    </font>
    <font>
      <b/>
      <sz val="18"/>
      <name val="Calibri"/>
      <family val="2"/>
    </font>
  </fonts>
  <fills count="12">
    <fill>
      <patternFill patternType="none"/>
    </fill>
    <fill>
      <patternFill patternType="gray125"/>
    </fill>
    <fill>
      <patternFill patternType="solid">
        <fgColor theme="3" tint="0.59999389629810485"/>
        <bgColor indexed="64"/>
      </patternFill>
    </fill>
    <fill>
      <patternFill patternType="solid">
        <fgColor rgb="FF93CDDD"/>
      </patternFill>
    </fill>
    <fill>
      <patternFill patternType="solid">
        <fgColor rgb="FFC0C0C0"/>
      </patternFill>
    </fill>
    <fill>
      <patternFill patternType="solid">
        <fgColor rgb="FFFFFFFF"/>
      </patternFill>
    </fill>
    <fill>
      <patternFill patternType="solid">
        <fgColor rgb="FFFFFF00"/>
      </patternFill>
    </fill>
    <fill>
      <patternFill patternType="solid">
        <fgColor rgb="FF92D050"/>
        <bgColor indexed="64"/>
      </patternFill>
    </fill>
    <fill>
      <patternFill patternType="solid">
        <fgColor rgb="FFFFFF00"/>
        <bgColor indexed="64"/>
      </patternFill>
    </fill>
    <fill>
      <patternFill patternType="solid">
        <fgColor theme="8" tint="0.79998168889431442"/>
        <bgColor indexed="64"/>
      </patternFill>
    </fill>
    <fill>
      <patternFill patternType="solid">
        <fgColor theme="6" tint="0.59999389629810485"/>
        <bgColor indexed="64"/>
      </patternFill>
    </fill>
    <fill>
      <patternFill patternType="solid">
        <fgColor theme="9" tint="0.39997558519241921"/>
        <bgColor indexed="64"/>
      </patternFill>
    </fill>
  </fills>
  <borders count="23">
    <border>
      <left/>
      <right/>
      <top/>
      <bottom/>
      <diagonal/>
    </border>
    <border>
      <left style="thick">
        <color rgb="FF000000"/>
      </left>
      <right style="thin">
        <color rgb="FF000000"/>
      </right>
      <top style="thick">
        <color rgb="FF000000"/>
      </top>
      <bottom style="thin">
        <color rgb="FF000000"/>
      </bottom>
      <diagonal/>
    </border>
    <border>
      <left/>
      <right style="thick">
        <color rgb="FF000000"/>
      </right>
      <top style="thick">
        <color rgb="FF000000"/>
      </top>
      <bottom/>
      <diagonal/>
    </border>
    <border>
      <left style="thick">
        <color rgb="FF000000"/>
      </left>
      <right style="thin">
        <color rgb="FF000000"/>
      </right>
      <top style="thin">
        <color rgb="FF000000"/>
      </top>
      <bottom style="thin">
        <color rgb="FF000000"/>
      </bottom>
      <diagonal/>
    </border>
    <border>
      <left/>
      <right style="thick">
        <color rgb="FF000000"/>
      </right>
      <top/>
      <bottom/>
      <diagonal/>
    </border>
    <border>
      <left style="thick">
        <color rgb="FF000000"/>
      </left>
      <right style="thin">
        <color rgb="FF000000"/>
      </right>
      <top style="thin">
        <color rgb="FF000000"/>
      </top>
      <bottom style="thick">
        <color rgb="FF000000"/>
      </bottom>
      <diagonal/>
    </border>
    <border>
      <left/>
      <right style="thick">
        <color rgb="FF000000"/>
      </right>
      <top/>
      <bottom style="thick">
        <color rgb="FF000000"/>
      </bottom>
      <diagonal/>
    </border>
    <border>
      <left style="medium">
        <color rgb="FF000000"/>
      </left>
      <right style="thin">
        <color rgb="FF000000"/>
      </right>
      <top style="medium">
        <color rgb="FF000000"/>
      </top>
      <bottom style="thin">
        <color rgb="FF000000"/>
      </bottom>
      <diagonal/>
    </border>
    <border>
      <left style="medium">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medium">
        <color rgb="FF000000"/>
      </left>
      <right style="medium">
        <color rgb="FF000000"/>
      </right>
      <top style="thin">
        <color rgb="FF000000"/>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top/>
      <bottom/>
      <diagonal/>
    </border>
    <border>
      <left style="medium">
        <color rgb="FF000000"/>
      </left>
      <right style="medium">
        <color rgb="FF000000"/>
      </right>
      <top/>
      <bottom/>
      <diagonal/>
    </border>
    <border>
      <left style="thin">
        <color rgb="FF000000"/>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style="medium">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s>
  <cellStyleXfs count="3">
    <xf numFmtId="0" fontId="0" fillId="0" borderId="0"/>
    <xf numFmtId="43" fontId="2" fillId="0" borderId="0" applyFont="0" applyFill="0" applyBorder="0" applyAlignment="0" applyProtection="0"/>
    <xf numFmtId="9" fontId="2" fillId="0" borderId="0" applyFont="0" applyFill="0" applyBorder="0" applyAlignment="0" applyProtection="0"/>
  </cellStyleXfs>
  <cellXfs count="91">
    <xf numFmtId="0" fontId="0" fillId="0" borderId="0" xfId="0"/>
    <xf numFmtId="49" fontId="3" fillId="0" borderId="0" xfId="0" applyNumberFormat="1" applyFont="1"/>
    <xf numFmtId="0" fontId="0" fillId="2" borderId="0" xfId="0" applyFill="1"/>
    <xf numFmtId="49" fontId="4" fillId="3" borderId="1" xfId="0" applyNumberFormat="1" applyFont="1" applyFill="1" applyBorder="1" applyAlignment="1">
      <alignment vertical="top"/>
    </xf>
    <xf numFmtId="49" fontId="3" fillId="0" borderId="2" xfId="0" applyNumberFormat="1" applyFont="1" applyBorder="1"/>
    <xf numFmtId="49" fontId="4" fillId="3" borderId="3" xfId="0" applyNumberFormat="1" applyFont="1" applyFill="1" applyBorder="1" applyAlignment="1">
      <alignment vertical="top"/>
    </xf>
    <xf numFmtId="49" fontId="3" fillId="0" borderId="4" xfId="0" applyNumberFormat="1" applyFont="1" applyBorder="1"/>
    <xf numFmtId="49" fontId="4" fillId="3" borderId="5" xfId="0" applyNumberFormat="1" applyFont="1" applyFill="1" applyBorder="1" applyAlignment="1">
      <alignment vertical="top"/>
    </xf>
    <xf numFmtId="49" fontId="3" fillId="0" borderId="6" xfId="0" applyNumberFormat="1" applyFont="1" applyBorder="1"/>
    <xf numFmtId="0" fontId="0" fillId="0" borderId="0" xfId="0" applyAlignment="1">
      <alignment vertical="center"/>
    </xf>
    <xf numFmtId="49" fontId="4" fillId="3" borderId="7" xfId="0" applyNumberFormat="1" applyFont="1" applyFill="1" applyBorder="1" applyAlignment="1">
      <alignment vertical="center"/>
    </xf>
    <xf numFmtId="49" fontId="4" fillId="3" borderId="8" xfId="0" applyNumberFormat="1" applyFont="1" applyFill="1" applyBorder="1" applyAlignment="1">
      <alignment vertical="center"/>
    </xf>
    <xf numFmtId="49" fontId="4" fillId="0" borderId="0" xfId="0" applyNumberFormat="1" applyFont="1" applyBorder="1"/>
    <xf numFmtId="49" fontId="4" fillId="3" borderId="9" xfId="0" applyNumberFormat="1" applyFont="1" applyFill="1" applyBorder="1" applyAlignment="1">
      <alignment vertical="top"/>
    </xf>
    <xf numFmtId="49" fontId="4" fillId="3" borderId="10" xfId="0" applyNumberFormat="1" applyFont="1" applyFill="1" applyBorder="1" applyAlignment="1">
      <alignment vertical="top"/>
    </xf>
    <xf numFmtId="49" fontId="4" fillId="3" borderId="11" xfId="0" applyNumberFormat="1" applyFont="1" applyFill="1" applyBorder="1" applyAlignment="1">
      <alignment vertical="top"/>
    </xf>
    <xf numFmtId="49" fontId="4" fillId="4" borderId="7" xfId="0" applyNumberFormat="1" applyFont="1" applyFill="1" applyBorder="1" applyAlignment="1">
      <alignment horizontal="center" vertical="top" wrapText="1"/>
    </xf>
    <xf numFmtId="49" fontId="4" fillId="4" borderId="12" xfId="0" applyNumberFormat="1" applyFont="1" applyFill="1" applyBorder="1" applyAlignment="1">
      <alignment horizontal="center" vertical="top" wrapText="1"/>
    </xf>
    <xf numFmtId="49" fontId="4" fillId="4" borderId="13" xfId="0" applyNumberFormat="1" applyFont="1" applyFill="1" applyBorder="1" applyAlignment="1">
      <alignment horizontal="center" vertical="top" wrapText="1"/>
    </xf>
    <xf numFmtId="43" fontId="5" fillId="0" borderId="0" xfId="1" applyFont="1" applyAlignment="1">
      <alignment vertical="center"/>
    </xf>
    <xf numFmtId="43" fontId="6" fillId="5" borderId="14" xfId="1" applyFont="1" applyFill="1" applyBorder="1" applyAlignment="1">
      <alignment horizontal="center" vertical="center"/>
    </xf>
    <xf numFmtId="43" fontId="4" fillId="6" borderId="11" xfId="1" applyFont="1" applyFill="1" applyBorder="1" applyAlignment="1">
      <alignment horizontal="right" vertical="center"/>
    </xf>
    <xf numFmtId="43" fontId="4" fillId="6" borderId="15" xfId="1" applyFont="1" applyFill="1" applyBorder="1" applyAlignment="1">
      <alignment horizontal="right" vertical="center"/>
    </xf>
    <xf numFmtId="43" fontId="4" fillId="3" borderId="11" xfId="1" applyFont="1" applyFill="1" applyBorder="1" applyAlignment="1">
      <alignment vertical="center"/>
    </xf>
    <xf numFmtId="43" fontId="0" fillId="0" borderId="0" xfId="1" applyFont="1" applyAlignment="1">
      <alignment vertical="center"/>
    </xf>
    <xf numFmtId="9" fontId="7" fillId="5" borderId="14" xfId="2" applyFont="1" applyFill="1" applyBorder="1" applyAlignment="1">
      <alignment horizontal="center" vertical="center"/>
    </xf>
    <xf numFmtId="43" fontId="7" fillId="6" borderId="11" xfId="1" applyFont="1" applyFill="1" applyBorder="1" applyAlignment="1">
      <alignment horizontal="right" vertical="center"/>
    </xf>
    <xf numFmtId="43" fontId="7" fillId="6" borderId="15" xfId="1" applyFont="1" applyFill="1" applyBorder="1" applyAlignment="1">
      <alignment horizontal="right" vertical="center"/>
    </xf>
    <xf numFmtId="43" fontId="3" fillId="6" borderId="11" xfId="1" applyFont="1" applyFill="1" applyBorder="1" applyAlignment="1">
      <alignment horizontal="right" vertical="center"/>
    </xf>
    <xf numFmtId="43" fontId="3" fillId="6" borderId="15" xfId="1" applyFont="1" applyFill="1" applyBorder="1" applyAlignment="1">
      <alignment horizontal="right" vertical="center"/>
    </xf>
    <xf numFmtId="0" fontId="4" fillId="4" borderId="11" xfId="0" applyFont="1" applyFill="1" applyBorder="1" applyAlignment="1">
      <alignment vertical="top" wrapText="1"/>
    </xf>
    <xf numFmtId="49" fontId="4" fillId="4" borderId="11" xfId="0" applyNumberFormat="1" applyFont="1" applyFill="1" applyBorder="1" applyAlignment="1">
      <alignment vertical="top" wrapText="1"/>
    </xf>
    <xf numFmtId="0" fontId="3" fillId="0" borderId="16" xfId="0" applyNumberFormat="1" applyFont="1" applyBorder="1"/>
    <xf numFmtId="0" fontId="3" fillId="0" borderId="17" xfId="0" applyNumberFormat="1" applyFont="1" applyBorder="1"/>
    <xf numFmtId="49" fontId="0" fillId="0" borderId="11" xfId="0" applyNumberFormat="1" applyFont="1" applyBorder="1" applyAlignment="1">
      <alignment horizontal="left" vertical="top"/>
    </xf>
    <xf numFmtId="49" fontId="0" fillId="0" borderId="11" xfId="0" applyNumberFormat="1" applyFont="1" applyBorder="1" applyAlignment="1">
      <alignment horizontal="left" vertical="top" wrapText="1"/>
    </xf>
    <xf numFmtId="43" fontId="3" fillId="0" borderId="16" xfId="1" applyFont="1" applyBorder="1" applyAlignment="1">
      <alignment horizontal="center" vertical="center"/>
    </xf>
    <xf numFmtId="43" fontId="3" fillId="0" borderId="17" xfId="1" applyFont="1" applyBorder="1" applyAlignment="1">
      <alignment horizontal="center" vertical="center"/>
    </xf>
    <xf numFmtId="43" fontId="0" fillId="0" borderId="0" xfId="1" applyFont="1" applyAlignment="1">
      <alignment horizontal="center" vertical="center"/>
    </xf>
    <xf numFmtId="43" fontId="4" fillId="4" borderId="14" xfId="1" applyFont="1" applyFill="1" applyBorder="1" applyAlignment="1">
      <alignment horizontal="center" vertical="center" wrapText="1"/>
    </xf>
    <xf numFmtId="43" fontId="4" fillId="4" borderId="11" xfId="1" applyFont="1" applyFill="1" applyBorder="1" applyAlignment="1">
      <alignment horizontal="center" vertical="center" wrapText="1"/>
    </xf>
    <xf numFmtId="43" fontId="4" fillId="4" borderId="15" xfId="1" applyFont="1" applyFill="1" applyBorder="1" applyAlignment="1">
      <alignment horizontal="center" vertical="center" wrapText="1"/>
    </xf>
    <xf numFmtId="0" fontId="0" fillId="0" borderId="11" xfId="0" applyBorder="1" applyAlignment="1">
      <alignment horizontal="right" vertical="top"/>
    </xf>
    <xf numFmtId="43" fontId="3" fillId="0" borderId="14" xfId="1" applyFont="1" applyBorder="1" applyAlignment="1">
      <alignment horizontal="center" vertical="center"/>
    </xf>
    <xf numFmtId="43" fontId="3" fillId="6" borderId="11" xfId="1" applyFont="1" applyFill="1" applyBorder="1" applyAlignment="1">
      <alignment horizontal="center" vertical="center"/>
    </xf>
    <xf numFmtId="43" fontId="3" fillId="6" borderId="15" xfId="1" applyFont="1" applyFill="1" applyBorder="1" applyAlignment="1">
      <alignment horizontal="center" vertical="center"/>
    </xf>
    <xf numFmtId="49" fontId="4" fillId="3" borderId="11" xfId="0" applyNumberFormat="1" applyFont="1" applyFill="1" applyBorder="1" applyAlignment="1">
      <alignment vertical="center"/>
    </xf>
    <xf numFmtId="9" fontId="6" fillId="5" borderId="14" xfId="2" applyFont="1" applyFill="1" applyBorder="1" applyAlignment="1">
      <alignment horizontal="center" vertical="center"/>
    </xf>
    <xf numFmtId="43" fontId="4" fillId="6" borderId="11" xfId="1" applyFont="1" applyFill="1" applyBorder="1" applyAlignment="1">
      <alignment horizontal="center" vertical="center"/>
    </xf>
    <xf numFmtId="43" fontId="4" fillId="6" borderId="15" xfId="1" applyFont="1" applyFill="1" applyBorder="1" applyAlignment="1">
      <alignment horizontal="center" vertical="center"/>
    </xf>
    <xf numFmtId="10" fontId="6" fillId="5" borderId="14" xfId="2" applyNumberFormat="1" applyFont="1" applyFill="1" applyBorder="1" applyAlignment="1">
      <alignment horizontal="center" vertical="center"/>
    </xf>
    <xf numFmtId="43" fontId="3" fillId="6" borderId="18" xfId="1" applyFont="1" applyFill="1" applyBorder="1" applyAlignment="1">
      <alignment horizontal="center" vertical="center"/>
    </xf>
    <xf numFmtId="43" fontId="3" fillId="6" borderId="19" xfId="1" applyFont="1" applyFill="1" applyBorder="1" applyAlignment="1">
      <alignment horizontal="center" vertical="center"/>
    </xf>
    <xf numFmtId="164" fontId="6" fillId="5" borderId="14" xfId="2" applyNumberFormat="1" applyFont="1" applyFill="1" applyBorder="1" applyAlignment="1">
      <alignment horizontal="center" vertical="center"/>
    </xf>
    <xf numFmtId="43" fontId="4" fillId="3" borderId="14" xfId="1" applyFont="1" applyFill="1" applyBorder="1" applyAlignment="1">
      <alignment horizontal="center" vertical="center"/>
    </xf>
    <xf numFmtId="43" fontId="4" fillId="3" borderId="20" xfId="1" applyFont="1" applyFill="1" applyBorder="1" applyAlignment="1">
      <alignment horizontal="center" vertical="center"/>
    </xf>
    <xf numFmtId="43" fontId="0" fillId="0" borderId="14" xfId="1" applyFont="1" applyBorder="1" applyAlignment="1">
      <alignment horizontal="center" vertical="center" wrapText="1"/>
    </xf>
    <xf numFmtId="43" fontId="0" fillId="0" borderId="20" xfId="1" applyFont="1" applyBorder="1" applyAlignment="1">
      <alignment horizontal="center" vertical="center" wrapText="1"/>
    </xf>
    <xf numFmtId="43" fontId="0" fillId="0" borderId="14" xfId="1" applyFont="1" applyBorder="1" applyAlignment="1">
      <alignment horizontal="center" vertical="center"/>
    </xf>
    <xf numFmtId="43" fontId="0" fillId="0" borderId="20" xfId="1" applyFont="1" applyBorder="1" applyAlignment="1">
      <alignment horizontal="center" vertical="center"/>
    </xf>
    <xf numFmtId="49" fontId="8" fillId="3" borderId="18" xfId="0" applyNumberFormat="1" applyFont="1" applyFill="1" applyBorder="1" applyAlignment="1">
      <alignment vertical="center"/>
    </xf>
    <xf numFmtId="49" fontId="8" fillId="3" borderId="21" xfId="0" applyNumberFormat="1" applyFont="1" applyFill="1" applyBorder="1" applyAlignment="1">
      <alignment vertical="center"/>
    </xf>
    <xf numFmtId="49" fontId="8" fillId="3" borderId="22" xfId="0" applyNumberFormat="1" applyFont="1" applyFill="1" applyBorder="1" applyAlignment="1">
      <alignment vertical="center"/>
    </xf>
    <xf numFmtId="43" fontId="5" fillId="0" borderId="9" xfId="1" applyFont="1" applyBorder="1" applyAlignment="1">
      <alignment horizontal="center" vertical="center"/>
    </xf>
    <xf numFmtId="43" fontId="5" fillId="0" borderId="10" xfId="1" applyFont="1" applyBorder="1" applyAlignment="1">
      <alignment horizontal="center" vertical="center"/>
    </xf>
    <xf numFmtId="43" fontId="0" fillId="0" borderId="9" xfId="1" applyFont="1" applyBorder="1" applyAlignment="1">
      <alignment horizontal="center" vertical="center"/>
    </xf>
    <xf numFmtId="43" fontId="0" fillId="0" borderId="10" xfId="1" applyFont="1" applyBorder="1" applyAlignment="1">
      <alignment horizontal="center" vertical="center"/>
    </xf>
    <xf numFmtId="0" fontId="0" fillId="0" borderId="0" xfId="0" applyAlignment="1">
      <alignment horizontal="right"/>
    </xf>
    <xf numFmtId="165" fontId="0" fillId="7" borderId="0" xfId="1" applyNumberFormat="1" applyFont="1" applyFill="1"/>
    <xf numFmtId="165" fontId="0" fillId="2" borderId="0" xfId="1" applyNumberFormat="1" applyFont="1" applyFill="1"/>
    <xf numFmtId="165" fontId="0" fillId="0" borderId="0" xfId="1" applyNumberFormat="1" applyFont="1"/>
    <xf numFmtId="165" fontId="0" fillId="8" borderId="0" xfId="0" applyNumberFormat="1" applyFill="1"/>
    <xf numFmtId="165" fontId="0" fillId="0" borderId="0" xfId="0" applyNumberFormat="1"/>
    <xf numFmtId="165" fontId="1" fillId="7" borderId="0" xfId="1" applyNumberFormat="1" applyFont="1" applyFill="1"/>
    <xf numFmtId="43" fontId="0" fillId="0" borderId="0" xfId="1" applyNumberFormat="1" applyFont="1"/>
    <xf numFmtId="43" fontId="0" fillId="2" borderId="0" xfId="1" applyNumberFormat="1" applyFont="1" applyFill="1"/>
    <xf numFmtId="0" fontId="0" fillId="9" borderId="0" xfId="0" applyFill="1"/>
    <xf numFmtId="43" fontId="0" fillId="9" borderId="0" xfId="1" applyNumberFormat="1" applyFont="1" applyFill="1"/>
    <xf numFmtId="43" fontId="0" fillId="8" borderId="0" xfId="1" applyNumberFormat="1" applyFont="1" applyFill="1"/>
    <xf numFmtId="43" fontId="0" fillId="10" borderId="0" xfId="1" applyNumberFormat="1" applyFont="1" applyFill="1"/>
    <xf numFmtId="43" fontId="0" fillId="11" borderId="0" xfId="1" applyNumberFormat="1" applyFont="1" applyFill="1"/>
    <xf numFmtId="43" fontId="1" fillId="0" borderId="0" xfId="1" applyNumberFormat="1" applyFont="1"/>
    <xf numFmtId="43" fontId="1" fillId="2" borderId="0" xfId="1" applyNumberFormat="1" applyFont="1" applyFill="1"/>
    <xf numFmtId="43" fontId="0" fillId="9" borderId="0" xfId="0" applyNumberFormat="1" applyFill="1"/>
    <xf numFmtId="43" fontId="0" fillId="8" borderId="0" xfId="0" applyNumberFormat="1" applyFill="1"/>
    <xf numFmtId="43" fontId="0" fillId="2" borderId="0" xfId="0" applyNumberFormat="1" applyFill="1"/>
    <xf numFmtId="43" fontId="0" fillId="10" borderId="0" xfId="0" applyNumberFormat="1" applyFill="1"/>
    <xf numFmtId="43" fontId="0" fillId="11" borderId="0" xfId="0" applyNumberFormat="1" applyFill="1"/>
    <xf numFmtId="43" fontId="1" fillId="0" borderId="0" xfId="0" applyNumberFormat="1" applyFont="1"/>
    <xf numFmtId="43" fontId="1" fillId="2" borderId="0" xfId="0" applyNumberFormat="1" applyFont="1" applyFill="1"/>
    <xf numFmtId="43" fontId="0" fillId="0" borderId="0" xfId="0" applyNumberFormat="1"/>
  </cellXfs>
  <cellStyles count="3">
    <cellStyle name="Comma" xfId="1" builtinId="3"/>
    <cellStyle name="Normal" xfId="0" builtinId="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U500969/Documents/4.%20Projects%20Analysis/4.%20Housing/Sweihan%20204%20Villas%20-22-08-17/06-12-17/Sweihan%20204-22-08-1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alysis (2)"/>
      <sheetName val="Scenario Analysis (2)"/>
      <sheetName val="Sweihan"/>
      <sheetName val="Scenario Analysis"/>
      <sheetName val="cost analisis "/>
      <sheetName val="Commercial Envelope Evaluation "/>
      <sheetName val="supervision"/>
      <sheetName val="Supervision Compa"/>
      <sheetName val="Sheet1"/>
    </sheetNames>
    <sheetDataSet>
      <sheetData sheetId="0"/>
      <sheetData sheetId="1"/>
      <sheetData sheetId="2">
        <row r="22">
          <cell r="F22">
            <v>8875428</v>
          </cell>
        </row>
        <row r="23">
          <cell r="F23">
            <v>55522272</v>
          </cell>
        </row>
        <row r="24">
          <cell r="F24">
            <v>2602302</v>
          </cell>
        </row>
      </sheetData>
      <sheetData sheetId="3"/>
      <sheetData sheetId="4"/>
      <sheetData sheetId="5"/>
      <sheetData sheetId="6"/>
      <sheetData sheetId="7"/>
      <sheetData sheetId="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4742"/>
  <sheetViews>
    <sheetView tabSelected="1" zoomScale="85" zoomScaleNormal="85" workbookViewId="0">
      <pane xSplit="6" ySplit="11" topLeftCell="G12" activePane="bottomRight" state="frozen"/>
      <selection pane="topRight" activeCell="G1" sqref="G1"/>
      <selection pane="bottomLeft" activeCell="A12" sqref="A12"/>
      <selection pane="bottomRight" activeCell="C4718" sqref="C4718"/>
    </sheetView>
  </sheetViews>
  <sheetFormatPr defaultRowHeight="15" outlineLevelRow="1" x14ac:dyDescent="0.25"/>
  <cols>
    <col min="1" max="1" width="9" customWidth="1"/>
    <col min="2" max="2" width="14.28515625" customWidth="1"/>
    <col min="3" max="3" width="68.5703125" customWidth="1"/>
    <col min="4" max="4" width="15" customWidth="1"/>
    <col min="5" max="5" width="13" customWidth="1"/>
    <col min="6" max="6" width="0" hidden="1" customWidth="1"/>
    <col min="7" max="7" width="16" customWidth="1"/>
    <col min="8" max="8" width="5.5703125" customWidth="1"/>
    <col min="9" max="9" width="16" customWidth="1"/>
    <col min="10" max="10" width="3" customWidth="1"/>
    <col min="11" max="11" width="16" customWidth="1"/>
    <col min="12" max="12" width="5.5703125" customWidth="1"/>
    <col min="13" max="13" width="16" customWidth="1"/>
    <col min="14" max="14" width="3" customWidth="1"/>
    <col min="15" max="15" width="16" hidden="1" customWidth="1"/>
    <col min="16" max="16" width="5.5703125" hidden="1" customWidth="1"/>
    <col min="17" max="17" width="16" style="2" hidden="1" customWidth="1"/>
    <col min="18" max="18" width="3" hidden="1" customWidth="1"/>
    <col min="19" max="19" width="16" customWidth="1"/>
    <col min="20" max="20" width="5.5703125" customWidth="1"/>
    <col min="21" max="21" width="16" customWidth="1"/>
    <col min="22" max="22" width="3" customWidth="1"/>
    <col min="23" max="23" width="16" customWidth="1"/>
    <col min="24" max="24" width="5.5703125" customWidth="1"/>
    <col min="25" max="25" width="16" customWidth="1"/>
    <col min="26" max="26" width="3" customWidth="1"/>
    <col min="27" max="27" width="16" customWidth="1"/>
    <col min="28" max="28" width="5.5703125" customWidth="1"/>
    <col min="29" max="29" width="16" customWidth="1"/>
    <col min="30" max="30" width="3" customWidth="1"/>
    <col min="31" max="31" width="16" customWidth="1"/>
    <col min="32" max="32" width="5.5703125" customWidth="1"/>
    <col min="33" max="33" width="16" customWidth="1"/>
    <col min="34" max="34" width="3" customWidth="1"/>
    <col min="35" max="35" width="16" customWidth="1"/>
    <col min="36" max="36" width="5.5703125" customWidth="1"/>
    <col min="37" max="37" width="16" customWidth="1"/>
    <col min="38" max="38" width="3" customWidth="1"/>
    <col min="39" max="39" width="16" customWidth="1"/>
    <col min="40" max="40" width="5.5703125" customWidth="1"/>
    <col min="41" max="41" width="16" customWidth="1"/>
    <col min="42" max="42" width="3" customWidth="1"/>
  </cols>
  <sheetData>
    <row r="1" spans="1:41" ht="15.75" thickBot="1" x14ac:dyDescent="0.3">
      <c r="A1" s="1" t="s">
        <v>0</v>
      </c>
    </row>
    <row r="2" spans="1:41" ht="15.75" thickTop="1" x14ac:dyDescent="0.25">
      <c r="A2" s="3" t="s">
        <v>1</v>
      </c>
      <c r="B2" s="3"/>
      <c r="C2" s="4" t="s">
        <v>2</v>
      </c>
      <c r="D2" s="4"/>
      <c r="E2" s="4"/>
      <c r="F2" s="4"/>
      <c r="G2" s="4"/>
      <c r="H2" s="4"/>
    </row>
    <row r="3" spans="1:41" x14ac:dyDescent="0.25">
      <c r="A3" s="5" t="s">
        <v>3</v>
      </c>
      <c r="B3" s="5"/>
      <c r="C3" s="6" t="s">
        <v>4</v>
      </c>
      <c r="D3" s="6"/>
      <c r="E3" s="6"/>
      <c r="F3" s="6"/>
      <c r="G3" s="6"/>
      <c r="H3" s="6"/>
    </row>
    <row r="4" spans="1:41" x14ac:dyDescent="0.25">
      <c r="A4" s="5" t="s">
        <v>5</v>
      </c>
      <c r="B4" s="5"/>
      <c r="C4" s="6" t="s">
        <v>6</v>
      </c>
      <c r="D4" s="6"/>
      <c r="E4" s="6"/>
      <c r="F4" s="6"/>
      <c r="G4" s="6"/>
      <c r="H4" s="6"/>
    </row>
    <row r="5" spans="1:41" x14ac:dyDescent="0.25">
      <c r="A5" s="5" t="s">
        <v>7</v>
      </c>
      <c r="B5" s="5"/>
      <c r="C5" s="6" t="s">
        <v>8</v>
      </c>
      <c r="D5" s="6"/>
      <c r="E5" s="6"/>
      <c r="F5" s="6"/>
      <c r="G5" s="6"/>
      <c r="H5" s="6"/>
    </row>
    <row r="6" spans="1:41" x14ac:dyDescent="0.25">
      <c r="A6" s="5" t="s">
        <v>9</v>
      </c>
      <c r="B6" s="5"/>
      <c r="C6" s="6" t="s">
        <v>10</v>
      </c>
      <c r="D6" s="6"/>
      <c r="E6" s="6"/>
      <c r="F6" s="6"/>
      <c r="G6" s="6"/>
      <c r="H6" s="6"/>
    </row>
    <row r="7" spans="1:41" ht="15.75" thickBot="1" x14ac:dyDescent="0.3">
      <c r="A7" s="7" t="s">
        <v>11</v>
      </c>
      <c r="B7" s="7"/>
      <c r="C7" s="8" t="s">
        <v>12</v>
      </c>
      <c r="D7" s="8"/>
      <c r="E7" s="8"/>
      <c r="F7" s="8"/>
      <c r="G7" s="8"/>
      <c r="H7" s="8"/>
    </row>
    <row r="8" spans="1:41" ht="16.5" thickTop="1" thickBot="1" x14ac:dyDescent="0.3">
      <c r="Q8" s="2" t="s">
        <v>13</v>
      </c>
    </row>
    <row r="9" spans="1:41" s="9" customFormat="1" ht="33" customHeight="1" thickBot="1" x14ac:dyDescent="0.3">
      <c r="G9" s="10" t="s">
        <v>14</v>
      </c>
      <c r="H9" s="10"/>
      <c r="I9" s="11"/>
      <c r="K9" s="10" t="s">
        <v>15</v>
      </c>
      <c r="L9" s="10"/>
      <c r="M9" s="11"/>
      <c r="O9" s="10" t="s">
        <v>15</v>
      </c>
      <c r="P9" s="10"/>
      <c r="Q9" s="11"/>
      <c r="S9" s="10" t="s">
        <v>16</v>
      </c>
      <c r="T9" s="10"/>
      <c r="U9" s="11"/>
      <c r="W9" s="10" t="s">
        <v>17</v>
      </c>
      <c r="X9" s="10"/>
      <c r="Y9" s="11"/>
      <c r="AA9" s="10" t="s">
        <v>18</v>
      </c>
      <c r="AB9" s="10"/>
      <c r="AC9" s="11"/>
      <c r="AE9" s="10" t="s">
        <v>19</v>
      </c>
      <c r="AF9" s="10"/>
      <c r="AG9" s="11"/>
      <c r="AI9" s="10" t="s">
        <v>20</v>
      </c>
      <c r="AJ9" s="10"/>
      <c r="AK9" s="11"/>
      <c r="AM9" s="10" t="s">
        <v>21</v>
      </c>
      <c r="AN9" s="10"/>
      <c r="AO9" s="11"/>
    </row>
    <row r="10" spans="1:41" ht="15.75" hidden="1" thickBot="1" x14ac:dyDescent="0.3">
      <c r="A10" s="12" t="s">
        <v>22</v>
      </c>
      <c r="G10" s="13" t="s">
        <v>23</v>
      </c>
      <c r="H10" s="13"/>
      <c r="I10" s="14"/>
      <c r="K10" s="13" t="s">
        <v>24</v>
      </c>
      <c r="L10" s="13"/>
      <c r="M10" s="14"/>
      <c r="O10" s="13" t="s">
        <v>24</v>
      </c>
      <c r="P10" s="13"/>
      <c r="Q10" s="14"/>
      <c r="S10" s="13" t="s">
        <v>25</v>
      </c>
      <c r="T10" s="13"/>
      <c r="U10" s="14"/>
      <c r="W10" s="13" t="s">
        <v>26</v>
      </c>
      <c r="X10" s="13"/>
      <c r="Y10" s="14"/>
      <c r="AA10" s="13" t="s">
        <v>27</v>
      </c>
      <c r="AB10" s="13"/>
      <c r="AC10" s="14"/>
      <c r="AE10" s="13" t="s">
        <v>28</v>
      </c>
      <c r="AF10" s="13"/>
      <c r="AG10" s="14"/>
      <c r="AI10" s="13" t="s">
        <v>29</v>
      </c>
      <c r="AJ10" s="13"/>
      <c r="AK10" s="14"/>
      <c r="AM10" s="13" t="s">
        <v>30</v>
      </c>
      <c r="AN10" s="13"/>
      <c r="AO10" s="14"/>
    </row>
    <row r="11" spans="1:41" ht="15.75" hidden="1" thickBot="1" x14ac:dyDescent="0.3"/>
    <row r="12" spans="1:41" ht="18.75" customHeight="1" x14ac:dyDescent="0.25">
      <c r="A12" s="15" t="s">
        <v>31</v>
      </c>
      <c r="B12" s="15"/>
      <c r="C12" s="15"/>
      <c r="D12" s="15"/>
      <c r="E12" s="15"/>
      <c r="G12" s="16" t="s">
        <v>32</v>
      </c>
      <c r="H12" s="17" t="s">
        <v>33</v>
      </c>
      <c r="I12" s="18"/>
      <c r="K12" s="16" t="s">
        <v>32</v>
      </c>
      <c r="L12" s="17" t="s">
        <v>33</v>
      </c>
      <c r="M12" s="18"/>
      <c r="O12" s="16" t="s">
        <v>32</v>
      </c>
      <c r="P12" s="17" t="s">
        <v>33</v>
      </c>
      <c r="Q12" s="18"/>
      <c r="S12" s="16" t="s">
        <v>32</v>
      </c>
      <c r="T12" s="17" t="s">
        <v>33</v>
      </c>
      <c r="U12" s="18"/>
      <c r="W12" s="16" t="s">
        <v>32</v>
      </c>
      <c r="X12" s="17" t="s">
        <v>33</v>
      </c>
      <c r="Y12" s="18"/>
      <c r="AA12" s="16" t="s">
        <v>32</v>
      </c>
      <c r="AB12" s="17" t="s">
        <v>33</v>
      </c>
      <c r="AC12" s="18"/>
      <c r="AE12" s="16" t="s">
        <v>32</v>
      </c>
      <c r="AF12" s="17" t="s">
        <v>33</v>
      </c>
      <c r="AG12" s="18"/>
      <c r="AI12" s="16" t="s">
        <v>32</v>
      </c>
      <c r="AJ12" s="17" t="s">
        <v>33</v>
      </c>
      <c r="AK12" s="18"/>
      <c r="AM12" s="16" t="s">
        <v>32</v>
      </c>
      <c r="AN12" s="17" t="s">
        <v>33</v>
      </c>
      <c r="AO12" s="18"/>
    </row>
    <row r="13" spans="1:41" s="19" customFormat="1" ht="30" customHeight="1" x14ac:dyDescent="0.25">
      <c r="A13" s="15"/>
      <c r="B13" s="15"/>
      <c r="C13" s="15"/>
      <c r="D13" s="15"/>
      <c r="E13" s="15"/>
      <c r="G13" s="20" t="s">
        <v>34</v>
      </c>
      <c r="H13" s="21">
        <v>549999998.88</v>
      </c>
      <c r="I13" s="22"/>
      <c r="K13" s="20" t="s">
        <v>35</v>
      </c>
      <c r="L13" s="21">
        <v>567000000</v>
      </c>
      <c r="M13" s="22"/>
      <c r="O13" s="20" t="s">
        <v>35</v>
      </c>
      <c r="P13" s="21">
        <v>567000000</v>
      </c>
      <c r="Q13" s="22"/>
      <c r="S13" s="20" t="s">
        <v>36</v>
      </c>
      <c r="T13" s="21">
        <v>570880000</v>
      </c>
      <c r="U13" s="22"/>
      <c r="W13" s="20" t="s">
        <v>37</v>
      </c>
      <c r="X13" s="21">
        <v>589775000</v>
      </c>
      <c r="Y13" s="22"/>
      <c r="AA13" s="20" t="s">
        <v>38</v>
      </c>
      <c r="AB13" s="21">
        <v>632299999.99699998</v>
      </c>
      <c r="AC13" s="22"/>
      <c r="AE13" s="20" t="s">
        <v>39</v>
      </c>
      <c r="AF13" s="21">
        <v>633531622.88</v>
      </c>
      <c r="AG13" s="22"/>
      <c r="AI13" s="20" t="s">
        <v>40</v>
      </c>
      <c r="AJ13" s="21">
        <v>734349999.99600005</v>
      </c>
      <c r="AK13" s="22"/>
      <c r="AM13" s="20" t="s">
        <v>41</v>
      </c>
      <c r="AN13" s="21">
        <v>920000000</v>
      </c>
      <c r="AO13" s="22"/>
    </row>
    <row r="14" spans="1:41" s="24" customFormat="1" ht="28.5" customHeight="1" x14ac:dyDescent="0.25">
      <c r="A14" s="23" t="s">
        <v>42</v>
      </c>
      <c r="B14" s="23"/>
      <c r="C14" s="23"/>
      <c r="D14" s="23"/>
      <c r="E14" s="23"/>
      <c r="G14" s="25">
        <f>H14/H$13</f>
        <v>0.1112761493175078</v>
      </c>
      <c r="H14" s="26">
        <v>61201882</v>
      </c>
      <c r="I14" s="27"/>
      <c r="K14" s="20">
        <f>L14/L$13</f>
        <v>3.527571710758378E-2</v>
      </c>
      <c r="L14" s="28">
        <v>20001331.600000001</v>
      </c>
      <c r="M14" s="29"/>
      <c r="O14" s="20">
        <f>P14/P$13</f>
        <v>3.527571710758378E-2</v>
      </c>
      <c r="P14" s="28">
        <v>20001331.600000001</v>
      </c>
      <c r="Q14" s="29"/>
      <c r="S14" s="20">
        <f>T14/T$13</f>
        <v>5.7886035594170403E-2</v>
      </c>
      <c r="T14" s="28">
        <v>33045980</v>
      </c>
      <c r="U14" s="29"/>
      <c r="W14" s="20">
        <f>X14/X$13</f>
        <v>6.0925824255012508E-2</v>
      </c>
      <c r="X14" s="28">
        <v>35932528</v>
      </c>
      <c r="Y14" s="29"/>
      <c r="AA14" s="20">
        <f>AB14/AB$13</f>
        <v>7.0234588724040342E-2</v>
      </c>
      <c r="AB14" s="28">
        <v>44409330.450000003</v>
      </c>
      <c r="AC14" s="29"/>
      <c r="AE14" s="20">
        <f>AF14/AF$13</f>
        <v>3.204293403337366E-2</v>
      </c>
      <c r="AF14" s="28">
        <v>20300212</v>
      </c>
      <c r="AG14" s="29"/>
      <c r="AI14" s="20">
        <f>AJ14/AJ$13</f>
        <v>6.9957817648641424E-2</v>
      </c>
      <c r="AJ14" s="28">
        <v>51373523.390000001</v>
      </c>
      <c r="AK14" s="29"/>
      <c r="AM14" s="20" t="s">
        <v>43</v>
      </c>
      <c r="AN14" s="28">
        <v>52003459.770000003</v>
      </c>
      <c r="AO14" s="29"/>
    </row>
    <row r="15" spans="1:41" ht="28.5" hidden="1" customHeight="1" outlineLevel="1" x14ac:dyDescent="0.25">
      <c r="A15" s="30"/>
      <c r="B15" s="31" t="s">
        <v>44</v>
      </c>
      <c r="C15" s="31" t="s">
        <v>45</v>
      </c>
      <c r="G15" s="32"/>
      <c r="H15" s="32"/>
      <c r="I15" s="33"/>
      <c r="K15" s="32"/>
      <c r="L15" s="32"/>
      <c r="M15" s="33"/>
      <c r="O15" s="32"/>
      <c r="P15" s="32"/>
      <c r="Q15" s="33"/>
      <c r="S15" s="32"/>
      <c r="T15" s="32"/>
      <c r="U15" s="33"/>
      <c r="W15" s="32"/>
      <c r="X15" s="32"/>
      <c r="Y15" s="33"/>
      <c r="AA15" s="32"/>
      <c r="AB15" s="32"/>
      <c r="AC15" s="33"/>
      <c r="AE15" s="32"/>
      <c r="AF15" s="32"/>
      <c r="AG15" s="33"/>
      <c r="AI15" s="32"/>
      <c r="AJ15" s="32"/>
      <c r="AK15" s="33"/>
      <c r="AM15" s="32"/>
      <c r="AN15" s="32"/>
      <c r="AO15" s="33"/>
    </row>
    <row r="16" spans="1:41" ht="75" hidden="1" outlineLevel="1" x14ac:dyDescent="0.25">
      <c r="A16" s="34" t="s">
        <v>46</v>
      </c>
      <c r="B16" s="35" t="s">
        <v>47</v>
      </c>
      <c r="C16" s="35" t="s">
        <v>48</v>
      </c>
      <c r="G16" s="36"/>
      <c r="H16" s="36"/>
      <c r="I16" s="37"/>
      <c r="J16" s="38"/>
      <c r="K16" s="36"/>
      <c r="L16" s="36"/>
      <c r="M16" s="37"/>
      <c r="N16" s="38"/>
      <c r="O16" s="36"/>
      <c r="P16" s="36"/>
      <c r="Q16" s="37"/>
      <c r="R16" s="38"/>
      <c r="S16" s="36"/>
      <c r="T16" s="36"/>
      <c r="U16" s="37"/>
      <c r="V16" s="38"/>
      <c r="W16" s="36"/>
      <c r="X16" s="36"/>
      <c r="Y16" s="37"/>
      <c r="Z16" s="38"/>
      <c r="AA16" s="36"/>
      <c r="AB16" s="36"/>
      <c r="AC16" s="37"/>
      <c r="AD16" s="38"/>
      <c r="AE16" s="36"/>
      <c r="AF16" s="36"/>
      <c r="AG16" s="37"/>
      <c r="AH16" s="38"/>
      <c r="AI16" s="36"/>
      <c r="AJ16" s="36"/>
      <c r="AK16" s="37"/>
      <c r="AL16" s="38"/>
      <c r="AM16" s="36"/>
      <c r="AN16" s="36"/>
      <c r="AO16" s="37"/>
    </row>
    <row r="17" spans="1:41" hidden="1" outlineLevel="1" x14ac:dyDescent="0.25">
      <c r="A17" s="34" t="s">
        <v>49</v>
      </c>
      <c r="B17" s="35" t="s">
        <v>47</v>
      </c>
      <c r="C17" s="35" t="s">
        <v>50</v>
      </c>
      <c r="G17" s="36"/>
      <c r="H17" s="36"/>
      <c r="I17" s="37"/>
      <c r="J17" s="38"/>
      <c r="K17" s="36"/>
      <c r="L17" s="36"/>
      <c r="M17" s="37"/>
      <c r="N17" s="38"/>
      <c r="O17" s="36"/>
      <c r="P17" s="36"/>
      <c r="Q17" s="37"/>
      <c r="R17" s="38"/>
      <c r="S17" s="36"/>
      <c r="T17" s="36"/>
      <c r="U17" s="37"/>
      <c r="V17" s="38"/>
      <c r="W17" s="36"/>
      <c r="X17" s="36"/>
      <c r="Y17" s="37"/>
      <c r="Z17" s="38"/>
      <c r="AA17" s="36"/>
      <c r="AB17" s="36"/>
      <c r="AC17" s="37"/>
      <c r="AD17" s="38"/>
      <c r="AE17" s="36"/>
      <c r="AF17" s="36"/>
      <c r="AG17" s="37"/>
      <c r="AH17" s="38"/>
      <c r="AI17" s="36"/>
      <c r="AJ17" s="36"/>
      <c r="AK17" s="37"/>
      <c r="AL17" s="38"/>
      <c r="AM17" s="36"/>
      <c r="AN17" s="36"/>
      <c r="AO17" s="37"/>
    </row>
    <row r="18" spans="1:41" ht="90" hidden="1" outlineLevel="1" x14ac:dyDescent="0.25">
      <c r="A18" s="34" t="s">
        <v>51</v>
      </c>
      <c r="B18" s="35" t="s">
        <v>47</v>
      </c>
      <c r="C18" s="35" t="s">
        <v>52</v>
      </c>
      <c r="G18" s="36"/>
      <c r="H18" s="36"/>
      <c r="I18" s="37"/>
      <c r="J18" s="38"/>
      <c r="K18" s="36"/>
      <c r="L18" s="36"/>
      <c r="M18" s="37"/>
      <c r="N18" s="38"/>
      <c r="O18" s="36"/>
      <c r="P18" s="36"/>
      <c r="Q18" s="37"/>
      <c r="R18" s="38"/>
      <c r="S18" s="36"/>
      <c r="T18" s="36"/>
      <c r="U18" s="37"/>
      <c r="V18" s="38"/>
      <c r="W18" s="36"/>
      <c r="X18" s="36"/>
      <c r="Y18" s="37"/>
      <c r="Z18" s="38"/>
      <c r="AA18" s="36"/>
      <c r="AB18" s="36"/>
      <c r="AC18" s="37"/>
      <c r="AD18" s="38"/>
      <c r="AE18" s="36"/>
      <c r="AF18" s="36"/>
      <c r="AG18" s="37"/>
      <c r="AH18" s="38"/>
      <c r="AI18" s="36"/>
      <c r="AJ18" s="36"/>
      <c r="AK18" s="37"/>
      <c r="AL18" s="38"/>
      <c r="AM18" s="36"/>
      <c r="AN18" s="36"/>
      <c r="AO18" s="37"/>
    </row>
    <row r="19" spans="1:41" ht="30" hidden="1" outlineLevel="1" x14ac:dyDescent="0.25">
      <c r="A19" s="34" t="s">
        <v>53</v>
      </c>
      <c r="B19" s="35" t="s">
        <v>47</v>
      </c>
      <c r="C19" s="35" t="s">
        <v>54</v>
      </c>
      <c r="G19" s="36"/>
      <c r="H19" s="36"/>
      <c r="I19" s="37"/>
      <c r="J19" s="38"/>
      <c r="K19" s="36"/>
      <c r="L19" s="36"/>
      <c r="M19" s="37"/>
      <c r="N19" s="38"/>
      <c r="O19" s="36"/>
      <c r="P19" s="36"/>
      <c r="Q19" s="37"/>
      <c r="R19" s="38"/>
      <c r="S19" s="36"/>
      <c r="T19" s="36"/>
      <c r="U19" s="37"/>
      <c r="V19" s="38"/>
      <c r="W19" s="36"/>
      <c r="X19" s="36"/>
      <c r="Y19" s="37"/>
      <c r="Z19" s="38"/>
      <c r="AA19" s="36"/>
      <c r="AB19" s="36"/>
      <c r="AC19" s="37"/>
      <c r="AD19" s="38"/>
      <c r="AE19" s="36"/>
      <c r="AF19" s="36"/>
      <c r="AG19" s="37"/>
      <c r="AH19" s="38"/>
      <c r="AI19" s="36"/>
      <c r="AJ19" s="36"/>
      <c r="AK19" s="37"/>
      <c r="AL19" s="38"/>
      <c r="AM19" s="36"/>
      <c r="AN19" s="36"/>
      <c r="AO19" s="37"/>
    </row>
    <row r="20" spans="1:41" ht="45" hidden="1" outlineLevel="1" x14ac:dyDescent="0.25">
      <c r="A20" s="34" t="s">
        <v>55</v>
      </c>
      <c r="B20" s="35" t="s">
        <v>47</v>
      </c>
      <c r="C20" s="35" t="s">
        <v>56</v>
      </c>
      <c r="G20" s="36"/>
      <c r="H20" s="36"/>
      <c r="I20" s="37"/>
      <c r="J20" s="38"/>
      <c r="K20" s="36"/>
      <c r="L20" s="36"/>
      <c r="M20" s="37"/>
      <c r="N20" s="38"/>
      <c r="O20" s="36"/>
      <c r="P20" s="36"/>
      <c r="Q20" s="37"/>
      <c r="R20" s="38"/>
      <c r="S20" s="36"/>
      <c r="T20" s="36"/>
      <c r="U20" s="37"/>
      <c r="V20" s="38"/>
      <c r="W20" s="36"/>
      <c r="X20" s="36"/>
      <c r="Y20" s="37"/>
      <c r="Z20" s="38"/>
      <c r="AA20" s="36"/>
      <c r="AB20" s="36"/>
      <c r="AC20" s="37"/>
      <c r="AD20" s="38"/>
      <c r="AE20" s="36"/>
      <c r="AF20" s="36"/>
      <c r="AG20" s="37"/>
      <c r="AH20" s="38"/>
      <c r="AI20" s="36"/>
      <c r="AJ20" s="36"/>
      <c r="AK20" s="37"/>
      <c r="AL20" s="38"/>
      <c r="AM20" s="36"/>
      <c r="AN20" s="36"/>
      <c r="AO20" s="37"/>
    </row>
    <row r="21" spans="1:41" ht="105" hidden="1" outlineLevel="1" x14ac:dyDescent="0.25">
      <c r="A21" s="34" t="s">
        <v>57</v>
      </c>
      <c r="B21" s="35" t="s">
        <v>47</v>
      </c>
      <c r="C21" s="35" t="s">
        <v>58</v>
      </c>
      <c r="G21" s="36"/>
      <c r="H21" s="36"/>
      <c r="I21" s="37"/>
      <c r="J21" s="38"/>
      <c r="K21" s="36"/>
      <c r="L21" s="36"/>
      <c r="M21" s="37"/>
      <c r="N21" s="38"/>
      <c r="O21" s="36"/>
      <c r="P21" s="36"/>
      <c r="Q21" s="37"/>
      <c r="R21" s="38"/>
      <c r="S21" s="36"/>
      <c r="T21" s="36"/>
      <c r="U21" s="37"/>
      <c r="V21" s="38"/>
      <c r="W21" s="36"/>
      <c r="X21" s="36"/>
      <c r="Y21" s="37"/>
      <c r="Z21" s="38"/>
      <c r="AA21" s="36"/>
      <c r="AB21" s="36"/>
      <c r="AC21" s="37"/>
      <c r="AD21" s="38"/>
      <c r="AE21" s="36"/>
      <c r="AF21" s="36"/>
      <c r="AG21" s="37"/>
      <c r="AH21" s="38"/>
      <c r="AI21" s="36"/>
      <c r="AJ21" s="36"/>
      <c r="AK21" s="37"/>
      <c r="AL21" s="38"/>
      <c r="AM21" s="36"/>
      <c r="AN21" s="36"/>
      <c r="AO21" s="37"/>
    </row>
    <row r="22" spans="1:41" hidden="1" outlineLevel="1" x14ac:dyDescent="0.25">
      <c r="A22" s="34" t="s">
        <v>59</v>
      </c>
      <c r="B22" s="35" t="s">
        <v>47</v>
      </c>
      <c r="C22" s="35" t="s">
        <v>60</v>
      </c>
      <c r="G22" s="36"/>
      <c r="H22" s="36"/>
      <c r="I22" s="37"/>
      <c r="J22" s="38"/>
      <c r="K22" s="36"/>
      <c r="L22" s="36"/>
      <c r="M22" s="37"/>
      <c r="N22" s="38"/>
      <c r="O22" s="36"/>
      <c r="P22" s="36"/>
      <c r="Q22" s="37"/>
      <c r="R22" s="38"/>
      <c r="S22" s="36"/>
      <c r="T22" s="36"/>
      <c r="U22" s="37"/>
      <c r="V22" s="38"/>
      <c r="W22" s="36"/>
      <c r="X22" s="36"/>
      <c r="Y22" s="37"/>
      <c r="Z22" s="38"/>
      <c r="AA22" s="36"/>
      <c r="AB22" s="36"/>
      <c r="AC22" s="37"/>
      <c r="AD22" s="38"/>
      <c r="AE22" s="36"/>
      <c r="AF22" s="36"/>
      <c r="AG22" s="37"/>
      <c r="AH22" s="38"/>
      <c r="AI22" s="36"/>
      <c r="AJ22" s="36"/>
      <c r="AK22" s="37"/>
      <c r="AL22" s="38"/>
      <c r="AM22" s="36"/>
      <c r="AN22" s="36"/>
      <c r="AO22" s="37"/>
    </row>
    <row r="23" spans="1:41" ht="105" hidden="1" outlineLevel="1" x14ac:dyDescent="0.25">
      <c r="A23" s="34" t="s">
        <v>61</v>
      </c>
      <c r="B23" s="35" t="s">
        <v>47</v>
      </c>
      <c r="C23" s="35" t="s">
        <v>62</v>
      </c>
      <c r="G23" s="36"/>
      <c r="H23" s="36"/>
      <c r="I23" s="37"/>
      <c r="J23" s="38"/>
      <c r="K23" s="36"/>
      <c r="L23" s="36"/>
      <c r="M23" s="37"/>
      <c r="N23" s="38"/>
      <c r="O23" s="36"/>
      <c r="P23" s="36"/>
      <c r="Q23" s="37"/>
      <c r="R23" s="38"/>
      <c r="S23" s="36"/>
      <c r="T23" s="36"/>
      <c r="U23" s="37"/>
      <c r="V23" s="38"/>
      <c r="W23" s="36"/>
      <c r="X23" s="36"/>
      <c r="Y23" s="37"/>
      <c r="Z23" s="38"/>
      <c r="AA23" s="36"/>
      <c r="AB23" s="36"/>
      <c r="AC23" s="37"/>
      <c r="AD23" s="38"/>
      <c r="AE23" s="36"/>
      <c r="AF23" s="36"/>
      <c r="AG23" s="37"/>
      <c r="AH23" s="38"/>
      <c r="AI23" s="36"/>
      <c r="AJ23" s="36"/>
      <c r="AK23" s="37"/>
      <c r="AL23" s="38"/>
      <c r="AM23" s="36"/>
      <c r="AN23" s="36"/>
      <c r="AO23" s="37"/>
    </row>
    <row r="24" spans="1:41" ht="105" hidden="1" outlineLevel="1" x14ac:dyDescent="0.25">
      <c r="A24" s="34" t="s">
        <v>63</v>
      </c>
      <c r="B24" s="35" t="s">
        <v>47</v>
      </c>
      <c r="C24" s="35" t="s">
        <v>64</v>
      </c>
      <c r="G24" s="36"/>
      <c r="H24" s="36"/>
      <c r="I24" s="37"/>
      <c r="J24" s="38"/>
      <c r="K24" s="36"/>
      <c r="L24" s="36"/>
      <c r="M24" s="37"/>
      <c r="N24" s="38"/>
      <c r="O24" s="36"/>
      <c r="P24" s="36"/>
      <c r="Q24" s="37"/>
      <c r="R24" s="38"/>
      <c r="S24" s="36"/>
      <c r="T24" s="36"/>
      <c r="U24" s="37"/>
      <c r="V24" s="38"/>
      <c r="W24" s="36"/>
      <c r="X24" s="36"/>
      <c r="Y24" s="37"/>
      <c r="Z24" s="38"/>
      <c r="AA24" s="36"/>
      <c r="AB24" s="36"/>
      <c r="AC24" s="37"/>
      <c r="AD24" s="38"/>
      <c r="AE24" s="36"/>
      <c r="AF24" s="36"/>
      <c r="AG24" s="37"/>
      <c r="AH24" s="38"/>
      <c r="AI24" s="36"/>
      <c r="AJ24" s="36"/>
      <c r="AK24" s="37"/>
      <c r="AL24" s="38"/>
      <c r="AM24" s="36"/>
      <c r="AN24" s="36"/>
      <c r="AO24" s="37"/>
    </row>
    <row r="25" spans="1:41" ht="90" hidden="1" outlineLevel="1" x14ac:dyDescent="0.25">
      <c r="A25" s="34" t="s">
        <v>65</v>
      </c>
      <c r="B25" s="35" t="s">
        <v>47</v>
      </c>
      <c r="C25" s="35" t="s">
        <v>66</v>
      </c>
      <c r="G25" s="36"/>
      <c r="H25" s="36"/>
      <c r="I25" s="37"/>
      <c r="J25" s="38"/>
      <c r="K25" s="36"/>
      <c r="L25" s="36"/>
      <c r="M25" s="37"/>
      <c r="N25" s="38"/>
      <c r="O25" s="36"/>
      <c r="P25" s="36"/>
      <c r="Q25" s="37"/>
      <c r="R25" s="38"/>
      <c r="S25" s="36"/>
      <c r="T25" s="36"/>
      <c r="U25" s="37"/>
      <c r="V25" s="38"/>
      <c r="W25" s="36"/>
      <c r="X25" s="36"/>
      <c r="Y25" s="37"/>
      <c r="Z25" s="38"/>
      <c r="AA25" s="36"/>
      <c r="AB25" s="36"/>
      <c r="AC25" s="37"/>
      <c r="AD25" s="38"/>
      <c r="AE25" s="36"/>
      <c r="AF25" s="36"/>
      <c r="AG25" s="37"/>
      <c r="AH25" s="38"/>
      <c r="AI25" s="36"/>
      <c r="AJ25" s="36"/>
      <c r="AK25" s="37"/>
      <c r="AL25" s="38"/>
      <c r="AM25" s="36"/>
      <c r="AN25" s="36"/>
      <c r="AO25" s="37"/>
    </row>
    <row r="26" spans="1:41" hidden="1" outlineLevel="1" x14ac:dyDescent="0.25">
      <c r="A26" s="34" t="s">
        <v>67</v>
      </c>
      <c r="B26" s="35" t="s">
        <v>47</v>
      </c>
      <c r="C26" s="35" t="s">
        <v>68</v>
      </c>
      <c r="G26" s="36"/>
      <c r="H26" s="36"/>
      <c r="I26" s="37"/>
      <c r="J26" s="38"/>
      <c r="K26" s="36"/>
      <c r="L26" s="36"/>
      <c r="M26" s="37"/>
      <c r="N26" s="38"/>
      <c r="O26" s="36"/>
      <c r="P26" s="36"/>
      <c r="Q26" s="37"/>
      <c r="R26" s="38"/>
      <c r="S26" s="36"/>
      <c r="T26" s="36"/>
      <c r="U26" s="37"/>
      <c r="V26" s="38"/>
      <c r="W26" s="36"/>
      <c r="X26" s="36"/>
      <c r="Y26" s="37"/>
      <c r="Z26" s="38"/>
      <c r="AA26" s="36"/>
      <c r="AB26" s="36"/>
      <c r="AC26" s="37"/>
      <c r="AD26" s="38"/>
      <c r="AE26" s="36"/>
      <c r="AF26" s="36"/>
      <c r="AG26" s="37"/>
      <c r="AH26" s="38"/>
      <c r="AI26" s="36"/>
      <c r="AJ26" s="36"/>
      <c r="AK26" s="37"/>
      <c r="AL26" s="38"/>
      <c r="AM26" s="36"/>
      <c r="AN26" s="36"/>
      <c r="AO26" s="37"/>
    </row>
    <row r="27" spans="1:41" ht="45" hidden="1" outlineLevel="1" x14ac:dyDescent="0.25">
      <c r="A27" s="30"/>
      <c r="B27" s="31" t="s">
        <v>69</v>
      </c>
      <c r="C27" s="31" t="s">
        <v>70</v>
      </c>
      <c r="D27" s="31" t="s">
        <v>71</v>
      </c>
      <c r="E27" s="31" t="s">
        <v>72</v>
      </c>
      <c r="G27" s="39" t="s">
        <v>73</v>
      </c>
      <c r="H27" s="40" t="s">
        <v>33</v>
      </c>
      <c r="I27" s="41"/>
      <c r="J27" s="38"/>
      <c r="K27" s="39" t="s">
        <v>73</v>
      </c>
      <c r="L27" s="40" t="s">
        <v>33</v>
      </c>
      <c r="M27" s="41"/>
      <c r="N27" s="38"/>
      <c r="O27" s="39" t="s">
        <v>73</v>
      </c>
      <c r="P27" s="40" t="s">
        <v>33</v>
      </c>
      <c r="Q27" s="41"/>
      <c r="R27" s="38"/>
      <c r="S27" s="39" t="s">
        <v>73</v>
      </c>
      <c r="T27" s="40" t="s">
        <v>33</v>
      </c>
      <c r="U27" s="41"/>
      <c r="V27" s="38"/>
      <c r="W27" s="39" t="s">
        <v>73</v>
      </c>
      <c r="X27" s="40" t="s">
        <v>33</v>
      </c>
      <c r="Y27" s="41"/>
      <c r="Z27" s="38"/>
      <c r="AA27" s="39" t="s">
        <v>73</v>
      </c>
      <c r="AB27" s="40" t="s">
        <v>33</v>
      </c>
      <c r="AC27" s="41"/>
      <c r="AD27" s="38"/>
      <c r="AE27" s="39" t="s">
        <v>73</v>
      </c>
      <c r="AF27" s="40" t="s">
        <v>33</v>
      </c>
      <c r="AG27" s="41"/>
      <c r="AH27" s="38"/>
      <c r="AI27" s="39" t="s">
        <v>73</v>
      </c>
      <c r="AJ27" s="40" t="s">
        <v>33</v>
      </c>
      <c r="AK27" s="41"/>
      <c r="AL27" s="38"/>
      <c r="AM27" s="39" t="s">
        <v>73</v>
      </c>
      <c r="AN27" s="40" t="s">
        <v>33</v>
      </c>
      <c r="AO27" s="41"/>
    </row>
    <row r="28" spans="1:41" ht="90" hidden="1" outlineLevel="1" x14ac:dyDescent="0.25">
      <c r="A28" s="34" t="s">
        <v>74</v>
      </c>
      <c r="B28" s="35" t="s">
        <v>75</v>
      </c>
      <c r="C28" s="35" t="s">
        <v>76</v>
      </c>
      <c r="D28" s="35" t="s">
        <v>77</v>
      </c>
      <c r="E28" s="42">
        <v>1</v>
      </c>
      <c r="G28" s="43">
        <v>61201882</v>
      </c>
      <c r="H28" s="44">
        <v>61201882</v>
      </c>
      <c r="I28" s="45"/>
      <c r="J28" s="38"/>
      <c r="K28" s="43">
        <v>1000</v>
      </c>
      <c r="L28" s="44">
        <v>1000</v>
      </c>
      <c r="M28" s="45"/>
      <c r="N28" s="38"/>
      <c r="O28" s="43">
        <v>1000</v>
      </c>
      <c r="P28" s="44">
        <v>1000</v>
      </c>
      <c r="Q28" s="45"/>
      <c r="R28" s="38"/>
      <c r="S28" s="43">
        <v>5000</v>
      </c>
      <c r="T28" s="44">
        <v>5000</v>
      </c>
      <c r="U28" s="45"/>
      <c r="V28" s="38"/>
      <c r="W28" s="43">
        <v>0</v>
      </c>
      <c r="X28" s="44">
        <v>0</v>
      </c>
      <c r="Y28" s="45"/>
      <c r="Z28" s="38"/>
      <c r="AA28" s="43">
        <v>0</v>
      </c>
      <c r="AB28" s="44">
        <v>0</v>
      </c>
      <c r="AC28" s="45"/>
      <c r="AD28" s="38"/>
      <c r="AE28" s="43">
        <v>10000</v>
      </c>
      <c r="AF28" s="44">
        <v>10000</v>
      </c>
      <c r="AG28" s="45"/>
      <c r="AH28" s="38"/>
      <c r="AI28" s="43">
        <v>0</v>
      </c>
      <c r="AJ28" s="44">
        <v>0</v>
      </c>
      <c r="AK28" s="45"/>
      <c r="AL28" s="38"/>
      <c r="AM28" s="43">
        <v>50000</v>
      </c>
      <c r="AN28" s="44">
        <v>50000</v>
      </c>
      <c r="AO28" s="45"/>
    </row>
    <row r="29" spans="1:41" ht="105" hidden="1" outlineLevel="1" x14ac:dyDescent="0.25">
      <c r="A29" s="34" t="s">
        <v>78</v>
      </c>
      <c r="B29" s="35" t="s">
        <v>79</v>
      </c>
      <c r="C29" s="35" t="s">
        <v>80</v>
      </c>
      <c r="D29" s="35" t="s">
        <v>77</v>
      </c>
      <c r="E29" s="42">
        <v>1</v>
      </c>
      <c r="G29" s="43">
        <v>0</v>
      </c>
      <c r="H29" s="44">
        <v>0</v>
      </c>
      <c r="I29" s="45"/>
      <c r="J29" s="38"/>
      <c r="K29" s="43">
        <v>5000</v>
      </c>
      <c r="L29" s="44">
        <v>5000</v>
      </c>
      <c r="M29" s="45"/>
      <c r="N29" s="38"/>
      <c r="O29" s="43">
        <v>5000</v>
      </c>
      <c r="P29" s="44">
        <v>5000</v>
      </c>
      <c r="Q29" s="45"/>
      <c r="R29" s="38"/>
      <c r="S29" s="43">
        <v>75000</v>
      </c>
      <c r="T29" s="44">
        <v>75000</v>
      </c>
      <c r="U29" s="45"/>
      <c r="V29" s="38"/>
      <c r="W29" s="43">
        <v>0</v>
      </c>
      <c r="X29" s="44">
        <v>0</v>
      </c>
      <c r="Y29" s="45"/>
      <c r="Z29" s="38"/>
      <c r="AA29" s="43">
        <v>0</v>
      </c>
      <c r="AB29" s="44">
        <v>0</v>
      </c>
      <c r="AC29" s="45"/>
      <c r="AD29" s="38"/>
      <c r="AE29" s="43">
        <v>15000</v>
      </c>
      <c r="AF29" s="44">
        <v>15000</v>
      </c>
      <c r="AG29" s="45"/>
      <c r="AH29" s="38"/>
      <c r="AI29" s="43">
        <v>0</v>
      </c>
      <c r="AJ29" s="44">
        <v>0</v>
      </c>
      <c r="AK29" s="45"/>
      <c r="AL29" s="38"/>
      <c r="AM29" s="43">
        <v>100000</v>
      </c>
      <c r="AN29" s="44">
        <v>100000</v>
      </c>
      <c r="AO29" s="45"/>
    </row>
    <row r="30" spans="1:41" ht="60" hidden="1" outlineLevel="1" x14ac:dyDescent="0.25">
      <c r="A30" s="34" t="s">
        <v>81</v>
      </c>
      <c r="B30" s="35" t="s">
        <v>82</v>
      </c>
      <c r="C30" s="35" t="s">
        <v>83</v>
      </c>
      <c r="D30" s="35" t="s">
        <v>77</v>
      </c>
      <c r="E30" s="42">
        <v>1</v>
      </c>
      <c r="G30" s="43">
        <v>0</v>
      </c>
      <c r="H30" s="44">
        <v>0</v>
      </c>
      <c r="I30" s="45"/>
      <c r="J30" s="38"/>
      <c r="K30" s="43">
        <v>100000</v>
      </c>
      <c r="L30" s="44">
        <v>100000</v>
      </c>
      <c r="M30" s="45"/>
      <c r="N30" s="38"/>
      <c r="O30" s="43">
        <v>100000</v>
      </c>
      <c r="P30" s="44">
        <v>100000</v>
      </c>
      <c r="Q30" s="45"/>
      <c r="R30" s="38"/>
      <c r="S30" s="43">
        <v>150000</v>
      </c>
      <c r="T30" s="44">
        <v>150000</v>
      </c>
      <c r="U30" s="45"/>
      <c r="V30" s="38"/>
      <c r="W30" s="43">
        <v>0</v>
      </c>
      <c r="X30" s="44">
        <v>0</v>
      </c>
      <c r="Y30" s="45"/>
      <c r="Z30" s="38"/>
      <c r="AA30" s="43">
        <v>0</v>
      </c>
      <c r="AB30" s="44">
        <v>0</v>
      </c>
      <c r="AC30" s="45"/>
      <c r="AD30" s="38"/>
      <c r="AE30" s="43">
        <v>20000</v>
      </c>
      <c r="AF30" s="44">
        <v>20000</v>
      </c>
      <c r="AG30" s="45"/>
      <c r="AH30" s="38"/>
      <c r="AI30" s="43">
        <v>0</v>
      </c>
      <c r="AJ30" s="44">
        <v>0</v>
      </c>
      <c r="AK30" s="45"/>
      <c r="AL30" s="38"/>
      <c r="AM30" s="43">
        <v>525000</v>
      </c>
      <c r="AN30" s="44">
        <v>525000</v>
      </c>
      <c r="AO30" s="45"/>
    </row>
    <row r="31" spans="1:41" ht="75" hidden="1" outlineLevel="1" x14ac:dyDescent="0.25">
      <c r="A31" s="34" t="s">
        <v>84</v>
      </c>
      <c r="B31" s="35" t="s">
        <v>85</v>
      </c>
      <c r="C31" s="35" t="s">
        <v>86</v>
      </c>
      <c r="D31" s="35" t="s">
        <v>77</v>
      </c>
      <c r="E31" s="42">
        <v>1</v>
      </c>
      <c r="G31" s="43">
        <v>0</v>
      </c>
      <c r="H31" s="44">
        <v>0</v>
      </c>
      <c r="I31" s="45"/>
      <c r="J31" s="38"/>
      <c r="K31" s="43">
        <v>5000</v>
      </c>
      <c r="L31" s="44">
        <v>5000</v>
      </c>
      <c r="M31" s="45"/>
      <c r="N31" s="38"/>
      <c r="O31" s="43">
        <v>5000</v>
      </c>
      <c r="P31" s="44">
        <v>5000</v>
      </c>
      <c r="Q31" s="45"/>
      <c r="R31" s="38"/>
      <c r="S31" s="43">
        <v>5000</v>
      </c>
      <c r="T31" s="44">
        <v>5000</v>
      </c>
      <c r="U31" s="45"/>
      <c r="V31" s="38"/>
      <c r="W31" s="43">
        <v>0</v>
      </c>
      <c r="X31" s="44">
        <v>0</v>
      </c>
      <c r="Y31" s="45"/>
      <c r="Z31" s="38"/>
      <c r="AA31" s="43">
        <v>0</v>
      </c>
      <c r="AB31" s="44">
        <v>0</v>
      </c>
      <c r="AC31" s="45"/>
      <c r="AD31" s="38"/>
      <c r="AE31" s="43">
        <v>10000</v>
      </c>
      <c r="AF31" s="44">
        <v>10000</v>
      </c>
      <c r="AG31" s="45"/>
      <c r="AH31" s="38"/>
      <c r="AI31" s="43">
        <v>0</v>
      </c>
      <c r="AJ31" s="44">
        <v>0</v>
      </c>
      <c r="AK31" s="45"/>
      <c r="AL31" s="38"/>
      <c r="AM31" s="43">
        <v>20000</v>
      </c>
      <c r="AN31" s="44">
        <v>20000</v>
      </c>
      <c r="AO31" s="45"/>
    </row>
    <row r="32" spans="1:41" ht="60" hidden="1" outlineLevel="1" x14ac:dyDescent="0.25">
      <c r="A32" s="34" t="s">
        <v>87</v>
      </c>
      <c r="B32" s="35" t="s">
        <v>88</v>
      </c>
      <c r="C32" s="35" t="s">
        <v>89</v>
      </c>
      <c r="D32" s="35" t="s">
        <v>77</v>
      </c>
      <c r="E32" s="42">
        <v>1</v>
      </c>
      <c r="G32" s="43">
        <v>0</v>
      </c>
      <c r="H32" s="44">
        <v>0</v>
      </c>
      <c r="I32" s="45"/>
      <c r="J32" s="38"/>
      <c r="K32" s="43">
        <v>2000</v>
      </c>
      <c r="L32" s="44">
        <v>2000</v>
      </c>
      <c r="M32" s="45"/>
      <c r="N32" s="38"/>
      <c r="O32" s="43">
        <v>2000</v>
      </c>
      <c r="P32" s="44">
        <v>2000</v>
      </c>
      <c r="Q32" s="45"/>
      <c r="R32" s="38"/>
      <c r="S32" s="43">
        <v>0</v>
      </c>
      <c r="T32" s="44">
        <v>0</v>
      </c>
      <c r="U32" s="45"/>
      <c r="V32" s="38"/>
      <c r="W32" s="43">
        <v>0</v>
      </c>
      <c r="X32" s="44">
        <v>0</v>
      </c>
      <c r="Y32" s="45"/>
      <c r="Z32" s="38"/>
      <c r="AA32" s="43">
        <v>0</v>
      </c>
      <c r="AB32" s="44">
        <v>0</v>
      </c>
      <c r="AC32" s="45"/>
      <c r="AD32" s="38"/>
      <c r="AE32" s="43">
        <v>10000</v>
      </c>
      <c r="AF32" s="44">
        <v>10000</v>
      </c>
      <c r="AG32" s="45"/>
      <c r="AH32" s="38"/>
      <c r="AI32" s="43">
        <v>0</v>
      </c>
      <c r="AJ32" s="44">
        <v>0</v>
      </c>
      <c r="AK32" s="45"/>
      <c r="AL32" s="38"/>
      <c r="AM32" s="43">
        <v>50000</v>
      </c>
      <c r="AN32" s="44">
        <v>50000</v>
      </c>
      <c r="AO32" s="45"/>
    </row>
    <row r="33" spans="1:41" hidden="1" outlineLevel="1" x14ac:dyDescent="0.25">
      <c r="A33" s="30"/>
      <c r="B33" s="31" t="s">
        <v>44</v>
      </c>
      <c r="C33" s="31" t="s">
        <v>45</v>
      </c>
      <c r="G33" s="36"/>
      <c r="H33" s="36"/>
      <c r="I33" s="37"/>
      <c r="J33" s="38"/>
      <c r="K33" s="36"/>
      <c r="L33" s="36"/>
      <c r="M33" s="37"/>
      <c r="N33" s="38"/>
      <c r="O33" s="36"/>
      <c r="P33" s="36"/>
      <c r="Q33" s="37"/>
      <c r="R33" s="38"/>
      <c r="S33" s="36"/>
      <c r="T33" s="36"/>
      <c r="U33" s="37"/>
      <c r="V33" s="38"/>
      <c r="W33" s="36"/>
      <c r="X33" s="36"/>
      <c r="Y33" s="37"/>
      <c r="Z33" s="38"/>
      <c r="AA33" s="36"/>
      <c r="AB33" s="36"/>
      <c r="AC33" s="37"/>
      <c r="AD33" s="38"/>
      <c r="AE33" s="36"/>
      <c r="AF33" s="36"/>
      <c r="AG33" s="37"/>
      <c r="AH33" s="38"/>
      <c r="AI33" s="36"/>
      <c r="AJ33" s="36"/>
      <c r="AK33" s="37"/>
      <c r="AL33" s="38"/>
      <c r="AM33" s="36"/>
      <c r="AN33" s="36"/>
      <c r="AO33" s="37"/>
    </row>
    <row r="34" spans="1:41" hidden="1" outlineLevel="1" x14ac:dyDescent="0.25">
      <c r="A34" s="34" t="s">
        <v>90</v>
      </c>
      <c r="B34" s="35" t="s">
        <v>47</v>
      </c>
      <c r="C34" s="35" t="s">
        <v>91</v>
      </c>
      <c r="G34" s="36"/>
      <c r="H34" s="36"/>
      <c r="I34" s="37"/>
      <c r="J34" s="38"/>
      <c r="K34" s="36"/>
      <c r="L34" s="36"/>
      <c r="M34" s="37"/>
      <c r="N34" s="38"/>
      <c r="O34" s="36"/>
      <c r="P34" s="36"/>
      <c r="Q34" s="37"/>
      <c r="R34" s="38"/>
      <c r="S34" s="36"/>
      <c r="T34" s="36"/>
      <c r="U34" s="37"/>
      <c r="V34" s="38"/>
      <c r="W34" s="36"/>
      <c r="X34" s="36"/>
      <c r="Y34" s="37"/>
      <c r="Z34" s="38"/>
      <c r="AA34" s="36"/>
      <c r="AB34" s="36"/>
      <c r="AC34" s="37"/>
      <c r="AD34" s="38"/>
      <c r="AE34" s="36"/>
      <c r="AF34" s="36"/>
      <c r="AG34" s="37"/>
      <c r="AH34" s="38"/>
      <c r="AI34" s="36"/>
      <c r="AJ34" s="36"/>
      <c r="AK34" s="37"/>
      <c r="AL34" s="38"/>
      <c r="AM34" s="36"/>
      <c r="AN34" s="36"/>
      <c r="AO34" s="37"/>
    </row>
    <row r="35" spans="1:41" ht="45" hidden="1" outlineLevel="1" x14ac:dyDescent="0.25">
      <c r="A35" s="30"/>
      <c r="B35" s="31" t="s">
        <v>69</v>
      </c>
      <c r="C35" s="31" t="s">
        <v>70</v>
      </c>
      <c r="D35" s="31" t="s">
        <v>71</v>
      </c>
      <c r="E35" s="31" t="s">
        <v>72</v>
      </c>
      <c r="G35" s="39" t="s">
        <v>73</v>
      </c>
      <c r="H35" s="40" t="s">
        <v>33</v>
      </c>
      <c r="I35" s="41"/>
      <c r="J35" s="38"/>
      <c r="K35" s="39" t="s">
        <v>73</v>
      </c>
      <c r="L35" s="40" t="s">
        <v>33</v>
      </c>
      <c r="M35" s="41"/>
      <c r="N35" s="38"/>
      <c r="O35" s="39" t="s">
        <v>73</v>
      </c>
      <c r="P35" s="40" t="s">
        <v>33</v>
      </c>
      <c r="Q35" s="41"/>
      <c r="R35" s="38"/>
      <c r="S35" s="39" t="s">
        <v>73</v>
      </c>
      <c r="T35" s="40" t="s">
        <v>33</v>
      </c>
      <c r="U35" s="41"/>
      <c r="V35" s="38"/>
      <c r="W35" s="39" t="s">
        <v>73</v>
      </c>
      <c r="X35" s="40" t="s">
        <v>33</v>
      </c>
      <c r="Y35" s="41"/>
      <c r="Z35" s="38"/>
      <c r="AA35" s="39" t="s">
        <v>73</v>
      </c>
      <c r="AB35" s="40" t="s">
        <v>33</v>
      </c>
      <c r="AC35" s="41"/>
      <c r="AD35" s="38"/>
      <c r="AE35" s="39" t="s">
        <v>73</v>
      </c>
      <c r="AF35" s="40" t="s">
        <v>33</v>
      </c>
      <c r="AG35" s="41"/>
      <c r="AH35" s="38"/>
      <c r="AI35" s="39" t="s">
        <v>73</v>
      </c>
      <c r="AJ35" s="40" t="s">
        <v>33</v>
      </c>
      <c r="AK35" s="41"/>
      <c r="AL35" s="38"/>
      <c r="AM35" s="39" t="s">
        <v>73</v>
      </c>
      <c r="AN35" s="40" t="s">
        <v>33</v>
      </c>
      <c r="AO35" s="41"/>
    </row>
    <row r="36" spans="1:41" ht="60" hidden="1" outlineLevel="1" x14ac:dyDescent="0.25">
      <c r="A36" s="34" t="s">
        <v>92</v>
      </c>
      <c r="B36" s="35" t="s">
        <v>93</v>
      </c>
      <c r="C36" s="35" t="s">
        <v>94</v>
      </c>
      <c r="D36" s="35" t="s">
        <v>77</v>
      </c>
      <c r="E36" s="42">
        <v>1</v>
      </c>
      <c r="G36" s="43">
        <v>0</v>
      </c>
      <c r="H36" s="44">
        <v>0</v>
      </c>
      <c r="I36" s="45"/>
      <c r="J36" s="38"/>
      <c r="K36" s="43">
        <v>25000</v>
      </c>
      <c r="L36" s="44">
        <v>25000</v>
      </c>
      <c r="M36" s="45"/>
      <c r="N36" s="38"/>
      <c r="O36" s="43">
        <v>25000</v>
      </c>
      <c r="P36" s="44">
        <v>25000</v>
      </c>
      <c r="Q36" s="45"/>
      <c r="R36" s="38"/>
      <c r="S36" s="43">
        <v>150000</v>
      </c>
      <c r="T36" s="44">
        <v>150000</v>
      </c>
      <c r="U36" s="45"/>
      <c r="V36" s="38"/>
      <c r="W36" s="43">
        <v>250000</v>
      </c>
      <c r="X36" s="44">
        <v>250000</v>
      </c>
      <c r="Y36" s="45"/>
      <c r="Z36" s="38"/>
      <c r="AA36" s="43">
        <v>262851.43</v>
      </c>
      <c r="AB36" s="44">
        <v>262851.43</v>
      </c>
      <c r="AC36" s="45"/>
      <c r="AD36" s="38"/>
      <c r="AE36" s="43">
        <v>10000</v>
      </c>
      <c r="AF36" s="44">
        <v>10000</v>
      </c>
      <c r="AG36" s="45"/>
      <c r="AH36" s="38"/>
      <c r="AI36" s="43">
        <v>0</v>
      </c>
      <c r="AJ36" s="44">
        <v>0</v>
      </c>
      <c r="AK36" s="45"/>
      <c r="AL36" s="38"/>
      <c r="AM36" s="43">
        <v>156364</v>
      </c>
      <c r="AN36" s="44">
        <v>156364</v>
      </c>
      <c r="AO36" s="45"/>
    </row>
    <row r="37" spans="1:41" ht="105" hidden="1" outlineLevel="1" x14ac:dyDescent="0.25">
      <c r="A37" s="34" t="s">
        <v>95</v>
      </c>
      <c r="B37" s="35" t="s">
        <v>96</v>
      </c>
      <c r="C37" s="35" t="s">
        <v>97</v>
      </c>
      <c r="D37" s="35" t="s">
        <v>77</v>
      </c>
      <c r="E37" s="42">
        <v>1</v>
      </c>
      <c r="G37" s="43">
        <v>0</v>
      </c>
      <c r="H37" s="44">
        <v>0</v>
      </c>
      <c r="I37" s="45"/>
      <c r="J37" s="38"/>
      <c r="K37" s="43">
        <v>10000</v>
      </c>
      <c r="L37" s="44">
        <v>10000</v>
      </c>
      <c r="M37" s="45"/>
      <c r="N37" s="38"/>
      <c r="O37" s="43">
        <v>10000</v>
      </c>
      <c r="P37" s="44">
        <v>10000</v>
      </c>
      <c r="Q37" s="45"/>
      <c r="R37" s="38"/>
      <c r="S37" s="43">
        <v>300000</v>
      </c>
      <c r="T37" s="44">
        <v>300000</v>
      </c>
      <c r="U37" s="45"/>
      <c r="V37" s="38"/>
      <c r="W37" s="43">
        <v>0</v>
      </c>
      <c r="X37" s="44">
        <v>0</v>
      </c>
      <c r="Y37" s="45"/>
      <c r="Z37" s="38"/>
      <c r="AA37" s="43">
        <v>0</v>
      </c>
      <c r="AB37" s="44">
        <v>0</v>
      </c>
      <c r="AC37" s="45"/>
      <c r="AD37" s="38"/>
      <c r="AE37" s="43">
        <v>1500000</v>
      </c>
      <c r="AF37" s="44">
        <v>1500000</v>
      </c>
      <c r="AG37" s="45"/>
      <c r="AH37" s="38"/>
      <c r="AI37" s="43">
        <v>0</v>
      </c>
      <c r="AJ37" s="44">
        <v>0</v>
      </c>
      <c r="AK37" s="45"/>
      <c r="AL37" s="38"/>
      <c r="AM37" s="43">
        <v>50000</v>
      </c>
      <c r="AN37" s="44">
        <v>50000</v>
      </c>
      <c r="AO37" s="45"/>
    </row>
    <row r="38" spans="1:41" hidden="1" outlineLevel="1" x14ac:dyDescent="0.25">
      <c r="A38" s="30"/>
      <c r="B38" s="31" t="s">
        <v>44</v>
      </c>
      <c r="C38" s="31" t="s">
        <v>45</v>
      </c>
      <c r="G38" s="36"/>
      <c r="H38" s="36"/>
      <c r="I38" s="37"/>
      <c r="J38" s="38"/>
      <c r="K38" s="36"/>
      <c r="L38" s="36"/>
      <c r="M38" s="37"/>
      <c r="N38" s="38"/>
      <c r="O38" s="36"/>
      <c r="P38" s="36"/>
      <c r="Q38" s="37"/>
      <c r="R38" s="38"/>
      <c r="S38" s="36"/>
      <c r="T38" s="36"/>
      <c r="U38" s="37"/>
      <c r="V38" s="38"/>
      <c r="W38" s="36"/>
      <c r="X38" s="36"/>
      <c r="Y38" s="37"/>
      <c r="Z38" s="38"/>
      <c r="AA38" s="36"/>
      <c r="AB38" s="36"/>
      <c r="AC38" s="37"/>
      <c r="AD38" s="38"/>
      <c r="AE38" s="36"/>
      <c r="AF38" s="36"/>
      <c r="AG38" s="37"/>
      <c r="AH38" s="38"/>
      <c r="AI38" s="36"/>
      <c r="AJ38" s="36"/>
      <c r="AK38" s="37"/>
      <c r="AL38" s="38"/>
      <c r="AM38" s="36"/>
      <c r="AN38" s="36"/>
      <c r="AO38" s="37"/>
    </row>
    <row r="39" spans="1:41" ht="105" hidden="1" outlineLevel="1" x14ac:dyDescent="0.25">
      <c r="A39" s="34" t="s">
        <v>98</v>
      </c>
      <c r="B39" s="35" t="s">
        <v>47</v>
      </c>
      <c r="C39" s="35" t="s">
        <v>99</v>
      </c>
      <c r="G39" s="36"/>
      <c r="H39" s="36"/>
      <c r="I39" s="37"/>
      <c r="J39" s="38"/>
      <c r="K39" s="36"/>
      <c r="L39" s="36"/>
      <c r="M39" s="37"/>
      <c r="N39" s="38"/>
      <c r="O39" s="36"/>
      <c r="P39" s="36"/>
      <c r="Q39" s="37"/>
      <c r="R39" s="38"/>
      <c r="S39" s="36"/>
      <c r="T39" s="36"/>
      <c r="U39" s="37"/>
      <c r="V39" s="38"/>
      <c r="W39" s="36"/>
      <c r="X39" s="36"/>
      <c r="Y39" s="37"/>
      <c r="Z39" s="38"/>
      <c r="AA39" s="36"/>
      <c r="AB39" s="36"/>
      <c r="AC39" s="37"/>
      <c r="AD39" s="38"/>
      <c r="AE39" s="36"/>
      <c r="AF39" s="36"/>
      <c r="AG39" s="37"/>
      <c r="AH39" s="38"/>
      <c r="AI39" s="36"/>
      <c r="AJ39" s="36"/>
      <c r="AK39" s="37"/>
      <c r="AL39" s="38"/>
      <c r="AM39" s="36"/>
      <c r="AN39" s="36"/>
      <c r="AO39" s="37"/>
    </row>
    <row r="40" spans="1:41" hidden="1" outlineLevel="1" x14ac:dyDescent="0.25">
      <c r="A40" s="34" t="s">
        <v>100</v>
      </c>
      <c r="B40" s="35" t="s">
        <v>47</v>
      </c>
      <c r="C40" s="35" t="s">
        <v>101</v>
      </c>
      <c r="G40" s="36"/>
      <c r="H40" s="36"/>
      <c r="I40" s="37"/>
      <c r="J40" s="38"/>
      <c r="K40" s="36"/>
      <c r="L40" s="36"/>
      <c r="M40" s="37"/>
      <c r="N40" s="38"/>
      <c r="O40" s="36"/>
      <c r="P40" s="36"/>
      <c r="Q40" s="37"/>
      <c r="R40" s="38"/>
      <c r="S40" s="36"/>
      <c r="T40" s="36"/>
      <c r="U40" s="37"/>
      <c r="V40" s="38"/>
      <c r="W40" s="36"/>
      <c r="X40" s="36"/>
      <c r="Y40" s="37"/>
      <c r="Z40" s="38"/>
      <c r="AA40" s="36"/>
      <c r="AB40" s="36"/>
      <c r="AC40" s="37"/>
      <c r="AD40" s="38"/>
      <c r="AE40" s="36"/>
      <c r="AF40" s="36"/>
      <c r="AG40" s="37"/>
      <c r="AH40" s="38"/>
      <c r="AI40" s="36"/>
      <c r="AJ40" s="36"/>
      <c r="AK40" s="37"/>
      <c r="AL40" s="38"/>
      <c r="AM40" s="36"/>
      <c r="AN40" s="36"/>
      <c r="AO40" s="37"/>
    </row>
    <row r="41" spans="1:41" ht="45" hidden="1" outlineLevel="1" x14ac:dyDescent="0.25">
      <c r="A41" s="30"/>
      <c r="B41" s="31" t="s">
        <v>69</v>
      </c>
      <c r="C41" s="31" t="s">
        <v>70</v>
      </c>
      <c r="D41" s="31" t="s">
        <v>71</v>
      </c>
      <c r="E41" s="31" t="s">
        <v>72</v>
      </c>
      <c r="G41" s="39" t="s">
        <v>73</v>
      </c>
      <c r="H41" s="40" t="s">
        <v>33</v>
      </c>
      <c r="I41" s="41"/>
      <c r="J41" s="38"/>
      <c r="K41" s="39" t="s">
        <v>73</v>
      </c>
      <c r="L41" s="40" t="s">
        <v>33</v>
      </c>
      <c r="M41" s="41"/>
      <c r="N41" s="38"/>
      <c r="O41" s="39" t="s">
        <v>73</v>
      </c>
      <c r="P41" s="40" t="s">
        <v>33</v>
      </c>
      <c r="Q41" s="41"/>
      <c r="R41" s="38"/>
      <c r="S41" s="39" t="s">
        <v>73</v>
      </c>
      <c r="T41" s="40" t="s">
        <v>33</v>
      </c>
      <c r="U41" s="41"/>
      <c r="V41" s="38"/>
      <c r="W41" s="39" t="s">
        <v>73</v>
      </c>
      <c r="X41" s="40" t="s">
        <v>33</v>
      </c>
      <c r="Y41" s="41"/>
      <c r="Z41" s="38"/>
      <c r="AA41" s="39" t="s">
        <v>73</v>
      </c>
      <c r="AB41" s="40" t="s">
        <v>33</v>
      </c>
      <c r="AC41" s="41"/>
      <c r="AD41" s="38"/>
      <c r="AE41" s="39" t="s">
        <v>73</v>
      </c>
      <c r="AF41" s="40" t="s">
        <v>33</v>
      </c>
      <c r="AG41" s="41"/>
      <c r="AH41" s="38"/>
      <c r="AI41" s="39" t="s">
        <v>73</v>
      </c>
      <c r="AJ41" s="40" t="s">
        <v>33</v>
      </c>
      <c r="AK41" s="41"/>
      <c r="AL41" s="38"/>
      <c r="AM41" s="39" t="s">
        <v>73</v>
      </c>
      <c r="AN41" s="40" t="s">
        <v>33</v>
      </c>
      <c r="AO41" s="41"/>
    </row>
    <row r="42" spans="1:41" ht="45" hidden="1" outlineLevel="1" x14ac:dyDescent="0.25">
      <c r="A42" s="34" t="s">
        <v>102</v>
      </c>
      <c r="B42" s="35" t="s">
        <v>103</v>
      </c>
      <c r="C42" s="35" t="s">
        <v>104</v>
      </c>
      <c r="D42" s="35" t="s">
        <v>77</v>
      </c>
      <c r="E42" s="42">
        <v>1</v>
      </c>
      <c r="G42" s="43">
        <v>0</v>
      </c>
      <c r="H42" s="44">
        <v>0</v>
      </c>
      <c r="I42" s="45"/>
      <c r="J42" s="38"/>
      <c r="K42" s="43">
        <v>9000000</v>
      </c>
      <c r="L42" s="44">
        <v>9000000</v>
      </c>
      <c r="M42" s="45"/>
      <c r="N42" s="38"/>
      <c r="O42" s="43">
        <v>9000000</v>
      </c>
      <c r="P42" s="44">
        <v>9000000</v>
      </c>
      <c r="Q42" s="45"/>
      <c r="R42" s="38"/>
      <c r="S42" s="43">
        <v>10000</v>
      </c>
      <c r="T42" s="44">
        <v>10000</v>
      </c>
      <c r="U42" s="45"/>
      <c r="V42" s="38"/>
      <c r="W42" s="43">
        <v>0</v>
      </c>
      <c r="X42" s="44">
        <v>0</v>
      </c>
      <c r="Y42" s="45"/>
      <c r="Z42" s="38"/>
      <c r="AA42" s="43">
        <v>0</v>
      </c>
      <c r="AB42" s="44">
        <v>0</v>
      </c>
      <c r="AC42" s="45"/>
      <c r="AD42" s="38"/>
      <c r="AE42" s="43">
        <v>500000</v>
      </c>
      <c r="AF42" s="44">
        <v>500000</v>
      </c>
      <c r="AG42" s="45"/>
      <c r="AH42" s="38"/>
      <c r="AI42" s="43">
        <v>0</v>
      </c>
      <c r="AJ42" s="44">
        <v>0</v>
      </c>
      <c r="AK42" s="45"/>
      <c r="AL42" s="38"/>
      <c r="AM42" s="43">
        <v>8834.77</v>
      </c>
      <c r="AN42" s="44">
        <v>8834.77</v>
      </c>
      <c r="AO42" s="45"/>
    </row>
    <row r="43" spans="1:41" hidden="1" outlineLevel="1" x14ac:dyDescent="0.25">
      <c r="A43" s="30"/>
      <c r="B43" s="31" t="s">
        <v>44</v>
      </c>
      <c r="C43" s="31" t="s">
        <v>45</v>
      </c>
      <c r="G43" s="36"/>
      <c r="H43" s="36"/>
      <c r="I43" s="37"/>
      <c r="J43" s="38"/>
      <c r="K43" s="36"/>
      <c r="L43" s="36"/>
      <c r="M43" s="37"/>
      <c r="N43" s="38"/>
      <c r="O43" s="36"/>
      <c r="P43" s="36"/>
      <c r="Q43" s="37"/>
      <c r="R43" s="38"/>
      <c r="S43" s="36"/>
      <c r="T43" s="36"/>
      <c r="U43" s="37"/>
      <c r="V43" s="38"/>
      <c r="W43" s="36"/>
      <c r="X43" s="36"/>
      <c r="Y43" s="37"/>
      <c r="Z43" s="38"/>
      <c r="AA43" s="36"/>
      <c r="AB43" s="36"/>
      <c r="AC43" s="37"/>
      <c r="AD43" s="38"/>
      <c r="AE43" s="36"/>
      <c r="AF43" s="36"/>
      <c r="AG43" s="37"/>
      <c r="AH43" s="38"/>
      <c r="AI43" s="36"/>
      <c r="AJ43" s="36"/>
      <c r="AK43" s="37"/>
      <c r="AL43" s="38"/>
      <c r="AM43" s="36"/>
      <c r="AN43" s="36"/>
      <c r="AO43" s="37"/>
    </row>
    <row r="44" spans="1:41" hidden="1" outlineLevel="1" x14ac:dyDescent="0.25">
      <c r="A44" s="34" t="s">
        <v>105</v>
      </c>
      <c r="B44" s="35" t="s">
        <v>47</v>
      </c>
      <c r="C44" s="35" t="s">
        <v>106</v>
      </c>
      <c r="G44" s="36"/>
      <c r="H44" s="36"/>
      <c r="I44" s="37"/>
      <c r="J44" s="38"/>
      <c r="K44" s="36"/>
      <c r="L44" s="36"/>
      <c r="M44" s="37"/>
      <c r="N44" s="38"/>
      <c r="O44" s="36"/>
      <c r="P44" s="36"/>
      <c r="Q44" s="37"/>
      <c r="R44" s="38"/>
      <c r="S44" s="36"/>
      <c r="T44" s="36"/>
      <c r="U44" s="37"/>
      <c r="V44" s="38"/>
      <c r="W44" s="36"/>
      <c r="X44" s="36"/>
      <c r="Y44" s="37"/>
      <c r="Z44" s="38"/>
      <c r="AA44" s="36"/>
      <c r="AB44" s="36"/>
      <c r="AC44" s="37"/>
      <c r="AD44" s="38"/>
      <c r="AE44" s="36"/>
      <c r="AF44" s="36"/>
      <c r="AG44" s="37"/>
      <c r="AH44" s="38"/>
      <c r="AI44" s="36"/>
      <c r="AJ44" s="36"/>
      <c r="AK44" s="37"/>
      <c r="AL44" s="38"/>
      <c r="AM44" s="36"/>
      <c r="AN44" s="36"/>
      <c r="AO44" s="37"/>
    </row>
    <row r="45" spans="1:41" ht="75" hidden="1" outlineLevel="1" x14ac:dyDescent="0.25">
      <c r="A45" s="34" t="s">
        <v>107</v>
      </c>
      <c r="B45" s="35" t="s">
        <v>47</v>
      </c>
      <c r="C45" s="35" t="s">
        <v>108</v>
      </c>
      <c r="G45" s="36"/>
      <c r="H45" s="36"/>
      <c r="I45" s="37"/>
      <c r="J45" s="38"/>
      <c r="K45" s="36"/>
      <c r="L45" s="36"/>
      <c r="M45" s="37"/>
      <c r="N45" s="38"/>
      <c r="O45" s="36"/>
      <c r="P45" s="36"/>
      <c r="Q45" s="37"/>
      <c r="R45" s="38"/>
      <c r="S45" s="36"/>
      <c r="T45" s="36"/>
      <c r="U45" s="37"/>
      <c r="V45" s="38"/>
      <c r="W45" s="36"/>
      <c r="X45" s="36"/>
      <c r="Y45" s="37"/>
      <c r="Z45" s="38"/>
      <c r="AA45" s="36"/>
      <c r="AB45" s="36"/>
      <c r="AC45" s="37"/>
      <c r="AD45" s="38"/>
      <c r="AE45" s="36"/>
      <c r="AF45" s="36"/>
      <c r="AG45" s="37"/>
      <c r="AH45" s="38"/>
      <c r="AI45" s="36"/>
      <c r="AJ45" s="36"/>
      <c r="AK45" s="37"/>
      <c r="AL45" s="38"/>
      <c r="AM45" s="36"/>
      <c r="AN45" s="36"/>
      <c r="AO45" s="37"/>
    </row>
    <row r="46" spans="1:41" ht="90" hidden="1" outlineLevel="1" x14ac:dyDescent="0.25">
      <c r="A46" s="34" t="s">
        <v>109</v>
      </c>
      <c r="B46" s="35" t="s">
        <v>47</v>
      </c>
      <c r="C46" s="35" t="s">
        <v>110</v>
      </c>
      <c r="G46" s="36"/>
      <c r="H46" s="36"/>
      <c r="I46" s="37"/>
      <c r="J46" s="38"/>
      <c r="K46" s="36"/>
      <c r="L46" s="36"/>
      <c r="M46" s="37"/>
      <c r="N46" s="38"/>
      <c r="O46" s="36"/>
      <c r="P46" s="36"/>
      <c r="Q46" s="37"/>
      <c r="R46" s="38"/>
      <c r="S46" s="36"/>
      <c r="T46" s="36"/>
      <c r="U46" s="37"/>
      <c r="V46" s="38"/>
      <c r="W46" s="36"/>
      <c r="X46" s="36"/>
      <c r="Y46" s="37"/>
      <c r="Z46" s="38"/>
      <c r="AA46" s="36"/>
      <c r="AB46" s="36"/>
      <c r="AC46" s="37"/>
      <c r="AD46" s="38"/>
      <c r="AE46" s="36"/>
      <c r="AF46" s="36"/>
      <c r="AG46" s="37"/>
      <c r="AH46" s="38"/>
      <c r="AI46" s="36"/>
      <c r="AJ46" s="36"/>
      <c r="AK46" s="37"/>
      <c r="AL46" s="38"/>
      <c r="AM46" s="36"/>
      <c r="AN46" s="36"/>
      <c r="AO46" s="37"/>
    </row>
    <row r="47" spans="1:41" ht="45" hidden="1" outlineLevel="1" x14ac:dyDescent="0.25">
      <c r="A47" s="30"/>
      <c r="B47" s="31" t="s">
        <v>69</v>
      </c>
      <c r="C47" s="31" t="s">
        <v>70</v>
      </c>
      <c r="D47" s="31" t="s">
        <v>71</v>
      </c>
      <c r="E47" s="31" t="s">
        <v>72</v>
      </c>
      <c r="G47" s="39" t="s">
        <v>73</v>
      </c>
      <c r="H47" s="40" t="s">
        <v>33</v>
      </c>
      <c r="I47" s="41"/>
      <c r="J47" s="38"/>
      <c r="K47" s="39" t="s">
        <v>73</v>
      </c>
      <c r="L47" s="40" t="s">
        <v>33</v>
      </c>
      <c r="M47" s="41"/>
      <c r="N47" s="38"/>
      <c r="O47" s="39" t="s">
        <v>73</v>
      </c>
      <c r="P47" s="40" t="s">
        <v>33</v>
      </c>
      <c r="Q47" s="41"/>
      <c r="R47" s="38"/>
      <c r="S47" s="39" t="s">
        <v>73</v>
      </c>
      <c r="T47" s="40" t="s">
        <v>33</v>
      </c>
      <c r="U47" s="41"/>
      <c r="V47" s="38"/>
      <c r="W47" s="39" t="s">
        <v>73</v>
      </c>
      <c r="X47" s="40" t="s">
        <v>33</v>
      </c>
      <c r="Y47" s="41"/>
      <c r="Z47" s="38"/>
      <c r="AA47" s="39" t="s">
        <v>73</v>
      </c>
      <c r="AB47" s="40" t="s">
        <v>33</v>
      </c>
      <c r="AC47" s="41"/>
      <c r="AD47" s="38"/>
      <c r="AE47" s="39" t="s">
        <v>73</v>
      </c>
      <c r="AF47" s="40" t="s">
        <v>33</v>
      </c>
      <c r="AG47" s="41"/>
      <c r="AH47" s="38"/>
      <c r="AI47" s="39" t="s">
        <v>73</v>
      </c>
      <c r="AJ47" s="40" t="s">
        <v>33</v>
      </c>
      <c r="AK47" s="41"/>
      <c r="AL47" s="38"/>
      <c r="AM47" s="39" t="s">
        <v>73</v>
      </c>
      <c r="AN47" s="40" t="s">
        <v>33</v>
      </c>
      <c r="AO47" s="41"/>
    </row>
    <row r="48" spans="1:41" ht="90" hidden="1" outlineLevel="1" x14ac:dyDescent="0.25">
      <c r="A48" s="34" t="s">
        <v>111</v>
      </c>
      <c r="B48" s="35" t="s">
        <v>112</v>
      </c>
      <c r="C48" s="35" t="s">
        <v>113</v>
      </c>
      <c r="D48" s="35" t="s">
        <v>77</v>
      </c>
      <c r="E48" s="42">
        <v>1</v>
      </c>
      <c r="G48" s="43">
        <v>0</v>
      </c>
      <c r="H48" s="44">
        <v>0</v>
      </c>
      <c r="I48" s="45"/>
      <c r="J48" s="38"/>
      <c r="K48" s="43">
        <v>5000</v>
      </c>
      <c r="L48" s="44">
        <v>5000</v>
      </c>
      <c r="M48" s="45"/>
      <c r="N48" s="38"/>
      <c r="O48" s="43">
        <v>5000</v>
      </c>
      <c r="P48" s="44">
        <v>5000</v>
      </c>
      <c r="Q48" s="45"/>
      <c r="R48" s="38"/>
      <c r="S48" s="43">
        <v>25000</v>
      </c>
      <c r="T48" s="44">
        <v>25000</v>
      </c>
      <c r="U48" s="45"/>
      <c r="V48" s="38"/>
      <c r="W48" s="43">
        <v>10000</v>
      </c>
      <c r="X48" s="44">
        <v>10000</v>
      </c>
      <c r="Y48" s="45"/>
      <c r="Z48" s="38"/>
      <c r="AA48" s="43">
        <v>0</v>
      </c>
      <c r="AB48" s="44">
        <v>0</v>
      </c>
      <c r="AC48" s="45"/>
      <c r="AD48" s="38"/>
      <c r="AE48" s="43">
        <v>25000</v>
      </c>
      <c r="AF48" s="44">
        <v>25000</v>
      </c>
      <c r="AG48" s="45"/>
      <c r="AH48" s="38"/>
      <c r="AI48" s="43">
        <v>0</v>
      </c>
      <c r="AJ48" s="44">
        <v>0</v>
      </c>
      <c r="AK48" s="45"/>
      <c r="AL48" s="38"/>
      <c r="AM48" s="43">
        <v>20000</v>
      </c>
      <c r="AN48" s="44">
        <v>20000</v>
      </c>
      <c r="AO48" s="45"/>
    </row>
    <row r="49" spans="1:41" hidden="1" outlineLevel="1" x14ac:dyDescent="0.25">
      <c r="A49" s="30"/>
      <c r="B49" s="31" t="s">
        <v>44</v>
      </c>
      <c r="C49" s="31" t="s">
        <v>45</v>
      </c>
      <c r="G49" s="36"/>
      <c r="H49" s="36"/>
      <c r="I49" s="37"/>
      <c r="J49" s="38"/>
      <c r="K49" s="36"/>
      <c r="L49" s="36"/>
      <c r="M49" s="37"/>
      <c r="N49" s="38"/>
      <c r="O49" s="36"/>
      <c r="P49" s="36"/>
      <c r="Q49" s="37"/>
      <c r="R49" s="38"/>
      <c r="S49" s="36"/>
      <c r="T49" s="36"/>
      <c r="U49" s="37"/>
      <c r="V49" s="38"/>
      <c r="W49" s="36"/>
      <c r="X49" s="36"/>
      <c r="Y49" s="37"/>
      <c r="Z49" s="38"/>
      <c r="AA49" s="36"/>
      <c r="AB49" s="36"/>
      <c r="AC49" s="37"/>
      <c r="AD49" s="38"/>
      <c r="AE49" s="36"/>
      <c r="AF49" s="36"/>
      <c r="AG49" s="37"/>
      <c r="AH49" s="38"/>
      <c r="AI49" s="36"/>
      <c r="AJ49" s="36"/>
      <c r="AK49" s="37"/>
      <c r="AL49" s="38"/>
      <c r="AM49" s="36"/>
      <c r="AN49" s="36"/>
      <c r="AO49" s="37"/>
    </row>
    <row r="50" spans="1:41" hidden="1" outlineLevel="1" x14ac:dyDescent="0.25">
      <c r="A50" s="34" t="s">
        <v>114</v>
      </c>
      <c r="B50" s="35" t="s">
        <v>47</v>
      </c>
      <c r="C50" s="35" t="s">
        <v>115</v>
      </c>
      <c r="G50" s="36"/>
      <c r="H50" s="36"/>
      <c r="I50" s="37"/>
      <c r="J50" s="38"/>
      <c r="K50" s="36"/>
      <c r="L50" s="36"/>
      <c r="M50" s="37"/>
      <c r="N50" s="38"/>
      <c r="O50" s="36"/>
      <c r="P50" s="36"/>
      <c r="Q50" s="37"/>
      <c r="R50" s="38"/>
      <c r="S50" s="36"/>
      <c r="T50" s="36"/>
      <c r="U50" s="37"/>
      <c r="V50" s="38"/>
      <c r="W50" s="36"/>
      <c r="X50" s="36"/>
      <c r="Y50" s="37"/>
      <c r="Z50" s="38"/>
      <c r="AA50" s="36"/>
      <c r="AB50" s="36"/>
      <c r="AC50" s="37"/>
      <c r="AD50" s="38"/>
      <c r="AE50" s="36"/>
      <c r="AF50" s="36"/>
      <c r="AG50" s="37"/>
      <c r="AH50" s="38"/>
      <c r="AI50" s="36"/>
      <c r="AJ50" s="36"/>
      <c r="AK50" s="37"/>
      <c r="AL50" s="38"/>
      <c r="AM50" s="36"/>
      <c r="AN50" s="36"/>
      <c r="AO50" s="37"/>
    </row>
    <row r="51" spans="1:41" ht="90" hidden="1" outlineLevel="1" x14ac:dyDescent="0.25">
      <c r="A51" s="34" t="s">
        <v>116</v>
      </c>
      <c r="B51" s="35" t="s">
        <v>47</v>
      </c>
      <c r="C51" s="35" t="s">
        <v>117</v>
      </c>
      <c r="G51" s="36"/>
      <c r="H51" s="36"/>
      <c r="I51" s="37"/>
      <c r="J51" s="38"/>
      <c r="K51" s="36"/>
      <c r="L51" s="36"/>
      <c r="M51" s="37"/>
      <c r="N51" s="38"/>
      <c r="O51" s="36"/>
      <c r="P51" s="36"/>
      <c r="Q51" s="37"/>
      <c r="R51" s="38"/>
      <c r="S51" s="36"/>
      <c r="T51" s="36"/>
      <c r="U51" s="37"/>
      <c r="V51" s="38"/>
      <c r="W51" s="36"/>
      <c r="X51" s="36"/>
      <c r="Y51" s="37"/>
      <c r="Z51" s="38"/>
      <c r="AA51" s="36"/>
      <c r="AB51" s="36"/>
      <c r="AC51" s="37"/>
      <c r="AD51" s="38"/>
      <c r="AE51" s="36"/>
      <c r="AF51" s="36"/>
      <c r="AG51" s="37"/>
      <c r="AH51" s="38"/>
      <c r="AI51" s="36"/>
      <c r="AJ51" s="36"/>
      <c r="AK51" s="37"/>
      <c r="AL51" s="38"/>
      <c r="AM51" s="36"/>
      <c r="AN51" s="36"/>
      <c r="AO51" s="37"/>
    </row>
    <row r="52" spans="1:41" ht="45" hidden="1" outlineLevel="1" x14ac:dyDescent="0.25">
      <c r="A52" s="30"/>
      <c r="B52" s="31" t="s">
        <v>69</v>
      </c>
      <c r="C52" s="31" t="s">
        <v>70</v>
      </c>
      <c r="D52" s="31" t="s">
        <v>71</v>
      </c>
      <c r="E52" s="31" t="s">
        <v>72</v>
      </c>
      <c r="G52" s="39" t="s">
        <v>73</v>
      </c>
      <c r="H52" s="40" t="s">
        <v>33</v>
      </c>
      <c r="I52" s="41"/>
      <c r="J52" s="38"/>
      <c r="K52" s="39" t="s">
        <v>73</v>
      </c>
      <c r="L52" s="40" t="s">
        <v>33</v>
      </c>
      <c r="M52" s="41"/>
      <c r="N52" s="38"/>
      <c r="O52" s="39" t="s">
        <v>73</v>
      </c>
      <c r="P52" s="40" t="s">
        <v>33</v>
      </c>
      <c r="Q52" s="41"/>
      <c r="R52" s="38"/>
      <c r="S52" s="39" t="s">
        <v>73</v>
      </c>
      <c r="T52" s="40" t="s">
        <v>33</v>
      </c>
      <c r="U52" s="41"/>
      <c r="V52" s="38"/>
      <c r="W52" s="39" t="s">
        <v>73</v>
      </c>
      <c r="X52" s="40" t="s">
        <v>33</v>
      </c>
      <c r="Y52" s="41"/>
      <c r="Z52" s="38"/>
      <c r="AA52" s="39" t="s">
        <v>73</v>
      </c>
      <c r="AB52" s="40" t="s">
        <v>33</v>
      </c>
      <c r="AC52" s="41"/>
      <c r="AD52" s="38"/>
      <c r="AE52" s="39" t="s">
        <v>73</v>
      </c>
      <c r="AF52" s="40" t="s">
        <v>33</v>
      </c>
      <c r="AG52" s="41"/>
      <c r="AH52" s="38"/>
      <c r="AI52" s="39" t="s">
        <v>73</v>
      </c>
      <c r="AJ52" s="40" t="s">
        <v>33</v>
      </c>
      <c r="AK52" s="41"/>
      <c r="AL52" s="38"/>
      <c r="AM52" s="39" t="s">
        <v>73</v>
      </c>
      <c r="AN52" s="40" t="s">
        <v>33</v>
      </c>
      <c r="AO52" s="41"/>
    </row>
    <row r="53" spans="1:41" ht="60" hidden="1" outlineLevel="1" x14ac:dyDescent="0.25">
      <c r="A53" s="34" t="s">
        <v>118</v>
      </c>
      <c r="B53" s="35" t="s">
        <v>119</v>
      </c>
      <c r="C53" s="35" t="s">
        <v>120</v>
      </c>
      <c r="D53" s="35" t="s">
        <v>77</v>
      </c>
      <c r="E53" s="42">
        <v>1</v>
      </c>
      <c r="G53" s="43">
        <v>0</v>
      </c>
      <c r="H53" s="44">
        <v>0</v>
      </c>
      <c r="I53" s="45"/>
      <c r="J53" s="38"/>
      <c r="K53" s="43">
        <v>5000</v>
      </c>
      <c r="L53" s="44">
        <v>5000</v>
      </c>
      <c r="M53" s="45"/>
      <c r="N53" s="38"/>
      <c r="O53" s="43">
        <v>5000</v>
      </c>
      <c r="P53" s="44">
        <v>5000</v>
      </c>
      <c r="Q53" s="45"/>
      <c r="R53" s="38"/>
      <c r="S53" s="43">
        <v>120000</v>
      </c>
      <c r="T53" s="44">
        <v>120000</v>
      </c>
      <c r="U53" s="45"/>
      <c r="V53" s="38"/>
      <c r="W53" s="43">
        <v>100000</v>
      </c>
      <c r="X53" s="44">
        <v>100000</v>
      </c>
      <c r="Y53" s="45"/>
      <c r="Z53" s="38"/>
      <c r="AA53" s="43">
        <v>0</v>
      </c>
      <c r="AB53" s="44">
        <v>0</v>
      </c>
      <c r="AC53" s="45"/>
      <c r="AD53" s="38"/>
      <c r="AE53" s="43">
        <v>50000</v>
      </c>
      <c r="AF53" s="44">
        <v>50000</v>
      </c>
      <c r="AG53" s="45"/>
      <c r="AH53" s="38"/>
      <c r="AI53" s="43">
        <v>0</v>
      </c>
      <c r="AJ53" s="44">
        <v>0</v>
      </c>
      <c r="AK53" s="45"/>
      <c r="AL53" s="38"/>
      <c r="AM53" s="43">
        <v>800000</v>
      </c>
      <c r="AN53" s="44">
        <v>800000</v>
      </c>
      <c r="AO53" s="45"/>
    </row>
    <row r="54" spans="1:41" ht="60" hidden="1" outlineLevel="1" x14ac:dyDescent="0.25">
      <c r="A54" s="34" t="s">
        <v>121</v>
      </c>
      <c r="B54" s="35" t="s">
        <v>122</v>
      </c>
      <c r="C54" s="35" t="s">
        <v>123</v>
      </c>
      <c r="D54" s="35" t="s">
        <v>77</v>
      </c>
      <c r="E54" s="42">
        <v>1</v>
      </c>
      <c r="G54" s="43">
        <v>0</v>
      </c>
      <c r="H54" s="44">
        <v>0</v>
      </c>
      <c r="I54" s="45"/>
      <c r="J54" s="38"/>
      <c r="K54" s="43">
        <v>1000</v>
      </c>
      <c r="L54" s="44">
        <v>1000</v>
      </c>
      <c r="M54" s="45"/>
      <c r="N54" s="38"/>
      <c r="O54" s="43">
        <v>1000</v>
      </c>
      <c r="P54" s="44">
        <v>1000</v>
      </c>
      <c r="Q54" s="45"/>
      <c r="R54" s="38"/>
      <c r="S54" s="43">
        <v>75000</v>
      </c>
      <c r="T54" s="44">
        <v>75000</v>
      </c>
      <c r="U54" s="45"/>
      <c r="V54" s="38"/>
      <c r="W54" s="43">
        <v>0</v>
      </c>
      <c r="X54" s="44">
        <v>0</v>
      </c>
      <c r="Y54" s="45"/>
      <c r="Z54" s="38"/>
      <c r="AA54" s="43">
        <v>0</v>
      </c>
      <c r="AB54" s="44">
        <v>0</v>
      </c>
      <c r="AC54" s="45"/>
      <c r="AD54" s="38"/>
      <c r="AE54" s="43">
        <v>40000</v>
      </c>
      <c r="AF54" s="44">
        <v>40000</v>
      </c>
      <c r="AG54" s="45"/>
      <c r="AH54" s="38"/>
      <c r="AI54" s="43">
        <v>0</v>
      </c>
      <c r="AJ54" s="44">
        <v>0</v>
      </c>
      <c r="AK54" s="45"/>
      <c r="AL54" s="38"/>
      <c r="AM54" s="43">
        <v>30000</v>
      </c>
      <c r="AN54" s="44">
        <v>30000</v>
      </c>
      <c r="AO54" s="45"/>
    </row>
    <row r="55" spans="1:41" hidden="1" outlineLevel="1" x14ac:dyDescent="0.25">
      <c r="A55" s="30"/>
      <c r="B55" s="31" t="s">
        <v>44</v>
      </c>
      <c r="C55" s="31" t="s">
        <v>45</v>
      </c>
      <c r="G55" s="36"/>
      <c r="H55" s="36"/>
      <c r="I55" s="37"/>
      <c r="J55" s="38"/>
      <c r="K55" s="36"/>
      <c r="L55" s="36"/>
      <c r="M55" s="37"/>
      <c r="N55" s="38"/>
      <c r="O55" s="36"/>
      <c r="P55" s="36"/>
      <c r="Q55" s="37"/>
      <c r="R55" s="38"/>
      <c r="S55" s="36"/>
      <c r="T55" s="36"/>
      <c r="U55" s="37"/>
      <c r="V55" s="38"/>
      <c r="W55" s="36"/>
      <c r="X55" s="36"/>
      <c r="Y55" s="37"/>
      <c r="Z55" s="38"/>
      <c r="AA55" s="36"/>
      <c r="AB55" s="36"/>
      <c r="AC55" s="37"/>
      <c r="AD55" s="38"/>
      <c r="AE55" s="36"/>
      <c r="AF55" s="36"/>
      <c r="AG55" s="37"/>
      <c r="AH55" s="38"/>
      <c r="AI55" s="36"/>
      <c r="AJ55" s="36"/>
      <c r="AK55" s="37"/>
      <c r="AL55" s="38"/>
      <c r="AM55" s="36"/>
      <c r="AN55" s="36"/>
      <c r="AO55" s="37"/>
    </row>
    <row r="56" spans="1:41" hidden="1" outlineLevel="1" x14ac:dyDescent="0.25">
      <c r="A56" s="34" t="s">
        <v>124</v>
      </c>
      <c r="B56" s="35" t="s">
        <v>47</v>
      </c>
      <c r="C56" s="35" t="s">
        <v>125</v>
      </c>
      <c r="G56" s="36"/>
      <c r="H56" s="36"/>
      <c r="I56" s="37"/>
      <c r="J56" s="38"/>
      <c r="K56" s="36"/>
      <c r="L56" s="36"/>
      <c r="M56" s="37"/>
      <c r="N56" s="38"/>
      <c r="O56" s="36"/>
      <c r="P56" s="36"/>
      <c r="Q56" s="37"/>
      <c r="R56" s="38"/>
      <c r="S56" s="36"/>
      <c r="T56" s="36"/>
      <c r="U56" s="37"/>
      <c r="V56" s="38"/>
      <c r="W56" s="36"/>
      <c r="X56" s="36"/>
      <c r="Y56" s="37"/>
      <c r="Z56" s="38"/>
      <c r="AA56" s="36"/>
      <c r="AB56" s="36"/>
      <c r="AC56" s="37"/>
      <c r="AD56" s="38"/>
      <c r="AE56" s="36"/>
      <c r="AF56" s="36"/>
      <c r="AG56" s="37"/>
      <c r="AH56" s="38"/>
      <c r="AI56" s="36"/>
      <c r="AJ56" s="36"/>
      <c r="AK56" s="37"/>
      <c r="AL56" s="38"/>
      <c r="AM56" s="36"/>
      <c r="AN56" s="36"/>
      <c r="AO56" s="37"/>
    </row>
    <row r="57" spans="1:41" ht="90" hidden="1" outlineLevel="1" x14ac:dyDescent="0.25">
      <c r="A57" s="34" t="s">
        <v>126</v>
      </c>
      <c r="B57" s="35" t="s">
        <v>47</v>
      </c>
      <c r="C57" s="35" t="s">
        <v>127</v>
      </c>
      <c r="G57" s="36"/>
      <c r="H57" s="36"/>
      <c r="I57" s="37"/>
      <c r="J57" s="38"/>
      <c r="K57" s="36"/>
      <c r="L57" s="36"/>
      <c r="M57" s="37"/>
      <c r="N57" s="38"/>
      <c r="O57" s="36"/>
      <c r="P57" s="36"/>
      <c r="Q57" s="37"/>
      <c r="R57" s="38"/>
      <c r="S57" s="36"/>
      <c r="T57" s="36"/>
      <c r="U57" s="37"/>
      <c r="V57" s="38"/>
      <c r="W57" s="36"/>
      <c r="X57" s="36"/>
      <c r="Y57" s="37"/>
      <c r="Z57" s="38"/>
      <c r="AA57" s="36"/>
      <c r="AB57" s="36"/>
      <c r="AC57" s="37"/>
      <c r="AD57" s="38"/>
      <c r="AE57" s="36"/>
      <c r="AF57" s="36"/>
      <c r="AG57" s="37"/>
      <c r="AH57" s="38"/>
      <c r="AI57" s="36"/>
      <c r="AJ57" s="36"/>
      <c r="AK57" s="37"/>
      <c r="AL57" s="38"/>
      <c r="AM57" s="36"/>
      <c r="AN57" s="36"/>
      <c r="AO57" s="37"/>
    </row>
    <row r="58" spans="1:41" ht="45" hidden="1" outlineLevel="1" x14ac:dyDescent="0.25">
      <c r="A58" s="30"/>
      <c r="B58" s="31" t="s">
        <v>69</v>
      </c>
      <c r="C58" s="31" t="s">
        <v>70</v>
      </c>
      <c r="D58" s="31" t="s">
        <v>71</v>
      </c>
      <c r="E58" s="31" t="s">
        <v>72</v>
      </c>
      <c r="G58" s="39" t="s">
        <v>73</v>
      </c>
      <c r="H58" s="40" t="s">
        <v>33</v>
      </c>
      <c r="I58" s="41"/>
      <c r="J58" s="38"/>
      <c r="K58" s="39" t="s">
        <v>73</v>
      </c>
      <c r="L58" s="40" t="s">
        <v>33</v>
      </c>
      <c r="M58" s="41"/>
      <c r="N58" s="38"/>
      <c r="O58" s="39" t="s">
        <v>73</v>
      </c>
      <c r="P58" s="40" t="s">
        <v>33</v>
      </c>
      <c r="Q58" s="41"/>
      <c r="R58" s="38"/>
      <c r="S58" s="39" t="s">
        <v>73</v>
      </c>
      <c r="T58" s="40" t="s">
        <v>33</v>
      </c>
      <c r="U58" s="41"/>
      <c r="V58" s="38"/>
      <c r="W58" s="39" t="s">
        <v>73</v>
      </c>
      <c r="X58" s="40" t="s">
        <v>33</v>
      </c>
      <c r="Y58" s="41"/>
      <c r="Z58" s="38"/>
      <c r="AA58" s="39" t="s">
        <v>73</v>
      </c>
      <c r="AB58" s="40" t="s">
        <v>33</v>
      </c>
      <c r="AC58" s="41"/>
      <c r="AD58" s="38"/>
      <c r="AE58" s="39" t="s">
        <v>73</v>
      </c>
      <c r="AF58" s="40" t="s">
        <v>33</v>
      </c>
      <c r="AG58" s="41"/>
      <c r="AH58" s="38"/>
      <c r="AI58" s="39" t="s">
        <v>73</v>
      </c>
      <c r="AJ58" s="40" t="s">
        <v>33</v>
      </c>
      <c r="AK58" s="41"/>
      <c r="AL58" s="38"/>
      <c r="AM58" s="39" t="s">
        <v>73</v>
      </c>
      <c r="AN58" s="40" t="s">
        <v>33</v>
      </c>
      <c r="AO58" s="41"/>
    </row>
    <row r="59" spans="1:41" hidden="1" outlineLevel="1" x14ac:dyDescent="0.25">
      <c r="A59" s="34" t="s">
        <v>128</v>
      </c>
      <c r="B59" s="35" t="s">
        <v>129</v>
      </c>
      <c r="C59" s="35" t="s">
        <v>130</v>
      </c>
      <c r="D59" s="35" t="s">
        <v>77</v>
      </c>
      <c r="E59" s="42">
        <v>1</v>
      </c>
      <c r="G59" s="43">
        <v>0</v>
      </c>
      <c r="H59" s="44">
        <v>0</v>
      </c>
      <c r="I59" s="45"/>
      <c r="J59" s="38"/>
      <c r="K59" s="43">
        <v>50000</v>
      </c>
      <c r="L59" s="44">
        <v>50000</v>
      </c>
      <c r="M59" s="45"/>
      <c r="N59" s="38"/>
      <c r="O59" s="43">
        <v>50000</v>
      </c>
      <c r="P59" s="44">
        <v>50000</v>
      </c>
      <c r="Q59" s="45"/>
      <c r="R59" s="38"/>
      <c r="S59" s="43">
        <v>100000</v>
      </c>
      <c r="T59" s="44">
        <v>100000</v>
      </c>
      <c r="U59" s="45"/>
      <c r="V59" s="38"/>
      <c r="W59" s="43">
        <v>500000</v>
      </c>
      <c r="X59" s="44">
        <v>500000</v>
      </c>
      <c r="Y59" s="45"/>
      <c r="Z59" s="38"/>
      <c r="AA59" s="43">
        <v>91570.1</v>
      </c>
      <c r="AB59" s="44">
        <v>91570.1</v>
      </c>
      <c r="AC59" s="45"/>
      <c r="AD59" s="38"/>
      <c r="AE59" s="43">
        <v>150000</v>
      </c>
      <c r="AF59" s="44">
        <v>150000</v>
      </c>
      <c r="AG59" s="45"/>
      <c r="AH59" s="38"/>
      <c r="AI59" s="43">
        <v>0</v>
      </c>
      <c r="AJ59" s="44">
        <v>0</v>
      </c>
      <c r="AK59" s="45"/>
      <c r="AL59" s="38"/>
      <c r="AM59" s="43">
        <v>91000</v>
      </c>
      <c r="AN59" s="44">
        <v>91000</v>
      </c>
      <c r="AO59" s="45"/>
    </row>
    <row r="60" spans="1:41" hidden="1" outlineLevel="1" x14ac:dyDescent="0.25">
      <c r="A60" s="34" t="s">
        <v>131</v>
      </c>
      <c r="B60" s="35" t="s">
        <v>132</v>
      </c>
      <c r="C60" s="35" t="s">
        <v>133</v>
      </c>
      <c r="D60" s="35" t="s">
        <v>134</v>
      </c>
      <c r="E60" s="42">
        <v>546</v>
      </c>
      <c r="G60" s="43">
        <v>0</v>
      </c>
      <c r="H60" s="44">
        <v>0</v>
      </c>
      <c r="I60" s="45"/>
      <c r="J60" s="38"/>
      <c r="K60" s="43">
        <v>300</v>
      </c>
      <c r="L60" s="44">
        <v>163800</v>
      </c>
      <c r="M60" s="45"/>
      <c r="N60" s="38"/>
      <c r="O60" s="43">
        <v>300</v>
      </c>
      <c r="P60" s="44">
        <v>163800</v>
      </c>
      <c r="Q60" s="45"/>
      <c r="R60" s="38"/>
      <c r="S60" s="43">
        <v>750</v>
      </c>
      <c r="T60" s="44">
        <v>409500</v>
      </c>
      <c r="U60" s="45"/>
      <c r="V60" s="38"/>
      <c r="W60" s="43">
        <v>3500</v>
      </c>
      <c r="X60" s="44">
        <v>1911000</v>
      </c>
      <c r="Y60" s="45"/>
      <c r="Z60" s="38"/>
      <c r="AA60" s="43">
        <v>711.01</v>
      </c>
      <c r="AB60" s="44">
        <v>388211.46</v>
      </c>
      <c r="AC60" s="45"/>
      <c r="AD60" s="38"/>
      <c r="AE60" s="43">
        <v>20</v>
      </c>
      <c r="AF60" s="44">
        <v>10920</v>
      </c>
      <c r="AG60" s="45"/>
      <c r="AH60" s="38"/>
      <c r="AI60" s="43">
        <v>0</v>
      </c>
      <c r="AJ60" s="44">
        <v>0</v>
      </c>
      <c r="AK60" s="45"/>
      <c r="AL60" s="38"/>
      <c r="AM60" s="43">
        <v>6890</v>
      </c>
      <c r="AN60" s="44">
        <v>3761940</v>
      </c>
      <c r="AO60" s="45"/>
    </row>
    <row r="61" spans="1:41" hidden="1" outlineLevel="1" x14ac:dyDescent="0.25">
      <c r="A61" s="34" t="s">
        <v>135</v>
      </c>
      <c r="B61" s="35" t="s">
        <v>136</v>
      </c>
      <c r="C61" s="35" t="s">
        <v>137</v>
      </c>
      <c r="D61" s="35" t="s">
        <v>77</v>
      </c>
      <c r="E61" s="42">
        <v>1</v>
      </c>
      <c r="G61" s="43">
        <v>0</v>
      </c>
      <c r="H61" s="44">
        <v>0</v>
      </c>
      <c r="I61" s="45"/>
      <c r="J61" s="38"/>
      <c r="K61" s="43">
        <v>5000</v>
      </c>
      <c r="L61" s="44">
        <v>5000</v>
      </c>
      <c r="M61" s="45"/>
      <c r="N61" s="38"/>
      <c r="O61" s="43">
        <v>5000</v>
      </c>
      <c r="P61" s="44">
        <v>5000</v>
      </c>
      <c r="Q61" s="45"/>
      <c r="R61" s="38"/>
      <c r="S61" s="43">
        <v>5000</v>
      </c>
      <c r="T61" s="44">
        <v>5000</v>
      </c>
      <c r="U61" s="45"/>
      <c r="V61" s="38"/>
      <c r="W61" s="43">
        <v>15000</v>
      </c>
      <c r="X61" s="44">
        <v>15000</v>
      </c>
      <c r="Y61" s="45"/>
      <c r="Z61" s="38"/>
      <c r="AA61" s="43">
        <v>5386.48</v>
      </c>
      <c r="AB61" s="44">
        <v>5386.48</v>
      </c>
      <c r="AC61" s="45"/>
      <c r="AD61" s="38"/>
      <c r="AE61" s="43">
        <v>1000</v>
      </c>
      <c r="AF61" s="44">
        <v>1000</v>
      </c>
      <c r="AG61" s="45"/>
      <c r="AH61" s="38"/>
      <c r="AI61" s="43">
        <v>0</v>
      </c>
      <c r="AJ61" s="44">
        <v>0</v>
      </c>
      <c r="AK61" s="45"/>
      <c r="AL61" s="38"/>
      <c r="AM61" s="43">
        <v>65000</v>
      </c>
      <c r="AN61" s="44">
        <v>65000</v>
      </c>
      <c r="AO61" s="45"/>
    </row>
    <row r="62" spans="1:41" hidden="1" outlineLevel="1" x14ac:dyDescent="0.25">
      <c r="A62" s="30"/>
      <c r="B62" s="31" t="s">
        <v>44</v>
      </c>
      <c r="C62" s="31" t="s">
        <v>45</v>
      </c>
      <c r="G62" s="36"/>
      <c r="H62" s="36"/>
      <c r="I62" s="37"/>
      <c r="J62" s="38"/>
      <c r="K62" s="36"/>
      <c r="L62" s="36"/>
      <c r="M62" s="37"/>
      <c r="N62" s="38"/>
      <c r="O62" s="36"/>
      <c r="P62" s="36"/>
      <c r="Q62" s="37"/>
      <c r="R62" s="38"/>
      <c r="S62" s="36"/>
      <c r="T62" s="36"/>
      <c r="U62" s="37"/>
      <c r="V62" s="38"/>
      <c r="W62" s="36"/>
      <c r="X62" s="36"/>
      <c r="Y62" s="37"/>
      <c r="Z62" s="38"/>
      <c r="AA62" s="36"/>
      <c r="AB62" s="36"/>
      <c r="AC62" s="37"/>
      <c r="AD62" s="38"/>
      <c r="AE62" s="36"/>
      <c r="AF62" s="36"/>
      <c r="AG62" s="37"/>
      <c r="AH62" s="38"/>
      <c r="AI62" s="36"/>
      <c r="AJ62" s="36"/>
      <c r="AK62" s="37"/>
      <c r="AL62" s="38"/>
      <c r="AM62" s="36"/>
      <c r="AN62" s="36"/>
      <c r="AO62" s="37"/>
    </row>
    <row r="63" spans="1:41" hidden="1" outlineLevel="1" x14ac:dyDescent="0.25">
      <c r="A63" s="34" t="s">
        <v>138</v>
      </c>
      <c r="B63" s="35" t="s">
        <v>47</v>
      </c>
      <c r="C63" s="35" t="s">
        <v>139</v>
      </c>
      <c r="G63" s="36"/>
      <c r="H63" s="36"/>
      <c r="I63" s="37"/>
      <c r="J63" s="38"/>
      <c r="K63" s="36"/>
      <c r="L63" s="36"/>
      <c r="M63" s="37"/>
      <c r="N63" s="38"/>
      <c r="O63" s="36"/>
      <c r="P63" s="36"/>
      <c r="Q63" s="37"/>
      <c r="R63" s="38"/>
      <c r="S63" s="36"/>
      <c r="T63" s="36"/>
      <c r="U63" s="37"/>
      <c r="V63" s="38"/>
      <c r="W63" s="36"/>
      <c r="X63" s="36"/>
      <c r="Y63" s="37"/>
      <c r="Z63" s="38"/>
      <c r="AA63" s="36"/>
      <c r="AB63" s="36"/>
      <c r="AC63" s="37"/>
      <c r="AD63" s="38"/>
      <c r="AE63" s="36"/>
      <c r="AF63" s="36"/>
      <c r="AG63" s="37"/>
      <c r="AH63" s="38"/>
      <c r="AI63" s="36"/>
      <c r="AJ63" s="36"/>
      <c r="AK63" s="37"/>
      <c r="AL63" s="38"/>
      <c r="AM63" s="36"/>
      <c r="AN63" s="36"/>
      <c r="AO63" s="37"/>
    </row>
    <row r="64" spans="1:41" ht="45" hidden="1" outlineLevel="1" x14ac:dyDescent="0.25">
      <c r="A64" s="30"/>
      <c r="B64" s="31" t="s">
        <v>69</v>
      </c>
      <c r="C64" s="31" t="s">
        <v>70</v>
      </c>
      <c r="D64" s="31" t="s">
        <v>71</v>
      </c>
      <c r="E64" s="31" t="s">
        <v>72</v>
      </c>
      <c r="G64" s="39" t="s">
        <v>73</v>
      </c>
      <c r="H64" s="40" t="s">
        <v>33</v>
      </c>
      <c r="I64" s="41"/>
      <c r="J64" s="38"/>
      <c r="K64" s="39" t="s">
        <v>73</v>
      </c>
      <c r="L64" s="40" t="s">
        <v>33</v>
      </c>
      <c r="M64" s="41"/>
      <c r="N64" s="38"/>
      <c r="O64" s="39" t="s">
        <v>73</v>
      </c>
      <c r="P64" s="40" t="s">
        <v>33</v>
      </c>
      <c r="Q64" s="41"/>
      <c r="R64" s="38"/>
      <c r="S64" s="39" t="s">
        <v>73</v>
      </c>
      <c r="T64" s="40" t="s">
        <v>33</v>
      </c>
      <c r="U64" s="41"/>
      <c r="V64" s="38"/>
      <c r="W64" s="39" t="s">
        <v>73</v>
      </c>
      <c r="X64" s="40" t="s">
        <v>33</v>
      </c>
      <c r="Y64" s="41"/>
      <c r="Z64" s="38"/>
      <c r="AA64" s="39" t="s">
        <v>73</v>
      </c>
      <c r="AB64" s="40" t="s">
        <v>33</v>
      </c>
      <c r="AC64" s="41"/>
      <c r="AD64" s="38"/>
      <c r="AE64" s="39" t="s">
        <v>73</v>
      </c>
      <c r="AF64" s="40" t="s">
        <v>33</v>
      </c>
      <c r="AG64" s="41"/>
      <c r="AH64" s="38"/>
      <c r="AI64" s="39" t="s">
        <v>73</v>
      </c>
      <c r="AJ64" s="40" t="s">
        <v>33</v>
      </c>
      <c r="AK64" s="41"/>
      <c r="AL64" s="38"/>
      <c r="AM64" s="39" t="s">
        <v>73</v>
      </c>
      <c r="AN64" s="40" t="s">
        <v>33</v>
      </c>
      <c r="AO64" s="41"/>
    </row>
    <row r="65" spans="1:41" ht="30" hidden="1" outlineLevel="1" x14ac:dyDescent="0.25">
      <c r="A65" s="34" t="s">
        <v>140</v>
      </c>
      <c r="B65" s="35" t="s">
        <v>141</v>
      </c>
      <c r="C65" s="35" t="s">
        <v>142</v>
      </c>
      <c r="D65" s="35" t="s">
        <v>77</v>
      </c>
      <c r="E65" s="42">
        <v>1</v>
      </c>
      <c r="G65" s="43">
        <v>0</v>
      </c>
      <c r="H65" s="44">
        <v>0</v>
      </c>
      <c r="I65" s="45"/>
      <c r="J65" s="38"/>
      <c r="K65" s="43">
        <v>25000</v>
      </c>
      <c r="L65" s="44">
        <v>25000</v>
      </c>
      <c r="M65" s="45"/>
      <c r="N65" s="38"/>
      <c r="O65" s="43">
        <v>25000</v>
      </c>
      <c r="P65" s="44">
        <v>25000</v>
      </c>
      <c r="Q65" s="45"/>
      <c r="R65" s="38"/>
      <c r="S65" s="43">
        <v>0</v>
      </c>
      <c r="T65" s="44">
        <v>0</v>
      </c>
      <c r="U65" s="45"/>
      <c r="V65" s="38"/>
      <c r="W65" s="43">
        <v>75000</v>
      </c>
      <c r="X65" s="44">
        <v>75000</v>
      </c>
      <c r="Y65" s="45"/>
      <c r="Z65" s="38"/>
      <c r="AA65" s="43">
        <v>3732828.26</v>
      </c>
      <c r="AB65" s="44">
        <v>3732828.26</v>
      </c>
      <c r="AC65" s="45"/>
      <c r="AD65" s="38"/>
      <c r="AE65" s="43">
        <v>50000</v>
      </c>
      <c r="AF65" s="44">
        <v>50000</v>
      </c>
      <c r="AG65" s="45"/>
      <c r="AH65" s="38"/>
      <c r="AI65" s="43">
        <v>0</v>
      </c>
      <c r="AJ65" s="44">
        <v>0</v>
      </c>
      <c r="AK65" s="45"/>
      <c r="AL65" s="38"/>
      <c r="AM65" s="43">
        <v>20000</v>
      </c>
      <c r="AN65" s="44">
        <v>20000</v>
      </c>
      <c r="AO65" s="45"/>
    </row>
    <row r="66" spans="1:41" hidden="1" outlineLevel="1" x14ac:dyDescent="0.25">
      <c r="A66" s="30"/>
      <c r="B66" s="31" t="s">
        <v>44</v>
      </c>
      <c r="C66" s="31" t="s">
        <v>45</v>
      </c>
      <c r="G66" s="36"/>
      <c r="H66" s="36"/>
      <c r="I66" s="37"/>
      <c r="J66" s="38"/>
      <c r="K66" s="36"/>
      <c r="L66" s="36"/>
      <c r="M66" s="37"/>
      <c r="N66" s="38"/>
      <c r="O66" s="36"/>
      <c r="P66" s="36"/>
      <c r="Q66" s="37"/>
      <c r="R66" s="38"/>
      <c r="S66" s="36"/>
      <c r="T66" s="36"/>
      <c r="U66" s="37"/>
      <c r="V66" s="38"/>
      <c r="W66" s="36"/>
      <c r="X66" s="36"/>
      <c r="Y66" s="37"/>
      <c r="Z66" s="38"/>
      <c r="AA66" s="36"/>
      <c r="AB66" s="36"/>
      <c r="AC66" s="37"/>
      <c r="AD66" s="38"/>
      <c r="AE66" s="36"/>
      <c r="AF66" s="36"/>
      <c r="AG66" s="37"/>
      <c r="AH66" s="38"/>
      <c r="AI66" s="36"/>
      <c r="AJ66" s="36"/>
      <c r="AK66" s="37"/>
      <c r="AL66" s="38"/>
      <c r="AM66" s="36"/>
      <c r="AN66" s="36"/>
      <c r="AO66" s="37"/>
    </row>
    <row r="67" spans="1:41" hidden="1" outlineLevel="1" x14ac:dyDescent="0.25">
      <c r="A67" s="34" t="s">
        <v>143</v>
      </c>
      <c r="B67" s="35" t="s">
        <v>47</v>
      </c>
      <c r="C67" s="35" t="s">
        <v>144</v>
      </c>
      <c r="G67" s="36"/>
      <c r="H67" s="36"/>
      <c r="I67" s="37"/>
      <c r="J67" s="38"/>
      <c r="K67" s="36"/>
      <c r="L67" s="36"/>
      <c r="M67" s="37"/>
      <c r="N67" s="38"/>
      <c r="O67" s="36"/>
      <c r="P67" s="36"/>
      <c r="Q67" s="37"/>
      <c r="R67" s="38"/>
      <c r="S67" s="36"/>
      <c r="T67" s="36"/>
      <c r="U67" s="37"/>
      <c r="V67" s="38"/>
      <c r="W67" s="36"/>
      <c r="X67" s="36"/>
      <c r="Y67" s="37"/>
      <c r="Z67" s="38"/>
      <c r="AA67" s="36"/>
      <c r="AB67" s="36"/>
      <c r="AC67" s="37"/>
      <c r="AD67" s="38"/>
      <c r="AE67" s="36"/>
      <c r="AF67" s="36"/>
      <c r="AG67" s="37"/>
      <c r="AH67" s="38"/>
      <c r="AI67" s="36"/>
      <c r="AJ67" s="36"/>
      <c r="AK67" s="37"/>
      <c r="AL67" s="38"/>
      <c r="AM67" s="36"/>
      <c r="AN67" s="36"/>
      <c r="AO67" s="37"/>
    </row>
    <row r="68" spans="1:41" ht="30" hidden="1" outlineLevel="1" x14ac:dyDescent="0.25">
      <c r="A68" s="34" t="s">
        <v>145</v>
      </c>
      <c r="B68" s="35" t="s">
        <v>47</v>
      </c>
      <c r="C68" s="35" t="s">
        <v>146</v>
      </c>
      <c r="G68" s="36"/>
      <c r="H68" s="36"/>
      <c r="I68" s="37"/>
      <c r="J68" s="38"/>
      <c r="K68" s="36"/>
      <c r="L68" s="36"/>
      <c r="M68" s="37"/>
      <c r="N68" s="38"/>
      <c r="O68" s="36"/>
      <c r="P68" s="36"/>
      <c r="Q68" s="37"/>
      <c r="R68" s="38"/>
      <c r="S68" s="36"/>
      <c r="T68" s="36"/>
      <c r="U68" s="37"/>
      <c r="V68" s="38"/>
      <c r="W68" s="36"/>
      <c r="X68" s="36"/>
      <c r="Y68" s="37"/>
      <c r="Z68" s="38"/>
      <c r="AA68" s="36"/>
      <c r="AB68" s="36"/>
      <c r="AC68" s="37"/>
      <c r="AD68" s="38"/>
      <c r="AE68" s="36"/>
      <c r="AF68" s="36"/>
      <c r="AG68" s="37"/>
      <c r="AH68" s="38"/>
      <c r="AI68" s="36"/>
      <c r="AJ68" s="36"/>
      <c r="AK68" s="37"/>
      <c r="AL68" s="38"/>
      <c r="AM68" s="36"/>
      <c r="AN68" s="36"/>
      <c r="AO68" s="37"/>
    </row>
    <row r="69" spans="1:41" ht="45" hidden="1" outlineLevel="1" x14ac:dyDescent="0.25">
      <c r="A69" s="30"/>
      <c r="B69" s="31" t="s">
        <v>69</v>
      </c>
      <c r="C69" s="31" t="s">
        <v>70</v>
      </c>
      <c r="D69" s="31" t="s">
        <v>71</v>
      </c>
      <c r="E69" s="31" t="s">
        <v>72</v>
      </c>
      <c r="G69" s="39" t="s">
        <v>73</v>
      </c>
      <c r="H69" s="40" t="s">
        <v>33</v>
      </c>
      <c r="I69" s="41"/>
      <c r="J69" s="38"/>
      <c r="K69" s="39" t="s">
        <v>73</v>
      </c>
      <c r="L69" s="40" t="s">
        <v>33</v>
      </c>
      <c r="M69" s="41"/>
      <c r="N69" s="38"/>
      <c r="O69" s="39" t="s">
        <v>73</v>
      </c>
      <c r="P69" s="40" t="s">
        <v>33</v>
      </c>
      <c r="Q69" s="41"/>
      <c r="R69" s="38"/>
      <c r="S69" s="39" t="s">
        <v>73</v>
      </c>
      <c r="T69" s="40" t="s">
        <v>33</v>
      </c>
      <c r="U69" s="41"/>
      <c r="V69" s="38"/>
      <c r="W69" s="39" t="s">
        <v>73</v>
      </c>
      <c r="X69" s="40" t="s">
        <v>33</v>
      </c>
      <c r="Y69" s="41"/>
      <c r="Z69" s="38"/>
      <c r="AA69" s="39" t="s">
        <v>73</v>
      </c>
      <c r="AB69" s="40" t="s">
        <v>33</v>
      </c>
      <c r="AC69" s="41"/>
      <c r="AD69" s="38"/>
      <c r="AE69" s="39" t="s">
        <v>73</v>
      </c>
      <c r="AF69" s="40" t="s">
        <v>33</v>
      </c>
      <c r="AG69" s="41"/>
      <c r="AH69" s="38"/>
      <c r="AI69" s="39" t="s">
        <v>73</v>
      </c>
      <c r="AJ69" s="40" t="s">
        <v>33</v>
      </c>
      <c r="AK69" s="41"/>
      <c r="AL69" s="38"/>
      <c r="AM69" s="39" t="s">
        <v>73</v>
      </c>
      <c r="AN69" s="40" t="s">
        <v>33</v>
      </c>
      <c r="AO69" s="41"/>
    </row>
    <row r="70" spans="1:41" hidden="1" outlineLevel="1" x14ac:dyDescent="0.25">
      <c r="A70" s="34" t="s">
        <v>147</v>
      </c>
      <c r="B70" s="35" t="s">
        <v>148</v>
      </c>
      <c r="C70" s="35" t="s">
        <v>149</v>
      </c>
      <c r="D70" s="35" t="s">
        <v>77</v>
      </c>
      <c r="E70" s="42">
        <v>1</v>
      </c>
      <c r="G70" s="43">
        <v>0</v>
      </c>
      <c r="H70" s="44">
        <v>0</v>
      </c>
      <c r="I70" s="45"/>
      <c r="J70" s="38"/>
      <c r="K70" s="43">
        <v>10000</v>
      </c>
      <c r="L70" s="44">
        <v>10000</v>
      </c>
      <c r="M70" s="45"/>
      <c r="N70" s="38"/>
      <c r="O70" s="43">
        <v>10000</v>
      </c>
      <c r="P70" s="44">
        <v>10000</v>
      </c>
      <c r="Q70" s="45"/>
      <c r="R70" s="38"/>
      <c r="S70" s="43">
        <v>41200</v>
      </c>
      <c r="T70" s="44">
        <v>41200</v>
      </c>
      <c r="U70" s="45"/>
      <c r="V70" s="38"/>
      <c r="W70" s="43">
        <v>70000</v>
      </c>
      <c r="X70" s="44">
        <v>70000</v>
      </c>
      <c r="Y70" s="45"/>
      <c r="Z70" s="38"/>
      <c r="AA70" s="43">
        <v>189603.98</v>
      </c>
      <c r="AB70" s="44">
        <v>189603.98</v>
      </c>
      <c r="AC70" s="45"/>
      <c r="AD70" s="38"/>
      <c r="AE70" s="43">
        <v>10000</v>
      </c>
      <c r="AF70" s="44">
        <v>10000</v>
      </c>
      <c r="AG70" s="45"/>
      <c r="AH70" s="38"/>
      <c r="AI70" s="43">
        <v>0</v>
      </c>
      <c r="AJ70" s="44">
        <v>0</v>
      </c>
      <c r="AK70" s="45"/>
      <c r="AL70" s="38"/>
      <c r="AM70" s="43">
        <v>30000</v>
      </c>
      <c r="AN70" s="44">
        <v>30000</v>
      </c>
      <c r="AO70" s="45"/>
    </row>
    <row r="71" spans="1:41" hidden="1" outlineLevel="1" x14ac:dyDescent="0.25">
      <c r="A71" s="34" t="s">
        <v>150</v>
      </c>
      <c r="B71" s="35" t="s">
        <v>151</v>
      </c>
      <c r="C71" s="35" t="s">
        <v>152</v>
      </c>
      <c r="D71" s="35" t="s">
        <v>134</v>
      </c>
      <c r="E71" s="42">
        <v>546</v>
      </c>
      <c r="G71" s="43">
        <v>0</v>
      </c>
      <c r="H71" s="44">
        <v>0</v>
      </c>
      <c r="I71" s="45"/>
      <c r="J71" s="38"/>
      <c r="K71" s="43">
        <v>50</v>
      </c>
      <c r="L71" s="44">
        <v>27300</v>
      </c>
      <c r="M71" s="45"/>
      <c r="N71" s="38"/>
      <c r="O71" s="43">
        <v>50</v>
      </c>
      <c r="P71" s="44">
        <v>27300</v>
      </c>
      <c r="Q71" s="45"/>
      <c r="R71" s="38"/>
      <c r="S71" s="43">
        <v>90</v>
      </c>
      <c r="T71" s="44">
        <v>49140</v>
      </c>
      <c r="U71" s="45"/>
      <c r="V71" s="38"/>
      <c r="W71" s="43">
        <v>20</v>
      </c>
      <c r="X71" s="44">
        <v>10920</v>
      </c>
      <c r="Y71" s="45"/>
      <c r="Z71" s="38"/>
      <c r="AA71" s="43">
        <v>0</v>
      </c>
      <c r="AB71" s="44">
        <v>0</v>
      </c>
      <c r="AC71" s="45"/>
      <c r="AD71" s="38"/>
      <c r="AE71" s="43">
        <v>5</v>
      </c>
      <c r="AF71" s="44">
        <v>2730</v>
      </c>
      <c r="AG71" s="45"/>
      <c r="AH71" s="38"/>
      <c r="AI71" s="43">
        <v>0</v>
      </c>
      <c r="AJ71" s="44">
        <v>0</v>
      </c>
      <c r="AK71" s="45"/>
      <c r="AL71" s="38"/>
      <c r="AM71" s="43">
        <v>28</v>
      </c>
      <c r="AN71" s="44">
        <v>15288</v>
      </c>
      <c r="AO71" s="45"/>
    </row>
    <row r="72" spans="1:41" hidden="1" outlineLevel="1" x14ac:dyDescent="0.25">
      <c r="A72" s="34" t="s">
        <v>153</v>
      </c>
      <c r="B72" s="35" t="s">
        <v>154</v>
      </c>
      <c r="C72" s="35" t="s">
        <v>155</v>
      </c>
      <c r="D72" s="35" t="s">
        <v>77</v>
      </c>
      <c r="E72" s="42">
        <v>1</v>
      </c>
      <c r="G72" s="43">
        <v>0</v>
      </c>
      <c r="H72" s="44">
        <v>0</v>
      </c>
      <c r="I72" s="45"/>
      <c r="J72" s="38"/>
      <c r="K72" s="43">
        <v>500</v>
      </c>
      <c r="L72" s="44">
        <v>500</v>
      </c>
      <c r="M72" s="45"/>
      <c r="N72" s="38"/>
      <c r="O72" s="43">
        <v>500</v>
      </c>
      <c r="P72" s="44">
        <v>500</v>
      </c>
      <c r="Q72" s="45"/>
      <c r="R72" s="38"/>
      <c r="S72" s="43">
        <v>1000</v>
      </c>
      <c r="T72" s="44">
        <v>1000</v>
      </c>
      <c r="U72" s="45"/>
      <c r="V72" s="38"/>
      <c r="W72" s="43">
        <v>0</v>
      </c>
      <c r="X72" s="44">
        <v>0</v>
      </c>
      <c r="Y72" s="45"/>
      <c r="Z72" s="38"/>
      <c r="AA72" s="43">
        <v>0</v>
      </c>
      <c r="AB72" s="44">
        <v>0</v>
      </c>
      <c r="AC72" s="45"/>
      <c r="AD72" s="38"/>
      <c r="AE72" s="43">
        <v>500</v>
      </c>
      <c r="AF72" s="44">
        <v>500</v>
      </c>
      <c r="AG72" s="45"/>
      <c r="AH72" s="38"/>
      <c r="AI72" s="43">
        <v>0</v>
      </c>
      <c r="AJ72" s="44">
        <v>0</v>
      </c>
      <c r="AK72" s="45"/>
      <c r="AL72" s="38"/>
      <c r="AM72" s="43">
        <v>5000</v>
      </c>
      <c r="AN72" s="44">
        <v>5000</v>
      </c>
      <c r="AO72" s="45"/>
    </row>
    <row r="73" spans="1:41" hidden="1" outlineLevel="1" x14ac:dyDescent="0.25">
      <c r="A73" s="34" t="s">
        <v>156</v>
      </c>
      <c r="B73" s="35" t="s">
        <v>157</v>
      </c>
      <c r="C73" s="35" t="s">
        <v>158</v>
      </c>
      <c r="D73" s="35" t="s">
        <v>134</v>
      </c>
      <c r="E73" s="42">
        <v>546</v>
      </c>
      <c r="G73" s="43">
        <v>0</v>
      </c>
      <c r="H73" s="44">
        <v>0</v>
      </c>
      <c r="I73" s="45"/>
      <c r="J73" s="38"/>
      <c r="K73" s="43">
        <v>50</v>
      </c>
      <c r="L73" s="44">
        <v>27300</v>
      </c>
      <c r="M73" s="45"/>
      <c r="N73" s="38"/>
      <c r="O73" s="43">
        <v>50</v>
      </c>
      <c r="P73" s="44">
        <v>27300</v>
      </c>
      <c r="Q73" s="45"/>
      <c r="R73" s="38"/>
      <c r="S73" s="43">
        <v>80</v>
      </c>
      <c r="T73" s="44">
        <v>43680</v>
      </c>
      <c r="U73" s="45"/>
      <c r="V73" s="38"/>
      <c r="W73" s="43">
        <v>80</v>
      </c>
      <c r="X73" s="44">
        <v>43680</v>
      </c>
      <c r="Y73" s="45"/>
      <c r="Z73" s="38"/>
      <c r="AA73" s="43">
        <v>0</v>
      </c>
      <c r="AB73" s="44">
        <v>0</v>
      </c>
      <c r="AC73" s="45"/>
      <c r="AD73" s="38"/>
      <c r="AE73" s="43">
        <v>200</v>
      </c>
      <c r="AF73" s="44">
        <v>109200</v>
      </c>
      <c r="AG73" s="45"/>
      <c r="AH73" s="38"/>
      <c r="AI73" s="43">
        <v>0</v>
      </c>
      <c r="AJ73" s="44">
        <v>0</v>
      </c>
      <c r="AK73" s="45"/>
      <c r="AL73" s="38"/>
      <c r="AM73" s="43">
        <v>132</v>
      </c>
      <c r="AN73" s="44">
        <v>72072</v>
      </c>
      <c r="AO73" s="45"/>
    </row>
    <row r="74" spans="1:41" hidden="1" outlineLevel="1" x14ac:dyDescent="0.25">
      <c r="A74" s="34" t="s">
        <v>159</v>
      </c>
      <c r="B74" s="35" t="s">
        <v>160</v>
      </c>
      <c r="C74" s="35" t="s">
        <v>161</v>
      </c>
      <c r="D74" s="35" t="s">
        <v>134</v>
      </c>
      <c r="E74" s="42">
        <v>546</v>
      </c>
      <c r="G74" s="43">
        <v>0</v>
      </c>
      <c r="H74" s="44">
        <v>0</v>
      </c>
      <c r="I74" s="45"/>
      <c r="J74" s="38"/>
      <c r="K74" s="43">
        <v>250</v>
      </c>
      <c r="L74" s="44">
        <v>136500</v>
      </c>
      <c r="M74" s="45"/>
      <c r="N74" s="38"/>
      <c r="O74" s="43">
        <v>250</v>
      </c>
      <c r="P74" s="44">
        <v>136500</v>
      </c>
      <c r="Q74" s="45"/>
      <c r="R74" s="38"/>
      <c r="S74" s="43">
        <v>310</v>
      </c>
      <c r="T74" s="44">
        <v>169260</v>
      </c>
      <c r="U74" s="45"/>
      <c r="V74" s="38"/>
      <c r="W74" s="43">
        <v>330</v>
      </c>
      <c r="X74" s="44">
        <v>180180</v>
      </c>
      <c r="Y74" s="45"/>
      <c r="Z74" s="38"/>
      <c r="AA74" s="43">
        <v>193.91</v>
      </c>
      <c r="AB74" s="44">
        <v>105874.86</v>
      </c>
      <c r="AC74" s="45"/>
      <c r="AD74" s="38"/>
      <c r="AE74" s="43">
        <v>20</v>
      </c>
      <c r="AF74" s="44">
        <v>10920</v>
      </c>
      <c r="AG74" s="45"/>
      <c r="AH74" s="38"/>
      <c r="AI74" s="43">
        <v>0</v>
      </c>
      <c r="AJ74" s="44">
        <v>0</v>
      </c>
      <c r="AK74" s="45"/>
      <c r="AL74" s="38"/>
      <c r="AM74" s="43">
        <v>150</v>
      </c>
      <c r="AN74" s="44">
        <v>81900</v>
      </c>
      <c r="AO74" s="45"/>
    </row>
    <row r="75" spans="1:41" hidden="1" outlineLevel="1" x14ac:dyDescent="0.25">
      <c r="A75" s="30"/>
      <c r="B75" s="31" t="s">
        <v>44</v>
      </c>
      <c r="C75" s="31" t="s">
        <v>45</v>
      </c>
      <c r="G75" s="36"/>
      <c r="H75" s="36"/>
      <c r="I75" s="37"/>
      <c r="J75" s="38"/>
      <c r="K75" s="36"/>
      <c r="L75" s="36"/>
      <c r="M75" s="37"/>
      <c r="N75" s="38"/>
      <c r="O75" s="36"/>
      <c r="P75" s="36"/>
      <c r="Q75" s="37"/>
      <c r="R75" s="38"/>
      <c r="S75" s="36"/>
      <c r="T75" s="36"/>
      <c r="U75" s="37"/>
      <c r="V75" s="38"/>
      <c r="W75" s="36"/>
      <c r="X75" s="36"/>
      <c r="Y75" s="37"/>
      <c r="Z75" s="38"/>
      <c r="AA75" s="36"/>
      <c r="AB75" s="36"/>
      <c r="AC75" s="37"/>
      <c r="AD75" s="38"/>
      <c r="AE75" s="36"/>
      <c r="AF75" s="36"/>
      <c r="AG75" s="37"/>
      <c r="AH75" s="38"/>
      <c r="AI75" s="36"/>
      <c r="AJ75" s="36"/>
      <c r="AK75" s="37"/>
      <c r="AL75" s="38"/>
      <c r="AM75" s="36"/>
      <c r="AN75" s="36"/>
      <c r="AO75" s="37"/>
    </row>
    <row r="76" spans="1:41" hidden="1" outlineLevel="1" x14ac:dyDescent="0.25">
      <c r="A76" s="34" t="s">
        <v>162</v>
      </c>
      <c r="B76" s="35" t="s">
        <v>47</v>
      </c>
      <c r="C76" s="35" t="s">
        <v>163</v>
      </c>
      <c r="G76" s="36"/>
      <c r="H76" s="36"/>
      <c r="I76" s="37"/>
      <c r="J76" s="38"/>
      <c r="K76" s="36"/>
      <c r="L76" s="36"/>
      <c r="M76" s="37"/>
      <c r="N76" s="38"/>
      <c r="O76" s="36"/>
      <c r="P76" s="36"/>
      <c r="Q76" s="37"/>
      <c r="R76" s="38"/>
      <c r="S76" s="36"/>
      <c r="T76" s="36"/>
      <c r="U76" s="37"/>
      <c r="V76" s="38"/>
      <c r="W76" s="36"/>
      <c r="X76" s="36"/>
      <c r="Y76" s="37"/>
      <c r="Z76" s="38"/>
      <c r="AA76" s="36"/>
      <c r="AB76" s="36"/>
      <c r="AC76" s="37"/>
      <c r="AD76" s="38"/>
      <c r="AE76" s="36"/>
      <c r="AF76" s="36"/>
      <c r="AG76" s="37"/>
      <c r="AH76" s="38"/>
      <c r="AI76" s="36"/>
      <c r="AJ76" s="36"/>
      <c r="AK76" s="37"/>
      <c r="AL76" s="38"/>
      <c r="AM76" s="36"/>
      <c r="AN76" s="36"/>
      <c r="AO76" s="37"/>
    </row>
    <row r="77" spans="1:41" ht="90" hidden="1" outlineLevel="1" x14ac:dyDescent="0.25">
      <c r="A77" s="34" t="s">
        <v>164</v>
      </c>
      <c r="B77" s="35" t="s">
        <v>47</v>
      </c>
      <c r="C77" s="35" t="s">
        <v>165</v>
      </c>
      <c r="G77" s="36"/>
      <c r="H77" s="36"/>
      <c r="I77" s="37"/>
      <c r="J77" s="38"/>
      <c r="K77" s="36"/>
      <c r="L77" s="36"/>
      <c r="M77" s="37"/>
      <c r="N77" s="38"/>
      <c r="O77" s="36"/>
      <c r="P77" s="36"/>
      <c r="Q77" s="37"/>
      <c r="R77" s="38"/>
      <c r="S77" s="36"/>
      <c r="T77" s="36"/>
      <c r="U77" s="37"/>
      <c r="V77" s="38"/>
      <c r="W77" s="36"/>
      <c r="X77" s="36"/>
      <c r="Y77" s="37"/>
      <c r="Z77" s="38"/>
      <c r="AA77" s="36"/>
      <c r="AB77" s="36"/>
      <c r="AC77" s="37"/>
      <c r="AD77" s="38"/>
      <c r="AE77" s="36"/>
      <c r="AF77" s="36"/>
      <c r="AG77" s="37"/>
      <c r="AH77" s="38"/>
      <c r="AI77" s="36"/>
      <c r="AJ77" s="36"/>
      <c r="AK77" s="37"/>
      <c r="AL77" s="38"/>
      <c r="AM77" s="36"/>
      <c r="AN77" s="36"/>
      <c r="AO77" s="37"/>
    </row>
    <row r="78" spans="1:41" ht="45" hidden="1" outlineLevel="1" x14ac:dyDescent="0.25">
      <c r="A78" s="30"/>
      <c r="B78" s="31" t="s">
        <v>69</v>
      </c>
      <c r="C78" s="31" t="s">
        <v>70</v>
      </c>
      <c r="D78" s="31" t="s">
        <v>71</v>
      </c>
      <c r="E78" s="31" t="s">
        <v>72</v>
      </c>
      <c r="G78" s="39" t="s">
        <v>73</v>
      </c>
      <c r="H78" s="40" t="s">
        <v>33</v>
      </c>
      <c r="I78" s="41"/>
      <c r="J78" s="38"/>
      <c r="K78" s="39" t="s">
        <v>73</v>
      </c>
      <c r="L78" s="40" t="s">
        <v>33</v>
      </c>
      <c r="M78" s="41"/>
      <c r="N78" s="38"/>
      <c r="O78" s="39" t="s">
        <v>73</v>
      </c>
      <c r="P78" s="40" t="s">
        <v>33</v>
      </c>
      <c r="Q78" s="41"/>
      <c r="R78" s="38"/>
      <c r="S78" s="39" t="s">
        <v>73</v>
      </c>
      <c r="T78" s="40" t="s">
        <v>33</v>
      </c>
      <c r="U78" s="41"/>
      <c r="V78" s="38"/>
      <c r="W78" s="39" t="s">
        <v>73</v>
      </c>
      <c r="X78" s="40" t="s">
        <v>33</v>
      </c>
      <c r="Y78" s="41"/>
      <c r="Z78" s="38"/>
      <c r="AA78" s="39" t="s">
        <v>73</v>
      </c>
      <c r="AB78" s="40" t="s">
        <v>33</v>
      </c>
      <c r="AC78" s="41"/>
      <c r="AD78" s="38"/>
      <c r="AE78" s="39" t="s">
        <v>73</v>
      </c>
      <c r="AF78" s="40" t="s">
        <v>33</v>
      </c>
      <c r="AG78" s="41"/>
      <c r="AH78" s="38"/>
      <c r="AI78" s="39" t="s">
        <v>73</v>
      </c>
      <c r="AJ78" s="40" t="s">
        <v>33</v>
      </c>
      <c r="AK78" s="41"/>
      <c r="AL78" s="38"/>
      <c r="AM78" s="39" t="s">
        <v>73</v>
      </c>
      <c r="AN78" s="40" t="s">
        <v>33</v>
      </c>
      <c r="AO78" s="41"/>
    </row>
    <row r="79" spans="1:41" hidden="1" outlineLevel="1" x14ac:dyDescent="0.25">
      <c r="A79" s="34" t="s">
        <v>166</v>
      </c>
      <c r="B79" s="35" t="s">
        <v>167</v>
      </c>
      <c r="C79" s="35" t="s">
        <v>168</v>
      </c>
      <c r="D79" s="35" t="s">
        <v>77</v>
      </c>
      <c r="E79" s="42">
        <v>1</v>
      </c>
      <c r="G79" s="43">
        <v>0</v>
      </c>
      <c r="H79" s="44">
        <v>0</v>
      </c>
      <c r="I79" s="45"/>
      <c r="J79" s="38"/>
      <c r="K79" s="43">
        <v>500000</v>
      </c>
      <c r="L79" s="44">
        <v>500000</v>
      </c>
      <c r="M79" s="45"/>
      <c r="N79" s="38"/>
      <c r="O79" s="43">
        <v>500000</v>
      </c>
      <c r="P79" s="44">
        <v>500000</v>
      </c>
      <c r="Q79" s="45"/>
      <c r="R79" s="38"/>
      <c r="S79" s="43">
        <v>725000</v>
      </c>
      <c r="T79" s="44">
        <v>725000</v>
      </c>
      <c r="U79" s="45"/>
      <c r="V79" s="38"/>
      <c r="W79" s="43">
        <v>455000</v>
      </c>
      <c r="X79" s="44">
        <v>455000</v>
      </c>
      <c r="Y79" s="45"/>
      <c r="Z79" s="38"/>
      <c r="AA79" s="43">
        <v>431043.09</v>
      </c>
      <c r="AB79" s="44">
        <v>431043.09</v>
      </c>
      <c r="AC79" s="45"/>
      <c r="AD79" s="38"/>
      <c r="AE79" s="43">
        <v>300000</v>
      </c>
      <c r="AF79" s="44">
        <v>300000</v>
      </c>
      <c r="AG79" s="45"/>
      <c r="AH79" s="38"/>
      <c r="AI79" s="43">
        <v>0</v>
      </c>
      <c r="AJ79" s="44">
        <v>0</v>
      </c>
      <c r="AK79" s="45"/>
      <c r="AL79" s="38"/>
      <c r="AM79" s="43">
        <v>264891</v>
      </c>
      <c r="AN79" s="44">
        <v>264891</v>
      </c>
      <c r="AO79" s="45"/>
    </row>
    <row r="80" spans="1:41" hidden="1" outlineLevel="1" x14ac:dyDescent="0.25">
      <c r="A80" s="34" t="s">
        <v>169</v>
      </c>
      <c r="B80" s="35" t="s">
        <v>170</v>
      </c>
      <c r="C80" s="35" t="s">
        <v>171</v>
      </c>
      <c r="D80" s="35" t="s">
        <v>134</v>
      </c>
      <c r="E80" s="42">
        <v>546</v>
      </c>
      <c r="G80" s="43">
        <v>0</v>
      </c>
      <c r="H80" s="44">
        <v>0</v>
      </c>
      <c r="I80" s="45"/>
      <c r="J80" s="38"/>
      <c r="K80" s="43">
        <v>50</v>
      </c>
      <c r="L80" s="44">
        <v>27300</v>
      </c>
      <c r="M80" s="45"/>
      <c r="N80" s="38"/>
      <c r="O80" s="43">
        <v>50</v>
      </c>
      <c r="P80" s="44">
        <v>27300</v>
      </c>
      <c r="Q80" s="45"/>
      <c r="R80" s="38"/>
      <c r="S80" s="43">
        <v>490</v>
      </c>
      <c r="T80" s="44">
        <v>267540</v>
      </c>
      <c r="U80" s="45"/>
      <c r="V80" s="38"/>
      <c r="W80" s="43">
        <v>940</v>
      </c>
      <c r="X80" s="44">
        <v>513240</v>
      </c>
      <c r="Y80" s="45"/>
      <c r="Z80" s="38"/>
      <c r="AA80" s="43">
        <v>364.62</v>
      </c>
      <c r="AB80" s="44">
        <v>199082.52</v>
      </c>
      <c r="AC80" s="45"/>
      <c r="AD80" s="38"/>
      <c r="AE80" s="43">
        <v>15</v>
      </c>
      <c r="AF80" s="44">
        <v>8190</v>
      </c>
      <c r="AG80" s="45"/>
      <c r="AH80" s="38"/>
      <c r="AI80" s="43">
        <v>0</v>
      </c>
      <c r="AJ80" s="44">
        <v>0</v>
      </c>
      <c r="AK80" s="45"/>
      <c r="AL80" s="38"/>
      <c r="AM80" s="43">
        <v>150</v>
      </c>
      <c r="AN80" s="44">
        <v>81900</v>
      </c>
      <c r="AO80" s="45"/>
    </row>
    <row r="81" spans="1:41" hidden="1" outlineLevel="1" x14ac:dyDescent="0.25">
      <c r="A81" s="34" t="s">
        <v>172</v>
      </c>
      <c r="B81" s="35" t="s">
        <v>173</v>
      </c>
      <c r="C81" s="35" t="s">
        <v>174</v>
      </c>
      <c r="D81" s="35" t="s">
        <v>77</v>
      </c>
      <c r="E81" s="42">
        <v>1</v>
      </c>
      <c r="G81" s="43">
        <v>0</v>
      </c>
      <c r="H81" s="44">
        <v>0</v>
      </c>
      <c r="I81" s="45"/>
      <c r="J81" s="38"/>
      <c r="K81" s="43">
        <v>5000</v>
      </c>
      <c r="L81" s="44">
        <v>5000</v>
      </c>
      <c r="M81" s="45"/>
      <c r="N81" s="38"/>
      <c r="O81" s="43">
        <v>5000</v>
      </c>
      <c r="P81" s="44">
        <v>5000</v>
      </c>
      <c r="Q81" s="45"/>
      <c r="R81" s="38"/>
      <c r="S81" s="43">
        <v>10000</v>
      </c>
      <c r="T81" s="44">
        <v>10000</v>
      </c>
      <c r="U81" s="45"/>
      <c r="V81" s="38"/>
      <c r="W81" s="43">
        <v>25000</v>
      </c>
      <c r="X81" s="44">
        <v>25000</v>
      </c>
      <c r="Y81" s="45"/>
      <c r="Z81" s="38"/>
      <c r="AA81" s="43">
        <v>0</v>
      </c>
      <c r="AB81" s="44">
        <v>0</v>
      </c>
      <c r="AC81" s="45"/>
      <c r="AD81" s="38"/>
      <c r="AE81" s="43">
        <v>10000</v>
      </c>
      <c r="AF81" s="44">
        <v>10000</v>
      </c>
      <c r="AG81" s="45"/>
      <c r="AH81" s="38"/>
      <c r="AI81" s="43">
        <v>0</v>
      </c>
      <c r="AJ81" s="44">
        <v>0</v>
      </c>
      <c r="AK81" s="45"/>
      <c r="AL81" s="38"/>
      <c r="AM81" s="43">
        <v>13000</v>
      </c>
      <c r="AN81" s="44">
        <v>13000</v>
      </c>
      <c r="AO81" s="45"/>
    </row>
    <row r="82" spans="1:41" hidden="1" outlineLevel="1" x14ac:dyDescent="0.25">
      <c r="A82" s="34" t="s">
        <v>175</v>
      </c>
      <c r="B82" s="35" t="s">
        <v>176</v>
      </c>
      <c r="C82" s="35" t="s">
        <v>177</v>
      </c>
      <c r="D82" s="35" t="s">
        <v>77</v>
      </c>
      <c r="E82" s="42">
        <v>1</v>
      </c>
      <c r="G82" s="43">
        <v>0</v>
      </c>
      <c r="H82" s="44">
        <v>0</v>
      </c>
      <c r="I82" s="45"/>
      <c r="J82" s="38"/>
      <c r="K82" s="43">
        <v>50000</v>
      </c>
      <c r="L82" s="44">
        <v>50000</v>
      </c>
      <c r="M82" s="45"/>
      <c r="N82" s="38"/>
      <c r="O82" s="43">
        <v>50000</v>
      </c>
      <c r="P82" s="44">
        <v>50000</v>
      </c>
      <c r="Q82" s="45"/>
      <c r="R82" s="38"/>
      <c r="S82" s="43">
        <v>120000</v>
      </c>
      <c r="T82" s="44">
        <v>120000</v>
      </c>
      <c r="U82" s="45"/>
      <c r="V82" s="38"/>
      <c r="W82" s="43">
        <v>190000</v>
      </c>
      <c r="X82" s="44">
        <v>190000</v>
      </c>
      <c r="Y82" s="45"/>
      <c r="Z82" s="38"/>
      <c r="AA82" s="43">
        <v>195593.74</v>
      </c>
      <c r="AB82" s="44">
        <v>195593.74</v>
      </c>
      <c r="AC82" s="45"/>
      <c r="AD82" s="38"/>
      <c r="AE82" s="43">
        <v>25000</v>
      </c>
      <c r="AF82" s="44">
        <v>25000</v>
      </c>
      <c r="AG82" s="45"/>
      <c r="AH82" s="38"/>
      <c r="AI82" s="43">
        <v>0</v>
      </c>
      <c r="AJ82" s="44">
        <v>0</v>
      </c>
      <c r="AK82" s="45"/>
      <c r="AL82" s="38"/>
      <c r="AM82" s="43">
        <v>665900</v>
      </c>
      <c r="AN82" s="44">
        <v>665900</v>
      </c>
      <c r="AO82" s="45"/>
    </row>
    <row r="83" spans="1:41" hidden="1" outlineLevel="1" x14ac:dyDescent="0.25">
      <c r="A83" s="34" t="s">
        <v>178</v>
      </c>
      <c r="B83" s="35" t="s">
        <v>179</v>
      </c>
      <c r="C83" s="35" t="s">
        <v>180</v>
      </c>
      <c r="D83" s="35" t="s">
        <v>134</v>
      </c>
      <c r="E83" s="42">
        <v>546</v>
      </c>
      <c r="G83" s="43">
        <v>0</v>
      </c>
      <c r="H83" s="44">
        <v>0</v>
      </c>
      <c r="I83" s="45"/>
      <c r="J83" s="38"/>
      <c r="K83" s="43">
        <v>20</v>
      </c>
      <c r="L83" s="44">
        <v>10920</v>
      </c>
      <c r="M83" s="45"/>
      <c r="N83" s="38"/>
      <c r="O83" s="43">
        <v>20</v>
      </c>
      <c r="P83" s="44">
        <v>10920</v>
      </c>
      <c r="Q83" s="45"/>
      <c r="R83" s="38"/>
      <c r="S83" s="43">
        <v>290</v>
      </c>
      <c r="T83" s="44">
        <v>158340</v>
      </c>
      <c r="U83" s="45"/>
      <c r="V83" s="38"/>
      <c r="W83" s="43">
        <v>200</v>
      </c>
      <c r="X83" s="44">
        <v>109200</v>
      </c>
      <c r="Y83" s="45"/>
      <c r="Z83" s="38"/>
      <c r="AA83" s="43">
        <v>72.92</v>
      </c>
      <c r="AB83" s="44">
        <v>39814.32</v>
      </c>
      <c r="AC83" s="45"/>
      <c r="AD83" s="38"/>
      <c r="AE83" s="43">
        <v>7</v>
      </c>
      <c r="AF83" s="44">
        <v>3822</v>
      </c>
      <c r="AG83" s="45"/>
      <c r="AH83" s="38"/>
      <c r="AI83" s="43">
        <v>0</v>
      </c>
      <c r="AJ83" s="44">
        <v>0</v>
      </c>
      <c r="AK83" s="45"/>
      <c r="AL83" s="38"/>
      <c r="AM83" s="43">
        <v>65</v>
      </c>
      <c r="AN83" s="44">
        <v>35490</v>
      </c>
      <c r="AO83" s="45"/>
    </row>
    <row r="84" spans="1:41" hidden="1" outlineLevel="1" x14ac:dyDescent="0.25">
      <c r="A84" s="34" t="s">
        <v>181</v>
      </c>
      <c r="B84" s="35" t="s">
        <v>182</v>
      </c>
      <c r="C84" s="35" t="s">
        <v>183</v>
      </c>
      <c r="D84" s="35" t="s">
        <v>77</v>
      </c>
      <c r="E84" s="42">
        <v>1</v>
      </c>
      <c r="G84" s="43">
        <v>0</v>
      </c>
      <c r="H84" s="44">
        <v>0</v>
      </c>
      <c r="I84" s="45"/>
      <c r="J84" s="38"/>
      <c r="K84" s="43">
        <v>2000</v>
      </c>
      <c r="L84" s="44">
        <v>2000</v>
      </c>
      <c r="M84" s="45"/>
      <c r="N84" s="38"/>
      <c r="O84" s="43">
        <v>2000</v>
      </c>
      <c r="P84" s="44">
        <v>2000</v>
      </c>
      <c r="Q84" s="45"/>
      <c r="R84" s="38"/>
      <c r="S84" s="43">
        <v>3000</v>
      </c>
      <c r="T84" s="44">
        <v>3000</v>
      </c>
      <c r="U84" s="45"/>
      <c r="V84" s="38"/>
      <c r="W84" s="43">
        <v>5000</v>
      </c>
      <c r="X84" s="44">
        <v>5000</v>
      </c>
      <c r="Y84" s="45"/>
      <c r="Z84" s="38"/>
      <c r="AA84" s="43">
        <v>5386.48</v>
      </c>
      <c r="AB84" s="44">
        <v>5386.48</v>
      </c>
      <c r="AC84" s="45"/>
      <c r="AD84" s="38"/>
      <c r="AE84" s="43">
        <v>1000</v>
      </c>
      <c r="AF84" s="44">
        <v>1000</v>
      </c>
      <c r="AG84" s="45"/>
      <c r="AH84" s="38"/>
      <c r="AI84" s="43">
        <v>0</v>
      </c>
      <c r="AJ84" s="44">
        <v>0</v>
      </c>
      <c r="AK84" s="45"/>
      <c r="AL84" s="38"/>
      <c r="AM84" s="43">
        <v>2600</v>
      </c>
      <c r="AN84" s="44">
        <v>2600</v>
      </c>
      <c r="AO84" s="45"/>
    </row>
    <row r="85" spans="1:41" hidden="1" outlineLevel="1" x14ac:dyDescent="0.25">
      <c r="A85" s="34" t="s">
        <v>184</v>
      </c>
      <c r="B85" s="35" t="s">
        <v>185</v>
      </c>
      <c r="C85" s="35" t="s">
        <v>186</v>
      </c>
      <c r="D85" s="35" t="s">
        <v>134</v>
      </c>
      <c r="E85" s="42">
        <v>546</v>
      </c>
      <c r="G85" s="43">
        <v>0</v>
      </c>
      <c r="H85" s="44">
        <v>0</v>
      </c>
      <c r="I85" s="45"/>
      <c r="J85" s="38"/>
      <c r="K85" s="43">
        <v>200</v>
      </c>
      <c r="L85" s="44">
        <v>109200</v>
      </c>
      <c r="M85" s="45"/>
      <c r="N85" s="38"/>
      <c r="O85" s="43">
        <v>200</v>
      </c>
      <c r="P85" s="44">
        <v>109200</v>
      </c>
      <c r="Q85" s="45"/>
      <c r="R85" s="38"/>
      <c r="S85" s="43">
        <v>120</v>
      </c>
      <c r="T85" s="44">
        <v>65520</v>
      </c>
      <c r="U85" s="45"/>
      <c r="V85" s="38"/>
      <c r="W85" s="43">
        <v>1399</v>
      </c>
      <c r="X85" s="44">
        <v>763854</v>
      </c>
      <c r="Y85" s="45"/>
      <c r="Z85" s="38"/>
      <c r="AA85" s="43">
        <v>0</v>
      </c>
      <c r="AB85" s="44">
        <v>0</v>
      </c>
      <c r="AC85" s="45"/>
      <c r="AD85" s="38"/>
      <c r="AE85" s="43">
        <v>135</v>
      </c>
      <c r="AF85" s="44">
        <v>73710</v>
      </c>
      <c r="AG85" s="45"/>
      <c r="AH85" s="38"/>
      <c r="AI85" s="43">
        <v>0</v>
      </c>
      <c r="AJ85" s="44">
        <v>0</v>
      </c>
      <c r="AK85" s="45"/>
      <c r="AL85" s="38"/>
      <c r="AM85" s="43">
        <v>546</v>
      </c>
      <c r="AN85" s="44">
        <v>298116</v>
      </c>
      <c r="AO85" s="45"/>
    </row>
    <row r="86" spans="1:41" hidden="1" outlineLevel="1" x14ac:dyDescent="0.25">
      <c r="A86" s="30"/>
      <c r="B86" s="31" t="s">
        <v>44</v>
      </c>
      <c r="C86" s="31" t="s">
        <v>45</v>
      </c>
      <c r="G86" s="36"/>
      <c r="H86" s="36"/>
      <c r="I86" s="37"/>
      <c r="J86" s="38"/>
      <c r="K86" s="36"/>
      <c r="L86" s="36"/>
      <c r="M86" s="37"/>
      <c r="N86" s="38"/>
      <c r="O86" s="36"/>
      <c r="P86" s="36"/>
      <c r="Q86" s="37"/>
      <c r="R86" s="38"/>
      <c r="S86" s="36"/>
      <c r="T86" s="36"/>
      <c r="U86" s="37"/>
      <c r="V86" s="38"/>
      <c r="W86" s="36"/>
      <c r="X86" s="36"/>
      <c r="Y86" s="37"/>
      <c r="Z86" s="38"/>
      <c r="AA86" s="36"/>
      <c r="AB86" s="36"/>
      <c r="AC86" s="37"/>
      <c r="AD86" s="38"/>
      <c r="AE86" s="36"/>
      <c r="AF86" s="36"/>
      <c r="AG86" s="37"/>
      <c r="AH86" s="38"/>
      <c r="AI86" s="36"/>
      <c r="AJ86" s="36"/>
      <c r="AK86" s="37"/>
      <c r="AL86" s="38"/>
      <c r="AM86" s="36"/>
      <c r="AN86" s="36"/>
      <c r="AO86" s="37"/>
    </row>
    <row r="87" spans="1:41" hidden="1" outlineLevel="1" x14ac:dyDescent="0.25">
      <c r="A87" s="34" t="s">
        <v>187</v>
      </c>
      <c r="B87" s="35" t="s">
        <v>47</v>
      </c>
      <c r="C87" s="35" t="s">
        <v>188</v>
      </c>
      <c r="G87" s="36"/>
      <c r="H87" s="36"/>
      <c r="I87" s="37"/>
      <c r="J87" s="38"/>
      <c r="K87" s="36"/>
      <c r="L87" s="36"/>
      <c r="M87" s="37"/>
      <c r="N87" s="38"/>
      <c r="O87" s="36"/>
      <c r="P87" s="36"/>
      <c r="Q87" s="37"/>
      <c r="R87" s="38"/>
      <c r="S87" s="36"/>
      <c r="T87" s="36"/>
      <c r="U87" s="37"/>
      <c r="V87" s="38"/>
      <c r="W87" s="36"/>
      <c r="X87" s="36"/>
      <c r="Y87" s="37"/>
      <c r="Z87" s="38"/>
      <c r="AA87" s="36"/>
      <c r="AB87" s="36"/>
      <c r="AC87" s="37"/>
      <c r="AD87" s="38"/>
      <c r="AE87" s="36"/>
      <c r="AF87" s="36"/>
      <c r="AG87" s="37"/>
      <c r="AH87" s="38"/>
      <c r="AI87" s="36"/>
      <c r="AJ87" s="36"/>
      <c r="AK87" s="37"/>
      <c r="AL87" s="38"/>
      <c r="AM87" s="36"/>
      <c r="AN87" s="36"/>
      <c r="AO87" s="37"/>
    </row>
    <row r="88" spans="1:41" ht="45" hidden="1" outlineLevel="1" x14ac:dyDescent="0.25">
      <c r="A88" s="34" t="s">
        <v>189</v>
      </c>
      <c r="B88" s="35" t="s">
        <v>47</v>
      </c>
      <c r="C88" s="35" t="s">
        <v>190</v>
      </c>
      <c r="G88" s="36"/>
      <c r="H88" s="36"/>
      <c r="I88" s="37"/>
      <c r="J88" s="38"/>
      <c r="K88" s="36"/>
      <c r="L88" s="36"/>
      <c r="M88" s="37"/>
      <c r="N88" s="38"/>
      <c r="O88" s="36"/>
      <c r="P88" s="36"/>
      <c r="Q88" s="37"/>
      <c r="R88" s="38"/>
      <c r="S88" s="36"/>
      <c r="T88" s="36"/>
      <c r="U88" s="37"/>
      <c r="V88" s="38"/>
      <c r="W88" s="36"/>
      <c r="X88" s="36"/>
      <c r="Y88" s="37"/>
      <c r="Z88" s="38"/>
      <c r="AA88" s="36"/>
      <c r="AB88" s="36"/>
      <c r="AC88" s="37"/>
      <c r="AD88" s="38"/>
      <c r="AE88" s="36"/>
      <c r="AF88" s="36"/>
      <c r="AG88" s="37"/>
      <c r="AH88" s="38"/>
      <c r="AI88" s="36"/>
      <c r="AJ88" s="36"/>
      <c r="AK88" s="37"/>
      <c r="AL88" s="38"/>
      <c r="AM88" s="36"/>
      <c r="AN88" s="36"/>
      <c r="AO88" s="37"/>
    </row>
    <row r="89" spans="1:41" ht="45" hidden="1" outlineLevel="1" x14ac:dyDescent="0.25">
      <c r="A89" s="30"/>
      <c r="B89" s="31" t="s">
        <v>69</v>
      </c>
      <c r="C89" s="31" t="s">
        <v>70</v>
      </c>
      <c r="D89" s="31" t="s">
        <v>71</v>
      </c>
      <c r="E89" s="31" t="s">
        <v>72</v>
      </c>
      <c r="G89" s="39" t="s">
        <v>73</v>
      </c>
      <c r="H89" s="40" t="s">
        <v>33</v>
      </c>
      <c r="I89" s="41"/>
      <c r="J89" s="38"/>
      <c r="K89" s="39" t="s">
        <v>73</v>
      </c>
      <c r="L89" s="40" t="s">
        <v>33</v>
      </c>
      <c r="M89" s="41"/>
      <c r="N89" s="38"/>
      <c r="O89" s="39" t="s">
        <v>73</v>
      </c>
      <c r="P89" s="40" t="s">
        <v>33</v>
      </c>
      <c r="Q89" s="41"/>
      <c r="R89" s="38"/>
      <c r="S89" s="39" t="s">
        <v>73</v>
      </c>
      <c r="T89" s="40" t="s">
        <v>33</v>
      </c>
      <c r="U89" s="41"/>
      <c r="V89" s="38"/>
      <c r="W89" s="39" t="s">
        <v>73</v>
      </c>
      <c r="X89" s="40" t="s">
        <v>33</v>
      </c>
      <c r="Y89" s="41"/>
      <c r="Z89" s="38"/>
      <c r="AA89" s="39" t="s">
        <v>73</v>
      </c>
      <c r="AB89" s="40" t="s">
        <v>33</v>
      </c>
      <c r="AC89" s="41"/>
      <c r="AD89" s="38"/>
      <c r="AE89" s="39" t="s">
        <v>73</v>
      </c>
      <c r="AF89" s="40" t="s">
        <v>33</v>
      </c>
      <c r="AG89" s="41"/>
      <c r="AH89" s="38"/>
      <c r="AI89" s="39" t="s">
        <v>73</v>
      </c>
      <c r="AJ89" s="40" t="s">
        <v>33</v>
      </c>
      <c r="AK89" s="41"/>
      <c r="AL89" s="38"/>
      <c r="AM89" s="39" t="s">
        <v>73</v>
      </c>
      <c r="AN89" s="40" t="s">
        <v>33</v>
      </c>
      <c r="AO89" s="41"/>
    </row>
    <row r="90" spans="1:41" ht="30" hidden="1" outlineLevel="1" x14ac:dyDescent="0.25">
      <c r="A90" s="34" t="s">
        <v>191</v>
      </c>
      <c r="B90" s="35" t="s">
        <v>192</v>
      </c>
      <c r="C90" s="35" t="s">
        <v>193</v>
      </c>
      <c r="D90" s="35" t="s">
        <v>77</v>
      </c>
      <c r="E90" s="42">
        <v>1</v>
      </c>
      <c r="G90" s="43">
        <v>0</v>
      </c>
      <c r="H90" s="44">
        <v>0</v>
      </c>
      <c r="I90" s="45"/>
      <c r="J90" s="38"/>
      <c r="K90" s="43">
        <v>250000</v>
      </c>
      <c r="L90" s="44">
        <v>250000</v>
      </c>
      <c r="M90" s="45"/>
      <c r="N90" s="38"/>
      <c r="O90" s="43">
        <v>250000</v>
      </c>
      <c r="P90" s="44">
        <v>250000</v>
      </c>
      <c r="Q90" s="45"/>
      <c r="R90" s="38"/>
      <c r="S90" s="43">
        <v>125100</v>
      </c>
      <c r="T90" s="44">
        <v>125100</v>
      </c>
      <c r="U90" s="45"/>
      <c r="V90" s="38"/>
      <c r="W90" s="43">
        <v>175000</v>
      </c>
      <c r="X90" s="44">
        <v>175000</v>
      </c>
      <c r="Y90" s="45"/>
      <c r="Z90" s="38"/>
      <c r="AA90" s="43">
        <v>180985.61</v>
      </c>
      <c r="AB90" s="44">
        <v>180985.61</v>
      </c>
      <c r="AC90" s="45"/>
      <c r="AD90" s="38"/>
      <c r="AE90" s="43">
        <v>0</v>
      </c>
      <c r="AF90" s="44">
        <v>0</v>
      </c>
      <c r="AG90" s="45"/>
      <c r="AH90" s="38"/>
      <c r="AI90" s="43">
        <v>0</v>
      </c>
      <c r="AJ90" s="44">
        <v>0</v>
      </c>
      <c r="AK90" s="45"/>
      <c r="AL90" s="38"/>
      <c r="AM90" s="43">
        <v>125000</v>
      </c>
      <c r="AN90" s="44">
        <v>125000</v>
      </c>
      <c r="AO90" s="45"/>
    </row>
    <row r="91" spans="1:41" hidden="1" outlineLevel="1" x14ac:dyDescent="0.25">
      <c r="A91" s="34" t="s">
        <v>194</v>
      </c>
      <c r="B91" s="35" t="s">
        <v>195</v>
      </c>
      <c r="C91" s="35" t="s">
        <v>196</v>
      </c>
      <c r="D91" s="35" t="s">
        <v>77</v>
      </c>
      <c r="E91" s="42">
        <v>1</v>
      </c>
      <c r="G91" s="43">
        <v>0</v>
      </c>
      <c r="H91" s="44">
        <v>0</v>
      </c>
      <c r="I91" s="45"/>
      <c r="J91" s="38"/>
      <c r="K91" s="43">
        <v>400000</v>
      </c>
      <c r="L91" s="44">
        <v>400000</v>
      </c>
      <c r="M91" s="45"/>
      <c r="N91" s="38"/>
      <c r="O91" s="43">
        <v>400000</v>
      </c>
      <c r="P91" s="44">
        <v>400000</v>
      </c>
      <c r="Q91" s="45"/>
      <c r="R91" s="38"/>
      <c r="S91" s="43">
        <v>160200</v>
      </c>
      <c r="T91" s="44">
        <v>160200</v>
      </c>
      <c r="U91" s="45"/>
      <c r="V91" s="38"/>
      <c r="W91" s="43">
        <v>220000</v>
      </c>
      <c r="X91" s="44">
        <v>220000</v>
      </c>
      <c r="Y91" s="45"/>
      <c r="Z91" s="38"/>
      <c r="AA91" s="43">
        <v>271478.42</v>
      </c>
      <c r="AB91" s="44">
        <v>271478.42</v>
      </c>
      <c r="AC91" s="45"/>
      <c r="AD91" s="38"/>
      <c r="AE91" s="43">
        <v>365000</v>
      </c>
      <c r="AF91" s="44">
        <v>365000</v>
      </c>
      <c r="AG91" s="45"/>
      <c r="AH91" s="38"/>
      <c r="AI91" s="43">
        <v>0</v>
      </c>
      <c r="AJ91" s="44">
        <v>0</v>
      </c>
      <c r="AK91" s="45"/>
      <c r="AL91" s="38"/>
      <c r="AM91" s="43">
        <v>150000</v>
      </c>
      <c r="AN91" s="44">
        <v>150000</v>
      </c>
      <c r="AO91" s="45"/>
    </row>
    <row r="92" spans="1:41" ht="30" hidden="1" outlineLevel="1" x14ac:dyDescent="0.25">
      <c r="A92" s="34" t="s">
        <v>197</v>
      </c>
      <c r="B92" s="35" t="s">
        <v>198</v>
      </c>
      <c r="C92" s="35" t="s">
        <v>199</v>
      </c>
      <c r="D92" s="35" t="s">
        <v>77</v>
      </c>
      <c r="E92" s="42">
        <v>1</v>
      </c>
      <c r="G92" s="43">
        <v>0</v>
      </c>
      <c r="H92" s="44">
        <v>0</v>
      </c>
      <c r="I92" s="45"/>
      <c r="J92" s="38"/>
      <c r="K92" s="43">
        <v>500000</v>
      </c>
      <c r="L92" s="44">
        <v>500000</v>
      </c>
      <c r="M92" s="45"/>
      <c r="N92" s="38"/>
      <c r="O92" s="43">
        <v>500000</v>
      </c>
      <c r="P92" s="44">
        <v>500000</v>
      </c>
      <c r="Q92" s="45"/>
      <c r="R92" s="38"/>
      <c r="S92" s="43">
        <v>225000</v>
      </c>
      <c r="T92" s="44">
        <v>225000</v>
      </c>
      <c r="U92" s="45"/>
      <c r="V92" s="38"/>
      <c r="W92" s="43">
        <v>450000</v>
      </c>
      <c r="X92" s="44">
        <v>450000</v>
      </c>
      <c r="Y92" s="45"/>
      <c r="Z92" s="38"/>
      <c r="AA92" s="43">
        <v>395906.03</v>
      </c>
      <c r="AB92" s="44">
        <v>395906.03</v>
      </c>
      <c r="AC92" s="45"/>
      <c r="AD92" s="38"/>
      <c r="AE92" s="43">
        <v>485450</v>
      </c>
      <c r="AF92" s="44">
        <v>485450</v>
      </c>
      <c r="AG92" s="45"/>
      <c r="AH92" s="38"/>
      <c r="AI92" s="43">
        <v>0</v>
      </c>
      <c r="AJ92" s="44">
        <v>0</v>
      </c>
      <c r="AK92" s="45"/>
      <c r="AL92" s="38"/>
      <c r="AM92" s="43">
        <v>200000</v>
      </c>
      <c r="AN92" s="44">
        <v>200000</v>
      </c>
      <c r="AO92" s="45"/>
    </row>
    <row r="93" spans="1:41" hidden="1" outlineLevel="1" x14ac:dyDescent="0.25">
      <c r="A93" s="30"/>
      <c r="B93" s="31" t="s">
        <v>44</v>
      </c>
      <c r="C93" s="31" t="s">
        <v>45</v>
      </c>
      <c r="G93" s="36"/>
      <c r="H93" s="36"/>
      <c r="I93" s="37"/>
      <c r="J93" s="38"/>
      <c r="K93" s="36"/>
      <c r="L93" s="36"/>
      <c r="M93" s="37"/>
      <c r="N93" s="38"/>
      <c r="O93" s="36"/>
      <c r="P93" s="36"/>
      <c r="Q93" s="37"/>
      <c r="R93" s="38"/>
      <c r="S93" s="36"/>
      <c r="T93" s="36"/>
      <c r="U93" s="37"/>
      <c r="V93" s="38"/>
      <c r="W93" s="36"/>
      <c r="X93" s="36"/>
      <c r="Y93" s="37"/>
      <c r="Z93" s="38"/>
      <c r="AA93" s="36"/>
      <c r="AB93" s="36"/>
      <c r="AC93" s="37"/>
      <c r="AD93" s="38"/>
      <c r="AE93" s="36"/>
      <c r="AF93" s="36"/>
      <c r="AG93" s="37"/>
      <c r="AH93" s="38"/>
      <c r="AI93" s="36"/>
      <c r="AJ93" s="36"/>
      <c r="AK93" s="37"/>
      <c r="AL93" s="38"/>
      <c r="AM93" s="36"/>
      <c r="AN93" s="36"/>
      <c r="AO93" s="37"/>
    </row>
    <row r="94" spans="1:41" ht="60" hidden="1" outlineLevel="1" x14ac:dyDescent="0.25">
      <c r="A94" s="34" t="s">
        <v>200</v>
      </c>
      <c r="B94" s="35" t="s">
        <v>47</v>
      </c>
      <c r="C94" s="35" t="s">
        <v>201</v>
      </c>
      <c r="G94" s="36"/>
      <c r="H94" s="36"/>
      <c r="I94" s="37"/>
      <c r="J94" s="38"/>
      <c r="K94" s="36"/>
      <c r="L94" s="36"/>
      <c r="M94" s="37"/>
      <c r="N94" s="38"/>
      <c r="O94" s="36"/>
      <c r="P94" s="36"/>
      <c r="Q94" s="37"/>
      <c r="R94" s="38"/>
      <c r="S94" s="36"/>
      <c r="T94" s="36"/>
      <c r="U94" s="37"/>
      <c r="V94" s="38"/>
      <c r="W94" s="36"/>
      <c r="X94" s="36"/>
      <c r="Y94" s="37"/>
      <c r="Z94" s="38"/>
      <c r="AA94" s="36"/>
      <c r="AB94" s="36"/>
      <c r="AC94" s="37"/>
      <c r="AD94" s="38"/>
      <c r="AE94" s="36"/>
      <c r="AF94" s="36"/>
      <c r="AG94" s="37"/>
      <c r="AH94" s="38"/>
      <c r="AI94" s="36"/>
      <c r="AJ94" s="36"/>
      <c r="AK94" s="37"/>
      <c r="AL94" s="38"/>
      <c r="AM94" s="36"/>
      <c r="AN94" s="36"/>
      <c r="AO94" s="37"/>
    </row>
    <row r="95" spans="1:41" ht="45" hidden="1" outlineLevel="1" x14ac:dyDescent="0.25">
      <c r="A95" s="30"/>
      <c r="B95" s="31" t="s">
        <v>69</v>
      </c>
      <c r="C95" s="31" t="s">
        <v>70</v>
      </c>
      <c r="D95" s="31" t="s">
        <v>71</v>
      </c>
      <c r="E95" s="31" t="s">
        <v>72</v>
      </c>
      <c r="G95" s="39" t="s">
        <v>73</v>
      </c>
      <c r="H95" s="40" t="s">
        <v>33</v>
      </c>
      <c r="I95" s="41"/>
      <c r="J95" s="38"/>
      <c r="K95" s="39" t="s">
        <v>73</v>
      </c>
      <c r="L95" s="40" t="s">
        <v>33</v>
      </c>
      <c r="M95" s="41"/>
      <c r="N95" s="38"/>
      <c r="O95" s="39" t="s">
        <v>73</v>
      </c>
      <c r="P95" s="40" t="s">
        <v>33</v>
      </c>
      <c r="Q95" s="41"/>
      <c r="R95" s="38"/>
      <c r="S95" s="39" t="s">
        <v>73</v>
      </c>
      <c r="T95" s="40" t="s">
        <v>33</v>
      </c>
      <c r="U95" s="41"/>
      <c r="V95" s="38"/>
      <c r="W95" s="39" t="s">
        <v>73</v>
      </c>
      <c r="X95" s="40" t="s">
        <v>33</v>
      </c>
      <c r="Y95" s="41"/>
      <c r="Z95" s="38"/>
      <c r="AA95" s="39" t="s">
        <v>73</v>
      </c>
      <c r="AB95" s="40" t="s">
        <v>33</v>
      </c>
      <c r="AC95" s="41"/>
      <c r="AD95" s="38"/>
      <c r="AE95" s="39" t="s">
        <v>73</v>
      </c>
      <c r="AF95" s="40" t="s">
        <v>33</v>
      </c>
      <c r="AG95" s="41"/>
      <c r="AH95" s="38"/>
      <c r="AI95" s="39" t="s">
        <v>73</v>
      </c>
      <c r="AJ95" s="40" t="s">
        <v>33</v>
      </c>
      <c r="AK95" s="41"/>
      <c r="AL95" s="38"/>
      <c r="AM95" s="39" t="s">
        <v>73</v>
      </c>
      <c r="AN95" s="40" t="s">
        <v>33</v>
      </c>
      <c r="AO95" s="41"/>
    </row>
    <row r="96" spans="1:41" ht="30" hidden="1" outlineLevel="1" x14ac:dyDescent="0.25">
      <c r="A96" s="34" t="s">
        <v>202</v>
      </c>
      <c r="B96" s="35" t="s">
        <v>203</v>
      </c>
      <c r="C96" s="35" t="s">
        <v>204</v>
      </c>
      <c r="D96" s="35" t="s">
        <v>134</v>
      </c>
      <c r="E96" s="42">
        <v>546</v>
      </c>
      <c r="G96" s="43">
        <v>0</v>
      </c>
      <c r="H96" s="44">
        <v>0</v>
      </c>
      <c r="I96" s="45"/>
      <c r="J96" s="38"/>
      <c r="K96" s="43">
        <v>150</v>
      </c>
      <c r="L96" s="44">
        <v>81900</v>
      </c>
      <c r="M96" s="45"/>
      <c r="N96" s="38"/>
      <c r="O96" s="43">
        <v>150</v>
      </c>
      <c r="P96" s="44">
        <v>81900</v>
      </c>
      <c r="Q96" s="45"/>
      <c r="R96" s="38"/>
      <c r="S96" s="43">
        <v>120</v>
      </c>
      <c r="T96" s="44">
        <v>65520</v>
      </c>
      <c r="U96" s="45"/>
      <c r="V96" s="38"/>
      <c r="W96" s="43">
        <v>90</v>
      </c>
      <c r="X96" s="44">
        <v>49140</v>
      </c>
      <c r="Y96" s="45"/>
      <c r="Z96" s="38"/>
      <c r="AA96" s="43">
        <v>82.87</v>
      </c>
      <c r="AB96" s="44">
        <v>45247.02</v>
      </c>
      <c r="AC96" s="45"/>
      <c r="AD96" s="38"/>
      <c r="AE96" s="43">
        <v>10</v>
      </c>
      <c r="AF96" s="44">
        <v>5460</v>
      </c>
      <c r="AG96" s="45"/>
      <c r="AH96" s="38"/>
      <c r="AI96" s="43">
        <v>0</v>
      </c>
      <c r="AJ96" s="44">
        <v>0</v>
      </c>
      <c r="AK96" s="45"/>
      <c r="AL96" s="38"/>
      <c r="AM96" s="43">
        <v>390</v>
      </c>
      <c r="AN96" s="44">
        <v>212940</v>
      </c>
      <c r="AO96" s="45"/>
    </row>
    <row r="97" spans="1:41" hidden="1" outlineLevel="1" x14ac:dyDescent="0.25">
      <c r="A97" s="34" t="s">
        <v>205</v>
      </c>
      <c r="B97" s="35" t="s">
        <v>206</v>
      </c>
      <c r="C97" s="35" t="s">
        <v>207</v>
      </c>
      <c r="D97" s="35" t="s">
        <v>134</v>
      </c>
      <c r="E97" s="42">
        <v>546</v>
      </c>
      <c r="G97" s="43">
        <v>0</v>
      </c>
      <c r="H97" s="44">
        <v>0</v>
      </c>
      <c r="I97" s="45"/>
      <c r="J97" s="38"/>
      <c r="K97" s="43">
        <v>170</v>
      </c>
      <c r="L97" s="44">
        <v>92820</v>
      </c>
      <c r="M97" s="45"/>
      <c r="N97" s="38"/>
      <c r="O97" s="43">
        <v>170</v>
      </c>
      <c r="P97" s="44">
        <v>92820</v>
      </c>
      <c r="Q97" s="45"/>
      <c r="R97" s="38"/>
      <c r="S97" s="43">
        <v>500</v>
      </c>
      <c r="T97" s="44">
        <v>273000</v>
      </c>
      <c r="U97" s="45"/>
      <c r="V97" s="38"/>
      <c r="W97" s="43">
        <v>150</v>
      </c>
      <c r="X97" s="44">
        <v>81900</v>
      </c>
      <c r="Y97" s="45"/>
      <c r="Z97" s="38"/>
      <c r="AA97" s="43">
        <v>165.74</v>
      </c>
      <c r="AB97" s="44">
        <v>90494.04</v>
      </c>
      <c r="AC97" s="45"/>
      <c r="AD97" s="38"/>
      <c r="AE97" s="43">
        <v>10</v>
      </c>
      <c r="AF97" s="44">
        <v>5460</v>
      </c>
      <c r="AG97" s="45"/>
      <c r="AH97" s="38"/>
      <c r="AI97" s="43">
        <v>0</v>
      </c>
      <c r="AJ97" s="44">
        <v>0</v>
      </c>
      <c r="AK97" s="45"/>
      <c r="AL97" s="38"/>
      <c r="AM97" s="43">
        <v>715</v>
      </c>
      <c r="AN97" s="44">
        <v>390390</v>
      </c>
      <c r="AO97" s="45"/>
    </row>
    <row r="98" spans="1:41" ht="30" hidden="1" outlineLevel="1" x14ac:dyDescent="0.25">
      <c r="A98" s="34" t="s">
        <v>208</v>
      </c>
      <c r="B98" s="35" t="s">
        <v>209</v>
      </c>
      <c r="C98" s="35" t="s">
        <v>210</v>
      </c>
      <c r="D98" s="35" t="s">
        <v>134</v>
      </c>
      <c r="E98" s="42">
        <v>546</v>
      </c>
      <c r="G98" s="43">
        <v>0</v>
      </c>
      <c r="H98" s="44">
        <v>0</v>
      </c>
      <c r="I98" s="45"/>
      <c r="J98" s="38"/>
      <c r="K98" s="43">
        <v>250</v>
      </c>
      <c r="L98" s="44">
        <v>136500</v>
      </c>
      <c r="M98" s="45"/>
      <c r="N98" s="38"/>
      <c r="O98" s="43">
        <v>250</v>
      </c>
      <c r="P98" s="44">
        <v>136500</v>
      </c>
      <c r="Q98" s="45"/>
      <c r="R98" s="38"/>
      <c r="S98" s="43">
        <v>1170</v>
      </c>
      <c r="T98" s="44">
        <v>638820</v>
      </c>
      <c r="U98" s="45"/>
      <c r="V98" s="38"/>
      <c r="W98" s="43">
        <v>850</v>
      </c>
      <c r="X98" s="44">
        <v>464100</v>
      </c>
      <c r="Y98" s="45"/>
      <c r="Z98" s="38"/>
      <c r="AA98" s="43">
        <v>414.35</v>
      </c>
      <c r="AB98" s="44">
        <v>226235.1</v>
      </c>
      <c r="AC98" s="45"/>
      <c r="AD98" s="38"/>
      <c r="AE98" s="43">
        <v>10</v>
      </c>
      <c r="AF98" s="44">
        <v>5460</v>
      </c>
      <c r="AG98" s="45"/>
      <c r="AH98" s="38"/>
      <c r="AI98" s="43">
        <v>0</v>
      </c>
      <c r="AJ98" s="44">
        <v>0</v>
      </c>
      <c r="AK98" s="45"/>
      <c r="AL98" s="38"/>
      <c r="AM98" s="43">
        <v>455</v>
      </c>
      <c r="AN98" s="44">
        <v>248430</v>
      </c>
      <c r="AO98" s="45"/>
    </row>
    <row r="99" spans="1:41" hidden="1" outlineLevel="1" x14ac:dyDescent="0.25">
      <c r="A99" s="30"/>
      <c r="B99" s="31" t="s">
        <v>44</v>
      </c>
      <c r="C99" s="31" t="s">
        <v>45</v>
      </c>
      <c r="G99" s="36"/>
      <c r="H99" s="36"/>
      <c r="I99" s="37"/>
      <c r="J99" s="38"/>
      <c r="K99" s="36"/>
      <c r="L99" s="36"/>
      <c r="M99" s="37"/>
      <c r="N99" s="38"/>
      <c r="O99" s="36"/>
      <c r="P99" s="36"/>
      <c r="Q99" s="37"/>
      <c r="R99" s="38"/>
      <c r="S99" s="36"/>
      <c r="T99" s="36"/>
      <c r="U99" s="37"/>
      <c r="V99" s="38"/>
      <c r="W99" s="36"/>
      <c r="X99" s="36"/>
      <c r="Y99" s="37"/>
      <c r="Z99" s="38"/>
      <c r="AA99" s="36"/>
      <c r="AB99" s="36"/>
      <c r="AC99" s="37"/>
      <c r="AD99" s="38"/>
      <c r="AE99" s="36"/>
      <c r="AF99" s="36"/>
      <c r="AG99" s="37"/>
      <c r="AH99" s="38"/>
      <c r="AI99" s="36"/>
      <c r="AJ99" s="36"/>
      <c r="AK99" s="37"/>
      <c r="AL99" s="38"/>
      <c r="AM99" s="36"/>
      <c r="AN99" s="36"/>
      <c r="AO99" s="37"/>
    </row>
    <row r="100" spans="1:41" hidden="1" outlineLevel="1" x14ac:dyDescent="0.25">
      <c r="A100" s="34" t="s">
        <v>211</v>
      </c>
      <c r="B100" s="35" t="s">
        <v>47</v>
      </c>
      <c r="C100" s="35" t="s">
        <v>212</v>
      </c>
      <c r="G100" s="36"/>
      <c r="H100" s="36"/>
      <c r="I100" s="37"/>
      <c r="J100" s="38"/>
      <c r="K100" s="36"/>
      <c r="L100" s="36"/>
      <c r="M100" s="37"/>
      <c r="N100" s="38"/>
      <c r="O100" s="36"/>
      <c r="P100" s="36"/>
      <c r="Q100" s="37"/>
      <c r="R100" s="38"/>
      <c r="S100" s="36"/>
      <c r="T100" s="36"/>
      <c r="U100" s="37"/>
      <c r="V100" s="38"/>
      <c r="W100" s="36"/>
      <c r="X100" s="36"/>
      <c r="Y100" s="37"/>
      <c r="Z100" s="38"/>
      <c r="AA100" s="36"/>
      <c r="AB100" s="36"/>
      <c r="AC100" s="37"/>
      <c r="AD100" s="38"/>
      <c r="AE100" s="36"/>
      <c r="AF100" s="36"/>
      <c r="AG100" s="37"/>
      <c r="AH100" s="38"/>
      <c r="AI100" s="36"/>
      <c r="AJ100" s="36"/>
      <c r="AK100" s="37"/>
      <c r="AL100" s="38"/>
      <c r="AM100" s="36"/>
      <c r="AN100" s="36"/>
      <c r="AO100" s="37"/>
    </row>
    <row r="101" spans="1:41" ht="45" hidden="1" outlineLevel="1" x14ac:dyDescent="0.25">
      <c r="A101" s="30"/>
      <c r="B101" s="31" t="s">
        <v>69</v>
      </c>
      <c r="C101" s="31" t="s">
        <v>70</v>
      </c>
      <c r="D101" s="31" t="s">
        <v>71</v>
      </c>
      <c r="E101" s="31" t="s">
        <v>72</v>
      </c>
      <c r="G101" s="39" t="s">
        <v>73</v>
      </c>
      <c r="H101" s="40" t="s">
        <v>33</v>
      </c>
      <c r="I101" s="41"/>
      <c r="J101" s="38"/>
      <c r="K101" s="39" t="s">
        <v>73</v>
      </c>
      <c r="L101" s="40" t="s">
        <v>33</v>
      </c>
      <c r="M101" s="41"/>
      <c r="N101" s="38"/>
      <c r="O101" s="39" t="s">
        <v>73</v>
      </c>
      <c r="P101" s="40" t="s">
        <v>33</v>
      </c>
      <c r="Q101" s="41"/>
      <c r="R101" s="38"/>
      <c r="S101" s="39" t="s">
        <v>73</v>
      </c>
      <c r="T101" s="40" t="s">
        <v>33</v>
      </c>
      <c r="U101" s="41"/>
      <c r="V101" s="38"/>
      <c r="W101" s="39" t="s">
        <v>73</v>
      </c>
      <c r="X101" s="40" t="s">
        <v>33</v>
      </c>
      <c r="Y101" s="41"/>
      <c r="Z101" s="38"/>
      <c r="AA101" s="39" t="s">
        <v>73</v>
      </c>
      <c r="AB101" s="40" t="s">
        <v>33</v>
      </c>
      <c r="AC101" s="41"/>
      <c r="AD101" s="38"/>
      <c r="AE101" s="39" t="s">
        <v>73</v>
      </c>
      <c r="AF101" s="40" t="s">
        <v>33</v>
      </c>
      <c r="AG101" s="41"/>
      <c r="AH101" s="38"/>
      <c r="AI101" s="39" t="s">
        <v>73</v>
      </c>
      <c r="AJ101" s="40" t="s">
        <v>33</v>
      </c>
      <c r="AK101" s="41"/>
      <c r="AL101" s="38"/>
      <c r="AM101" s="39" t="s">
        <v>73</v>
      </c>
      <c r="AN101" s="40" t="s">
        <v>33</v>
      </c>
      <c r="AO101" s="41"/>
    </row>
    <row r="102" spans="1:41" ht="60" hidden="1" outlineLevel="1" x14ac:dyDescent="0.25">
      <c r="A102" s="34" t="s">
        <v>213</v>
      </c>
      <c r="B102" s="35" t="s">
        <v>214</v>
      </c>
      <c r="C102" s="35" t="s">
        <v>215</v>
      </c>
      <c r="D102" s="35" t="s">
        <v>134</v>
      </c>
      <c r="E102" s="42">
        <v>546</v>
      </c>
      <c r="G102" s="43">
        <v>0</v>
      </c>
      <c r="H102" s="44">
        <v>0</v>
      </c>
      <c r="I102" s="45"/>
      <c r="J102" s="38"/>
      <c r="K102" s="43">
        <v>7500</v>
      </c>
      <c r="L102" s="44">
        <v>4095000</v>
      </c>
      <c r="M102" s="45"/>
      <c r="N102" s="38"/>
      <c r="O102" s="43">
        <v>7500</v>
      </c>
      <c r="P102" s="44">
        <v>4095000</v>
      </c>
      <c r="Q102" s="45"/>
      <c r="R102" s="38"/>
      <c r="S102" s="43">
        <v>34250</v>
      </c>
      <c r="T102" s="44">
        <v>18700500</v>
      </c>
      <c r="U102" s="45"/>
      <c r="V102" s="38"/>
      <c r="W102" s="43">
        <v>23490</v>
      </c>
      <c r="X102" s="44">
        <v>12825540</v>
      </c>
      <c r="Y102" s="45"/>
      <c r="Z102" s="38"/>
      <c r="AA102" s="43">
        <v>49667.62</v>
      </c>
      <c r="AB102" s="44">
        <v>27118520.52</v>
      </c>
      <c r="AC102" s="45"/>
      <c r="AD102" s="38"/>
      <c r="AE102" s="43">
        <v>17694</v>
      </c>
      <c r="AF102" s="44">
        <v>9660924</v>
      </c>
      <c r="AG102" s="45"/>
      <c r="AH102" s="38"/>
      <c r="AI102" s="43">
        <v>0</v>
      </c>
      <c r="AJ102" s="44">
        <v>0</v>
      </c>
      <c r="AK102" s="45"/>
      <c r="AL102" s="38"/>
      <c r="AM102" s="43">
        <v>40534</v>
      </c>
      <c r="AN102" s="44">
        <v>22131564</v>
      </c>
      <c r="AO102" s="45"/>
    </row>
    <row r="103" spans="1:41" ht="45" hidden="1" outlineLevel="1" x14ac:dyDescent="0.25">
      <c r="A103" s="34" t="s">
        <v>216</v>
      </c>
      <c r="B103" s="35" t="s">
        <v>217</v>
      </c>
      <c r="C103" s="35" t="s">
        <v>218</v>
      </c>
      <c r="D103" s="35" t="s">
        <v>134</v>
      </c>
      <c r="E103" s="42">
        <v>546</v>
      </c>
      <c r="G103" s="43">
        <v>0</v>
      </c>
      <c r="H103" s="44">
        <v>0</v>
      </c>
      <c r="I103" s="45"/>
      <c r="J103" s="38"/>
      <c r="K103" s="43">
        <v>400</v>
      </c>
      <c r="L103" s="44">
        <v>218400</v>
      </c>
      <c r="M103" s="45"/>
      <c r="N103" s="38"/>
      <c r="O103" s="43">
        <v>400</v>
      </c>
      <c r="P103" s="44">
        <v>218400</v>
      </c>
      <c r="Q103" s="45"/>
      <c r="R103" s="38"/>
      <c r="S103" s="43">
        <v>260</v>
      </c>
      <c r="T103" s="44">
        <v>141960</v>
      </c>
      <c r="U103" s="45"/>
      <c r="V103" s="38"/>
      <c r="W103" s="43">
        <v>987</v>
      </c>
      <c r="X103" s="44">
        <v>538902</v>
      </c>
      <c r="Y103" s="45"/>
      <c r="Z103" s="38"/>
      <c r="AA103" s="43">
        <v>434.07</v>
      </c>
      <c r="AB103" s="44">
        <v>237002.22</v>
      </c>
      <c r="AC103" s="45"/>
      <c r="AD103" s="38"/>
      <c r="AE103" s="43">
        <v>366</v>
      </c>
      <c r="AF103" s="44">
        <v>199836</v>
      </c>
      <c r="AG103" s="45"/>
      <c r="AH103" s="38"/>
      <c r="AI103" s="43">
        <v>0</v>
      </c>
      <c r="AJ103" s="44">
        <v>0</v>
      </c>
      <c r="AK103" s="45"/>
      <c r="AL103" s="38"/>
      <c r="AM103" s="43">
        <v>600</v>
      </c>
      <c r="AN103" s="44">
        <v>327600</v>
      </c>
      <c r="AO103" s="45"/>
    </row>
    <row r="104" spans="1:41" hidden="1" outlineLevel="1" x14ac:dyDescent="0.25">
      <c r="A104" s="30"/>
      <c r="B104" s="31" t="s">
        <v>44</v>
      </c>
      <c r="C104" s="31" t="s">
        <v>45</v>
      </c>
      <c r="G104" s="36"/>
      <c r="H104" s="36"/>
      <c r="I104" s="37"/>
      <c r="J104" s="38"/>
      <c r="K104" s="36"/>
      <c r="L104" s="36"/>
      <c r="M104" s="37"/>
      <c r="N104" s="38"/>
      <c r="O104" s="36"/>
      <c r="P104" s="36"/>
      <c r="Q104" s="37"/>
      <c r="R104" s="38"/>
      <c r="S104" s="36"/>
      <c r="T104" s="36"/>
      <c r="U104" s="37"/>
      <c r="V104" s="38"/>
      <c r="W104" s="36"/>
      <c r="X104" s="36"/>
      <c r="Y104" s="37"/>
      <c r="Z104" s="38"/>
      <c r="AA104" s="36"/>
      <c r="AB104" s="36"/>
      <c r="AC104" s="37"/>
      <c r="AD104" s="38"/>
      <c r="AE104" s="36"/>
      <c r="AF104" s="36"/>
      <c r="AG104" s="37"/>
      <c r="AH104" s="38"/>
      <c r="AI104" s="36"/>
      <c r="AJ104" s="36"/>
      <c r="AK104" s="37"/>
      <c r="AL104" s="38"/>
      <c r="AM104" s="36"/>
      <c r="AN104" s="36"/>
      <c r="AO104" s="37"/>
    </row>
    <row r="105" spans="1:41" hidden="1" outlineLevel="1" x14ac:dyDescent="0.25">
      <c r="A105" s="34" t="s">
        <v>219</v>
      </c>
      <c r="B105" s="35" t="s">
        <v>47</v>
      </c>
      <c r="C105" s="35" t="s">
        <v>220</v>
      </c>
      <c r="G105" s="36"/>
      <c r="H105" s="36"/>
      <c r="I105" s="37"/>
      <c r="J105" s="38"/>
      <c r="K105" s="36"/>
      <c r="L105" s="36"/>
      <c r="M105" s="37"/>
      <c r="N105" s="38"/>
      <c r="O105" s="36"/>
      <c r="P105" s="36"/>
      <c r="Q105" s="37"/>
      <c r="R105" s="38"/>
      <c r="S105" s="36"/>
      <c r="T105" s="36"/>
      <c r="U105" s="37"/>
      <c r="V105" s="38"/>
      <c r="W105" s="36"/>
      <c r="X105" s="36"/>
      <c r="Y105" s="37"/>
      <c r="Z105" s="38"/>
      <c r="AA105" s="36"/>
      <c r="AB105" s="36"/>
      <c r="AC105" s="37"/>
      <c r="AD105" s="38"/>
      <c r="AE105" s="36"/>
      <c r="AF105" s="36"/>
      <c r="AG105" s="37"/>
      <c r="AH105" s="38"/>
      <c r="AI105" s="36"/>
      <c r="AJ105" s="36"/>
      <c r="AK105" s="37"/>
      <c r="AL105" s="38"/>
      <c r="AM105" s="36"/>
      <c r="AN105" s="36"/>
      <c r="AO105" s="37"/>
    </row>
    <row r="106" spans="1:41" ht="75" hidden="1" outlineLevel="1" x14ac:dyDescent="0.25">
      <c r="A106" s="34" t="s">
        <v>221</v>
      </c>
      <c r="B106" s="35" t="s">
        <v>47</v>
      </c>
      <c r="C106" s="35" t="s">
        <v>222</v>
      </c>
      <c r="G106" s="36"/>
      <c r="H106" s="36"/>
      <c r="I106" s="37"/>
      <c r="J106" s="38"/>
      <c r="K106" s="36"/>
      <c r="L106" s="36"/>
      <c r="M106" s="37"/>
      <c r="N106" s="38"/>
      <c r="O106" s="36"/>
      <c r="P106" s="36"/>
      <c r="Q106" s="37"/>
      <c r="R106" s="38"/>
      <c r="S106" s="36"/>
      <c r="T106" s="36"/>
      <c r="U106" s="37"/>
      <c r="V106" s="38"/>
      <c r="W106" s="36"/>
      <c r="X106" s="36"/>
      <c r="Y106" s="37"/>
      <c r="Z106" s="38"/>
      <c r="AA106" s="36"/>
      <c r="AB106" s="36"/>
      <c r="AC106" s="37"/>
      <c r="AD106" s="38"/>
      <c r="AE106" s="36"/>
      <c r="AF106" s="36"/>
      <c r="AG106" s="37"/>
      <c r="AH106" s="38"/>
      <c r="AI106" s="36"/>
      <c r="AJ106" s="36"/>
      <c r="AK106" s="37"/>
      <c r="AL106" s="38"/>
      <c r="AM106" s="36"/>
      <c r="AN106" s="36"/>
      <c r="AO106" s="37"/>
    </row>
    <row r="107" spans="1:41" ht="45" hidden="1" outlineLevel="1" x14ac:dyDescent="0.25">
      <c r="A107" s="30"/>
      <c r="B107" s="31" t="s">
        <v>69</v>
      </c>
      <c r="C107" s="31" t="s">
        <v>70</v>
      </c>
      <c r="D107" s="31" t="s">
        <v>71</v>
      </c>
      <c r="E107" s="31" t="s">
        <v>72</v>
      </c>
      <c r="G107" s="39" t="s">
        <v>73</v>
      </c>
      <c r="H107" s="40" t="s">
        <v>33</v>
      </c>
      <c r="I107" s="41"/>
      <c r="J107" s="38"/>
      <c r="K107" s="39" t="s">
        <v>73</v>
      </c>
      <c r="L107" s="40" t="s">
        <v>33</v>
      </c>
      <c r="M107" s="41"/>
      <c r="N107" s="38"/>
      <c r="O107" s="39" t="s">
        <v>73</v>
      </c>
      <c r="P107" s="40" t="s">
        <v>33</v>
      </c>
      <c r="Q107" s="41"/>
      <c r="R107" s="38"/>
      <c r="S107" s="39" t="s">
        <v>73</v>
      </c>
      <c r="T107" s="40" t="s">
        <v>33</v>
      </c>
      <c r="U107" s="41"/>
      <c r="V107" s="38"/>
      <c r="W107" s="39" t="s">
        <v>73</v>
      </c>
      <c r="X107" s="40" t="s">
        <v>33</v>
      </c>
      <c r="Y107" s="41"/>
      <c r="Z107" s="38"/>
      <c r="AA107" s="39" t="s">
        <v>73</v>
      </c>
      <c r="AB107" s="40" t="s">
        <v>33</v>
      </c>
      <c r="AC107" s="41"/>
      <c r="AD107" s="38"/>
      <c r="AE107" s="39" t="s">
        <v>73</v>
      </c>
      <c r="AF107" s="40" t="s">
        <v>33</v>
      </c>
      <c r="AG107" s="41"/>
      <c r="AH107" s="38"/>
      <c r="AI107" s="39" t="s">
        <v>73</v>
      </c>
      <c r="AJ107" s="40" t="s">
        <v>33</v>
      </c>
      <c r="AK107" s="41"/>
      <c r="AL107" s="38"/>
      <c r="AM107" s="39" t="s">
        <v>73</v>
      </c>
      <c r="AN107" s="40" t="s">
        <v>33</v>
      </c>
      <c r="AO107" s="41"/>
    </row>
    <row r="108" spans="1:41" hidden="1" outlineLevel="1" x14ac:dyDescent="0.25">
      <c r="A108" s="34" t="s">
        <v>223</v>
      </c>
      <c r="B108" s="35" t="s">
        <v>224</v>
      </c>
      <c r="C108" s="35" t="s">
        <v>130</v>
      </c>
      <c r="D108" s="35" t="s">
        <v>77</v>
      </c>
      <c r="E108" s="42">
        <v>1</v>
      </c>
      <c r="G108" s="43">
        <v>0</v>
      </c>
      <c r="H108" s="44">
        <v>0</v>
      </c>
      <c r="I108" s="45"/>
      <c r="J108" s="38"/>
      <c r="K108" s="43">
        <v>100000</v>
      </c>
      <c r="L108" s="44">
        <v>100000</v>
      </c>
      <c r="M108" s="45"/>
      <c r="N108" s="38"/>
      <c r="O108" s="43">
        <v>100000</v>
      </c>
      <c r="P108" s="44">
        <v>100000</v>
      </c>
      <c r="Q108" s="45"/>
      <c r="R108" s="38"/>
      <c r="S108" s="43">
        <v>346550</v>
      </c>
      <c r="T108" s="44">
        <v>346550</v>
      </c>
      <c r="U108" s="45"/>
      <c r="V108" s="38"/>
      <c r="W108" s="43">
        <v>200000</v>
      </c>
      <c r="X108" s="44">
        <v>200000</v>
      </c>
      <c r="Y108" s="45"/>
      <c r="Z108" s="38"/>
      <c r="AA108" s="43">
        <v>33180.699999999997</v>
      </c>
      <c r="AB108" s="44">
        <v>33180.699999999997</v>
      </c>
      <c r="AC108" s="45"/>
      <c r="AD108" s="38"/>
      <c r="AE108" s="43">
        <v>100000</v>
      </c>
      <c r="AF108" s="44">
        <v>100000</v>
      </c>
      <c r="AG108" s="45"/>
      <c r="AH108" s="38"/>
      <c r="AI108" s="43">
        <v>0</v>
      </c>
      <c r="AJ108" s="44">
        <v>0</v>
      </c>
      <c r="AK108" s="45"/>
      <c r="AL108" s="38"/>
      <c r="AM108" s="43">
        <v>20000</v>
      </c>
      <c r="AN108" s="44">
        <v>20000</v>
      </c>
      <c r="AO108" s="45"/>
    </row>
    <row r="109" spans="1:41" hidden="1" outlineLevel="1" x14ac:dyDescent="0.25">
      <c r="A109" s="34" t="s">
        <v>225</v>
      </c>
      <c r="B109" s="35" t="s">
        <v>226</v>
      </c>
      <c r="C109" s="35" t="s">
        <v>133</v>
      </c>
      <c r="D109" s="35" t="s">
        <v>134</v>
      </c>
      <c r="E109" s="42">
        <v>546</v>
      </c>
      <c r="G109" s="43">
        <v>0</v>
      </c>
      <c r="H109" s="44">
        <v>0</v>
      </c>
      <c r="I109" s="45"/>
      <c r="J109" s="38"/>
      <c r="K109" s="43">
        <v>20</v>
      </c>
      <c r="L109" s="44">
        <v>10920</v>
      </c>
      <c r="M109" s="45"/>
      <c r="N109" s="38"/>
      <c r="O109" s="43">
        <v>20</v>
      </c>
      <c r="P109" s="44">
        <v>10920</v>
      </c>
      <c r="Q109" s="45"/>
      <c r="R109" s="38"/>
      <c r="S109" s="43">
        <v>285</v>
      </c>
      <c r="T109" s="44">
        <v>155610</v>
      </c>
      <c r="U109" s="45"/>
      <c r="V109" s="38"/>
      <c r="W109" s="43">
        <v>50</v>
      </c>
      <c r="X109" s="44">
        <v>27300</v>
      </c>
      <c r="Y109" s="45"/>
      <c r="Z109" s="38"/>
      <c r="AA109" s="43">
        <v>111.12</v>
      </c>
      <c r="AB109" s="44">
        <v>60671.519999999997</v>
      </c>
      <c r="AC109" s="45"/>
      <c r="AD109" s="38"/>
      <c r="AE109" s="43">
        <v>10</v>
      </c>
      <c r="AF109" s="44">
        <v>5460</v>
      </c>
      <c r="AG109" s="45"/>
      <c r="AH109" s="38"/>
      <c r="AI109" s="43">
        <v>0</v>
      </c>
      <c r="AJ109" s="44">
        <v>0</v>
      </c>
      <c r="AK109" s="45"/>
      <c r="AL109" s="38"/>
      <c r="AM109" s="43">
        <v>160</v>
      </c>
      <c r="AN109" s="44">
        <v>87360</v>
      </c>
      <c r="AO109" s="45"/>
    </row>
    <row r="110" spans="1:41" hidden="1" outlineLevel="1" x14ac:dyDescent="0.25">
      <c r="A110" s="34" t="s">
        <v>227</v>
      </c>
      <c r="B110" s="35" t="s">
        <v>228</v>
      </c>
      <c r="C110" s="35" t="s">
        <v>229</v>
      </c>
      <c r="D110" s="35" t="s">
        <v>77</v>
      </c>
      <c r="E110" s="42">
        <v>1</v>
      </c>
      <c r="G110" s="43">
        <v>0</v>
      </c>
      <c r="H110" s="44">
        <v>0</v>
      </c>
      <c r="I110" s="45"/>
      <c r="J110" s="38"/>
      <c r="K110" s="43">
        <v>2000</v>
      </c>
      <c r="L110" s="44">
        <v>2000</v>
      </c>
      <c r="M110" s="45"/>
      <c r="N110" s="38"/>
      <c r="O110" s="43">
        <v>2000</v>
      </c>
      <c r="P110" s="44">
        <v>2000</v>
      </c>
      <c r="Q110" s="45"/>
      <c r="R110" s="38"/>
      <c r="S110" s="43">
        <v>5000</v>
      </c>
      <c r="T110" s="44">
        <v>5000</v>
      </c>
      <c r="U110" s="45"/>
      <c r="V110" s="38"/>
      <c r="W110" s="43">
        <v>2000</v>
      </c>
      <c r="X110" s="44">
        <v>2000</v>
      </c>
      <c r="Y110" s="45"/>
      <c r="Z110" s="38"/>
      <c r="AA110" s="43">
        <v>1077.3</v>
      </c>
      <c r="AB110" s="44">
        <v>1077.3</v>
      </c>
      <c r="AC110" s="45"/>
      <c r="AD110" s="38"/>
      <c r="AE110" s="43">
        <v>1000</v>
      </c>
      <c r="AF110" s="44">
        <v>1000</v>
      </c>
      <c r="AG110" s="45"/>
      <c r="AH110" s="38"/>
      <c r="AI110" s="43">
        <v>0</v>
      </c>
      <c r="AJ110" s="44">
        <v>0</v>
      </c>
      <c r="AK110" s="45"/>
      <c r="AL110" s="38"/>
      <c r="AM110" s="43">
        <v>5000</v>
      </c>
      <c r="AN110" s="44">
        <v>5000</v>
      </c>
      <c r="AO110" s="45"/>
    </row>
    <row r="111" spans="1:41" hidden="1" outlineLevel="1" x14ac:dyDescent="0.25">
      <c r="A111" s="30"/>
      <c r="B111" s="31" t="s">
        <v>44</v>
      </c>
      <c r="C111" s="31" t="s">
        <v>45</v>
      </c>
      <c r="G111" s="36"/>
      <c r="H111" s="36"/>
      <c r="I111" s="37"/>
      <c r="J111" s="38"/>
      <c r="K111" s="36"/>
      <c r="L111" s="36"/>
      <c r="M111" s="37"/>
      <c r="N111" s="38"/>
      <c r="O111" s="36"/>
      <c r="P111" s="36"/>
      <c r="Q111" s="37"/>
      <c r="R111" s="38"/>
      <c r="S111" s="36"/>
      <c r="T111" s="36"/>
      <c r="U111" s="37"/>
      <c r="V111" s="38"/>
      <c r="W111" s="36"/>
      <c r="X111" s="36"/>
      <c r="Y111" s="37"/>
      <c r="Z111" s="38"/>
      <c r="AA111" s="36"/>
      <c r="AB111" s="36"/>
      <c r="AC111" s="37"/>
      <c r="AD111" s="38"/>
      <c r="AE111" s="36"/>
      <c r="AF111" s="36"/>
      <c r="AG111" s="37"/>
      <c r="AH111" s="38"/>
      <c r="AI111" s="36"/>
      <c r="AJ111" s="36"/>
      <c r="AK111" s="37"/>
      <c r="AL111" s="38"/>
      <c r="AM111" s="36"/>
      <c r="AN111" s="36"/>
      <c r="AO111" s="37"/>
    </row>
    <row r="112" spans="1:41" hidden="1" outlineLevel="1" x14ac:dyDescent="0.25">
      <c r="A112" s="34" t="s">
        <v>230</v>
      </c>
      <c r="B112" s="35" t="s">
        <v>47</v>
      </c>
      <c r="C112" s="35" t="s">
        <v>231</v>
      </c>
      <c r="G112" s="36"/>
      <c r="H112" s="36"/>
      <c r="I112" s="37"/>
      <c r="J112" s="38"/>
      <c r="K112" s="36"/>
      <c r="L112" s="36"/>
      <c r="M112" s="37"/>
      <c r="N112" s="38"/>
      <c r="O112" s="36"/>
      <c r="P112" s="36"/>
      <c r="Q112" s="37"/>
      <c r="R112" s="38"/>
      <c r="S112" s="36"/>
      <c r="T112" s="36"/>
      <c r="U112" s="37"/>
      <c r="V112" s="38"/>
      <c r="W112" s="36"/>
      <c r="X112" s="36"/>
      <c r="Y112" s="37"/>
      <c r="Z112" s="38"/>
      <c r="AA112" s="36"/>
      <c r="AB112" s="36"/>
      <c r="AC112" s="37"/>
      <c r="AD112" s="38"/>
      <c r="AE112" s="36"/>
      <c r="AF112" s="36"/>
      <c r="AG112" s="37"/>
      <c r="AH112" s="38"/>
      <c r="AI112" s="36"/>
      <c r="AJ112" s="36"/>
      <c r="AK112" s="37"/>
      <c r="AL112" s="38"/>
      <c r="AM112" s="36"/>
      <c r="AN112" s="36"/>
      <c r="AO112" s="37"/>
    </row>
    <row r="113" spans="1:41" ht="105" hidden="1" outlineLevel="1" x14ac:dyDescent="0.25">
      <c r="A113" s="34" t="s">
        <v>232</v>
      </c>
      <c r="B113" s="35" t="s">
        <v>47</v>
      </c>
      <c r="C113" s="35" t="s">
        <v>233</v>
      </c>
      <c r="G113" s="36"/>
      <c r="H113" s="36"/>
      <c r="I113" s="37"/>
      <c r="J113" s="38"/>
      <c r="K113" s="36"/>
      <c r="L113" s="36"/>
      <c r="M113" s="37"/>
      <c r="N113" s="38"/>
      <c r="O113" s="36"/>
      <c r="P113" s="36"/>
      <c r="Q113" s="37"/>
      <c r="R113" s="38"/>
      <c r="S113" s="36"/>
      <c r="T113" s="36"/>
      <c r="U113" s="37"/>
      <c r="V113" s="38"/>
      <c r="W113" s="36"/>
      <c r="X113" s="36"/>
      <c r="Y113" s="37"/>
      <c r="Z113" s="38"/>
      <c r="AA113" s="36"/>
      <c r="AB113" s="36"/>
      <c r="AC113" s="37"/>
      <c r="AD113" s="38"/>
      <c r="AE113" s="36"/>
      <c r="AF113" s="36"/>
      <c r="AG113" s="37"/>
      <c r="AH113" s="38"/>
      <c r="AI113" s="36"/>
      <c r="AJ113" s="36"/>
      <c r="AK113" s="37"/>
      <c r="AL113" s="38"/>
      <c r="AM113" s="36"/>
      <c r="AN113" s="36"/>
      <c r="AO113" s="37"/>
    </row>
    <row r="114" spans="1:41" ht="45" hidden="1" outlineLevel="1" x14ac:dyDescent="0.25">
      <c r="A114" s="30"/>
      <c r="B114" s="31" t="s">
        <v>69</v>
      </c>
      <c r="C114" s="31" t="s">
        <v>70</v>
      </c>
      <c r="D114" s="31" t="s">
        <v>71</v>
      </c>
      <c r="E114" s="31" t="s">
        <v>72</v>
      </c>
      <c r="G114" s="39" t="s">
        <v>73</v>
      </c>
      <c r="H114" s="40" t="s">
        <v>33</v>
      </c>
      <c r="I114" s="41"/>
      <c r="J114" s="38"/>
      <c r="K114" s="39" t="s">
        <v>73</v>
      </c>
      <c r="L114" s="40" t="s">
        <v>33</v>
      </c>
      <c r="M114" s="41"/>
      <c r="N114" s="38"/>
      <c r="O114" s="39" t="s">
        <v>73</v>
      </c>
      <c r="P114" s="40" t="s">
        <v>33</v>
      </c>
      <c r="Q114" s="41"/>
      <c r="R114" s="38"/>
      <c r="S114" s="39" t="s">
        <v>73</v>
      </c>
      <c r="T114" s="40" t="s">
        <v>33</v>
      </c>
      <c r="U114" s="41"/>
      <c r="V114" s="38"/>
      <c r="W114" s="39" t="s">
        <v>73</v>
      </c>
      <c r="X114" s="40" t="s">
        <v>33</v>
      </c>
      <c r="Y114" s="41"/>
      <c r="Z114" s="38"/>
      <c r="AA114" s="39" t="s">
        <v>73</v>
      </c>
      <c r="AB114" s="40" t="s">
        <v>33</v>
      </c>
      <c r="AC114" s="41"/>
      <c r="AD114" s="38"/>
      <c r="AE114" s="39" t="s">
        <v>73</v>
      </c>
      <c r="AF114" s="40" t="s">
        <v>33</v>
      </c>
      <c r="AG114" s="41"/>
      <c r="AH114" s="38"/>
      <c r="AI114" s="39" t="s">
        <v>73</v>
      </c>
      <c r="AJ114" s="40" t="s">
        <v>33</v>
      </c>
      <c r="AK114" s="41"/>
      <c r="AL114" s="38"/>
      <c r="AM114" s="39" t="s">
        <v>73</v>
      </c>
      <c r="AN114" s="40" t="s">
        <v>33</v>
      </c>
      <c r="AO114" s="41"/>
    </row>
    <row r="115" spans="1:41" hidden="1" outlineLevel="1" x14ac:dyDescent="0.25">
      <c r="A115" s="34" t="s">
        <v>234</v>
      </c>
      <c r="B115" s="35" t="s">
        <v>235</v>
      </c>
      <c r="C115" s="35" t="s">
        <v>130</v>
      </c>
      <c r="D115" s="35" t="s">
        <v>77</v>
      </c>
      <c r="E115" s="42">
        <v>1</v>
      </c>
      <c r="G115" s="43">
        <v>0</v>
      </c>
      <c r="H115" s="44">
        <v>0</v>
      </c>
      <c r="I115" s="45"/>
      <c r="J115" s="38"/>
      <c r="K115" s="43">
        <v>600000</v>
      </c>
      <c r="L115" s="44">
        <v>600000</v>
      </c>
      <c r="M115" s="45"/>
      <c r="N115" s="38"/>
      <c r="O115" s="43">
        <v>600000</v>
      </c>
      <c r="P115" s="44">
        <v>600000</v>
      </c>
      <c r="Q115" s="45"/>
      <c r="R115" s="38"/>
      <c r="S115" s="43">
        <v>10000</v>
      </c>
      <c r="T115" s="44">
        <v>10000</v>
      </c>
      <c r="U115" s="45"/>
      <c r="V115" s="38"/>
      <c r="W115" s="43">
        <v>651000</v>
      </c>
      <c r="X115" s="44">
        <v>651000</v>
      </c>
      <c r="Y115" s="45"/>
      <c r="Z115" s="38"/>
      <c r="AA115" s="43">
        <v>673094.11</v>
      </c>
      <c r="AB115" s="44">
        <v>673094.11</v>
      </c>
      <c r="AC115" s="45"/>
      <c r="AD115" s="38"/>
      <c r="AE115" s="43">
        <v>450000</v>
      </c>
      <c r="AF115" s="44">
        <v>450000</v>
      </c>
      <c r="AG115" s="45"/>
      <c r="AH115" s="38"/>
      <c r="AI115" s="43">
        <v>0</v>
      </c>
      <c r="AJ115" s="44">
        <v>0</v>
      </c>
      <c r="AK115" s="45"/>
      <c r="AL115" s="38"/>
      <c r="AM115" s="43">
        <v>375523</v>
      </c>
      <c r="AN115" s="44">
        <v>375523</v>
      </c>
      <c r="AO115" s="45"/>
    </row>
    <row r="116" spans="1:41" hidden="1" outlineLevel="1" x14ac:dyDescent="0.25">
      <c r="A116" s="34" t="s">
        <v>236</v>
      </c>
      <c r="B116" s="35" t="s">
        <v>237</v>
      </c>
      <c r="C116" s="35" t="s">
        <v>133</v>
      </c>
      <c r="D116" s="35" t="s">
        <v>134</v>
      </c>
      <c r="E116" s="42">
        <v>546</v>
      </c>
      <c r="G116" s="43">
        <v>0</v>
      </c>
      <c r="H116" s="44">
        <v>0</v>
      </c>
      <c r="I116" s="45"/>
      <c r="J116" s="38"/>
      <c r="K116" s="43">
        <v>500</v>
      </c>
      <c r="L116" s="44">
        <v>273000</v>
      </c>
      <c r="M116" s="45"/>
      <c r="N116" s="38"/>
      <c r="O116" s="43">
        <v>500</v>
      </c>
      <c r="P116" s="44">
        <v>273000</v>
      </c>
      <c r="Q116" s="45"/>
      <c r="R116" s="38"/>
      <c r="S116" s="43">
        <v>10</v>
      </c>
      <c r="T116" s="44">
        <v>5460</v>
      </c>
      <c r="U116" s="45"/>
      <c r="V116" s="38"/>
      <c r="W116" s="43">
        <v>1316</v>
      </c>
      <c r="X116" s="44">
        <v>718536</v>
      </c>
      <c r="Y116" s="45"/>
      <c r="Z116" s="38"/>
      <c r="AA116" s="43">
        <v>0</v>
      </c>
      <c r="AB116" s="44">
        <v>0</v>
      </c>
      <c r="AC116" s="45"/>
      <c r="AD116" s="38"/>
      <c r="AE116" s="43">
        <v>20</v>
      </c>
      <c r="AF116" s="44">
        <v>10920</v>
      </c>
      <c r="AG116" s="45"/>
      <c r="AH116" s="38"/>
      <c r="AI116" s="43">
        <v>0</v>
      </c>
      <c r="AJ116" s="44">
        <v>0</v>
      </c>
      <c r="AK116" s="45"/>
      <c r="AL116" s="38"/>
      <c r="AM116" s="43">
        <v>1750</v>
      </c>
      <c r="AN116" s="44">
        <v>955500</v>
      </c>
      <c r="AO116" s="45"/>
    </row>
    <row r="117" spans="1:41" hidden="1" outlineLevel="1" x14ac:dyDescent="0.25">
      <c r="A117" s="34" t="s">
        <v>238</v>
      </c>
      <c r="B117" s="35" t="s">
        <v>239</v>
      </c>
      <c r="C117" s="35" t="s">
        <v>229</v>
      </c>
      <c r="D117" s="35" t="s">
        <v>77</v>
      </c>
      <c r="E117" s="42">
        <v>1</v>
      </c>
      <c r="G117" s="43">
        <v>0</v>
      </c>
      <c r="H117" s="44">
        <v>0</v>
      </c>
      <c r="I117" s="45"/>
      <c r="J117" s="38"/>
      <c r="K117" s="43">
        <v>5000</v>
      </c>
      <c r="L117" s="44">
        <v>5000</v>
      </c>
      <c r="M117" s="45"/>
      <c r="N117" s="38"/>
      <c r="O117" s="43">
        <v>5000</v>
      </c>
      <c r="P117" s="44">
        <v>5000</v>
      </c>
      <c r="Q117" s="45"/>
      <c r="R117" s="38"/>
      <c r="S117" s="43">
        <v>0</v>
      </c>
      <c r="T117" s="44">
        <v>0</v>
      </c>
      <c r="U117" s="45"/>
      <c r="V117" s="38"/>
      <c r="W117" s="43">
        <v>15000</v>
      </c>
      <c r="X117" s="44">
        <v>15000</v>
      </c>
      <c r="Y117" s="45"/>
      <c r="Z117" s="38"/>
      <c r="AA117" s="43">
        <v>0</v>
      </c>
      <c r="AB117" s="44">
        <v>0</v>
      </c>
      <c r="AC117" s="45"/>
      <c r="AD117" s="38"/>
      <c r="AE117" s="43">
        <v>5000</v>
      </c>
      <c r="AF117" s="44">
        <v>5000</v>
      </c>
      <c r="AG117" s="45"/>
      <c r="AH117" s="38"/>
      <c r="AI117" s="43">
        <v>0</v>
      </c>
      <c r="AJ117" s="44">
        <v>0</v>
      </c>
      <c r="AK117" s="45"/>
      <c r="AL117" s="38"/>
      <c r="AM117" s="43">
        <v>39000</v>
      </c>
      <c r="AN117" s="44">
        <v>39000</v>
      </c>
      <c r="AO117" s="45"/>
    </row>
    <row r="118" spans="1:41" hidden="1" outlineLevel="1" x14ac:dyDescent="0.25">
      <c r="A118" s="30"/>
      <c r="B118" s="31" t="s">
        <v>44</v>
      </c>
      <c r="C118" s="31" t="s">
        <v>45</v>
      </c>
      <c r="G118" s="36"/>
      <c r="H118" s="36"/>
      <c r="I118" s="37"/>
      <c r="J118" s="38"/>
      <c r="K118" s="36"/>
      <c r="L118" s="36"/>
      <c r="M118" s="37"/>
      <c r="N118" s="38"/>
      <c r="O118" s="36"/>
      <c r="P118" s="36"/>
      <c r="Q118" s="37"/>
      <c r="R118" s="38"/>
      <c r="S118" s="36"/>
      <c r="T118" s="36"/>
      <c r="U118" s="37"/>
      <c r="V118" s="38"/>
      <c r="W118" s="36"/>
      <c r="X118" s="36"/>
      <c r="Y118" s="37"/>
      <c r="Z118" s="38"/>
      <c r="AA118" s="36"/>
      <c r="AB118" s="36"/>
      <c r="AC118" s="37"/>
      <c r="AD118" s="38"/>
      <c r="AE118" s="36"/>
      <c r="AF118" s="36"/>
      <c r="AG118" s="37"/>
      <c r="AH118" s="38"/>
      <c r="AI118" s="36"/>
      <c r="AJ118" s="36"/>
      <c r="AK118" s="37"/>
      <c r="AL118" s="38"/>
      <c r="AM118" s="36"/>
      <c r="AN118" s="36"/>
      <c r="AO118" s="37"/>
    </row>
    <row r="119" spans="1:41" hidden="1" outlineLevel="1" x14ac:dyDescent="0.25">
      <c r="A119" s="34" t="s">
        <v>240</v>
      </c>
      <c r="B119" s="35" t="s">
        <v>47</v>
      </c>
      <c r="C119" s="35" t="s">
        <v>241</v>
      </c>
      <c r="G119" s="36"/>
      <c r="H119" s="36"/>
      <c r="I119" s="37"/>
      <c r="J119" s="38"/>
      <c r="K119" s="36"/>
      <c r="L119" s="36"/>
      <c r="M119" s="37"/>
      <c r="N119" s="38"/>
      <c r="O119" s="36"/>
      <c r="P119" s="36"/>
      <c r="Q119" s="37"/>
      <c r="R119" s="38"/>
      <c r="S119" s="36"/>
      <c r="T119" s="36"/>
      <c r="U119" s="37"/>
      <c r="V119" s="38"/>
      <c r="W119" s="36"/>
      <c r="X119" s="36"/>
      <c r="Y119" s="37"/>
      <c r="Z119" s="38"/>
      <c r="AA119" s="36"/>
      <c r="AB119" s="36"/>
      <c r="AC119" s="37"/>
      <c r="AD119" s="38"/>
      <c r="AE119" s="36"/>
      <c r="AF119" s="36"/>
      <c r="AG119" s="37"/>
      <c r="AH119" s="38"/>
      <c r="AI119" s="36"/>
      <c r="AJ119" s="36"/>
      <c r="AK119" s="37"/>
      <c r="AL119" s="38"/>
      <c r="AM119" s="36"/>
      <c r="AN119" s="36"/>
      <c r="AO119" s="37"/>
    </row>
    <row r="120" spans="1:41" ht="90" hidden="1" outlineLevel="1" x14ac:dyDescent="0.25">
      <c r="A120" s="34" t="s">
        <v>242</v>
      </c>
      <c r="B120" s="35" t="s">
        <v>47</v>
      </c>
      <c r="C120" s="35" t="s">
        <v>243</v>
      </c>
      <c r="G120" s="36"/>
      <c r="H120" s="36"/>
      <c r="I120" s="37"/>
      <c r="J120" s="38"/>
      <c r="K120" s="36"/>
      <c r="L120" s="36"/>
      <c r="M120" s="37"/>
      <c r="N120" s="38"/>
      <c r="O120" s="36"/>
      <c r="P120" s="36"/>
      <c r="Q120" s="37"/>
      <c r="R120" s="38"/>
      <c r="S120" s="36"/>
      <c r="T120" s="36"/>
      <c r="U120" s="37"/>
      <c r="V120" s="38"/>
      <c r="W120" s="36"/>
      <c r="X120" s="36"/>
      <c r="Y120" s="37"/>
      <c r="Z120" s="38"/>
      <c r="AA120" s="36"/>
      <c r="AB120" s="36"/>
      <c r="AC120" s="37"/>
      <c r="AD120" s="38"/>
      <c r="AE120" s="36"/>
      <c r="AF120" s="36"/>
      <c r="AG120" s="37"/>
      <c r="AH120" s="38"/>
      <c r="AI120" s="36"/>
      <c r="AJ120" s="36"/>
      <c r="AK120" s="37"/>
      <c r="AL120" s="38"/>
      <c r="AM120" s="36"/>
      <c r="AN120" s="36"/>
      <c r="AO120" s="37"/>
    </row>
    <row r="121" spans="1:41" ht="45" hidden="1" outlineLevel="1" x14ac:dyDescent="0.25">
      <c r="A121" s="30"/>
      <c r="B121" s="31" t="s">
        <v>69</v>
      </c>
      <c r="C121" s="31" t="s">
        <v>70</v>
      </c>
      <c r="D121" s="31" t="s">
        <v>71</v>
      </c>
      <c r="E121" s="31" t="s">
        <v>72</v>
      </c>
      <c r="G121" s="39" t="s">
        <v>73</v>
      </c>
      <c r="H121" s="40" t="s">
        <v>33</v>
      </c>
      <c r="I121" s="41"/>
      <c r="J121" s="38"/>
      <c r="K121" s="39" t="s">
        <v>73</v>
      </c>
      <c r="L121" s="40" t="s">
        <v>33</v>
      </c>
      <c r="M121" s="41"/>
      <c r="N121" s="38"/>
      <c r="O121" s="39" t="s">
        <v>73</v>
      </c>
      <c r="P121" s="40" t="s">
        <v>33</v>
      </c>
      <c r="Q121" s="41"/>
      <c r="R121" s="38"/>
      <c r="S121" s="39" t="s">
        <v>73</v>
      </c>
      <c r="T121" s="40" t="s">
        <v>33</v>
      </c>
      <c r="U121" s="41"/>
      <c r="V121" s="38"/>
      <c r="W121" s="39" t="s">
        <v>73</v>
      </c>
      <c r="X121" s="40" t="s">
        <v>33</v>
      </c>
      <c r="Y121" s="41"/>
      <c r="Z121" s="38"/>
      <c r="AA121" s="39" t="s">
        <v>73</v>
      </c>
      <c r="AB121" s="40" t="s">
        <v>33</v>
      </c>
      <c r="AC121" s="41"/>
      <c r="AD121" s="38"/>
      <c r="AE121" s="39" t="s">
        <v>73</v>
      </c>
      <c r="AF121" s="40" t="s">
        <v>33</v>
      </c>
      <c r="AG121" s="41"/>
      <c r="AH121" s="38"/>
      <c r="AI121" s="39" t="s">
        <v>73</v>
      </c>
      <c r="AJ121" s="40" t="s">
        <v>33</v>
      </c>
      <c r="AK121" s="41"/>
      <c r="AL121" s="38"/>
      <c r="AM121" s="39" t="s">
        <v>73</v>
      </c>
      <c r="AN121" s="40" t="s">
        <v>33</v>
      </c>
      <c r="AO121" s="41"/>
    </row>
    <row r="122" spans="1:41" hidden="1" outlineLevel="1" x14ac:dyDescent="0.25">
      <c r="A122" s="34" t="s">
        <v>244</v>
      </c>
      <c r="B122" s="35" t="s">
        <v>245</v>
      </c>
      <c r="C122" s="35" t="s">
        <v>130</v>
      </c>
      <c r="D122" s="35" t="s">
        <v>77</v>
      </c>
      <c r="E122" s="42">
        <v>1</v>
      </c>
      <c r="G122" s="43">
        <v>0</v>
      </c>
      <c r="H122" s="44">
        <v>0</v>
      </c>
      <c r="I122" s="45"/>
      <c r="J122" s="38"/>
      <c r="K122" s="43">
        <v>50000</v>
      </c>
      <c r="L122" s="44">
        <v>50000</v>
      </c>
      <c r="M122" s="45"/>
      <c r="N122" s="38"/>
      <c r="O122" s="43">
        <v>50000</v>
      </c>
      <c r="P122" s="44">
        <v>50000</v>
      </c>
      <c r="Q122" s="45"/>
      <c r="R122" s="38"/>
      <c r="S122" s="43">
        <v>400000</v>
      </c>
      <c r="T122" s="44">
        <v>400000</v>
      </c>
      <c r="U122" s="45"/>
      <c r="V122" s="38"/>
      <c r="W122" s="43">
        <v>1200000</v>
      </c>
      <c r="X122" s="44">
        <v>1200000</v>
      </c>
      <c r="Y122" s="45"/>
      <c r="Z122" s="38"/>
      <c r="AA122" s="43">
        <v>94801.99</v>
      </c>
      <c r="AB122" s="44">
        <v>94801.99</v>
      </c>
      <c r="AC122" s="45"/>
      <c r="AD122" s="38"/>
      <c r="AE122" s="43">
        <v>14000</v>
      </c>
      <c r="AF122" s="44">
        <v>14000</v>
      </c>
      <c r="AG122" s="45"/>
      <c r="AH122" s="38"/>
      <c r="AI122" s="43">
        <v>0</v>
      </c>
      <c r="AJ122" s="44">
        <v>0</v>
      </c>
      <c r="AK122" s="45"/>
      <c r="AL122" s="38"/>
      <c r="AM122" s="43">
        <v>150000</v>
      </c>
      <c r="AN122" s="44">
        <v>150000</v>
      </c>
      <c r="AO122" s="45"/>
    </row>
    <row r="123" spans="1:41" hidden="1" outlineLevel="1" x14ac:dyDescent="0.25">
      <c r="A123" s="34" t="s">
        <v>246</v>
      </c>
      <c r="B123" s="35" t="s">
        <v>247</v>
      </c>
      <c r="C123" s="35" t="s">
        <v>133</v>
      </c>
      <c r="D123" s="35" t="s">
        <v>134</v>
      </c>
      <c r="E123" s="42">
        <v>546</v>
      </c>
      <c r="G123" s="43">
        <v>0</v>
      </c>
      <c r="H123" s="44">
        <v>0</v>
      </c>
      <c r="I123" s="45"/>
      <c r="J123" s="38"/>
      <c r="K123" s="43">
        <v>20</v>
      </c>
      <c r="L123" s="44">
        <v>10920</v>
      </c>
      <c r="M123" s="45"/>
      <c r="N123" s="38"/>
      <c r="O123" s="43">
        <v>20</v>
      </c>
      <c r="P123" s="44">
        <v>10920</v>
      </c>
      <c r="Q123" s="45"/>
      <c r="R123" s="38"/>
      <c r="S123" s="43">
        <v>500</v>
      </c>
      <c r="T123" s="44">
        <v>273000</v>
      </c>
      <c r="U123" s="45"/>
      <c r="V123" s="38"/>
      <c r="W123" s="43">
        <v>8000</v>
      </c>
      <c r="X123" s="44">
        <v>4368000</v>
      </c>
      <c r="Y123" s="45"/>
      <c r="Z123" s="38"/>
      <c r="AA123" s="43">
        <v>0</v>
      </c>
      <c r="AB123" s="44">
        <v>0</v>
      </c>
      <c r="AC123" s="45"/>
      <c r="AD123" s="38"/>
      <c r="AE123" s="43">
        <v>20</v>
      </c>
      <c r="AF123" s="44">
        <v>10920</v>
      </c>
      <c r="AG123" s="45"/>
      <c r="AH123" s="38"/>
      <c r="AI123" s="43">
        <v>0</v>
      </c>
      <c r="AJ123" s="44">
        <v>0</v>
      </c>
      <c r="AK123" s="45"/>
      <c r="AL123" s="38"/>
      <c r="AM123" s="43">
        <v>600</v>
      </c>
      <c r="AN123" s="44">
        <v>327600</v>
      </c>
      <c r="AO123" s="45"/>
    </row>
    <row r="124" spans="1:41" hidden="1" outlineLevel="1" x14ac:dyDescent="0.25">
      <c r="A124" s="34" t="s">
        <v>248</v>
      </c>
      <c r="B124" s="35" t="s">
        <v>249</v>
      </c>
      <c r="C124" s="35" t="s">
        <v>229</v>
      </c>
      <c r="D124" s="35" t="s">
        <v>77</v>
      </c>
      <c r="E124" s="42">
        <v>1</v>
      </c>
      <c r="G124" s="43">
        <v>0</v>
      </c>
      <c r="H124" s="44">
        <v>0</v>
      </c>
      <c r="I124" s="45"/>
      <c r="J124" s="38"/>
      <c r="K124" s="43">
        <v>3000</v>
      </c>
      <c r="L124" s="44">
        <v>3000</v>
      </c>
      <c r="M124" s="45"/>
      <c r="N124" s="38"/>
      <c r="O124" s="43">
        <v>3000</v>
      </c>
      <c r="P124" s="44">
        <v>3000</v>
      </c>
      <c r="Q124" s="45"/>
      <c r="R124" s="38"/>
      <c r="S124" s="43">
        <v>10000</v>
      </c>
      <c r="T124" s="44">
        <v>10000</v>
      </c>
      <c r="U124" s="45"/>
      <c r="V124" s="38"/>
      <c r="W124" s="43">
        <v>200000</v>
      </c>
      <c r="X124" s="44">
        <v>200000</v>
      </c>
      <c r="Y124" s="45"/>
      <c r="Z124" s="38"/>
      <c r="AA124" s="43">
        <v>0</v>
      </c>
      <c r="AB124" s="44">
        <v>0</v>
      </c>
      <c r="AC124" s="45"/>
      <c r="AD124" s="38"/>
      <c r="AE124" s="43">
        <v>1000</v>
      </c>
      <c r="AF124" s="44">
        <v>1000</v>
      </c>
      <c r="AG124" s="45"/>
      <c r="AH124" s="38"/>
      <c r="AI124" s="43">
        <v>0</v>
      </c>
      <c r="AJ124" s="44">
        <v>0</v>
      </c>
      <c r="AK124" s="45"/>
      <c r="AL124" s="38"/>
      <c r="AM124" s="43">
        <v>10000</v>
      </c>
      <c r="AN124" s="44">
        <v>10000</v>
      </c>
      <c r="AO124" s="45"/>
    </row>
    <row r="125" spans="1:41" hidden="1" outlineLevel="1" x14ac:dyDescent="0.25">
      <c r="A125" s="30"/>
      <c r="B125" s="31" t="s">
        <v>44</v>
      </c>
      <c r="C125" s="31" t="s">
        <v>45</v>
      </c>
      <c r="G125" s="36"/>
      <c r="H125" s="36"/>
      <c r="I125" s="37"/>
      <c r="J125" s="38"/>
      <c r="K125" s="36"/>
      <c r="L125" s="36"/>
      <c r="M125" s="37"/>
      <c r="N125" s="38"/>
      <c r="O125" s="36"/>
      <c r="P125" s="36"/>
      <c r="Q125" s="37"/>
      <c r="R125" s="38"/>
      <c r="S125" s="36"/>
      <c r="T125" s="36"/>
      <c r="U125" s="37"/>
      <c r="V125" s="38"/>
      <c r="W125" s="36"/>
      <c r="X125" s="36"/>
      <c r="Y125" s="37"/>
      <c r="Z125" s="38"/>
      <c r="AA125" s="36"/>
      <c r="AB125" s="36"/>
      <c r="AC125" s="37"/>
      <c r="AD125" s="38"/>
      <c r="AE125" s="36"/>
      <c r="AF125" s="36"/>
      <c r="AG125" s="37"/>
      <c r="AH125" s="38"/>
      <c r="AI125" s="36"/>
      <c r="AJ125" s="36"/>
      <c r="AK125" s="37"/>
      <c r="AL125" s="38"/>
      <c r="AM125" s="36"/>
      <c r="AN125" s="36"/>
      <c r="AO125" s="37"/>
    </row>
    <row r="126" spans="1:41" hidden="1" outlineLevel="1" x14ac:dyDescent="0.25">
      <c r="A126" s="34" t="s">
        <v>250</v>
      </c>
      <c r="B126" s="35" t="s">
        <v>47</v>
      </c>
      <c r="C126" s="35" t="s">
        <v>251</v>
      </c>
      <c r="G126" s="36"/>
      <c r="H126" s="36"/>
      <c r="I126" s="37"/>
      <c r="J126" s="38"/>
      <c r="K126" s="36"/>
      <c r="L126" s="36"/>
      <c r="M126" s="37"/>
      <c r="N126" s="38"/>
      <c r="O126" s="36"/>
      <c r="P126" s="36"/>
      <c r="Q126" s="37"/>
      <c r="R126" s="38"/>
      <c r="S126" s="36"/>
      <c r="T126" s="36"/>
      <c r="U126" s="37"/>
      <c r="V126" s="38"/>
      <c r="W126" s="36"/>
      <c r="X126" s="36"/>
      <c r="Y126" s="37"/>
      <c r="Z126" s="38"/>
      <c r="AA126" s="36"/>
      <c r="AB126" s="36"/>
      <c r="AC126" s="37"/>
      <c r="AD126" s="38"/>
      <c r="AE126" s="36"/>
      <c r="AF126" s="36"/>
      <c r="AG126" s="37"/>
      <c r="AH126" s="38"/>
      <c r="AI126" s="36"/>
      <c r="AJ126" s="36"/>
      <c r="AK126" s="37"/>
      <c r="AL126" s="38"/>
      <c r="AM126" s="36"/>
      <c r="AN126" s="36"/>
      <c r="AO126" s="37"/>
    </row>
    <row r="127" spans="1:41" ht="45" hidden="1" outlineLevel="1" x14ac:dyDescent="0.25">
      <c r="A127" s="30"/>
      <c r="B127" s="31" t="s">
        <v>69</v>
      </c>
      <c r="C127" s="31" t="s">
        <v>70</v>
      </c>
      <c r="D127" s="31" t="s">
        <v>71</v>
      </c>
      <c r="E127" s="31" t="s">
        <v>72</v>
      </c>
      <c r="G127" s="39" t="s">
        <v>73</v>
      </c>
      <c r="H127" s="40" t="s">
        <v>33</v>
      </c>
      <c r="I127" s="41"/>
      <c r="J127" s="38"/>
      <c r="K127" s="39" t="s">
        <v>73</v>
      </c>
      <c r="L127" s="40" t="s">
        <v>33</v>
      </c>
      <c r="M127" s="41"/>
      <c r="N127" s="38"/>
      <c r="O127" s="39" t="s">
        <v>73</v>
      </c>
      <c r="P127" s="40" t="s">
        <v>33</v>
      </c>
      <c r="Q127" s="41"/>
      <c r="R127" s="38"/>
      <c r="S127" s="39" t="s">
        <v>73</v>
      </c>
      <c r="T127" s="40" t="s">
        <v>33</v>
      </c>
      <c r="U127" s="41"/>
      <c r="V127" s="38"/>
      <c r="W127" s="39" t="s">
        <v>73</v>
      </c>
      <c r="X127" s="40" t="s">
        <v>33</v>
      </c>
      <c r="Y127" s="41"/>
      <c r="Z127" s="38"/>
      <c r="AA127" s="39" t="s">
        <v>73</v>
      </c>
      <c r="AB127" s="40" t="s">
        <v>33</v>
      </c>
      <c r="AC127" s="41"/>
      <c r="AD127" s="38"/>
      <c r="AE127" s="39" t="s">
        <v>73</v>
      </c>
      <c r="AF127" s="40" t="s">
        <v>33</v>
      </c>
      <c r="AG127" s="41"/>
      <c r="AH127" s="38"/>
      <c r="AI127" s="39" t="s">
        <v>73</v>
      </c>
      <c r="AJ127" s="40" t="s">
        <v>33</v>
      </c>
      <c r="AK127" s="41"/>
      <c r="AL127" s="38"/>
      <c r="AM127" s="39" t="s">
        <v>73</v>
      </c>
      <c r="AN127" s="40" t="s">
        <v>33</v>
      </c>
      <c r="AO127" s="41"/>
    </row>
    <row r="128" spans="1:41" ht="60" hidden="1" outlineLevel="1" x14ac:dyDescent="0.25">
      <c r="A128" s="34" t="s">
        <v>252</v>
      </c>
      <c r="B128" s="35" t="s">
        <v>253</v>
      </c>
      <c r="C128" s="35" t="s">
        <v>254</v>
      </c>
      <c r="D128" s="35" t="s">
        <v>77</v>
      </c>
      <c r="E128" s="42">
        <v>1</v>
      </c>
      <c r="G128" s="43">
        <v>0</v>
      </c>
      <c r="H128" s="44">
        <v>0</v>
      </c>
      <c r="I128" s="45"/>
      <c r="J128" s="38"/>
      <c r="K128" s="43">
        <v>5000</v>
      </c>
      <c r="L128" s="44">
        <v>5000</v>
      </c>
      <c r="M128" s="45"/>
      <c r="N128" s="38"/>
      <c r="O128" s="43">
        <v>5000</v>
      </c>
      <c r="P128" s="44">
        <v>5000</v>
      </c>
      <c r="Q128" s="45"/>
      <c r="R128" s="38"/>
      <c r="S128" s="43">
        <v>150000</v>
      </c>
      <c r="T128" s="44">
        <v>150000</v>
      </c>
      <c r="U128" s="45"/>
      <c r="V128" s="38"/>
      <c r="W128" s="43">
        <v>290000</v>
      </c>
      <c r="X128" s="44">
        <v>290000</v>
      </c>
      <c r="Y128" s="45"/>
      <c r="Z128" s="38"/>
      <c r="AA128" s="43">
        <v>0</v>
      </c>
      <c r="AB128" s="44">
        <v>0</v>
      </c>
      <c r="AC128" s="45"/>
      <c r="AD128" s="38"/>
      <c r="AE128" s="43">
        <v>20000</v>
      </c>
      <c r="AF128" s="44">
        <v>20000</v>
      </c>
      <c r="AG128" s="45"/>
      <c r="AH128" s="38"/>
      <c r="AI128" s="43">
        <v>0</v>
      </c>
      <c r="AJ128" s="44">
        <v>0</v>
      </c>
      <c r="AK128" s="45"/>
      <c r="AL128" s="38"/>
      <c r="AM128" s="43">
        <v>20000</v>
      </c>
      <c r="AN128" s="44">
        <v>20000</v>
      </c>
      <c r="AO128" s="45"/>
    </row>
    <row r="129" spans="1:41" hidden="1" outlineLevel="1" x14ac:dyDescent="0.25">
      <c r="A129" s="30"/>
      <c r="B129" s="31" t="s">
        <v>44</v>
      </c>
      <c r="C129" s="31" t="s">
        <v>45</v>
      </c>
      <c r="G129" s="36"/>
      <c r="H129" s="36"/>
      <c r="I129" s="37"/>
      <c r="J129" s="38"/>
      <c r="K129" s="36"/>
      <c r="L129" s="36"/>
      <c r="M129" s="37"/>
      <c r="N129" s="38"/>
      <c r="O129" s="36"/>
      <c r="P129" s="36"/>
      <c r="Q129" s="37"/>
      <c r="R129" s="38"/>
      <c r="S129" s="36"/>
      <c r="T129" s="36"/>
      <c r="U129" s="37"/>
      <c r="V129" s="38"/>
      <c r="W129" s="36"/>
      <c r="X129" s="36"/>
      <c r="Y129" s="37"/>
      <c r="Z129" s="38"/>
      <c r="AA129" s="36"/>
      <c r="AB129" s="36"/>
      <c r="AC129" s="37"/>
      <c r="AD129" s="38"/>
      <c r="AE129" s="36"/>
      <c r="AF129" s="36"/>
      <c r="AG129" s="37"/>
      <c r="AH129" s="38"/>
      <c r="AI129" s="36"/>
      <c r="AJ129" s="36"/>
      <c r="AK129" s="37"/>
      <c r="AL129" s="38"/>
      <c r="AM129" s="36"/>
      <c r="AN129" s="36"/>
      <c r="AO129" s="37"/>
    </row>
    <row r="130" spans="1:41" hidden="1" outlineLevel="1" x14ac:dyDescent="0.25">
      <c r="A130" s="34" t="s">
        <v>255</v>
      </c>
      <c r="B130" s="35" t="s">
        <v>47</v>
      </c>
      <c r="C130" s="35" t="s">
        <v>256</v>
      </c>
      <c r="G130" s="36"/>
      <c r="H130" s="36"/>
      <c r="I130" s="37"/>
      <c r="J130" s="38"/>
      <c r="K130" s="36"/>
      <c r="L130" s="36"/>
      <c r="M130" s="37"/>
      <c r="N130" s="38"/>
      <c r="O130" s="36"/>
      <c r="P130" s="36"/>
      <c r="Q130" s="37"/>
      <c r="R130" s="38"/>
      <c r="S130" s="36"/>
      <c r="T130" s="36"/>
      <c r="U130" s="37"/>
      <c r="V130" s="38"/>
      <c r="W130" s="36"/>
      <c r="X130" s="36"/>
      <c r="Y130" s="37"/>
      <c r="Z130" s="38"/>
      <c r="AA130" s="36"/>
      <c r="AB130" s="36"/>
      <c r="AC130" s="37"/>
      <c r="AD130" s="38"/>
      <c r="AE130" s="36"/>
      <c r="AF130" s="36"/>
      <c r="AG130" s="37"/>
      <c r="AH130" s="38"/>
      <c r="AI130" s="36"/>
      <c r="AJ130" s="36"/>
      <c r="AK130" s="37"/>
      <c r="AL130" s="38"/>
      <c r="AM130" s="36"/>
      <c r="AN130" s="36"/>
      <c r="AO130" s="37"/>
    </row>
    <row r="131" spans="1:41" ht="45" hidden="1" outlineLevel="1" x14ac:dyDescent="0.25">
      <c r="A131" s="30"/>
      <c r="B131" s="31" t="s">
        <v>69</v>
      </c>
      <c r="C131" s="31" t="s">
        <v>70</v>
      </c>
      <c r="D131" s="31" t="s">
        <v>71</v>
      </c>
      <c r="E131" s="31" t="s">
        <v>72</v>
      </c>
      <c r="G131" s="39" t="s">
        <v>73</v>
      </c>
      <c r="H131" s="40" t="s">
        <v>33</v>
      </c>
      <c r="I131" s="41"/>
      <c r="J131" s="38"/>
      <c r="K131" s="39" t="s">
        <v>73</v>
      </c>
      <c r="L131" s="40" t="s">
        <v>33</v>
      </c>
      <c r="M131" s="41"/>
      <c r="N131" s="38"/>
      <c r="O131" s="39" t="s">
        <v>73</v>
      </c>
      <c r="P131" s="40" t="s">
        <v>33</v>
      </c>
      <c r="Q131" s="41"/>
      <c r="R131" s="38"/>
      <c r="S131" s="39" t="s">
        <v>73</v>
      </c>
      <c r="T131" s="40" t="s">
        <v>33</v>
      </c>
      <c r="U131" s="41"/>
      <c r="V131" s="38"/>
      <c r="W131" s="39" t="s">
        <v>73</v>
      </c>
      <c r="X131" s="40" t="s">
        <v>33</v>
      </c>
      <c r="Y131" s="41"/>
      <c r="Z131" s="38"/>
      <c r="AA131" s="39" t="s">
        <v>73</v>
      </c>
      <c r="AB131" s="40" t="s">
        <v>33</v>
      </c>
      <c r="AC131" s="41"/>
      <c r="AD131" s="38"/>
      <c r="AE131" s="39" t="s">
        <v>73</v>
      </c>
      <c r="AF131" s="40" t="s">
        <v>33</v>
      </c>
      <c r="AG131" s="41"/>
      <c r="AH131" s="38"/>
      <c r="AI131" s="39" t="s">
        <v>73</v>
      </c>
      <c r="AJ131" s="40" t="s">
        <v>33</v>
      </c>
      <c r="AK131" s="41"/>
      <c r="AL131" s="38"/>
      <c r="AM131" s="39" t="s">
        <v>73</v>
      </c>
      <c r="AN131" s="40" t="s">
        <v>33</v>
      </c>
      <c r="AO131" s="41"/>
    </row>
    <row r="132" spans="1:41" ht="30" hidden="1" outlineLevel="1" x14ac:dyDescent="0.25">
      <c r="A132" s="34" t="s">
        <v>257</v>
      </c>
      <c r="B132" s="35" t="s">
        <v>258</v>
      </c>
      <c r="C132" s="35" t="s">
        <v>259</v>
      </c>
      <c r="D132" s="35" t="s">
        <v>77</v>
      </c>
      <c r="E132" s="42">
        <v>1</v>
      </c>
      <c r="G132" s="43">
        <v>0</v>
      </c>
      <c r="H132" s="44">
        <v>0</v>
      </c>
      <c r="I132" s="45"/>
      <c r="J132" s="38"/>
      <c r="K132" s="43">
        <v>75000</v>
      </c>
      <c r="L132" s="44">
        <v>75000</v>
      </c>
      <c r="M132" s="45"/>
      <c r="N132" s="38"/>
      <c r="O132" s="43">
        <v>75000</v>
      </c>
      <c r="P132" s="44">
        <v>75000</v>
      </c>
      <c r="Q132" s="45"/>
      <c r="R132" s="38"/>
      <c r="S132" s="43">
        <v>250000</v>
      </c>
      <c r="T132" s="44">
        <v>250000</v>
      </c>
      <c r="U132" s="45"/>
      <c r="V132" s="38"/>
      <c r="W132" s="43">
        <v>300000</v>
      </c>
      <c r="X132" s="44">
        <v>300000</v>
      </c>
      <c r="Y132" s="45"/>
      <c r="Z132" s="38"/>
      <c r="AA132" s="43">
        <v>430918.13</v>
      </c>
      <c r="AB132" s="44">
        <v>430918.13</v>
      </c>
      <c r="AC132" s="45"/>
      <c r="AD132" s="38"/>
      <c r="AE132" s="43">
        <v>200000</v>
      </c>
      <c r="AF132" s="44">
        <v>200000</v>
      </c>
      <c r="AG132" s="45"/>
      <c r="AH132" s="38"/>
      <c r="AI132" s="43">
        <v>0</v>
      </c>
      <c r="AJ132" s="44">
        <v>0</v>
      </c>
      <c r="AK132" s="45"/>
      <c r="AL132" s="38"/>
      <c r="AM132" s="43">
        <v>75000</v>
      </c>
      <c r="AN132" s="44">
        <v>75000</v>
      </c>
      <c r="AO132" s="45"/>
    </row>
    <row r="133" spans="1:41" ht="75" hidden="1" outlineLevel="1" x14ac:dyDescent="0.25">
      <c r="A133" s="34" t="s">
        <v>260</v>
      </c>
      <c r="B133" s="35" t="s">
        <v>261</v>
      </c>
      <c r="C133" s="35" t="s">
        <v>262</v>
      </c>
      <c r="D133" s="35" t="s">
        <v>134</v>
      </c>
      <c r="E133" s="42">
        <v>546</v>
      </c>
      <c r="G133" s="43">
        <v>0</v>
      </c>
      <c r="H133" s="44">
        <v>0</v>
      </c>
      <c r="I133" s="45"/>
      <c r="J133" s="38"/>
      <c r="K133" s="43">
        <v>20</v>
      </c>
      <c r="L133" s="44">
        <v>10920</v>
      </c>
      <c r="M133" s="45"/>
      <c r="N133" s="38"/>
      <c r="O133" s="43">
        <v>20</v>
      </c>
      <c r="P133" s="44">
        <v>10920</v>
      </c>
      <c r="Q133" s="45"/>
      <c r="R133" s="38"/>
      <c r="S133" s="43">
        <v>420</v>
      </c>
      <c r="T133" s="44">
        <v>229320</v>
      </c>
      <c r="U133" s="45"/>
      <c r="V133" s="38"/>
      <c r="W133" s="43">
        <v>150</v>
      </c>
      <c r="X133" s="44">
        <v>81900</v>
      </c>
      <c r="Y133" s="45"/>
      <c r="Z133" s="38"/>
      <c r="AA133" s="43">
        <v>495.56</v>
      </c>
      <c r="AB133" s="44">
        <v>270575.76</v>
      </c>
      <c r="AC133" s="45"/>
      <c r="AD133" s="38"/>
      <c r="AE133" s="43">
        <v>20</v>
      </c>
      <c r="AF133" s="44">
        <v>10920</v>
      </c>
      <c r="AG133" s="45"/>
      <c r="AH133" s="38"/>
      <c r="AI133" s="43">
        <v>0</v>
      </c>
      <c r="AJ133" s="44">
        <v>0</v>
      </c>
      <c r="AK133" s="45"/>
      <c r="AL133" s="38"/>
      <c r="AM133" s="43">
        <v>100</v>
      </c>
      <c r="AN133" s="44">
        <v>54600</v>
      </c>
      <c r="AO133" s="45"/>
    </row>
    <row r="134" spans="1:41" ht="30" hidden="1" outlineLevel="1" x14ac:dyDescent="0.25">
      <c r="A134" s="34" t="s">
        <v>263</v>
      </c>
      <c r="B134" s="35" t="s">
        <v>264</v>
      </c>
      <c r="C134" s="35" t="s">
        <v>265</v>
      </c>
      <c r="D134" s="35" t="s">
        <v>77</v>
      </c>
      <c r="E134" s="42">
        <v>1</v>
      </c>
      <c r="G134" s="43">
        <v>0</v>
      </c>
      <c r="H134" s="44">
        <v>0</v>
      </c>
      <c r="I134" s="45"/>
      <c r="J134" s="38"/>
      <c r="K134" s="43">
        <v>2000</v>
      </c>
      <c r="L134" s="44">
        <v>2000</v>
      </c>
      <c r="M134" s="45"/>
      <c r="N134" s="38"/>
      <c r="O134" s="43">
        <v>2000</v>
      </c>
      <c r="P134" s="44">
        <v>2000</v>
      </c>
      <c r="Q134" s="45"/>
      <c r="R134" s="38"/>
      <c r="S134" s="43">
        <v>2000</v>
      </c>
      <c r="T134" s="44">
        <v>2000</v>
      </c>
      <c r="U134" s="45"/>
      <c r="V134" s="38"/>
      <c r="W134" s="43">
        <v>15000</v>
      </c>
      <c r="X134" s="44">
        <v>15000</v>
      </c>
      <c r="Y134" s="45"/>
      <c r="Z134" s="38"/>
      <c r="AA134" s="43">
        <v>0</v>
      </c>
      <c r="AB134" s="44">
        <v>0</v>
      </c>
      <c r="AC134" s="45"/>
      <c r="AD134" s="38"/>
      <c r="AE134" s="43">
        <v>1000</v>
      </c>
      <c r="AF134" s="44">
        <v>1000</v>
      </c>
      <c r="AG134" s="45"/>
      <c r="AH134" s="38"/>
      <c r="AI134" s="43">
        <v>0</v>
      </c>
      <c r="AJ134" s="44">
        <v>0</v>
      </c>
      <c r="AK134" s="45"/>
      <c r="AL134" s="38"/>
      <c r="AM134" s="43">
        <v>5000</v>
      </c>
      <c r="AN134" s="44">
        <v>5000</v>
      </c>
      <c r="AO134" s="45"/>
    </row>
    <row r="135" spans="1:41" ht="45" hidden="1" outlineLevel="1" x14ac:dyDescent="0.25">
      <c r="A135" s="34" t="s">
        <v>266</v>
      </c>
      <c r="B135" s="35" t="s">
        <v>267</v>
      </c>
      <c r="C135" s="35" t="s">
        <v>268</v>
      </c>
      <c r="D135" s="35" t="s">
        <v>77</v>
      </c>
      <c r="E135" s="42">
        <v>1</v>
      </c>
      <c r="G135" s="43">
        <v>0</v>
      </c>
      <c r="H135" s="44">
        <v>0</v>
      </c>
      <c r="I135" s="45"/>
      <c r="J135" s="38"/>
      <c r="K135" s="43">
        <v>1000</v>
      </c>
      <c r="L135" s="44">
        <v>1000</v>
      </c>
      <c r="M135" s="45"/>
      <c r="N135" s="38"/>
      <c r="O135" s="43">
        <v>1000</v>
      </c>
      <c r="P135" s="44">
        <v>1000</v>
      </c>
      <c r="Q135" s="45"/>
      <c r="R135" s="38"/>
      <c r="S135" s="43">
        <v>40000</v>
      </c>
      <c r="T135" s="44">
        <v>40000</v>
      </c>
      <c r="U135" s="45"/>
      <c r="V135" s="38"/>
      <c r="W135" s="43">
        <v>250000</v>
      </c>
      <c r="X135" s="44">
        <v>250000</v>
      </c>
      <c r="Y135" s="45"/>
      <c r="Z135" s="38"/>
      <c r="AA135" s="43">
        <v>193913.16</v>
      </c>
      <c r="AB135" s="44">
        <v>193913.16</v>
      </c>
      <c r="AC135" s="45"/>
      <c r="AD135" s="38"/>
      <c r="AE135" s="43">
        <v>10000</v>
      </c>
      <c r="AF135" s="44">
        <v>10000</v>
      </c>
      <c r="AG135" s="45"/>
      <c r="AH135" s="38"/>
      <c r="AI135" s="43">
        <v>0</v>
      </c>
      <c r="AJ135" s="44">
        <v>0</v>
      </c>
      <c r="AK135" s="45"/>
      <c r="AL135" s="38"/>
      <c r="AM135" s="43">
        <v>20000</v>
      </c>
      <c r="AN135" s="44">
        <v>20000</v>
      </c>
      <c r="AO135" s="45"/>
    </row>
    <row r="136" spans="1:41" hidden="1" outlineLevel="1" x14ac:dyDescent="0.25">
      <c r="A136" s="30"/>
      <c r="B136" s="31" t="s">
        <v>44</v>
      </c>
      <c r="C136" s="31" t="s">
        <v>45</v>
      </c>
      <c r="G136" s="36"/>
      <c r="H136" s="36"/>
      <c r="I136" s="37"/>
      <c r="J136" s="38"/>
      <c r="K136" s="36"/>
      <c r="L136" s="36"/>
      <c r="M136" s="37"/>
      <c r="N136" s="38"/>
      <c r="O136" s="36"/>
      <c r="P136" s="36"/>
      <c r="Q136" s="37"/>
      <c r="R136" s="38"/>
      <c r="S136" s="36"/>
      <c r="T136" s="36"/>
      <c r="U136" s="37"/>
      <c r="V136" s="38"/>
      <c r="W136" s="36"/>
      <c r="X136" s="36"/>
      <c r="Y136" s="37"/>
      <c r="Z136" s="38"/>
      <c r="AA136" s="36"/>
      <c r="AB136" s="36"/>
      <c r="AC136" s="37"/>
      <c r="AD136" s="38"/>
      <c r="AE136" s="36"/>
      <c r="AF136" s="36"/>
      <c r="AG136" s="37"/>
      <c r="AH136" s="38"/>
      <c r="AI136" s="36"/>
      <c r="AJ136" s="36"/>
      <c r="AK136" s="37"/>
      <c r="AL136" s="38"/>
      <c r="AM136" s="36"/>
      <c r="AN136" s="36"/>
      <c r="AO136" s="37"/>
    </row>
    <row r="137" spans="1:41" hidden="1" outlineLevel="1" x14ac:dyDescent="0.25">
      <c r="A137" s="34" t="s">
        <v>269</v>
      </c>
      <c r="B137" s="35" t="s">
        <v>47</v>
      </c>
      <c r="C137" s="35" t="s">
        <v>270</v>
      </c>
      <c r="G137" s="36"/>
      <c r="H137" s="36"/>
      <c r="I137" s="37"/>
      <c r="J137" s="38"/>
      <c r="K137" s="36"/>
      <c r="L137" s="36"/>
      <c r="M137" s="37"/>
      <c r="N137" s="38"/>
      <c r="O137" s="36"/>
      <c r="P137" s="36"/>
      <c r="Q137" s="37"/>
      <c r="R137" s="38"/>
      <c r="S137" s="36"/>
      <c r="T137" s="36"/>
      <c r="U137" s="37"/>
      <c r="V137" s="38"/>
      <c r="W137" s="36"/>
      <c r="X137" s="36"/>
      <c r="Y137" s="37"/>
      <c r="Z137" s="38"/>
      <c r="AA137" s="36"/>
      <c r="AB137" s="36"/>
      <c r="AC137" s="37"/>
      <c r="AD137" s="38"/>
      <c r="AE137" s="36"/>
      <c r="AF137" s="36"/>
      <c r="AG137" s="37"/>
      <c r="AH137" s="38"/>
      <c r="AI137" s="36"/>
      <c r="AJ137" s="36"/>
      <c r="AK137" s="37"/>
      <c r="AL137" s="38"/>
      <c r="AM137" s="36"/>
      <c r="AN137" s="36"/>
      <c r="AO137" s="37"/>
    </row>
    <row r="138" spans="1:41" ht="75" hidden="1" outlineLevel="1" x14ac:dyDescent="0.25">
      <c r="A138" s="34" t="s">
        <v>271</v>
      </c>
      <c r="B138" s="35" t="s">
        <v>47</v>
      </c>
      <c r="C138" s="35" t="s">
        <v>272</v>
      </c>
      <c r="G138" s="36"/>
      <c r="H138" s="36"/>
      <c r="I138" s="37"/>
      <c r="J138" s="38"/>
      <c r="K138" s="36"/>
      <c r="L138" s="36"/>
      <c r="M138" s="37"/>
      <c r="N138" s="38"/>
      <c r="O138" s="36"/>
      <c r="P138" s="36"/>
      <c r="Q138" s="37"/>
      <c r="R138" s="38"/>
      <c r="S138" s="36"/>
      <c r="T138" s="36"/>
      <c r="U138" s="37"/>
      <c r="V138" s="38"/>
      <c r="W138" s="36"/>
      <c r="X138" s="36"/>
      <c r="Y138" s="37"/>
      <c r="Z138" s="38"/>
      <c r="AA138" s="36"/>
      <c r="AB138" s="36"/>
      <c r="AC138" s="37"/>
      <c r="AD138" s="38"/>
      <c r="AE138" s="36"/>
      <c r="AF138" s="36"/>
      <c r="AG138" s="37"/>
      <c r="AH138" s="38"/>
      <c r="AI138" s="36"/>
      <c r="AJ138" s="36"/>
      <c r="AK138" s="37"/>
      <c r="AL138" s="38"/>
      <c r="AM138" s="36"/>
      <c r="AN138" s="36"/>
      <c r="AO138" s="37"/>
    </row>
    <row r="139" spans="1:41" ht="45" hidden="1" outlineLevel="1" x14ac:dyDescent="0.25">
      <c r="A139" s="30"/>
      <c r="B139" s="31" t="s">
        <v>69</v>
      </c>
      <c r="C139" s="31" t="s">
        <v>70</v>
      </c>
      <c r="D139" s="31" t="s">
        <v>71</v>
      </c>
      <c r="E139" s="31" t="s">
        <v>72</v>
      </c>
      <c r="G139" s="39" t="s">
        <v>73</v>
      </c>
      <c r="H139" s="40" t="s">
        <v>33</v>
      </c>
      <c r="I139" s="41"/>
      <c r="J139" s="38"/>
      <c r="K139" s="39" t="s">
        <v>73</v>
      </c>
      <c r="L139" s="40" t="s">
        <v>33</v>
      </c>
      <c r="M139" s="41"/>
      <c r="N139" s="38"/>
      <c r="O139" s="39" t="s">
        <v>73</v>
      </c>
      <c r="P139" s="40" t="s">
        <v>33</v>
      </c>
      <c r="Q139" s="41"/>
      <c r="R139" s="38"/>
      <c r="S139" s="39" t="s">
        <v>73</v>
      </c>
      <c r="T139" s="40" t="s">
        <v>33</v>
      </c>
      <c r="U139" s="41"/>
      <c r="V139" s="38"/>
      <c r="W139" s="39" t="s">
        <v>73</v>
      </c>
      <c r="X139" s="40" t="s">
        <v>33</v>
      </c>
      <c r="Y139" s="41"/>
      <c r="Z139" s="38"/>
      <c r="AA139" s="39" t="s">
        <v>73</v>
      </c>
      <c r="AB139" s="40" t="s">
        <v>33</v>
      </c>
      <c r="AC139" s="41"/>
      <c r="AD139" s="38"/>
      <c r="AE139" s="39" t="s">
        <v>73</v>
      </c>
      <c r="AF139" s="40" t="s">
        <v>33</v>
      </c>
      <c r="AG139" s="41"/>
      <c r="AH139" s="38"/>
      <c r="AI139" s="39" t="s">
        <v>73</v>
      </c>
      <c r="AJ139" s="40" t="s">
        <v>33</v>
      </c>
      <c r="AK139" s="41"/>
      <c r="AL139" s="38"/>
      <c r="AM139" s="39" t="s">
        <v>73</v>
      </c>
      <c r="AN139" s="40" t="s">
        <v>33</v>
      </c>
      <c r="AO139" s="41"/>
    </row>
    <row r="140" spans="1:41" hidden="1" outlineLevel="1" x14ac:dyDescent="0.25">
      <c r="A140" s="34" t="s">
        <v>273</v>
      </c>
      <c r="B140" s="35" t="s">
        <v>274</v>
      </c>
      <c r="C140" s="35" t="s">
        <v>275</v>
      </c>
      <c r="D140" s="35" t="s">
        <v>77</v>
      </c>
      <c r="E140" s="42">
        <v>1</v>
      </c>
      <c r="G140" s="43">
        <v>0</v>
      </c>
      <c r="H140" s="44">
        <v>0</v>
      </c>
      <c r="I140" s="45"/>
      <c r="J140" s="38"/>
      <c r="K140" s="43">
        <v>1400000</v>
      </c>
      <c r="L140" s="44">
        <v>1400000</v>
      </c>
      <c r="M140" s="45"/>
      <c r="N140" s="38"/>
      <c r="O140" s="43">
        <v>1400000</v>
      </c>
      <c r="P140" s="44">
        <v>1400000</v>
      </c>
      <c r="Q140" s="45"/>
      <c r="R140" s="38"/>
      <c r="S140" s="43">
        <v>552500</v>
      </c>
      <c r="T140" s="44">
        <v>552500</v>
      </c>
      <c r="U140" s="45"/>
      <c r="V140" s="38"/>
      <c r="W140" s="43">
        <v>1020000</v>
      </c>
      <c r="X140" s="44">
        <v>1020000</v>
      </c>
      <c r="Y140" s="45"/>
      <c r="Z140" s="38"/>
      <c r="AA140" s="43">
        <v>387826.31</v>
      </c>
      <c r="AB140" s="44">
        <v>387826.31</v>
      </c>
      <c r="AC140" s="45"/>
      <c r="AD140" s="38"/>
      <c r="AE140" s="43">
        <v>400000</v>
      </c>
      <c r="AF140" s="44">
        <v>400000</v>
      </c>
      <c r="AG140" s="45"/>
      <c r="AH140" s="38"/>
      <c r="AI140" s="43">
        <v>0</v>
      </c>
      <c r="AJ140" s="44">
        <v>0</v>
      </c>
      <c r="AK140" s="45"/>
      <c r="AL140" s="38"/>
      <c r="AM140" s="43">
        <v>334325</v>
      </c>
      <c r="AN140" s="44">
        <v>334325</v>
      </c>
      <c r="AO140" s="45"/>
    </row>
    <row r="141" spans="1:41" hidden="1" outlineLevel="1" x14ac:dyDescent="0.25">
      <c r="A141" s="34" t="s">
        <v>276</v>
      </c>
      <c r="B141" s="35" t="s">
        <v>277</v>
      </c>
      <c r="C141" s="35" t="s">
        <v>278</v>
      </c>
      <c r="D141" s="35" t="s">
        <v>134</v>
      </c>
      <c r="E141" s="42">
        <v>546</v>
      </c>
      <c r="G141" s="43">
        <v>0</v>
      </c>
      <c r="H141" s="44">
        <v>0</v>
      </c>
      <c r="I141" s="45"/>
      <c r="J141" s="38"/>
      <c r="K141" s="43">
        <v>500</v>
      </c>
      <c r="L141" s="44">
        <v>273000</v>
      </c>
      <c r="M141" s="45"/>
      <c r="N141" s="38"/>
      <c r="O141" s="43">
        <v>500</v>
      </c>
      <c r="P141" s="44">
        <v>273000</v>
      </c>
      <c r="Q141" s="45"/>
      <c r="R141" s="38"/>
      <c r="S141" s="43">
        <v>50</v>
      </c>
      <c r="T141" s="44">
        <v>27300</v>
      </c>
      <c r="U141" s="45"/>
      <c r="V141" s="38"/>
      <c r="W141" s="43">
        <v>150</v>
      </c>
      <c r="X141" s="44">
        <v>81900</v>
      </c>
      <c r="Y141" s="45"/>
      <c r="Z141" s="38"/>
      <c r="AA141" s="43">
        <v>366.28</v>
      </c>
      <c r="AB141" s="44">
        <v>199988.88</v>
      </c>
      <c r="AC141" s="45"/>
      <c r="AD141" s="38"/>
      <c r="AE141" s="43">
        <v>20</v>
      </c>
      <c r="AF141" s="44">
        <v>10920</v>
      </c>
      <c r="AG141" s="45"/>
      <c r="AH141" s="38"/>
      <c r="AI141" s="43">
        <v>0</v>
      </c>
      <c r="AJ141" s="44">
        <v>0</v>
      </c>
      <c r="AK141" s="45"/>
      <c r="AL141" s="38"/>
      <c r="AM141" s="43">
        <v>60</v>
      </c>
      <c r="AN141" s="44">
        <v>32760</v>
      </c>
      <c r="AO141" s="45"/>
    </row>
    <row r="142" spans="1:41" ht="45" hidden="1" outlineLevel="1" x14ac:dyDescent="0.25">
      <c r="A142" s="34" t="s">
        <v>279</v>
      </c>
      <c r="B142" s="35" t="s">
        <v>280</v>
      </c>
      <c r="C142" s="35" t="s">
        <v>281</v>
      </c>
      <c r="D142" s="35" t="s">
        <v>77</v>
      </c>
      <c r="E142" s="42">
        <v>1</v>
      </c>
      <c r="G142" s="43">
        <v>0</v>
      </c>
      <c r="H142" s="44">
        <v>0</v>
      </c>
      <c r="I142" s="45"/>
      <c r="J142" s="38"/>
      <c r="K142" s="43">
        <v>10000</v>
      </c>
      <c r="L142" s="44">
        <v>10000</v>
      </c>
      <c r="M142" s="45"/>
      <c r="N142" s="38"/>
      <c r="O142" s="43">
        <v>10000</v>
      </c>
      <c r="P142" s="44">
        <v>10000</v>
      </c>
      <c r="Q142" s="45"/>
      <c r="R142" s="38"/>
      <c r="S142" s="43">
        <v>10000</v>
      </c>
      <c r="T142" s="44">
        <v>10000</v>
      </c>
      <c r="U142" s="45"/>
      <c r="V142" s="38"/>
      <c r="W142" s="43">
        <v>40000</v>
      </c>
      <c r="X142" s="44">
        <v>40000</v>
      </c>
      <c r="Y142" s="45"/>
      <c r="Z142" s="38"/>
      <c r="AA142" s="43">
        <v>23700.5</v>
      </c>
      <c r="AB142" s="44">
        <v>23700.5</v>
      </c>
      <c r="AC142" s="45"/>
      <c r="AD142" s="38"/>
      <c r="AE142" s="43">
        <v>1000</v>
      </c>
      <c r="AF142" s="44">
        <v>1000</v>
      </c>
      <c r="AG142" s="45"/>
      <c r="AH142" s="38"/>
      <c r="AI142" s="43">
        <v>0</v>
      </c>
      <c r="AJ142" s="44">
        <v>0</v>
      </c>
      <c r="AK142" s="45"/>
      <c r="AL142" s="38"/>
      <c r="AM142" s="43">
        <v>13000</v>
      </c>
      <c r="AN142" s="44">
        <v>13000</v>
      </c>
      <c r="AO142" s="45"/>
    </row>
    <row r="143" spans="1:41" hidden="1" outlineLevel="1" x14ac:dyDescent="0.25">
      <c r="A143" s="30"/>
      <c r="B143" s="31" t="s">
        <v>44</v>
      </c>
      <c r="C143" s="31" t="s">
        <v>45</v>
      </c>
      <c r="G143" s="36"/>
      <c r="H143" s="36"/>
      <c r="I143" s="37"/>
      <c r="J143" s="38"/>
      <c r="K143" s="36"/>
      <c r="L143" s="36"/>
      <c r="M143" s="37"/>
      <c r="N143" s="38"/>
      <c r="O143" s="36"/>
      <c r="P143" s="36"/>
      <c r="Q143" s="37"/>
      <c r="R143" s="38"/>
      <c r="S143" s="36"/>
      <c r="T143" s="36"/>
      <c r="U143" s="37"/>
      <c r="V143" s="38"/>
      <c r="W143" s="36"/>
      <c r="X143" s="36"/>
      <c r="Y143" s="37"/>
      <c r="Z143" s="38"/>
      <c r="AA143" s="36"/>
      <c r="AB143" s="36"/>
      <c r="AC143" s="37"/>
      <c r="AD143" s="38"/>
      <c r="AE143" s="36"/>
      <c r="AF143" s="36"/>
      <c r="AG143" s="37"/>
      <c r="AH143" s="38"/>
      <c r="AI143" s="36"/>
      <c r="AJ143" s="36"/>
      <c r="AK143" s="37"/>
      <c r="AL143" s="38"/>
      <c r="AM143" s="36"/>
      <c r="AN143" s="36"/>
      <c r="AO143" s="37"/>
    </row>
    <row r="144" spans="1:41" hidden="1" outlineLevel="1" x14ac:dyDescent="0.25">
      <c r="A144" s="34" t="s">
        <v>282</v>
      </c>
      <c r="B144" s="35" t="s">
        <v>47</v>
      </c>
      <c r="C144" s="35" t="s">
        <v>283</v>
      </c>
      <c r="G144" s="36"/>
      <c r="H144" s="36"/>
      <c r="I144" s="37"/>
      <c r="J144" s="38"/>
      <c r="K144" s="36"/>
      <c r="L144" s="36"/>
      <c r="M144" s="37"/>
      <c r="N144" s="38"/>
      <c r="O144" s="36"/>
      <c r="P144" s="36"/>
      <c r="Q144" s="37"/>
      <c r="R144" s="38"/>
      <c r="S144" s="36"/>
      <c r="T144" s="36"/>
      <c r="U144" s="37"/>
      <c r="V144" s="38"/>
      <c r="W144" s="36"/>
      <c r="X144" s="36"/>
      <c r="Y144" s="37"/>
      <c r="Z144" s="38"/>
      <c r="AA144" s="36"/>
      <c r="AB144" s="36"/>
      <c r="AC144" s="37"/>
      <c r="AD144" s="38"/>
      <c r="AE144" s="36"/>
      <c r="AF144" s="36"/>
      <c r="AG144" s="37"/>
      <c r="AH144" s="38"/>
      <c r="AI144" s="36"/>
      <c r="AJ144" s="36"/>
      <c r="AK144" s="37"/>
      <c r="AL144" s="38"/>
      <c r="AM144" s="36"/>
      <c r="AN144" s="36"/>
      <c r="AO144" s="37"/>
    </row>
    <row r="145" spans="1:41" ht="45" hidden="1" outlineLevel="1" x14ac:dyDescent="0.25">
      <c r="A145" s="30"/>
      <c r="B145" s="31" t="s">
        <v>69</v>
      </c>
      <c r="C145" s="31" t="s">
        <v>70</v>
      </c>
      <c r="D145" s="31" t="s">
        <v>71</v>
      </c>
      <c r="E145" s="31" t="s">
        <v>72</v>
      </c>
      <c r="G145" s="39" t="s">
        <v>73</v>
      </c>
      <c r="H145" s="40" t="s">
        <v>33</v>
      </c>
      <c r="I145" s="41"/>
      <c r="J145" s="38"/>
      <c r="K145" s="39" t="s">
        <v>73</v>
      </c>
      <c r="L145" s="40" t="s">
        <v>33</v>
      </c>
      <c r="M145" s="41"/>
      <c r="N145" s="38"/>
      <c r="O145" s="39" t="s">
        <v>73</v>
      </c>
      <c r="P145" s="40" t="s">
        <v>33</v>
      </c>
      <c r="Q145" s="41"/>
      <c r="R145" s="38"/>
      <c r="S145" s="39" t="s">
        <v>73</v>
      </c>
      <c r="T145" s="40" t="s">
        <v>33</v>
      </c>
      <c r="U145" s="41"/>
      <c r="V145" s="38"/>
      <c r="W145" s="39" t="s">
        <v>73</v>
      </c>
      <c r="X145" s="40" t="s">
        <v>33</v>
      </c>
      <c r="Y145" s="41"/>
      <c r="Z145" s="38"/>
      <c r="AA145" s="39" t="s">
        <v>73</v>
      </c>
      <c r="AB145" s="40" t="s">
        <v>33</v>
      </c>
      <c r="AC145" s="41"/>
      <c r="AD145" s="38"/>
      <c r="AE145" s="39" t="s">
        <v>73</v>
      </c>
      <c r="AF145" s="40" t="s">
        <v>33</v>
      </c>
      <c r="AG145" s="41"/>
      <c r="AH145" s="38"/>
      <c r="AI145" s="39" t="s">
        <v>73</v>
      </c>
      <c r="AJ145" s="40" t="s">
        <v>33</v>
      </c>
      <c r="AK145" s="41"/>
      <c r="AL145" s="38"/>
      <c r="AM145" s="39" t="s">
        <v>73</v>
      </c>
      <c r="AN145" s="40" t="s">
        <v>33</v>
      </c>
      <c r="AO145" s="41"/>
    </row>
    <row r="146" spans="1:41" ht="45" hidden="1" outlineLevel="1" x14ac:dyDescent="0.25">
      <c r="A146" s="34" t="s">
        <v>284</v>
      </c>
      <c r="B146" s="35" t="s">
        <v>285</v>
      </c>
      <c r="C146" s="35" t="s">
        <v>286</v>
      </c>
      <c r="D146" s="35" t="s">
        <v>77</v>
      </c>
      <c r="E146" s="42">
        <v>1</v>
      </c>
      <c r="G146" s="43">
        <v>0</v>
      </c>
      <c r="H146" s="44">
        <v>0</v>
      </c>
      <c r="I146" s="45"/>
      <c r="J146" s="38"/>
      <c r="K146" s="43">
        <v>5000</v>
      </c>
      <c r="L146" s="44">
        <v>5000</v>
      </c>
      <c r="M146" s="45"/>
      <c r="N146" s="38"/>
      <c r="O146" s="43">
        <v>5000</v>
      </c>
      <c r="P146" s="44">
        <v>5000</v>
      </c>
      <c r="Q146" s="45"/>
      <c r="R146" s="38"/>
      <c r="S146" s="43">
        <v>325000</v>
      </c>
      <c r="T146" s="44">
        <v>325000</v>
      </c>
      <c r="U146" s="45"/>
      <c r="V146" s="38"/>
      <c r="W146" s="43">
        <v>0</v>
      </c>
      <c r="X146" s="44">
        <v>0</v>
      </c>
      <c r="Y146" s="45"/>
      <c r="Z146" s="38"/>
      <c r="AA146" s="43">
        <v>0</v>
      </c>
      <c r="AB146" s="44">
        <v>0</v>
      </c>
      <c r="AC146" s="45"/>
      <c r="AD146" s="38"/>
      <c r="AE146" s="43">
        <v>10000</v>
      </c>
      <c r="AF146" s="44">
        <v>10000</v>
      </c>
      <c r="AG146" s="45"/>
      <c r="AH146" s="38"/>
      <c r="AI146" s="43">
        <v>0</v>
      </c>
      <c r="AJ146" s="44">
        <v>0</v>
      </c>
      <c r="AK146" s="45"/>
      <c r="AL146" s="38"/>
      <c r="AM146" s="43">
        <v>10000</v>
      </c>
      <c r="AN146" s="44">
        <v>10000</v>
      </c>
      <c r="AO146" s="45"/>
    </row>
    <row r="147" spans="1:41" ht="105" hidden="1" outlineLevel="1" x14ac:dyDescent="0.25">
      <c r="A147" s="34" t="s">
        <v>287</v>
      </c>
      <c r="B147" s="35" t="s">
        <v>288</v>
      </c>
      <c r="C147" s="35" t="s">
        <v>289</v>
      </c>
      <c r="D147" s="35" t="s">
        <v>77</v>
      </c>
      <c r="E147" s="42">
        <v>1</v>
      </c>
      <c r="G147" s="43">
        <v>0</v>
      </c>
      <c r="H147" s="44">
        <v>0</v>
      </c>
      <c r="I147" s="45"/>
      <c r="J147" s="38"/>
      <c r="K147" s="43">
        <v>2500</v>
      </c>
      <c r="L147" s="44">
        <v>2500</v>
      </c>
      <c r="M147" s="45"/>
      <c r="N147" s="38"/>
      <c r="O147" s="43">
        <v>2500</v>
      </c>
      <c r="P147" s="44">
        <v>2500</v>
      </c>
      <c r="Q147" s="45"/>
      <c r="R147" s="38"/>
      <c r="S147" s="43">
        <v>100000</v>
      </c>
      <c r="T147" s="44">
        <v>100000</v>
      </c>
      <c r="U147" s="45"/>
      <c r="V147" s="38"/>
      <c r="W147" s="43">
        <v>0</v>
      </c>
      <c r="X147" s="44">
        <v>0</v>
      </c>
      <c r="Y147" s="45"/>
      <c r="Z147" s="38"/>
      <c r="AA147" s="43">
        <v>0</v>
      </c>
      <c r="AB147" s="44">
        <v>0</v>
      </c>
      <c r="AC147" s="45"/>
      <c r="AD147" s="38"/>
      <c r="AE147" s="43">
        <v>10000</v>
      </c>
      <c r="AF147" s="44">
        <v>10000</v>
      </c>
      <c r="AG147" s="45"/>
      <c r="AH147" s="38"/>
      <c r="AI147" s="43">
        <v>0</v>
      </c>
      <c r="AJ147" s="44">
        <v>0</v>
      </c>
      <c r="AK147" s="45"/>
      <c r="AL147" s="38"/>
      <c r="AM147" s="43">
        <v>5000</v>
      </c>
      <c r="AN147" s="44">
        <v>5000</v>
      </c>
      <c r="AO147" s="45"/>
    </row>
    <row r="148" spans="1:41" hidden="1" outlineLevel="1" x14ac:dyDescent="0.25">
      <c r="A148" s="30"/>
      <c r="B148" s="31" t="s">
        <v>44</v>
      </c>
      <c r="C148" s="31" t="s">
        <v>45</v>
      </c>
      <c r="G148" s="36"/>
      <c r="H148" s="36"/>
      <c r="I148" s="37"/>
      <c r="J148" s="38"/>
      <c r="K148" s="36"/>
      <c r="L148" s="36"/>
      <c r="M148" s="37"/>
      <c r="N148" s="38"/>
      <c r="O148" s="36"/>
      <c r="P148" s="36"/>
      <c r="Q148" s="37"/>
      <c r="R148" s="38"/>
      <c r="S148" s="36"/>
      <c r="T148" s="36"/>
      <c r="U148" s="37"/>
      <c r="V148" s="38"/>
      <c r="W148" s="36"/>
      <c r="X148" s="36"/>
      <c r="Y148" s="37"/>
      <c r="Z148" s="38"/>
      <c r="AA148" s="36"/>
      <c r="AB148" s="36"/>
      <c r="AC148" s="37"/>
      <c r="AD148" s="38"/>
      <c r="AE148" s="36"/>
      <c r="AF148" s="36"/>
      <c r="AG148" s="37"/>
      <c r="AH148" s="38"/>
      <c r="AI148" s="36"/>
      <c r="AJ148" s="36"/>
      <c r="AK148" s="37"/>
      <c r="AL148" s="38"/>
      <c r="AM148" s="36"/>
      <c r="AN148" s="36"/>
      <c r="AO148" s="37"/>
    </row>
    <row r="149" spans="1:41" ht="75" hidden="1" outlineLevel="1" x14ac:dyDescent="0.25">
      <c r="A149" s="34" t="s">
        <v>290</v>
      </c>
      <c r="B149" s="35" t="s">
        <v>47</v>
      </c>
      <c r="C149" s="35" t="s">
        <v>291</v>
      </c>
      <c r="G149" s="36"/>
      <c r="H149" s="36"/>
      <c r="I149" s="37"/>
      <c r="J149" s="38"/>
      <c r="K149" s="36"/>
      <c r="L149" s="36"/>
      <c r="M149" s="37"/>
      <c r="N149" s="38"/>
      <c r="O149" s="36"/>
      <c r="P149" s="36"/>
      <c r="Q149" s="37"/>
      <c r="R149" s="38"/>
      <c r="S149" s="36"/>
      <c r="T149" s="36"/>
      <c r="U149" s="37"/>
      <c r="V149" s="38"/>
      <c r="W149" s="36"/>
      <c r="X149" s="36"/>
      <c r="Y149" s="37"/>
      <c r="Z149" s="38"/>
      <c r="AA149" s="36"/>
      <c r="AB149" s="36"/>
      <c r="AC149" s="37"/>
      <c r="AD149" s="38"/>
      <c r="AE149" s="36"/>
      <c r="AF149" s="36"/>
      <c r="AG149" s="37"/>
      <c r="AH149" s="38"/>
      <c r="AI149" s="36"/>
      <c r="AJ149" s="36"/>
      <c r="AK149" s="37"/>
      <c r="AL149" s="38"/>
      <c r="AM149" s="36"/>
      <c r="AN149" s="36"/>
      <c r="AO149" s="37"/>
    </row>
    <row r="150" spans="1:41" ht="45" hidden="1" outlineLevel="1" x14ac:dyDescent="0.25">
      <c r="A150" s="30"/>
      <c r="B150" s="31" t="s">
        <v>69</v>
      </c>
      <c r="C150" s="31" t="s">
        <v>70</v>
      </c>
      <c r="D150" s="31" t="s">
        <v>71</v>
      </c>
      <c r="E150" s="31" t="s">
        <v>72</v>
      </c>
      <c r="G150" s="39" t="s">
        <v>73</v>
      </c>
      <c r="H150" s="40" t="s">
        <v>33</v>
      </c>
      <c r="I150" s="41"/>
      <c r="J150" s="38"/>
      <c r="K150" s="39" t="s">
        <v>73</v>
      </c>
      <c r="L150" s="40" t="s">
        <v>33</v>
      </c>
      <c r="M150" s="41"/>
      <c r="N150" s="38"/>
      <c r="O150" s="39" t="s">
        <v>73</v>
      </c>
      <c r="P150" s="40" t="s">
        <v>33</v>
      </c>
      <c r="Q150" s="41"/>
      <c r="R150" s="38"/>
      <c r="S150" s="39" t="s">
        <v>73</v>
      </c>
      <c r="T150" s="40" t="s">
        <v>33</v>
      </c>
      <c r="U150" s="41"/>
      <c r="V150" s="38"/>
      <c r="W150" s="39" t="s">
        <v>73</v>
      </c>
      <c r="X150" s="40" t="s">
        <v>33</v>
      </c>
      <c r="Y150" s="41"/>
      <c r="Z150" s="38"/>
      <c r="AA150" s="39" t="s">
        <v>73</v>
      </c>
      <c r="AB150" s="40" t="s">
        <v>33</v>
      </c>
      <c r="AC150" s="41"/>
      <c r="AD150" s="38"/>
      <c r="AE150" s="39" t="s">
        <v>73</v>
      </c>
      <c r="AF150" s="40" t="s">
        <v>33</v>
      </c>
      <c r="AG150" s="41"/>
      <c r="AH150" s="38"/>
      <c r="AI150" s="39" t="s">
        <v>73</v>
      </c>
      <c r="AJ150" s="40" t="s">
        <v>33</v>
      </c>
      <c r="AK150" s="41"/>
      <c r="AL150" s="38"/>
      <c r="AM150" s="39" t="s">
        <v>73</v>
      </c>
      <c r="AN150" s="40" t="s">
        <v>33</v>
      </c>
      <c r="AO150" s="41"/>
    </row>
    <row r="151" spans="1:41" ht="75" hidden="1" outlineLevel="1" x14ac:dyDescent="0.25">
      <c r="A151" s="34" t="s">
        <v>292</v>
      </c>
      <c r="B151" s="35" t="s">
        <v>293</v>
      </c>
      <c r="C151" s="35" t="s">
        <v>294</v>
      </c>
      <c r="D151" s="35" t="s">
        <v>77</v>
      </c>
      <c r="E151" s="42">
        <v>1</v>
      </c>
      <c r="G151" s="43">
        <v>0</v>
      </c>
      <c r="H151" s="44">
        <v>0</v>
      </c>
      <c r="I151" s="45"/>
      <c r="J151" s="38"/>
      <c r="K151" s="43">
        <v>2500</v>
      </c>
      <c r="L151" s="44">
        <v>2500</v>
      </c>
      <c r="M151" s="45"/>
      <c r="N151" s="38"/>
      <c r="O151" s="43">
        <v>2500</v>
      </c>
      <c r="P151" s="44">
        <v>2500</v>
      </c>
      <c r="Q151" s="45"/>
      <c r="R151" s="38"/>
      <c r="S151" s="43">
        <v>200000</v>
      </c>
      <c r="T151" s="44">
        <v>200000</v>
      </c>
      <c r="U151" s="45"/>
      <c r="V151" s="38"/>
      <c r="W151" s="43">
        <v>0</v>
      </c>
      <c r="X151" s="44">
        <v>0</v>
      </c>
      <c r="Y151" s="45"/>
      <c r="Z151" s="38"/>
      <c r="AA151" s="43">
        <v>0</v>
      </c>
      <c r="AB151" s="44">
        <v>0</v>
      </c>
      <c r="AC151" s="45"/>
      <c r="AD151" s="38"/>
      <c r="AE151" s="43">
        <v>20000</v>
      </c>
      <c r="AF151" s="44">
        <v>20000</v>
      </c>
      <c r="AG151" s="45"/>
      <c r="AH151" s="38"/>
      <c r="AI151" s="43">
        <v>0</v>
      </c>
      <c r="AJ151" s="44">
        <v>0</v>
      </c>
      <c r="AK151" s="45"/>
      <c r="AL151" s="38"/>
      <c r="AM151" s="43">
        <v>5000</v>
      </c>
      <c r="AN151" s="44">
        <v>5000</v>
      </c>
      <c r="AO151" s="45"/>
    </row>
    <row r="152" spans="1:41" hidden="1" outlineLevel="1" x14ac:dyDescent="0.25">
      <c r="A152" s="30"/>
      <c r="B152" s="31" t="s">
        <v>44</v>
      </c>
      <c r="C152" s="31" t="s">
        <v>45</v>
      </c>
      <c r="G152" s="36"/>
      <c r="H152" s="36"/>
      <c r="I152" s="37"/>
      <c r="J152" s="38"/>
      <c r="K152" s="36"/>
      <c r="L152" s="36"/>
      <c r="M152" s="37"/>
      <c r="N152" s="38"/>
      <c r="O152" s="36"/>
      <c r="P152" s="36"/>
      <c r="Q152" s="37"/>
      <c r="R152" s="38"/>
      <c r="S152" s="36"/>
      <c r="T152" s="36"/>
      <c r="U152" s="37"/>
      <c r="V152" s="38"/>
      <c r="W152" s="36"/>
      <c r="X152" s="36"/>
      <c r="Y152" s="37"/>
      <c r="Z152" s="38"/>
      <c r="AA152" s="36"/>
      <c r="AB152" s="36"/>
      <c r="AC152" s="37"/>
      <c r="AD152" s="38"/>
      <c r="AE152" s="36"/>
      <c r="AF152" s="36"/>
      <c r="AG152" s="37"/>
      <c r="AH152" s="38"/>
      <c r="AI152" s="36"/>
      <c r="AJ152" s="36"/>
      <c r="AK152" s="37"/>
      <c r="AL152" s="38"/>
      <c r="AM152" s="36"/>
      <c r="AN152" s="36"/>
      <c r="AO152" s="37"/>
    </row>
    <row r="153" spans="1:41" hidden="1" outlineLevel="1" x14ac:dyDescent="0.25">
      <c r="A153" s="34" t="s">
        <v>295</v>
      </c>
      <c r="B153" s="35" t="s">
        <v>47</v>
      </c>
      <c r="C153" s="35" t="s">
        <v>296</v>
      </c>
      <c r="G153" s="36"/>
      <c r="H153" s="36"/>
      <c r="I153" s="37"/>
      <c r="J153" s="38"/>
      <c r="K153" s="36"/>
      <c r="L153" s="36"/>
      <c r="M153" s="37"/>
      <c r="N153" s="38"/>
      <c r="O153" s="36"/>
      <c r="P153" s="36"/>
      <c r="Q153" s="37"/>
      <c r="R153" s="38"/>
      <c r="S153" s="36"/>
      <c r="T153" s="36"/>
      <c r="U153" s="37"/>
      <c r="V153" s="38"/>
      <c r="W153" s="36"/>
      <c r="X153" s="36"/>
      <c r="Y153" s="37"/>
      <c r="Z153" s="38"/>
      <c r="AA153" s="36"/>
      <c r="AB153" s="36"/>
      <c r="AC153" s="37"/>
      <c r="AD153" s="38"/>
      <c r="AE153" s="36"/>
      <c r="AF153" s="36"/>
      <c r="AG153" s="37"/>
      <c r="AH153" s="38"/>
      <c r="AI153" s="36"/>
      <c r="AJ153" s="36"/>
      <c r="AK153" s="37"/>
      <c r="AL153" s="38"/>
      <c r="AM153" s="36"/>
      <c r="AN153" s="36"/>
      <c r="AO153" s="37"/>
    </row>
    <row r="154" spans="1:41" ht="90" hidden="1" outlineLevel="1" x14ac:dyDescent="0.25">
      <c r="A154" s="34" t="s">
        <v>297</v>
      </c>
      <c r="B154" s="35" t="s">
        <v>47</v>
      </c>
      <c r="C154" s="35" t="s">
        <v>298</v>
      </c>
      <c r="G154" s="36"/>
      <c r="H154" s="36"/>
      <c r="I154" s="37"/>
      <c r="J154" s="38"/>
      <c r="K154" s="36"/>
      <c r="L154" s="36"/>
      <c r="M154" s="37"/>
      <c r="N154" s="38"/>
      <c r="O154" s="36"/>
      <c r="P154" s="36"/>
      <c r="Q154" s="37"/>
      <c r="R154" s="38"/>
      <c r="S154" s="36"/>
      <c r="T154" s="36"/>
      <c r="U154" s="37"/>
      <c r="V154" s="38"/>
      <c r="W154" s="36"/>
      <c r="X154" s="36"/>
      <c r="Y154" s="37"/>
      <c r="Z154" s="38"/>
      <c r="AA154" s="36"/>
      <c r="AB154" s="36"/>
      <c r="AC154" s="37"/>
      <c r="AD154" s="38"/>
      <c r="AE154" s="36"/>
      <c r="AF154" s="36"/>
      <c r="AG154" s="37"/>
      <c r="AH154" s="38"/>
      <c r="AI154" s="36"/>
      <c r="AJ154" s="36"/>
      <c r="AK154" s="37"/>
      <c r="AL154" s="38"/>
      <c r="AM154" s="36"/>
      <c r="AN154" s="36"/>
      <c r="AO154" s="37"/>
    </row>
    <row r="155" spans="1:41" ht="45" hidden="1" outlineLevel="1" x14ac:dyDescent="0.25">
      <c r="A155" s="30"/>
      <c r="B155" s="31" t="s">
        <v>69</v>
      </c>
      <c r="C155" s="31" t="s">
        <v>70</v>
      </c>
      <c r="D155" s="31" t="s">
        <v>71</v>
      </c>
      <c r="E155" s="31" t="s">
        <v>72</v>
      </c>
      <c r="G155" s="39" t="s">
        <v>73</v>
      </c>
      <c r="H155" s="40" t="s">
        <v>33</v>
      </c>
      <c r="I155" s="41"/>
      <c r="J155" s="38"/>
      <c r="K155" s="39" t="s">
        <v>73</v>
      </c>
      <c r="L155" s="40" t="s">
        <v>33</v>
      </c>
      <c r="M155" s="41"/>
      <c r="N155" s="38"/>
      <c r="O155" s="39" t="s">
        <v>73</v>
      </c>
      <c r="P155" s="40" t="s">
        <v>33</v>
      </c>
      <c r="Q155" s="41"/>
      <c r="R155" s="38"/>
      <c r="S155" s="39" t="s">
        <v>73</v>
      </c>
      <c r="T155" s="40" t="s">
        <v>33</v>
      </c>
      <c r="U155" s="41"/>
      <c r="V155" s="38"/>
      <c r="W155" s="39" t="s">
        <v>73</v>
      </c>
      <c r="X155" s="40" t="s">
        <v>33</v>
      </c>
      <c r="Y155" s="41"/>
      <c r="Z155" s="38"/>
      <c r="AA155" s="39" t="s">
        <v>73</v>
      </c>
      <c r="AB155" s="40" t="s">
        <v>33</v>
      </c>
      <c r="AC155" s="41"/>
      <c r="AD155" s="38"/>
      <c r="AE155" s="39" t="s">
        <v>73</v>
      </c>
      <c r="AF155" s="40" t="s">
        <v>33</v>
      </c>
      <c r="AG155" s="41"/>
      <c r="AH155" s="38"/>
      <c r="AI155" s="39" t="s">
        <v>73</v>
      </c>
      <c r="AJ155" s="40" t="s">
        <v>33</v>
      </c>
      <c r="AK155" s="41"/>
      <c r="AL155" s="38"/>
      <c r="AM155" s="39" t="s">
        <v>73</v>
      </c>
      <c r="AN155" s="40" t="s">
        <v>33</v>
      </c>
      <c r="AO155" s="41"/>
    </row>
    <row r="156" spans="1:41" ht="60" hidden="1" outlineLevel="1" x14ac:dyDescent="0.25">
      <c r="A156" s="34" t="s">
        <v>299</v>
      </c>
      <c r="B156" s="35" t="s">
        <v>300</v>
      </c>
      <c r="C156" s="35" t="s">
        <v>301</v>
      </c>
      <c r="D156" s="35" t="s">
        <v>77</v>
      </c>
      <c r="E156" s="42">
        <v>1</v>
      </c>
      <c r="G156" s="43">
        <v>0</v>
      </c>
      <c r="H156" s="44">
        <v>0</v>
      </c>
      <c r="I156" s="45"/>
      <c r="J156" s="38"/>
      <c r="K156" s="43">
        <v>5000</v>
      </c>
      <c r="L156" s="44">
        <v>5000</v>
      </c>
      <c r="M156" s="45"/>
      <c r="N156" s="38"/>
      <c r="O156" s="43">
        <v>5000</v>
      </c>
      <c r="P156" s="44">
        <v>5000</v>
      </c>
      <c r="Q156" s="45"/>
      <c r="R156" s="38"/>
      <c r="S156" s="43">
        <v>50000</v>
      </c>
      <c r="T156" s="44">
        <v>50000</v>
      </c>
      <c r="U156" s="45"/>
      <c r="V156" s="38"/>
      <c r="W156" s="43">
        <v>0</v>
      </c>
      <c r="X156" s="44">
        <v>0</v>
      </c>
      <c r="Y156" s="45"/>
      <c r="Z156" s="38"/>
      <c r="AA156" s="43">
        <v>0</v>
      </c>
      <c r="AB156" s="44">
        <v>0</v>
      </c>
      <c r="AC156" s="45"/>
      <c r="AD156" s="38"/>
      <c r="AE156" s="43">
        <v>50000</v>
      </c>
      <c r="AF156" s="44">
        <v>50000</v>
      </c>
      <c r="AG156" s="45"/>
      <c r="AH156" s="38"/>
      <c r="AI156" s="43">
        <v>0</v>
      </c>
      <c r="AJ156" s="44">
        <v>0</v>
      </c>
      <c r="AK156" s="45"/>
      <c r="AL156" s="38"/>
      <c r="AM156" s="43">
        <v>50000</v>
      </c>
      <c r="AN156" s="44">
        <v>50000</v>
      </c>
      <c r="AO156" s="45"/>
    </row>
    <row r="157" spans="1:41" ht="30" hidden="1" outlineLevel="1" x14ac:dyDescent="0.25">
      <c r="A157" s="34" t="s">
        <v>302</v>
      </c>
      <c r="B157" s="35" t="s">
        <v>303</v>
      </c>
      <c r="C157" s="35" t="s">
        <v>304</v>
      </c>
      <c r="D157" s="35" t="s">
        <v>77</v>
      </c>
      <c r="E157" s="42">
        <v>1</v>
      </c>
      <c r="G157" s="43">
        <v>0</v>
      </c>
      <c r="H157" s="44">
        <v>0</v>
      </c>
      <c r="I157" s="45"/>
      <c r="J157" s="38"/>
      <c r="K157" s="43">
        <v>5000</v>
      </c>
      <c r="L157" s="44">
        <v>5000</v>
      </c>
      <c r="M157" s="45"/>
      <c r="N157" s="38"/>
      <c r="O157" s="43">
        <v>5000</v>
      </c>
      <c r="P157" s="44">
        <v>5000</v>
      </c>
      <c r="Q157" s="45"/>
      <c r="R157" s="38"/>
      <c r="S157" s="43">
        <v>50000</v>
      </c>
      <c r="T157" s="44">
        <v>50000</v>
      </c>
      <c r="U157" s="45"/>
      <c r="V157" s="38"/>
      <c r="W157" s="43">
        <v>25000</v>
      </c>
      <c r="X157" s="44">
        <v>25000</v>
      </c>
      <c r="Y157" s="45"/>
      <c r="Z157" s="38"/>
      <c r="AA157" s="43">
        <v>0</v>
      </c>
      <c r="AB157" s="44">
        <v>0</v>
      </c>
      <c r="AC157" s="45"/>
      <c r="AD157" s="38"/>
      <c r="AE157" s="43">
        <v>20000</v>
      </c>
      <c r="AF157" s="44">
        <v>20000</v>
      </c>
      <c r="AG157" s="45"/>
      <c r="AH157" s="38"/>
      <c r="AI157" s="43">
        <v>0</v>
      </c>
      <c r="AJ157" s="44">
        <v>0</v>
      </c>
      <c r="AK157" s="45"/>
      <c r="AL157" s="38"/>
      <c r="AM157" s="43">
        <v>100000</v>
      </c>
      <c r="AN157" s="44">
        <v>100000</v>
      </c>
      <c r="AO157" s="45"/>
    </row>
    <row r="158" spans="1:41" ht="75" hidden="1" outlineLevel="1" x14ac:dyDescent="0.25">
      <c r="A158" s="34" t="s">
        <v>305</v>
      </c>
      <c r="B158" s="35" t="s">
        <v>306</v>
      </c>
      <c r="C158" s="35" t="s">
        <v>307</v>
      </c>
      <c r="D158" s="35" t="s">
        <v>77</v>
      </c>
      <c r="E158" s="42">
        <v>1</v>
      </c>
      <c r="G158" s="43">
        <v>0</v>
      </c>
      <c r="H158" s="44">
        <v>0</v>
      </c>
      <c r="I158" s="45"/>
      <c r="J158" s="38"/>
      <c r="K158" s="43">
        <v>5000</v>
      </c>
      <c r="L158" s="44">
        <v>5000</v>
      </c>
      <c r="M158" s="45"/>
      <c r="N158" s="38"/>
      <c r="O158" s="43">
        <v>5000</v>
      </c>
      <c r="P158" s="44">
        <v>5000</v>
      </c>
      <c r="Q158" s="45"/>
      <c r="R158" s="38"/>
      <c r="S158" s="43">
        <v>50000</v>
      </c>
      <c r="T158" s="44">
        <v>50000</v>
      </c>
      <c r="U158" s="45"/>
      <c r="V158" s="38"/>
      <c r="W158" s="43">
        <v>150000</v>
      </c>
      <c r="X158" s="44">
        <v>150000</v>
      </c>
      <c r="Y158" s="45"/>
      <c r="Z158" s="38"/>
      <c r="AA158" s="43">
        <v>0</v>
      </c>
      <c r="AB158" s="44">
        <v>0</v>
      </c>
      <c r="AC158" s="45"/>
      <c r="AD158" s="38"/>
      <c r="AE158" s="43">
        <v>50000</v>
      </c>
      <c r="AF158" s="44">
        <v>50000</v>
      </c>
      <c r="AG158" s="45"/>
      <c r="AH158" s="38"/>
      <c r="AI158" s="43">
        <v>0</v>
      </c>
      <c r="AJ158" s="44">
        <v>0</v>
      </c>
      <c r="AK158" s="45"/>
      <c r="AL158" s="38"/>
      <c r="AM158" s="43">
        <v>50000</v>
      </c>
      <c r="AN158" s="44">
        <v>50000</v>
      </c>
      <c r="AO158" s="45"/>
    </row>
    <row r="159" spans="1:41" hidden="1" outlineLevel="1" x14ac:dyDescent="0.25">
      <c r="A159" s="30"/>
      <c r="B159" s="31" t="s">
        <v>44</v>
      </c>
      <c r="C159" s="31" t="s">
        <v>45</v>
      </c>
      <c r="G159" s="36"/>
      <c r="H159" s="36"/>
      <c r="I159" s="37"/>
      <c r="J159" s="38"/>
      <c r="K159" s="36"/>
      <c r="L159" s="36"/>
      <c r="M159" s="37"/>
      <c r="N159" s="38"/>
      <c r="O159" s="36"/>
      <c r="P159" s="36"/>
      <c r="Q159" s="37"/>
      <c r="R159" s="38"/>
      <c r="S159" s="36"/>
      <c r="T159" s="36"/>
      <c r="U159" s="37"/>
      <c r="V159" s="38"/>
      <c r="W159" s="36"/>
      <c r="X159" s="36"/>
      <c r="Y159" s="37"/>
      <c r="Z159" s="38"/>
      <c r="AA159" s="36"/>
      <c r="AB159" s="36"/>
      <c r="AC159" s="37"/>
      <c r="AD159" s="38"/>
      <c r="AE159" s="36"/>
      <c r="AF159" s="36"/>
      <c r="AG159" s="37"/>
      <c r="AH159" s="38"/>
      <c r="AI159" s="36"/>
      <c r="AJ159" s="36"/>
      <c r="AK159" s="37"/>
      <c r="AL159" s="38"/>
      <c r="AM159" s="36"/>
      <c r="AN159" s="36"/>
      <c r="AO159" s="37"/>
    </row>
    <row r="160" spans="1:41" hidden="1" outlineLevel="1" x14ac:dyDescent="0.25">
      <c r="A160" s="34" t="s">
        <v>308</v>
      </c>
      <c r="B160" s="35" t="s">
        <v>47</v>
      </c>
      <c r="C160" s="35" t="s">
        <v>309</v>
      </c>
      <c r="G160" s="36"/>
      <c r="H160" s="36"/>
      <c r="I160" s="37"/>
      <c r="J160" s="38"/>
      <c r="K160" s="36"/>
      <c r="L160" s="36"/>
      <c r="M160" s="37"/>
      <c r="N160" s="38"/>
      <c r="O160" s="36"/>
      <c r="P160" s="36"/>
      <c r="Q160" s="37"/>
      <c r="R160" s="38"/>
      <c r="S160" s="36"/>
      <c r="T160" s="36"/>
      <c r="U160" s="37"/>
      <c r="V160" s="38"/>
      <c r="W160" s="36"/>
      <c r="X160" s="36"/>
      <c r="Y160" s="37"/>
      <c r="Z160" s="38"/>
      <c r="AA160" s="36"/>
      <c r="AB160" s="36"/>
      <c r="AC160" s="37"/>
      <c r="AD160" s="38"/>
      <c r="AE160" s="36"/>
      <c r="AF160" s="36"/>
      <c r="AG160" s="37"/>
      <c r="AH160" s="38"/>
      <c r="AI160" s="36"/>
      <c r="AJ160" s="36"/>
      <c r="AK160" s="37"/>
      <c r="AL160" s="38"/>
      <c r="AM160" s="36"/>
      <c r="AN160" s="36"/>
      <c r="AO160" s="37"/>
    </row>
    <row r="161" spans="1:41" ht="45" hidden="1" outlineLevel="1" x14ac:dyDescent="0.25">
      <c r="A161" s="30"/>
      <c r="B161" s="31" t="s">
        <v>69</v>
      </c>
      <c r="C161" s="31" t="s">
        <v>70</v>
      </c>
      <c r="D161" s="31" t="s">
        <v>71</v>
      </c>
      <c r="E161" s="31" t="s">
        <v>72</v>
      </c>
      <c r="G161" s="39" t="s">
        <v>73</v>
      </c>
      <c r="H161" s="40" t="s">
        <v>33</v>
      </c>
      <c r="I161" s="41"/>
      <c r="J161" s="38"/>
      <c r="K161" s="39" t="s">
        <v>73</v>
      </c>
      <c r="L161" s="40" t="s">
        <v>33</v>
      </c>
      <c r="M161" s="41"/>
      <c r="N161" s="38"/>
      <c r="O161" s="39" t="s">
        <v>73</v>
      </c>
      <c r="P161" s="40" t="s">
        <v>33</v>
      </c>
      <c r="Q161" s="41"/>
      <c r="R161" s="38"/>
      <c r="S161" s="39" t="s">
        <v>73</v>
      </c>
      <c r="T161" s="40" t="s">
        <v>33</v>
      </c>
      <c r="U161" s="41"/>
      <c r="V161" s="38"/>
      <c r="W161" s="39" t="s">
        <v>73</v>
      </c>
      <c r="X161" s="40" t="s">
        <v>33</v>
      </c>
      <c r="Y161" s="41"/>
      <c r="Z161" s="38"/>
      <c r="AA161" s="39" t="s">
        <v>73</v>
      </c>
      <c r="AB161" s="40" t="s">
        <v>33</v>
      </c>
      <c r="AC161" s="41"/>
      <c r="AD161" s="38"/>
      <c r="AE161" s="39" t="s">
        <v>73</v>
      </c>
      <c r="AF161" s="40" t="s">
        <v>33</v>
      </c>
      <c r="AG161" s="41"/>
      <c r="AH161" s="38"/>
      <c r="AI161" s="39" t="s">
        <v>73</v>
      </c>
      <c r="AJ161" s="40" t="s">
        <v>33</v>
      </c>
      <c r="AK161" s="41"/>
      <c r="AL161" s="38"/>
      <c r="AM161" s="39" t="s">
        <v>73</v>
      </c>
      <c r="AN161" s="40" t="s">
        <v>33</v>
      </c>
      <c r="AO161" s="41"/>
    </row>
    <row r="162" spans="1:41" ht="60" hidden="1" outlineLevel="1" x14ac:dyDescent="0.25">
      <c r="A162" s="34" t="s">
        <v>310</v>
      </c>
      <c r="B162" s="35" t="s">
        <v>311</v>
      </c>
      <c r="C162" s="35" t="s">
        <v>312</v>
      </c>
      <c r="D162" s="35" t="s">
        <v>77</v>
      </c>
      <c r="E162" s="42">
        <v>1</v>
      </c>
      <c r="G162" s="43">
        <v>0</v>
      </c>
      <c r="H162" s="44">
        <v>0</v>
      </c>
      <c r="I162" s="45"/>
      <c r="J162" s="38"/>
      <c r="K162" s="43">
        <v>1000</v>
      </c>
      <c r="L162" s="44">
        <v>1000</v>
      </c>
      <c r="M162" s="45"/>
      <c r="N162" s="38"/>
      <c r="O162" s="43">
        <v>1000</v>
      </c>
      <c r="P162" s="44">
        <v>1000</v>
      </c>
      <c r="Q162" s="45"/>
      <c r="R162" s="38"/>
      <c r="S162" s="43">
        <v>30000</v>
      </c>
      <c r="T162" s="44">
        <v>30000</v>
      </c>
      <c r="U162" s="45"/>
      <c r="V162" s="38"/>
      <c r="W162" s="43">
        <v>0</v>
      </c>
      <c r="X162" s="44">
        <v>0</v>
      </c>
      <c r="Y162" s="45"/>
      <c r="Z162" s="38"/>
      <c r="AA162" s="43">
        <v>0</v>
      </c>
      <c r="AB162" s="44">
        <v>0</v>
      </c>
      <c r="AC162" s="45"/>
      <c r="AD162" s="38"/>
      <c r="AE162" s="43">
        <v>40000</v>
      </c>
      <c r="AF162" s="44">
        <v>40000</v>
      </c>
      <c r="AG162" s="45"/>
      <c r="AH162" s="38"/>
      <c r="AI162" s="43">
        <v>0</v>
      </c>
      <c r="AJ162" s="44">
        <v>0</v>
      </c>
      <c r="AK162" s="45"/>
      <c r="AL162" s="38"/>
      <c r="AM162" s="43">
        <v>2000</v>
      </c>
      <c r="AN162" s="44">
        <v>2000</v>
      </c>
      <c r="AO162" s="45"/>
    </row>
    <row r="163" spans="1:41" hidden="1" outlineLevel="1" x14ac:dyDescent="0.25">
      <c r="A163" s="30"/>
      <c r="B163" s="31" t="s">
        <v>44</v>
      </c>
      <c r="C163" s="31" t="s">
        <v>45</v>
      </c>
      <c r="G163" s="36"/>
      <c r="H163" s="36"/>
      <c r="I163" s="37"/>
      <c r="J163" s="38"/>
      <c r="K163" s="36"/>
      <c r="L163" s="36"/>
      <c r="M163" s="37"/>
      <c r="N163" s="38"/>
      <c r="O163" s="36"/>
      <c r="P163" s="36"/>
      <c r="Q163" s="37"/>
      <c r="R163" s="38"/>
      <c r="S163" s="36"/>
      <c r="T163" s="36"/>
      <c r="U163" s="37"/>
      <c r="V163" s="38"/>
      <c r="W163" s="36"/>
      <c r="X163" s="36"/>
      <c r="Y163" s="37"/>
      <c r="Z163" s="38"/>
      <c r="AA163" s="36"/>
      <c r="AB163" s="36"/>
      <c r="AC163" s="37"/>
      <c r="AD163" s="38"/>
      <c r="AE163" s="36"/>
      <c r="AF163" s="36"/>
      <c r="AG163" s="37"/>
      <c r="AH163" s="38"/>
      <c r="AI163" s="36"/>
      <c r="AJ163" s="36"/>
      <c r="AK163" s="37"/>
      <c r="AL163" s="38"/>
      <c r="AM163" s="36"/>
      <c r="AN163" s="36"/>
      <c r="AO163" s="37"/>
    </row>
    <row r="164" spans="1:41" hidden="1" outlineLevel="1" x14ac:dyDescent="0.25">
      <c r="A164" s="34" t="s">
        <v>313</v>
      </c>
      <c r="B164" s="35" t="s">
        <v>47</v>
      </c>
      <c r="C164" s="35" t="s">
        <v>314</v>
      </c>
      <c r="G164" s="36"/>
      <c r="H164" s="36"/>
      <c r="I164" s="37"/>
      <c r="J164" s="38"/>
      <c r="K164" s="36"/>
      <c r="L164" s="36"/>
      <c r="M164" s="37"/>
      <c r="N164" s="38"/>
      <c r="O164" s="36"/>
      <c r="P164" s="36"/>
      <c r="Q164" s="37"/>
      <c r="R164" s="38"/>
      <c r="S164" s="36"/>
      <c r="T164" s="36"/>
      <c r="U164" s="37"/>
      <c r="V164" s="38"/>
      <c r="W164" s="36"/>
      <c r="X164" s="36"/>
      <c r="Y164" s="37"/>
      <c r="Z164" s="38"/>
      <c r="AA164" s="36"/>
      <c r="AB164" s="36"/>
      <c r="AC164" s="37"/>
      <c r="AD164" s="38"/>
      <c r="AE164" s="36"/>
      <c r="AF164" s="36"/>
      <c r="AG164" s="37"/>
      <c r="AH164" s="38"/>
      <c r="AI164" s="36"/>
      <c r="AJ164" s="36"/>
      <c r="AK164" s="37"/>
      <c r="AL164" s="38"/>
      <c r="AM164" s="36"/>
      <c r="AN164" s="36"/>
      <c r="AO164" s="37"/>
    </row>
    <row r="165" spans="1:41" ht="45" hidden="1" outlineLevel="1" x14ac:dyDescent="0.25">
      <c r="A165" s="30"/>
      <c r="B165" s="31" t="s">
        <v>69</v>
      </c>
      <c r="C165" s="31" t="s">
        <v>70</v>
      </c>
      <c r="D165" s="31" t="s">
        <v>71</v>
      </c>
      <c r="E165" s="31" t="s">
        <v>72</v>
      </c>
      <c r="G165" s="39" t="s">
        <v>73</v>
      </c>
      <c r="H165" s="40" t="s">
        <v>33</v>
      </c>
      <c r="I165" s="41"/>
      <c r="J165" s="38"/>
      <c r="K165" s="39" t="s">
        <v>73</v>
      </c>
      <c r="L165" s="40" t="s">
        <v>33</v>
      </c>
      <c r="M165" s="41"/>
      <c r="N165" s="38"/>
      <c r="O165" s="39" t="s">
        <v>73</v>
      </c>
      <c r="P165" s="40" t="s">
        <v>33</v>
      </c>
      <c r="Q165" s="41"/>
      <c r="R165" s="38"/>
      <c r="S165" s="39" t="s">
        <v>73</v>
      </c>
      <c r="T165" s="40" t="s">
        <v>33</v>
      </c>
      <c r="U165" s="41"/>
      <c r="V165" s="38"/>
      <c r="W165" s="39" t="s">
        <v>73</v>
      </c>
      <c r="X165" s="40" t="s">
        <v>33</v>
      </c>
      <c r="Y165" s="41"/>
      <c r="Z165" s="38"/>
      <c r="AA165" s="39" t="s">
        <v>73</v>
      </c>
      <c r="AB165" s="40" t="s">
        <v>33</v>
      </c>
      <c r="AC165" s="41"/>
      <c r="AD165" s="38"/>
      <c r="AE165" s="39" t="s">
        <v>73</v>
      </c>
      <c r="AF165" s="40" t="s">
        <v>33</v>
      </c>
      <c r="AG165" s="41"/>
      <c r="AH165" s="38"/>
      <c r="AI165" s="39" t="s">
        <v>73</v>
      </c>
      <c r="AJ165" s="40" t="s">
        <v>33</v>
      </c>
      <c r="AK165" s="41"/>
      <c r="AL165" s="38"/>
      <c r="AM165" s="39" t="s">
        <v>73</v>
      </c>
      <c r="AN165" s="40" t="s">
        <v>33</v>
      </c>
      <c r="AO165" s="41"/>
    </row>
    <row r="166" spans="1:41" ht="60" hidden="1" outlineLevel="1" x14ac:dyDescent="0.25">
      <c r="A166" s="34" t="s">
        <v>315</v>
      </c>
      <c r="B166" s="35" t="s">
        <v>316</v>
      </c>
      <c r="C166" s="35" t="s">
        <v>317</v>
      </c>
      <c r="D166" s="35" t="s">
        <v>77</v>
      </c>
      <c r="E166" s="42">
        <v>1</v>
      </c>
      <c r="G166" s="43">
        <v>0</v>
      </c>
      <c r="H166" s="44">
        <v>0</v>
      </c>
      <c r="I166" s="45"/>
      <c r="J166" s="38"/>
      <c r="K166" s="43">
        <v>5000</v>
      </c>
      <c r="L166" s="44">
        <v>5000</v>
      </c>
      <c r="M166" s="45"/>
      <c r="N166" s="38"/>
      <c r="O166" s="43">
        <v>5000</v>
      </c>
      <c r="P166" s="44">
        <v>5000</v>
      </c>
      <c r="Q166" s="45"/>
      <c r="R166" s="38"/>
      <c r="S166" s="43">
        <v>125000</v>
      </c>
      <c r="T166" s="44">
        <v>125000</v>
      </c>
      <c r="U166" s="45"/>
      <c r="V166" s="38"/>
      <c r="W166" s="43">
        <v>153000</v>
      </c>
      <c r="X166" s="44">
        <v>153000</v>
      </c>
      <c r="Y166" s="45"/>
      <c r="Z166" s="38"/>
      <c r="AA166" s="43">
        <v>0</v>
      </c>
      <c r="AB166" s="44">
        <v>0</v>
      </c>
      <c r="AC166" s="45"/>
      <c r="AD166" s="38"/>
      <c r="AE166" s="43">
        <v>60000</v>
      </c>
      <c r="AF166" s="44">
        <v>60000</v>
      </c>
      <c r="AG166" s="45"/>
      <c r="AH166" s="38"/>
      <c r="AI166" s="43">
        <v>0</v>
      </c>
      <c r="AJ166" s="44">
        <v>0</v>
      </c>
      <c r="AK166" s="45"/>
      <c r="AL166" s="38"/>
      <c r="AM166" s="43">
        <v>204000</v>
      </c>
      <c r="AN166" s="44">
        <v>204000</v>
      </c>
      <c r="AO166" s="45"/>
    </row>
    <row r="167" spans="1:41" hidden="1" outlineLevel="1" x14ac:dyDescent="0.25">
      <c r="A167" s="30"/>
      <c r="B167" s="31" t="s">
        <v>44</v>
      </c>
      <c r="C167" s="31" t="s">
        <v>45</v>
      </c>
      <c r="G167" s="36"/>
      <c r="H167" s="36"/>
      <c r="I167" s="37"/>
      <c r="J167" s="38"/>
      <c r="K167" s="36"/>
      <c r="L167" s="36"/>
      <c r="M167" s="37"/>
      <c r="N167" s="38"/>
      <c r="O167" s="36"/>
      <c r="P167" s="36"/>
      <c r="Q167" s="37"/>
      <c r="R167" s="38"/>
      <c r="S167" s="36"/>
      <c r="T167" s="36"/>
      <c r="U167" s="37"/>
      <c r="V167" s="38"/>
      <c r="W167" s="36"/>
      <c r="X167" s="36"/>
      <c r="Y167" s="37"/>
      <c r="Z167" s="38"/>
      <c r="AA167" s="36"/>
      <c r="AB167" s="36"/>
      <c r="AC167" s="37"/>
      <c r="AD167" s="38"/>
      <c r="AE167" s="36"/>
      <c r="AF167" s="36"/>
      <c r="AG167" s="37"/>
      <c r="AH167" s="38"/>
      <c r="AI167" s="36"/>
      <c r="AJ167" s="36"/>
      <c r="AK167" s="37"/>
      <c r="AL167" s="38"/>
      <c r="AM167" s="36"/>
      <c r="AN167" s="36"/>
      <c r="AO167" s="37"/>
    </row>
    <row r="168" spans="1:41" hidden="1" outlineLevel="1" x14ac:dyDescent="0.25">
      <c r="A168" s="34" t="s">
        <v>318</v>
      </c>
      <c r="B168" s="35" t="s">
        <v>47</v>
      </c>
      <c r="C168" s="35" t="s">
        <v>319</v>
      </c>
      <c r="G168" s="36"/>
      <c r="H168" s="36"/>
      <c r="I168" s="37"/>
      <c r="J168" s="38"/>
      <c r="K168" s="36"/>
      <c r="L168" s="36"/>
      <c r="M168" s="37"/>
      <c r="N168" s="38"/>
      <c r="O168" s="36"/>
      <c r="P168" s="36"/>
      <c r="Q168" s="37"/>
      <c r="R168" s="38"/>
      <c r="S168" s="36"/>
      <c r="T168" s="36"/>
      <c r="U168" s="37"/>
      <c r="V168" s="38"/>
      <c r="W168" s="36"/>
      <c r="X168" s="36"/>
      <c r="Y168" s="37"/>
      <c r="Z168" s="38"/>
      <c r="AA168" s="36"/>
      <c r="AB168" s="36"/>
      <c r="AC168" s="37"/>
      <c r="AD168" s="38"/>
      <c r="AE168" s="36"/>
      <c r="AF168" s="36"/>
      <c r="AG168" s="37"/>
      <c r="AH168" s="38"/>
      <c r="AI168" s="36"/>
      <c r="AJ168" s="36"/>
      <c r="AK168" s="37"/>
      <c r="AL168" s="38"/>
      <c r="AM168" s="36"/>
      <c r="AN168" s="36"/>
      <c r="AO168" s="37"/>
    </row>
    <row r="169" spans="1:41" ht="30" hidden="1" outlineLevel="1" x14ac:dyDescent="0.25">
      <c r="A169" s="34" t="s">
        <v>320</v>
      </c>
      <c r="B169" s="35" t="s">
        <v>47</v>
      </c>
      <c r="C169" s="35" t="s">
        <v>321</v>
      </c>
      <c r="G169" s="36"/>
      <c r="H169" s="36"/>
      <c r="I169" s="37"/>
      <c r="J169" s="38"/>
      <c r="K169" s="36"/>
      <c r="L169" s="36"/>
      <c r="M169" s="37"/>
      <c r="N169" s="38"/>
      <c r="O169" s="36"/>
      <c r="P169" s="36"/>
      <c r="Q169" s="37"/>
      <c r="R169" s="38"/>
      <c r="S169" s="36"/>
      <c r="T169" s="36"/>
      <c r="U169" s="37"/>
      <c r="V169" s="38"/>
      <c r="W169" s="36"/>
      <c r="X169" s="36"/>
      <c r="Y169" s="37"/>
      <c r="Z169" s="38"/>
      <c r="AA169" s="36"/>
      <c r="AB169" s="36"/>
      <c r="AC169" s="37"/>
      <c r="AD169" s="38"/>
      <c r="AE169" s="36"/>
      <c r="AF169" s="36"/>
      <c r="AG169" s="37"/>
      <c r="AH169" s="38"/>
      <c r="AI169" s="36"/>
      <c r="AJ169" s="36"/>
      <c r="AK169" s="37"/>
      <c r="AL169" s="38"/>
      <c r="AM169" s="36"/>
      <c r="AN169" s="36"/>
      <c r="AO169" s="37"/>
    </row>
    <row r="170" spans="1:41" ht="45" hidden="1" outlineLevel="1" x14ac:dyDescent="0.25">
      <c r="A170" s="30"/>
      <c r="B170" s="31" t="s">
        <v>69</v>
      </c>
      <c r="C170" s="31" t="s">
        <v>70</v>
      </c>
      <c r="D170" s="31" t="s">
        <v>71</v>
      </c>
      <c r="E170" s="31" t="s">
        <v>72</v>
      </c>
      <c r="G170" s="39" t="s">
        <v>73</v>
      </c>
      <c r="H170" s="40" t="s">
        <v>33</v>
      </c>
      <c r="I170" s="41"/>
      <c r="J170" s="38"/>
      <c r="K170" s="39" t="s">
        <v>73</v>
      </c>
      <c r="L170" s="40" t="s">
        <v>33</v>
      </c>
      <c r="M170" s="41"/>
      <c r="N170" s="38"/>
      <c r="O170" s="39" t="s">
        <v>73</v>
      </c>
      <c r="P170" s="40" t="s">
        <v>33</v>
      </c>
      <c r="Q170" s="41"/>
      <c r="R170" s="38"/>
      <c r="S170" s="39" t="s">
        <v>73</v>
      </c>
      <c r="T170" s="40" t="s">
        <v>33</v>
      </c>
      <c r="U170" s="41"/>
      <c r="V170" s="38"/>
      <c r="W170" s="39" t="s">
        <v>73</v>
      </c>
      <c r="X170" s="40" t="s">
        <v>33</v>
      </c>
      <c r="Y170" s="41"/>
      <c r="Z170" s="38"/>
      <c r="AA170" s="39" t="s">
        <v>73</v>
      </c>
      <c r="AB170" s="40" t="s">
        <v>33</v>
      </c>
      <c r="AC170" s="41"/>
      <c r="AD170" s="38"/>
      <c r="AE170" s="39" t="s">
        <v>73</v>
      </c>
      <c r="AF170" s="40" t="s">
        <v>33</v>
      </c>
      <c r="AG170" s="41"/>
      <c r="AH170" s="38"/>
      <c r="AI170" s="39" t="s">
        <v>73</v>
      </c>
      <c r="AJ170" s="40" t="s">
        <v>33</v>
      </c>
      <c r="AK170" s="41"/>
      <c r="AL170" s="38"/>
      <c r="AM170" s="39" t="s">
        <v>73</v>
      </c>
      <c r="AN170" s="40" t="s">
        <v>33</v>
      </c>
      <c r="AO170" s="41"/>
    </row>
    <row r="171" spans="1:41" hidden="1" outlineLevel="1" x14ac:dyDescent="0.25">
      <c r="A171" s="34" t="s">
        <v>322</v>
      </c>
      <c r="B171" s="35" t="s">
        <v>323</v>
      </c>
      <c r="C171" s="35" t="s">
        <v>324</v>
      </c>
      <c r="D171" s="35" t="s">
        <v>77</v>
      </c>
      <c r="E171" s="42">
        <v>1</v>
      </c>
      <c r="G171" s="43">
        <v>0</v>
      </c>
      <c r="H171" s="44">
        <v>0</v>
      </c>
      <c r="I171" s="45"/>
      <c r="J171" s="38"/>
      <c r="K171" s="43">
        <v>50000</v>
      </c>
      <c r="L171" s="44">
        <v>50000</v>
      </c>
      <c r="M171" s="45"/>
      <c r="N171" s="38"/>
      <c r="O171" s="43">
        <v>50000</v>
      </c>
      <c r="P171" s="44">
        <v>50000</v>
      </c>
      <c r="Q171" s="45"/>
      <c r="R171" s="38"/>
      <c r="S171" s="43">
        <v>50000</v>
      </c>
      <c r="T171" s="44">
        <v>50000</v>
      </c>
      <c r="U171" s="45"/>
      <c r="V171" s="38"/>
      <c r="W171" s="43">
        <v>50000</v>
      </c>
      <c r="X171" s="44">
        <v>50000</v>
      </c>
      <c r="Y171" s="45"/>
      <c r="Z171" s="38"/>
      <c r="AA171" s="43">
        <v>161594.29999999999</v>
      </c>
      <c r="AB171" s="44">
        <v>161594.29999999999</v>
      </c>
      <c r="AC171" s="45"/>
      <c r="AD171" s="38"/>
      <c r="AE171" s="43">
        <v>35000</v>
      </c>
      <c r="AF171" s="44">
        <v>35000</v>
      </c>
      <c r="AG171" s="45"/>
      <c r="AH171" s="38"/>
      <c r="AI171" s="43">
        <v>0</v>
      </c>
      <c r="AJ171" s="44">
        <v>0</v>
      </c>
      <c r="AK171" s="45"/>
      <c r="AL171" s="38"/>
      <c r="AM171" s="43">
        <v>47662</v>
      </c>
      <c r="AN171" s="44">
        <v>47662</v>
      </c>
      <c r="AO171" s="45"/>
    </row>
    <row r="172" spans="1:41" hidden="1" outlineLevel="1" x14ac:dyDescent="0.25">
      <c r="A172" s="34" t="s">
        <v>325</v>
      </c>
      <c r="B172" s="35" t="s">
        <v>326</v>
      </c>
      <c r="C172" s="35" t="s">
        <v>327</v>
      </c>
      <c r="D172" s="35" t="s">
        <v>134</v>
      </c>
      <c r="E172" s="42">
        <v>546</v>
      </c>
      <c r="G172" s="43">
        <v>0</v>
      </c>
      <c r="H172" s="44">
        <v>0</v>
      </c>
      <c r="I172" s="45"/>
      <c r="J172" s="38"/>
      <c r="K172" s="43">
        <v>20</v>
      </c>
      <c r="L172" s="44">
        <v>10920</v>
      </c>
      <c r="M172" s="45"/>
      <c r="N172" s="38"/>
      <c r="O172" s="43">
        <v>20</v>
      </c>
      <c r="P172" s="44">
        <v>10920</v>
      </c>
      <c r="Q172" s="45"/>
      <c r="R172" s="38"/>
      <c r="S172" s="43">
        <v>10</v>
      </c>
      <c r="T172" s="44">
        <v>5460</v>
      </c>
      <c r="U172" s="45"/>
      <c r="V172" s="38"/>
      <c r="W172" s="43">
        <v>16</v>
      </c>
      <c r="X172" s="44">
        <v>8736</v>
      </c>
      <c r="Y172" s="45"/>
      <c r="Z172" s="38"/>
      <c r="AA172" s="43">
        <v>177.58</v>
      </c>
      <c r="AB172" s="44">
        <v>96958.68</v>
      </c>
      <c r="AC172" s="45"/>
      <c r="AD172" s="38"/>
      <c r="AE172" s="43">
        <v>10</v>
      </c>
      <c r="AF172" s="44">
        <v>5460</v>
      </c>
      <c r="AG172" s="45"/>
      <c r="AH172" s="38"/>
      <c r="AI172" s="43">
        <v>0</v>
      </c>
      <c r="AJ172" s="44">
        <v>0</v>
      </c>
      <c r="AK172" s="45"/>
      <c r="AL172" s="38"/>
      <c r="AM172" s="43">
        <v>30</v>
      </c>
      <c r="AN172" s="44">
        <v>16380</v>
      </c>
      <c r="AO172" s="45"/>
    </row>
    <row r="173" spans="1:41" hidden="1" outlineLevel="1" x14ac:dyDescent="0.25">
      <c r="A173" s="34" t="s">
        <v>328</v>
      </c>
      <c r="B173" s="35" t="s">
        <v>329</v>
      </c>
      <c r="C173" s="35" t="s">
        <v>330</v>
      </c>
      <c r="D173" s="35" t="s">
        <v>77</v>
      </c>
      <c r="E173" s="42">
        <v>1</v>
      </c>
      <c r="G173" s="43">
        <v>0</v>
      </c>
      <c r="H173" s="44">
        <v>0</v>
      </c>
      <c r="I173" s="45"/>
      <c r="J173" s="38"/>
      <c r="K173" s="43">
        <v>5000</v>
      </c>
      <c r="L173" s="44">
        <v>5000</v>
      </c>
      <c r="M173" s="45"/>
      <c r="N173" s="38"/>
      <c r="O173" s="43">
        <v>5000</v>
      </c>
      <c r="P173" s="44">
        <v>5000</v>
      </c>
      <c r="Q173" s="45"/>
      <c r="R173" s="38"/>
      <c r="S173" s="43">
        <v>1000</v>
      </c>
      <c r="T173" s="44">
        <v>1000</v>
      </c>
      <c r="U173" s="45"/>
      <c r="V173" s="38"/>
      <c r="W173" s="43">
        <v>2500</v>
      </c>
      <c r="X173" s="44">
        <v>2500</v>
      </c>
      <c r="Y173" s="45"/>
      <c r="Z173" s="38"/>
      <c r="AA173" s="43">
        <v>5386.48</v>
      </c>
      <c r="AB173" s="44">
        <v>5386.48</v>
      </c>
      <c r="AC173" s="45"/>
      <c r="AD173" s="38"/>
      <c r="AE173" s="43">
        <v>500</v>
      </c>
      <c r="AF173" s="44">
        <v>500</v>
      </c>
      <c r="AG173" s="45"/>
      <c r="AH173" s="38"/>
      <c r="AI173" s="43">
        <v>0</v>
      </c>
      <c r="AJ173" s="44">
        <v>0</v>
      </c>
      <c r="AK173" s="45"/>
      <c r="AL173" s="38"/>
      <c r="AM173" s="43">
        <v>2600</v>
      </c>
      <c r="AN173" s="44">
        <v>2600</v>
      </c>
      <c r="AO173" s="45"/>
    </row>
    <row r="174" spans="1:41" hidden="1" outlineLevel="1" x14ac:dyDescent="0.25">
      <c r="A174" s="30"/>
      <c r="B174" s="31" t="s">
        <v>44</v>
      </c>
      <c r="C174" s="31" t="s">
        <v>45</v>
      </c>
      <c r="G174" s="36"/>
      <c r="H174" s="36"/>
      <c r="I174" s="37"/>
      <c r="J174" s="38"/>
      <c r="K174" s="36"/>
      <c r="L174" s="36"/>
      <c r="M174" s="37"/>
      <c r="N174" s="38"/>
      <c r="O174" s="36"/>
      <c r="P174" s="36"/>
      <c r="Q174" s="37"/>
      <c r="R174" s="38"/>
      <c r="S174" s="36"/>
      <c r="T174" s="36"/>
      <c r="U174" s="37"/>
      <c r="V174" s="38"/>
      <c r="W174" s="36"/>
      <c r="X174" s="36"/>
      <c r="Y174" s="37"/>
      <c r="Z174" s="38"/>
      <c r="AA174" s="36"/>
      <c r="AB174" s="36"/>
      <c r="AC174" s="37"/>
      <c r="AD174" s="38"/>
      <c r="AE174" s="36"/>
      <c r="AF174" s="36"/>
      <c r="AG174" s="37"/>
      <c r="AH174" s="38"/>
      <c r="AI174" s="36"/>
      <c r="AJ174" s="36"/>
      <c r="AK174" s="37"/>
      <c r="AL174" s="38"/>
      <c r="AM174" s="36"/>
      <c r="AN174" s="36"/>
      <c r="AO174" s="37"/>
    </row>
    <row r="175" spans="1:41" hidden="1" outlineLevel="1" x14ac:dyDescent="0.25">
      <c r="A175" s="34" t="s">
        <v>331</v>
      </c>
      <c r="B175" s="35" t="s">
        <v>47</v>
      </c>
      <c r="C175" s="35" t="s">
        <v>332</v>
      </c>
      <c r="G175" s="36"/>
      <c r="H175" s="36"/>
      <c r="I175" s="37"/>
      <c r="J175" s="38"/>
      <c r="K175" s="36"/>
      <c r="L175" s="36"/>
      <c r="M175" s="37"/>
      <c r="N175" s="38"/>
      <c r="O175" s="36"/>
      <c r="P175" s="36"/>
      <c r="Q175" s="37"/>
      <c r="R175" s="38"/>
      <c r="S175" s="36"/>
      <c r="T175" s="36"/>
      <c r="U175" s="37"/>
      <c r="V175" s="38"/>
      <c r="W175" s="36"/>
      <c r="X175" s="36"/>
      <c r="Y175" s="37"/>
      <c r="Z175" s="38"/>
      <c r="AA175" s="36"/>
      <c r="AB175" s="36"/>
      <c r="AC175" s="37"/>
      <c r="AD175" s="38"/>
      <c r="AE175" s="36"/>
      <c r="AF175" s="36"/>
      <c r="AG175" s="37"/>
      <c r="AH175" s="38"/>
      <c r="AI175" s="36"/>
      <c r="AJ175" s="36"/>
      <c r="AK175" s="37"/>
      <c r="AL175" s="38"/>
      <c r="AM175" s="36"/>
      <c r="AN175" s="36"/>
      <c r="AO175" s="37"/>
    </row>
    <row r="176" spans="1:41" ht="45" hidden="1" outlineLevel="1" x14ac:dyDescent="0.25">
      <c r="A176" s="30"/>
      <c r="B176" s="31" t="s">
        <v>69</v>
      </c>
      <c r="C176" s="31" t="s">
        <v>70</v>
      </c>
      <c r="D176" s="31" t="s">
        <v>71</v>
      </c>
      <c r="E176" s="31" t="s">
        <v>72</v>
      </c>
      <c r="G176" s="39" t="s">
        <v>73</v>
      </c>
      <c r="H176" s="40" t="s">
        <v>33</v>
      </c>
      <c r="I176" s="41"/>
      <c r="J176" s="38"/>
      <c r="K176" s="39" t="s">
        <v>73</v>
      </c>
      <c r="L176" s="40" t="s">
        <v>33</v>
      </c>
      <c r="M176" s="41"/>
      <c r="N176" s="38"/>
      <c r="O176" s="39" t="s">
        <v>73</v>
      </c>
      <c r="P176" s="40" t="s">
        <v>33</v>
      </c>
      <c r="Q176" s="41"/>
      <c r="R176" s="38"/>
      <c r="S176" s="39" t="s">
        <v>73</v>
      </c>
      <c r="T176" s="40" t="s">
        <v>33</v>
      </c>
      <c r="U176" s="41"/>
      <c r="V176" s="38"/>
      <c r="W176" s="39" t="s">
        <v>73</v>
      </c>
      <c r="X176" s="40" t="s">
        <v>33</v>
      </c>
      <c r="Y176" s="41"/>
      <c r="Z176" s="38"/>
      <c r="AA176" s="39" t="s">
        <v>73</v>
      </c>
      <c r="AB176" s="40" t="s">
        <v>33</v>
      </c>
      <c r="AC176" s="41"/>
      <c r="AD176" s="38"/>
      <c r="AE176" s="39" t="s">
        <v>73</v>
      </c>
      <c r="AF176" s="40" t="s">
        <v>33</v>
      </c>
      <c r="AG176" s="41"/>
      <c r="AH176" s="38"/>
      <c r="AI176" s="39" t="s">
        <v>73</v>
      </c>
      <c r="AJ176" s="40" t="s">
        <v>33</v>
      </c>
      <c r="AK176" s="41"/>
      <c r="AL176" s="38"/>
      <c r="AM176" s="39" t="s">
        <v>73</v>
      </c>
      <c r="AN176" s="40" t="s">
        <v>33</v>
      </c>
      <c r="AO176" s="41"/>
    </row>
    <row r="177" spans="1:41" ht="90" hidden="1" outlineLevel="1" x14ac:dyDescent="0.25">
      <c r="A177" s="34" t="s">
        <v>333</v>
      </c>
      <c r="B177" s="35" t="s">
        <v>334</v>
      </c>
      <c r="C177" s="35" t="s">
        <v>335</v>
      </c>
      <c r="D177" s="35" t="s">
        <v>77</v>
      </c>
      <c r="E177" s="42">
        <v>1</v>
      </c>
      <c r="G177" s="43">
        <v>0</v>
      </c>
      <c r="H177" s="44">
        <v>0</v>
      </c>
      <c r="I177" s="45"/>
      <c r="J177" s="38"/>
      <c r="K177" s="43">
        <v>3000</v>
      </c>
      <c r="L177" s="44">
        <v>3000</v>
      </c>
      <c r="M177" s="45"/>
      <c r="N177" s="38"/>
      <c r="O177" s="43">
        <v>3000</v>
      </c>
      <c r="P177" s="44">
        <v>3000</v>
      </c>
      <c r="Q177" s="45"/>
      <c r="R177" s="38"/>
      <c r="S177" s="43">
        <v>350000</v>
      </c>
      <c r="T177" s="44">
        <v>350000</v>
      </c>
      <c r="U177" s="45"/>
      <c r="V177" s="38"/>
      <c r="W177" s="43">
        <v>0</v>
      </c>
      <c r="X177" s="44">
        <v>0</v>
      </c>
      <c r="Y177" s="45"/>
      <c r="Z177" s="38"/>
      <c r="AA177" s="43">
        <v>391833.85</v>
      </c>
      <c r="AB177" s="44">
        <v>391833.85</v>
      </c>
      <c r="AC177" s="45"/>
      <c r="AD177" s="38"/>
      <c r="AE177" s="43">
        <v>20000</v>
      </c>
      <c r="AF177" s="44">
        <v>20000</v>
      </c>
      <c r="AG177" s="45"/>
      <c r="AH177" s="38"/>
      <c r="AI177" s="43">
        <v>0</v>
      </c>
      <c r="AJ177" s="44">
        <v>0</v>
      </c>
      <c r="AK177" s="45"/>
      <c r="AL177" s="38"/>
      <c r="AM177" s="43">
        <v>10000</v>
      </c>
      <c r="AN177" s="44">
        <v>10000</v>
      </c>
      <c r="AO177" s="45"/>
    </row>
    <row r="178" spans="1:41" hidden="1" outlineLevel="1" x14ac:dyDescent="0.25">
      <c r="A178" s="30"/>
      <c r="B178" s="31" t="s">
        <v>44</v>
      </c>
      <c r="C178" s="31" t="s">
        <v>45</v>
      </c>
      <c r="G178" s="36"/>
      <c r="H178" s="36"/>
      <c r="I178" s="37"/>
      <c r="J178" s="38"/>
      <c r="K178" s="36"/>
      <c r="L178" s="36"/>
      <c r="M178" s="37"/>
      <c r="N178" s="38"/>
      <c r="O178" s="36"/>
      <c r="P178" s="36"/>
      <c r="Q178" s="37"/>
      <c r="R178" s="38"/>
      <c r="S178" s="36"/>
      <c r="T178" s="36"/>
      <c r="U178" s="37"/>
      <c r="V178" s="38"/>
      <c r="W178" s="36"/>
      <c r="X178" s="36"/>
      <c r="Y178" s="37"/>
      <c r="Z178" s="38"/>
      <c r="AA178" s="36"/>
      <c r="AB178" s="36"/>
      <c r="AC178" s="37"/>
      <c r="AD178" s="38"/>
      <c r="AE178" s="36"/>
      <c r="AF178" s="36"/>
      <c r="AG178" s="37"/>
      <c r="AH178" s="38"/>
      <c r="AI178" s="36"/>
      <c r="AJ178" s="36"/>
      <c r="AK178" s="37"/>
      <c r="AL178" s="38"/>
      <c r="AM178" s="36"/>
      <c r="AN178" s="36"/>
      <c r="AO178" s="37"/>
    </row>
    <row r="179" spans="1:41" hidden="1" outlineLevel="1" x14ac:dyDescent="0.25">
      <c r="A179" s="34" t="s">
        <v>336</v>
      </c>
      <c r="B179" s="35" t="s">
        <v>47</v>
      </c>
      <c r="C179" s="35" t="s">
        <v>337</v>
      </c>
      <c r="G179" s="36"/>
      <c r="H179" s="36"/>
      <c r="I179" s="37"/>
      <c r="J179" s="38"/>
      <c r="K179" s="36"/>
      <c r="L179" s="36"/>
      <c r="M179" s="37"/>
      <c r="N179" s="38"/>
      <c r="O179" s="36"/>
      <c r="P179" s="36"/>
      <c r="Q179" s="37"/>
      <c r="R179" s="38"/>
      <c r="S179" s="36"/>
      <c r="T179" s="36"/>
      <c r="U179" s="37"/>
      <c r="V179" s="38"/>
      <c r="W179" s="36"/>
      <c r="X179" s="36"/>
      <c r="Y179" s="37"/>
      <c r="Z179" s="38"/>
      <c r="AA179" s="36"/>
      <c r="AB179" s="36"/>
      <c r="AC179" s="37"/>
      <c r="AD179" s="38"/>
      <c r="AE179" s="36"/>
      <c r="AF179" s="36"/>
      <c r="AG179" s="37"/>
      <c r="AH179" s="38"/>
      <c r="AI179" s="36"/>
      <c r="AJ179" s="36"/>
      <c r="AK179" s="37"/>
      <c r="AL179" s="38"/>
      <c r="AM179" s="36"/>
      <c r="AN179" s="36"/>
      <c r="AO179" s="37"/>
    </row>
    <row r="180" spans="1:41" ht="45" hidden="1" outlineLevel="1" x14ac:dyDescent="0.25">
      <c r="A180" s="30"/>
      <c r="B180" s="31" t="s">
        <v>69</v>
      </c>
      <c r="C180" s="31" t="s">
        <v>70</v>
      </c>
      <c r="D180" s="31" t="s">
        <v>71</v>
      </c>
      <c r="E180" s="31" t="s">
        <v>72</v>
      </c>
      <c r="G180" s="39" t="s">
        <v>73</v>
      </c>
      <c r="H180" s="40" t="s">
        <v>33</v>
      </c>
      <c r="I180" s="41"/>
      <c r="J180" s="38"/>
      <c r="K180" s="39" t="s">
        <v>73</v>
      </c>
      <c r="L180" s="40" t="s">
        <v>33</v>
      </c>
      <c r="M180" s="41"/>
      <c r="N180" s="38"/>
      <c r="O180" s="39" t="s">
        <v>73</v>
      </c>
      <c r="P180" s="40" t="s">
        <v>33</v>
      </c>
      <c r="Q180" s="41"/>
      <c r="R180" s="38"/>
      <c r="S180" s="39" t="s">
        <v>73</v>
      </c>
      <c r="T180" s="40" t="s">
        <v>33</v>
      </c>
      <c r="U180" s="41"/>
      <c r="V180" s="38"/>
      <c r="W180" s="39" t="s">
        <v>73</v>
      </c>
      <c r="X180" s="40" t="s">
        <v>33</v>
      </c>
      <c r="Y180" s="41"/>
      <c r="Z180" s="38"/>
      <c r="AA180" s="39" t="s">
        <v>73</v>
      </c>
      <c r="AB180" s="40" t="s">
        <v>33</v>
      </c>
      <c r="AC180" s="41"/>
      <c r="AD180" s="38"/>
      <c r="AE180" s="39" t="s">
        <v>73</v>
      </c>
      <c r="AF180" s="40" t="s">
        <v>33</v>
      </c>
      <c r="AG180" s="41"/>
      <c r="AH180" s="38"/>
      <c r="AI180" s="39" t="s">
        <v>73</v>
      </c>
      <c r="AJ180" s="40" t="s">
        <v>33</v>
      </c>
      <c r="AK180" s="41"/>
      <c r="AL180" s="38"/>
      <c r="AM180" s="39" t="s">
        <v>73</v>
      </c>
      <c r="AN180" s="40" t="s">
        <v>33</v>
      </c>
      <c r="AO180" s="41"/>
    </row>
    <row r="181" spans="1:41" ht="30" hidden="1" outlineLevel="1" x14ac:dyDescent="0.25">
      <c r="A181" s="34" t="s">
        <v>338</v>
      </c>
      <c r="B181" s="35" t="s">
        <v>339</v>
      </c>
      <c r="C181" s="35" t="s">
        <v>340</v>
      </c>
      <c r="D181" s="35" t="s">
        <v>341</v>
      </c>
      <c r="E181" s="42">
        <v>21</v>
      </c>
      <c r="G181" s="43">
        <v>0</v>
      </c>
      <c r="H181" s="44">
        <v>0</v>
      </c>
      <c r="I181" s="45"/>
      <c r="J181" s="38"/>
      <c r="K181" s="43">
        <v>1000</v>
      </c>
      <c r="L181" s="44">
        <v>21000</v>
      </c>
      <c r="M181" s="45"/>
      <c r="N181" s="38"/>
      <c r="O181" s="43">
        <v>1000</v>
      </c>
      <c r="P181" s="44">
        <v>21000</v>
      </c>
      <c r="Q181" s="45"/>
      <c r="R181" s="38"/>
      <c r="S181" s="43">
        <v>2500</v>
      </c>
      <c r="T181" s="44">
        <v>52500</v>
      </c>
      <c r="U181" s="45"/>
      <c r="V181" s="38"/>
      <c r="W181" s="43">
        <v>1000</v>
      </c>
      <c r="X181" s="44">
        <v>21000</v>
      </c>
      <c r="Y181" s="45"/>
      <c r="Z181" s="38"/>
      <c r="AA181" s="43">
        <v>4873.4799999999996</v>
      </c>
      <c r="AB181" s="44">
        <v>102343.08</v>
      </c>
      <c r="AC181" s="45"/>
      <c r="AD181" s="38"/>
      <c r="AE181" s="43">
        <v>1430</v>
      </c>
      <c r="AF181" s="44">
        <v>30030</v>
      </c>
      <c r="AG181" s="45"/>
      <c r="AH181" s="38"/>
      <c r="AI181" s="43">
        <v>0</v>
      </c>
      <c r="AJ181" s="44">
        <v>0</v>
      </c>
      <c r="AK181" s="45"/>
      <c r="AL181" s="38"/>
      <c r="AM181" s="43">
        <v>2253</v>
      </c>
      <c r="AN181" s="44">
        <v>47313</v>
      </c>
      <c r="AO181" s="45"/>
    </row>
    <row r="182" spans="1:41" hidden="1" outlineLevel="1" x14ac:dyDescent="0.25">
      <c r="A182" s="30"/>
      <c r="B182" s="31" t="s">
        <v>44</v>
      </c>
      <c r="C182" s="31" t="s">
        <v>45</v>
      </c>
      <c r="G182" s="36"/>
      <c r="H182" s="36"/>
      <c r="I182" s="37"/>
      <c r="J182" s="38"/>
      <c r="K182" s="36"/>
      <c r="L182" s="36"/>
      <c r="M182" s="37"/>
      <c r="N182" s="38"/>
      <c r="O182" s="36"/>
      <c r="P182" s="36"/>
      <c r="Q182" s="37"/>
      <c r="R182" s="38"/>
      <c r="S182" s="36"/>
      <c r="T182" s="36"/>
      <c r="U182" s="37"/>
      <c r="V182" s="38"/>
      <c r="W182" s="36"/>
      <c r="X182" s="36"/>
      <c r="Y182" s="37"/>
      <c r="Z182" s="38"/>
      <c r="AA182" s="36"/>
      <c r="AB182" s="36"/>
      <c r="AC182" s="37"/>
      <c r="AD182" s="38"/>
      <c r="AE182" s="36"/>
      <c r="AF182" s="36"/>
      <c r="AG182" s="37"/>
      <c r="AH182" s="38"/>
      <c r="AI182" s="36"/>
      <c r="AJ182" s="36"/>
      <c r="AK182" s="37"/>
      <c r="AL182" s="38"/>
      <c r="AM182" s="36"/>
      <c r="AN182" s="36"/>
      <c r="AO182" s="37"/>
    </row>
    <row r="183" spans="1:41" hidden="1" outlineLevel="1" x14ac:dyDescent="0.25">
      <c r="A183" s="34" t="s">
        <v>342</v>
      </c>
      <c r="B183" s="35" t="s">
        <v>47</v>
      </c>
      <c r="C183" s="35" t="s">
        <v>343</v>
      </c>
      <c r="G183" s="36"/>
      <c r="H183" s="36"/>
      <c r="I183" s="37"/>
      <c r="J183" s="38"/>
      <c r="K183" s="36"/>
      <c r="L183" s="36"/>
      <c r="M183" s="37"/>
      <c r="N183" s="38"/>
      <c r="O183" s="36"/>
      <c r="P183" s="36"/>
      <c r="Q183" s="37"/>
      <c r="R183" s="38"/>
      <c r="S183" s="36"/>
      <c r="T183" s="36"/>
      <c r="U183" s="37"/>
      <c r="V183" s="38"/>
      <c r="W183" s="36"/>
      <c r="X183" s="36"/>
      <c r="Y183" s="37"/>
      <c r="Z183" s="38"/>
      <c r="AA183" s="36"/>
      <c r="AB183" s="36"/>
      <c r="AC183" s="37"/>
      <c r="AD183" s="38"/>
      <c r="AE183" s="36"/>
      <c r="AF183" s="36"/>
      <c r="AG183" s="37"/>
      <c r="AH183" s="38"/>
      <c r="AI183" s="36"/>
      <c r="AJ183" s="36"/>
      <c r="AK183" s="37"/>
      <c r="AL183" s="38"/>
      <c r="AM183" s="36"/>
      <c r="AN183" s="36"/>
      <c r="AO183" s="37"/>
    </row>
    <row r="184" spans="1:41" ht="45" hidden="1" outlineLevel="1" x14ac:dyDescent="0.25">
      <c r="A184" s="30"/>
      <c r="B184" s="31" t="s">
        <v>69</v>
      </c>
      <c r="C184" s="31" t="s">
        <v>70</v>
      </c>
      <c r="D184" s="31" t="s">
        <v>71</v>
      </c>
      <c r="E184" s="31" t="s">
        <v>72</v>
      </c>
      <c r="G184" s="39" t="s">
        <v>73</v>
      </c>
      <c r="H184" s="40" t="s">
        <v>33</v>
      </c>
      <c r="I184" s="41"/>
      <c r="J184" s="38"/>
      <c r="K184" s="39" t="s">
        <v>73</v>
      </c>
      <c r="L184" s="40" t="s">
        <v>33</v>
      </c>
      <c r="M184" s="41"/>
      <c r="N184" s="38"/>
      <c r="O184" s="39" t="s">
        <v>73</v>
      </c>
      <c r="P184" s="40" t="s">
        <v>33</v>
      </c>
      <c r="Q184" s="41"/>
      <c r="R184" s="38"/>
      <c r="S184" s="39" t="s">
        <v>73</v>
      </c>
      <c r="T184" s="40" t="s">
        <v>33</v>
      </c>
      <c r="U184" s="41"/>
      <c r="V184" s="38"/>
      <c r="W184" s="39" t="s">
        <v>73</v>
      </c>
      <c r="X184" s="40" t="s">
        <v>33</v>
      </c>
      <c r="Y184" s="41"/>
      <c r="Z184" s="38"/>
      <c r="AA184" s="39" t="s">
        <v>73</v>
      </c>
      <c r="AB184" s="40" t="s">
        <v>33</v>
      </c>
      <c r="AC184" s="41"/>
      <c r="AD184" s="38"/>
      <c r="AE184" s="39" t="s">
        <v>73</v>
      </c>
      <c r="AF184" s="40" t="s">
        <v>33</v>
      </c>
      <c r="AG184" s="41"/>
      <c r="AH184" s="38"/>
      <c r="AI184" s="39" t="s">
        <v>73</v>
      </c>
      <c r="AJ184" s="40" t="s">
        <v>33</v>
      </c>
      <c r="AK184" s="41"/>
      <c r="AL184" s="38"/>
      <c r="AM184" s="39" t="s">
        <v>73</v>
      </c>
      <c r="AN184" s="40" t="s">
        <v>33</v>
      </c>
      <c r="AO184" s="41"/>
    </row>
    <row r="185" spans="1:41" ht="30" hidden="1" outlineLevel="1" x14ac:dyDescent="0.25">
      <c r="A185" s="34" t="s">
        <v>344</v>
      </c>
      <c r="B185" s="35" t="s">
        <v>345</v>
      </c>
      <c r="C185" s="35" t="s">
        <v>346</v>
      </c>
      <c r="D185" s="35" t="s">
        <v>77</v>
      </c>
      <c r="E185" s="42">
        <v>1</v>
      </c>
      <c r="G185" s="43">
        <v>0</v>
      </c>
      <c r="H185" s="44">
        <v>0</v>
      </c>
      <c r="I185" s="45"/>
      <c r="J185" s="38"/>
      <c r="K185" s="43">
        <v>2000</v>
      </c>
      <c r="L185" s="44">
        <v>2000</v>
      </c>
      <c r="M185" s="45"/>
      <c r="N185" s="38"/>
      <c r="O185" s="43">
        <v>2000</v>
      </c>
      <c r="P185" s="44">
        <v>2000</v>
      </c>
      <c r="Q185" s="45"/>
      <c r="R185" s="38"/>
      <c r="S185" s="43">
        <v>225000</v>
      </c>
      <c r="T185" s="44">
        <v>225000</v>
      </c>
      <c r="U185" s="45"/>
      <c r="V185" s="38"/>
      <c r="W185" s="43">
        <v>0</v>
      </c>
      <c r="X185" s="44">
        <v>0</v>
      </c>
      <c r="Y185" s="45"/>
      <c r="Z185" s="38"/>
      <c r="AA185" s="43">
        <v>0</v>
      </c>
      <c r="AB185" s="44">
        <v>0</v>
      </c>
      <c r="AC185" s="45"/>
      <c r="AD185" s="38"/>
      <c r="AE185" s="43">
        <v>0</v>
      </c>
      <c r="AF185" s="44">
        <v>0</v>
      </c>
      <c r="AG185" s="45"/>
      <c r="AH185" s="38"/>
      <c r="AI185" s="43">
        <v>0</v>
      </c>
      <c r="AJ185" s="44">
        <v>0</v>
      </c>
      <c r="AK185" s="45"/>
      <c r="AL185" s="38"/>
      <c r="AM185" s="43">
        <v>5000</v>
      </c>
      <c r="AN185" s="44">
        <v>5000</v>
      </c>
      <c r="AO185" s="45"/>
    </row>
    <row r="186" spans="1:41" hidden="1" outlineLevel="1" x14ac:dyDescent="0.25">
      <c r="A186" s="30"/>
      <c r="B186" s="31" t="s">
        <v>44</v>
      </c>
      <c r="C186" s="31" t="s">
        <v>45</v>
      </c>
      <c r="G186" s="36"/>
      <c r="H186" s="36"/>
      <c r="I186" s="37"/>
      <c r="J186" s="38"/>
      <c r="K186" s="36"/>
      <c r="L186" s="36"/>
      <c r="M186" s="37"/>
      <c r="N186" s="38"/>
      <c r="O186" s="36"/>
      <c r="P186" s="36"/>
      <c r="Q186" s="37"/>
      <c r="R186" s="38"/>
      <c r="S186" s="36"/>
      <c r="T186" s="36"/>
      <c r="U186" s="37"/>
      <c r="V186" s="38"/>
      <c r="W186" s="36"/>
      <c r="X186" s="36"/>
      <c r="Y186" s="37"/>
      <c r="Z186" s="38"/>
      <c r="AA186" s="36"/>
      <c r="AB186" s="36"/>
      <c r="AC186" s="37"/>
      <c r="AD186" s="38"/>
      <c r="AE186" s="36"/>
      <c r="AF186" s="36"/>
      <c r="AG186" s="37"/>
      <c r="AH186" s="38"/>
      <c r="AI186" s="36"/>
      <c r="AJ186" s="36"/>
      <c r="AK186" s="37"/>
      <c r="AL186" s="38"/>
      <c r="AM186" s="36"/>
      <c r="AN186" s="36"/>
      <c r="AO186" s="37"/>
    </row>
    <row r="187" spans="1:41" hidden="1" outlineLevel="1" x14ac:dyDescent="0.25">
      <c r="A187" s="34" t="s">
        <v>347</v>
      </c>
      <c r="B187" s="35" t="s">
        <v>47</v>
      </c>
      <c r="C187" s="35" t="s">
        <v>348</v>
      </c>
      <c r="G187" s="36"/>
      <c r="H187" s="36"/>
      <c r="I187" s="37"/>
      <c r="J187" s="38"/>
      <c r="K187" s="36"/>
      <c r="L187" s="36"/>
      <c r="M187" s="37"/>
      <c r="N187" s="38"/>
      <c r="O187" s="36"/>
      <c r="P187" s="36"/>
      <c r="Q187" s="37"/>
      <c r="R187" s="38"/>
      <c r="S187" s="36"/>
      <c r="T187" s="36"/>
      <c r="U187" s="37"/>
      <c r="V187" s="38"/>
      <c r="W187" s="36"/>
      <c r="X187" s="36"/>
      <c r="Y187" s="37"/>
      <c r="Z187" s="38"/>
      <c r="AA187" s="36"/>
      <c r="AB187" s="36"/>
      <c r="AC187" s="37"/>
      <c r="AD187" s="38"/>
      <c r="AE187" s="36"/>
      <c r="AF187" s="36"/>
      <c r="AG187" s="37"/>
      <c r="AH187" s="38"/>
      <c r="AI187" s="36"/>
      <c r="AJ187" s="36"/>
      <c r="AK187" s="37"/>
      <c r="AL187" s="38"/>
      <c r="AM187" s="36"/>
      <c r="AN187" s="36"/>
      <c r="AO187" s="37"/>
    </row>
    <row r="188" spans="1:41" ht="60" hidden="1" outlineLevel="1" x14ac:dyDescent="0.25">
      <c r="A188" s="34" t="s">
        <v>349</v>
      </c>
      <c r="B188" s="35" t="s">
        <v>47</v>
      </c>
      <c r="C188" s="35" t="s">
        <v>350</v>
      </c>
      <c r="G188" s="36"/>
      <c r="H188" s="36"/>
      <c r="I188" s="37"/>
      <c r="J188" s="38"/>
      <c r="K188" s="36"/>
      <c r="L188" s="36"/>
      <c r="M188" s="37"/>
      <c r="N188" s="38"/>
      <c r="O188" s="36"/>
      <c r="P188" s="36"/>
      <c r="Q188" s="37"/>
      <c r="R188" s="38"/>
      <c r="S188" s="36"/>
      <c r="T188" s="36"/>
      <c r="U188" s="37"/>
      <c r="V188" s="38"/>
      <c r="W188" s="36"/>
      <c r="X188" s="36"/>
      <c r="Y188" s="37"/>
      <c r="Z188" s="38"/>
      <c r="AA188" s="36"/>
      <c r="AB188" s="36"/>
      <c r="AC188" s="37"/>
      <c r="AD188" s="38"/>
      <c r="AE188" s="36"/>
      <c r="AF188" s="36"/>
      <c r="AG188" s="37"/>
      <c r="AH188" s="38"/>
      <c r="AI188" s="36"/>
      <c r="AJ188" s="36"/>
      <c r="AK188" s="37"/>
      <c r="AL188" s="38"/>
      <c r="AM188" s="36"/>
      <c r="AN188" s="36"/>
      <c r="AO188" s="37"/>
    </row>
    <row r="189" spans="1:41" ht="45" hidden="1" outlineLevel="1" x14ac:dyDescent="0.25">
      <c r="A189" s="30"/>
      <c r="B189" s="31" t="s">
        <v>69</v>
      </c>
      <c r="C189" s="31" t="s">
        <v>70</v>
      </c>
      <c r="D189" s="31" t="s">
        <v>71</v>
      </c>
      <c r="E189" s="31" t="s">
        <v>72</v>
      </c>
      <c r="G189" s="39" t="s">
        <v>73</v>
      </c>
      <c r="H189" s="40" t="s">
        <v>33</v>
      </c>
      <c r="I189" s="41"/>
      <c r="J189" s="38"/>
      <c r="K189" s="39" t="s">
        <v>73</v>
      </c>
      <c r="L189" s="40" t="s">
        <v>33</v>
      </c>
      <c r="M189" s="41"/>
      <c r="N189" s="38"/>
      <c r="O189" s="39" t="s">
        <v>73</v>
      </c>
      <c r="P189" s="40" t="s">
        <v>33</v>
      </c>
      <c r="Q189" s="41"/>
      <c r="R189" s="38"/>
      <c r="S189" s="39" t="s">
        <v>73</v>
      </c>
      <c r="T189" s="40" t="s">
        <v>33</v>
      </c>
      <c r="U189" s="41"/>
      <c r="V189" s="38"/>
      <c r="W189" s="39" t="s">
        <v>73</v>
      </c>
      <c r="X189" s="40" t="s">
        <v>33</v>
      </c>
      <c r="Y189" s="41"/>
      <c r="Z189" s="38"/>
      <c r="AA189" s="39" t="s">
        <v>73</v>
      </c>
      <c r="AB189" s="40" t="s">
        <v>33</v>
      </c>
      <c r="AC189" s="41"/>
      <c r="AD189" s="38"/>
      <c r="AE189" s="39" t="s">
        <v>73</v>
      </c>
      <c r="AF189" s="40" t="s">
        <v>33</v>
      </c>
      <c r="AG189" s="41"/>
      <c r="AH189" s="38"/>
      <c r="AI189" s="39" t="s">
        <v>73</v>
      </c>
      <c r="AJ189" s="40" t="s">
        <v>33</v>
      </c>
      <c r="AK189" s="41"/>
      <c r="AL189" s="38"/>
      <c r="AM189" s="39" t="s">
        <v>73</v>
      </c>
      <c r="AN189" s="40" t="s">
        <v>33</v>
      </c>
      <c r="AO189" s="41"/>
    </row>
    <row r="190" spans="1:41" hidden="1" outlineLevel="1" x14ac:dyDescent="0.25">
      <c r="A190" s="34" t="s">
        <v>351</v>
      </c>
      <c r="B190" s="35" t="s">
        <v>352</v>
      </c>
      <c r="C190" s="35" t="s">
        <v>353</v>
      </c>
      <c r="D190" s="35" t="s">
        <v>77</v>
      </c>
      <c r="E190" s="42">
        <v>1</v>
      </c>
      <c r="G190" s="43">
        <v>0</v>
      </c>
      <c r="H190" s="44">
        <v>0</v>
      </c>
      <c r="I190" s="45"/>
      <c r="J190" s="38"/>
      <c r="K190" s="43">
        <v>1000</v>
      </c>
      <c r="L190" s="44">
        <v>1000</v>
      </c>
      <c r="M190" s="45"/>
      <c r="N190" s="38"/>
      <c r="O190" s="43">
        <v>1000</v>
      </c>
      <c r="P190" s="44">
        <v>1000</v>
      </c>
      <c r="Q190" s="45"/>
      <c r="R190" s="38"/>
      <c r="S190" s="43">
        <v>3000</v>
      </c>
      <c r="T190" s="44">
        <v>3000</v>
      </c>
      <c r="U190" s="45"/>
      <c r="V190" s="38"/>
      <c r="W190" s="43">
        <v>0</v>
      </c>
      <c r="X190" s="44">
        <v>0</v>
      </c>
      <c r="Y190" s="45"/>
      <c r="Z190" s="38"/>
      <c r="AA190" s="43">
        <v>0</v>
      </c>
      <c r="AB190" s="44">
        <v>0</v>
      </c>
      <c r="AC190" s="45"/>
      <c r="AD190" s="38"/>
      <c r="AE190" s="43">
        <v>1000</v>
      </c>
      <c r="AF190" s="44">
        <v>1000</v>
      </c>
      <c r="AG190" s="45"/>
      <c r="AH190" s="38"/>
      <c r="AI190" s="43">
        <v>0</v>
      </c>
      <c r="AJ190" s="44">
        <v>0</v>
      </c>
      <c r="AK190" s="45"/>
      <c r="AL190" s="38"/>
      <c r="AM190" s="43">
        <v>5000</v>
      </c>
      <c r="AN190" s="44">
        <v>5000</v>
      </c>
      <c r="AO190" s="45"/>
    </row>
    <row r="191" spans="1:41" hidden="1" outlineLevel="1" x14ac:dyDescent="0.25">
      <c r="A191" s="34" t="s">
        <v>354</v>
      </c>
      <c r="B191" s="35" t="s">
        <v>355</v>
      </c>
      <c r="C191" s="35" t="s">
        <v>356</v>
      </c>
      <c r="D191" s="35" t="s">
        <v>77</v>
      </c>
      <c r="E191" s="42">
        <v>1</v>
      </c>
      <c r="G191" s="43">
        <v>0</v>
      </c>
      <c r="H191" s="44">
        <v>0</v>
      </c>
      <c r="I191" s="45"/>
      <c r="J191" s="38"/>
      <c r="K191" s="43">
        <v>1000</v>
      </c>
      <c r="L191" s="44">
        <v>1000</v>
      </c>
      <c r="M191" s="45"/>
      <c r="N191" s="38"/>
      <c r="O191" s="43">
        <v>1000</v>
      </c>
      <c r="P191" s="44">
        <v>1000</v>
      </c>
      <c r="Q191" s="45"/>
      <c r="R191" s="38"/>
      <c r="S191" s="43">
        <v>40000</v>
      </c>
      <c r="T191" s="44">
        <v>40000</v>
      </c>
      <c r="U191" s="45"/>
      <c r="V191" s="38"/>
      <c r="W191" s="43">
        <v>0</v>
      </c>
      <c r="X191" s="44">
        <v>0</v>
      </c>
      <c r="Y191" s="45"/>
      <c r="Z191" s="38"/>
      <c r="AA191" s="43">
        <v>0</v>
      </c>
      <c r="AB191" s="44">
        <v>0</v>
      </c>
      <c r="AC191" s="45"/>
      <c r="AD191" s="38"/>
      <c r="AE191" s="43">
        <v>30000</v>
      </c>
      <c r="AF191" s="44">
        <v>30000</v>
      </c>
      <c r="AG191" s="45"/>
      <c r="AH191" s="38"/>
      <c r="AI191" s="43">
        <v>0</v>
      </c>
      <c r="AJ191" s="44">
        <v>0</v>
      </c>
      <c r="AK191" s="45"/>
      <c r="AL191" s="38"/>
      <c r="AM191" s="43">
        <v>10000</v>
      </c>
      <c r="AN191" s="44">
        <v>10000</v>
      </c>
      <c r="AO191" s="45"/>
    </row>
    <row r="192" spans="1:41" hidden="1" outlineLevel="1" x14ac:dyDescent="0.25">
      <c r="A192" s="34" t="s">
        <v>357</v>
      </c>
      <c r="B192" s="35" t="s">
        <v>358</v>
      </c>
      <c r="C192" s="35" t="s">
        <v>359</v>
      </c>
      <c r="D192" s="35" t="s">
        <v>77</v>
      </c>
      <c r="E192" s="42">
        <v>1</v>
      </c>
      <c r="G192" s="43">
        <v>0</v>
      </c>
      <c r="H192" s="44">
        <v>0</v>
      </c>
      <c r="I192" s="45"/>
      <c r="J192" s="38"/>
      <c r="K192" s="43">
        <v>1000</v>
      </c>
      <c r="L192" s="44">
        <v>1000</v>
      </c>
      <c r="M192" s="45"/>
      <c r="N192" s="38"/>
      <c r="O192" s="43">
        <v>1000</v>
      </c>
      <c r="P192" s="44">
        <v>1000</v>
      </c>
      <c r="Q192" s="45"/>
      <c r="R192" s="38"/>
      <c r="S192" s="43">
        <v>5000</v>
      </c>
      <c r="T192" s="44">
        <v>5000</v>
      </c>
      <c r="U192" s="45"/>
      <c r="V192" s="38"/>
      <c r="W192" s="43">
        <v>0</v>
      </c>
      <c r="X192" s="44">
        <v>0</v>
      </c>
      <c r="Y192" s="45"/>
      <c r="Z192" s="38"/>
      <c r="AA192" s="43">
        <v>0</v>
      </c>
      <c r="AB192" s="44">
        <v>0</v>
      </c>
      <c r="AC192" s="45"/>
      <c r="AD192" s="38"/>
      <c r="AE192" s="43">
        <v>1500</v>
      </c>
      <c r="AF192" s="44">
        <v>1500</v>
      </c>
      <c r="AG192" s="45"/>
      <c r="AH192" s="38"/>
      <c r="AI192" s="43">
        <v>0</v>
      </c>
      <c r="AJ192" s="44">
        <v>0</v>
      </c>
      <c r="AK192" s="45"/>
      <c r="AL192" s="38"/>
      <c r="AM192" s="43">
        <v>2000</v>
      </c>
      <c r="AN192" s="44">
        <v>2000</v>
      </c>
      <c r="AO192" s="45"/>
    </row>
    <row r="193" spans="1:41" hidden="1" outlineLevel="1" x14ac:dyDescent="0.25">
      <c r="A193" s="34" t="s">
        <v>360</v>
      </c>
      <c r="B193" s="35" t="s">
        <v>361</v>
      </c>
      <c r="C193" s="35" t="s">
        <v>362</v>
      </c>
      <c r="D193" s="35" t="s">
        <v>77</v>
      </c>
      <c r="E193" s="42">
        <v>1</v>
      </c>
      <c r="G193" s="43">
        <v>0</v>
      </c>
      <c r="H193" s="44">
        <v>0</v>
      </c>
      <c r="I193" s="45"/>
      <c r="J193" s="38"/>
      <c r="K193" s="43">
        <v>1000</v>
      </c>
      <c r="L193" s="44">
        <v>1000</v>
      </c>
      <c r="M193" s="45"/>
      <c r="N193" s="38"/>
      <c r="O193" s="43">
        <v>1000</v>
      </c>
      <c r="P193" s="44">
        <v>1000</v>
      </c>
      <c r="Q193" s="45"/>
      <c r="R193" s="38"/>
      <c r="S193" s="43">
        <v>3000</v>
      </c>
      <c r="T193" s="44">
        <v>3000</v>
      </c>
      <c r="U193" s="45"/>
      <c r="V193" s="38"/>
      <c r="W193" s="43">
        <v>0</v>
      </c>
      <c r="X193" s="44">
        <v>0</v>
      </c>
      <c r="Y193" s="45"/>
      <c r="Z193" s="38"/>
      <c r="AA193" s="43">
        <v>0</v>
      </c>
      <c r="AB193" s="44">
        <v>0</v>
      </c>
      <c r="AC193" s="45"/>
      <c r="AD193" s="38"/>
      <c r="AE193" s="43">
        <v>1000</v>
      </c>
      <c r="AF193" s="44">
        <v>1000</v>
      </c>
      <c r="AG193" s="45"/>
      <c r="AH193" s="38"/>
      <c r="AI193" s="43">
        <v>0</v>
      </c>
      <c r="AJ193" s="44">
        <v>0</v>
      </c>
      <c r="AK193" s="45"/>
      <c r="AL193" s="38"/>
      <c r="AM193" s="43">
        <v>5000</v>
      </c>
      <c r="AN193" s="44">
        <v>5000</v>
      </c>
      <c r="AO193" s="45"/>
    </row>
    <row r="194" spans="1:41" hidden="1" outlineLevel="1" x14ac:dyDescent="0.25">
      <c r="A194" s="34" t="s">
        <v>363</v>
      </c>
      <c r="B194" s="35" t="s">
        <v>364</v>
      </c>
      <c r="C194" s="35" t="s">
        <v>365</v>
      </c>
      <c r="D194" s="35" t="s">
        <v>77</v>
      </c>
      <c r="E194" s="42">
        <v>1</v>
      </c>
      <c r="G194" s="43">
        <v>0</v>
      </c>
      <c r="H194" s="44">
        <v>0</v>
      </c>
      <c r="I194" s="45"/>
      <c r="J194" s="38"/>
      <c r="K194" s="43">
        <v>1000</v>
      </c>
      <c r="L194" s="44">
        <v>1000</v>
      </c>
      <c r="M194" s="45"/>
      <c r="N194" s="38"/>
      <c r="O194" s="43">
        <v>1000</v>
      </c>
      <c r="P194" s="44">
        <v>1000</v>
      </c>
      <c r="Q194" s="45"/>
      <c r="R194" s="38"/>
      <c r="S194" s="43">
        <v>3000</v>
      </c>
      <c r="T194" s="44">
        <v>3000</v>
      </c>
      <c r="U194" s="45"/>
      <c r="V194" s="38"/>
      <c r="W194" s="43">
        <v>0</v>
      </c>
      <c r="X194" s="44">
        <v>0</v>
      </c>
      <c r="Y194" s="45"/>
      <c r="Z194" s="38"/>
      <c r="AA194" s="43">
        <v>0</v>
      </c>
      <c r="AB194" s="44">
        <v>0</v>
      </c>
      <c r="AC194" s="45"/>
      <c r="AD194" s="38"/>
      <c r="AE194" s="43">
        <v>1000</v>
      </c>
      <c r="AF194" s="44">
        <v>1000</v>
      </c>
      <c r="AG194" s="45"/>
      <c r="AH194" s="38"/>
      <c r="AI194" s="43">
        <v>0</v>
      </c>
      <c r="AJ194" s="44">
        <v>0</v>
      </c>
      <c r="AK194" s="45"/>
      <c r="AL194" s="38"/>
      <c r="AM194" s="43">
        <v>2000</v>
      </c>
      <c r="AN194" s="44">
        <v>2000</v>
      </c>
      <c r="AO194" s="45"/>
    </row>
    <row r="195" spans="1:41" hidden="1" outlineLevel="1" x14ac:dyDescent="0.25">
      <c r="A195" s="34" t="s">
        <v>366</v>
      </c>
      <c r="B195" s="35" t="s">
        <v>367</v>
      </c>
      <c r="C195" s="35" t="s">
        <v>368</v>
      </c>
      <c r="D195" s="35" t="s">
        <v>77</v>
      </c>
      <c r="E195" s="42">
        <v>1</v>
      </c>
      <c r="G195" s="43">
        <v>0</v>
      </c>
      <c r="H195" s="44">
        <v>0</v>
      </c>
      <c r="I195" s="45"/>
      <c r="J195" s="38"/>
      <c r="K195" s="43">
        <v>1000</v>
      </c>
      <c r="L195" s="44">
        <v>1000</v>
      </c>
      <c r="M195" s="45"/>
      <c r="N195" s="38"/>
      <c r="O195" s="43">
        <v>1000</v>
      </c>
      <c r="P195" s="44">
        <v>1000</v>
      </c>
      <c r="Q195" s="45"/>
      <c r="R195" s="38"/>
      <c r="S195" s="43">
        <v>3000</v>
      </c>
      <c r="T195" s="44">
        <v>3000</v>
      </c>
      <c r="U195" s="45"/>
      <c r="V195" s="38"/>
      <c r="W195" s="43">
        <v>0</v>
      </c>
      <c r="X195" s="44">
        <v>0</v>
      </c>
      <c r="Y195" s="45"/>
      <c r="Z195" s="38"/>
      <c r="AA195" s="43">
        <v>0</v>
      </c>
      <c r="AB195" s="44">
        <v>0</v>
      </c>
      <c r="AC195" s="45"/>
      <c r="AD195" s="38"/>
      <c r="AE195" s="43">
        <v>3000</v>
      </c>
      <c r="AF195" s="44">
        <v>3000</v>
      </c>
      <c r="AG195" s="45"/>
      <c r="AH195" s="38"/>
      <c r="AI195" s="43">
        <v>0</v>
      </c>
      <c r="AJ195" s="44">
        <v>0</v>
      </c>
      <c r="AK195" s="45"/>
      <c r="AL195" s="38"/>
      <c r="AM195" s="43">
        <v>5000</v>
      </c>
      <c r="AN195" s="44">
        <v>5000</v>
      </c>
      <c r="AO195" s="45"/>
    </row>
    <row r="196" spans="1:41" hidden="1" outlineLevel="1" x14ac:dyDescent="0.25">
      <c r="A196" s="30"/>
      <c r="B196" s="31" t="s">
        <v>44</v>
      </c>
      <c r="C196" s="31" t="s">
        <v>45</v>
      </c>
      <c r="G196" s="36"/>
      <c r="H196" s="36"/>
      <c r="I196" s="37"/>
      <c r="J196" s="38"/>
      <c r="K196" s="36"/>
      <c r="L196" s="36"/>
      <c r="M196" s="37"/>
      <c r="N196" s="38"/>
      <c r="O196" s="36"/>
      <c r="P196" s="36"/>
      <c r="Q196" s="37"/>
      <c r="R196" s="38"/>
      <c r="S196" s="36"/>
      <c r="T196" s="36"/>
      <c r="U196" s="37"/>
      <c r="V196" s="38"/>
      <c r="W196" s="36"/>
      <c r="X196" s="36"/>
      <c r="Y196" s="37"/>
      <c r="Z196" s="38"/>
      <c r="AA196" s="36"/>
      <c r="AB196" s="36"/>
      <c r="AC196" s="37"/>
      <c r="AD196" s="38"/>
      <c r="AE196" s="36"/>
      <c r="AF196" s="36"/>
      <c r="AG196" s="37"/>
      <c r="AH196" s="38"/>
      <c r="AI196" s="36"/>
      <c r="AJ196" s="36"/>
      <c r="AK196" s="37"/>
      <c r="AL196" s="38"/>
      <c r="AM196" s="36"/>
      <c r="AN196" s="36"/>
      <c r="AO196" s="37"/>
    </row>
    <row r="197" spans="1:41" hidden="1" outlineLevel="1" x14ac:dyDescent="0.25">
      <c r="A197" s="34" t="s">
        <v>369</v>
      </c>
      <c r="B197" s="35" t="s">
        <v>47</v>
      </c>
      <c r="C197" s="35" t="s">
        <v>370</v>
      </c>
      <c r="G197" s="36"/>
      <c r="H197" s="36"/>
      <c r="I197" s="37"/>
      <c r="J197" s="38"/>
      <c r="K197" s="36"/>
      <c r="L197" s="36"/>
      <c r="M197" s="37"/>
      <c r="N197" s="38"/>
      <c r="O197" s="36"/>
      <c r="P197" s="36"/>
      <c r="Q197" s="37"/>
      <c r="R197" s="38"/>
      <c r="S197" s="36"/>
      <c r="T197" s="36"/>
      <c r="U197" s="37"/>
      <c r="V197" s="38"/>
      <c r="W197" s="36"/>
      <c r="X197" s="36"/>
      <c r="Y197" s="37"/>
      <c r="Z197" s="38"/>
      <c r="AA197" s="36"/>
      <c r="AB197" s="36"/>
      <c r="AC197" s="37"/>
      <c r="AD197" s="38"/>
      <c r="AE197" s="36"/>
      <c r="AF197" s="36"/>
      <c r="AG197" s="37"/>
      <c r="AH197" s="38"/>
      <c r="AI197" s="36"/>
      <c r="AJ197" s="36"/>
      <c r="AK197" s="37"/>
      <c r="AL197" s="38"/>
      <c r="AM197" s="36"/>
      <c r="AN197" s="36"/>
      <c r="AO197" s="37"/>
    </row>
    <row r="198" spans="1:41" ht="45" hidden="1" outlineLevel="1" x14ac:dyDescent="0.25">
      <c r="A198" s="30"/>
      <c r="B198" s="31" t="s">
        <v>69</v>
      </c>
      <c r="C198" s="31" t="s">
        <v>70</v>
      </c>
      <c r="D198" s="31" t="s">
        <v>71</v>
      </c>
      <c r="E198" s="31" t="s">
        <v>72</v>
      </c>
      <c r="G198" s="39" t="s">
        <v>73</v>
      </c>
      <c r="H198" s="40" t="s">
        <v>33</v>
      </c>
      <c r="I198" s="41"/>
      <c r="J198" s="38"/>
      <c r="K198" s="39" t="s">
        <v>73</v>
      </c>
      <c r="L198" s="40" t="s">
        <v>33</v>
      </c>
      <c r="M198" s="41"/>
      <c r="N198" s="38"/>
      <c r="O198" s="39" t="s">
        <v>73</v>
      </c>
      <c r="P198" s="40" t="s">
        <v>33</v>
      </c>
      <c r="Q198" s="41"/>
      <c r="R198" s="38"/>
      <c r="S198" s="39" t="s">
        <v>73</v>
      </c>
      <c r="T198" s="40" t="s">
        <v>33</v>
      </c>
      <c r="U198" s="41"/>
      <c r="V198" s="38"/>
      <c r="W198" s="39" t="s">
        <v>73</v>
      </c>
      <c r="X198" s="40" t="s">
        <v>33</v>
      </c>
      <c r="Y198" s="41"/>
      <c r="Z198" s="38"/>
      <c r="AA198" s="39" t="s">
        <v>73</v>
      </c>
      <c r="AB198" s="40" t="s">
        <v>33</v>
      </c>
      <c r="AC198" s="41"/>
      <c r="AD198" s="38"/>
      <c r="AE198" s="39" t="s">
        <v>73</v>
      </c>
      <c r="AF198" s="40" t="s">
        <v>33</v>
      </c>
      <c r="AG198" s="41"/>
      <c r="AH198" s="38"/>
      <c r="AI198" s="39" t="s">
        <v>73</v>
      </c>
      <c r="AJ198" s="40" t="s">
        <v>33</v>
      </c>
      <c r="AK198" s="41"/>
      <c r="AL198" s="38"/>
      <c r="AM198" s="39" t="s">
        <v>73</v>
      </c>
      <c r="AN198" s="40" t="s">
        <v>33</v>
      </c>
      <c r="AO198" s="41"/>
    </row>
    <row r="199" spans="1:41" ht="45" hidden="1" outlineLevel="1" x14ac:dyDescent="0.25">
      <c r="A199" s="34" t="s">
        <v>371</v>
      </c>
      <c r="B199" s="35" t="s">
        <v>372</v>
      </c>
      <c r="C199" s="35" t="s">
        <v>373</v>
      </c>
      <c r="D199" s="35" t="s">
        <v>77</v>
      </c>
      <c r="E199" s="42">
        <v>1</v>
      </c>
      <c r="G199" s="43">
        <v>0</v>
      </c>
      <c r="H199" s="44">
        <v>0</v>
      </c>
      <c r="I199" s="45"/>
      <c r="J199" s="38"/>
      <c r="K199" s="43">
        <v>2000</v>
      </c>
      <c r="L199" s="44">
        <v>2000</v>
      </c>
      <c r="M199" s="45"/>
      <c r="N199" s="38"/>
      <c r="O199" s="43">
        <v>2000</v>
      </c>
      <c r="P199" s="44">
        <v>2000</v>
      </c>
      <c r="Q199" s="45"/>
      <c r="R199" s="38"/>
      <c r="S199" s="43">
        <v>125000</v>
      </c>
      <c r="T199" s="44">
        <v>125000</v>
      </c>
      <c r="U199" s="45"/>
      <c r="V199" s="38"/>
      <c r="W199" s="43">
        <v>0</v>
      </c>
      <c r="X199" s="44">
        <v>0</v>
      </c>
      <c r="Y199" s="45"/>
      <c r="Z199" s="38"/>
      <c r="AA199" s="43">
        <v>0</v>
      </c>
      <c r="AB199" s="44">
        <v>0</v>
      </c>
      <c r="AC199" s="45"/>
      <c r="AD199" s="38"/>
      <c r="AE199" s="43">
        <v>10000</v>
      </c>
      <c r="AF199" s="44">
        <v>10000</v>
      </c>
      <c r="AG199" s="45"/>
      <c r="AH199" s="38"/>
      <c r="AI199" s="43">
        <v>0</v>
      </c>
      <c r="AJ199" s="44">
        <v>0</v>
      </c>
      <c r="AK199" s="45"/>
      <c r="AL199" s="38"/>
      <c r="AM199" s="43">
        <v>25000</v>
      </c>
      <c r="AN199" s="44">
        <v>25000</v>
      </c>
      <c r="AO199" s="45"/>
    </row>
    <row r="200" spans="1:41" hidden="1" outlineLevel="1" x14ac:dyDescent="0.25">
      <c r="A200" s="30"/>
      <c r="B200" s="31" t="s">
        <v>44</v>
      </c>
      <c r="C200" s="31" t="s">
        <v>45</v>
      </c>
      <c r="G200" s="36"/>
      <c r="H200" s="36"/>
      <c r="I200" s="37"/>
      <c r="J200" s="38"/>
      <c r="K200" s="36"/>
      <c r="L200" s="36"/>
      <c r="M200" s="37"/>
      <c r="N200" s="38"/>
      <c r="O200" s="36"/>
      <c r="P200" s="36"/>
      <c r="Q200" s="37"/>
      <c r="R200" s="38"/>
      <c r="S200" s="36"/>
      <c r="T200" s="36"/>
      <c r="U200" s="37"/>
      <c r="V200" s="38"/>
      <c r="W200" s="36"/>
      <c r="X200" s="36"/>
      <c r="Y200" s="37"/>
      <c r="Z200" s="38"/>
      <c r="AA200" s="36"/>
      <c r="AB200" s="36"/>
      <c r="AC200" s="37"/>
      <c r="AD200" s="38"/>
      <c r="AE200" s="36"/>
      <c r="AF200" s="36"/>
      <c r="AG200" s="37"/>
      <c r="AH200" s="38"/>
      <c r="AI200" s="36"/>
      <c r="AJ200" s="36"/>
      <c r="AK200" s="37"/>
      <c r="AL200" s="38"/>
      <c r="AM200" s="36"/>
      <c r="AN200" s="36"/>
      <c r="AO200" s="37"/>
    </row>
    <row r="201" spans="1:41" hidden="1" outlineLevel="1" x14ac:dyDescent="0.25">
      <c r="A201" s="34" t="s">
        <v>374</v>
      </c>
      <c r="B201" s="35" t="s">
        <v>47</v>
      </c>
      <c r="C201" s="35" t="s">
        <v>375</v>
      </c>
      <c r="G201" s="36"/>
      <c r="H201" s="36"/>
      <c r="I201" s="37"/>
      <c r="J201" s="38"/>
      <c r="K201" s="36"/>
      <c r="L201" s="36"/>
      <c r="M201" s="37"/>
      <c r="N201" s="38"/>
      <c r="O201" s="36"/>
      <c r="P201" s="36"/>
      <c r="Q201" s="37"/>
      <c r="R201" s="38"/>
      <c r="S201" s="36"/>
      <c r="T201" s="36"/>
      <c r="U201" s="37"/>
      <c r="V201" s="38"/>
      <c r="W201" s="36"/>
      <c r="X201" s="36"/>
      <c r="Y201" s="37"/>
      <c r="Z201" s="38"/>
      <c r="AA201" s="36"/>
      <c r="AB201" s="36"/>
      <c r="AC201" s="37"/>
      <c r="AD201" s="38"/>
      <c r="AE201" s="36"/>
      <c r="AF201" s="36"/>
      <c r="AG201" s="37"/>
      <c r="AH201" s="38"/>
      <c r="AI201" s="36"/>
      <c r="AJ201" s="36"/>
      <c r="AK201" s="37"/>
      <c r="AL201" s="38"/>
      <c r="AM201" s="36"/>
      <c r="AN201" s="36"/>
      <c r="AO201" s="37"/>
    </row>
    <row r="202" spans="1:41" hidden="1" outlineLevel="1" x14ac:dyDescent="0.25">
      <c r="A202" s="34" t="s">
        <v>376</v>
      </c>
      <c r="B202" s="35" t="s">
        <v>47</v>
      </c>
      <c r="C202" s="35" t="s">
        <v>377</v>
      </c>
      <c r="G202" s="36"/>
      <c r="H202" s="36"/>
      <c r="I202" s="37"/>
      <c r="J202" s="38"/>
      <c r="K202" s="36"/>
      <c r="L202" s="36"/>
      <c r="M202" s="37"/>
      <c r="N202" s="38"/>
      <c r="O202" s="36"/>
      <c r="P202" s="36"/>
      <c r="Q202" s="37"/>
      <c r="R202" s="38"/>
      <c r="S202" s="36"/>
      <c r="T202" s="36"/>
      <c r="U202" s="37"/>
      <c r="V202" s="38"/>
      <c r="W202" s="36"/>
      <c r="X202" s="36"/>
      <c r="Y202" s="37"/>
      <c r="Z202" s="38"/>
      <c r="AA202" s="36"/>
      <c r="AB202" s="36"/>
      <c r="AC202" s="37"/>
      <c r="AD202" s="38"/>
      <c r="AE202" s="36"/>
      <c r="AF202" s="36"/>
      <c r="AG202" s="37"/>
      <c r="AH202" s="38"/>
      <c r="AI202" s="36"/>
      <c r="AJ202" s="36"/>
      <c r="AK202" s="37"/>
      <c r="AL202" s="38"/>
      <c r="AM202" s="36"/>
      <c r="AN202" s="36"/>
      <c r="AO202" s="37"/>
    </row>
    <row r="203" spans="1:41" ht="45" hidden="1" outlineLevel="1" x14ac:dyDescent="0.25">
      <c r="A203" s="30"/>
      <c r="B203" s="31" t="s">
        <v>69</v>
      </c>
      <c r="C203" s="31" t="s">
        <v>70</v>
      </c>
      <c r="D203" s="31" t="s">
        <v>71</v>
      </c>
      <c r="E203" s="31" t="s">
        <v>72</v>
      </c>
      <c r="G203" s="39" t="s">
        <v>73</v>
      </c>
      <c r="H203" s="40" t="s">
        <v>33</v>
      </c>
      <c r="I203" s="41"/>
      <c r="J203" s="38"/>
      <c r="K203" s="39" t="s">
        <v>73</v>
      </c>
      <c r="L203" s="40" t="s">
        <v>33</v>
      </c>
      <c r="M203" s="41"/>
      <c r="N203" s="38"/>
      <c r="O203" s="39" t="s">
        <v>73</v>
      </c>
      <c r="P203" s="40" t="s">
        <v>33</v>
      </c>
      <c r="Q203" s="41"/>
      <c r="R203" s="38"/>
      <c r="S203" s="39" t="s">
        <v>73</v>
      </c>
      <c r="T203" s="40" t="s">
        <v>33</v>
      </c>
      <c r="U203" s="41"/>
      <c r="V203" s="38"/>
      <c r="W203" s="39" t="s">
        <v>73</v>
      </c>
      <c r="X203" s="40" t="s">
        <v>33</v>
      </c>
      <c r="Y203" s="41"/>
      <c r="Z203" s="38"/>
      <c r="AA203" s="39" t="s">
        <v>73</v>
      </c>
      <c r="AB203" s="40" t="s">
        <v>33</v>
      </c>
      <c r="AC203" s="41"/>
      <c r="AD203" s="38"/>
      <c r="AE203" s="39" t="s">
        <v>73</v>
      </c>
      <c r="AF203" s="40" t="s">
        <v>33</v>
      </c>
      <c r="AG203" s="41"/>
      <c r="AH203" s="38"/>
      <c r="AI203" s="39" t="s">
        <v>73</v>
      </c>
      <c r="AJ203" s="40" t="s">
        <v>33</v>
      </c>
      <c r="AK203" s="41"/>
      <c r="AL203" s="38"/>
      <c r="AM203" s="39" t="s">
        <v>73</v>
      </c>
      <c r="AN203" s="40" t="s">
        <v>33</v>
      </c>
      <c r="AO203" s="41"/>
    </row>
    <row r="204" spans="1:41" hidden="1" outlineLevel="1" x14ac:dyDescent="0.25">
      <c r="A204" s="34" t="s">
        <v>378</v>
      </c>
      <c r="B204" s="35" t="s">
        <v>379</v>
      </c>
      <c r="C204" s="35" t="s">
        <v>380</v>
      </c>
      <c r="D204" s="35" t="s">
        <v>77</v>
      </c>
      <c r="E204" s="42">
        <v>1</v>
      </c>
      <c r="G204" s="43">
        <v>0</v>
      </c>
      <c r="H204" s="44">
        <v>0</v>
      </c>
      <c r="I204" s="45"/>
      <c r="J204" s="38"/>
      <c r="K204" s="43">
        <v>2000</v>
      </c>
      <c r="L204" s="44">
        <v>2000</v>
      </c>
      <c r="M204" s="45"/>
      <c r="N204" s="38"/>
      <c r="O204" s="43">
        <v>2000</v>
      </c>
      <c r="P204" s="44">
        <v>2000</v>
      </c>
      <c r="Q204" s="45"/>
      <c r="R204" s="38"/>
      <c r="S204" s="43">
        <v>125000</v>
      </c>
      <c r="T204" s="44">
        <v>125000</v>
      </c>
      <c r="U204" s="45"/>
      <c r="V204" s="38"/>
      <c r="W204" s="43">
        <v>0</v>
      </c>
      <c r="X204" s="44">
        <v>0</v>
      </c>
      <c r="Y204" s="45"/>
      <c r="Z204" s="38"/>
      <c r="AA204" s="43">
        <v>0</v>
      </c>
      <c r="AB204" s="44">
        <v>0</v>
      </c>
      <c r="AC204" s="45"/>
      <c r="AD204" s="38"/>
      <c r="AE204" s="43">
        <v>600000</v>
      </c>
      <c r="AF204" s="44">
        <v>600000</v>
      </c>
      <c r="AG204" s="45"/>
      <c r="AH204" s="38"/>
      <c r="AI204" s="43">
        <v>0</v>
      </c>
      <c r="AJ204" s="44">
        <v>0</v>
      </c>
      <c r="AK204" s="45"/>
      <c r="AL204" s="38"/>
      <c r="AM204" s="43">
        <v>20000</v>
      </c>
      <c r="AN204" s="44">
        <v>20000</v>
      </c>
      <c r="AO204" s="45"/>
    </row>
    <row r="205" spans="1:41" hidden="1" outlineLevel="1" x14ac:dyDescent="0.25">
      <c r="A205" s="34" t="s">
        <v>381</v>
      </c>
      <c r="B205" s="35" t="s">
        <v>382</v>
      </c>
      <c r="C205" s="35" t="s">
        <v>383</v>
      </c>
      <c r="D205" s="35" t="s">
        <v>77</v>
      </c>
      <c r="E205" s="42">
        <v>1</v>
      </c>
      <c r="G205" s="43">
        <v>0</v>
      </c>
      <c r="H205" s="44">
        <v>0</v>
      </c>
      <c r="I205" s="45"/>
      <c r="J205" s="38"/>
      <c r="K205" s="43">
        <v>2000</v>
      </c>
      <c r="L205" s="44">
        <v>2000</v>
      </c>
      <c r="M205" s="45"/>
      <c r="N205" s="38"/>
      <c r="O205" s="43">
        <v>2000</v>
      </c>
      <c r="P205" s="44">
        <v>2000</v>
      </c>
      <c r="Q205" s="45"/>
      <c r="R205" s="38"/>
      <c r="S205" s="43">
        <v>10000</v>
      </c>
      <c r="T205" s="44">
        <v>10000</v>
      </c>
      <c r="U205" s="45"/>
      <c r="V205" s="38"/>
      <c r="W205" s="43">
        <v>300000</v>
      </c>
      <c r="X205" s="44">
        <v>300000</v>
      </c>
      <c r="Y205" s="45"/>
      <c r="Z205" s="38"/>
      <c r="AA205" s="43">
        <v>0</v>
      </c>
      <c r="AB205" s="44">
        <v>0</v>
      </c>
      <c r="AC205" s="45"/>
      <c r="AD205" s="38"/>
      <c r="AE205" s="43">
        <v>50000</v>
      </c>
      <c r="AF205" s="44">
        <v>50000</v>
      </c>
      <c r="AG205" s="45"/>
      <c r="AH205" s="38"/>
      <c r="AI205" s="43">
        <v>0</v>
      </c>
      <c r="AJ205" s="44">
        <v>0</v>
      </c>
      <c r="AK205" s="45"/>
      <c r="AL205" s="38"/>
      <c r="AM205" s="43">
        <v>10000</v>
      </c>
      <c r="AN205" s="44">
        <v>10000</v>
      </c>
      <c r="AO205" s="45"/>
    </row>
    <row r="206" spans="1:41" hidden="1" outlineLevel="1" x14ac:dyDescent="0.25">
      <c r="A206" s="34" t="s">
        <v>384</v>
      </c>
      <c r="B206" s="35" t="s">
        <v>385</v>
      </c>
      <c r="C206" s="35" t="s">
        <v>386</v>
      </c>
      <c r="D206" s="35" t="s">
        <v>77</v>
      </c>
      <c r="E206" s="42">
        <v>1</v>
      </c>
      <c r="G206" s="43">
        <v>0</v>
      </c>
      <c r="H206" s="44">
        <v>0</v>
      </c>
      <c r="I206" s="45"/>
      <c r="J206" s="38"/>
      <c r="K206" s="43">
        <v>2000</v>
      </c>
      <c r="L206" s="44">
        <v>2000</v>
      </c>
      <c r="M206" s="45"/>
      <c r="N206" s="38"/>
      <c r="O206" s="43">
        <v>2000</v>
      </c>
      <c r="P206" s="44">
        <v>2000</v>
      </c>
      <c r="Q206" s="45"/>
      <c r="R206" s="38"/>
      <c r="S206" s="43">
        <v>15000</v>
      </c>
      <c r="T206" s="44">
        <v>15000</v>
      </c>
      <c r="U206" s="45"/>
      <c r="V206" s="38"/>
      <c r="W206" s="43">
        <v>50000</v>
      </c>
      <c r="X206" s="44">
        <v>50000</v>
      </c>
      <c r="Y206" s="45"/>
      <c r="Z206" s="38"/>
      <c r="AA206" s="43">
        <v>0</v>
      </c>
      <c r="AB206" s="44">
        <v>0</v>
      </c>
      <c r="AC206" s="45"/>
      <c r="AD206" s="38"/>
      <c r="AE206" s="43">
        <v>200000</v>
      </c>
      <c r="AF206" s="44">
        <v>200000</v>
      </c>
      <c r="AG206" s="45"/>
      <c r="AH206" s="38"/>
      <c r="AI206" s="43">
        <v>0</v>
      </c>
      <c r="AJ206" s="44">
        <v>0</v>
      </c>
      <c r="AK206" s="45"/>
      <c r="AL206" s="38"/>
      <c r="AM206" s="43">
        <v>10000</v>
      </c>
      <c r="AN206" s="44">
        <v>10000</v>
      </c>
      <c r="AO206" s="45"/>
    </row>
    <row r="207" spans="1:41" hidden="1" outlineLevel="1" x14ac:dyDescent="0.25">
      <c r="A207" s="34" t="s">
        <v>387</v>
      </c>
      <c r="B207" s="35" t="s">
        <v>388</v>
      </c>
      <c r="C207" s="35" t="s">
        <v>389</v>
      </c>
      <c r="D207" s="35" t="s">
        <v>77</v>
      </c>
      <c r="E207" s="42">
        <v>1</v>
      </c>
      <c r="G207" s="43">
        <v>0</v>
      </c>
      <c r="H207" s="44">
        <v>0</v>
      </c>
      <c r="I207" s="45"/>
      <c r="J207" s="38"/>
      <c r="K207" s="43">
        <v>2000</v>
      </c>
      <c r="L207" s="44">
        <v>2000</v>
      </c>
      <c r="M207" s="45"/>
      <c r="N207" s="38"/>
      <c r="O207" s="43">
        <v>2000</v>
      </c>
      <c r="P207" s="44">
        <v>2000</v>
      </c>
      <c r="Q207" s="45"/>
      <c r="R207" s="38"/>
      <c r="S207" s="43">
        <v>15000</v>
      </c>
      <c r="T207" s="44">
        <v>15000</v>
      </c>
      <c r="U207" s="45"/>
      <c r="V207" s="38"/>
      <c r="W207" s="43">
        <v>75000</v>
      </c>
      <c r="X207" s="44">
        <v>75000</v>
      </c>
      <c r="Y207" s="45"/>
      <c r="Z207" s="38"/>
      <c r="AA207" s="43">
        <v>0</v>
      </c>
      <c r="AB207" s="44">
        <v>0</v>
      </c>
      <c r="AC207" s="45"/>
      <c r="AD207" s="38"/>
      <c r="AE207" s="43">
        <v>500000</v>
      </c>
      <c r="AF207" s="44">
        <v>500000</v>
      </c>
      <c r="AG207" s="45"/>
      <c r="AH207" s="38"/>
      <c r="AI207" s="43">
        <v>0</v>
      </c>
      <c r="AJ207" s="44">
        <v>0</v>
      </c>
      <c r="AK207" s="45"/>
      <c r="AL207" s="38"/>
      <c r="AM207" s="43">
        <v>20000</v>
      </c>
      <c r="AN207" s="44">
        <v>20000</v>
      </c>
      <c r="AO207" s="45"/>
    </row>
    <row r="208" spans="1:41" hidden="1" outlineLevel="1" x14ac:dyDescent="0.25">
      <c r="A208" s="34" t="s">
        <v>390</v>
      </c>
      <c r="B208" s="35" t="s">
        <v>391</v>
      </c>
      <c r="C208" s="35" t="s">
        <v>392</v>
      </c>
      <c r="D208" s="35" t="s">
        <v>77</v>
      </c>
      <c r="E208" s="42">
        <v>1</v>
      </c>
      <c r="G208" s="43">
        <v>0</v>
      </c>
      <c r="H208" s="44">
        <v>0</v>
      </c>
      <c r="I208" s="45"/>
      <c r="J208" s="38"/>
      <c r="K208" s="43">
        <v>2000</v>
      </c>
      <c r="L208" s="44">
        <v>2000</v>
      </c>
      <c r="M208" s="45"/>
      <c r="N208" s="38"/>
      <c r="O208" s="43">
        <v>2000</v>
      </c>
      <c r="P208" s="44">
        <v>2000</v>
      </c>
      <c r="Q208" s="45"/>
      <c r="R208" s="38"/>
      <c r="S208" s="43">
        <v>15000</v>
      </c>
      <c r="T208" s="44">
        <v>15000</v>
      </c>
      <c r="U208" s="45"/>
      <c r="V208" s="38"/>
      <c r="W208" s="43">
        <v>10000</v>
      </c>
      <c r="X208" s="44">
        <v>10000</v>
      </c>
      <c r="Y208" s="45"/>
      <c r="Z208" s="38"/>
      <c r="AA208" s="43">
        <v>0</v>
      </c>
      <c r="AB208" s="44">
        <v>0</v>
      </c>
      <c r="AC208" s="45"/>
      <c r="AD208" s="38"/>
      <c r="AE208" s="43">
        <v>100000</v>
      </c>
      <c r="AF208" s="44">
        <v>100000</v>
      </c>
      <c r="AG208" s="45"/>
      <c r="AH208" s="38"/>
      <c r="AI208" s="43">
        <v>0</v>
      </c>
      <c r="AJ208" s="44">
        <v>0</v>
      </c>
      <c r="AK208" s="45"/>
      <c r="AL208" s="38"/>
      <c r="AM208" s="43">
        <v>25000</v>
      </c>
      <c r="AN208" s="44">
        <v>25000</v>
      </c>
      <c r="AO208" s="45"/>
    </row>
    <row r="209" spans="1:41" hidden="1" outlineLevel="1" x14ac:dyDescent="0.25">
      <c r="A209" s="34" t="s">
        <v>393</v>
      </c>
      <c r="B209" s="35" t="s">
        <v>394</v>
      </c>
      <c r="C209" s="35" t="s">
        <v>395</v>
      </c>
      <c r="D209" s="35" t="s">
        <v>77</v>
      </c>
      <c r="E209" s="42">
        <v>1</v>
      </c>
      <c r="G209" s="43">
        <v>0</v>
      </c>
      <c r="H209" s="44">
        <v>0</v>
      </c>
      <c r="I209" s="45"/>
      <c r="J209" s="38"/>
      <c r="K209" s="43">
        <v>2000</v>
      </c>
      <c r="L209" s="44">
        <v>2000</v>
      </c>
      <c r="M209" s="45"/>
      <c r="N209" s="38"/>
      <c r="O209" s="43">
        <v>2000</v>
      </c>
      <c r="P209" s="44">
        <v>2000</v>
      </c>
      <c r="Q209" s="45"/>
      <c r="R209" s="38"/>
      <c r="S209" s="43">
        <v>25000</v>
      </c>
      <c r="T209" s="44">
        <v>25000</v>
      </c>
      <c r="U209" s="45"/>
      <c r="V209" s="38"/>
      <c r="W209" s="43">
        <v>5000</v>
      </c>
      <c r="X209" s="44">
        <v>5000</v>
      </c>
      <c r="Y209" s="45"/>
      <c r="Z209" s="38"/>
      <c r="AA209" s="43">
        <v>0</v>
      </c>
      <c r="AB209" s="44">
        <v>0</v>
      </c>
      <c r="AC209" s="45"/>
      <c r="AD209" s="38"/>
      <c r="AE209" s="43">
        <v>50000</v>
      </c>
      <c r="AF209" s="44">
        <v>50000</v>
      </c>
      <c r="AG209" s="45"/>
      <c r="AH209" s="38"/>
      <c r="AI209" s="43">
        <v>0</v>
      </c>
      <c r="AJ209" s="44">
        <v>0</v>
      </c>
      <c r="AK209" s="45"/>
      <c r="AL209" s="38"/>
      <c r="AM209" s="43">
        <v>10000</v>
      </c>
      <c r="AN209" s="44">
        <v>10000</v>
      </c>
      <c r="AO209" s="45"/>
    </row>
    <row r="210" spans="1:41" hidden="1" outlineLevel="1" x14ac:dyDescent="0.25">
      <c r="A210" s="30"/>
      <c r="B210" s="31" t="s">
        <v>44</v>
      </c>
      <c r="C210" s="31" t="s">
        <v>45</v>
      </c>
      <c r="G210" s="36"/>
      <c r="H210" s="36"/>
      <c r="I210" s="37"/>
      <c r="J210" s="38"/>
      <c r="K210" s="36"/>
      <c r="L210" s="36"/>
      <c r="M210" s="37"/>
      <c r="N210" s="38"/>
      <c r="O210" s="36"/>
      <c r="P210" s="36"/>
      <c r="Q210" s="37"/>
      <c r="R210" s="38"/>
      <c r="S210" s="36"/>
      <c r="T210" s="36"/>
      <c r="U210" s="37"/>
      <c r="V210" s="38"/>
      <c r="W210" s="36"/>
      <c r="X210" s="36"/>
      <c r="Y210" s="37"/>
      <c r="Z210" s="38"/>
      <c r="AA210" s="36"/>
      <c r="AB210" s="36"/>
      <c r="AC210" s="37"/>
      <c r="AD210" s="38"/>
      <c r="AE210" s="36"/>
      <c r="AF210" s="36"/>
      <c r="AG210" s="37"/>
      <c r="AH210" s="38"/>
      <c r="AI210" s="36"/>
      <c r="AJ210" s="36"/>
      <c r="AK210" s="37"/>
      <c r="AL210" s="38"/>
      <c r="AM210" s="36"/>
      <c r="AN210" s="36"/>
      <c r="AO210" s="37"/>
    </row>
    <row r="211" spans="1:41" hidden="1" outlineLevel="1" x14ac:dyDescent="0.25">
      <c r="A211" s="34" t="s">
        <v>396</v>
      </c>
      <c r="B211" s="35" t="s">
        <v>47</v>
      </c>
      <c r="C211" s="35" t="s">
        <v>397</v>
      </c>
      <c r="G211" s="36"/>
      <c r="H211" s="36"/>
      <c r="I211" s="37"/>
      <c r="J211" s="38"/>
      <c r="K211" s="36"/>
      <c r="L211" s="36"/>
      <c r="M211" s="37"/>
      <c r="N211" s="38"/>
      <c r="O211" s="36"/>
      <c r="P211" s="36"/>
      <c r="Q211" s="37"/>
      <c r="R211" s="38"/>
      <c r="S211" s="36"/>
      <c r="T211" s="36"/>
      <c r="U211" s="37"/>
      <c r="V211" s="38"/>
      <c r="W211" s="36"/>
      <c r="X211" s="36"/>
      <c r="Y211" s="37"/>
      <c r="Z211" s="38"/>
      <c r="AA211" s="36"/>
      <c r="AB211" s="36"/>
      <c r="AC211" s="37"/>
      <c r="AD211" s="38"/>
      <c r="AE211" s="36"/>
      <c r="AF211" s="36"/>
      <c r="AG211" s="37"/>
      <c r="AH211" s="38"/>
      <c r="AI211" s="36"/>
      <c r="AJ211" s="36"/>
      <c r="AK211" s="37"/>
      <c r="AL211" s="38"/>
      <c r="AM211" s="36"/>
      <c r="AN211" s="36"/>
      <c r="AO211" s="37"/>
    </row>
    <row r="212" spans="1:41" ht="45" hidden="1" outlineLevel="1" x14ac:dyDescent="0.25">
      <c r="A212" s="30"/>
      <c r="B212" s="31" t="s">
        <v>69</v>
      </c>
      <c r="C212" s="31" t="s">
        <v>70</v>
      </c>
      <c r="D212" s="31" t="s">
        <v>71</v>
      </c>
      <c r="E212" s="31" t="s">
        <v>72</v>
      </c>
      <c r="G212" s="39" t="s">
        <v>73</v>
      </c>
      <c r="H212" s="40" t="s">
        <v>33</v>
      </c>
      <c r="I212" s="41"/>
      <c r="J212" s="38"/>
      <c r="K212" s="39" t="s">
        <v>73</v>
      </c>
      <c r="L212" s="40" t="s">
        <v>33</v>
      </c>
      <c r="M212" s="41"/>
      <c r="N212" s="38"/>
      <c r="O212" s="39" t="s">
        <v>73</v>
      </c>
      <c r="P212" s="40" t="s">
        <v>33</v>
      </c>
      <c r="Q212" s="41"/>
      <c r="R212" s="38"/>
      <c r="S212" s="39" t="s">
        <v>73</v>
      </c>
      <c r="T212" s="40" t="s">
        <v>33</v>
      </c>
      <c r="U212" s="41"/>
      <c r="V212" s="38"/>
      <c r="W212" s="39" t="s">
        <v>73</v>
      </c>
      <c r="X212" s="40" t="s">
        <v>33</v>
      </c>
      <c r="Y212" s="41"/>
      <c r="Z212" s="38"/>
      <c r="AA212" s="39" t="s">
        <v>73</v>
      </c>
      <c r="AB212" s="40" t="s">
        <v>33</v>
      </c>
      <c r="AC212" s="41"/>
      <c r="AD212" s="38"/>
      <c r="AE212" s="39" t="s">
        <v>73</v>
      </c>
      <c r="AF212" s="40" t="s">
        <v>33</v>
      </c>
      <c r="AG212" s="41"/>
      <c r="AH212" s="38"/>
      <c r="AI212" s="39" t="s">
        <v>73</v>
      </c>
      <c r="AJ212" s="40" t="s">
        <v>33</v>
      </c>
      <c r="AK212" s="41"/>
      <c r="AL212" s="38"/>
      <c r="AM212" s="39" t="s">
        <v>73</v>
      </c>
      <c r="AN212" s="40" t="s">
        <v>33</v>
      </c>
      <c r="AO212" s="41"/>
    </row>
    <row r="213" spans="1:41" ht="75" hidden="1" outlineLevel="1" x14ac:dyDescent="0.25">
      <c r="A213" s="34" t="s">
        <v>398</v>
      </c>
      <c r="B213" s="35" t="s">
        <v>399</v>
      </c>
      <c r="C213" s="35" t="s">
        <v>400</v>
      </c>
      <c r="D213" s="35" t="s">
        <v>77</v>
      </c>
      <c r="E213" s="42">
        <v>1</v>
      </c>
      <c r="G213" s="43">
        <v>0</v>
      </c>
      <c r="H213" s="44">
        <v>0</v>
      </c>
      <c r="I213" s="45"/>
      <c r="J213" s="38"/>
      <c r="K213" s="43">
        <v>8000</v>
      </c>
      <c r="L213" s="44">
        <v>8000</v>
      </c>
      <c r="M213" s="45"/>
      <c r="N213" s="38"/>
      <c r="O213" s="43">
        <v>8000</v>
      </c>
      <c r="P213" s="44">
        <v>8000</v>
      </c>
      <c r="Q213" s="45"/>
      <c r="R213" s="38"/>
      <c r="S213" s="43">
        <v>70000</v>
      </c>
      <c r="T213" s="44">
        <v>70000</v>
      </c>
      <c r="U213" s="45"/>
      <c r="V213" s="38"/>
      <c r="W213" s="43">
        <v>0</v>
      </c>
      <c r="X213" s="44">
        <v>0</v>
      </c>
      <c r="Y213" s="45"/>
      <c r="Z213" s="38"/>
      <c r="AA213" s="43">
        <v>0</v>
      </c>
      <c r="AB213" s="44">
        <v>0</v>
      </c>
      <c r="AC213" s="45"/>
      <c r="AD213" s="38"/>
      <c r="AE213" s="43">
        <v>50000</v>
      </c>
      <c r="AF213" s="44">
        <v>50000</v>
      </c>
      <c r="AG213" s="45"/>
      <c r="AH213" s="38"/>
      <c r="AI213" s="43">
        <v>0</v>
      </c>
      <c r="AJ213" s="44">
        <v>0</v>
      </c>
      <c r="AK213" s="45"/>
      <c r="AL213" s="38"/>
      <c r="AM213" s="43">
        <v>50000</v>
      </c>
      <c r="AN213" s="44">
        <v>50000</v>
      </c>
      <c r="AO213" s="45"/>
    </row>
    <row r="214" spans="1:41" hidden="1" outlineLevel="1" x14ac:dyDescent="0.25">
      <c r="A214" s="30"/>
      <c r="B214" s="31" t="s">
        <v>44</v>
      </c>
      <c r="C214" s="31" t="s">
        <v>45</v>
      </c>
      <c r="G214" s="36"/>
      <c r="H214" s="36"/>
      <c r="I214" s="37"/>
      <c r="J214" s="38"/>
      <c r="K214" s="36"/>
      <c r="L214" s="36"/>
      <c r="M214" s="37"/>
      <c r="N214" s="38"/>
      <c r="O214" s="36"/>
      <c r="P214" s="36"/>
      <c r="Q214" s="37"/>
      <c r="R214" s="38"/>
      <c r="S214" s="36"/>
      <c r="T214" s="36"/>
      <c r="U214" s="37"/>
      <c r="V214" s="38"/>
      <c r="W214" s="36"/>
      <c r="X214" s="36"/>
      <c r="Y214" s="37"/>
      <c r="Z214" s="38"/>
      <c r="AA214" s="36"/>
      <c r="AB214" s="36"/>
      <c r="AC214" s="37"/>
      <c r="AD214" s="38"/>
      <c r="AE214" s="36"/>
      <c r="AF214" s="36"/>
      <c r="AG214" s="37"/>
      <c r="AH214" s="38"/>
      <c r="AI214" s="36"/>
      <c r="AJ214" s="36"/>
      <c r="AK214" s="37"/>
      <c r="AL214" s="38"/>
      <c r="AM214" s="36"/>
      <c r="AN214" s="36"/>
      <c r="AO214" s="37"/>
    </row>
    <row r="215" spans="1:41" hidden="1" outlineLevel="1" x14ac:dyDescent="0.25">
      <c r="A215" s="34" t="s">
        <v>401</v>
      </c>
      <c r="B215" s="35" t="s">
        <v>47</v>
      </c>
      <c r="C215" s="35" t="s">
        <v>402</v>
      </c>
      <c r="G215" s="36"/>
      <c r="H215" s="36"/>
      <c r="I215" s="37"/>
      <c r="J215" s="38"/>
      <c r="K215" s="36"/>
      <c r="L215" s="36"/>
      <c r="M215" s="37"/>
      <c r="N215" s="38"/>
      <c r="O215" s="36"/>
      <c r="P215" s="36"/>
      <c r="Q215" s="37"/>
      <c r="R215" s="38"/>
      <c r="S215" s="36"/>
      <c r="T215" s="36"/>
      <c r="U215" s="37"/>
      <c r="V215" s="38"/>
      <c r="W215" s="36"/>
      <c r="X215" s="36"/>
      <c r="Y215" s="37"/>
      <c r="Z215" s="38"/>
      <c r="AA215" s="36"/>
      <c r="AB215" s="36"/>
      <c r="AC215" s="37"/>
      <c r="AD215" s="38"/>
      <c r="AE215" s="36"/>
      <c r="AF215" s="36"/>
      <c r="AG215" s="37"/>
      <c r="AH215" s="38"/>
      <c r="AI215" s="36"/>
      <c r="AJ215" s="36"/>
      <c r="AK215" s="37"/>
      <c r="AL215" s="38"/>
      <c r="AM215" s="36"/>
      <c r="AN215" s="36"/>
      <c r="AO215" s="37"/>
    </row>
    <row r="216" spans="1:41" ht="45" hidden="1" outlineLevel="1" x14ac:dyDescent="0.25">
      <c r="A216" s="30"/>
      <c r="B216" s="31" t="s">
        <v>69</v>
      </c>
      <c r="C216" s="31" t="s">
        <v>70</v>
      </c>
      <c r="D216" s="31" t="s">
        <v>71</v>
      </c>
      <c r="E216" s="31" t="s">
        <v>72</v>
      </c>
      <c r="G216" s="39" t="s">
        <v>73</v>
      </c>
      <c r="H216" s="40" t="s">
        <v>33</v>
      </c>
      <c r="I216" s="41"/>
      <c r="J216" s="38"/>
      <c r="K216" s="39" t="s">
        <v>73</v>
      </c>
      <c r="L216" s="40" t="s">
        <v>33</v>
      </c>
      <c r="M216" s="41"/>
      <c r="N216" s="38"/>
      <c r="O216" s="39" t="s">
        <v>73</v>
      </c>
      <c r="P216" s="40" t="s">
        <v>33</v>
      </c>
      <c r="Q216" s="41"/>
      <c r="R216" s="38"/>
      <c r="S216" s="39" t="s">
        <v>73</v>
      </c>
      <c r="T216" s="40" t="s">
        <v>33</v>
      </c>
      <c r="U216" s="41"/>
      <c r="V216" s="38"/>
      <c r="W216" s="39" t="s">
        <v>73</v>
      </c>
      <c r="X216" s="40" t="s">
        <v>33</v>
      </c>
      <c r="Y216" s="41"/>
      <c r="Z216" s="38"/>
      <c r="AA216" s="39" t="s">
        <v>73</v>
      </c>
      <c r="AB216" s="40" t="s">
        <v>33</v>
      </c>
      <c r="AC216" s="41"/>
      <c r="AD216" s="38"/>
      <c r="AE216" s="39" t="s">
        <v>73</v>
      </c>
      <c r="AF216" s="40" t="s">
        <v>33</v>
      </c>
      <c r="AG216" s="41"/>
      <c r="AH216" s="38"/>
      <c r="AI216" s="39" t="s">
        <v>73</v>
      </c>
      <c r="AJ216" s="40" t="s">
        <v>33</v>
      </c>
      <c r="AK216" s="41"/>
      <c r="AL216" s="38"/>
      <c r="AM216" s="39" t="s">
        <v>73</v>
      </c>
      <c r="AN216" s="40" t="s">
        <v>33</v>
      </c>
      <c r="AO216" s="41"/>
    </row>
    <row r="217" spans="1:41" ht="45" hidden="1" outlineLevel="1" x14ac:dyDescent="0.25">
      <c r="A217" s="34" t="s">
        <v>403</v>
      </c>
      <c r="B217" s="35" t="s">
        <v>404</v>
      </c>
      <c r="C217" s="35" t="s">
        <v>405</v>
      </c>
      <c r="D217" s="35" t="s">
        <v>77</v>
      </c>
      <c r="E217" s="42">
        <v>1</v>
      </c>
      <c r="G217" s="43">
        <v>0</v>
      </c>
      <c r="H217" s="44">
        <v>0</v>
      </c>
      <c r="I217" s="45"/>
      <c r="J217" s="38"/>
      <c r="K217" s="43">
        <v>3000</v>
      </c>
      <c r="L217" s="44">
        <v>3000</v>
      </c>
      <c r="M217" s="45"/>
      <c r="N217" s="38"/>
      <c r="O217" s="43">
        <v>3000</v>
      </c>
      <c r="P217" s="44">
        <v>3000</v>
      </c>
      <c r="Q217" s="45"/>
      <c r="R217" s="38"/>
      <c r="S217" s="43">
        <v>30000</v>
      </c>
      <c r="T217" s="44">
        <v>30000</v>
      </c>
      <c r="U217" s="45"/>
      <c r="V217" s="38"/>
      <c r="W217" s="43">
        <v>50000</v>
      </c>
      <c r="X217" s="44">
        <v>50000</v>
      </c>
      <c r="Y217" s="45"/>
      <c r="Z217" s="38"/>
      <c r="AA217" s="43">
        <v>0</v>
      </c>
      <c r="AB217" s="44">
        <v>0</v>
      </c>
      <c r="AC217" s="45"/>
      <c r="AD217" s="38"/>
      <c r="AE217" s="43">
        <v>30000</v>
      </c>
      <c r="AF217" s="44">
        <v>30000</v>
      </c>
      <c r="AG217" s="45"/>
      <c r="AH217" s="38"/>
      <c r="AI217" s="43">
        <v>0</v>
      </c>
      <c r="AJ217" s="44">
        <v>0</v>
      </c>
      <c r="AK217" s="45"/>
      <c r="AL217" s="38"/>
      <c r="AM217" s="43">
        <v>30000</v>
      </c>
      <c r="AN217" s="44">
        <v>30000</v>
      </c>
      <c r="AO217" s="45"/>
    </row>
    <row r="218" spans="1:41" hidden="1" outlineLevel="1" x14ac:dyDescent="0.25">
      <c r="A218" s="30"/>
      <c r="B218" s="31" t="s">
        <v>44</v>
      </c>
      <c r="C218" s="31" t="s">
        <v>45</v>
      </c>
      <c r="G218" s="36"/>
      <c r="H218" s="36"/>
      <c r="I218" s="37"/>
      <c r="J218" s="38"/>
      <c r="K218" s="36"/>
      <c r="L218" s="36"/>
      <c r="M218" s="37"/>
      <c r="N218" s="38"/>
      <c r="O218" s="36"/>
      <c r="P218" s="36"/>
      <c r="Q218" s="37"/>
      <c r="R218" s="38"/>
      <c r="S218" s="36"/>
      <c r="T218" s="36"/>
      <c r="U218" s="37"/>
      <c r="V218" s="38"/>
      <c r="W218" s="36"/>
      <c r="X218" s="36"/>
      <c r="Y218" s="37"/>
      <c r="Z218" s="38"/>
      <c r="AA218" s="36"/>
      <c r="AB218" s="36"/>
      <c r="AC218" s="37"/>
      <c r="AD218" s="38"/>
      <c r="AE218" s="36"/>
      <c r="AF218" s="36"/>
      <c r="AG218" s="37"/>
      <c r="AH218" s="38"/>
      <c r="AI218" s="36"/>
      <c r="AJ218" s="36"/>
      <c r="AK218" s="37"/>
      <c r="AL218" s="38"/>
      <c r="AM218" s="36"/>
      <c r="AN218" s="36"/>
      <c r="AO218" s="37"/>
    </row>
    <row r="219" spans="1:41" hidden="1" outlineLevel="1" x14ac:dyDescent="0.25">
      <c r="A219" s="34" t="s">
        <v>406</v>
      </c>
      <c r="B219" s="35" t="s">
        <v>47</v>
      </c>
      <c r="C219" s="35" t="s">
        <v>407</v>
      </c>
      <c r="G219" s="36"/>
      <c r="H219" s="36"/>
      <c r="I219" s="37"/>
      <c r="J219" s="38"/>
      <c r="K219" s="36"/>
      <c r="L219" s="36"/>
      <c r="M219" s="37"/>
      <c r="N219" s="38"/>
      <c r="O219" s="36"/>
      <c r="P219" s="36"/>
      <c r="Q219" s="37"/>
      <c r="R219" s="38"/>
      <c r="S219" s="36"/>
      <c r="T219" s="36"/>
      <c r="U219" s="37"/>
      <c r="V219" s="38"/>
      <c r="W219" s="36"/>
      <c r="X219" s="36"/>
      <c r="Y219" s="37"/>
      <c r="Z219" s="38"/>
      <c r="AA219" s="36"/>
      <c r="AB219" s="36"/>
      <c r="AC219" s="37"/>
      <c r="AD219" s="38"/>
      <c r="AE219" s="36"/>
      <c r="AF219" s="36"/>
      <c r="AG219" s="37"/>
      <c r="AH219" s="38"/>
      <c r="AI219" s="36"/>
      <c r="AJ219" s="36"/>
      <c r="AK219" s="37"/>
      <c r="AL219" s="38"/>
      <c r="AM219" s="36"/>
      <c r="AN219" s="36"/>
      <c r="AO219" s="37"/>
    </row>
    <row r="220" spans="1:41" ht="45" hidden="1" outlineLevel="1" x14ac:dyDescent="0.25">
      <c r="A220" s="30"/>
      <c r="B220" s="31" t="s">
        <v>69</v>
      </c>
      <c r="C220" s="31" t="s">
        <v>70</v>
      </c>
      <c r="D220" s="31" t="s">
        <v>71</v>
      </c>
      <c r="E220" s="31" t="s">
        <v>72</v>
      </c>
      <c r="G220" s="39" t="s">
        <v>73</v>
      </c>
      <c r="H220" s="40" t="s">
        <v>33</v>
      </c>
      <c r="I220" s="41"/>
      <c r="J220" s="38"/>
      <c r="K220" s="39" t="s">
        <v>73</v>
      </c>
      <c r="L220" s="40" t="s">
        <v>33</v>
      </c>
      <c r="M220" s="41"/>
      <c r="N220" s="38"/>
      <c r="O220" s="39" t="s">
        <v>73</v>
      </c>
      <c r="P220" s="40" t="s">
        <v>33</v>
      </c>
      <c r="Q220" s="41"/>
      <c r="R220" s="38"/>
      <c r="S220" s="39" t="s">
        <v>73</v>
      </c>
      <c r="T220" s="40" t="s">
        <v>33</v>
      </c>
      <c r="U220" s="41"/>
      <c r="V220" s="38"/>
      <c r="W220" s="39" t="s">
        <v>73</v>
      </c>
      <c r="X220" s="40" t="s">
        <v>33</v>
      </c>
      <c r="Y220" s="41"/>
      <c r="Z220" s="38"/>
      <c r="AA220" s="39" t="s">
        <v>73</v>
      </c>
      <c r="AB220" s="40" t="s">
        <v>33</v>
      </c>
      <c r="AC220" s="41"/>
      <c r="AD220" s="38"/>
      <c r="AE220" s="39" t="s">
        <v>73</v>
      </c>
      <c r="AF220" s="40" t="s">
        <v>33</v>
      </c>
      <c r="AG220" s="41"/>
      <c r="AH220" s="38"/>
      <c r="AI220" s="39" t="s">
        <v>73</v>
      </c>
      <c r="AJ220" s="40" t="s">
        <v>33</v>
      </c>
      <c r="AK220" s="41"/>
      <c r="AL220" s="38"/>
      <c r="AM220" s="39" t="s">
        <v>73</v>
      </c>
      <c r="AN220" s="40" t="s">
        <v>33</v>
      </c>
      <c r="AO220" s="41"/>
    </row>
    <row r="221" spans="1:41" ht="60" hidden="1" outlineLevel="1" x14ac:dyDescent="0.25">
      <c r="A221" s="34" t="s">
        <v>408</v>
      </c>
      <c r="B221" s="35" t="s">
        <v>409</v>
      </c>
      <c r="C221" s="35" t="s">
        <v>410</v>
      </c>
      <c r="D221" s="35" t="s">
        <v>77</v>
      </c>
      <c r="E221" s="42">
        <v>1</v>
      </c>
      <c r="G221" s="43">
        <v>0</v>
      </c>
      <c r="H221" s="44">
        <v>0</v>
      </c>
      <c r="I221" s="45"/>
      <c r="J221" s="38"/>
      <c r="K221" s="43">
        <v>150000</v>
      </c>
      <c r="L221" s="44">
        <v>150000</v>
      </c>
      <c r="M221" s="45"/>
      <c r="N221" s="38"/>
      <c r="O221" s="43">
        <v>150000</v>
      </c>
      <c r="P221" s="44">
        <v>150000</v>
      </c>
      <c r="Q221" s="45"/>
      <c r="R221" s="38"/>
      <c r="S221" s="43">
        <v>2200000</v>
      </c>
      <c r="T221" s="44">
        <v>2200000</v>
      </c>
      <c r="U221" s="45"/>
      <c r="V221" s="38"/>
      <c r="W221" s="43">
        <v>2000000</v>
      </c>
      <c r="X221" s="44">
        <v>2000000</v>
      </c>
      <c r="Y221" s="45"/>
      <c r="Z221" s="38"/>
      <c r="AA221" s="43">
        <v>474009.94</v>
      </c>
      <c r="AB221" s="44">
        <v>474009.94</v>
      </c>
      <c r="AC221" s="45"/>
      <c r="AD221" s="38"/>
      <c r="AE221" s="43">
        <v>50000</v>
      </c>
      <c r="AF221" s="44">
        <v>50000</v>
      </c>
      <c r="AG221" s="45"/>
      <c r="AH221" s="38"/>
      <c r="AI221" s="43">
        <v>0</v>
      </c>
      <c r="AJ221" s="44">
        <v>0</v>
      </c>
      <c r="AK221" s="45"/>
      <c r="AL221" s="38"/>
      <c r="AM221" s="43">
        <v>390650</v>
      </c>
      <c r="AN221" s="44">
        <v>390650</v>
      </c>
      <c r="AO221" s="45"/>
    </row>
    <row r="222" spans="1:41" hidden="1" outlineLevel="1" x14ac:dyDescent="0.25">
      <c r="A222" s="30"/>
      <c r="B222" s="31" t="s">
        <v>44</v>
      </c>
      <c r="C222" s="31" t="s">
        <v>45</v>
      </c>
      <c r="G222" s="36"/>
      <c r="H222" s="36"/>
      <c r="I222" s="37"/>
      <c r="J222" s="38"/>
      <c r="K222" s="36"/>
      <c r="L222" s="36"/>
      <c r="M222" s="37"/>
      <c r="N222" s="38"/>
      <c r="O222" s="36"/>
      <c r="P222" s="36"/>
      <c r="Q222" s="37"/>
      <c r="R222" s="38"/>
      <c r="S222" s="36"/>
      <c r="T222" s="36"/>
      <c r="U222" s="37"/>
      <c r="V222" s="38"/>
      <c r="W222" s="36"/>
      <c r="X222" s="36"/>
      <c r="Y222" s="37"/>
      <c r="Z222" s="38"/>
      <c r="AA222" s="36"/>
      <c r="AB222" s="36"/>
      <c r="AC222" s="37"/>
      <c r="AD222" s="38"/>
      <c r="AE222" s="36"/>
      <c r="AF222" s="36"/>
      <c r="AG222" s="37"/>
      <c r="AH222" s="38"/>
      <c r="AI222" s="36"/>
      <c r="AJ222" s="36"/>
      <c r="AK222" s="37"/>
      <c r="AL222" s="38"/>
      <c r="AM222" s="36"/>
      <c r="AN222" s="36"/>
      <c r="AO222" s="37"/>
    </row>
    <row r="223" spans="1:41" hidden="1" outlineLevel="1" x14ac:dyDescent="0.25">
      <c r="A223" s="34" t="s">
        <v>411</v>
      </c>
      <c r="B223" s="35" t="s">
        <v>47</v>
      </c>
      <c r="C223" s="35" t="s">
        <v>412</v>
      </c>
      <c r="G223" s="36"/>
      <c r="H223" s="36"/>
      <c r="I223" s="37"/>
      <c r="J223" s="38"/>
      <c r="K223" s="36"/>
      <c r="L223" s="36"/>
      <c r="M223" s="37"/>
      <c r="N223" s="38"/>
      <c r="O223" s="36"/>
      <c r="P223" s="36"/>
      <c r="Q223" s="37"/>
      <c r="R223" s="38"/>
      <c r="S223" s="36"/>
      <c r="T223" s="36"/>
      <c r="U223" s="37"/>
      <c r="V223" s="38"/>
      <c r="W223" s="36"/>
      <c r="X223" s="36"/>
      <c r="Y223" s="37"/>
      <c r="Z223" s="38"/>
      <c r="AA223" s="36"/>
      <c r="AB223" s="36"/>
      <c r="AC223" s="37"/>
      <c r="AD223" s="38"/>
      <c r="AE223" s="36"/>
      <c r="AF223" s="36"/>
      <c r="AG223" s="37"/>
      <c r="AH223" s="38"/>
      <c r="AI223" s="36"/>
      <c r="AJ223" s="36"/>
      <c r="AK223" s="37"/>
      <c r="AL223" s="38"/>
      <c r="AM223" s="36"/>
      <c r="AN223" s="36"/>
      <c r="AO223" s="37"/>
    </row>
    <row r="224" spans="1:41" ht="45" hidden="1" outlineLevel="1" x14ac:dyDescent="0.25">
      <c r="A224" s="30"/>
      <c r="B224" s="31" t="s">
        <v>69</v>
      </c>
      <c r="C224" s="31" t="s">
        <v>70</v>
      </c>
      <c r="D224" s="31" t="s">
        <v>71</v>
      </c>
      <c r="E224" s="31" t="s">
        <v>72</v>
      </c>
      <c r="G224" s="39" t="s">
        <v>73</v>
      </c>
      <c r="H224" s="40" t="s">
        <v>33</v>
      </c>
      <c r="I224" s="41"/>
      <c r="J224" s="38"/>
      <c r="K224" s="39" t="s">
        <v>73</v>
      </c>
      <c r="L224" s="40" t="s">
        <v>33</v>
      </c>
      <c r="M224" s="41"/>
      <c r="N224" s="38"/>
      <c r="O224" s="39" t="s">
        <v>73</v>
      </c>
      <c r="P224" s="40" t="s">
        <v>33</v>
      </c>
      <c r="Q224" s="41"/>
      <c r="R224" s="38"/>
      <c r="S224" s="39" t="s">
        <v>73</v>
      </c>
      <c r="T224" s="40" t="s">
        <v>33</v>
      </c>
      <c r="U224" s="41"/>
      <c r="V224" s="38"/>
      <c r="W224" s="39" t="s">
        <v>73</v>
      </c>
      <c r="X224" s="40" t="s">
        <v>33</v>
      </c>
      <c r="Y224" s="41"/>
      <c r="Z224" s="38"/>
      <c r="AA224" s="39" t="s">
        <v>73</v>
      </c>
      <c r="AB224" s="40" t="s">
        <v>33</v>
      </c>
      <c r="AC224" s="41"/>
      <c r="AD224" s="38"/>
      <c r="AE224" s="39" t="s">
        <v>73</v>
      </c>
      <c r="AF224" s="40" t="s">
        <v>33</v>
      </c>
      <c r="AG224" s="41"/>
      <c r="AH224" s="38"/>
      <c r="AI224" s="39" t="s">
        <v>73</v>
      </c>
      <c r="AJ224" s="40" t="s">
        <v>33</v>
      </c>
      <c r="AK224" s="41"/>
      <c r="AL224" s="38"/>
      <c r="AM224" s="39" t="s">
        <v>73</v>
      </c>
      <c r="AN224" s="40" t="s">
        <v>33</v>
      </c>
      <c r="AO224" s="41"/>
    </row>
    <row r="225" spans="1:41" ht="45" hidden="1" outlineLevel="1" x14ac:dyDescent="0.25">
      <c r="A225" s="34" t="s">
        <v>413</v>
      </c>
      <c r="B225" s="35" t="s">
        <v>414</v>
      </c>
      <c r="C225" s="35" t="s">
        <v>415</v>
      </c>
      <c r="D225" s="35" t="s">
        <v>77</v>
      </c>
      <c r="E225" s="42">
        <v>1</v>
      </c>
      <c r="G225" s="43">
        <v>0</v>
      </c>
      <c r="H225" s="44">
        <v>0</v>
      </c>
      <c r="I225" s="45"/>
      <c r="J225" s="38"/>
      <c r="K225" s="43">
        <v>8000</v>
      </c>
      <c r="L225" s="44">
        <v>8000</v>
      </c>
      <c r="M225" s="45"/>
      <c r="N225" s="38"/>
      <c r="O225" s="43">
        <v>8000</v>
      </c>
      <c r="P225" s="44">
        <v>8000</v>
      </c>
      <c r="Q225" s="45"/>
      <c r="R225" s="38"/>
      <c r="S225" s="43">
        <v>180000</v>
      </c>
      <c r="T225" s="44">
        <v>180000</v>
      </c>
      <c r="U225" s="45"/>
      <c r="V225" s="38"/>
      <c r="W225" s="43">
        <v>100000</v>
      </c>
      <c r="X225" s="44">
        <v>100000</v>
      </c>
      <c r="Y225" s="45"/>
      <c r="Z225" s="38"/>
      <c r="AA225" s="43">
        <v>94801.99</v>
      </c>
      <c r="AB225" s="44">
        <v>94801.99</v>
      </c>
      <c r="AC225" s="45"/>
      <c r="AD225" s="38"/>
      <c r="AE225" s="43">
        <v>250000</v>
      </c>
      <c r="AF225" s="44">
        <v>250000</v>
      </c>
      <c r="AG225" s="45"/>
      <c r="AH225" s="38"/>
      <c r="AI225" s="43">
        <v>0</v>
      </c>
      <c r="AJ225" s="44">
        <v>0</v>
      </c>
      <c r="AK225" s="45"/>
      <c r="AL225" s="38"/>
      <c r="AM225" s="43">
        <v>796374</v>
      </c>
      <c r="AN225" s="44">
        <v>796374</v>
      </c>
      <c r="AO225" s="45"/>
    </row>
    <row r="226" spans="1:41" ht="30" hidden="1" outlineLevel="1" x14ac:dyDescent="0.25">
      <c r="A226" s="34" t="s">
        <v>416</v>
      </c>
      <c r="B226" s="35" t="s">
        <v>417</v>
      </c>
      <c r="C226" s="35" t="s">
        <v>418</v>
      </c>
      <c r="D226" s="35" t="s">
        <v>77</v>
      </c>
      <c r="E226" s="42">
        <v>1</v>
      </c>
      <c r="G226" s="43">
        <v>0</v>
      </c>
      <c r="H226" s="44">
        <v>0</v>
      </c>
      <c r="I226" s="45"/>
      <c r="J226" s="38"/>
      <c r="K226" s="43">
        <v>2000</v>
      </c>
      <c r="L226" s="44">
        <v>2000</v>
      </c>
      <c r="M226" s="45"/>
      <c r="N226" s="38"/>
      <c r="O226" s="43">
        <v>2000</v>
      </c>
      <c r="P226" s="44">
        <v>2000</v>
      </c>
      <c r="Q226" s="45"/>
      <c r="R226" s="38"/>
      <c r="S226" s="43">
        <v>25000</v>
      </c>
      <c r="T226" s="44">
        <v>25000</v>
      </c>
      <c r="U226" s="45"/>
      <c r="V226" s="38"/>
      <c r="W226" s="43">
        <v>0</v>
      </c>
      <c r="X226" s="44">
        <v>0</v>
      </c>
      <c r="Y226" s="45"/>
      <c r="Z226" s="38"/>
      <c r="AA226" s="43">
        <v>0</v>
      </c>
      <c r="AB226" s="44">
        <v>0</v>
      </c>
      <c r="AC226" s="45"/>
      <c r="AD226" s="38"/>
      <c r="AE226" s="43">
        <v>100000</v>
      </c>
      <c r="AF226" s="44">
        <v>100000</v>
      </c>
      <c r="AG226" s="45"/>
      <c r="AH226" s="38"/>
      <c r="AI226" s="43">
        <v>0</v>
      </c>
      <c r="AJ226" s="44">
        <v>0</v>
      </c>
      <c r="AK226" s="45"/>
      <c r="AL226" s="38"/>
      <c r="AM226" s="43">
        <v>341303</v>
      </c>
      <c r="AN226" s="44">
        <v>341303</v>
      </c>
      <c r="AO226" s="45"/>
    </row>
    <row r="227" spans="1:41" hidden="1" outlineLevel="1" x14ac:dyDescent="0.25">
      <c r="A227" s="30"/>
      <c r="B227" s="31" t="s">
        <v>44</v>
      </c>
      <c r="C227" s="31" t="s">
        <v>45</v>
      </c>
      <c r="G227" s="36"/>
      <c r="H227" s="36"/>
      <c r="I227" s="37"/>
      <c r="J227" s="38"/>
      <c r="K227" s="36"/>
      <c r="L227" s="36"/>
      <c r="M227" s="37"/>
      <c r="N227" s="38"/>
      <c r="O227" s="36"/>
      <c r="P227" s="36"/>
      <c r="Q227" s="37"/>
      <c r="R227" s="38"/>
      <c r="S227" s="36"/>
      <c r="T227" s="36"/>
      <c r="U227" s="37"/>
      <c r="V227" s="38"/>
      <c r="W227" s="36"/>
      <c r="X227" s="36"/>
      <c r="Y227" s="37"/>
      <c r="Z227" s="38"/>
      <c r="AA227" s="36"/>
      <c r="AB227" s="36"/>
      <c r="AC227" s="37"/>
      <c r="AD227" s="38"/>
      <c r="AE227" s="36"/>
      <c r="AF227" s="36"/>
      <c r="AG227" s="37"/>
      <c r="AH227" s="38"/>
      <c r="AI227" s="36"/>
      <c r="AJ227" s="36"/>
      <c r="AK227" s="37"/>
      <c r="AL227" s="38"/>
      <c r="AM227" s="36"/>
      <c r="AN227" s="36"/>
      <c r="AO227" s="37"/>
    </row>
    <row r="228" spans="1:41" hidden="1" outlineLevel="1" x14ac:dyDescent="0.25">
      <c r="A228" s="34" t="s">
        <v>419</v>
      </c>
      <c r="B228" s="35" t="s">
        <v>47</v>
      </c>
      <c r="C228" s="35" t="s">
        <v>420</v>
      </c>
      <c r="G228" s="36"/>
      <c r="H228" s="36"/>
      <c r="I228" s="37"/>
      <c r="J228" s="38"/>
      <c r="K228" s="36"/>
      <c r="L228" s="36"/>
      <c r="M228" s="37"/>
      <c r="N228" s="38"/>
      <c r="O228" s="36"/>
      <c r="P228" s="36"/>
      <c r="Q228" s="37"/>
      <c r="R228" s="38"/>
      <c r="S228" s="36"/>
      <c r="T228" s="36"/>
      <c r="U228" s="37"/>
      <c r="V228" s="38"/>
      <c r="W228" s="36"/>
      <c r="X228" s="36"/>
      <c r="Y228" s="37"/>
      <c r="Z228" s="38"/>
      <c r="AA228" s="36"/>
      <c r="AB228" s="36"/>
      <c r="AC228" s="37"/>
      <c r="AD228" s="38"/>
      <c r="AE228" s="36"/>
      <c r="AF228" s="36"/>
      <c r="AG228" s="37"/>
      <c r="AH228" s="38"/>
      <c r="AI228" s="36"/>
      <c r="AJ228" s="36"/>
      <c r="AK228" s="37"/>
      <c r="AL228" s="38"/>
      <c r="AM228" s="36"/>
      <c r="AN228" s="36"/>
      <c r="AO228" s="37"/>
    </row>
    <row r="229" spans="1:41" ht="45" hidden="1" outlineLevel="1" x14ac:dyDescent="0.25">
      <c r="A229" s="30"/>
      <c r="B229" s="31" t="s">
        <v>69</v>
      </c>
      <c r="C229" s="31" t="s">
        <v>70</v>
      </c>
      <c r="D229" s="31" t="s">
        <v>71</v>
      </c>
      <c r="E229" s="31" t="s">
        <v>72</v>
      </c>
      <c r="G229" s="39" t="s">
        <v>73</v>
      </c>
      <c r="H229" s="40" t="s">
        <v>33</v>
      </c>
      <c r="I229" s="41"/>
      <c r="J229" s="38"/>
      <c r="K229" s="39" t="s">
        <v>73</v>
      </c>
      <c r="L229" s="40" t="s">
        <v>33</v>
      </c>
      <c r="M229" s="41"/>
      <c r="N229" s="38"/>
      <c r="O229" s="39" t="s">
        <v>73</v>
      </c>
      <c r="P229" s="40" t="s">
        <v>33</v>
      </c>
      <c r="Q229" s="41"/>
      <c r="R229" s="38"/>
      <c r="S229" s="39" t="s">
        <v>73</v>
      </c>
      <c r="T229" s="40" t="s">
        <v>33</v>
      </c>
      <c r="U229" s="41"/>
      <c r="V229" s="38"/>
      <c r="W229" s="39" t="s">
        <v>73</v>
      </c>
      <c r="X229" s="40" t="s">
        <v>33</v>
      </c>
      <c r="Y229" s="41"/>
      <c r="Z229" s="38"/>
      <c r="AA229" s="39" t="s">
        <v>73</v>
      </c>
      <c r="AB229" s="40" t="s">
        <v>33</v>
      </c>
      <c r="AC229" s="41"/>
      <c r="AD229" s="38"/>
      <c r="AE229" s="39" t="s">
        <v>73</v>
      </c>
      <c r="AF229" s="40" t="s">
        <v>33</v>
      </c>
      <c r="AG229" s="41"/>
      <c r="AH229" s="38"/>
      <c r="AI229" s="39" t="s">
        <v>73</v>
      </c>
      <c r="AJ229" s="40" t="s">
        <v>33</v>
      </c>
      <c r="AK229" s="41"/>
      <c r="AL229" s="38"/>
      <c r="AM229" s="39" t="s">
        <v>73</v>
      </c>
      <c r="AN229" s="40" t="s">
        <v>33</v>
      </c>
      <c r="AO229" s="41"/>
    </row>
    <row r="230" spans="1:41" ht="75" hidden="1" outlineLevel="1" x14ac:dyDescent="0.25">
      <c r="A230" s="34" t="s">
        <v>421</v>
      </c>
      <c r="B230" s="35" t="s">
        <v>422</v>
      </c>
      <c r="C230" s="35" t="s">
        <v>423</v>
      </c>
      <c r="D230" s="35" t="s">
        <v>77</v>
      </c>
      <c r="E230" s="42">
        <v>1</v>
      </c>
      <c r="G230" s="43">
        <v>0</v>
      </c>
      <c r="H230" s="44">
        <v>0</v>
      </c>
      <c r="I230" s="45"/>
      <c r="J230" s="38"/>
      <c r="K230" s="43">
        <v>1000</v>
      </c>
      <c r="L230" s="44">
        <v>1000</v>
      </c>
      <c r="M230" s="45"/>
      <c r="N230" s="38"/>
      <c r="O230" s="43">
        <v>1000</v>
      </c>
      <c r="P230" s="44">
        <v>1000</v>
      </c>
      <c r="Q230" s="45"/>
      <c r="R230" s="38"/>
      <c r="S230" s="43">
        <v>75000</v>
      </c>
      <c r="T230" s="44">
        <v>75000</v>
      </c>
      <c r="U230" s="45"/>
      <c r="V230" s="38"/>
      <c r="W230" s="43">
        <v>0</v>
      </c>
      <c r="X230" s="44">
        <v>0</v>
      </c>
      <c r="Y230" s="45"/>
      <c r="Z230" s="38"/>
      <c r="AA230" s="43">
        <v>0</v>
      </c>
      <c r="AB230" s="44">
        <v>0</v>
      </c>
      <c r="AC230" s="45"/>
      <c r="AD230" s="38"/>
      <c r="AE230" s="43">
        <v>100000</v>
      </c>
      <c r="AF230" s="44">
        <v>100000</v>
      </c>
      <c r="AG230" s="45"/>
      <c r="AH230" s="38"/>
      <c r="AI230" s="43">
        <v>0</v>
      </c>
      <c r="AJ230" s="44">
        <v>0</v>
      </c>
      <c r="AK230" s="45"/>
      <c r="AL230" s="38"/>
      <c r="AM230" s="43">
        <v>10000</v>
      </c>
      <c r="AN230" s="44">
        <v>10000</v>
      </c>
      <c r="AO230" s="45"/>
    </row>
    <row r="231" spans="1:41" hidden="1" outlineLevel="1" x14ac:dyDescent="0.25">
      <c r="A231" s="30"/>
      <c r="B231" s="31" t="s">
        <v>44</v>
      </c>
      <c r="C231" s="31" t="s">
        <v>45</v>
      </c>
      <c r="G231" s="36"/>
      <c r="H231" s="36"/>
      <c r="I231" s="37"/>
      <c r="J231" s="38"/>
      <c r="K231" s="36"/>
      <c r="L231" s="36"/>
      <c r="M231" s="37"/>
      <c r="N231" s="38"/>
      <c r="O231" s="36"/>
      <c r="P231" s="36"/>
      <c r="Q231" s="37"/>
      <c r="R231" s="38"/>
      <c r="S231" s="36"/>
      <c r="T231" s="36"/>
      <c r="U231" s="37"/>
      <c r="V231" s="38"/>
      <c r="W231" s="36"/>
      <c r="X231" s="36"/>
      <c r="Y231" s="37"/>
      <c r="Z231" s="38"/>
      <c r="AA231" s="36"/>
      <c r="AB231" s="36"/>
      <c r="AC231" s="37"/>
      <c r="AD231" s="38"/>
      <c r="AE231" s="36"/>
      <c r="AF231" s="36"/>
      <c r="AG231" s="37"/>
      <c r="AH231" s="38"/>
      <c r="AI231" s="36"/>
      <c r="AJ231" s="36"/>
      <c r="AK231" s="37"/>
      <c r="AL231" s="38"/>
      <c r="AM231" s="36"/>
      <c r="AN231" s="36"/>
      <c r="AO231" s="37"/>
    </row>
    <row r="232" spans="1:41" hidden="1" outlineLevel="1" x14ac:dyDescent="0.25">
      <c r="A232" s="34" t="s">
        <v>424</v>
      </c>
      <c r="B232" s="35" t="s">
        <v>47</v>
      </c>
      <c r="C232" s="35" t="s">
        <v>425</v>
      </c>
      <c r="G232" s="36"/>
      <c r="H232" s="36"/>
      <c r="I232" s="37"/>
      <c r="J232" s="38"/>
      <c r="K232" s="36"/>
      <c r="L232" s="36"/>
      <c r="M232" s="37"/>
      <c r="N232" s="38"/>
      <c r="O232" s="36"/>
      <c r="P232" s="36"/>
      <c r="Q232" s="37"/>
      <c r="R232" s="38"/>
      <c r="S232" s="36"/>
      <c r="T232" s="36"/>
      <c r="U232" s="37"/>
      <c r="V232" s="38"/>
      <c r="W232" s="36"/>
      <c r="X232" s="36"/>
      <c r="Y232" s="37"/>
      <c r="Z232" s="38"/>
      <c r="AA232" s="36"/>
      <c r="AB232" s="36"/>
      <c r="AC232" s="37"/>
      <c r="AD232" s="38"/>
      <c r="AE232" s="36"/>
      <c r="AF232" s="36"/>
      <c r="AG232" s="37"/>
      <c r="AH232" s="38"/>
      <c r="AI232" s="36"/>
      <c r="AJ232" s="36"/>
      <c r="AK232" s="37"/>
      <c r="AL232" s="38"/>
      <c r="AM232" s="36"/>
      <c r="AN232" s="36"/>
      <c r="AO232" s="37"/>
    </row>
    <row r="233" spans="1:41" ht="45" hidden="1" outlineLevel="1" x14ac:dyDescent="0.25">
      <c r="A233" s="30"/>
      <c r="B233" s="31" t="s">
        <v>69</v>
      </c>
      <c r="C233" s="31" t="s">
        <v>70</v>
      </c>
      <c r="D233" s="31" t="s">
        <v>71</v>
      </c>
      <c r="E233" s="31" t="s">
        <v>72</v>
      </c>
      <c r="G233" s="39" t="s">
        <v>73</v>
      </c>
      <c r="H233" s="40" t="s">
        <v>33</v>
      </c>
      <c r="I233" s="41"/>
      <c r="J233" s="38"/>
      <c r="K233" s="39" t="s">
        <v>73</v>
      </c>
      <c r="L233" s="40" t="s">
        <v>33</v>
      </c>
      <c r="M233" s="41"/>
      <c r="N233" s="38"/>
      <c r="O233" s="39" t="s">
        <v>73</v>
      </c>
      <c r="P233" s="40" t="s">
        <v>33</v>
      </c>
      <c r="Q233" s="41"/>
      <c r="R233" s="38"/>
      <c r="S233" s="39" t="s">
        <v>73</v>
      </c>
      <c r="T233" s="40" t="s">
        <v>33</v>
      </c>
      <c r="U233" s="41"/>
      <c r="V233" s="38"/>
      <c r="W233" s="39" t="s">
        <v>73</v>
      </c>
      <c r="X233" s="40" t="s">
        <v>33</v>
      </c>
      <c r="Y233" s="41"/>
      <c r="Z233" s="38"/>
      <c r="AA233" s="39" t="s">
        <v>73</v>
      </c>
      <c r="AB233" s="40" t="s">
        <v>33</v>
      </c>
      <c r="AC233" s="41"/>
      <c r="AD233" s="38"/>
      <c r="AE233" s="39" t="s">
        <v>73</v>
      </c>
      <c r="AF233" s="40" t="s">
        <v>33</v>
      </c>
      <c r="AG233" s="41"/>
      <c r="AH233" s="38"/>
      <c r="AI233" s="39" t="s">
        <v>73</v>
      </c>
      <c r="AJ233" s="40" t="s">
        <v>33</v>
      </c>
      <c r="AK233" s="41"/>
      <c r="AL233" s="38"/>
      <c r="AM233" s="39" t="s">
        <v>73</v>
      </c>
      <c r="AN233" s="40" t="s">
        <v>33</v>
      </c>
      <c r="AO233" s="41"/>
    </row>
    <row r="234" spans="1:41" ht="90" hidden="1" outlineLevel="1" x14ac:dyDescent="0.25">
      <c r="A234" s="34" t="s">
        <v>426</v>
      </c>
      <c r="B234" s="35" t="s">
        <v>427</v>
      </c>
      <c r="C234" s="35" t="s">
        <v>428</v>
      </c>
      <c r="D234" s="35" t="s">
        <v>77</v>
      </c>
      <c r="E234" s="42">
        <v>1</v>
      </c>
      <c r="G234" s="43">
        <v>0</v>
      </c>
      <c r="H234" s="44">
        <v>0</v>
      </c>
      <c r="I234" s="45"/>
      <c r="J234" s="38"/>
      <c r="K234" s="43">
        <v>1000</v>
      </c>
      <c r="L234" s="44">
        <v>1000</v>
      </c>
      <c r="M234" s="45"/>
      <c r="N234" s="38"/>
      <c r="O234" s="43">
        <v>1000</v>
      </c>
      <c r="P234" s="44">
        <v>1000</v>
      </c>
      <c r="Q234" s="45"/>
      <c r="R234" s="38"/>
      <c r="S234" s="43">
        <v>0</v>
      </c>
      <c r="T234" s="44">
        <v>0</v>
      </c>
      <c r="U234" s="45"/>
      <c r="V234" s="38"/>
      <c r="W234" s="43">
        <v>0</v>
      </c>
      <c r="X234" s="44">
        <v>0</v>
      </c>
      <c r="Y234" s="45"/>
      <c r="Z234" s="38"/>
      <c r="AA234" s="43">
        <v>0</v>
      </c>
      <c r="AB234" s="44">
        <v>0</v>
      </c>
      <c r="AC234" s="45"/>
      <c r="AD234" s="38"/>
      <c r="AE234" s="43">
        <v>0</v>
      </c>
      <c r="AF234" s="44">
        <v>0</v>
      </c>
      <c r="AG234" s="45"/>
      <c r="AH234" s="38"/>
      <c r="AI234" s="43">
        <v>0</v>
      </c>
      <c r="AJ234" s="44">
        <v>0</v>
      </c>
      <c r="AK234" s="45"/>
      <c r="AL234" s="38"/>
      <c r="AM234" s="43">
        <v>10000</v>
      </c>
      <c r="AN234" s="44">
        <v>10000</v>
      </c>
      <c r="AO234" s="45"/>
    </row>
    <row r="235" spans="1:41" hidden="1" outlineLevel="1" x14ac:dyDescent="0.25">
      <c r="A235" s="30"/>
      <c r="B235" s="31" t="s">
        <v>44</v>
      </c>
      <c r="C235" s="31" t="s">
        <v>45</v>
      </c>
      <c r="G235" s="36"/>
      <c r="H235" s="36"/>
      <c r="I235" s="37"/>
      <c r="J235" s="38"/>
      <c r="K235" s="36"/>
      <c r="L235" s="36"/>
      <c r="M235" s="37"/>
      <c r="N235" s="38"/>
      <c r="O235" s="36"/>
      <c r="P235" s="36"/>
      <c r="Q235" s="37"/>
      <c r="R235" s="38"/>
      <c r="S235" s="36"/>
      <c r="T235" s="36"/>
      <c r="U235" s="37"/>
      <c r="V235" s="38"/>
      <c r="W235" s="36"/>
      <c r="X235" s="36"/>
      <c r="Y235" s="37"/>
      <c r="Z235" s="38"/>
      <c r="AA235" s="36"/>
      <c r="AB235" s="36"/>
      <c r="AC235" s="37"/>
      <c r="AD235" s="38"/>
      <c r="AE235" s="36"/>
      <c r="AF235" s="36"/>
      <c r="AG235" s="37"/>
      <c r="AH235" s="38"/>
      <c r="AI235" s="36"/>
      <c r="AJ235" s="36"/>
      <c r="AK235" s="37"/>
      <c r="AL235" s="38"/>
      <c r="AM235" s="36"/>
      <c r="AN235" s="36"/>
      <c r="AO235" s="37"/>
    </row>
    <row r="236" spans="1:41" hidden="1" outlineLevel="1" x14ac:dyDescent="0.25">
      <c r="A236" s="34" t="s">
        <v>429</v>
      </c>
      <c r="B236" s="35" t="s">
        <v>47</v>
      </c>
      <c r="C236" s="35" t="s">
        <v>430</v>
      </c>
      <c r="G236" s="36"/>
      <c r="H236" s="36"/>
      <c r="I236" s="37"/>
      <c r="J236" s="38"/>
      <c r="K236" s="36"/>
      <c r="L236" s="36"/>
      <c r="M236" s="37"/>
      <c r="N236" s="38"/>
      <c r="O236" s="36"/>
      <c r="P236" s="36"/>
      <c r="Q236" s="37"/>
      <c r="R236" s="38"/>
      <c r="S236" s="36"/>
      <c r="T236" s="36"/>
      <c r="U236" s="37"/>
      <c r="V236" s="38"/>
      <c r="W236" s="36"/>
      <c r="X236" s="36"/>
      <c r="Y236" s="37"/>
      <c r="Z236" s="38"/>
      <c r="AA236" s="36"/>
      <c r="AB236" s="36"/>
      <c r="AC236" s="37"/>
      <c r="AD236" s="38"/>
      <c r="AE236" s="36"/>
      <c r="AF236" s="36"/>
      <c r="AG236" s="37"/>
      <c r="AH236" s="38"/>
      <c r="AI236" s="36"/>
      <c r="AJ236" s="36"/>
      <c r="AK236" s="37"/>
      <c r="AL236" s="38"/>
      <c r="AM236" s="36"/>
      <c r="AN236" s="36"/>
      <c r="AO236" s="37"/>
    </row>
    <row r="237" spans="1:41" ht="45" hidden="1" outlineLevel="1" x14ac:dyDescent="0.25">
      <c r="A237" s="30"/>
      <c r="B237" s="31" t="s">
        <v>69</v>
      </c>
      <c r="C237" s="31" t="s">
        <v>70</v>
      </c>
      <c r="D237" s="31" t="s">
        <v>71</v>
      </c>
      <c r="E237" s="31" t="s">
        <v>72</v>
      </c>
      <c r="G237" s="39" t="s">
        <v>73</v>
      </c>
      <c r="H237" s="40" t="s">
        <v>33</v>
      </c>
      <c r="I237" s="41"/>
      <c r="J237" s="38"/>
      <c r="K237" s="39" t="s">
        <v>73</v>
      </c>
      <c r="L237" s="40" t="s">
        <v>33</v>
      </c>
      <c r="M237" s="41"/>
      <c r="N237" s="38"/>
      <c r="O237" s="39" t="s">
        <v>73</v>
      </c>
      <c r="P237" s="40" t="s">
        <v>33</v>
      </c>
      <c r="Q237" s="41"/>
      <c r="R237" s="38"/>
      <c r="S237" s="39" t="s">
        <v>73</v>
      </c>
      <c r="T237" s="40" t="s">
        <v>33</v>
      </c>
      <c r="U237" s="41"/>
      <c r="V237" s="38"/>
      <c r="W237" s="39" t="s">
        <v>73</v>
      </c>
      <c r="X237" s="40" t="s">
        <v>33</v>
      </c>
      <c r="Y237" s="41"/>
      <c r="Z237" s="38"/>
      <c r="AA237" s="39" t="s">
        <v>73</v>
      </c>
      <c r="AB237" s="40" t="s">
        <v>33</v>
      </c>
      <c r="AC237" s="41"/>
      <c r="AD237" s="38"/>
      <c r="AE237" s="39" t="s">
        <v>73</v>
      </c>
      <c r="AF237" s="40" t="s">
        <v>33</v>
      </c>
      <c r="AG237" s="41"/>
      <c r="AH237" s="38"/>
      <c r="AI237" s="39" t="s">
        <v>73</v>
      </c>
      <c r="AJ237" s="40" t="s">
        <v>33</v>
      </c>
      <c r="AK237" s="41"/>
      <c r="AL237" s="38"/>
      <c r="AM237" s="39" t="s">
        <v>73</v>
      </c>
      <c r="AN237" s="40" t="s">
        <v>33</v>
      </c>
      <c r="AO237" s="41"/>
    </row>
    <row r="238" spans="1:41" ht="60" hidden="1" outlineLevel="1" x14ac:dyDescent="0.25">
      <c r="A238" s="34" t="s">
        <v>431</v>
      </c>
      <c r="B238" s="35" t="s">
        <v>432</v>
      </c>
      <c r="C238" s="35" t="s">
        <v>433</v>
      </c>
      <c r="D238" s="35" t="s">
        <v>77</v>
      </c>
      <c r="E238" s="42">
        <v>1</v>
      </c>
      <c r="G238" s="43">
        <v>0</v>
      </c>
      <c r="H238" s="44">
        <v>0</v>
      </c>
      <c r="I238" s="45"/>
      <c r="J238" s="38"/>
      <c r="K238" s="43">
        <v>300000</v>
      </c>
      <c r="L238" s="44">
        <v>300000</v>
      </c>
      <c r="M238" s="45"/>
      <c r="N238" s="38"/>
      <c r="O238" s="43">
        <v>300000</v>
      </c>
      <c r="P238" s="44">
        <v>300000</v>
      </c>
      <c r="Q238" s="45"/>
      <c r="R238" s="38"/>
      <c r="S238" s="43">
        <v>1425000</v>
      </c>
      <c r="T238" s="44">
        <v>1425000</v>
      </c>
      <c r="U238" s="45"/>
      <c r="V238" s="38"/>
      <c r="W238" s="43">
        <v>1200000</v>
      </c>
      <c r="X238" s="44">
        <v>1200000</v>
      </c>
      <c r="Y238" s="45"/>
      <c r="Z238" s="38"/>
      <c r="AA238" s="43">
        <v>0</v>
      </c>
      <c r="AB238" s="44">
        <v>0</v>
      </c>
      <c r="AC238" s="45"/>
      <c r="AD238" s="38"/>
      <c r="AE238" s="43">
        <v>800000</v>
      </c>
      <c r="AF238" s="44">
        <v>800000</v>
      </c>
      <c r="AG238" s="45"/>
      <c r="AH238" s="38"/>
      <c r="AI238" s="43">
        <v>0</v>
      </c>
      <c r="AJ238" s="44">
        <v>0</v>
      </c>
      <c r="AK238" s="45"/>
      <c r="AL238" s="38"/>
      <c r="AM238" s="43">
        <v>1300000</v>
      </c>
      <c r="AN238" s="44">
        <v>1300000</v>
      </c>
      <c r="AO238" s="45"/>
    </row>
    <row r="239" spans="1:41" hidden="1" outlineLevel="1" x14ac:dyDescent="0.25">
      <c r="A239" s="30"/>
      <c r="B239" s="31" t="s">
        <v>44</v>
      </c>
      <c r="C239" s="31" t="s">
        <v>45</v>
      </c>
      <c r="G239" s="36"/>
      <c r="H239" s="36"/>
      <c r="I239" s="37"/>
      <c r="J239" s="38"/>
      <c r="K239" s="36"/>
      <c r="L239" s="36"/>
      <c r="M239" s="37"/>
      <c r="N239" s="38"/>
      <c r="O239" s="36"/>
      <c r="P239" s="36"/>
      <c r="Q239" s="37"/>
      <c r="R239" s="38"/>
      <c r="S239" s="36"/>
      <c r="T239" s="36"/>
      <c r="U239" s="37"/>
      <c r="V239" s="38"/>
      <c r="W239" s="36"/>
      <c r="X239" s="36"/>
      <c r="Y239" s="37"/>
      <c r="Z239" s="38"/>
      <c r="AA239" s="36"/>
      <c r="AB239" s="36"/>
      <c r="AC239" s="37"/>
      <c r="AD239" s="38"/>
      <c r="AE239" s="36"/>
      <c r="AF239" s="36"/>
      <c r="AG239" s="37"/>
      <c r="AH239" s="38"/>
      <c r="AI239" s="36"/>
      <c r="AJ239" s="36"/>
      <c r="AK239" s="37"/>
      <c r="AL239" s="38"/>
      <c r="AM239" s="36"/>
      <c r="AN239" s="36"/>
      <c r="AO239" s="37"/>
    </row>
    <row r="240" spans="1:41" hidden="1" outlineLevel="1" x14ac:dyDescent="0.25">
      <c r="A240" s="34" t="s">
        <v>434</v>
      </c>
      <c r="B240" s="35" t="s">
        <v>47</v>
      </c>
      <c r="C240" s="35" t="s">
        <v>435</v>
      </c>
      <c r="G240" s="36"/>
      <c r="H240" s="36"/>
      <c r="I240" s="37"/>
      <c r="J240" s="38"/>
      <c r="K240" s="36"/>
      <c r="L240" s="36"/>
      <c r="M240" s="37"/>
      <c r="N240" s="38"/>
      <c r="O240" s="36"/>
      <c r="P240" s="36"/>
      <c r="Q240" s="37"/>
      <c r="R240" s="38"/>
      <c r="S240" s="36"/>
      <c r="T240" s="36"/>
      <c r="U240" s="37"/>
      <c r="V240" s="38"/>
      <c r="W240" s="36"/>
      <c r="X240" s="36"/>
      <c r="Y240" s="37"/>
      <c r="Z240" s="38"/>
      <c r="AA240" s="36"/>
      <c r="AB240" s="36"/>
      <c r="AC240" s="37"/>
      <c r="AD240" s="38"/>
      <c r="AE240" s="36"/>
      <c r="AF240" s="36"/>
      <c r="AG240" s="37"/>
      <c r="AH240" s="38"/>
      <c r="AI240" s="36"/>
      <c r="AJ240" s="36"/>
      <c r="AK240" s="37"/>
      <c r="AL240" s="38"/>
      <c r="AM240" s="36"/>
      <c r="AN240" s="36"/>
      <c r="AO240" s="37"/>
    </row>
    <row r="241" spans="1:41" ht="45" hidden="1" outlineLevel="1" x14ac:dyDescent="0.25">
      <c r="A241" s="30"/>
      <c r="B241" s="31" t="s">
        <v>69</v>
      </c>
      <c r="C241" s="31" t="s">
        <v>70</v>
      </c>
      <c r="D241" s="31" t="s">
        <v>71</v>
      </c>
      <c r="E241" s="31" t="s">
        <v>72</v>
      </c>
      <c r="G241" s="39" t="s">
        <v>73</v>
      </c>
      <c r="H241" s="40" t="s">
        <v>33</v>
      </c>
      <c r="I241" s="41"/>
      <c r="J241" s="38"/>
      <c r="K241" s="39" t="s">
        <v>73</v>
      </c>
      <c r="L241" s="40" t="s">
        <v>33</v>
      </c>
      <c r="M241" s="41"/>
      <c r="N241" s="38"/>
      <c r="O241" s="39" t="s">
        <v>73</v>
      </c>
      <c r="P241" s="40" t="s">
        <v>33</v>
      </c>
      <c r="Q241" s="41"/>
      <c r="R241" s="38"/>
      <c r="S241" s="39" t="s">
        <v>73</v>
      </c>
      <c r="T241" s="40" t="s">
        <v>33</v>
      </c>
      <c r="U241" s="41"/>
      <c r="V241" s="38"/>
      <c r="W241" s="39" t="s">
        <v>73</v>
      </c>
      <c r="X241" s="40" t="s">
        <v>33</v>
      </c>
      <c r="Y241" s="41"/>
      <c r="Z241" s="38"/>
      <c r="AA241" s="39" t="s">
        <v>73</v>
      </c>
      <c r="AB241" s="40" t="s">
        <v>33</v>
      </c>
      <c r="AC241" s="41"/>
      <c r="AD241" s="38"/>
      <c r="AE241" s="39" t="s">
        <v>73</v>
      </c>
      <c r="AF241" s="40" t="s">
        <v>33</v>
      </c>
      <c r="AG241" s="41"/>
      <c r="AH241" s="38"/>
      <c r="AI241" s="39" t="s">
        <v>73</v>
      </c>
      <c r="AJ241" s="40" t="s">
        <v>33</v>
      </c>
      <c r="AK241" s="41"/>
      <c r="AL241" s="38"/>
      <c r="AM241" s="39" t="s">
        <v>73</v>
      </c>
      <c r="AN241" s="40" t="s">
        <v>33</v>
      </c>
      <c r="AO241" s="41"/>
    </row>
    <row r="242" spans="1:41" ht="60" hidden="1" outlineLevel="1" x14ac:dyDescent="0.25">
      <c r="A242" s="34" t="s">
        <v>436</v>
      </c>
      <c r="B242" s="35" t="s">
        <v>437</v>
      </c>
      <c r="C242" s="35" t="s">
        <v>438</v>
      </c>
      <c r="D242" s="35" t="s">
        <v>77</v>
      </c>
      <c r="E242" s="42">
        <v>1</v>
      </c>
      <c r="G242" s="43">
        <v>0</v>
      </c>
      <c r="H242" s="44">
        <v>0</v>
      </c>
      <c r="I242" s="45"/>
      <c r="J242" s="38"/>
      <c r="K242" s="43">
        <v>300000</v>
      </c>
      <c r="L242" s="44">
        <v>300000</v>
      </c>
      <c r="M242" s="45"/>
      <c r="N242" s="38"/>
      <c r="O242" s="43">
        <v>300000</v>
      </c>
      <c r="P242" s="44">
        <v>300000</v>
      </c>
      <c r="Q242" s="45"/>
      <c r="R242" s="38"/>
      <c r="S242" s="43">
        <v>700000</v>
      </c>
      <c r="T242" s="44">
        <v>700000</v>
      </c>
      <c r="U242" s="45"/>
      <c r="V242" s="38"/>
      <c r="W242" s="43">
        <v>1200000</v>
      </c>
      <c r="X242" s="44">
        <v>1200000</v>
      </c>
      <c r="Y242" s="45"/>
      <c r="Z242" s="38"/>
      <c r="AA242" s="43">
        <v>1723672.5</v>
      </c>
      <c r="AB242" s="44">
        <v>1723672.5</v>
      </c>
      <c r="AC242" s="45"/>
      <c r="AD242" s="38"/>
      <c r="AE242" s="43">
        <v>1350000</v>
      </c>
      <c r="AF242" s="44">
        <v>1350000</v>
      </c>
      <c r="AG242" s="45"/>
      <c r="AH242" s="38"/>
      <c r="AI242" s="43">
        <v>0</v>
      </c>
      <c r="AJ242" s="44">
        <v>0</v>
      </c>
      <c r="AK242" s="45"/>
      <c r="AL242" s="38"/>
      <c r="AM242" s="43">
        <v>4200000</v>
      </c>
      <c r="AN242" s="44">
        <v>4200000</v>
      </c>
      <c r="AO242" s="45"/>
    </row>
    <row r="243" spans="1:41" hidden="1" outlineLevel="1" x14ac:dyDescent="0.25">
      <c r="A243" s="30"/>
      <c r="B243" s="31" t="s">
        <v>44</v>
      </c>
      <c r="C243" s="31" t="s">
        <v>45</v>
      </c>
      <c r="G243" s="36"/>
      <c r="H243" s="36"/>
      <c r="I243" s="37"/>
      <c r="J243" s="38"/>
      <c r="K243" s="36"/>
      <c r="L243" s="36"/>
      <c r="M243" s="37"/>
      <c r="N243" s="38"/>
      <c r="O243" s="36"/>
      <c r="P243" s="36"/>
      <c r="Q243" s="37"/>
      <c r="R243" s="38"/>
      <c r="S243" s="36"/>
      <c r="T243" s="36"/>
      <c r="U243" s="37"/>
      <c r="V243" s="38"/>
      <c r="W243" s="36"/>
      <c r="X243" s="36"/>
      <c r="Y243" s="37"/>
      <c r="Z243" s="38"/>
      <c r="AA243" s="36"/>
      <c r="AB243" s="36"/>
      <c r="AC243" s="37"/>
      <c r="AD243" s="38"/>
      <c r="AE243" s="36"/>
      <c r="AF243" s="36"/>
      <c r="AG243" s="37"/>
      <c r="AH243" s="38"/>
      <c r="AI243" s="36"/>
      <c r="AJ243" s="36"/>
      <c r="AK243" s="37"/>
      <c r="AL243" s="38"/>
      <c r="AM243" s="36"/>
      <c r="AN243" s="36"/>
      <c r="AO243" s="37"/>
    </row>
    <row r="244" spans="1:41" hidden="1" outlineLevel="1" x14ac:dyDescent="0.25">
      <c r="A244" s="34" t="s">
        <v>439</v>
      </c>
      <c r="B244" s="35" t="s">
        <v>47</v>
      </c>
      <c r="C244" s="35" t="s">
        <v>440</v>
      </c>
      <c r="G244" s="36"/>
      <c r="H244" s="36"/>
      <c r="I244" s="37"/>
      <c r="J244" s="38"/>
      <c r="K244" s="36"/>
      <c r="L244" s="36"/>
      <c r="M244" s="37"/>
      <c r="N244" s="38"/>
      <c r="O244" s="36"/>
      <c r="P244" s="36"/>
      <c r="Q244" s="37"/>
      <c r="R244" s="38"/>
      <c r="S244" s="36"/>
      <c r="T244" s="36"/>
      <c r="U244" s="37"/>
      <c r="V244" s="38"/>
      <c r="W244" s="36"/>
      <c r="X244" s="36"/>
      <c r="Y244" s="37"/>
      <c r="Z244" s="38"/>
      <c r="AA244" s="36"/>
      <c r="AB244" s="36"/>
      <c r="AC244" s="37"/>
      <c r="AD244" s="38"/>
      <c r="AE244" s="36"/>
      <c r="AF244" s="36"/>
      <c r="AG244" s="37"/>
      <c r="AH244" s="38"/>
      <c r="AI244" s="36"/>
      <c r="AJ244" s="36"/>
      <c r="AK244" s="37"/>
      <c r="AL244" s="38"/>
      <c r="AM244" s="36"/>
      <c r="AN244" s="36"/>
      <c r="AO244" s="37"/>
    </row>
    <row r="245" spans="1:41" ht="45" hidden="1" outlineLevel="1" x14ac:dyDescent="0.25">
      <c r="A245" s="30"/>
      <c r="B245" s="31" t="s">
        <v>69</v>
      </c>
      <c r="C245" s="31" t="s">
        <v>70</v>
      </c>
      <c r="D245" s="31" t="s">
        <v>71</v>
      </c>
      <c r="E245" s="31" t="s">
        <v>72</v>
      </c>
      <c r="G245" s="39" t="s">
        <v>73</v>
      </c>
      <c r="H245" s="40" t="s">
        <v>33</v>
      </c>
      <c r="I245" s="41"/>
      <c r="J245" s="38"/>
      <c r="K245" s="39" t="s">
        <v>73</v>
      </c>
      <c r="L245" s="40" t="s">
        <v>33</v>
      </c>
      <c r="M245" s="41"/>
      <c r="N245" s="38"/>
      <c r="O245" s="39" t="s">
        <v>73</v>
      </c>
      <c r="P245" s="40" t="s">
        <v>33</v>
      </c>
      <c r="Q245" s="41"/>
      <c r="R245" s="38"/>
      <c r="S245" s="39" t="s">
        <v>73</v>
      </c>
      <c r="T245" s="40" t="s">
        <v>33</v>
      </c>
      <c r="U245" s="41"/>
      <c r="V245" s="38"/>
      <c r="W245" s="39" t="s">
        <v>73</v>
      </c>
      <c r="X245" s="40" t="s">
        <v>33</v>
      </c>
      <c r="Y245" s="41"/>
      <c r="Z245" s="38"/>
      <c r="AA245" s="39" t="s">
        <v>73</v>
      </c>
      <c r="AB245" s="40" t="s">
        <v>33</v>
      </c>
      <c r="AC245" s="41"/>
      <c r="AD245" s="38"/>
      <c r="AE245" s="39" t="s">
        <v>73</v>
      </c>
      <c r="AF245" s="40" t="s">
        <v>33</v>
      </c>
      <c r="AG245" s="41"/>
      <c r="AH245" s="38"/>
      <c r="AI245" s="39" t="s">
        <v>73</v>
      </c>
      <c r="AJ245" s="40" t="s">
        <v>33</v>
      </c>
      <c r="AK245" s="41"/>
      <c r="AL245" s="38"/>
      <c r="AM245" s="39" t="s">
        <v>73</v>
      </c>
      <c r="AN245" s="40" t="s">
        <v>33</v>
      </c>
      <c r="AO245" s="41"/>
    </row>
    <row r="246" spans="1:41" ht="60" hidden="1" outlineLevel="1" x14ac:dyDescent="0.25">
      <c r="A246" s="34" t="s">
        <v>441</v>
      </c>
      <c r="B246" s="35" t="s">
        <v>442</v>
      </c>
      <c r="C246" s="35" t="s">
        <v>443</v>
      </c>
      <c r="D246" s="35" t="s">
        <v>444</v>
      </c>
      <c r="E246" s="42">
        <v>1</v>
      </c>
      <c r="G246" s="43">
        <v>0</v>
      </c>
      <c r="H246" s="44">
        <v>0</v>
      </c>
      <c r="I246" s="45"/>
      <c r="J246" s="38"/>
      <c r="K246" s="43">
        <v>8000</v>
      </c>
      <c r="L246" s="44">
        <v>8000</v>
      </c>
      <c r="M246" s="45"/>
      <c r="N246" s="38"/>
      <c r="O246" s="43">
        <v>8000</v>
      </c>
      <c r="P246" s="44">
        <v>8000</v>
      </c>
      <c r="Q246" s="45"/>
      <c r="R246" s="38"/>
      <c r="S246" s="43">
        <v>20000</v>
      </c>
      <c r="T246" s="44">
        <v>20000</v>
      </c>
      <c r="U246" s="45"/>
      <c r="V246" s="38"/>
      <c r="W246" s="43">
        <v>75000</v>
      </c>
      <c r="X246" s="44">
        <v>75000</v>
      </c>
      <c r="Y246" s="45"/>
      <c r="Z246" s="38"/>
      <c r="AA246" s="43">
        <v>3878263.13</v>
      </c>
      <c r="AB246" s="44">
        <v>3878263.13</v>
      </c>
      <c r="AC246" s="45"/>
      <c r="AD246" s="38"/>
      <c r="AE246" s="43">
        <v>50000</v>
      </c>
      <c r="AF246" s="44">
        <v>50000</v>
      </c>
      <c r="AG246" s="45"/>
      <c r="AH246" s="38"/>
      <c r="AI246" s="43">
        <v>0</v>
      </c>
      <c r="AJ246" s="44">
        <v>0</v>
      </c>
      <c r="AK246" s="45"/>
      <c r="AL246" s="38"/>
      <c r="AM246" s="43">
        <v>50000</v>
      </c>
      <c r="AN246" s="44">
        <v>50000</v>
      </c>
      <c r="AO246" s="45"/>
    </row>
    <row r="247" spans="1:41" hidden="1" outlineLevel="1" x14ac:dyDescent="0.25">
      <c r="A247" s="30"/>
      <c r="B247" s="31" t="s">
        <v>44</v>
      </c>
      <c r="C247" s="31" t="s">
        <v>45</v>
      </c>
      <c r="G247" s="36"/>
      <c r="H247" s="36"/>
      <c r="I247" s="37"/>
      <c r="J247" s="38"/>
      <c r="K247" s="36"/>
      <c r="L247" s="36"/>
      <c r="M247" s="37"/>
      <c r="N247" s="38"/>
      <c r="O247" s="36"/>
      <c r="P247" s="36"/>
      <c r="Q247" s="37"/>
      <c r="R247" s="38"/>
      <c r="S247" s="36"/>
      <c r="T247" s="36"/>
      <c r="U247" s="37"/>
      <c r="V247" s="38"/>
      <c r="W247" s="36"/>
      <c r="X247" s="36"/>
      <c r="Y247" s="37"/>
      <c r="Z247" s="38"/>
      <c r="AA247" s="36"/>
      <c r="AB247" s="36"/>
      <c r="AC247" s="37"/>
      <c r="AD247" s="38"/>
      <c r="AE247" s="36"/>
      <c r="AF247" s="36"/>
      <c r="AG247" s="37"/>
      <c r="AH247" s="38"/>
      <c r="AI247" s="36"/>
      <c r="AJ247" s="36"/>
      <c r="AK247" s="37"/>
      <c r="AL247" s="38"/>
      <c r="AM247" s="36"/>
      <c r="AN247" s="36"/>
      <c r="AO247" s="37"/>
    </row>
    <row r="248" spans="1:41" hidden="1" outlineLevel="1" x14ac:dyDescent="0.25">
      <c r="A248" s="34" t="s">
        <v>445</v>
      </c>
      <c r="B248" s="35" t="s">
        <v>47</v>
      </c>
      <c r="C248" s="35" t="s">
        <v>446</v>
      </c>
      <c r="G248" s="36"/>
      <c r="H248" s="36"/>
      <c r="I248" s="37"/>
      <c r="J248" s="38"/>
      <c r="K248" s="36"/>
      <c r="L248" s="36"/>
      <c r="M248" s="37"/>
      <c r="N248" s="38"/>
      <c r="O248" s="36"/>
      <c r="P248" s="36"/>
      <c r="Q248" s="37"/>
      <c r="R248" s="38"/>
      <c r="S248" s="36"/>
      <c r="T248" s="36"/>
      <c r="U248" s="37"/>
      <c r="V248" s="38"/>
      <c r="W248" s="36"/>
      <c r="X248" s="36"/>
      <c r="Y248" s="37"/>
      <c r="Z248" s="38"/>
      <c r="AA248" s="36"/>
      <c r="AB248" s="36"/>
      <c r="AC248" s="37"/>
      <c r="AD248" s="38"/>
      <c r="AE248" s="36"/>
      <c r="AF248" s="36"/>
      <c r="AG248" s="37"/>
      <c r="AH248" s="38"/>
      <c r="AI248" s="36"/>
      <c r="AJ248" s="36"/>
      <c r="AK248" s="37"/>
      <c r="AL248" s="38"/>
      <c r="AM248" s="36"/>
      <c r="AN248" s="36"/>
      <c r="AO248" s="37"/>
    </row>
    <row r="249" spans="1:41" ht="45" hidden="1" outlineLevel="1" x14ac:dyDescent="0.25">
      <c r="A249" s="30"/>
      <c r="B249" s="31" t="s">
        <v>69</v>
      </c>
      <c r="C249" s="31" t="s">
        <v>70</v>
      </c>
      <c r="D249" s="31" t="s">
        <v>71</v>
      </c>
      <c r="E249" s="31" t="s">
        <v>72</v>
      </c>
      <c r="G249" s="39" t="s">
        <v>73</v>
      </c>
      <c r="H249" s="40" t="s">
        <v>33</v>
      </c>
      <c r="I249" s="41"/>
      <c r="J249" s="38"/>
      <c r="K249" s="39" t="s">
        <v>73</v>
      </c>
      <c r="L249" s="40" t="s">
        <v>33</v>
      </c>
      <c r="M249" s="41"/>
      <c r="N249" s="38"/>
      <c r="O249" s="39" t="s">
        <v>73</v>
      </c>
      <c r="P249" s="40" t="s">
        <v>33</v>
      </c>
      <c r="Q249" s="41"/>
      <c r="R249" s="38"/>
      <c r="S249" s="39" t="s">
        <v>73</v>
      </c>
      <c r="T249" s="40" t="s">
        <v>33</v>
      </c>
      <c r="U249" s="41"/>
      <c r="V249" s="38"/>
      <c r="W249" s="39" t="s">
        <v>73</v>
      </c>
      <c r="X249" s="40" t="s">
        <v>33</v>
      </c>
      <c r="Y249" s="41"/>
      <c r="Z249" s="38"/>
      <c r="AA249" s="39" t="s">
        <v>73</v>
      </c>
      <c r="AB249" s="40" t="s">
        <v>33</v>
      </c>
      <c r="AC249" s="41"/>
      <c r="AD249" s="38"/>
      <c r="AE249" s="39" t="s">
        <v>73</v>
      </c>
      <c r="AF249" s="40" t="s">
        <v>33</v>
      </c>
      <c r="AG249" s="41"/>
      <c r="AH249" s="38"/>
      <c r="AI249" s="39" t="s">
        <v>73</v>
      </c>
      <c r="AJ249" s="40" t="s">
        <v>33</v>
      </c>
      <c r="AK249" s="41"/>
      <c r="AL249" s="38"/>
      <c r="AM249" s="39" t="s">
        <v>73</v>
      </c>
      <c r="AN249" s="40" t="s">
        <v>33</v>
      </c>
      <c r="AO249" s="41"/>
    </row>
    <row r="250" spans="1:41" ht="75" hidden="1" outlineLevel="1" x14ac:dyDescent="0.25">
      <c r="A250" s="34" t="s">
        <v>447</v>
      </c>
      <c r="B250" s="35" t="s">
        <v>448</v>
      </c>
      <c r="C250" s="35" t="s">
        <v>449</v>
      </c>
      <c r="D250" s="35" t="s">
        <v>77</v>
      </c>
      <c r="E250" s="42">
        <v>1</v>
      </c>
      <c r="G250" s="43">
        <v>0</v>
      </c>
      <c r="H250" s="44">
        <v>0</v>
      </c>
      <c r="I250" s="45"/>
      <c r="J250" s="38"/>
      <c r="K250" s="43">
        <v>5000</v>
      </c>
      <c r="L250" s="44">
        <v>5000</v>
      </c>
      <c r="M250" s="45"/>
      <c r="N250" s="38"/>
      <c r="O250" s="43">
        <v>5000</v>
      </c>
      <c r="P250" s="44">
        <v>5000</v>
      </c>
      <c r="Q250" s="45"/>
      <c r="R250" s="38"/>
      <c r="S250" s="43">
        <v>35000</v>
      </c>
      <c r="T250" s="44">
        <v>35000</v>
      </c>
      <c r="U250" s="45"/>
      <c r="V250" s="38"/>
      <c r="W250" s="43">
        <v>15000</v>
      </c>
      <c r="X250" s="44">
        <v>15000</v>
      </c>
      <c r="Y250" s="45"/>
      <c r="Z250" s="38"/>
      <c r="AA250" s="43">
        <v>0</v>
      </c>
      <c r="AB250" s="44">
        <v>0</v>
      </c>
      <c r="AC250" s="45"/>
      <c r="AD250" s="38"/>
      <c r="AE250" s="43">
        <v>20000</v>
      </c>
      <c r="AF250" s="44">
        <v>20000</v>
      </c>
      <c r="AG250" s="45"/>
      <c r="AH250" s="38"/>
      <c r="AI250" s="43">
        <v>0</v>
      </c>
      <c r="AJ250" s="44">
        <v>0</v>
      </c>
      <c r="AK250" s="45"/>
      <c r="AL250" s="38"/>
      <c r="AM250" s="43">
        <v>100000</v>
      </c>
      <c r="AN250" s="44">
        <v>100000</v>
      </c>
      <c r="AO250" s="45"/>
    </row>
    <row r="251" spans="1:41" hidden="1" outlineLevel="1" x14ac:dyDescent="0.25">
      <c r="A251" s="30"/>
      <c r="B251" s="31" t="s">
        <v>44</v>
      </c>
      <c r="C251" s="31" t="s">
        <v>45</v>
      </c>
      <c r="G251" s="36"/>
      <c r="H251" s="36"/>
      <c r="I251" s="37"/>
      <c r="J251" s="38"/>
      <c r="K251" s="36"/>
      <c r="L251" s="36"/>
      <c r="M251" s="37"/>
      <c r="N251" s="38"/>
      <c r="O251" s="36"/>
      <c r="P251" s="36"/>
      <c r="Q251" s="37"/>
      <c r="R251" s="38"/>
      <c r="S251" s="36"/>
      <c r="T251" s="36"/>
      <c r="U251" s="37"/>
      <c r="V251" s="38"/>
      <c r="W251" s="36"/>
      <c r="X251" s="36"/>
      <c r="Y251" s="37"/>
      <c r="Z251" s="38"/>
      <c r="AA251" s="36"/>
      <c r="AB251" s="36"/>
      <c r="AC251" s="37"/>
      <c r="AD251" s="38"/>
      <c r="AE251" s="36"/>
      <c r="AF251" s="36"/>
      <c r="AG251" s="37"/>
      <c r="AH251" s="38"/>
      <c r="AI251" s="36"/>
      <c r="AJ251" s="36"/>
      <c r="AK251" s="37"/>
      <c r="AL251" s="38"/>
      <c r="AM251" s="36"/>
      <c r="AN251" s="36"/>
      <c r="AO251" s="37"/>
    </row>
    <row r="252" spans="1:41" hidden="1" outlineLevel="1" x14ac:dyDescent="0.25">
      <c r="A252" s="34" t="s">
        <v>450</v>
      </c>
      <c r="B252" s="35" t="s">
        <v>47</v>
      </c>
      <c r="C252" s="35" t="s">
        <v>451</v>
      </c>
      <c r="G252" s="36"/>
      <c r="H252" s="36"/>
      <c r="I252" s="37"/>
      <c r="J252" s="38"/>
      <c r="K252" s="36"/>
      <c r="L252" s="36"/>
      <c r="M252" s="37"/>
      <c r="N252" s="38"/>
      <c r="O252" s="36"/>
      <c r="P252" s="36"/>
      <c r="Q252" s="37"/>
      <c r="R252" s="38"/>
      <c r="S252" s="36"/>
      <c r="T252" s="36"/>
      <c r="U252" s="37"/>
      <c r="V252" s="38"/>
      <c r="W252" s="36"/>
      <c r="X252" s="36"/>
      <c r="Y252" s="37"/>
      <c r="Z252" s="38"/>
      <c r="AA252" s="36"/>
      <c r="AB252" s="36"/>
      <c r="AC252" s="37"/>
      <c r="AD252" s="38"/>
      <c r="AE252" s="36"/>
      <c r="AF252" s="36"/>
      <c r="AG252" s="37"/>
      <c r="AH252" s="38"/>
      <c r="AI252" s="36"/>
      <c r="AJ252" s="36"/>
      <c r="AK252" s="37"/>
      <c r="AL252" s="38"/>
      <c r="AM252" s="36"/>
      <c r="AN252" s="36"/>
      <c r="AO252" s="37"/>
    </row>
    <row r="253" spans="1:41" ht="45" hidden="1" outlineLevel="1" x14ac:dyDescent="0.25">
      <c r="A253" s="30"/>
      <c r="B253" s="31" t="s">
        <v>69</v>
      </c>
      <c r="C253" s="31" t="s">
        <v>70</v>
      </c>
      <c r="D253" s="31" t="s">
        <v>71</v>
      </c>
      <c r="E253" s="31" t="s">
        <v>72</v>
      </c>
      <c r="G253" s="39" t="s">
        <v>73</v>
      </c>
      <c r="H253" s="40" t="s">
        <v>33</v>
      </c>
      <c r="I253" s="41"/>
      <c r="J253" s="38"/>
      <c r="K253" s="39" t="s">
        <v>73</v>
      </c>
      <c r="L253" s="40" t="s">
        <v>33</v>
      </c>
      <c r="M253" s="41"/>
      <c r="N253" s="38"/>
      <c r="O253" s="39" t="s">
        <v>73</v>
      </c>
      <c r="P253" s="40" t="s">
        <v>33</v>
      </c>
      <c r="Q253" s="41"/>
      <c r="R253" s="38"/>
      <c r="S253" s="39" t="s">
        <v>73</v>
      </c>
      <c r="T253" s="40" t="s">
        <v>33</v>
      </c>
      <c r="U253" s="41"/>
      <c r="V253" s="38"/>
      <c r="W253" s="39" t="s">
        <v>73</v>
      </c>
      <c r="X253" s="40" t="s">
        <v>33</v>
      </c>
      <c r="Y253" s="41"/>
      <c r="Z253" s="38"/>
      <c r="AA253" s="39" t="s">
        <v>73</v>
      </c>
      <c r="AB253" s="40" t="s">
        <v>33</v>
      </c>
      <c r="AC253" s="41"/>
      <c r="AD253" s="38"/>
      <c r="AE253" s="39" t="s">
        <v>73</v>
      </c>
      <c r="AF253" s="40" t="s">
        <v>33</v>
      </c>
      <c r="AG253" s="41"/>
      <c r="AH253" s="38"/>
      <c r="AI253" s="39" t="s">
        <v>73</v>
      </c>
      <c r="AJ253" s="40" t="s">
        <v>33</v>
      </c>
      <c r="AK253" s="41"/>
      <c r="AL253" s="38"/>
      <c r="AM253" s="39" t="s">
        <v>73</v>
      </c>
      <c r="AN253" s="40" t="s">
        <v>33</v>
      </c>
      <c r="AO253" s="41"/>
    </row>
    <row r="254" spans="1:41" hidden="1" outlineLevel="1" x14ac:dyDescent="0.25">
      <c r="A254" s="34" t="s">
        <v>452</v>
      </c>
      <c r="B254" s="35" t="s">
        <v>453</v>
      </c>
      <c r="C254" s="35" t="s">
        <v>454</v>
      </c>
      <c r="D254" s="35" t="s">
        <v>77</v>
      </c>
      <c r="E254" s="42">
        <v>1</v>
      </c>
      <c r="G254" s="43">
        <v>0</v>
      </c>
      <c r="H254" s="44">
        <v>0</v>
      </c>
      <c r="I254" s="45"/>
      <c r="J254" s="38"/>
      <c r="K254" s="43">
        <v>1000</v>
      </c>
      <c r="L254" s="44">
        <v>1000</v>
      </c>
      <c r="M254" s="45"/>
      <c r="N254" s="38"/>
      <c r="O254" s="43">
        <v>1000</v>
      </c>
      <c r="P254" s="44">
        <v>1000</v>
      </c>
      <c r="Q254" s="45"/>
      <c r="R254" s="38"/>
      <c r="S254" s="43">
        <v>10000</v>
      </c>
      <c r="T254" s="44">
        <v>10000</v>
      </c>
      <c r="U254" s="45"/>
      <c r="V254" s="38"/>
      <c r="W254" s="43">
        <v>0</v>
      </c>
      <c r="X254" s="44">
        <v>0</v>
      </c>
      <c r="Y254" s="45"/>
      <c r="Z254" s="38"/>
      <c r="AA254" s="43">
        <v>0</v>
      </c>
      <c r="AB254" s="44">
        <v>0</v>
      </c>
      <c r="AC254" s="45"/>
      <c r="AD254" s="38"/>
      <c r="AE254" s="43">
        <v>15000</v>
      </c>
      <c r="AF254" s="44">
        <v>15000</v>
      </c>
      <c r="AG254" s="45"/>
      <c r="AH254" s="38"/>
      <c r="AI254" s="43">
        <v>0</v>
      </c>
      <c r="AJ254" s="44">
        <v>0</v>
      </c>
      <c r="AK254" s="45"/>
      <c r="AL254" s="38"/>
      <c r="AM254" s="43">
        <v>5000</v>
      </c>
      <c r="AN254" s="44">
        <v>5000</v>
      </c>
      <c r="AO254" s="45"/>
    </row>
    <row r="255" spans="1:41" ht="60" hidden="1" outlineLevel="1" x14ac:dyDescent="0.25">
      <c r="A255" s="34" t="s">
        <v>455</v>
      </c>
      <c r="B255" s="35" t="s">
        <v>456</v>
      </c>
      <c r="C255" s="35" t="s">
        <v>457</v>
      </c>
      <c r="D255" s="35" t="s">
        <v>77</v>
      </c>
      <c r="E255" s="42">
        <v>1</v>
      </c>
      <c r="G255" s="43">
        <v>0</v>
      </c>
      <c r="H255" s="44">
        <v>0</v>
      </c>
      <c r="I255" s="45"/>
      <c r="J255" s="38"/>
      <c r="K255" s="43">
        <v>1000</v>
      </c>
      <c r="L255" s="44">
        <v>1000</v>
      </c>
      <c r="M255" s="45"/>
      <c r="N255" s="38"/>
      <c r="O255" s="43">
        <v>1000</v>
      </c>
      <c r="P255" s="44">
        <v>1000</v>
      </c>
      <c r="Q255" s="45"/>
      <c r="R255" s="38"/>
      <c r="S255" s="43">
        <v>0</v>
      </c>
      <c r="T255" s="44">
        <v>0</v>
      </c>
      <c r="U255" s="45"/>
      <c r="V255" s="38"/>
      <c r="W255" s="43">
        <v>0</v>
      </c>
      <c r="X255" s="44">
        <v>0</v>
      </c>
      <c r="Y255" s="45"/>
      <c r="Z255" s="38"/>
      <c r="AA255" s="43">
        <v>0</v>
      </c>
      <c r="AB255" s="44">
        <v>0</v>
      </c>
      <c r="AC255" s="45"/>
      <c r="AD255" s="38"/>
      <c r="AE255" s="43">
        <v>0</v>
      </c>
      <c r="AF255" s="44">
        <v>0</v>
      </c>
      <c r="AG255" s="45"/>
      <c r="AH255" s="38"/>
      <c r="AI255" s="43">
        <v>0</v>
      </c>
      <c r="AJ255" s="44">
        <v>0</v>
      </c>
      <c r="AK255" s="45"/>
      <c r="AL255" s="38"/>
      <c r="AM255" s="43">
        <v>5000</v>
      </c>
      <c r="AN255" s="44">
        <v>5000</v>
      </c>
      <c r="AO255" s="45"/>
    </row>
    <row r="256" spans="1:41" hidden="1" outlineLevel="1" x14ac:dyDescent="0.25">
      <c r="A256" s="30"/>
      <c r="B256" s="31" t="s">
        <v>44</v>
      </c>
      <c r="C256" s="31" t="s">
        <v>45</v>
      </c>
      <c r="G256" s="36"/>
      <c r="H256" s="36"/>
      <c r="I256" s="37"/>
      <c r="J256" s="38"/>
      <c r="K256" s="36"/>
      <c r="L256" s="36"/>
      <c r="M256" s="37"/>
      <c r="N256" s="38"/>
      <c r="O256" s="36"/>
      <c r="P256" s="36"/>
      <c r="Q256" s="37"/>
      <c r="R256" s="38"/>
      <c r="S256" s="36"/>
      <c r="T256" s="36"/>
      <c r="U256" s="37"/>
      <c r="V256" s="38"/>
      <c r="W256" s="36"/>
      <c r="X256" s="36"/>
      <c r="Y256" s="37"/>
      <c r="Z256" s="38"/>
      <c r="AA256" s="36"/>
      <c r="AB256" s="36"/>
      <c r="AC256" s="37"/>
      <c r="AD256" s="38"/>
      <c r="AE256" s="36"/>
      <c r="AF256" s="36"/>
      <c r="AG256" s="37"/>
      <c r="AH256" s="38"/>
      <c r="AI256" s="36"/>
      <c r="AJ256" s="36"/>
      <c r="AK256" s="37"/>
      <c r="AL256" s="38"/>
      <c r="AM256" s="36"/>
      <c r="AN256" s="36"/>
      <c r="AO256" s="37"/>
    </row>
    <row r="257" spans="1:41" hidden="1" outlineLevel="1" x14ac:dyDescent="0.25">
      <c r="A257" s="34" t="s">
        <v>458</v>
      </c>
      <c r="B257" s="35" t="s">
        <v>47</v>
      </c>
      <c r="C257" s="35" t="s">
        <v>459</v>
      </c>
      <c r="G257" s="36"/>
      <c r="H257" s="36"/>
      <c r="I257" s="37"/>
      <c r="J257" s="38"/>
      <c r="K257" s="36"/>
      <c r="L257" s="36"/>
      <c r="M257" s="37"/>
      <c r="N257" s="38"/>
      <c r="O257" s="36"/>
      <c r="P257" s="36"/>
      <c r="Q257" s="37"/>
      <c r="R257" s="38"/>
      <c r="S257" s="36"/>
      <c r="T257" s="36"/>
      <c r="U257" s="37"/>
      <c r="V257" s="38"/>
      <c r="W257" s="36"/>
      <c r="X257" s="36"/>
      <c r="Y257" s="37"/>
      <c r="Z257" s="38"/>
      <c r="AA257" s="36"/>
      <c r="AB257" s="36"/>
      <c r="AC257" s="37"/>
      <c r="AD257" s="38"/>
      <c r="AE257" s="36"/>
      <c r="AF257" s="36"/>
      <c r="AG257" s="37"/>
      <c r="AH257" s="38"/>
      <c r="AI257" s="36"/>
      <c r="AJ257" s="36"/>
      <c r="AK257" s="37"/>
      <c r="AL257" s="38"/>
      <c r="AM257" s="36"/>
      <c r="AN257" s="36"/>
      <c r="AO257" s="37"/>
    </row>
    <row r="258" spans="1:41" ht="45" hidden="1" outlineLevel="1" x14ac:dyDescent="0.25">
      <c r="A258" s="30"/>
      <c r="B258" s="31" t="s">
        <v>69</v>
      </c>
      <c r="C258" s="31" t="s">
        <v>70</v>
      </c>
      <c r="D258" s="31" t="s">
        <v>71</v>
      </c>
      <c r="E258" s="31" t="s">
        <v>72</v>
      </c>
      <c r="G258" s="39" t="s">
        <v>73</v>
      </c>
      <c r="H258" s="40" t="s">
        <v>33</v>
      </c>
      <c r="I258" s="41"/>
      <c r="J258" s="38"/>
      <c r="K258" s="39" t="s">
        <v>73</v>
      </c>
      <c r="L258" s="40" t="s">
        <v>33</v>
      </c>
      <c r="M258" s="41"/>
      <c r="N258" s="38"/>
      <c r="O258" s="39" t="s">
        <v>73</v>
      </c>
      <c r="P258" s="40" t="s">
        <v>33</v>
      </c>
      <c r="Q258" s="41"/>
      <c r="R258" s="38"/>
      <c r="S258" s="39" t="s">
        <v>73</v>
      </c>
      <c r="T258" s="40" t="s">
        <v>33</v>
      </c>
      <c r="U258" s="41"/>
      <c r="V258" s="38"/>
      <c r="W258" s="39" t="s">
        <v>73</v>
      </c>
      <c r="X258" s="40" t="s">
        <v>33</v>
      </c>
      <c r="Y258" s="41"/>
      <c r="Z258" s="38"/>
      <c r="AA258" s="39" t="s">
        <v>73</v>
      </c>
      <c r="AB258" s="40" t="s">
        <v>33</v>
      </c>
      <c r="AC258" s="41"/>
      <c r="AD258" s="38"/>
      <c r="AE258" s="39" t="s">
        <v>73</v>
      </c>
      <c r="AF258" s="40" t="s">
        <v>33</v>
      </c>
      <c r="AG258" s="41"/>
      <c r="AH258" s="38"/>
      <c r="AI258" s="39" t="s">
        <v>73</v>
      </c>
      <c r="AJ258" s="40" t="s">
        <v>33</v>
      </c>
      <c r="AK258" s="41"/>
      <c r="AL258" s="38"/>
      <c r="AM258" s="39" t="s">
        <v>73</v>
      </c>
      <c r="AN258" s="40" t="s">
        <v>33</v>
      </c>
      <c r="AO258" s="41"/>
    </row>
    <row r="259" spans="1:41" hidden="1" outlineLevel="1" x14ac:dyDescent="0.25">
      <c r="A259" s="34" t="s">
        <v>460</v>
      </c>
      <c r="B259" s="35" t="s">
        <v>461</v>
      </c>
      <c r="C259" s="35" t="s">
        <v>462</v>
      </c>
      <c r="D259" s="35" t="s">
        <v>77</v>
      </c>
      <c r="E259" s="42">
        <v>1</v>
      </c>
      <c r="G259" s="43">
        <v>0</v>
      </c>
      <c r="H259" s="44">
        <v>0</v>
      </c>
      <c r="I259" s="45"/>
      <c r="J259" s="38"/>
      <c r="K259" s="43">
        <v>20000</v>
      </c>
      <c r="L259" s="44">
        <v>20000</v>
      </c>
      <c r="M259" s="45"/>
      <c r="N259" s="38"/>
      <c r="O259" s="43">
        <v>20000</v>
      </c>
      <c r="P259" s="44">
        <v>20000</v>
      </c>
      <c r="Q259" s="45"/>
      <c r="R259" s="38"/>
      <c r="S259" s="43">
        <v>20000</v>
      </c>
      <c r="T259" s="44">
        <v>20000</v>
      </c>
      <c r="U259" s="45"/>
      <c r="V259" s="38"/>
      <c r="W259" s="43">
        <v>900000</v>
      </c>
      <c r="X259" s="44">
        <v>900000</v>
      </c>
      <c r="Y259" s="45"/>
      <c r="Z259" s="38"/>
      <c r="AA259" s="43">
        <v>85321.79</v>
      </c>
      <c r="AB259" s="44">
        <v>85321.79</v>
      </c>
      <c r="AC259" s="45"/>
      <c r="AD259" s="38"/>
      <c r="AE259" s="43">
        <v>0</v>
      </c>
      <c r="AF259" s="44">
        <v>0</v>
      </c>
      <c r="AG259" s="45"/>
      <c r="AH259" s="38"/>
      <c r="AI259" s="43">
        <v>0</v>
      </c>
      <c r="AJ259" s="44">
        <v>0</v>
      </c>
      <c r="AK259" s="45"/>
      <c r="AL259" s="38"/>
      <c r="AM259" s="43">
        <v>10000</v>
      </c>
      <c r="AN259" s="44">
        <v>10000</v>
      </c>
      <c r="AO259" s="45"/>
    </row>
    <row r="260" spans="1:41" hidden="1" outlineLevel="1" x14ac:dyDescent="0.25">
      <c r="A260" s="34" t="s">
        <v>463</v>
      </c>
      <c r="B260" s="35" t="s">
        <v>464</v>
      </c>
      <c r="C260" s="35" t="s">
        <v>465</v>
      </c>
      <c r="D260" s="35" t="s">
        <v>77</v>
      </c>
      <c r="E260" s="42">
        <v>1</v>
      </c>
      <c r="G260" s="43">
        <v>0</v>
      </c>
      <c r="H260" s="44">
        <v>0</v>
      </c>
      <c r="I260" s="45"/>
      <c r="J260" s="38"/>
      <c r="K260" s="43">
        <v>80000</v>
      </c>
      <c r="L260" s="44">
        <v>80000</v>
      </c>
      <c r="M260" s="45"/>
      <c r="N260" s="38"/>
      <c r="O260" s="43">
        <v>80000</v>
      </c>
      <c r="P260" s="44">
        <v>80000</v>
      </c>
      <c r="Q260" s="45"/>
      <c r="R260" s="38"/>
      <c r="S260" s="43">
        <v>50000</v>
      </c>
      <c r="T260" s="44">
        <v>50000</v>
      </c>
      <c r="U260" s="45"/>
      <c r="V260" s="38"/>
      <c r="W260" s="43">
        <v>0</v>
      </c>
      <c r="X260" s="44">
        <v>0</v>
      </c>
      <c r="Y260" s="45"/>
      <c r="Z260" s="38"/>
      <c r="AA260" s="43">
        <v>94801.99</v>
      </c>
      <c r="AB260" s="44">
        <v>94801.99</v>
      </c>
      <c r="AC260" s="45"/>
      <c r="AD260" s="38"/>
      <c r="AE260" s="43">
        <v>480000</v>
      </c>
      <c r="AF260" s="44">
        <v>480000</v>
      </c>
      <c r="AG260" s="45"/>
      <c r="AH260" s="38"/>
      <c r="AI260" s="43">
        <v>0</v>
      </c>
      <c r="AJ260" s="44">
        <v>0</v>
      </c>
      <c r="AK260" s="45"/>
      <c r="AL260" s="38"/>
      <c r="AM260" s="43">
        <v>80000</v>
      </c>
      <c r="AN260" s="44">
        <v>80000</v>
      </c>
      <c r="AO260" s="45"/>
    </row>
    <row r="261" spans="1:41" hidden="1" outlineLevel="1" x14ac:dyDescent="0.25">
      <c r="A261" s="34" t="s">
        <v>466</v>
      </c>
      <c r="B261" s="35" t="s">
        <v>467</v>
      </c>
      <c r="C261" s="35" t="s">
        <v>468</v>
      </c>
      <c r="D261" s="35" t="s">
        <v>77</v>
      </c>
      <c r="E261" s="42">
        <v>1</v>
      </c>
      <c r="G261" s="43">
        <v>0</v>
      </c>
      <c r="H261" s="44">
        <v>0</v>
      </c>
      <c r="I261" s="45"/>
      <c r="J261" s="38"/>
      <c r="K261" s="43">
        <v>40000</v>
      </c>
      <c r="L261" s="44">
        <v>40000</v>
      </c>
      <c r="M261" s="45"/>
      <c r="N261" s="38"/>
      <c r="O261" s="43">
        <v>40000</v>
      </c>
      <c r="P261" s="44">
        <v>40000</v>
      </c>
      <c r="Q261" s="45"/>
      <c r="R261" s="38"/>
      <c r="S261" s="43">
        <v>50000</v>
      </c>
      <c r="T261" s="44">
        <v>50000</v>
      </c>
      <c r="U261" s="45"/>
      <c r="V261" s="38"/>
      <c r="W261" s="43">
        <v>50000</v>
      </c>
      <c r="X261" s="44">
        <v>50000</v>
      </c>
      <c r="Y261" s="45"/>
      <c r="Z261" s="38"/>
      <c r="AA261" s="43">
        <v>99111.17</v>
      </c>
      <c r="AB261" s="44">
        <v>99111.17</v>
      </c>
      <c r="AC261" s="45"/>
      <c r="AD261" s="38"/>
      <c r="AE261" s="43">
        <v>20000</v>
      </c>
      <c r="AF261" s="44">
        <v>20000</v>
      </c>
      <c r="AG261" s="45"/>
      <c r="AH261" s="38"/>
      <c r="AI261" s="43">
        <v>0</v>
      </c>
      <c r="AJ261" s="44">
        <v>0</v>
      </c>
      <c r="AK261" s="45"/>
      <c r="AL261" s="38"/>
      <c r="AM261" s="43">
        <v>40000</v>
      </c>
      <c r="AN261" s="44">
        <v>40000</v>
      </c>
      <c r="AO261" s="45"/>
    </row>
    <row r="262" spans="1:41" hidden="1" outlineLevel="1" x14ac:dyDescent="0.25">
      <c r="A262" s="34" t="s">
        <v>469</v>
      </c>
      <c r="B262" s="35" t="s">
        <v>470</v>
      </c>
      <c r="C262" s="35" t="s">
        <v>471</v>
      </c>
      <c r="D262" s="35" t="s">
        <v>77</v>
      </c>
      <c r="E262" s="42">
        <v>1</v>
      </c>
      <c r="G262" s="43">
        <v>0</v>
      </c>
      <c r="H262" s="44">
        <v>0</v>
      </c>
      <c r="I262" s="45"/>
      <c r="J262" s="38"/>
      <c r="K262" s="43">
        <v>5000</v>
      </c>
      <c r="L262" s="44">
        <v>5000</v>
      </c>
      <c r="M262" s="45"/>
      <c r="N262" s="38"/>
      <c r="O262" s="43">
        <v>5000</v>
      </c>
      <c r="P262" s="44">
        <v>5000</v>
      </c>
      <c r="Q262" s="45"/>
      <c r="R262" s="38"/>
      <c r="S262" s="43">
        <v>75000</v>
      </c>
      <c r="T262" s="44">
        <v>75000</v>
      </c>
      <c r="U262" s="45"/>
      <c r="V262" s="38"/>
      <c r="W262" s="43">
        <v>0</v>
      </c>
      <c r="X262" s="44">
        <v>0</v>
      </c>
      <c r="Y262" s="45"/>
      <c r="Z262" s="38"/>
      <c r="AA262" s="43">
        <v>94801.99</v>
      </c>
      <c r="AB262" s="44">
        <v>94801.99</v>
      </c>
      <c r="AC262" s="45"/>
      <c r="AD262" s="38"/>
      <c r="AE262" s="43">
        <v>80000</v>
      </c>
      <c r="AF262" s="44">
        <v>80000</v>
      </c>
      <c r="AG262" s="45"/>
      <c r="AH262" s="38"/>
      <c r="AI262" s="43">
        <v>0</v>
      </c>
      <c r="AJ262" s="44">
        <v>0</v>
      </c>
      <c r="AK262" s="45"/>
      <c r="AL262" s="38"/>
      <c r="AM262" s="43">
        <v>20000</v>
      </c>
      <c r="AN262" s="44">
        <v>20000</v>
      </c>
      <c r="AO262" s="45"/>
    </row>
    <row r="263" spans="1:41" hidden="1" outlineLevel="1" x14ac:dyDescent="0.25">
      <c r="A263" s="30"/>
      <c r="B263" s="31" t="s">
        <v>44</v>
      </c>
      <c r="C263" s="31" t="s">
        <v>45</v>
      </c>
      <c r="G263" s="36"/>
      <c r="H263" s="36"/>
      <c r="I263" s="37"/>
      <c r="J263" s="38"/>
      <c r="K263" s="36"/>
      <c r="L263" s="36"/>
      <c r="M263" s="37"/>
      <c r="N263" s="38"/>
      <c r="O263" s="36"/>
      <c r="P263" s="36"/>
      <c r="Q263" s="37"/>
      <c r="R263" s="38"/>
      <c r="S263" s="36"/>
      <c r="T263" s="36"/>
      <c r="U263" s="37"/>
      <c r="V263" s="38"/>
      <c r="W263" s="36"/>
      <c r="X263" s="36"/>
      <c r="Y263" s="37"/>
      <c r="Z263" s="38"/>
      <c r="AA263" s="36"/>
      <c r="AB263" s="36"/>
      <c r="AC263" s="37"/>
      <c r="AD263" s="38"/>
      <c r="AE263" s="36"/>
      <c r="AF263" s="36"/>
      <c r="AG263" s="37"/>
      <c r="AH263" s="38"/>
      <c r="AI263" s="36"/>
      <c r="AJ263" s="36"/>
      <c r="AK263" s="37"/>
      <c r="AL263" s="38"/>
      <c r="AM263" s="36"/>
      <c r="AN263" s="36"/>
      <c r="AO263" s="37"/>
    </row>
    <row r="264" spans="1:41" hidden="1" outlineLevel="1" x14ac:dyDescent="0.25">
      <c r="A264" s="34" t="s">
        <v>472</v>
      </c>
      <c r="B264" s="35" t="s">
        <v>47</v>
      </c>
      <c r="C264" s="35" t="s">
        <v>473</v>
      </c>
      <c r="G264" s="36"/>
      <c r="H264" s="36"/>
      <c r="I264" s="37"/>
      <c r="J264" s="38"/>
      <c r="K264" s="36"/>
      <c r="L264" s="36"/>
      <c r="M264" s="37"/>
      <c r="N264" s="38"/>
      <c r="O264" s="36"/>
      <c r="P264" s="36"/>
      <c r="Q264" s="37"/>
      <c r="R264" s="38"/>
      <c r="S264" s="36"/>
      <c r="T264" s="36"/>
      <c r="U264" s="37"/>
      <c r="V264" s="38"/>
      <c r="W264" s="36"/>
      <c r="X264" s="36"/>
      <c r="Y264" s="37"/>
      <c r="Z264" s="38"/>
      <c r="AA264" s="36"/>
      <c r="AB264" s="36"/>
      <c r="AC264" s="37"/>
      <c r="AD264" s="38"/>
      <c r="AE264" s="36"/>
      <c r="AF264" s="36"/>
      <c r="AG264" s="37"/>
      <c r="AH264" s="38"/>
      <c r="AI264" s="36"/>
      <c r="AJ264" s="36"/>
      <c r="AK264" s="37"/>
      <c r="AL264" s="38"/>
      <c r="AM264" s="36"/>
      <c r="AN264" s="36"/>
      <c r="AO264" s="37"/>
    </row>
    <row r="265" spans="1:41" ht="45" hidden="1" outlineLevel="1" x14ac:dyDescent="0.25">
      <c r="A265" s="30"/>
      <c r="B265" s="31" t="s">
        <v>69</v>
      </c>
      <c r="C265" s="31" t="s">
        <v>70</v>
      </c>
      <c r="D265" s="31" t="s">
        <v>71</v>
      </c>
      <c r="E265" s="31" t="s">
        <v>72</v>
      </c>
      <c r="G265" s="39" t="s">
        <v>73</v>
      </c>
      <c r="H265" s="40" t="s">
        <v>33</v>
      </c>
      <c r="I265" s="41"/>
      <c r="J265" s="38"/>
      <c r="K265" s="39" t="s">
        <v>73</v>
      </c>
      <c r="L265" s="40" t="s">
        <v>33</v>
      </c>
      <c r="M265" s="41"/>
      <c r="N265" s="38"/>
      <c r="O265" s="39" t="s">
        <v>73</v>
      </c>
      <c r="P265" s="40" t="s">
        <v>33</v>
      </c>
      <c r="Q265" s="41"/>
      <c r="R265" s="38"/>
      <c r="S265" s="39" t="s">
        <v>73</v>
      </c>
      <c r="T265" s="40" t="s">
        <v>33</v>
      </c>
      <c r="U265" s="41"/>
      <c r="V265" s="38"/>
      <c r="W265" s="39" t="s">
        <v>73</v>
      </c>
      <c r="X265" s="40" t="s">
        <v>33</v>
      </c>
      <c r="Y265" s="41"/>
      <c r="Z265" s="38"/>
      <c r="AA265" s="39" t="s">
        <v>73</v>
      </c>
      <c r="AB265" s="40" t="s">
        <v>33</v>
      </c>
      <c r="AC265" s="41"/>
      <c r="AD265" s="38"/>
      <c r="AE265" s="39" t="s">
        <v>73</v>
      </c>
      <c r="AF265" s="40" t="s">
        <v>33</v>
      </c>
      <c r="AG265" s="41"/>
      <c r="AH265" s="38"/>
      <c r="AI265" s="39" t="s">
        <v>73</v>
      </c>
      <c r="AJ265" s="40" t="s">
        <v>33</v>
      </c>
      <c r="AK265" s="41"/>
      <c r="AL265" s="38"/>
      <c r="AM265" s="39" t="s">
        <v>73</v>
      </c>
      <c r="AN265" s="40" t="s">
        <v>33</v>
      </c>
      <c r="AO265" s="41"/>
    </row>
    <row r="266" spans="1:41" ht="45" hidden="1" outlineLevel="1" x14ac:dyDescent="0.25">
      <c r="A266" s="34" t="s">
        <v>474</v>
      </c>
      <c r="B266" s="35" t="s">
        <v>475</v>
      </c>
      <c r="C266" s="35" t="s">
        <v>476</v>
      </c>
      <c r="D266" s="35" t="s">
        <v>77</v>
      </c>
      <c r="E266" s="42">
        <v>1</v>
      </c>
      <c r="G266" s="43">
        <v>0</v>
      </c>
      <c r="H266" s="44">
        <v>0</v>
      </c>
      <c r="I266" s="45"/>
      <c r="J266" s="38"/>
      <c r="K266" s="43">
        <v>4000</v>
      </c>
      <c r="L266" s="44">
        <v>4000</v>
      </c>
      <c r="M266" s="45"/>
      <c r="N266" s="38"/>
      <c r="O266" s="43">
        <v>4000</v>
      </c>
      <c r="P266" s="44">
        <v>4000</v>
      </c>
      <c r="Q266" s="45"/>
      <c r="R266" s="38"/>
      <c r="S266" s="43">
        <v>50000</v>
      </c>
      <c r="T266" s="44">
        <v>50000</v>
      </c>
      <c r="U266" s="45"/>
      <c r="V266" s="38"/>
      <c r="W266" s="43">
        <v>0</v>
      </c>
      <c r="X266" s="44">
        <v>0</v>
      </c>
      <c r="Y266" s="45"/>
      <c r="Z266" s="38"/>
      <c r="AA266" s="43">
        <v>47400.99</v>
      </c>
      <c r="AB266" s="44">
        <v>47400.99</v>
      </c>
      <c r="AC266" s="45"/>
      <c r="AD266" s="38"/>
      <c r="AE266" s="43">
        <v>20000</v>
      </c>
      <c r="AF266" s="44">
        <v>20000</v>
      </c>
      <c r="AG266" s="45"/>
      <c r="AH266" s="38"/>
      <c r="AI266" s="43">
        <v>0</v>
      </c>
      <c r="AJ266" s="44">
        <v>0</v>
      </c>
      <c r="AK266" s="45"/>
      <c r="AL266" s="38"/>
      <c r="AM266" s="43">
        <v>20000</v>
      </c>
      <c r="AN266" s="44">
        <v>20000</v>
      </c>
      <c r="AO266" s="45"/>
    </row>
    <row r="267" spans="1:41" hidden="1" outlineLevel="1" x14ac:dyDescent="0.25">
      <c r="A267" s="30"/>
      <c r="B267" s="31" t="s">
        <v>44</v>
      </c>
      <c r="C267" s="31" t="s">
        <v>45</v>
      </c>
      <c r="G267" s="36"/>
      <c r="H267" s="36"/>
      <c r="I267" s="37"/>
      <c r="J267" s="38"/>
      <c r="K267" s="36"/>
      <c r="L267" s="36"/>
      <c r="M267" s="37"/>
      <c r="N267" s="38"/>
      <c r="O267" s="36"/>
      <c r="P267" s="36"/>
      <c r="Q267" s="37"/>
      <c r="R267" s="38"/>
      <c r="S267" s="36"/>
      <c r="T267" s="36"/>
      <c r="U267" s="37"/>
      <c r="V267" s="38"/>
      <c r="W267" s="36"/>
      <c r="X267" s="36"/>
      <c r="Y267" s="37"/>
      <c r="Z267" s="38"/>
      <c r="AA267" s="36"/>
      <c r="AB267" s="36"/>
      <c r="AC267" s="37"/>
      <c r="AD267" s="38"/>
      <c r="AE267" s="36"/>
      <c r="AF267" s="36"/>
      <c r="AG267" s="37"/>
      <c r="AH267" s="38"/>
      <c r="AI267" s="36"/>
      <c r="AJ267" s="36"/>
      <c r="AK267" s="37"/>
      <c r="AL267" s="38"/>
      <c r="AM267" s="36"/>
      <c r="AN267" s="36"/>
      <c r="AO267" s="37"/>
    </row>
    <row r="268" spans="1:41" hidden="1" outlineLevel="1" x14ac:dyDescent="0.25">
      <c r="A268" s="34" t="s">
        <v>477</v>
      </c>
      <c r="B268" s="35" t="s">
        <v>47</v>
      </c>
      <c r="C268" s="35" t="s">
        <v>478</v>
      </c>
      <c r="G268" s="36"/>
      <c r="H268" s="36"/>
      <c r="I268" s="37"/>
      <c r="J268" s="38"/>
      <c r="K268" s="36"/>
      <c r="L268" s="36"/>
      <c r="M268" s="37"/>
      <c r="N268" s="38"/>
      <c r="O268" s="36"/>
      <c r="P268" s="36"/>
      <c r="Q268" s="37"/>
      <c r="R268" s="38"/>
      <c r="S268" s="36"/>
      <c r="T268" s="36"/>
      <c r="U268" s="37"/>
      <c r="V268" s="38"/>
      <c r="W268" s="36"/>
      <c r="X268" s="36"/>
      <c r="Y268" s="37"/>
      <c r="Z268" s="38"/>
      <c r="AA268" s="36"/>
      <c r="AB268" s="36"/>
      <c r="AC268" s="37"/>
      <c r="AD268" s="38"/>
      <c r="AE268" s="36"/>
      <c r="AF268" s="36"/>
      <c r="AG268" s="37"/>
      <c r="AH268" s="38"/>
      <c r="AI268" s="36"/>
      <c r="AJ268" s="36"/>
      <c r="AK268" s="37"/>
      <c r="AL268" s="38"/>
      <c r="AM268" s="36"/>
      <c r="AN268" s="36"/>
      <c r="AO268" s="37"/>
    </row>
    <row r="269" spans="1:41" ht="45" hidden="1" outlineLevel="1" x14ac:dyDescent="0.25">
      <c r="A269" s="30"/>
      <c r="B269" s="31" t="s">
        <v>69</v>
      </c>
      <c r="C269" s="31" t="s">
        <v>70</v>
      </c>
      <c r="D269" s="31" t="s">
        <v>71</v>
      </c>
      <c r="E269" s="31" t="s">
        <v>72</v>
      </c>
      <c r="G269" s="39" t="s">
        <v>73</v>
      </c>
      <c r="H269" s="40" t="s">
        <v>33</v>
      </c>
      <c r="I269" s="41"/>
      <c r="J269" s="38"/>
      <c r="K269" s="39" t="s">
        <v>73</v>
      </c>
      <c r="L269" s="40" t="s">
        <v>33</v>
      </c>
      <c r="M269" s="41"/>
      <c r="N269" s="38"/>
      <c r="O269" s="39" t="s">
        <v>73</v>
      </c>
      <c r="P269" s="40" t="s">
        <v>33</v>
      </c>
      <c r="Q269" s="41"/>
      <c r="R269" s="38"/>
      <c r="S269" s="39" t="s">
        <v>73</v>
      </c>
      <c r="T269" s="40" t="s">
        <v>33</v>
      </c>
      <c r="U269" s="41"/>
      <c r="V269" s="38"/>
      <c r="W269" s="39" t="s">
        <v>73</v>
      </c>
      <c r="X269" s="40" t="s">
        <v>33</v>
      </c>
      <c r="Y269" s="41"/>
      <c r="Z269" s="38"/>
      <c r="AA269" s="39" t="s">
        <v>73</v>
      </c>
      <c r="AB269" s="40" t="s">
        <v>33</v>
      </c>
      <c r="AC269" s="41"/>
      <c r="AD269" s="38"/>
      <c r="AE269" s="39" t="s">
        <v>73</v>
      </c>
      <c r="AF269" s="40" t="s">
        <v>33</v>
      </c>
      <c r="AG269" s="41"/>
      <c r="AH269" s="38"/>
      <c r="AI269" s="39" t="s">
        <v>73</v>
      </c>
      <c r="AJ269" s="40" t="s">
        <v>33</v>
      </c>
      <c r="AK269" s="41"/>
      <c r="AL269" s="38"/>
      <c r="AM269" s="39" t="s">
        <v>73</v>
      </c>
      <c r="AN269" s="40" t="s">
        <v>33</v>
      </c>
      <c r="AO269" s="41"/>
    </row>
    <row r="270" spans="1:41" ht="45" hidden="1" outlineLevel="1" x14ac:dyDescent="0.25">
      <c r="A270" s="34" t="s">
        <v>479</v>
      </c>
      <c r="B270" s="35" t="s">
        <v>480</v>
      </c>
      <c r="C270" s="35" t="s">
        <v>481</v>
      </c>
      <c r="D270" s="35" t="s">
        <v>77</v>
      </c>
      <c r="E270" s="42">
        <v>1</v>
      </c>
      <c r="G270" s="43">
        <v>0</v>
      </c>
      <c r="H270" s="44">
        <v>0</v>
      </c>
      <c r="I270" s="45"/>
      <c r="J270" s="38"/>
      <c r="K270" s="43">
        <v>6211.6</v>
      </c>
      <c r="L270" s="44">
        <v>6211.6</v>
      </c>
      <c r="M270" s="45"/>
      <c r="N270" s="38"/>
      <c r="O270" s="43">
        <v>6211.6</v>
      </c>
      <c r="P270" s="44">
        <v>6211.6</v>
      </c>
      <c r="Q270" s="45"/>
      <c r="R270" s="38"/>
      <c r="S270" s="43">
        <v>150000</v>
      </c>
      <c r="T270" s="44">
        <v>150000</v>
      </c>
      <c r="U270" s="45"/>
      <c r="V270" s="38"/>
      <c r="W270" s="43">
        <v>0</v>
      </c>
      <c r="X270" s="44">
        <v>0</v>
      </c>
      <c r="Y270" s="45"/>
      <c r="Z270" s="38"/>
      <c r="AA270" s="43">
        <v>476164.53</v>
      </c>
      <c r="AB270" s="44">
        <v>476164.53</v>
      </c>
      <c r="AC270" s="45"/>
      <c r="AD270" s="38"/>
      <c r="AE270" s="43">
        <v>50000</v>
      </c>
      <c r="AF270" s="44">
        <v>50000</v>
      </c>
      <c r="AG270" s="45"/>
      <c r="AH270" s="38"/>
      <c r="AI270" s="43">
        <v>0</v>
      </c>
      <c r="AJ270" s="44">
        <v>0</v>
      </c>
      <c r="AK270" s="45"/>
      <c r="AL270" s="38"/>
      <c r="AM270" s="43">
        <v>408000</v>
      </c>
      <c r="AN270" s="44">
        <v>408000</v>
      </c>
      <c r="AO270" s="45"/>
    </row>
    <row r="271" spans="1:41" hidden="1" outlineLevel="1" x14ac:dyDescent="0.25">
      <c r="A271" s="30"/>
      <c r="B271" s="31" t="s">
        <v>44</v>
      </c>
      <c r="C271" s="31" t="s">
        <v>45</v>
      </c>
      <c r="G271" s="36"/>
      <c r="H271" s="36"/>
      <c r="I271" s="37"/>
      <c r="J271" s="38"/>
      <c r="K271" s="36"/>
      <c r="L271" s="36"/>
      <c r="M271" s="37"/>
      <c r="N271" s="38"/>
      <c r="O271" s="36"/>
      <c r="P271" s="36"/>
      <c r="Q271" s="37"/>
      <c r="R271" s="38"/>
      <c r="S271" s="36"/>
      <c r="T271" s="36"/>
      <c r="U271" s="37"/>
      <c r="V271" s="38"/>
      <c r="W271" s="36"/>
      <c r="X271" s="36"/>
      <c r="Y271" s="37"/>
      <c r="Z271" s="38"/>
      <c r="AA271" s="36"/>
      <c r="AB271" s="36"/>
      <c r="AC271" s="37"/>
      <c r="AD271" s="38"/>
      <c r="AE271" s="36"/>
      <c r="AF271" s="36"/>
      <c r="AG271" s="37"/>
      <c r="AH271" s="38"/>
      <c r="AI271" s="36"/>
      <c r="AJ271" s="36"/>
      <c r="AK271" s="37"/>
      <c r="AL271" s="38"/>
      <c r="AM271" s="36"/>
      <c r="AN271" s="36"/>
      <c r="AO271" s="37"/>
    </row>
    <row r="272" spans="1:41" hidden="1" outlineLevel="1" x14ac:dyDescent="0.25">
      <c r="A272" s="34" t="s">
        <v>482</v>
      </c>
      <c r="B272" s="35" t="s">
        <v>47</v>
      </c>
      <c r="C272" s="35" t="s">
        <v>483</v>
      </c>
      <c r="G272" s="36"/>
      <c r="H272" s="36"/>
      <c r="I272" s="37"/>
      <c r="J272" s="38"/>
      <c r="K272" s="36"/>
      <c r="L272" s="36"/>
      <c r="M272" s="37"/>
      <c r="N272" s="38"/>
      <c r="O272" s="36"/>
      <c r="P272" s="36"/>
      <c r="Q272" s="37"/>
      <c r="R272" s="38"/>
      <c r="S272" s="36"/>
      <c r="T272" s="36"/>
      <c r="U272" s="37"/>
      <c r="V272" s="38"/>
      <c r="W272" s="36"/>
      <c r="X272" s="36"/>
      <c r="Y272" s="37"/>
      <c r="Z272" s="38"/>
      <c r="AA272" s="36"/>
      <c r="AB272" s="36"/>
      <c r="AC272" s="37"/>
      <c r="AD272" s="38"/>
      <c r="AE272" s="36"/>
      <c r="AF272" s="36"/>
      <c r="AG272" s="37"/>
      <c r="AH272" s="38"/>
      <c r="AI272" s="36"/>
      <c r="AJ272" s="36"/>
      <c r="AK272" s="37"/>
      <c r="AL272" s="38"/>
      <c r="AM272" s="36"/>
      <c r="AN272" s="36"/>
      <c r="AO272" s="37"/>
    </row>
    <row r="273" spans="1:41" ht="45" hidden="1" outlineLevel="1" x14ac:dyDescent="0.25">
      <c r="A273" s="30"/>
      <c r="B273" s="31" t="s">
        <v>69</v>
      </c>
      <c r="C273" s="31" t="s">
        <v>70</v>
      </c>
      <c r="D273" s="31" t="s">
        <v>71</v>
      </c>
      <c r="E273" s="31" t="s">
        <v>72</v>
      </c>
      <c r="G273" s="39" t="s">
        <v>73</v>
      </c>
      <c r="H273" s="40" t="s">
        <v>33</v>
      </c>
      <c r="I273" s="41"/>
      <c r="J273" s="38"/>
      <c r="K273" s="39" t="s">
        <v>73</v>
      </c>
      <c r="L273" s="40" t="s">
        <v>33</v>
      </c>
      <c r="M273" s="41"/>
      <c r="N273" s="38"/>
      <c r="O273" s="39" t="s">
        <v>73</v>
      </c>
      <c r="P273" s="40" t="s">
        <v>33</v>
      </c>
      <c r="Q273" s="41"/>
      <c r="R273" s="38"/>
      <c r="S273" s="39" t="s">
        <v>73</v>
      </c>
      <c r="T273" s="40" t="s">
        <v>33</v>
      </c>
      <c r="U273" s="41"/>
      <c r="V273" s="38"/>
      <c r="W273" s="39" t="s">
        <v>73</v>
      </c>
      <c r="X273" s="40" t="s">
        <v>33</v>
      </c>
      <c r="Y273" s="41"/>
      <c r="Z273" s="38"/>
      <c r="AA273" s="39" t="s">
        <v>73</v>
      </c>
      <c r="AB273" s="40" t="s">
        <v>33</v>
      </c>
      <c r="AC273" s="41"/>
      <c r="AD273" s="38"/>
      <c r="AE273" s="39" t="s">
        <v>73</v>
      </c>
      <c r="AF273" s="40" t="s">
        <v>33</v>
      </c>
      <c r="AG273" s="41"/>
      <c r="AH273" s="38"/>
      <c r="AI273" s="39" t="s">
        <v>73</v>
      </c>
      <c r="AJ273" s="40" t="s">
        <v>33</v>
      </c>
      <c r="AK273" s="41"/>
      <c r="AL273" s="38"/>
      <c r="AM273" s="39" t="s">
        <v>73</v>
      </c>
      <c r="AN273" s="40" t="s">
        <v>33</v>
      </c>
      <c r="AO273" s="41"/>
    </row>
    <row r="274" spans="1:41" ht="105" hidden="1" outlineLevel="1" x14ac:dyDescent="0.25">
      <c r="A274" s="34" t="s">
        <v>484</v>
      </c>
      <c r="B274" s="35" t="s">
        <v>485</v>
      </c>
      <c r="C274" s="35" t="s">
        <v>486</v>
      </c>
      <c r="D274" s="35" t="s">
        <v>444</v>
      </c>
      <c r="E274" s="42">
        <v>1</v>
      </c>
      <c r="G274" s="43">
        <v>0</v>
      </c>
      <c r="H274" s="44">
        <v>0</v>
      </c>
      <c r="I274" s="45"/>
      <c r="J274" s="38"/>
      <c r="K274" s="43">
        <v>0</v>
      </c>
      <c r="L274" s="44">
        <v>0</v>
      </c>
      <c r="M274" s="45"/>
      <c r="N274" s="38"/>
      <c r="O274" s="43">
        <v>0</v>
      </c>
      <c r="P274" s="44">
        <v>0</v>
      </c>
      <c r="Q274" s="45"/>
      <c r="R274" s="38"/>
      <c r="S274" s="43">
        <v>0</v>
      </c>
      <c r="T274" s="44">
        <v>0</v>
      </c>
      <c r="U274" s="45"/>
      <c r="V274" s="38"/>
      <c r="W274" s="43">
        <v>0</v>
      </c>
      <c r="X274" s="44">
        <v>0</v>
      </c>
      <c r="Y274" s="45"/>
      <c r="Z274" s="38"/>
      <c r="AA274" s="43">
        <v>0</v>
      </c>
      <c r="AB274" s="44">
        <v>0</v>
      </c>
      <c r="AC274" s="45"/>
      <c r="AD274" s="38"/>
      <c r="AE274" s="43">
        <v>0</v>
      </c>
      <c r="AF274" s="44">
        <v>0</v>
      </c>
      <c r="AG274" s="45"/>
      <c r="AH274" s="38"/>
      <c r="AI274" s="43">
        <v>51373523.390000001</v>
      </c>
      <c r="AJ274" s="44">
        <v>51373523.390000001</v>
      </c>
      <c r="AK274" s="45"/>
      <c r="AL274" s="38"/>
      <c r="AM274" s="43">
        <v>9808290</v>
      </c>
      <c r="AN274" s="44">
        <v>9808290</v>
      </c>
      <c r="AO274" s="45"/>
    </row>
    <row r="275" spans="1:41" hidden="1" outlineLevel="1" x14ac:dyDescent="0.25">
      <c r="A275" s="30"/>
      <c r="B275" s="31" t="s">
        <v>44</v>
      </c>
      <c r="C275" s="31" t="s">
        <v>45</v>
      </c>
      <c r="G275" s="36"/>
      <c r="H275" s="36"/>
      <c r="I275" s="37"/>
      <c r="J275" s="38"/>
      <c r="K275" s="36"/>
      <c r="L275" s="36"/>
      <c r="M275" s="37"/>
      <c r="N275" s="38"/>
      <c r="O275" s="36"/>
      <c r="P275" s="36"/>
      <c r="Q275" s="37"/>
      <c r="R275" s="38"/>
      <c r="S275" s="36"/>
      <c r="T275" s="36"/>
      <c r="U275" s="37"/>
      <c r="V275" s="38"/>
      <c r="W275" s="36"/>
      <c r="X275" s="36"/>
      <c r="Y275" s="37"/>
      <c r="Z275" s="38"/>
      <c r="AA275" s="36"/>
      <c r="AB275" s="36"/>
      <c r="AC275" s="37"/>
      <c r="AD275" s="38"/>
      <c r="AE275" s="36"/>
      <c r="AF275" s="36"/>
      <c r="AG275" s="37"/>
      <c r="AH275" s="38"/>
      <c r="AI275" s="36"/>
      <c r="AJ275" s="36"/>
      <c r="AK275" s="37"/>
      <c r="AL275" s="38"/>
      <c r="AM275" s="36"/>
      <c r="AN275" s="36"/>
      <c r="AO275" s="37"/>
    </row>
    <row r="276" spans="1:41" ht="45" hidden="1" outlineLevel="1" x14ac:dyDescent="0.25">
      <c r="A276" s="34" t="s">
        <v>487</v>
      </c>
      <c r="B276" s="35" t="s">
        <v>47</v>
      </c>
      <c r="C276" s="35" t="s">
        <v>488</v>
      </c>
      <c r="G276" s="36"/>
      <c r="H276" s="36"/>
      <c r="I276" s="37"/>
      <c r="J276" s="38"/>
      <c r="K276" s="36"/>
      <c r="L276" s="36"/>
      <c r="M276" s="37"/>
      <c r="N276" s="38"/>
      <c r="O276" s="36"/>
      <c r="P276" s="36"/>
      <c r="Q276" s="37"/>
      <c r="R276" s="38"/>
      <c r="S276" s="36"/>
      <c r="T276" s="36"/>
      <c r="U276" s="37"/>
      <c r="V276" s="38"/>
      <c r="W276" s="36"/>
      <c r="X276" s="36"/>
      <c r="Y276" s="37"/>
      <c r="Z276" s="38"/>
      <c r="AA276" s="36"/>
      <c r="AB276" s="36"/>
      <c r="AC276" s="37"/>
      <c r="AD276" s="38"/>
      <c r="AE276" s="36"/>
      <c r="AF276" s="36"/>
      <c r="AG276" s="37"/>
      <c r="AH276" s="38"/>
      <c r="AI276" s="36"/>
      <c r="AJ276" s="36"/>
      <c r="AK276" s="37"/>
      <c r="AL276" s="38"/>
      <c r="AM276" s="36"/>
      <c r="AN276" s="36"/>
      <c r="AO276" s="37"/>
    </row>
    <row r="277" spans="1:41" s="9" customFormat="1" ht="33.75" customHeight="1" collapsed="1" x14ac:dyDescent="0.25">
      <c r="A277" s="46" t="s">
        <v>489</v>
      </c>
      <c r="B277" s="46"/>
      <c r="C277" s="46"/>
      <c r="D277" s="46"/>
      <c r="E277" s="46"/>
      <c r="G277" s="47">
        <f>H277/H$13</f>
        <v>0.18283920673596349</v>
      </c>
      <c r="H277" s="48">
        <f>H278+H354+H385+H438+H570+H611+H678+H908+H923+H1005+H1031+H1100+H1144</f>
        <v>100561563.5</v>
      </c>
      <c r="I277" s="49"/>
      <c r="J277" s="38"/>
      <c r="K277" s="20">
        <f>L277/L$13</f>
        <v>0.27488349382716049</v>
      </c>
      <c r="L277" s="44">
        <f>L278+L354+L385+L438+L570+L611+L678+L908+L923+L1005+L1031+L1100+L1144</f>
        <v>155858941</v>
      </c>
      <c r="M277" s="45"/>
      <c r="N277" s="38"/>
      <c r="O277" s="20">
        <f>P277/P$13</f>
        <v>0.27488349382716049</v>
      </c>
      <c r="P277" s="44">
        <f>P278+P354+P385+P438+P570+P611+P678+P908+P923+P1005+P1031+P1100+P1144</f>
        <v>155858941</v>
      </c>
      <c r="Q277" s="45"/>
      <c r="R277" s="38"/>
      <c r="S277" s="20">
        <f>T277/T$13</f>
        <v>0.20534732343049328</v>
      </c>
      <c r="T277" s="44">
        <f>T278+T354+T385+T438+T570+T611+T678+T908+T923+T1005+T1031+T1100+T1144</f>
        <v>117228680</v>
      </c>
      <c r="U277" s="45"/>
      <c r="V277" s="38"/>
      <c r="W277" s="20" t="s">
        <v>43</v>
      </c>
      <c r="X277" s="44">
        <f>X278+X354+X385+X438+X570+X611+X678+X908+X923+X1005+X1031+X1100+X1144</f>
        <v>135374407.15000001</v>
      </c>
      <c r="Y277" s="45"/>
      <c r="Z277" s="38"/>
      <c r="AA277" s="20" t="s">
        <v>43</v>
      </c>
      <c r="AB277" s="44">
        <f>AB278+AB354+AB385+AB438+AB570+AB611+AB678+AB908+AB923+AB1005+AB1031+AB1100+AB1144</f>
        <v>134446752.71200001</v>
      </c>
      <c r="AC277" s="45"/>
      <c r="AD277" s="38"/>
      <c r="AE277" s="20" t="s">
        <v>43</v>
      </c>
      <c r="AF277" s="44">
        <f>AF278+AF354+AF385+AF438+AF570+AF611+AF678+AF908+AF923+AF1005+AF1031+AF1100+AF1144</f>
        <v>159891596.75</v>
      </c>
      <c r="AG277" s="45"/>
      <c r="AH277" s="38"/>
      <c r="AI277" s="20" t="s">
        <v>43</v>
      </c>
      <c r="AJ277" s="44">
        <f>AJ278+AJ354+AJ385+AJ438+AJ570+AJ611+AJ678+AJ908+AJ923+AJ1005+AJ1031+AJ1100+AJ1144</f>
        <v>209015779.47999996</v>
      </c>
      <c r="AK277" s="45"/>
      <c r="AL277" s="38"/>
      <c r="AM277" s="20" t="s">
        <v>43</v>
      </c>
      <c r="AN277" s="44">
        <f>AN278+AN354+AN385+AN438+AN570+AN611+AN678+AN908+AN923+AN1005+AN1031+AN1100+AN1144</f>
        <v>205369590</v>
      </c>
      <c r="AO277" s="45"/>
    </row>
    <row r="278" spans="1:41" ht="16.5" hidden="1" customHeight="1" outlineLevel="1" x14ac:dyDescent="0.25">
      <c r="A278" s="15" t="s">
        <v>490</v>
      </c>
      <c r="B278" s="15"/>
      <c r="C278" s="15"/>
      <c r="D278" s="15"/>
      <c r="E278" s="15"/>
      <c r="G278" s="20" t="s">
        <v>43</v>
      </c>
      <c r="H278" s="44">
        <v>288633</v>
      </c>
      <c r="I278" s="45"/>
      <c r="J278" s="38"/>
      <c r="K278" s="20" t="s">
        <v>43</v>
      </c>
      <c r="L278" s="44">
        <v>201050</v>
      </c>
      <c r="M278" s="45"/>
      <c r="N278" s="38"/>
      <c r="O278" s="20" t="s">
        <v>43</v>
      </c>
      <c r="P278" s="44">
        <v>201050</v>
      </c>
      <c r="Q278" s="45"/>
      <c r="R278" s="38"/>
      <c r="S278" s="20" t="s">
        <v>43</v>
      </c>
      <c r="T278" s="44">
        <v>94910</v>
      </c>
      <c r="U278" s="45"/>
      <c r="V278" s="38"/>
      <c r="W278" s="20" t="s">
        <v>43</v>
      </c>
      <c r="X278" s="44">
        <v>163914</v>
      </c>
      <c r="Y278" s="45"/>
      <c r="Z278" s="38"/>
      <c r="AA278" s="20" t="s">
        <v>43</v>
      </c>
      <c r="AB278" s="44">
        <v>123822.34</v>
      </c>
      <c r="AC278" s="45"/>
      <c r="AD278" s="38"/>
      <c r="AE278" s="20" t="s">
        <v>43</v>
      </c>
      <c r="AF278" s="44">
        <v>222690</v>
      </c>
      <c r="AG278" s="45"/>
      <c r="AH278" s="38"/>
      <c r="AI278" s="20" t="s">
        <v>43</v>
      </c>
      <c r="AJ278" s="44">
        <v>256179.35</v>
      </c>
      <c r="AK278" s="45"/>
      <c r="AL278" s="38"/>
      <c r="AM278" s="20" t="s">
        <v>43</v>
      </c>
      <c r="AN278" s="44">
        <v>347943</v>
      </c>
      <c r="AO278" s="45"/>
    </row>
    <row r="279" spans="1:41" hidden="1" outlineLevel="1" x14ac:dyDescent="0.25">
      <c r="A279" s="30"/>
      <c r="B279" s="31" t="s">
        <v>44</v>
      </c>
      <c r="C279" s="31" t="s">
        <v>45</v>
      </c>
      <c r="G279" s="36"/>
      <c r="H279" s="36"/>
      <c r="I279" s="37"/>
      <c r="J279" s="38"/>
      <c r="K279" s="36"/>
      <c r="L279" s="36"/>
      <c r="M279" s="37"/>
      <c r="N279" s="38"/>
      <c r="O279" s="36"/>
      <c r="P279" s="36"/>
      <c r="Q279" s="37"/>
      <c r="R279" s="38"/>
      <c r="S279" s="36"/>
      <c r="T279" s="36"/>
      <c r="U279" s="37"/>
      <c r="V279" s="38"/>
      <c r="W279" s="36"/>
      <c r="X279" s="36"/>
      <c r="Y279" s="37"/>
      <c r="Z279" s="38"/>
      <c r="AA279" s="36"/>
      <c r="AB279" s="36"/>
      <c r="AC279" s="37"/>
      <c r="AD279" s="38"/>
      <c r="AE279" s="36"/>
      <c r="AF279" s="36"/>
      <c r="AG279" s="37"/>
      <c r="AH279" s="38"/>
      <c r="AI279" s="36"/>
      <c r="AJ279" s="36"/>
      <c r="AK279" s="37"/>
      <c r="AL279" s="38"/>
      <c r="AM279" s="36"/>
      <c r="AN279" s="36"/>
      <c r="AO279" s="37"/>
    </row>
    <row r="280" spans="1:41" hidden="1" outlineLevel="1" x14ac:dyDescent="0.25">
      <c r="A280" s="34" t="s">
        <v>491</v>
      </c>
      <c r="B280" s="35" t="s">
        <v>47</v>
      </c>
      <c r="C280" s="35" t="s">
        <v>492</v>
      </c>
      <c r="G280" s="36"/>
      <c r="H280" s="36"/>
      <c r="I280" s="37"/>
      <c r="J280" s="38"/>
      <c r="K280" s="36"/>
      <c r="L280" s="36"/>
      <c r="M280" s="37"/>
      <c r="N280" s="38"/>
      <c r="O280" s="36"/>
      <c r="P280" s="36"/>
      <c r="Q280" s="37"/>
      <c r="R280" s="38"/>
      <c r="S280" s="36"/>
      <c r="T280" s="36"/>
      <c r="U280" s="37"/>
      <c r="V280" s="38"/>
      <c r="W280" s="36"/>
      <c r="X280" s="36"/>
      <c r="Y280" s="37"/>
      <c r="Z280" s="38"/>
      <c r="AA280" s="36"/>
      <c r="AB280" s="36"/>
      <c r="AC280" s="37"/>
      <c r="AD280" s="38"/>
      <c r="AE280" s="36"/>
      <c r="AF280" s="36"/>
      <c r="AG280" s="37"/>
      <c r="AH280" s="38"/>
      <c r="AI280" s="36"/>
      <c r="AJ280" s="36"/>
      <c r="AK280" s="37"/>
      <c r="AL280" s="38"/>
      <c r="AM280" s="36"/>
      <c r="AN280" s="36"/>
      <c r="AO280" s="37"/>
    </row>
    <row r="281" spans="1:41" ht="30" hidden="1" outlineLevel="1" x14ac:dyDescent="0.25">
      <c r="A281" s="34" t="s">
        <v>493</v>
      </c>
      <c r="B281" s="35" t="s">
        <v>47</v>
      </c>
      <c r="C281" s="35" t="s">
        <v>494</v>
      </c>
      <c r="G281" s="36"/>
      <c r="H281" s="36"/>
      <c r="I281" s="37"/>
      <c r="J281" s="38"/>
      <c r="K281" s="36"/>
      <c r="L281" s="36"/>
      <c r="M281" s="37"/>
      <c r="N281" s="38"/>
      <c r="O281" s="36"/>
      <c r="P281" s="36"/>
      <c r="Q281" s="37"/>
      <c r="R281" s="38"/>
      <c r="S281" s="36"/>
      <c r="T281" s="36"/>
      <c r="U281" s="37"/>
      <c r="V281" s="38"/>
      <c r="W281" s="36"/>
      <c r="X281" s="36"/>
      <c r="Y281" s="37"/>
      <c r="Z281" s="38"/>
      <c r="AA281" s="36"/>
      <c r="AB281" s="36"/>
      <c r="AC281" s="37"/>
      <c r="AD281" s="38"/>
      <c r="AE281" s="36"/>
      <c r="AF281" s="36"/>
      <c r="AG281" s="37"/>
      <c r="AH281" s="38"/>
      <c r="AI281" s="36"/>
      <c r="AJ281" s="36"/>
      <c r="AK281" s="37"/>
      <c r="AL281" s="38"/>
      <c r="AM281" s="36"/>
      <c r="AN281" s="36"/>
      <c r="AO281" s="37"/>
    </row>
    <row r="282" spans="1:41" hidden="1" outlineLevel="1" x14ac:dyDescent="0.25">
      <c r="A282" s="34" t="s">
        <v>495</v>
      </c>
      <c r="B282" s="35" t="s">
        <v>47</v>
      </c>
      <c r="C282" s="35" t="s">
        <v>496</v>
      </c>
      <c r="G282" s="36"/>
      <c r="H282" s="36"/>
      <c r="I282" s="37"/>
      <c r="J282" s="38"/>
      <c r="K282" s="36"/>
      <c r="L282" s="36"/>
      <c r="M282" s="37"/>
      <c r="N282" s="38"/>
      <c r="O282" s="36"/>
      <c r="P282" s="36"/>
      <c r="Q282" s="37"/>
      <c r="R282" s="38"/>
      <c r="S282" s="36"/>
      <c r="T282" s="36"/>
      <c r="U282" s="37"/>
      <c r="V282" s="38"/>
      <c r="W282" s="36"/>
      <c r="X282" s="36"/>
      <c r="Y282" s="37"/>
      <c r="Z282" s="38"/>
      <c r="AA282" s="36"/>
      <c r="AB282" s="36"/>
      <c r="AC282" s="37"/>
      <c r="AD282" s="38"/>
      <c r="AE282" s="36"/>
      <c r="AF282" s="36"/>
      <c r="AG282" s="37"/>
      <c r="AH282" s="38"/>
      <c r="AI282" s="36"/>
      <c r="AJ282" s="36"/>
      <c r="AK282" s="37"/>
      <c r="AL282" s="38"/>
      <c r="AM282" s="36"/>
      <c r="AN282" s="36"/>
      <c r="AO282" s="37"/>
    </row>
    <row r="283" spans="1:41" ht="45" hidden="1" outlineLevel="1" x14ac:dyDescent="0.25">
      <c r="A283" s="30"/>
      <c r="B283" s="31" t="s">
        <v>69</v>
      </c>
      <c r="C283" s="31" t="s">
        <v>70</v>
      </c>
      <c r="D283" s="31" t="s">
        <v>71</v>
      </c>
      <c r="E283" s="31" t="s">
        <v>72</v>
      </c>
      <c r="G283" s="39" t="s">
        <v>73</v>
      </c>
      <c r="H283" s="40" t="s">
        <v>33</v>
      </c>
      <c r="I283" s="41"/>
      <c r="J283" s="38"/>
      <c r="K283" s="39" t="s">
        <v>73</v>
      </c>
      <c r="L283" s="40" t="s">
        <v>33</v>
      </c>
      <c r="M283" s="41"/>
      <c r="N283" s="38"/>
      <c r="O283" s="39" t="s">
        <v>73</v>
      </c>
      <c r="P283" s="40" t="s">
        <v>33</v>
      </c>
      <c r="Q283" s="41"/>
      <c r="R283" s="38"/>
      <c r="S283" s="39" t="s">
        <v>73</v>
      </c>
      <c r="T283" s="40" t="s">
        <v>33</v>
      </c>
      <c r="U283" s="41"/>
      <c r="V283" s="38"/>
      <c r="W283" s="39" t="s">
        <v>73</v>
      </c>
      <c r="X283" s="40" t="s">
        <v>33</v>
      </c>
      <c r="Y283" s="41"/>
      <c r="Z283" s="38"/>
      <c r="AA283" s="39" t="s">
        <v>73</v>
      </c>
      <c r="AB283" s="40" t="s">
        <v>33</v>
      </c>
      <c r="AC283" s="41"/>
      <c r="AD283" s="38"/>
      <c r="AE283" s="39" t="s">
        <v>73</v>
      </c>
      <c r="AF283" s="40" t="s">
        <v>33</v>
      </c>
      <c r="AG283" s="41"/>
      <c r="AH283" s="38"/>
      <c r="AI283" s="39" t="s">
        <v>73</v>
      </c>
      <c r="AJ283" s="40" t="s">
        <v>33</v>
      </c>
      <c r="AK283" s="41"/>
      <c r="AL283" s="38"/>
      <c r="AM283" s="39" t="s">
        <v>73</v>
      </c>
      <c r="AN283" s="40" t="s">
        <v>33</v>
      </c>
      <c r="AO283" s="41"/>
    </row>
    <row r="284" spans="1:41" ht="30" hidden="1" outlineLevel="1" x14ac:dyDescent="0.25">
      <c r="A284" s="34" t="s">
        <v>497</v>
      </c>
      <c r="B284" s="35" t="s">
        <v>498</v>
      </c>
      <c r="C284" s="35" t="s">
        <v>499</v>
      </c>
      <c r="D284" s="35" t="s">
        <v>500</v>
      </c>
      <c r="E284" s="42">
        <v>25</v>
      </c>
      <c r="G284" s="43">
        <v>293</v>
      </c>
      <c r="H284" s="44">
        <v>7325</v>
      </c>
      <c r="I284" s="45"/>
      <c r="J284" s="38"/>
      <c r="K284" s="43">
        <v>100</v>
      </c>
      <c r="L284" s="44">
        <v>2500</v>
      </c>
      <c r="M284" s="45"/>
      <c r="N284" s="38"/>
      <c r="O284" s="43">
        <v>100</v>
      </c>
      <c r="P284" s="44">
        <v>2500</v>
      </c>
      <c r="Q284" s="45"/>
      <c r="R284" s="38"/>
      <c r="S284" s="43">
        <v>61</v>
      </c>
      <c r="T284" s="44">
        <v>1525</v>
      </c>
      <c r="U284" s="45"/>
      <c r="V284" s="38"/>
      <c r="W284" s="43">
        <v>182</v>
      </c>
      <c r="X284" s="44">
        <v>4550</v>
      </c>
      <c r="Y284" s="45"/>
      <c r="Z284" s="38"/>
      <c r="AA284" s="43">
        <v>53.86</v>
      </c>
      <c r="AB284" s="44">
        <v>1346.5</v>
      </c>
      <c r="AC284" s="45"/>
      <c r="AD284" s="38"/>
      <c r="AE284" s="43">
        <v>91</v>
      </c>
      <c r="AF284" s="44">
        <v>2275</v>
      </c>
      <c r="AG284" s="45"/>
      <c r="AH284" s="38"/>
      <c r="AI284" s="43">
        <v>0</v>
      </c>
      <c r="AJ284" s="44">
        <v>0</v>
      </c>
      <c r="AK284" s="45"/>
      <c r="AL284" s="38"/>
      <c r="AM284" s="43">
        <v>109</v>
      </c>
      <c r="AN284" s="44">
        <v>2725</v>
      </c>
      <c r="AO284" s="45"/>
    </row>
    <row r="285" spans="1:41" ht="30" hidden="1" outlineLevel="1" x14ac:dyDescent="0.25">
      <c r="A285" s="34" t="s">
        <v>501</v>
      </c>
      <c r="B285" s="35" t="s">
        <v>502</v>
      </c>
      <c r="C285" s="35" t="s">
        <v>503</v>
      </c>
      <c r="D285" s="35" t="s">
        <v>500</v>
      </c>
      <c r="E285" s="42">
        <v>15</v>
      </c>
      <c r="G285" s="43">
        <v>498</v>
      </c>
      <c r="H285" s="44">
        <v>7470</v>
      </c>
      <c r="I285" s="45"/>
      <c r="J285" s="38"/>
      <c r="K285" s="43">
        <v>200</v>
      </c>
      <c r="L285" s="44">
        <v>3000</v>
      </c>
      <c r="M285" s="45"/>
      <c r="N285" s="38"/>
      <c r="O285" s="43">
        <v>200</v>
      </c>
      <c r="P285" s="44">
        <v>3000</v>
      </c>
      <c r="Q285" s="45"/>
      <c r="R285" s="38"/>
      <c r="S285" s="43">
        <v>173</v>
      </c>
      <c r="T285" s="44">
        <v>2595</v>
      </c>
      <c r="U285" s="45"/>
      <c r="V285" s="38"/>
      <c r="W285" s="43">
        <v>212</v>
      </c>
      <c r="X285" s="44">
        <v>3180</v>
      </c>
      <c r="Y285" s="45"/>
      <c r="Z285" s="38"/>
      <c r="AA285" s="43">
        <v>107.73</v>
      </c>
      <c r="AB285" s="44">
        <v>1615.95</v>
      </c>
      <c r="AC285" s="45"/>
      <c r="AD285" s="38"/>
      <c r="AE285" s="43">
        <v>182</v>
      </c>
      <c r="AF285" s="44">
        <v>2730</v>
      </c>
      <c r="AG285" s="45"/>
      <c r="AH285" s="38"/>
      <c r="AI285" s="43">
        <v>0</v>
      </c>
      <c r="AJ285" s="44">
        <v>0</v>
      </c>
      <c r="AK285" s="45"/>
      <c r="AL285" s="38"/>
      <c r="AM285" s="43">
        <v>192</v>
      </c>
      <c r="AN285" s="44">
        <v>2880</v>
      </c>
      <c r="AO285" s="45"/>
    </row>
    <row r="286" spans="1:41" ht="30" hidden="1" outlineLevel="1" x14ac:dyDescent="0.25">
      <c r="A286" s="34" t="s">
        <v>504</v>
      </c>
      <c r="B286" s="35" t="s">
        <v>505</v>
      </c>
      <c r="C286" s="35" t="s">
        <v>506</v>
      </c>
      <c r="D286" s="35" t="s">
        <v>500</v>
      </c>
      <c r="E286" s="42">
        <v>10</v>
      </c>
      <c r="G286" s="43">
        <v>703</v>
      </c>
      <c r="H286" s="44">
        <v>7030</v>
      </c>
      <c r="I286" s="45"/>
      <c r="J286" s="38"/>
      <c r="K286" s="43">
        <v>500</v>
      </c>
      <c r="L286" s="44">
        <v>5000</v>
      </c>
      <c r="M286" s="45"/>
      <c r="N286" s="38"/>
      <c r="O286" s="43">
        <v>500</v>
      </c>
      <c r="P286" s="44">
        <v>5000</v>
      </c>
      <c r="Q286" s="45"/>
      <c r="R286" s="38"/>
      <c r="S286" s="43">
        <v>543</v>
      </c>
      <c r="T286" s="44">
        <v>5430</v>
      </c>
      <c r="U286" s="45"/>
      <c r="V286" s="38"/>
      <c r="W286" s="43">
        <v>242</v>
      </c>
      <c r="X286" s="44">
        <v>2420</v>
      </c>
      <c r="Y286" s="45"/>
      <c r="Z286" s="38"/>
      <c r="AA286" s="43">
        <v>161.59</v>
      </c>
      <c r="AB286" s="44">
        <v>1615.9</v>
      </c>
      <c r="AC286" s="45"/>
      <c r="AD286" s="38"/>
      <c r="AE286" s="43">
        <v>273</v>
      </c>
      <c r="AF286" s="44">
        <v>2730</v>
      </c>
      <c r="AG286" s="45"/>
      <c r="AH286" s="38"/>
      <c r="AI286" s="43">
        <v>0</v>
      </c>
      <c r="AJ286" s="44">
        <v>0</v>
      </c>
      <c r="AK286" s="45"/>
      <c r="AL286" s="38"/>
      <c r="AM286" s="43">
        <v>336</v>
      </c>
      <c r="AN286" s="44">
        <v>3360</v>
      </c>
      <c r="AO286" s="45"/>
    </row>
    <row r="287" spans="1:41" hidden="1" outlineLevel="1" x14ac:dyDescent="0.25">
      <c r="A287" s="30"/>
      <c r="B287" s="31" t="s">
        <v>44</v>
      </c>
      <c r="C287" s="31" t="s">
        <v>45</v>
      </c>
      <c r="G287" s="36"/>
      <c r="H287" s="36"/>
      <c r="I287" s="37"/>
      <c r="J287" s="38"/>
      <c r="K287" s="36"/>
      <c r="L287" s="36"/>
      <c r="M287" s="37"/>
      <c r="N287" s="38"/>
      <c r="O287" s="36"/>
      <c r="P287" s="36"/>
      <c r="Q287" s="37"/>
      <c r="R287" s="38"/>
      <c r="S287" s="36"/>
      <c r="T287" s="36"/>
      <c r="U287" s="37"/>
      <c r="V287" s="38"/>
      <c r="W287" s="36"/>
      <c r="X287" s="36"/>
      <c r="Y287" s="37"/>
      <c r="Z287" s="38"/>
      <c r="AA287" s="36"/>
      <c r="AB287" s="36"/>
      <c r="AC287" s="37"/>
      <c r="AD287" s="38"/>
      <c r="AE287" s="36"/>
      <c r="AF287" s="36"/>
      <c r="AG287" s="37"/>
      <c r="AH287" s="38"/>
      <c r="AI287" s="36"/>
      <c r="AJ287" s="36"/>
      <c r="AK287" s="37"/>
      <c r="AL287" s="38"/>
      <c r="AM287" s="36"/>
      <c r="AN287" s="36"/>
      <c r="AO287" s="37"/>
    </row>
    <row r="288" spans="1:41" ht="30" hidden="1" outlineLevel="1" x14ac:dyDescent="0.25">
      <c r="A288" s="34" t="s">
        <v>507</v>
      </c>
      <c r="B288" s="35" t="s">
        <v>47</v>
      </c>
      <c r="C288" s="35" t="s">
        <v>508</v>
      </c>
      <c r="G288" s="36"/>
      <c r="H288" s="36"/>
      <c r="I288" s="37"/>
      <c r="J288" s="38"/>
      <c r="K288" s="36"/>
      <c r="L288" s="36"/>
      <c r="M288" s="37"/>
      <c r="N288" s="38"/>
      <c r="O288" s="36"/>
      <c r="P288" s="36"/>
      <c r="Q288" s="37"/>
      <c r="R288" s="38"/>
      <c r="S288" s="36"/>
      <c r="T288" s="36"/>
      <c r="U288" s="37"/>
      <c r="V288" s="38"/>
      <c r="W288" s="36"/>
      <c r="X288" s="36"/>
      <c r="Y288" s="37"/>
      <c r="Z288" s="38"/>
      <c r="AA288" s="36"/>
      <c r="AB288" s="36"/>
      <c r="AC288" s="37"/>
      <c r="AD288" s="38"/>
      <c r="AE288" s="36"/>
      <c r="AF288" s="36"/>
      <c r="AG288" s="37"/>
      <c r="AH288" s="38"/>
      <c r="AI288" s="36"/>
      <c r="AJ288" s="36"/>
      <c r="AK288" s="37"/>
      <c r="AL288" s="38"/>
      <c r="AM288" s="36"/>
      <c r="AN288" s="36"/>
      <c r="AO288" s="37"/>
    </row>
    <row r="289" spans="1:41" ht="45" hidden="1" outlineLevel="1" x14ac:dyDescent="0.25">
      <c r="A289" s="30"/>
      <c r="B289" s="31" t="s">
        <v>69</v>
      </c>
      <c r="C289" s="31" t="s">
        <v>70</v>
      </c>
      <c r="D289" s="31" t="s">
        <v>71</v>
      </c>
      <c r="E289" s="31" t="s">
        <v>72</v>
      </c>
      <c r="G289" s="39" t="s">
        <v>73</v>
      </c>
      <c r="H289" s="40" t="s">
        <v>33</v>
      </c>
      <c r="I289" s="41"/>
      <c r="J289" s="38"/>
      <c r="K289" s="39" t="s">
        <v>73</v>
      </c>
      <c r="L289" s="40" t="s">
        <v>33</v>
      </c>
      <c r="M289" s="41"/>
      <c r="N289" s="38"/>
      <c r="O289" s="39" t="s">
        <v>73</v>
      </c>
      <c r="P289" s="40" t="s">
        <v>33</v>
      </c>
      <c r="Q289" s="41"/>
      <c r="R289" s="38"/>
      <c r="S289" s="39" t="s">
        <v>73</v>
      </c>
      <c r="T289" s="40" t="s">
        <v>33</v>
      </c>
      <c r="U289" s="41"/>
      <c r="V289" s="38"/>
      <c r="W289" s="39" t="s">
        <v>73</v>
      </c>
      <c r="X289" s="40" t="s">
        <v>33</v>
      </c>
      <c r="Y289" s="41"/>
      <c r="Z289" s="38"/>
      <c r="AA289" s="39" t="s">
        <v>73</v>
      </c>
      <c r="AB289" s="40" t="s">
        <v>33</v>
      </c>
      <c r="AC289" s="41"/>
      <c r="AD289" s="38"/>
      <c r="AE289" s="39" t="s">
        <v>73</v>
      </c>
      <c r="AF289" s="40" t="s">
        <v>33</v>
      </c>
      <c r="AG289" s="41"/>
      <c r="AH289" s="38"/>
      <c r="AI289" s="39" t="s">
        <v>73</v>
      </c>
      <c r="AJ289" s="40" t="s">
        <v>33</v>
      </c>
      <c r="AK289" s="41"/>
      <c r="AL289" s="38"/>
      <c r="AM289" s="39" t="s">
        <v>73</v>
      </c>
      <c r="AN289" s="40" t="s">
        <v>33</v>
      </c>
      <c r="AO289" s="41"/>
    </row>
    <row r="290" spans="1:41" ht="30" hidden="1" outlineLevel="1" x14ac:dyDescent="0.25">
      <c r="A290" s="34" t="s">
        <v>509</v>
      </c>
      <c r="B290" s="35" t="s">
        <v>510</v>
      </c>
      <c r="C290" s="35" t="s">
        <v>511</v>
      </c>
      <c r="D290" s="35" t="s">
        <v>500</v>
      </c>
      <c r="E290" s="42">
        <v>25</v>
      </c>
      <c r="G290" s="43">
        <v>675</v>
      </c>
      <c r="H290" s="44">
        <v>16875</v>
      </c>
      <c r="I290" s="45"/>
      <c r="J290" s="38"/>
      <c r="K290" s="43">
        <v>150</v>
      </c>
      <c r="L290" s="44">
        <v>3750</v>
      </c>
      <c r="M290" s="45"/>
      <c r="N290" s="38"/>
      <c r="O290" s="43">
        <v>150</v>
      </c>
      <c r="P290" s="44">
        <v>3750</v>
      </c>
      <c r="Q290" s="45"/>
      <c r="R290" s="38"/>
      <c r="S290" s="43">
        <v>110</v>
      </c>
      <c r="T290" s="44">
        <v>2750</v>
      </c>
      <c r="U290" s="45"/>
      <c r="V290" s="38"/>
      <c r="W290" s="43">
        <v>182</v>
      </c>
      <c r="X290" s="44">
        <v>4550</v>
      </c>
      <c r="Y290" s="45"/>
      <c r="Z290" s="38"/>
      <c r="AA290" s="43">
        <v>107.73</v>
      </c>
      <c r="AB290" s="44">
        <v>2693.25</v>
      </c>
      <c r="AC290" s="45"/>
      <c r="AD290" s="38"/>
      <c r="AE290" s="43">
        <v>182</v>
      </c>
      <c r="AF290" s="44">
        <v>4550</v>
      </c>
      <c r="AG290" s="45"/>
      <c r="AH290" s="38"/>
      <c r="AI290" s="43">
        <v>0</v>
      </c>
      <c r="AJ290" s="44">
        <v>0</v>
      </c>
      <c r="AK290" s="45"/>
      <c r="AL290" s="38"/>
      <c r="AM290" s="43">
        <v>218</v>
      </c>
      <c r="AN290" s="44">
        <v>5450</v>
      </c>
      <c r="AO290" s="45"/>
    </row>
    <row r="291" spans="1:41" ht="30" hidden="1" outlineLevel="1" x14ac:dyDescent="0.25">
      <c r="A291" s="34" t="s">
        <v>512</v>
      </c>
      <c r="B291" s="35" t="s">
        <v>513</v>
      </c>
      <c r="C291" s="35" t="s">
        <v>514</v>
      </c>
      <c r="D291" s="35" t="s">
        <v>500</v>
      </c>
      <c r="E291" s="42">
        <v>15</v>
      </c>
      <c r="G291" s="43">
        <v>1262</v>
      </c>
      <c r="H291" s="44">
        <v>18930</v>
      </c>
      <c r="I291" s="45"/>
      <c r="J291" s="38"/>
      <c r="K291" s="43">
        <v>200</v>
      </c>
      <c r="L291" s="44">
        <v>3000</v>
      </c>
      <c r="M291" s="45"/>
      <c r="N291" s="38"/>
      <c r="O291" s="43">
        <v>200</v>
      </c>
      <c r="P291" s="44">
        <v>3000</v>
      </c>
      <c r="Q291" s="45"/>
      <c r="R291" s="38"/>
      <c r="S291" s="43">
        <v>288</v>
      </c>
      <c r="T291" s="44">
        <v>4320</v>
      </c>
      <c r="U291" s="45"/>
      <c r="V291" s="38"/>
      <c r="W291" s="43">
        <v>273</v>
      </c>
      <c r="X291" s="44">
        <v>4095</v>
      </c>
      <c r="Y291" s="45"/>
      <c r="Z291" s="38"/>
      <c r="AA291" s="43">
        <v>215.46</v>
      </c>
      <c r="AB291" s="44">
        <v>3231.9</v>
      </c>
      <c r="AC291" s="45"/>
      <c r="AD291" s="38"/>
      <c r="AE291" s="43">
        <v>364</v>
      </c>
      <c r="AF291" s="44">
        <v>5460</v>
      </c>
      <c r="AG291" s="45"/>
      <c r="AH291" s="38"/>
      <c r="AI291" s="43">
        <v>0</v>
      </c>
      <c r="AJ291" s="44">
        <v>0</v>
      </c>
      <c r="AK291" s="45"/>
      <c r="AL291" s="38"/>
      <c r="AM291" s="43">
        <v>378</v>
      </c>
      <c r="AN291" s="44">
        <v>5670</v>
      </c>
      <c r="AO291" s="45"/>
    </row>
    <row r="292" spans="1:41" ht="30" hidden="1" outlineLevel="1" x14ac:dyDescent="0.25">
      <c r="A292" s="34" t="s">
        <v>515</v>
      </c>
      <c r="B292" s="35" t="s">
        <v>516</v>
      </c>
      <c r="C292" s="35" t="s">
        <v>517</v>
      </c>
      <c r="D292" s="35" t="s">
        <v>500</v>
      </c>
      <c r="E292" s="42">
        <v>10</v>
      </c>
      <c r="G292" s="43">
        <v>1849</v>
      </c>
      <c r="H292" s="44">
        <v>18490</v>
      </c>
      <c r="I292" s="45"/>
      <c r="J292" s="38"/>
      <c r="K292" s="43">
        <v>700</v>
      </c>
      <c r="L292" s="44">
        <v>7000</v>
      </c>
      <c r="M292" s="45"/>
      <c r="N292" s="38"/>
      <c r="O292" s="43">
        <v>700</v>
      </c>
      <c r="P292" s="44">
        <v>7000</v>
      </c>
      <c r="Q292" s="45"/>
      <c r="R292" s="38"/>
      <c r="S292" s="43">
        <v>781</v>
      </c>
      <c r="T292" s="44">
        <v>7810</v>
      </c>
      <c r="U292" s="45"/>
      <c r="V292" s="38"/>
      <c r="W292" s="43">
        <v>273</v>
      </c>
      <c r="X292" s="44">
        <v>2730</v>
      </c>
      <c r="Y292" s="45"/>
      <c r="Z292" s="38"/>
      <c r="AA292" s="43">
        <v>323.19</v>
      </c>
      <c r="AB292" s="44">
        <v>3231.9</v>
      </c>
      <c r="AC292" s="45"/>
      <c r="AD292" s="38"/>
      <c r="AE292" s="43">
        <v>546</v>
      </c>
      <c r="AF292" s="44">
        <v>5460</v>
      </c>
      <c r="AG292" s="45"/>
      <c r="AH292" s="38"/>
      <c r="AI292" s="43">
        <v>0</v>
      </c>
      <c r="AJ292" s="44">
        <v>0</v>
      </c>
      <c r="AK292" s="45"/>
      <c r="AL292" s="38"/>
      <c r="AM292" s="43">
        <v>588</v>
      </c>
      <c r="AN292" s="44">
        <v>5880</v>
      </c>
      <c r="AO292" s="45"/>
    </row>
    <row r="293" spans="1:41" hidden="1" outlineLevel="1" x14ac:dyDescent="0.25">
      <c r="A293" s="30"/>
      <c r="B293" s="31" t="s">
        <v>44</v>
      </c>
      <c r="C293" s="31" t="s">
        <v>45</v>
      </c>
      <c r="G293" s="36"/>
      <c r="H293" s="36"/>
      <c r="I293" s="37"/>
      <c r="J293" s="38"/>
      <c r="K293" s="36"/>
      <c r="L293" s="36"/>
      <c r="M293" s="37"/>
      <c r="N293" s="38"/>
      <c r="O293" s="36"/>
      <c r="P293" s="36"/>
      <c r="Q293" s="37"/>
      <c r="R293" s="38"/>
      <c r="S293" s="36"/>
      <c r="T293" s="36"/>
      <c r="U293" s="37"/>
      <c r="V293" s="38"/>
      <c r="W293" s="36"/>
      <c r="X293" s="36"/>
      <c r="Y293" s="37"/>
      <c r="Z293" s="38"/>
      <c r="AA293" s="36"/>
      <c r="AB293" s="36"/>
      <c r="AC293" s="37"/>
      <c r="AD293" s="38"/>
      <c r="AE293" s="36"/>
      <c r="AF293" s="36"/>
      <c r="AG293" s="37"/>
      <c r="AH293" s="38"/>
      <c r="AI293" s="36"/>
      <c r="AJ293" s="36"/>
      <c r="AK293" s="37"/>
      <c r="AL293" s="38"/>
      <c r="AM293" s="36"/>
      <c r="AN293" s="36"/>
      <c r="AO293" s="37"/>
    </row>
    <row r="294" spans="1:41" hidden="1" outlineLevel="1" x14ac:dyDescent="0.25">
      <c r="A294" s="34" t="s">
        <v>518</v>
      </c>
      <c r="B294" s="35" t="s">
        <v>47</v>
      </c>
      <c r="C294" s="35" t="s">
        <v>519</v>
      </c>
      <c r="G294" s="36"/>
      <c r="H294" s="36"/>
      <c r="I294" s="37"/>
      <c r="J294" s="38"/>
      <c r="K294" s="36"/>
      <c r="L294" s="36"/>
      <c r="M294" s="37"/>
      <c r="N294" s="38"/>
      <c r="O294" s="36"/>
      <c r="P294" s="36"/>
      <c r="Q294" s="37"/>
      <c r="R294" s="38"/>
      <c r="S294" s="36"/>
      <c r="T294" s="36"/>
      <c r="U294" s="37"/>
      <c r="V294" s="38"/>
      <c r="W294" s="36"/>
      <c r="X294" s="36"/>
      <c r="Y294" s="37"/>
      <c r="Z294" s="38"/>
      <c r="AA294" s="36"/>
      <c r="AB294" s="36"/>
      <c r="AC294" s="37"/>
      <c r="AD294" s="38"/>
      <c r="AE294" s="36"/>
      <c r="AF294" s="36"/>
      <c r="AG294" s="37"/>
      <c r="AH294" s="38"/>
      <c r="AI294" s="36"/>
      <c r="AJ294" s="36"/>
      <c r="AK294" s="37"/>
      <c r="AL294" s="38"/>
      <c r="AM294" s="36"/>
      <c r="AN294" s="36"/>
      <c r="AO294" s="37"/>
    </row>
    <row r="295" spans="1:41" ht="45" hidden="1" outlineLevel="1" x14ac:dyDescent="0.25">
      <c r="A295" s="30"/>
      <c r="B295" s="31" t="s">
        <v>69</v>
      </c>
      <c r="C295" s="31" t="s">
        <v>70</v>
      </c>
      <c r="D295" s="31" t="s">
        <v>71</v>
      </c>
      <c r="E295" s="31" t="s">
        <v>72</v>
      </c>
      <c r="G295" s="39" t="s">
        <v>73</v>
      </c>
      <c r="H295" s="40" t="s">
        <v>33</v>
      </c>
      <c r="I295" s="41"/>
      <c r="J295" s="38"/>
      <c r="K295" s="39" t="s">
        <v>73</v>
      </c>
      <c r="L295" s="40" t="s">
        <v>33</v>
      </c>
      <c r="M295" s="41"/>
      <c r="N295" s="38"/>
      <c r="O295" s="39" t="s">
        <v>73</v>
      </c>
      <c r="P295" s="40" t="s">
        <v>33</v>
      </c>
      <c r="Q295" s="41"/>
      <c r="R295" s="38"/>
      <c r="S295" s="39" t="s">
        <v>73</v>
      </c>
      <c r="T295" s="40" t="s">
        <v>33</v>
      </c>
      <c r="U295" s="41"/>
      <c r="V295" s="38"/>
      <c r="W295" s="39" t="s">
        <v>73</v>
      </c>
      <c r="X295" s="40" t="s">
        <v>33</v>
      </c>
      <c r="Y295" s="41"/>
      <c r="Z295" s="38"/>
      <c r="AA295" s="39" t="s">
        <v>73</v>
      </c>
      <c r="AB295" s="40" t="s">
        <v>33</v>
      </c>
      <c r="AC295" s="41"/>
      <c r="AD295" s="38"/>
      <c r="AE295" s="39" t="s">
        <v>73</v>
      </c>
      <c r="AF295" s="40" t="s">
        <v>33</v>
      </c>
      <c r="AG295" s="41"/>
      <c r="AH295" s="38"/>
      <c r="AI295" s="39" t="s">
        <v>73</v>
      </c>
      <c r="AJ295" s="40" t="s">
        <v>33</v>
      </c>
      <c r="AK295" s="41"/>
      <c r="AL295" s="38"/>
      <c r="AM295" s="39" t="s">
        <v>73</v>
      </c>
      <c r="AN295" s="40" t="s">
        <v>33</v>
      </c>
      <c r="AO295" s="41"/>
    </row>
    <row r="296" spans="1:41" hidden="1" outlineLevel="1" x14ac:dyDescent="0.25">
      <c r="A296" s="34" t="s">
        <v>520</v>
      </c>
      <c r="B296" s="35" t="s">
        <v>521</v>
      </c>
      <c r="C296" s="35" t="s">
        <v>522</v>
      </c>
      <c r="D296" s="35" t="s">
        <v>523</v>
      </c>
      <c r="E296" s="42">
        <v>50</v>
      </c>
      <c r="G296" s="43">
        <v>272</v>
      </c>
      <c r="H296" s="44">
        <v>13600</v>
      </c>
      <c r="I296" s="45"/>
      <c r="J296" s="38"/>
      <c r="K296" s="43">
        <v>100</v>
      </c>
      <c r="L296" s="44">
        <v>5000</v>
      </c>
      <c r="M296" s="45"/>
      <c r="N296" s="38"/>
      <c r="O296" s="43">
        <v>100</v>
      </c>
      <c r="P296" s="44">
        <v>5000</v>
      </c>
      <c r="Q296" s="45"/>
      <c r="R296" s="38"/>
      <c r="S296" s="43">
        <v>38</v>
      </c>
      <c r="T296" s="44">
        <v>1900</v>
      </c>
      <c r="U296" s="45"/>
      <c r="V296" s="38"/>
      <c r="W296" s="43">
        <v>121</v>
      </c>
      <c r="X296" s="44">
        <v>6050</v>
      </c>
      <c r="Y296" s="45"/>
      <c r="Z296" s="38"/>
      <c r="AA296" s="43">
        <v>53.86</v>
      </c>
      <c r="AB296" s="44">
        <v>2693</v>
      </c>
      <c r="AC296" s="45"/>
      <c r="AD296" s="38"/>
      <c r="AE296" s="43">
        <v>273</v>
      </c>
      <c r="AF296" s="44">
        <v>13650</v>
      </c>
      <c r="AG296" s="45"/>
      <c r="AH296" s="38"/>
      <c r="AI296" s="43">
        <v>0</v>
      </c>
      <c r="AJ296" s="44">
        <v>0</v>
      </c>
      <c r="AK296" s="45"/>
      <c r="AL296" s="38"/>
      <c r="AM296" s="43">
        <v>151</v>
      </c>
      <c r="AN296" s="44">
        <v>7550</v>
      </c>
      <c r="AO296" s="45"/>
    </row>
    <row r="297" spans="1:41" hidden="1" outlineLevel="1" x14ac:dyDescent="0.25">
      <c r="A297" s="34" t="s">
        <v>524</v>
      </c>
      <c r="B297" s="35" t="s">
        <v>525</v>
      </c>
      <c r="C297" s="35" t="s">
        <v>526</v>
      </c>
      <c r="D297" s="35" t="s">
        <v>523</v>
      </c>
      <c r="E297" s="42">
        <v>25</v>
      </c>
      <c r="G297" s="43">
        <v>351</v>
      </c>
      <c r="H297" s="44">
        <v>8775</v>
      </c>
      <c r="I297" s="45"/>
      <c r="J297" s="38"/>
      <c r="K297" s="43">
        <v>200</v>
      </c>
      <c r="L297" s="44">
        <v>5000</v>
      </c>
      <c r="M297" s="45"/>
      <c r="N297" s="38"/>
      <c r="O297" s="43">
        <v>200</v>
      </c>
      <c r="P297" s="44">
        <v>5000</v>
      </c>
      <c r="Q297" s="45"/>
      <c r="R297" s="38"/>
      <c r="S297" s="43">
        <v>56</v>
      </c>
      <c r="T297" s="44">
        <v>1400</v>
      </c>
      <c r="U297" s="45"/>
      <c r="V297" s="38"/>
      <c r="W297" s="43">
        <v>182</v>
      </c>
      <c r="X297" s="44">
        <v>4550</v>
      </c>
      <c r="Y297" s="45"/>
      <c r="Z297" s="38"/>
      <c r="AA297" s="43">
        <v>107.73</v>
      </c>
      <c r="AB297" s="44">
        <v>2693.25</v>
      </c>
      <c r="AC297" s="45"/>
      <c r="AD297" s="38"/>
      <c r="AE297" s="43">
        <v>546</v>
      </c>
      <c r="AF297" s="44">
        <v>13650</v>
      </c>
      <c r="AG297" s="45"/>
      <c r="AH297" s="38"/>
      <c r="AI297" s="43">
        <v>0</v>
      </c>
      <c r="AJ297" s="44">
        <v>0</v>
      </c>
      <c r="AK297" s="45"/>
      <c r="AL297" s="38"/>
      <c r="AM297" s="43">
        <v>294</v>
      </c>
      <c r="AN297" s="44">
        <v>7350</v>
      </c>
      <c r="AO297" s="45"/>
    </row>
    <row r="298" spans="1:41" hidden="1" outlineLevel="1" x14ac:dyDescent="0.25">
      <c r="A298" s="30"/>
      <c r="B298" s="31" t="s">
        <v>44</v>
      </c>
      <c r="C298" s="31" t="s">
        <v>45</v>
      </c>
      <c r="G298" s="36"/>
      <c r="H298" s="36"/>
      <c r="I298" s="37"/>
      <c r="J298" s="38"/>
      <c r="K298" s="36"/>
      <c r="L298" s="36"/>
      <c r="M298" s="37"/>
      <c r="N298" s="38"/>
      <c r="O298" s="36"/>
      <c r="P298" s="36"/>
      <c r="Q298" s="37"/>
      <c r="R298" s="38"/>
      <c r="S298" s="36"/>
      <c r="T298" s="36"/>
      <c r="U298" s="37"/>
      <c r="V298" s="38"/>
      <c r="W298" s="36"/>
      <c r="X298" s="36"/>
      <c r="Y298" s="37"/>
      <c r="Z298" s="38"/>
      <c r="AA298" s="36"/>
      <c r="AB298" s="36"/>
      <c r="AC298" s="37"/>
      <c r="AD298" s="38"/>
      <c r="AE298" s="36"/>
      <c r="AF298" s="36"/>
      <c r="AG298" s="37"/>
      <c r="AH298" s="38"/>
      <c r="AI298" s="36"/>
      <c r="AJ298" s="36"/>
      <c r="AK298" s="37"/>
      <c r="AL298" s="38"/>
      <c r="AM298" s="36"/>
      <c r="AN298" s="36"/>
      <c r="AO298" s="37"/>
    </row>
    <row r="299" spans="1:41" hidden="1" outlineLevel="1" x14ac:dyDescent="0.25">
      <c r="A299" s="34" t="s">
        <v>527</v>
      </c>
      <c r="B299" s="35" t="s">
        <v>47</v>
      </c>
      <c r="C299" s="35" t="s">
        <v>528</v>
      </c>
      <c r="G299" s="36"/>
      <c r="H299" s="36"/>
      <c r="I299" s="37"/>
      <c r="J299" s="38"/>
      <c r="K299" s="36"/>
      <c r="L299" s="36"/>
      <c r="M299" s="37"/>
      <c r="N299" s="38"/>
      <c r="O299" s="36"/>
      <c r="P299" s="36"/>
      <c r="Q299" s="37"/>
      <c r="R299" s="38"/>
      <c r="S299" s="36"/>
      <c r="T299" s="36"/>
      <c r="U299" s="37"/>
      <c r="V299" s="38"/>
      <c r="W299" s="36"/>
      <c r="X299" s="36"/>
      <c r="Y299" s="37"/>
      <c r="Z299" s="38"/>
      <c r="AA299" s="36"/>
      <c r="AB299" s="36"/>
      <c r="AC299" s="37"/>
      <c r="AD299" s="38"/>
      <c r="AE299" s="36"/>
      <c r="AF299" s="36"/>
      <c r="AG299" s="37"/>
      <c r="AH299" s="38"/>
      <c r="AI299" s="36"/>
      <c r="AJ299" s="36"/>
      <c r="AK299" s="37"/>
      <c r="AL299" s="38"/>
      <c r="AM299" s="36"/>
      <c r="AN299" s="36"/>
      <c r="AO299" s="37"/>
    </row>
    <row r="300" spans="1:41" ht="45" hidden="1" outlineLevel="1" x14ac:dyDescent="0.25">
      <c r="A300" s="30"/>
      <c r="B300" s="31" t="s">
        <v>69</v>
      </c>
      <c r="C300" s="31" t="s">
        <v>70</v>
      </c>
      <c r="D300" s="31" t="s">
        <v>71</v>
      </c>
      <c r="E300" s="31" t="s">
        <v>72</v>
      </c>
      <c r="G300" s="39" t="s">
        <v>73</v>
      </c>
      <c r="H300" s="40" t="s">
        <v>33</v>
      </c>
      <c r="I300" s="41"/>
      <c r="J300" s="38"/>
      <c r="K300" s="39" t="s">
        <v>73</v>
      </c>
      <c r="L300" s="40" t="s">
        <v>33</v>
      </c>
      <c r="M300" s="41"/>
      <c r="N300" s="38"/>
      <c r="O300" s="39" t="s">
        <v>73</v>
      </c>
      <c r="P300" s="40" t="s">
        <v>33</v>
      </c>
      <c r="Q300" s="41"/>
      <c r="R300" s="38"/>
      <c r="S300" s="39" t="s">
        <v>73</v>
      </c>
      <c r="T300" s="40" t="s">
        <v>33</v>
      </c>
      <c r="U300" s="41"/>
      <c r="V300" s="38"/>
      <c r="W300" s="39" t="s">
        <v>73</v>
      </c>
      <c r="X300" s="40" t="s">
        <v>33</v>
      </c>
      <c r="Y300" s="41"/>
      <c r="Z300" s="38"/>
      <c r="AA300" s="39" t="s">
        <v>73</v>
      </c>
      <c r="AB300" s="40" t="s">
        <v>33</v>
      </c>
      <c r="AC300" s="41"/>
      <c r="AD300" s="38"/>
      <c r="AE300" s="39" t="s">
        <v>73</v>
      </c>
      <c r="AF300" s="40" t="s">
        <v>33</v>
      </c>
      <c r="AG300" s="41"/>
      <c r="AH300" s="38"/>
      <c r="AI300" s="39" t="s">
        <v>73</v>
      </c>
      <c r="AJ300" s="40" t="s">
        <v>33</v>
      </c>
      <c r="AK300" s="41"/>
      <c r="AL300" s="38"/>
      <c r="AM300" s="39" t="s">
        <v>73</v>
      </c>
      <c r="AN300" s="40" t="s">
        <v>33</v>
      </c>
      <c r="AO300" s="41"/>
    </row>
    <row r="301" spans="1:41" ht="30" hidden="1" outlineLevel="1" x14ac:dyDescent="0.25">
      <c r="A301" s="34" t="s">
        <v>529</v>
      </c>
      <c r="B301" s="35" t="s">
        <v>530</v>
      </c>
      <c r="C301" s="35" t="s">
        <v>531</v>
      </c>
      <c r="D301" s="35" t="s">
        <v>523</v>
      </c>
      <c r="E301" s="42">
        <v>50</v>
      </c>
      <c r="G301" s="43">
        <v>272</v>
      </c>
      <c r="H301" s="44">
        <v>13600</v>
      </c>
      <c r="I301" s="45"/>
      <c r="J301" s="38"/>
      <c r="K301" s="43">
        <v>100</v>
      </c>
      <c r="L301" s="44">
        <v>5000</v>
      </c>
      <c r="M301" s="45"/>
      <c r="N301" s="38"/>
      <c r="O301" s="43">
        <v>100</v>
      </c>
      <c r="P301" s="44">
        <v>5000</v>
      </c>
      <c r="Q301" s="45"/>
      <c r="R301" s="38"/>
      <c r="S301" s="43">
        <v>46</v>
      </c>
      <c r="T301" s="44">
        <v>2300</v>
      </c>
      <c r="U301" s="45"/>
      <c r="V301" s="38"/>
      <c r="W301" s="43">
        <v>182</v>
      </c>
      <c r="X301" s="44">
        <v>9100</v>
      </c>
      <c r="Y301" s="45"/>
      <c r="Z301" s="38"/>
      <c r="AA301" s="43">
        <v>107.73</v>
      </c>
      <c r="AB301" s="44">
        <v>5386.5</v>
      </c>
      <c r="AC301" s="45"/>
      <c r="AD301" s="38"/>
      <c r="AE301" s="43">
        <v>273</v>
      </c>
      <c r="AF301" s="44">
        <v>13650</v>
      </c>
      <c r="AG301" s="45"/>
      <c r="AH301" s="38"/>
      <c r="AI301" s="43">
        <v>0</v>
      </c>
      <c r="AJ301" s="44">
        <v>0</v>
      </c>
      <c r="AK301" s="45"/>
      <c r="AL301" s="38"/>
      <c r="AM301" s="43">
        <v>420</v>
      </c>
      <c r="AN301" s="44">
        <v>21000</v>
      </c>
      <c r="AO301" s="45"/>
    </row>
    <row r="302" spans="1:41" ht="30" hidden="1" outlineLevel="1" x14ac:dyDescent="0.25">
      <c r="A302" s="34" t="s">
        <v>532</v>
      </c>
      <c r="B302" s="35" t="s">
        <v>533</v>
      </c>
      <c r="C302" s="35" t="s">
        <v>534</v>
      </c>
      <c r="D302" s="35" t="s">
        <v>523</v>
      </c>
      <c r="E302" s="42">
        <v>25</v>
      </c>
      <c r="G302" s="43">
        <v>351</v>
      </c>
      <c r="H302" s="44">
        <v>8775</v>
      </c>
      <c r="I302" s="45"/>
      <c r="J302" s="38"/>
      <c r="K302" s="43">
        <v>200</v>
      </c>
      <c r="L302" s="44">
        <v>5000</v>
      </c>
      <c r="M302" s="45"/>
      <c r="N302" s="38"/>
      <c r="O302" s="43">
        <v>200</v>
      </c>
      <c r="P302" s="44">
        <v>5000</v>
      </c>
      <c r="Q302" s="45"/>
      <c r="R302" s="38"/>
      <c r="S302" s="43">
        <v>92</v>
      </c>
      <c r="T302" s="44">
        <v>2300</v>
      </c>
      <c r="U302" s="45"/>
      <c r="V302" s="38"/>
      <c r="W302" s="43">
        <v>273</v>
      </c>
      <c r="X302" s="44">
        <v>6825</v>
      </c>
      <c r="Y302" s="45"/>
      <c r="Z302" s="38"/>
      <c r="AA302" s="43">
        <v>215.46</v>
      </c>
      <c r="AB302" s="44">
        <v>5386.5</v>
      </c>
      <c r="AC302" s="45"/>
      <c r="AD302" s="38"/>
      <c r="AE302" s="43">
        <v>546</v>
      </c>
      <c r="AF302" s="44">
        <v>13650</v>
      </c>
      <c r="AG302" s="45"/>
      <c r="AH302" s="38"/>
      <c r="AI302" s="43">
        <v>0</v>
      </c>
      <c r="AJ302" s="44">
        <v>0</v>
      </c>
      <c r="AK302" s="45"/>
      <c r="AL302" s="38"/>
      <c r="AM302" s="43">
        <v>1092</v>
      </c>
      <c r="AN302" s="44">
        <v>27300</v>
      </c>
      <c r="AO302" s="45"/>
    </row>
    <row r="303" spans="1:41" hidden="1" outlineLevel="1" x14ac:dyDescent="0.25">
      <c r="A303" s="30"/>
      <c r="B303" s="31" t="s">
        <v>44</v>
      </c>
      <c r="C303" s="31" t="s">
        <v>45</v>
      </c>
      <c r="G303" s="36"/>
      <c r="H303" s="36"/>
      <c r="I303" s="37"/>
      <c r="J303" s="38"/>
      <c r="K303" s="36"/>
      <c r="L303" s="36"/>
      <c r="M303" s="37"/>
      <c r="N303" s="38"/>
      <c r="O303" s="36"/>
      <c r="P303" s="36"/>
      <c r="Q303" s="37"/>
      <c r="R303" s="38"/>
      <c r="S303" s="36"/>
      <c r="T303" s="36"/>
      <c r="U303" s="37"/>
      <c r="V303" s="38"/>
      <c r="W303" s="36"/>
      <c r="X303" s="36"/>
      <c r="Y303" s="37"/>
      <c r="Z303" s="38"/>
      <c r="AA303" s="36"/>
      <c r="AB303" s="36"/>
      <c r="AC303" s="37"/>
      <c r="AD303" s="38"/>
      <c r="AE303" s="36"/>
      <c r="AF303" s="36"/>
      <c r="AG303" s="37"/>
      <c r="AH303" s="38"/>
      <c r="AI303" s="36"/>
      <c r="AJ303" s="36"/>
      <c r="AK303" s="37"/>
      <c r="AL303" s="38"/>
      <c r="AM303" s="36"/>
      <c r="AN303" s="36"/>
      <c r="AO303" s="37"/>
    </row>
    <row r="304" spans="1:41" ht="30" hidden="1" outlineLevel="1" x14ac:dyDescent="0.25">
      <c r="A304" s="34" t="s">
        <v>535</v>
      </c>
      <c r="B304" s="35" t="s">
        <v>47</v>
      </c>
      <c r="C304" s="35" t="s">
        <v>536</v>
      </c>
      <c r="G304" s="36"/>
      <c r="H304" s="36"/>
      <c r="I304" s="37"/>
      <c r="J304" s="38"/>
      <c r="K304" s="36"/>
      <c r="L304" s="36"/>
      <c r="M304" s="37"/>
      <c r="N304" s="38"/>
      <c r="O304" s="36"/>
      <c r="P304" s="36"/>
      <c r="Q304" s="37"/>
      <c r="R304" s="38"/>
      <c r="S304" s="36"/>
      <c r="T304" s="36"/>
      <c r="U304" s="37"/>
      <c r="V304" s="38"/>
      <c r="W304" s="36"/>
      <c r="X304" s="36"/>
      <c r="Y304" s="37"/>
      <c r="Z304" s="38"/>
      <c r="AA304" s="36"/>
      <c r="AB304" s="36"/>
      <c r="AC304" s="37"/>
      <c r="AD304" s="38"/>
      <c r="AE304" s="36"/>
      <c r="AF304" s="36"/>
      <c r="AG304" s="37"/>
      <c r="AH304" s="38"/>
      <c r="AI304" s="36"/>
      <c r="AJ304" s="36"/>
      <c r="AK304" s="37"/>
      <c r="AL304" s="38"/>
      <c r="AM304" s="36"/>
      <c r="AN304" s="36"/>
      <c r="AO304" s="37"/>
    </row>
    <row r="305" spans="1:41" ht="45" hidden="1" outlineLevel="1" x14ac:dyDescent="0.25">
      <c r="A305" s="30"/>
      <c r="B305" s="31" t="s">
        <v>69</v>
      </c>
      <c r="C305" s="31" t="s">
        <v>70</v>
      </c>
      <c r="D305" s="31" t="s">
        <v>71</v>
      </c>
      <c r="E305" s="31" t="s">
        <v>72</v>
      </c>
      <c r="G305" s="39" t="s">
        <v>73</v>
      </c>
      <c r="H305" s="40" t="s">
        <v>33</v>
      </c>
      <c r="I305" s="41"/>
      <c r="J305" s="38"/>
      <c r="K305" s="39" t="s">
        <v>73</v>
      </c>
      <c r="L305" s="40" t="s">
        <v>33</v>
      </c>
      <c r="M305" s="41"/>
      <c r="N305" s="38"/>
      <c r="O305" s="39" t="s">
        <v>73</v>
      </c>
      <c r="P305" s="40" t="s">
        <v>33</v>
      </c>
      <c r="Q305" s="41"/>
      <c r="R305" s="38"/>
      <c r="S305" s="39" t="s">
        <v>73</v>
      </c>
      <c r="T305" s="40" t="s">
        <v>33</v>
      </c>
      <c r="U305" s="41"/>
      <c r="V305" s="38"/>
      <c r="W305" s="39" t="s">
        <v>73</v>
      </c>
      <c r="X305" s="40" t="s">
        <v>33</v>
      </c>
      <c r="Y305" s="41"/>
      <c r="Z305" s="38"/>
      <c r="AA305" s="39" t="s">
        <v>73</v>
      </c>
      <c r="AB305" s="40" t="s">
        <v>33</v>
      </c>
      <c r="AC305" s="41"/>
      <c r="AD305" s="38"/>
      <c r="AE305" s="39" t="s">
        <v>73</v>
      </c>
      <c r="AF305" s="40" t="s">
        <v>33</v>
      </c>
      <c r="AG305" s="41"/>
      <c r="AH305" s="38"/>
      <c r="AI305" s="39" t="s">
        <v>73</v>
      </c>
      <c r="AJ305" s="40" t="s">
        <v>33</v>
      </c>
      <c r="AK305" s="41"/>
      <c r="AL305" s="38"/>
      <c r="AM305" s="39" t="s">
        <v>73</v>
      </c>
      <c r="AN305" s="40" t="s">
        <v>33</v>
      </c>
      <c r="AO305" s="41"/>
    </row>
    <row r="306" spans="1:41" ht="30" hidden="1" outlineLevel="1" x14ac:dyDescent="0.25">
      <c r="A306" s="34" t="s">
        <v>537</v>
      </c>
      <c r="B306" s="35" t="s">
        <v>538</v>
      </c>
      <c r="C306" s="35" t="s">
        <v>539</v>
      </c>
      <c r="D306" s="35" t="s">
        <v>523</v>
      </c>
      <c r="E306" s="42">
        <v>50</v>
      </c>
      <c r="G306" s="43">
        <v>284</v>
      </c>
      <c r="H306" s="44">
        <v>14200</v>
      </c>
      <c r="I306" s="45"/>
      <c r="J306" s="38"/>
      <c r="K306" s="43">
        <v>50</v>
      </c>
      <c r="L306" s="44">
        <v>2500</v>
      </c>
      <c r="M306" s="45"/>
      <c r="N306" s="38"/>
      <c r="O306" s="43">
        <v>50</v>
      </c>
      <c r="P306" s="44">
        <v>2500</v>
      </c>
      <c r="Q306" s="45"/>
      <c r="R306" s="38"/>
      <c r="S306" s="43">
        <v>23</v>
      </c>
      <c r="T306" s="44">
        <v>1150</v>
      </c>
      <c r="U306" s="45"/>
      <c r="V306" s="38"/>
      <c r="W306" s="43">
        <v>115</v>
      </c>
      <c r="X306" s="44">
        <v>5750</v>
      </c>
      <c r="Y306" s="45"/>
      <c r="Z306" s="38"/>
      <c r="AA306" s="43">
        <v>53.86</v>
      </c>
      <c r="AB306" s="44">
        <v>2693</v>
      </c>
      <c r="AC306" s="45"/>
      <c r="AD306" s="38"/>
      <c r="AE306" s="43">
        <v>273</v>
      </c>
      <c r="AF306" s="44">
        <v>13650</v>
      </c>
      <c r="AG306" s="45"/>
      <c r="AH306" s="38"/>
      <c r="AI306" s="43">
        <v>0</v>
      </c>
      <c r="AJ306" s="44">
        <v>0</v>
      </c>
      <c r="AK306" s="45"/>
      <c r="AL306" s="38"/>
      <c r="AM306" s="43">
        <v>109</v>
      </c>
      <c r="AN306" s="44">
        <v>5450</v>
      </c>
      <c r="AO306" s="45"/>
    </row>
    <row r="307" spans="1:41" ht="30" hidden="1" outlineLevel="1" x14ac:dyDescent="0.25">
      <c r="A307" s="34" t="s">
        <v>540</v>
      </c>
      <c r="B307" s="35" t="s">
        <v>541</v>
      </c>
      <c r="C307" s="35" t="s">
        <v>542</v>
      </c>
      <c r="D307" s="35" t="s">
        <v>523</v>
      </c>
      <c r="E307" s="42">
        <v>25</v>
      </c>
      <c r="G307" s="43">
        <v>368</v>
      </c>
      <c r="H307" s="44">
        <v>9200</v>
      </c>
      <c r="I307" s="45"/>
      <c r="J307" s="38"/>
      <c r="K307" s="43">
        <v>100</v>
      </c>
      <c r="L307" s="44">
        <v>2500</v>
      </c>
      <c r="M307" s="45"/>
      <c r="N307" s="38"/>
      <c r="O307" s="43">
        <v>100</v>
      </c>
      <c r="P307" s="44">
        <v>2500</v>
      </c>
      <c r="Q307" s="45"/>
      <c r="R307" s="38"/>
      <c r="S307" s="43">
        <v>34</v>
      </c>
      <c r="T307" s="44">
        <v>850</v>
      </c>
      <c r="U307" s="45"/>
      <c r="V307" s="38"/>
      <c r="W307" s="43">
        <v>187</v>
      </c>
      <c r="X307" s="44">
        <v>4675</v>
      </c>
      <c r="Y307" s="45"/>
      <c r="Z307" s="38"/>
      <c r="AA307" s="43">
        <v>107.73</v>
      </c>
      <c r="AB307" s="44">
        <v>2693.25</v>
      </c>
      <c r="AC307" s="45"/>
      <c r="AD307" s="38"/>
      <c r="AE307" s="43">
        <v>546</v>
      </c>
      <c r="AF307" s="44">
        <v>13650</v>
      </c>
      <c r="AG307" s="45"/>
      <c r="AH307" s="38"/>
      <c r="AI307" s="43">
        <v>0</v>
      </c>
      <c r="AJ307" s="44">
        <v>0</v>
      </c>
      <c r="AK307" s="45"/>
      <c r="AL307" s="38"/>
      <c r="AM307" s="43">
        <v>176</v>
      </c>
      <c r="AN307" s="44">
        <v>4400</v>
      </c>
      <c r="AO307" s="45"/>
    </row>
    <row r="308" spans="1:41" hidden="1" outlineLevel="1" x14ac:dyDescent="0.25">
      <c r="A308" s="30"/>
      <c r="B308" s="31" t="s">
        <v>44</v>
      </c>
      <c r="C308" s="31" t="s">
        <v>45</v>
      </c>
      <c r="G308" s="36"/>
      <c r="H308" s="36"/>
      <c r="I308" s="37"/>
      <c r="J308" s="38"/>
      <c r="K308" s="36"/>
      <c r="L308" s="36"/>
      <c r="M308" s="37"/>
      <c r="N308" s="38"/>
      <c r="O308" s="36"/>
      <c r="P308" s="36"/>
      <c r="Q308" s="37"/>
      <c r="R308" s="38"/>
      <c r="S308" s="36"/>
      <c r="T308" s="36"/>
      <c r="U308" s="37"/>
      <c r="V308" s="38"/>
      <c r="W308" s="36"/>
      <c r="X308" s="36"/>
      <c r="Y308" s="37"/>
      <c r="Z308" s="38"/>
      <c r="AA308" s="36"/>
      <c r="AB308" s="36"/>
      <c r="AC308" s="37"/>
      <c r="AD308" s="38"/>
      <c r="AE308" s="36"/>
      <c r="AF308" s="36"/>
      <c r="AG308" s="37"/>
      <c r="AH308" s="38"/>
      <c r="AI308" s="36"/>
      <c r="AJ308" s="36"/>
      <c r="AK308" s="37"/>
      <c r="AL308" s="38"/>
      <c r="AM308" s="36"/>
      <c r="AN308" s="36"/>
      <c r="AO308" s="37"/>
    </row>
    <row r="309" spans="1:41" ht="30" hidden="1" outlineLevel="1" x14ac:dyDescent="0.25">
      <c r="A309" s="34" t="s">
        <v>543</v>
      </c>
      <c r="B309" s="35" t="s">
        <v>47</v>
      </c>
      <c r="C309" s="35" t="s">
        <v>544</v>
      </c>
      <c r="G309" s="36"/>
      <c r="H309" s="36"/>
      <c r="I309" s="37"/>
      <c r="J309" s="38"/>
      <c r="K309" s="36"/>
      <c r="L309" s="36"/>
      <c r="M309" s="37"/>
      <c r="N309" s="38"/>
      <c r="O309" s="36"/>
      <c r="P309" s="36"/>
      <c r="Q309" s="37"/>
      <c r="R309" s="38"/>
      <c r="S309" s="36"/>
      <c r="T309" s="36"/>
      <c r="U309" s="37"/>
      <c r="V309" s="38"/>
      <c r="W309" s="36"/>
      <c r="X309" s="36"/>
      <c r="Y309" s="37"/>
      <c r="Z309" s="38"/>
      <c r="AA309" s="36"/>
      <c r="AB309" s="36"/>
      <c r="AC309" s="37"/>
      <c r="AD309" s="38"/>
      <c r="AE309" s="36"/>
      <c r="AF309" s="36"/>
      <c r="AG309" s="37"/>
      <c r="AH309" s="38"/>
      <c r="AI309" s="36"/>
      <c r="AJ309" s="36"/>
      <c r="AK309" s="37"/>
      <c r="AL309" s="38"/>
      <c r="AM309" s="36"/>
      <c r="AN309" s="36"/>
      <c r="AO309" s="37"/>
    </row>
    <row r="310" spans="1:41" hidden="1" outlineLevel="1" x14ac:dyDescent="0.25">
      <c r="A310" s="34" t="s">
        <v>545</v>
      </c>
      <c r="B310" s="35" t="s">
        <v>47</v>
      </c>
      <c r="C310" s="35" t="s">
        <v>546</v>
      </c>
      <c r="G310" s="36"/>
      <c r="H310" s="36"/>
      <c r="I310" s="37"/>
      <c r="J310" s="38"/>
      <c r="K310" s="36"/>
      <c r="L310" s="36"/>
      <c r="M310" s="37"/>
      <c r="N310" s="38"/>
      <c r="O310" s="36"/>
      <c r="P310" s="36"/>
      <c r="Q310" s="37"/>
      <c r="R310" s="38"/>
      <c r="S310" s="36"/>
      <c r="T310" s="36"/>
      <c r="U310" s="37"/>
      <c r="V310" s="38"/>
      <c r="W310" s="36"/>
      <c r="X310" s="36"/>
      <c r="Y310" s="37"/>
      <c r="Z310" s="38"/>
      <c r="AA310" s="36"/>
      <c r="AB310" s="36"/>
      <c r="AC310" s="37"/>
      <c r="AD310" s="38"/>
      <c r="AE310" s="36"/>
      <c r="AF310" s="36"/>
      <c r="AG310" s="37"/>
      <c r="AH310" s="38"/>
      <c r="AI310" s="36"/>
      <c r="AJ310" s="36"/>
      <c r="AK310" s="37"/>
      <c r="AL310" s="38"/>
      <c r="AM310" s="36"/>
      <c r="AN310" s="36"/>
      <c r="AO310" s="37"/>
    </row>
    <row r="311" spans="1:41" ht="45" hidden="1" outlineLevel="1" x14ac:dyDescent="0.25">
      <c r="A311" s="30"/>
      <c r="B311" s="31" t="s">
        <v>69</v>
      </c>
      <c r="C311" s="31" t="s">
        <v>70</v>
      </c>
      <c r="D311" s="31" t="s">
        <v>71</v>
      </c>
      <c r="E311" s="31" t="s">
        <v>72</v>
      </c>
      <c r="G311" s="39" t="s">
        <v>73</v>
      </c>
      <c r="H311" s="40" t="s">
        <v>33</v>
      </c>
      <c r="I311" s="41"/>
      <c r="J311" s="38"/>
      <c r="K311" s="39" t="s">
        <v>73</v>
      </c>
      <c r="L311" s="40" t="s">
        <v>33</v>
      </c>
      <c r="M311" s="41"/>
      <c r="N311" s="38"/>
      <c r="O311" s="39" t="s">
        <v>73</v>
      </c>
      <c r="P311" s="40" t="s">
        <v>33</v>
      </c>
      <c r="Q311" s="41"/>
      <c r="R311" s="38"/>
      <c r="S311" s="39" t="s">
        <v>73</v>
      </c>
      <c r="T311" s="40" t="s">
        <v>33</v>
      </c>
      <c r="U311" s="41"/>
      <c r="V311" s="38"/>
      <c r="W311" s="39" t="s">
        <v>73</v>
      </c>
      <c r="X311" s="40" t="s">
        <v>33</v>
      </c>
      <c r="Y311" s="41"/>
      <c r="Z311" s="38"/>
      <c r="AA311" s="39" t="s">
        <v>73</v>
      </c>
      <c r="AB311" s="40" t="s">
        <v>33</v>
      </c>
      <c r="AC311" s="41"/>
      <c r="AD311" s="38"/>
      <c r="AE311" s="39" t="s">
        <v>73</v>
      </c>
      <c r="AF311" s="40" t="s">
        <v>33</v>
      </c>
      <c r="AG311" s="41"/>
      <c r="AH311" s="38"/>
      <c r="AI311" s="39" t="s">
        <v>73</v>
      </c>
      <c r="AJ311" s="40" t="s">
        <v>33</v>
      </c>
      <c r="AK311" s="41"/>
      <c r="AL311" s="38"/>
      <c r="AM311" s="39" t="s">
        <v>73</v>
      </c>
      <c r="AN311" s="40" t="s">
        <v>33</v>
      </c>
      <c r="AO311" s="41"/>
    </row>
    <row r="312" spans="1:41" ht="30" hidden="1" outlineLevel="1" x14ac:dyDescent="0.25">
      <c r="A312" s="34" t="s">
        <v>547</v>
      </c>
      <c r="B312" s="35" t="s">
        <v>548</v>
      </c>
      <c r="C312" s="35" t="s">
        <v>549</v>
      </c>
      <c r="D312" s="35" t="s">
        <v>500</v>
      </c>
      <c r="E312" s="42">
        <v>30</v>
      </c>
      <c r="G312" s="43">
        <v>703</v>
      </c>
      <c r="H312" s="44">
        <v>21090</v>
      </c>
      <c r="I312" s="45"/>
      <c r="J312" s="38"/>
      <c r="K312" s="43">
        <v>500</v>
      </c>
      <c r="L312" s="44">
        <v>15000</v>
      </c>
      <c r="M312" s="45"/>
      <c r="N312" s="38"/>
      <c r="O312" s="43">
        <v>500</v>
      </c>
      <c r="P312" s="44">
        <v>15000</v>
      </c>
      <c r="Q312" s="45"/>
      <c r="R312" s="38"/>
      <c r="S312" s="43">
        <v>98</v>
      </c>
      <c r="T312" s="44">
        <v>2940</v>
      </c>
      <c r="U312" s="45"/>
      <c r="V312" s="38"/>
      <c r="W312" s="43">
        <v>145</v>
      </c>
      <c r="X312" s="44">
        <v>4350</v>
      </c>
      <c r="Y312" s="45"/>
      <c r="Z312" s="38"/>
      <c r="AA312" s="43">
        <v>86.18</v>
      </c>
      <c r="AB312" s="44">
        <v>2585.4</v>
      </c>
      <c r="AC312" s="45"/>
      <c r="AD312" s="38"/>
      <c r="AE312" s="43">
        <v>273</v>
      </c>
      <c r="AF312" s="44">
        <v>8190</v>
      </c>
      <c r="AG312" s="45"/>
      <c r="AH312" s="38"/>
      <c r="AI312" s="43">
        <v>0</v>
      </c>
      <c r="AJ312" s="44">
        <v>0</v>
      </c>
      <c r="AK312" s="45"/>
      <c r="AL312" s="38"/>
      <c r="AM312" s="43">
        <v>244</v>
      </c>
      <c r="AN312" s="44">
        <v>7320</v>
      </c>
      <c r="AO312" s="45"/>
    </row>
    <row r="313" spans="1:41" ht="30" hidden="1" outlineLevel="1" x14ac:dyDescent="0.25">
      <c r="A313" s="34" t="s">
        <v>550</v>
      </c>
      <c r="B313" s="35" t="s">
        <v>551</v>
      </c>
      <c r="C313" s="35" t="s">
        <v>552</v>
      </c>
      <c r="D313" s="35" t="s">
        <v>500</v>
      </c>
      <c r="E313" s="42">
        <v>15</v>
      </c>
      <c r="G313" s="43">
        <v>1318</v>
      </c>
      <c r="H313" s="44">
        <v>19770</v>
      </c>
      <c r="I313" s="45"/>
      <c r="J313" s="38"/>
      <c r="K313" s="43">
        <v>800</v>
      </c>
      <c r="L313" s="44">
        <v>12000</v>
      </c>
      <c r="M313" s="45"/>
      <c r="N313" s="38"/>
      <c r="O313" s="43">
        <v>800</v>
      </c>
      <c r="P313" s="44">
        <v>12000</v>
      </c>
      <c r="Q313" s="45"/>
      <c r="R313" s="38"/>
      <c r="S313" s="43">
        <v>123</v>
      </c>
      <c r="T313" s="44">
        <v>1845</v>
      </c>
      <c r="U313" s="45"/>
      <c r="V313" s="38"/>
      <c r="W313" s="43">
        <v>242</v>
      </c>
      <c r="X313" s="44">
        <v>3630</v>
      </c>
      <c r="Y313" s="45"/>
      <c r="Z313" s="38"/>
      <c r="AA313" s="43">
        <v>172.37</v>
      </c>
      <c r="AB313" s="44">
        <v>2585.5500000000002</v>
      </c>
      <c r="AC313" s="45"/>
      <c r="AD313" s="38"/>
      <c r="AE313" s="43">
        <v>546</v>
      </c>
      <c r="AF313" s="44">
        <v>8190</v>
      </c>
      <c r="AG313" s="45"/>
      <c r="AH313" s="38"/>
      <c r="AI313" s="43">
        <v>0</v>
      </c>
      <c r="AJ313" s="44">
        <v>0</v>
      </c>
      <c r="AK313" s="45"/>
      <c r="AL313" s="38"/>
      <c r="AM313" s="43">
        <v>286</v>
      </c>
      <c r="AN313" s="44">
        <v>4290</v>
      </c>
      <c r="AO313" s="45"/>
    </row>
    <row r="314" spans="1:41" ht="30" hidden="1" outlineLevel="1" x14ac:dyDescent="0.25">
      <c r="A314" s="34" t="s">
        <v>553</v>
      </c>
      <c r="B314" s="35" t="s">
        <v>554</v>
      </c>
      <c r="C314" s="35" t="s">
        <v>555</v>
      </c>
      <c r="D314" s="35" t="s">
        <v>500</v>
      </c>
      <c r="E314" s="42">
        <v>5</v>
      </c>
      <c r="G314" s="43">
        <v>1683</v>
      </c>
      <c r="H314" s="44">
        <v>8415</v>
      </c>
      <c r="I314" s="45"/>
      <c r="J314" s="38"/>
      <c r="K314" s="43">
        <v>1500</v>
      </c>
      <c r="L314" s="44">
        <v>7500</v>
      </c>
      <c r="M314" s="45"/>
      <c r="N314" s="38"/>
      <c r="O314" s="43">
        <v>1500</v>
      </c>
      <c r="P314" s="44">
        <v>7500</v>
      </c>
      <c r="Q314" s="45"/>
      <c r="R314" s="38"/>
      <c r="S314" s="43">
        <v>565</v>
      </c>
      <c r="T314" s="44">
        <v>2825</v>
      </c>
      <c r="U314" s="45"/>
      <c r="V314" s="38"/>
      <c r="W314" s="43">
        <v>338</v>
      </c>
      <c r="X314" s="44">
        <v>1690</v>
      </c>
      <c r="Y314" s="45"/>
      <c r="Z314" s="38"/>
      <c r="AA314" s="43">
        <v>258.55</v>
      </c>
      <c r="AB314" s="44">
        <v>1292.75</v>
      </c>
      <c r="AC314" s="45"/>
      <c r="AD314" s="38"/>
      <c r="AE314" s="43">
        <v>819</v>
      </c>
      <c r="AF314" s="44">
        <v>4095</v>
      </c>
      <c r="AG314" s="45"/>
      <c r="AH314" s="38"/>
      <c r="AI314" s="43">
        <v>0</v>
      </c>
      <c r="AJ314" s="44">
        <v>0</v>
      </c>
      <c r="AK314" s="45"/>
      <c r="AL314" s="38"/>
      <c r="AM314" s="43">
        <v>647</v>
      </c>
      <c r="AN314" s="44">
        <v>3235</v>
      </c>
      <c r="AO314" s="45"/>
    </row>
    <row r="315" spans="1:41" hidden="1" outlineLevel="1" x14ac:dyDescent="0.25">
      <c r="A315" s="30"/>
      <c r="B315" s="31" t="s">
        <v>44</v>
      </c>
      <c r="C315" s="31" t="s">
        <v>45</v>
      </c>
      <c r="G315" s="36"/>
      <c r="H315" s="36"/>
      <c r="I315" s="37"/>
      <c r="J315" s="38"/>
      <c r="K315" s="36"/>
      <c r="L315" s="36"/>
      <c r="M315" s="37"/>
      <c r="N315" s="38"/>
      <c r="O315" s="36"/>
      <c r="P315" s="36"/>
      <c r="Q315" s="37"/>
      <c r="R315" s="38"/>
      <c r="S315" s="36"/>
      <c r="T315" s="36"/>
      <c r="U315" s="37"/>
      <c r="V315" s="38"/>
      <c r="W315" s="36"/>
      <c r="X315" s="36"/>
      <c r="Y315" s="37"/>
      <c r="Z315" s="38"/>
      <c r="AA315" s="36"/>
      <c r="AB315" s="36"/>
      <c r="AC315" s="37"/>
      <c r="AD315" s="38"/>
      <c r="AE315" s="36"/>
      <c r="AF315" s="36"/>
      <c r="AG315" s="37"/>
      <c r="AH315" s="38"/>
      <c r="AI315" s="36"/>
      <c r="AJ315" s="36"/>
      <c r="AK315" s="37"/>
      <c r="AL315" s="38"/>
      <c r="AM315" s="36"/>
      <c r="AN315" s="36"/>
      <c r="AO315" s="37"/>
    </row>
    <row r="316" spans="1:41" hidden="1" outlineLevel="1" x14ac:dyDescent="0.25">
      <c r="A316" s="34" t="s">
        <v>556</v>
      </c>
      <c r="B316" s="35" t="s">
        <v>47</v>
      </c>
      <c r="C316" s="35" t="s">
        <v>557</v>
      </c>
      <c r="G316" s="36"/>
      <c r="H316" s="36"/>
      <c r="I316" s="37"/>
      <c r="J316" s="38"/>
      <c r="K316" s="36"/>
      <c r="L316" s="36"/>
      <c r="M316" s="37"/>
      <c r="N316" s="38"/>
      <c r="O316" s="36"/>
      <c r="P316" s="36"/>
      <c r="Q316" s="37"/>
      <c r="R316" s="38"/>
      <c r="S316" s="36"/>
      <c r="T316" s="36"/>
      <c r="U316" s="37"/>
      <c r="V316" s="38"/>
      <c r="W316" s="36"/>
      <c r="X316" s="36"/>
      <c r="Y316" s="37"/>
      <c r="Z316" s="38"/>
      <c r="AA316" s="36"/>
      <c r="AB316" s="36"/>
      <c r="AC316" s="37"/>
      <c r="AD316" s="38"/>
      <c r="AE316" s="36"/>
      <c r="AF316" s="36"/>
      <c r="AG316" s="37"/>
      <c r="AH316" s="38"/>
      <c r="AI316" s="36"/>
      <c r="AJ316" s="36"/>
      <c r="AK316" s="37"/>
      <c r="AL316" s="38"/>
      <c r="AM316" s="36"/>
      <c r="AN316" s="36"/>
      <c r="AO316" s="37"/>
    </row>
    <row r="317" spans="1:41" ht="45" hidden="1" outlineLevel="1" x14ac:dyDescent="0.25">
      <c r="A317" s="30"/>
      <c r="B317" s="31" t="s">
        <v>69</v>
      </c>
      <c r="C317" s="31" t="s">
        <v>70</v>
      </c>
      <c r="D317" s="31" t="s">
        <v>71</v>
      </c>
      <c r="E317" s="31" t="s">
        <v>72</v>
      </c>
      <c r="G317" s="39" t="s">
        <v>73</v>
      </c>
      <c r="H317" s="40" t="s">
        <v>33</v>
      </c>
      <c r="I317" s="41"/>
      <c r="J317" s="38"/>
      <c r="K317" s="39" t="s">
        <v>73</v>
      </c>
      <c r="L317" s="40" t="s">
        <v>33</v>
      </c>
      <c r="M317" s="41"/>
      <c r="N317" s="38"/>
      <c r="O317" s="39" t="s">
        <v>73</v>
      </c>
      <c r="P317" s="40" t="s">
        <v>33</v>
      </c>
      <c r="Q317" s="41"/>
      <c r="R317" s="38"/>
      <c r="S317" s="39" t="s">
        <v>73</v>
      </c>
      <c r="T317" s="40" t="s">
        <v>33</v>
      </c>
      <c r="U317" s="41"/>
      <c r="V317" s="38"/>
      <c r="W317" s="39" t="s">
        <v>73</v>
      </c>
      <c r="X317" s="40" t="s">
        <v>33</v>
      </c>
      <c r="Y317" s="41"/>
      <c r="Z317" s="38"/>
      <c r="AA317" s="39" t="s">
        <v>73</v>
      </c>
      <c r="AB317" s="40" t="s">
        <v>33</v>
      </c>
      <c r="AC317" s="41"/>
      <c r="AD317" s="38"/>
      <c r="AE317" s="39" t="s">
        <v>73</v>
      </c>
      <c r="AF317" s="40" t="s">
        <v>33</v>
      </c>
      <c r="AG317" s="41"/>
      <c r="AH317" s="38"/>
      <c r="AI317" s="39" t="s">
        <v>73</v>
      </c>
      <c r="AJ317" s="40" t="s">
        <v>33</v>
      </c>
      <c r="AK317" s="41"/>
      <c r="AL317" s="38"/>
      <c r="AM317" s="39" t="s">
        <v>73</v>
      </c>
      <c r="AN317" s="40" t="s">
        <v>33</v>
      </c>
      <c r="AO317" s="41"/>
    </row>
    <row r="318" spans="1:41" hidden="1" outlineLevel="1" x14ac:dyDescent="0.25">
      <c r="A318" s="34" t="s">
        <v>558</v>
      </c>
      <c r="B318" s="35" t="s">
        <v>559</v>
      </c>
      <c r="C318" s="35" t="s">
        <v>560</v>
      </c>
      <c r="D318" s="35" t="s">
        <v>523</v>
      </c>
      <c r="E318" s="42">
        <v>30</v>
      </c>
      <c r="G318" s="43">
        <v>272</v>
      </c>
      <c r="H318" s="44">
        <v>8160</v>
      </c>
      <c r="I318" s="45"/>
      <c r="J318" s="38"/>
      <c r="K318" s="43">
        <v>500</v>
      </c>
      <c r="L318" s="44">
        <v>15000</v>
      </c>
      <c r="M318" s="45"/>
      <c r="N318" s="38"/>
      <c r="O318" s="43">
        <v>500</v>
      </c>
      <c r="P318" s="44">
        <v>15000</v>
      </c>
      <c r="Q318" s="45"/>
      <c r="R318" s="38"/>
      <c r="S318" s="43">
        <v>20</v>
      </c>
      <c r="T318" s="44">
        <v>600</v>
      </c>
      <c r="U318" s="45"/>
      <c r="V318" s="38"/>
      <c r="W318" s="43">
        <v>176</v>
      </c>
      <c r="X318" s="44">
        <v>5280</v>
      </c>
      <c r="Y318" s="45"/>
      <c r="Z318" s="38"/>
      <c r="AA318" s="43">
        <v>86.18</v>
      </c>
      <c r="AB318" s="44">
        <v>2585.4</v>
      </c>
      <c r="AC318" s="45"/>
      <c r="AD318" s="38"/>
      <c r="AE318" s="43">
        <v>273</v>
      </c>
      <c r="AF318" s="44">
        <v>8190</v>
      </c>
      <c r="AG318" s="45"/>
      <c r="AH318" s="38"/>
      <c r="AI318" s="43">
        <v>0</v>
      </c>
      <c r="AJ318" s="44">
        <v>0</v>
      </c>
      <c r="AK318" s="45"/>
      <c r="AL318" s="38"/>
      <c r="AM318" s="43">
        <v>101</v>
      </c>
      <c r="AN318" s="44">
        <v>3030</v>
      </c>
      <c r="AO318" s="45"/>
    </row>
    <row r="319" spans="1:41" hidden="1" outlineLevel="1" x14ac:dyDescent="0.25">
      <c r="A319" s="34" t="s">
        <v>561</v>
      </c>
      <c r="B319" s="35" t="s">
        <v>562</v>
      </c>
      <c r="C319" s="35" t="s">
        <v>563</v>
      </c>
      <c r="D319" s="35" t="s">
        <v>523</v>
      </c>
      <c r="E319" s="42">
        <v>15</v>
      </c>
      <c r="G319" s="43">
        <v>343</v>
      </c>
      <c r="H319" s="44">
        <v>5145</v>
      </c>
      <c r="I319" s="45"/>
      <c r="J319" s="38"/>
      <c r="K319" s="43">
        <v>800</v>
      </c>
      <c r="L319" s="44">
        <v>12000</v>
      </c>
      <c r="M319" s="45"/>
      <c r="N319" s="38"/>
      <c r="O319" s="43">
        <v>800</v>
      </c>
      <c r="P319" s="44">
        <v>12000</v>
      </c>
      <c r="Q319" s="45"/>
      <c r="R319" s="38"/>
      <c r="S319" s="43">
        <v>46</v>
      </c>
      <c r="T319" s="44">
        <v>690</v>
      </c>
      <c r="U319" s="45"/>
      <c r="V319" s="38"/>
      <c r="W319" s="43">
        <v>254</v>
      </c>
      <c r="X319" s="44">
        <v>3810</v>
      </c>
      <c r="Y319" s="45"/>
      <c r="Z319" s="38"/>
      <c r="AA319" s="43">
        <v>161.59</v>
      </c>
      <c r="AB319" s="44">
        <v>2423.85</v>
      </c>
      <c r="AC319" s="45"/>
      <c r="AD319" s="38"/>
      <c r="AE319" s="43">
        <v>455</v>
      </c>
      <c r="AF319" s="44">
        <v>6825</v>
      </c>
      <c r="AG319" s="45"/>
      <c r="AH319" s="38"/>
      <c r="AI319" s="43">
        <v>0</v>
      </c>
      <c r="AJ319" s="44">
        <v>0</v>
      </c>
      <c r="AK319" s="45"/>
      <c r="AL319" s="38"/>
      <c r="AM319" s="43">
        <v>269</v>
      </c>
      <c r="AN319" s="44">
        <v>4035</v>
      </c>
      <c r="AO319" s="45"/>
    </row>
    <row r="320" spans="1:41" hidden="1" outlineLevel="1" x14ac:dyDescent="0.25">
      <c r="A320" s="34" t="s">
        <v>564</v>
      </c>
      <c r="B320" s="35" t="s">
        <v>565</v>
      </c>
      <c r="C320" s="35" t="s">
        <v>566</v>
      </c>
      <c r="D320" s="35" t="s">
        <v>523</v>
      </c>
      <c r="E320" s="42">
        <v>5</v>
      </c>
      <c r="G320" s="43">
        <v>456</v>
      </c>
      <c r="H320" s="44">
        <v>2280</v>
      </c>
      <c r="I320" s="45"/>
      <c r="J320" s="38"/>
      <c r="K320" s="43">
        <v>1500</v>
      </c>
      <c r="L320" s="44">
        <v>7500</v>
      </c>
      <c r="M320" s="45"/>
      <c r="N320" s="38"/>
      <c r="O320" s="43">
        <v>1500</v>
      </c>
      <c r="P320" s="44">
        <v>7500</v>
      </c>
      <c r="Q320" s="45"/>
      <c r="R320" s="38"/>
      <c r="S320" s="43">
        <v>12</v>
      </c>
      <c r="T320" s="44">
        <v>60</v>
      </c>
      <c r="U320" s="45"/>
      <c r="V320" s="38"/>
      <c r="W320" s="43">
        <v>338</v>
      </c>
      <c r="X320" s="44">
        <v>1690</v>
      </c>
      <c r="Y320" s="45"/>
      <c r="Z320" s="38"/>
      <c r="AA320" s="43">
        <v>86.18</v>
      </c>
      <c r="AB320" s="44">
        <v>430.9</v>
      </c>
      <c r="AC320" s="45"/>
      <c r="AD320" s="38"/>
      <c r="AE320" s="43">
        <v>637</v>
      </c>
      <c r="AF320" s="44">
        <v>3185</v>
      </c>
      <c r="AG320" s="45"/>
      <c r="AH320" s="38"/>
      <c r="AI320" s="43">
        <v>0</v>
      </c>
      <c r="AJ320" s="44">
        <v>0</v>
      </c>
      <c r="AK320" s="45"/>
      <c r="AL320" s="38"/>
      <c r="AM320" s="43">
        <v>134</v>
      </c>
      <c r="AN320" s="44">
        <v>670</v>
      </c>
      <c r="AO320" s="45"/>
    </row>
    <row r="321" spans="1:41" hidden="1" outlineLevel="1" x14ac:dyDescent="0.25">
      <c r="A321" s="30"/>
      <c r="B321" s="31" t="s">
        <v>44</v>
      </c>
      <c r="C321" s="31" t="s">
        <v>45</v>
      </c>
      <c r="G321" s="36"/>
      <c r="H321" s="36"/>
      <c r="I321" s="37"/>
      <c r="J321" s="38"/>
      <c r="K321" s="36"/>
      <c r="L321" s="36"/>
      <c r="M321" s="37"/>
      <c r="N321" s="38"/>
      <c r="O321" s="36"/>
      <c r="P321" s="36"/>
      <c r="Q321" s="37"/>
      <c r="R321" s="38"/>
      <c r="S321" s="36"/>
      <c r="T321" s="36"/>
      <c r="U321" s="37"/>
      <c r="V321" s="38"/>
      <c r="W321" s="36"/>
      <c r="X321" s="36"/>
      <c r="Y321" s="37"/>
      <c r="Z321" s="38"/>
      <c r="AA321" s="36"/>
      <c r="AB321" s="36"/>
      <c r="AC321" s="37"/>
      <c r="AD321" s="38"/>
      <c r="AE321" s="36"/>
      <c r="AF321" s="36"/>
      <c r="AG321" s="37"/>
      <c r="AH321" s="38"/>
      <c r="AI321" s="36"/>
      <c r="AJ321" s="36"/>
      <c r="AK321" s="37"/>
      <c r="AL321" s="38"/>
      <c r="AM321" s="36"/>
      <c r="AN321" s="36"/>
      <c r="AO321" s="37"/>
    </row>
    <row r="322" spans="1:41" hidden="1" outlineLevel="1" x14ac:dyDescent="0.25">
      <c r="A322" s="34" t="s">
        <v>567</v>
      </c>
      <c r="B322" s="35" t="s">
        <v>47</v>
      </c>
      <c r="C322" s="35" t="s">
        <v>568</v>
      </c>
      <c r="G322" s="36"/>
      <c r="H322" s="36"/>
      <c r="I322" s="37"/>
      <c r="J322" s="38"/>
      <c r="K322" s="36"/>
      <c r="L322" s="36"/>
      <c r="M322" s="37"/>
      <c r="N322" s="38"/>
      <c r="O322" s="36"/>
      <c r="P322" s="36"/>
      <c r="Q322" s="37"/>
      <c r="R322" s="38"/>
      <c r="S322" s="36"/>
      <c r="T322" s="36"/>
      <c r="U322" s="37"/>
      <c r="V322" s="38"/>
      <c r="W322" s="36"/>
      <c r="X322" s="36"/>
      <c r="Y322" s="37"/>
      <c r="Z322" s="38"/>
      <c r="AA322" s="36"/>
      <c r="AB322" s="36"/>
      <c r="AC322" s="37"/>
      <c r="AD322" s="38"/>
      <c r="AE322" s="36"/>
      <c r="AF322" s="36"/>
      <c r="AG322" s="37"/>
      <c r="AH322" s="38"/>
      <c r="AI322" s="36"/>
      <c r="AJ322" s="36"/>
      <c r="AK322" s="37"/>
      <c r="AL322" s="38"/>
      <c r="AM322" s="36"/>
      <c r="AN322" s="36"/>
      <c r="AO322" s="37"/>
    </row>
    <row r="323" spans="1:41" hidden="1" outlineLevel="1" x14ac:dyDescent="0.25">
      <c r="A323" s="34" t="s">
        <v>569</v>
      </c>
      <c r="B323" s="35" t="s">
        <v>47</v>
      </c>
      <c r="C323" s="35" t="s">
        <v>570</v>
      </c>
      <c r="G323" s="36"/>
      <c r="H323" s="36"/>
      <c r="I323" s="37"/>
      <c r="J323" s="38"/>
      <c r="K323" s="36"/>
      <c r="L323" s="36"/>
      <c r="M323" s="37"/>
      <c r="N323" s="38"/>
      <c r="O323" s="36"/>
      <c r="P323" s="36"/>
      <c r="Q323" s="37"/>
      <c r="R323" s="38"/>
      <c r="S323" s="36"/>
      <c r="T323" s="36"/>
      <c r="U323" s="37"/>
      <c r="V323" s="38"/>
      <c r="W323" s="36"/>
      <c r="X323" s="36"/>
      <c r="Y323" s="37"/>
      <c r="Z323" s="38"/>
      <c r="AA323" s="36"/>
      <c r="AB323" s="36"/>
      <c r="AC323" s="37"/>
      <c r="AD323" s="38"/>
      <c r="AE323" s="36"/>
      <c r="AF323" s="36"/>
      <c r="AG323" s="37"/>
      <c r="AH323" s="38"/>
      <c r="AI323" s="36"/>
      <c r="AJ323" s="36"/>
      <c r="AK323" s="37"/>
      <c r="AL323" s="38"/>
      <c r="AM323" s="36"/>
      <c r="AN323" s="36"/>
      <c r="AO323" s="37"/>
    </row>
    <row r="324" spans="1:41" hidden="1" outlineLevel="1" x14ac:dyDescent="0.25">
      <c r="A324" s="34" t="s">
        <v>571</v>
      </c>
      <c r="B324" s="35" t="s">
        <v>47</v>
      </c>
      <c r="C324" s="35" t="s">
        <v>572</v>
      </c>
      <c r="G324" s="36"/>
      <c r="H324" s="36"/>
      <c r="I324" s="37"/>
      <c r="J324" s="38"/>
      <c r="K324" s="36"/>
      <c r="L324" s="36"/>
      <c r="M324" s="37"/>
      <c r="N324" s="38"/>
      <c r="O324" s="36"/>
      <c r="P324" s="36"/>
      <c r="Q324" s="37"/>
      <c r="R324" s="38"/>
      <c r="S324" s="36"/>
      <c r="T324" s="36"/>
      <c r="U324" s="37"/>
      <c r="V324" s="38"/>
      <c r="W324" s="36"/>
      <c r="X324" s="36"/>
      <c r="Y324" s="37"/>
      <c r="Z324" s="38"/>
      <c r="AA324" s="36"/>
      <c r="AB324" s="36"/>
      <c r="AC324" s="37"/>
      <c r="AD324" s="38"/>
      <c r="AE324" s="36"/>
      <c r="AF324" s="36"/>
      <c r="AG324" s="37"/>
      <c r="AH324" s="38"/>
      <c r="AI324" s="36"/>
      <c r="AJ324" s="36"/>
      <c r="AK324" s="37"/>
      <c r="AL324" s="38"/>
      <c r="AM324" s="36"/>
      <c r="AN324" s="36"/>
      <c r="AO324" s="37"/>
    </row>
    <row r="325" spans="1:41" ht="45" hidden="1" outlineLevel="1" x14ac:dyDescent="0.25">
      <c r="A325" s="30"/>
      <c r="B325" s="31" t="s">
        <v>69</v>
      </c>
      <c r="C325" s="31" t="s">
        <v>70</v>
      </c>
      <c r="D325" s="31" t="s">
        <v>71</v>
      </c>
      <c r="E325" s="31" t="s">
        <v>72</v>
      </c>
      <c r="G325" s="39" t="s">
        <v>73</v>
      </c>
      <c r="H325" s="40" t="s">
        <v>33</v>
      </c>
      <c r="I325" s="41"/>
      <c r="J325" s="38"/>
      <c r="K325" s="39" t="s">
        <v>73</v>
      </c>
      <c r="L325" s="40" t="s">
        <v>33</v>
      </c>
      <c r="M325" s="41"/>
      <c r="N325" s="38"/>
      <c r="O325" s="39" t="s">
        <v>73</v>
      </c>
      <c r="P325" s="40" t="s">
        <v>33</v>
      </c>
      <c r="Q325" s="41"/>
      <c r="R325" s="38"/>
      <c r="S325" s="39" t="s">
        <v>73</v>
      </c>
      <c r="T325" s="40" t="s">
        <v>33</v>
      </c>
      <c r="U325" s="41"/>
      <c r="V325" s="38"/>
      <c r="W325" s="39" t="s">
        <v>73</v>
      </c>
      <c r="X325" s="40" t="s">
        <v>33</v>
      </c>
      <c r="Y325" s="41"/>
      <c r="Z325" s="38"/>
      <c r="AA325" s="39" t="s">
        <v>73</v>
      </c>
      <c r="AB325" s="40" t="s">
        <v>33</v>
      </c>
      <c r="AC325" s="41"/>
      <c r="AD325" s="38"/>
      <c r="AE325" s="39" t="s">
        <v>73</v>
      </c>
      <c r="AF325" s="40" t="s">
        <v>33</v>
      </c>
      <c r="AG325" s="41"/>
      <c r="AH325" s="38"/>
      <c r="AI325" s="39" t="s">
        <v>73</v>
      </c>
      <c r="AJ325" s="40" t="s">
        <v>33</v>
      </c>
      <c r="AK325" s="41"/>
      <c r="AL325" s="38"/>
      <c r="AM325" s="39" t="s">
        <v>73</v>
      </c>
      <c r="AN325" s="40" t="s">
        <v>33</v>
      </c>
      <c r="AO325" s="41"/>
    </row>
    <row r="326" spans="1:41" ht="30" hidden="1" outlineLevel="1" x14ac:dyDescent="0.25">
      <c r="A326" s="34" t="s">
        <v>573</v>
      </c>
      <c r="B326" s="35" t="s">
        <v>574</v>
      </c>
      <c r="C326" s="35" t="s">
        <v>575</v>
      </c>
      <c r="D326" s="35" t="s">
        <v>500</v>
      </c>
      <c r="E326" s="42">
        <v>5</v>
      </c>
      <c r="G326" s="43">
        <v>3775</v>
      </c>
      <c r="H326" s="44">
        <v>18875</v>
      </c>
      <c r="I326" s="45"/>
      <c r="J326" s="38"/>
      <c r="K326" s="43">
        <v>3000</v>
      </c>
      <c r="L326" s="44">
        <v>15000</v>
      </c>
      <c r="M326" s="45"/>
      <c r="N326" s="38"/>
      <c r="O326" s="43">
        <v>3000</v>
      </c>
      <c r="P326" s="44">
        <v>15000</v>
      </c>
      <c r="Q326" s="45"/>
      <c r="R326" s="38"/>
      <c r="S326" s="43">
        <v>1380</v>
      </c>
      <c r="T326" s="44">
        <v>6900</v>
      </c>
      <c r="U326" s="45"/>
      <c r="V326" s="38"/>
      <c r="W326" s="43">
        <v>1872</v>
      </c>
      <c r="X326" s="44">
        <v>9360</v>
      </c>
      <c r="Y326" s="45"/>
      <c r="Z326" s="38"/>
      <c r="AA326" s="43">
        <v>5386.48</v>
      </c>
      <c r="AB326" s="44">
        <v>26932.400000000001</v>
      </c>
      <c r="AC326" s="45"/>
      <c r="AD326" s="38"/>
      <c r="AE326" s="43">
        <v>2181</v>
      </c>
      <c r="AF326" s="44">
        <v>10905</v>
      </c>
      <c r="AG326" s="45"/>
      <c r="AH326" s="38"/>
      <c r="AI326" s="43">
        <v>0</v>
      </c>
      <c r="AJ326" s="44">
        <v>0</v>
      </c>
      <c r="AK326" s="45"/>
      <c r="AL326" s="38"/>
      <c r="AM326" s="43">
        <v>6720</v>
      </c>
      <c r="AN326" s="44">
        <v>33600</v>
      </c>
      <c r="AO326" s="45"/>
    </row>
    <row r="327" spans="1:41" hidden="1" outlineLevel="1" x14ac:dyDescent="0.25">
      <c r="A327" s="34" t="s">
        <v>576</v>
      </c>
      <c r="B327" s="35" t="s">
        <v>577</v>
      </c>
      <c r="C327" s="35" t="s">
        <v>578</v>
      </c>
      <c r="D327" s="35" t="s">
        <v>523</v>
      </c>
      <c r="E327" s="42">
        <v>120</v>
      </c>
      <c r="G327" s="43">
        <v>210</v>
      </c>
      <c r="H327" s="44">
        <v>25200</v>
      </c>
      <c r="I327" s="45"/>
      <c r="J327" s="38"/>
      <c r="K327" s="43">
        <v>200</v>
      </c>
      <c r="L327" s="44">
        <v>24000</v>
      </c>
      <c r="M327" s="45"/>
      <c r="N327" s="38"/>
      <c r="O327" s="43">
        <v>200</v>
      </c>
      <c r="P327" s="44">
        <v>24000</v>
      </c>
      <c r="Q327" s="45"/>
      <c r="R327" s="38"/>
      <c r="S327" s="43">
        <v>230</v>
      </c>
      <c r="T327" s="44">
        <v>27600</v>
      </c>
      <c r="U327" s="45"/>
      <c r="V327" s="38"/>
      <c r="W327" s="43">
        <v>362</v>
      </c>
      <c r="X327" s="44">
        <v>43440</v>
      </c>
      <c r="Y327" s="45"/>
      <c r="Z327" s="38"/>
      <c r="AA327" s="43">
        <v>269.32</v>
      </c>
      <c r="AB327" s="44">
        <v>32318.400000000001</v>
      </c>
      <c r="AC327" s="45"/>
      <c r="AD327" s="38"/>
      <c r="AE327" s="43">
        <v>363</v>
      </c>
      <c r="AF327" s="44">
        <v>43560</v>
      </c>
      <c r="AG327" s="45"/>
      <c r="AH327" s="38"/>
      <c r="AI327" s="43">
        <v>0</v>
      </c>
      <c r="AJ327" s="44">
        <v>0</v>
      </c>
      <c r="AK327" s="45"/>
      <c r="AL327" s="38"/>
      <c r="AM327" s="43">
        <v>336</v>
      </c>
      <c r="AN327" s="44">
        <v>40320</v>
      </c>
      <c r="AO327" s="45"/>
    </row>
    <row r="328" spans="1:41" hidden="1" outlineLevel="1" x14ac:dyDescent="0.25">
      <c r="A328" s="34" t="s">
        <v>579</v>
      </c>
      <c r="B328" s="35" t="s">
        <v>580</v>
      </c>
      <c r="C328" s="35" t="s">
        <v>581</v>
      </c>
      <c r="D328" s="35" t="s">
        <v>523</v>
      </c>
      <c r="E328" s="42">
        <v>120</v>
      </c>
      <c r="G328" s="43">
        <v>128</v>
      </c>
      <c r="H328" s="44">
        <v>15360</v>
      </c>
      <c r="I328" s="45"/>
      <c r="J328" s="38"/>
      <c r="K328" s="43">
        <v>180</v>
      </c>
      <c r="L328" s="44">
        <v>21600</v>
      </c>
      <c r="M328" s="45"/>
      <c r="N328" s="38"/>
      <c r="O328" s="43">
        <v>180</v>
      </c>
      <c r="P328" s="44">
        <v>21600</v>
      </c>
      <c r="Q328" s="45"/>
      <c r="R328" s="38"/>
      <c r="S328" s="43">
        <v>46</v>
      </c>
      <c r="T328" s="44">
        <v>5520</v>
      </c>
      <c r="U328" s="45"/>
      <c r="V328" s="38"/>
      <c r="W328" s="43">
        <v>121</v>
      </c>
      <c r="X328" s="44">
        <v>14520</v>
      </c>
      <c r="Y328" s="45"/>
      <c r="Z328" s="38"/>
      <c r="AA328" s="43">
        <v>10.77</v>
      </c>
      <c r="AB328" s="44">
        <v>1292.4000000000001</v>
      </c>
      <c r="AC328" s="45"/>
      <c r="AD328" s="38"/>
      <c r="AE328" s="43">
        <v>73</v>
      </c>
      <c r="AF328" s="44">
        <v>8760</v>
      </c>
      <c r="AG328" s="45"/>
      <c r="AH328" s="38"/>
      <c r="AI328" s="43">
        <v>0</v>
      </c>
      <c r="AJ328" s="44">
        <v>0</v>
      </c>
      <c r="AK328" s="45"/>
      <c r="AL328" s="38"/>
      <c r="AM328" s="43">
        <v>42</v>
      </c>
      <c r="AN328" s="44">
        <v>5040</v>
      </c>
      <c r="AO328" s="45"/>
    </row>
    <row r="329" spans="1:41" hidden="1" outlineLevel="1" x14ac:dyDescent="0.25">
      <c r="A329" s="30"/>
      <c r="B329" s="31" t="s">
        <v>44</v>
      </c>
      <c r="C329" s="31" t="s">
        <v>45</v>
      </c>
      <c r="G329" s="36"/>
      <c r="H329" s="36"/>
      <c r="I329" s="37"/>
      <c r="J329" s="38"/>
      <c r="K329" s="36"/>
      <c r="L329" s="36"/>
      <c r="M329" s="37"/>
      <c r="N329" s="38"/>
      <c r="O329" s="36"/>
      <c r="P329" s="36"/>
      <c r="Q329" s="37"/>
      <c r="R329" s="38"/>
      <c r="S329" s="36"/>
      <c r="T329" s="36"/>
      <c r="U329" s="37"/>
      <c r="V329" s="38"/>
      <c r="W329" s="36"/>
      <c r="X329" s="36"/>
      <c r="Y329" s="37"/>
      <c r="Z329" s="38"/>
      <c r="AA329" s="36"/>
      <c r="AB329" s="36"/>
      <c r="AC329" s="37"/>
      <c r="AD329" s="38"/>
      <c r="AE329" s="36"/>
      <c r="AF329" s="36"/>
      <c r="AG329" s="37"/>
      <c r="AH329" s="38"/>
      <c r="AI329" s="36"/>
      <c r="AJ329" s="36"/>
      <c r="AK329" s="37"/>
      <c r="AL329" s="38"/>
      <c r="AM329" s="36"/>
      <c r="AN329" s="36"/>
      <c r="AO329" s="37"/>
    </row>
    <row r="330" spans="1:41" hidden="1" outlineLevel="1" x14ac:dyDescent="0.25">
      <c r="A330" s="34" t="s">
        <v>582</v>
      </c>
      <c r="B330" s="35" t="s">
        <v>47</v>
      </c>
      <c r="C330" s="35" t="s">
        <v>583</v>
      </c>
      <c r="G330" s="36"/>
      <c r="H330" s="36"/>
      <c r="I330" s="37"/>
      <c r="J330" s="38"/>
      <c r="K330" s="36"/>
      <c r="L330" s="36"/>
      <c r="M330" s="37"/>
      <c r="N330" s="38"/>
      <c r="O330" s="36"/>
      <c r="P330" s="36"/>
      <c r="Q330" s="37"/>
      <c r="R330" s="38"/>
      <c r="S330" s="36"/>
      <c r="T330" s="36"/>
      <c r="U330" s="37"/>
      <c r="V330" s="38"/>
      <c r="W330" s="36"/>
      <c r="X330" s="36"/>
      <c r="Y330" s="37"/>
      <c r="Z330" s="38"/>
      <c r="AA330" s="36"/>
      <c r="AB330" s="36"/>
      <c r="AC330" s="37"/>
      <c r="AD330" s="38"/>
      <c r="AE330" s="36"/>
      <c r="AF330" s="36"/>
      <c r="AG330" s="37"/>
      <c r="AH330" s="38"/>
      <c r="AI330" s="36"/>
      <c r="AJ330" s="36"/>
      <c r="AK330" s="37"/>
      <c r="AL330" s="38"/>
      <c r="AM330" s="36"/>
      <c r="AN330" s="36"/>
      <c r="AO330" s="37"/>
    </row>
    <row r="331" spans="1:41" ht="45" hidden="1" outlineLevel="1" x14ac:dyDescent="0.25">
      <c r="A331" s="30"/>
      <c r="B331" s="31" t="s">
        <v>69</v>
      </c>
      <c r="C331" s="31" t="s">
        <v>70</v>
      </c>
      <c r="D331" s="31" t="s">
        <v>71</v>
      </c>
      <c r="E331" s="31" t="s">
        <v>72</v>
      </c>
      <c r="G331" s="39" t="s">
        <v>73</v>
      </c>
      <c r="H331" s="40" t="s">
        <v>33</v>
      </c>
      <c r="I331" s="41"/>
      <c r="J331" s="38"/>
      <c r="K331" s="39" t="s">
        <v>73</v>
      </c>
      <c r="L331" s="40" t="s">
        <v>33</v>
      </c>
      <c r="M331" s="41"/>
      <c r="N331" s="38"/>
      <c r="O331" s="39" t="s">
        <v>73</v>
      </c>
      <c r="P331" s="40" t="s">
        <v>33</v>
      </c>
      <c r="Q331" s="41"/>
      <c r="R331" s="38"/>
      <c r="S331" s="39" t="s">
        <v>73</v>
      </c>
      <c r="T331" s="40" t="s">
        <v>33</v>
      </c>
      <c r="U331" s="41"/>
      <c r="V331" s="38"/>
      <c r="W331" s="39" t="s">
        <v>73</v>
      </c>
      <c r="X331" s="40" t="s">
        <v>33</v>
      </c>
      <c r="Y331" s="41"/>
      <c r="Z331" s="38"/>
      <c r="AA331" s="39" t="s">
        <v>73</v>
      </c>
      <c r="AB331" s="40" t="s">
        <v>33</v>
      </c>
      <c r="AC331" s="41"/>
      <c r="AD331" s="38"/>
      <c r="AE331" s="39" t="s">
        <v>73</v>
      </c>
      <c r="AF331" s="40" t="s">
        <v>33</v>
      </c>
      <c r="AG331" s="41"/>
      <c r="AH331" s="38"/>
      <c r="AI331" s="39" t="s">
        <v>73</v>
      </c>
      <c r="AJ331" s="40" t="s">
        <v>33</v>
      </c>
      <c r="AK331" s="41"/>
      <c r="AL331" s="38"/>
      <c r="AM331" s="39" t="s">
        <v>73</v>
      </c>
      <c r="AN331" s="40" t="s">
        <v>33</v>
      </c>
      <c r="AO331" s="41"/>
    </row>
    <row r="332" spans="1:41" hidden="1" outlineLevel="1" x14ac:dyDescent="0.25">
      <c r="A332" s="34" t="s">
        <v>584</v>
      </c>
      <c r="B332" s="35" t="s">
        <v>585</v>
      </c>
      <c r="C332" s="35" t="s">
        <v>586</v>
      </c>
      <c r="D332" s="35" t="s">
        <v>500</v>
      </c>
      <c r="E332" s="42">
        <v>4</v>
      </c>
      <c r="G332" s="43">
        <v>179</v>
      </c>
      <c r="H332" s="44">
        <v>716</v>
      </c>
      <c r="I332" s="45"/>
      <c r="J332" s="38"/>
      <c r="K332" s="43">
        <v>250</v>
      </c>
      <c r="L332" s="44">
        <v>1000</v>
      </c>
      <c r="M332" s="45"/>
      <c r="N332" s="38"/>
      <c r="O332" s="43">
        <v>250</v>
      </c>
      <c r="P332" s="44">
        <v>1000</v>
      </c>
      <c r="Q332" s="45"/>
      <c r="R332" s="38"/>
      <c r="S332" s="43">
        <v>46</v>
      </c>
      <c r="T332" s="44">
        <v>184</v>
      </c>
      <c r="U332" s="45"/>
      <c r="V332" s="38"/>
      <c r="W332" s="43">
        <v>182</v>
      </c>
      <c r="X332" s="44">
        <v>728</v>
      </c>
      <c r="Y332" s="45"/>
      <c r="Z332" s="38"/>
      <c r="AA332" s="43">
        <v>215.46</v>
      </c>
      <c r="AB332" s="44">
        <v>861.84</v>
      </c>
      <c r="AC332" s="45"/>
      <c r="AD332" s="38"/>
      <c r="AE332" s="43">
        <v>124</v>
      </c>
      <c r="AF332" s="44">
        <v>496</v>
      </c>
      <c r="AG332" s="45"/>
      <c r="AH332" s="38"/>
      <c r="AI332" s="43">
        <v>0</v>
      </c>
      <c r="AJ332" s="44">
        <v>0</v>
      </c>
      <c r="AK332" s="45"/>
      <c r="AL332" s="38"/>
      <c r="AM332" s="43">
        <v>202</v>
      </c>
      <c r="AN332" s="44">
        <v>808</v>
      </c>
      <c r="AO332" s="45"/>
    </row>
    <row r="333" spans="1:41" hidden="1" outlineLevel="1" x14ac:dyDescent="0.25">
      <c r="A333" s="30"/>
      <c r="B333" s="31" t="s">
        <v>44</v>
      </c>
      <c r="C333" s="31" t="s">
        <v>45</v>
      </c>
      <c r="G333" s="36"/>
      <c r="H333" s="36"/>
      <c r="I333" s="37"/>
      <c r="J333" s="38"/>
      <c r="K333" s="36"/>
      <c r="L333" s="36"/>
      <c r="M333" s="37"/>
      <c r="N333" s="38"/>
      <c r="O333" s="36"/>
      <c r="P333" s="36"/>
      <c r="Q333" s="37"/>
      <c r="R333" s="38"/>
      <c r="S333" s="36"/>
      <c r="T333" s="36"/>
      <c r="U333" s="37"/>
      <c r="V333" s="38"/>
      <c r="W333" s="36"/>
      <c r="X333" s="36"/>
      <c r="Y333" s="37"/>
      <c r="Z333" s="38"/>
      <c r="AA333" s="36"/>
      <c r="AB333" s="36"/>
      <c r="AC333" s="37"/>
      <c r="AD333" s="38"/>
      <c r="AE333" s="36"/>
      <c r="AF333" s="36"/>
      <c r="AG333" s="37"/>
      <c r="AH333" s="38"/>
      <c r="AI333" s="36"/>
      <c r="AJ333" s="36"/>
      <c r="AK333" s="37"/>
      <c r="AL333" s="38"/>
      <c r="AM333" s="36"/>
      <c r="AN333" s="36"/>
      <c r="AO333" s="37"/>
    </row>
    <row r="334" spans="1:41" hidden="1" outlineLevel="1" x14ac:dyDescent="0.25">
      <c r="A334" s="34" t="s">
        <v>587</v>
      </c>
      <c r="B334" s="35" t="s">
        <v>47</v>
      </c>
      <c r="C334" s="35" t="s">
        <v>568</v>
      </c>
      <c r="G334" s="36"/>
      <c r="H334" s="36"/>
      <c r="I334" s="37"/>
      <c r="J334" s="38"/>
      <c r="K334" s="36"/>
      <c r="L334" s="36"/>
      <c r="M334" s="37"/>
      <c r="N334" s="38"/>
      <c r="O334" s="36"/>
      <c r="P334" s="36"/>
      <c r="Q334" s="37"/>
      <c r="R334" s="38"/>
      <c r="S334" s="36"/>
      <c r="T334" s="36"/>
      <c r="U334" s="37"/>
      <c r="V334" s="38"/>
      <c r="W334" s="36"/>
      <c r="X334" s="36"/>
      <c r="Y334" s="37"/>
      <c r="Z334" s="38"/>
      <c r="AA334" s="36"/>
      <c r="AB334" s="36"/>
      <c r="AC334" s="37"/>
      <c r="AD334" s="38"/>
      <c r="AE334" s="36"/>
      <c r="AF334" s="36"/>
      <c r="AG334" s="37"/>
      <c r="AH334" s="38"/>
      <c r="AI334" s="36"/>
      <c r="AJ334" s="36"/>
      <c r="AK334" s="37"/>
      <c r="AL334" s="38"/>
      <c r="AM334" s="36"/>
      <c r="AN334" s="36"/>
      <c r="AO334" s="37"/>
    </row>
    <row r="335" spans="1:41" ht="45" hidden="1" outlineLevel="1" x14ac:dyDescent="0.25">
      <c r="A335" s="30"/>
      <c r="B335" s="31" t="s">
        <v>69</v>
      </c>
      <c r="C335" s="31" t="s">
        <v>70</v>
      </c>
      <c r="D335" s="31" t="s">
        <v>71</v>
      </c>
      <c r="E335" s="31" t="s">
        <v>72</v>
      </c>
      <c r="G335" s="39" t="s">
        <v>73</v>
      </c>
      <c r="H335" s="40" t="s">
        <v>33</v>
      </c>
      <c r="I335" s="41"/>
      <c r="J335" s="38"/>
      <c r="K335" s="39" t="s">
        <v>73</v>
      </c>
      <c r="L335" s="40" t="s">
        <v>33</v>
      </c>
      <c r="M335" s="41"/>
      <c r="N335" s="38"/>
      <c r="O335" s="39" t="s">
        <v>73</v>
      </c>
      <c r="P335" s="40" t="s">
        <v>33</v>
      </c>
      <c r="Q335" s="41"/>
      <c r="R335" s="38"/>
      <c r="S335" s="39" t="s">
        <v>73</v>
      </c>
      <c r="T335" s="40" t="s">
        <v>33</v>
      </c>
      <c r="U335" s="41"/>
      <c r="V335" s="38"/>
      <c r="W335" s="39" t="s">
        <v>73</v>
      </c>
      <c r="X335" s="40" t="s">
        <v>33</v>
      </c>
      <c r="Y335" s="41"/>
      <c r="Z335" s="38"/>
      <c r="AA335" s="39" t="s">
        <v>73</v>
      </c>
      <c r="AB335" s="40" t="s">
        <v>33</v>
      </c>
      <c r="AC335" s="41"/>
      <c r="AD335" s="38"/>
      <c r="AE335" s="39" t="s">
        <v>73</v>
      </c>
      <c r="AF335" s="40" t="s">
        <v>33</v>
      </c>
      <c r="AG335" s="41"/>
      <c r="AH335" s="38"/>
      <c r="AI335" s="39" t="s">
        <v>73</v>
      </c>
      <c r="AJ335" s="40" t="s">
        <v>33</v>
      </c>
      <c r="AK335" s="41"/>
      <c r="AL335" s="38"/>
      <c r="AM335" s="39" t="s">
        <v>73</v>
      </c>
      <c r="AN335" s="40" t="s">
        <v>33</v>
      </c>
      <c r="AO335" s="41"/>
    </row>
    <row r="336" spans="1:41" hidden="1" outlineLevel="1" x14ac:dyDescent="0.25">
      <c r="A336" s="34" t="s">
        <v>588</v>
      </c>
      <c r="B336" s="35" t="s">
        <v>589</v>
      </c>
      <c r="C336" s="35" t="s">
        <v>590</v>
      </c>
      <c r="D336" s="35" t="s">
        <v>500</v>
      </c>
      <c r="E336" s="42">
        <v>4</v>
      </c>
      <c r="G336" s="43">
        <v>225</v>
      </c>
      <c r="H336" s="44">
        <v>900</v>
      </c>
      <c r="I336" s="45"/>
      <c r="J336" s="38"/>
      <c r="K336" s="43">
        <v>100</v>
      </c>
      <c r="L336" s="44">
        <v>400</v>
      </c>
      <c r="M336" s="45"/>
      <c r="N336" s="38"/>
      <c r="O336" s="43">
        <v>100</v>
      </c>
      <c r="P336" s="44">
        <v>400</v>
      </c>
      <c r="Q336" s="45"/>
      <c r="R336" s="38"/>
      <c r="S336" s="43">
        <v>1104</v>
      </c>
      <c r="T336" s="44">
        <v>4416</v>
      </c>
      <c r="U336" s="45"/>
      <c r="V336" s="38"/>
      <c r="W336" s="43">
        <v>133</v>
      </c>
      <c r="X336" s="44">
        <v>532</v>
      </c>
      <c r="Y336" s="45"/>
      <c r="Z336" s="38"/>
      <c r="AA336" s="43">
        <v>538.65</v>
      </c>
      <c r="AB336" s="44">
        <v>2154.6</v>
      </c>
      <c r="AC336" s="45"/>
      <c r="AD336" s="38"/>
      <c r="AE336" s="43">
        <v>124</v>
      </c>
      <c r="AF336" s="44">
        <v>496</v>
      </c>
      <c r="AG336" s="45"/>
      <c r="AH336" s="38"/>
      <c r="AI336" s="43">
        <v>0</v>
      </c>
      <c r="AJ336" s="44">
        <v>0</v>
      </c>
      <c r="AK336" s="45"/>
      <c r="AL336" s="38"/>
      <c r="AM336" s="43">
        <v>840</v>
      </c>
      <c r="AN336" s="44">
        <v>3360</v>
      </c>
      <c r="AO336" s="45"/>
    </row>
    <row r="337" spans="1:41" hidden="1" outlineLevel="1" x14ac:dyDescent="0.25">
      <c r="A337" s="34" t="s">
        <v>591</v>
      </c>
      <c r="B337" s="35" t="s">
        <v>592</v>
      </c>
      <c r="C337" s="35" t="s">
        <v>593</v>
      </c>
      <c r="D337" s="35" t="s">
        <v>500</v>
      </c>
      <c r="E337" s="42">
        <v>100</v>
      </c>
      <c r="G337" s="43">
        <v>97</v>
      </c>
      <c r="H337" s="44">
        <v>9700</v>
      </c>
      <c r="I337" s="45"/>
      <c r="J337" s="38"/>
      <c r="K337" s="43">
        <v>100</v>
      </c>
      <c r="L337" s="44">
        <v>10000</v>
      </c>
      <c r="M337" s="45"/>
      <c r="N337" s="38"/>
      <c r="O337" s="43">
        <v>100</v>
      </c>
      <c r="P337" s="44">
        <v>10000</v>
      </c>
      <c r="Q337" s="45"/>
      <c r="R337" s="38"/>
      <c r="S337" s="43">
        <v>46</v>
      </c>
      <c r="T337" s="44">
        <v>4600</v>
      </c>
      <c r="U337" s="45"/>
      <c r="V337" s="38"/>
      <c r="W337" s="43">
        <v>104</v>
      </c>
      <c r="X337" s="44">
        <v>10400</v>
      </c>
      <c r="Y337" s="45"/>
      <c r="Z337" s="38"/>
      <c r="AA337" s="43">
        <v>53.86</v>
      </c>
      <c r="AB337" s="44">
        <v>5386</v>
      </c>
      <c r="AC337" s="45"/>
      <c r="AD337" s="38"/>
      <c r="AE337" s="43">
        <v>93</v>
      </c>
      <c r="AF337" s="44">
        <v>9300</v>
      </c>
      <c r="AG337" s="45"/>
      <c r="AH337" s="38"/>
      <c r="AI337" s="43">
        <v>0</v>
      </c>
      <c r="AJ337" s="44">
        <v>0</v>
      </c>
      <c r="AK337" s="45"/>
      <c r="AL337" s="38"/>
      <c r="AM337" s="43">
        <v>1260</v>
      </c>
      <c r="AN337" s="44">
        <v>126000</v>
      </c>
      <c r="AO337" s="45"/>
    </row>
    <row r="338" spans="1:41" hidden="1" outlineLevel="1" x14ac:dyDescent="0.25">
      <c r="A338" s="30"/>
      <c r="B338" s="31" t="s">
        <v>44</v>
      </c>
      <c r="C338" s="31" t="s">
        <v>45</v>
      </c>
      <c r="G338" s="36"/>
      <c r="H338" s="36"/>
      <c r="I338" s="37"/>
      <c r="J338" s="38"/>
      <c r="K338" s="36"/>
      <c r="L338" s="36"/>
      <c r="M338" s="37"/>
      <c r="N338" s="38"/>
      <c r="O338" s="36"/>
      <c r="P338" s="36"/>
      <c r="Q338" s="37"/>
      <c r="R338" s="38"/>
      <c r="S338" s="36"/>
      <c r="T338" s="36"/>
      <c r="U338" s="37"/>
      <c r="V338" s="38"/>
      <c r="W338" s="36"/>
      <c r="X338" s="36"/>
      <c r="Y338" s="37"/>
      <c r="Z338" s="38"/>
      <c r="AA338" s="36"/>
      <c r="AB338" s="36"/>
      <c r="AC338" s="37"/>
      <c r="AD338" s="38"/>
      <c r="AE338" s="36"/>
      <c r="AF338" s="36"/>
      <c r="AG338" s="37"/>
      <c r="AH338" s="38"/>
      <c r="AI338" s="36"/>
      <c r="AJ338" s="36"/>
      <c r="AK338" s="37"/>
      <c r="AL338" s="38"/>
      <c r="AM338" s="36"/>
      <c r="AN338" s="36"/>
      <c r="AO338" s="37"/>
    </row>
    <row r="339" spans="1:41" hidden="1" outlineLevel="1" x14ac:dyDescent="0.25">
      <c r="A339" s="34" t="s">
        <v>594</v>
      </c>
      <c r="B339" s="35" t="s">
        <v>47</v>
      </c>
      <c r="C339" s="35" t="s">
        <v>595</v>
      </c>
      <c r="G339" s="36"/>
      <c r="H339" s="36"/>
      <c r="I339" s="37"/>
      <c r="J339" s="38"/>
      <c r="K339" s="36"/>
      <c r="L339" s="36"/>
      <c r="M339" s="37"/>
      <c r="N339" s="38"/>
      <c r="O339" s="36"/>
      <c r="P339" s="36"/>
      <c r="Q339" s="37"/>
      <c r="R339" s="38"/>
      <c r="S339" s="36"/>
      <c r="T339" s="36"/>
      <c r="U339" s="37"/>
      <c r="V339" s="38"/>
      <c r="W339" s="36"/>
      <c r="X339" s="36"/>
      <c r="Y339" s="37"/>
      <c r="Z339" s="38"/>
      <c r="AA339" s="36"/>
      <c r="AB339" s="36"/>
      <c r="AC339" s="37"/>
      <c r="AD339" s="38"/>
      <c r="AE339" s="36"/>
      <c r="AF339" s="36"/>
      <c r="AG339" s="37"/>
      <c r="AH339" s="38"/>
      <c r="AI339" s="36"/>
      <c r="AJ339" s="36"/>
      <c r="AK339" s="37"/>
      <c r="AL339" s="38"/>
      <c r="AM339" s="36"/>
      <c r="AN339" s="36"/>
      <c r="AO339" s="37"/>
    </row>
    <row r="340" spans="1:41" ht="45" hidden="1" outlineLevel="1" x14ac:dyDescent="0.25">
      <c r="A340" s="30"/>
      <c r="B340" s="31" t="s">
        <v>69</v>
      </c>
      <c r="C340" s="31" t="s">
        <v>70</v>
      </c>
      <c r="D340" s="31" t="s">
        <v>71</v>
      </c>
      <c r="E340" s="31" t="s">
        <v>72</v>
      </c>
      <c r="G340" s="39" t="s">
        <v>73</v>
      </c>
      <c r="H340" s="40" t="s">
        <v>33</v>
      </c>
      <c r="I340" s="41"/>
      <c r="J340" s="38"/>
      <c r="K340" s="39" t="s">
        <v>73</v>
      </c>
      <c r="L340" s="40" t="s">
        <v>33</v>
      </c>
      <c r="M340" s="41"/>
      <c r="N340" s="38"/>
      <c r="O340" s="39" t="s">
        <v>73</v>
      </c>
      <c r="P340" s="40" t="s">
        <v>33</v>
      </c>
      <c r="Q340" s="41"/>
      <c r="R340" s="38"/>
      <c r="S340" s="39" t="s">
        <v>73</v>
      </c>
      <c r="T340" s="40" t="s">
        <v>33</v>
      </c>
      <c r="U340" s="41"/>
      <c r="V340" s="38"/>
      <c r="W340" s="39" t="s">
        <v>73</v>
      </c>
      <c r="X340" s="40" t="s">
        <v>33</v>
      </c>
      <c r="Y340" s="41"/>
      <c r="Z340" s="38"/>
      <c r="AA340" s="39" t="s">
        <v>73</v>
      </c>
      <c r="AB340" s="40" t="s">
        <v>33</v>
      </c>
      <c r="AC340" s="41"/>
      <c r="AD340" s="38"/>
      <c r="AE340" s="39" t="s">
        <v>73</v>
      </c>
      <c r="AF340" s="40" t="s">
        <v>33</v>
      </c>
      <c r="AG340" s="41"/>
      <c r="AH340" s="38"/>
      <c r="AI340" s="39" t="s">
        <v>73</v>
      </c>
      <c r="AJ340" s="40" t="s">
        <v>33</v>
      </c>
      <c r="AK340" s="41"/>
      <c r="AL340" s="38"/>
      <c r="AM340" s="39" t="s">
        <v>73</v>
      </c>
      <c r="AN340" s="40" t="s">
        <v>33</v>
      </c>
      <c r="AO340" s="41"/>
    </row>
    <row r="341" spans="1:41" hidden="1" outlineLevel="1" x14ac:dyDescent="0.25">
      <c r="A341" s="34" t="s">
        <v>596</v>
      </c>
      <c r="B341" s="35" t="s">
        <v>597</v>
      </c>
      <c r="C341" s="35" t="s">
        <v>598</v>
      </c>
      <c r="D341" s="35" t="s">
        <v>500</v>
      </c>
      <c r="E341" s="42">
        <v>8</v>
      </c>
      <c r="G341" s="43">
        <v>97</v>
      </c>
      <c r="H341" s="44">
        <v>776</v>
      </c>
      <c r="I341" s="45"/>
      <c r="J341" s="38"/>
      <c r="K341" s="43">
        <v>100</v>
      </c>
      <c r="L341" s="44">
        <v>800</v>
      </c>
      <c r="M341" s="45"/>
      <c r="N341" s="38"/>
      <c r="O341" s="43">
        <v>100</v>
      </c>
      <c r="P341" s="44">
        <v>800</v>
      </c>
      <c r="Q341" s="45"/>
      <c r="R341" s="38"/>
      <c r="S341" s="43">
        <v>5</v>
      </c>
      <c r="T341" s="44">
        <v>40</v>
      </c>
      <c r="U341" s="45"/>
      <c r="V341" s="38"/>
      <c r="W341" s="43">
        <v>31</v>
      </c>
      <c r="X341" s="44">
        <v>248</v>
      </c>
      <c r="Y341" s="45"/>
      <c r="Z341" s="38"/>
      <c r="AA341" s="43">
        <v>107.73</v>
      </c>
      <c r="AB341" s="44">
        <v>861.84</v>
      </c>
      <c r="AC341" s="45"/>
      <c r="AD341" s="38"/>
      <c r="AE341" s="43">
        <v>19</v>
      </c>
      <c r="AF341" s="44">
        <v>152</v>
      </c>
      <c r="AG341" s="45"/>
      <c r="AH341" s="38"/>
      <c r="AI341" s="43">
        <v>0</v>
      </c>
      <c r="AJ341" s="44">
        <v>0</v>
      </c>
      <c r="AK341" s="45"/>
      <c r="AL341" s="38"/>
      <c r="AM341" s="43">
        <v>168</v>
      </c>
      <c r="AN341" s="44">
        <v>1344</v>
      </c>
      <c r="AO341" s="45"/>
    </row>
    <row r="342" spans="1:41" hidden="1" outlineLevel="1" x14ac:dyDescent="0.25">
      <c r="A342" s="34" t="s">
        <v>599</v>
      </c>
      <c r="B342" s="35" t="s">
        <v>600</v>
      </c>
      <c r="C342" s="35" t="s">
        <v>601</v>
      </c>
      <c r="D342" s="35" t="s">
        <v>500</v>
      </c>
      <c r="E342" s="42">
        <v>20</v>
      </c>
      <c r="G342" s="43">
        <v>115</v>
      </c>
      <c r="H342" s="44">
        <v>2300</v>
      </c>
      <c r="I342" s="45"/>
      <c r="J342" s="38"/>
      <c r="K342" s="43">
        <v>200</v>
      </c>
      <c r="L342" s="44">
        <v>4000</v>
      </c>
      <c r="M342" s="45"/>
      <c r="N342" s="38"/>
      <c r="O342" s="43">
        <v>200</v>
      </c>
      <c r="P342" s="44">
        <v>4000</v>
      </c>
      <c r="Q342" s="45"/>
      <c r="R342" s="38"/>
      <c r="S342" s="43">
        <v>37</v>
      </c>
      <c r="T342" s="44">
        <v>740</v>
      </c>
      <c r="U342" s="45"/>
      <c r="V342" s="38"/>
      <c r="W342" s="43">
        <v>72</v>
      </c>
      <c r="X342" s="44">
        <v>1440</v>
      </c>
      <c r="Y342" s="45"/>
      <c r="Z342" s="38"/>
      <c r="AA342" s="43">
        <v>80.8</v>
      </c>
      <c r="AB342" s="44">
        <v>1616</v>
      </c>
      <c r="AC342" s="45"/>
      <c r="AD342" s="38"/>
      <c r="AE342" s="43">
        <v>62</v>
      </c>
      <c r="AF342" s="44">
        <v>1240</v>
      </c>
      <c r="AG342" s="45"/>
      <c r="AH342" s="38"/>
      <c r="AI342" s="43">
        <v>0</v>
      </c>
      <c r="AJ342" s="44">
        <v>0</v>
      </c>
      <c r="AK342" s="45"/>
      <c r="AL342" s="38"/>
      <c r="AM342" s="43">
        <v>252</v>
      </c>
      <c r="AN342" s="44">
        <v>5040</v>
      </c>
      <c r="AO342" s="45"/>
    </row>
    <row r="343" spans="1:41" hidden="1" outlineLevel="1" x14ac:dyDescent="0.25">
      <c r="A343" s="34" t="s">
        <v>602</v>
      </c>
      <c r="B343" s="35" t="s">
        <v>603</v>
      </c>
      <c r="C343" s="35" t="s">
        <v>604</v>
      </c>
      <c r="D343" s="35" t="s">
        <v>500</v>
      </c>
      <c r="E343" s="42">
        <v>5</v>
      </c>
      <c r="G343" s="43">
        <v>115</v>
      </c>
      <c r="H343" s="44">
        <v>575</v>
      </c>
      <c r="I343" s="45"/>
      <c r="J343" s="38"/>
      <c r="K343" s="43">
        <v>100</v>
      </c>
      <c r="L343" s="44">
        <v>500</v>
      </c>
      <c r="M343" s="45"/>
      <c r="N343" s="38"/>
      <c r="O343" s="43">
        <v>100</v>
      </c>
      <c r="P343" s="44">
        <v>500</v>
      </c>
      <c r="Q343" s="45"/>
      <c r="R343" s="38"/>
      <c r="S343" s="43">
        <v>23</v>
      </c>
      <c r="T343" s="44">
        <v>115</v>
      </c>
      <c r="U343" s="45"/>
      <c r="V343" s="38"/>
      <c r="W343" s="43">
        <v>61</v>
      </c>
      <c r="X343" s="44">
        <v>305</v>
      </c>
      <c r="Y343" s="45"/>
      <c r="Z343" s="38"/>
      <c r="AA343" s="43">
        <v>53.86</v>
      </c>
      <c r="AB343" s="44">
        <v>269.3</v>
      </c>
      <c r="AC343" s="45"/>
      <c r="AD343" s="38"/>
      <c r="AE343" s="43">
        <v>50</v>
      </c>
      <c r="AF343" s="44">
        <v>250</v>
      </c>
      <c r="AG343" s="45"/>
      <c r="AH343" s="38"/>
      <c r="AI343" s="43">
        <v>0</v>
      </c>
      <c r="AJ343" s="44">
        <v>0</v>
      </c>
      <c r="AK343" s="45"/>
      <c r="AL343" s="38"/>
      <c r="AM343" s="43">
        <v>84</v>
      </c>
      <c r="AN343" s="44">
        <v>420</v>
      </c>
      <c r="AO343" s="45"/>
    </row>
    <row r="344" spans="1:41" hidden="1" outlineLevel="1" x14ac:dyDescent="0.25">
      <c r="A344" s="34" t="s">
        <v>605</v>
      </c>
      <c r="B344" s="35" t="s">
        <v>606</v>
      </c>
      <c r="C344" s="35" t="s">
        <v>607</v>
      </c>
      <c r="D344" s="35" t="s">
        <v>500</v>
      </c>
      <c r="E344" s="42">
        <v>20</v>
      </c>
      <c r="G344" s="43">
        <v>179</v>
      </c>
      <c r="H344" s="44">
        <v>3580</v>
      </c>
      <c r="I344" s="45"/>
      <c r="J344" s="38"/>
      <c r="K344" s="43">
        <v>100</v>
      </c>
      <c r="L344" s="44">
        <v>2000</v>
      </c>
      <c r="M344" s="45"/>
      <c r="N344" s="38"/>
      <c r="O344" s="43">
        <v>100</v>
      </c>
      <c r="P344" s="44">
        <v>2000</v>
      </c>
      <c r="Q344" s="45"/>
      <c r="R344" s="38"/>
      <c r="S344" s="43">
        <v>55</v>
      </c>
      <c r="T344" s="44">
        <v>1100</v>
      </c>
      <c r="U344" s="45"/>
      <c r="V344" s="38"/>
      <c r="W344" s="43">
        <v>133</v>
      </c>
      <c r="X344" s="44">
        <v>2660</v>
      </c>
      <c r="Y344" s="45"/>
      <c r="Z344" s="38"/>
      <c r="AA344" s="43">
        <v>107.73</v>
      </c>
      <c r="AB344" s="44">
        <v>2154.6</v>
      </c>
      <c r="AC344" s="45"/>
      <c r="AD344" s="38"/>
      <c r="AE344" s="43">
        <v>124</v>
      </c>
      <c r="AF344" s="44">
        <v>2480</v>
      </c>
      <c r="AG344" s="45"/>
      <c r="AH344" s="38"/>
      <c r="AI344" s="43">
        <v>0</v>
      </c>
      <c r="AJ344" s="44">
        <v>0</v>
      </c>
      <c r="AK344" s="45"/>
      <c r="AL344" s="38"/>
      <c r="AM344" s="43">
        <v>252</v>
      </c>
      <c r="AN344" s="44">
        <v>5040</v>
      </c>
      <c r="AO344" s="45"/>
    </row>
    <row r="345" spans="1:41" hidden="1" outlineLevel="1" x14ac:dyDescent="0.25">
      <c r="A345" s="34" t="s">
        <v>608</v>
      </c>
      <c r="B345" s="35" t="s">
        <v>609</v>
      </c>
      <c r="C345" s="35" t="s">
        <v>610</v>
      </c>
      <c r="D345" s="35" t="s">
        <v>500</v>
      </c>
      <c r="E345" s="42">
        <v>2</v>
      </c>
      <c r="G345" s="43">
        <v>197</v>
      </c>
      <c r="H345" s="44">
        <v>394</v>
      </c>
      <c r="I345" s="45"/>
      <c r="J345" s="38"/>
      <c r="K345" s="43">
        <v>500</v>
      </c>
      <c r="L345" s="44">
        <v>1000</v>
      </c>
      <c r="M345" s="45"/>
      <c r="N345" s="38"/>
      <c r="O345" s="43">
        <v>500</v>
      </c>
      <c r="P345" s="44">
        <v>1000</v>
      </c>
      <c r="Q345" s="45"/>
      <c r="R345" s="38"/>
      <c r="S345" s="43">
        <v>64</v>
      </c>
      <c r="T345" s="44">
        <v>128</v>
      </c>
      <c r="U345" s="45"/>
      <c r="V345" s="38"/>
      <c r="W345" s="43">
        <v>314</v>
      </c>
      <c r="X345" s="44">
        <v>628</v>
      </c>
      <c r="Y345" s="45"/>
      <c r="Z345" s="38"/>
      <c r="AA345" s="43">
        <v>129.28</v>
      </c>
      <c r="AB345" s="44">
        <v>258.56</v>
      </c>
      <c r="AC345" s="45"/>
      <c r="AD345" s="38"/>
      <c r="AE345" s="43">
        <v>310</v>
      </c>
      <c r="AF345" s="44">
        <v>620</v>
      </c>
      <c r="AG345" s="45"/>
      <c r="AH345" s="38"/>
      <c r="AI345" s="43">
        <v>0</v>
      </c>
      <c r="AJ345" s="44">
        <v>0</v>
      </c>
      <c r="AK345" s="45"/>
      <c r="AL345" s="38"/>
      <c r="AM345" s="43">
        <v>420</v>
      </c>
      <c r="AN345" s="44">
        <v>840</v>
      </c>
      <c r="AO345" s="45"/>
    </row>
    <row r="346" spans="1:41" hidden="1" outlineLevel="1" x14ac:dyDescent="0.25">
      <c r="A346" s="34" t="s">
        <v>611</v>
      </c>
      <c r="B346" s="35" t="s">
        <v>612</v>
      </c>
      <c r="C346" s="35" t="s">
        <v>613</v>
      </c>
      <c r="D346" s="35" t="s">
        <v>500</v>
      </c>
      <c r="E346" s="42">
        <v>2</v>
      </c>
      <c r="G346" s="43">
        <v>161</v>
      </c>
      <c r="H346" s="44">
        <v>322</v>
      </c>
      <c r="I346" s="45"/>
      <c r="J346" s="38"/>
      <c r="K346" s="43">
        <v>1000</v>
      </c>
      <c r="L346" s="44">
        <v>2000</v>
      </c>
      <c r="M346" s="45"/>
      <c r="N346" s="38"/>
      <c r="O346" s="43">
        <v>1000</v>
      </c>
      <c r="P346" s="44">
        <v>2000</v>
      </c>
      <c r="Q346" s="45"/>
      <c r="R346" s="38"/>
      <c r="S346" s="43">
        <v>46</v>
      </c>
      <c r="T346" s="44">
        <v>92</v>
      </c>
      <c r="U346" s="45"/>
      <c r="V346" s="38"/>
      <c r="W346" s="43">
        <v>104</v>
      </c>
      <c r="X346" s="44">
        <v>208</v>
      </c>
      <c r="Y346" s="45"/>
      <c r="Z346" s="38"/>
      <c r="AA346" s="43">
        <v>1077.3</v>
      </c>
      <c r="AB346" s="44">
        <v>2154.6</v>
      </c>
      <c r="AC346" s="45"/>
      <c r="AD346" s="38"/>
      <c r="AE346" s="43">
        <v>93</v>
      </c>
      <c r="AF346" s="44">
        <v>186</v>
      </c>
      <c r="AG346" s="45"/>
      <c r="AH346" s="38"/>
      <c r="AI346" s="43">
        <v>0</v>
      </c>
      <c r="AJ346" s="44">
        <v>0</v>
      </c>
      <c r="AK346" s="45"/>
      <c r="AL346" s="38"/>
      <c r="AM346" s="43">
        <v>168</v>
      </c>
      <c r="AN346" s="44">
        <v>336</v>
      </c>
      <c r="AO346" s="45"/>
    </row>
    <row r="347" spans="1:41" hidden="1" outlineLevel="1" x14ac:dyDescent="0.25">
      <c r="A347" s="34" t="s">
        <v>614</v>
      </c>
      <c r="B347" s="35" t="s">
        <v>615</v>
      </c>
      <c r="C347" s="35" t="s">
        <v>616</v>
      </c>
      <c r="D347" s="35" t="s">
        <v>500</v>
      </c>
      <c r="E347" s="42">
        <v>5</v>
      </c>
      <c r="G347" s="43">
        <v>161</v>
      </c>
      <c r="H347" s="44">
        <v>805</v>
      </c>
      <c r="I347" s="45"/>
      <c r="J347" s="38"/>
      <c r="K347" s="43">
        <v>100</v>
      </c>
      <c r="L347" s="44">
        <v>500</v>
      </c>
      <c r="M347" s="45"/>
      <c r="N347" s="38"/>
      <c r="O347" s="43">
        <v>100</v>
      </c>
      <c r="P347" s="44">
        <v>500</v>
      </c>
      <c r="Q347" s="45"/>
      <c r="R347" s="38"/>
      <c r="S347" s="43">
        <v>37</v>
      </c>
      <c r="T347" s="44">
        <v>185</v>
      </c>
      <c r="U347" s="45"/>
      <c r="V347" s="38"/>
      <c r="W347" s="43">
        <v>104</v>
      </c>
      <c r="X347" s="44">
        <v>520</v>
      </c>
      <c r="Y347" s="45"/>
      <c r="Z347" s="38"/>
      <c r="AA347" s="43">
        <v>75.41</v>
      </c>
      <c r="AB347" s="44">
        <v>377.05</v>
      </c>
      <c r="AC347" s="45"/>
      <c r="AD347" s="38"/>
      <c r="AE347" s="43">
        <v>93</v>
      </c>
      <c r="AF347" s="44">
        <v>465</v>
      </c>
      <c r="AG347" s="45"/>
      <c r="AH347" s="38"/>
      <c r="AI347" s="43">
        <v>0</v>
      </c>
      <c r="AJ347" s="44">
        <v>0</v>
      </c>
      <c r="AK347" s="45"/>
      <c r="AL347" s="38"/>
      <c r="AM347" s="43">
        <v>840</v>
      </c>
      <c r="AN347" s="44">
        <v>4200</v>
      </c>
      <c r="AO347" s="45"/>
    </row>
    <row r="348" spans="1:41" hidden="1" outlineLevel="1" x14ac:dyDescent="0.25">
      <c r="A348" s="30"/>
      <c r="B348" s="31" t="s">
        <v>44</v>
      </c>
      <c r="C348" s="31" t="s">
        <v>45</v>
      </c>
      <c r="G348" s="36"/>
      <c r="H348" s="36"/>
      <c r="I348" s="37"/>
      <c r="J348" s="38"/>
      <c r="K348" s="36"/>
      <c r="L348" s="36"/>
      <c r="M348" s="37"/>
      <c r="N348" s="38"/>
      <c r="O348" s="36"/>
      <c r="P348" s="36"/>
      <c r="Q348" s="37"/>
      <c r="R348" s="38"/>
      <c r="S348" s="36"/>
      <c r="T348" s="36"/>
      <c r="U348" s="37"/>
      <c r="V348" s="38"/>
      <c r="W348" s="36"/>
      <c r="X348" s="36"/>
      <c r="Y348" s="37"/>
      <c r="Z348" s="38"/>
      <c r="AA348" s="36"/>
      <c r="AB348" s="36"/>
      <c r="AC348" s="37"/>
      <c r="AD348" s="38"/>
      <c r="AE348" s="36"/>
      <c r="AF348" s="36"/>
      <c r="AG348" s="37"/>
      <c r="AH348" s="38"/>
      <c r="AI348" s="36"/>
      <c r="AJ348" s="36"/>
      <c r="AK348" s="37"/>
      <c r="AL348" s="38"/>
      <c r="AM348" s="36"/>
      <c r="AN348" s="36"/>
      <c r="AO348" s="37"/>
    </row>
    <row r="349" spans="1:41" hidden="1" outlineLevel="1" x14ac:dyDescent="0.25">
      <c r="A349" s="34" t="s">
        <v>617</v>
      </c>
      <c r="B349" s="35" t="s">
        <v>47</v>
      </c>
      <c r="C349" s="35" t="s">
        <v>483</v>
      </c>
      <c r="G349" s="36"/>
      <c r="H349" s="36"/>
      <c r="I349" s="37"/>
      <c r="J349" s="38"/>
      <c r="K349" s="36"/>
      <c r="L349" s="36"/>
      <c r="M349" s="37"/>
      <c r="N349" s="38"/>
      <c r="O349" s="36"/>
      <c r="P349" s="36"/>
      <c r="Q349" s="37"/>
      <c r="R349" s="38"/>
      <c r="S349" s="36"/>
      <c r="T349" s="36"/>
      <c r="U349" s="37"/>
      <c r="V349" s="38"/>
      <c r="W349" s="36"/>
      <c r="X349" s="36"/>
      <c r="Y349" s="37"/>
      <c r="Z349" s="38"/>
      <c r="AA349" s="36"/>
      <c r="AB349" s="36"/>
      <c r="AC349" s="37"/>
      <c r="AD349" s="38"/>
      <c r="AE349" s="36"/>
      <c r="AF349" s="36"/>
      <c r="AG349" s="37"/>
      <c r="AH349" s="38"/>
      <c r="AI349" s="36"/>
      <c r="AJ349" s="36"/>
      <c r="AK349" s="37"/>
      <c r="AL349" s="38"/>
      <c r="AM349" s="36"/>
      <c r="AN349" s="36"/>
      <c r="AO349" s="37"/>
    </row>
    <row r="350" spans="1:41" ht="45" hidden="1" outlineLevel="1" x14ac:dyDescent="0.25">
      <c r="A350" s="30"/>
      <c r="B350" s="31" t="s">
        <v>69</v>
      </c>
      <c r="C350" s="31" t="s">
        <v>70</v>
      </c>
      <c r="D350" s="31" t="s">
        <v>71</v>
      </c>
      <c r="E350" s="31" t="s">
        <v>72</v>
      </c>
      <c r="G350" s="39" t="s">
        <v>73</v>
      </c>
      <c r="H350" s="40" t="s">
        <v>33</v>
      </c>
      <c r="I350" s="41"/>
      <c r="J350" s="38"/>
      <c r="K350" s="39" t="s">
        <v>73</v>
      </c>
      <c r="L350" s="40" t="s">
        <v>33</v>
      </c>
      <c r="M350" s="41"/>
      <c r="N350" s="38"/>
      <c r="O350" s="39" t="s">
        <v>73</v>
      </c>
      <c r="P350" s="40" t="s">
        <v>33</v>
      </c>
      <c r="Q350" s="41"/>
      <c r="R350" s="38"/>
      <c r="S350" s="39" t="s">
        <v>73</v>
      </c>
      <c r="T350" s="40" t="s">
        <v>33</v>
      </c>
      <c r="U350" s="41"/>
      <c r="V350" s="38"/>
      <c r="W350" s="39" t="s">
        <v>73</v>
      </c>
      <c r="X350" s="40" t="s">
        <v>33</v>
      </c>
      <c r="Y350" s="41"/>
      <c r="Z350" s="38"/>
      <c r="AA350" s="39" t="s">
        <v>73</v>
      </c>
      <c r="AB350" s="40" t="s">
        <v>33</v>
      </c>
      <c r="AC350" s="41"/>
      <c r="AD350" s="38"/>
      <c r="AE350" s="39" t="s">
        <v>73</v>
      </c>
      <c r="AF350" s="40" t="s">
        <v>33</v>
      </c>
      <c r="AG350" s="41"/>
      <c r="AH350" s="38"/>
      <c r="AI350" s="39" t="s">
        <v>73</v>
      </c>
      <c r="AJ350" s="40" t="s">
        <v>33</v>
      </c>
      <c r="AK350" s="41"/>
      <c r="AL350" s="38"/>
      <c r="AM350" s="39" t="s">
        <v>73</v>
      </c>
      <c r="AN350" s="40" t="s">
        <v>33</v>
      </c>
      <c r="AO350" s="41"/>
    </row>
    <row r="351" spans="1:41" ht="120" hidden="1" outlineLevel="1" x14ac:dyDescent="0.25">
      <c r="A351" s="34" t="s">
        <v>618</v>
      </c>
      <c r="B351" s="35" t="s">
        <v>619</v>
      </c>
      <c r="C351" s="35" t="s">
        <v>620</v>
      </c>
      <c r="D351" s="35" t="s">
        <v>621</v>
      </c>
      <c r="E351" s="42">
        <v>1</v>
      </c>
      <c r="G351" s="43">
        <v>0</v>
      </c>
      <c r="H351" s="44">
        <v>0</v>
      </c>
      <c r="I351" s="45"/>
      <c r="J351" s="38"/>
      <c r="K351" s="43">
        <v>0</v>
      </c>
      <c r="L351" s="44">
        <v>0</v>
      </c>
      <c r="M351" s="45"/>
      <c r="N351" s="38"/>
      <c r="O351" s="43">
        <v>0</v>
      </c>
      <c r="P351" s="44">
        <v>0</v>
      </c>
      <c r="Q351" s="45"/>
      <c r="R351" s="38"/>
      <c r="S351" s="43">
        <v>0</v>
      </c>
      <c r="T351" s="44">
        <v>0</v>
      </c>
      <c r="U351" s="45"/>
      <c r="V351" s="38"/>
      <c r="W351" s="43">
        <v>0</v>
      </c>
      <c r="X351" s="44">
        <v>0</v>
      </c>
      <c r="Y351" s="45"/>
      <c r="Z351" s="38"/>
      <c r="AA351" s="43">
        <v>0</v>
      </c>
      <c r="AB351" s="44">
        <v>0</v>
      </c>
      <c r="AC351" s="45"/>
      <c r="AD351" s="38"/>
      <c r="AE351" s="43">
        <v>0</v>
      </c>
      <c r="AF351" s="44">
        <v>0</v>
      </c>
      <c r="AG351" s="45"/>
      <c r="AH351" s="38"/>
      <c r="AI351" s="43">
        <v>256179.35</v>
      </c>
      <c r="AJ351" s="44">
        <v>256179.35</v>
      </c>
      <c r="AK351" s="45"/>
      <c r="AL351" s="38"/>
      <c r="AM351" s="43">
        <v>0</v>
      </c>
      <c r="AN351" s="44">
        <v>0</v>
      </c>
      <c r="AO351" s="45"/>
    </row>
    <row r="352" spans="1:41" hidden="1" outlineLevel="1" x14ac:dyDescent="0.25">
      <c r="A352" s="30"/>
      <c r="B352" s="31" t="s">
        <v>44</v>
      </c>
      <c r="C352" s="31" t="s">
        <v>45</v>
      </c>
      <c r="G352" s="36"/>
      <c r="H352" s="36"/>
      <c r="I352" s="37"/>
      <c r="J352" s="38"/>
      <c r="K352" s="36"/>
      <c r="L352" s="36"/>
      <c r="M352" s="37"/>
      <c r="N352" s="38"/>
      <c r="O352" s="36"/>
      <c r="P352" s="36"/>
      <c r="Q352" s="37"/>
      <c r="R352" s="38"/>
      <c r="S352" s="36"/>
      <c r="T352" s="36"/>
      <c r="U352" s="37"/>
      <c r="V352" s="38"/>
      <c r="W352" s="36"/>
      <c r="X352" s="36"/>
      <c r="Y352" s="37"/>
      <c r="Z352" s="38"/>
      <c r="AA352" s="36"/>
      <c r="AB352" s="36"/>
      <c r="AC352" s="37"/>
      <c r="AD352" s="38"/>
      <c r="AE352" s="36"/>
      <c r="AF352" s="36"/>
      <c r="AG352" s="37"/>
      <c r="AH352" s="38"/>
      <c r="AI352" s="36"/>
      <c r="AJ352" s="36"/>
      <c r="AK352" s="37"/>
      <c r="AL352" s="38"/>
      <c r="AM352" s="36"/>
      <c r="AN352" s="36"/>
      <c r="AO352" s="37"/>
    </row>
    <row r="353" spans="1:41" ht="45" hidden="1" outlineLevel="1" x14ac:dyDescent="0.25">
      <c r="A353" s="34" t="s">
        <v>622</v>
      </c>
      <c r="B353" s="35" t="s">
        <v>47</v>
      </c>
      <c r="C353" s="35" t="s">
        <v>488</v>
      </c>
      <c r="G353" s="36"/>
      <c r="H353" s="36"/>
      <c r="I353" s="37"/>
      <c r="J353" s="38"/>
      <c r="K353" s="36"/>
      <c r="L353" s="36"/>
      <c r="M353" s="37"/>
      <c r="N353" s="38"/>
      <c r="O353" s="36"/>
      <c r="P353" s="36"/>
      <c r="Q353" s="37"/>
      <c r="R353" s="38"/>
      <c r="S353" s="36"/>
      <c r="T353" s="36"/>
      <c r="U353" s="37"/>
      <c r="V353" s="38"/>
      <c r="W353" s="36"/>
      <c r="X353" s="36"/>
      <c r="Y353" s="37"/>
      <c r="Z353" s="38"/>
      <c r="AA353" s="36"/>
      <c r="AB353" s="36"/>
      <c r="AC353" s="37"/>
      <c r="AD353" s="38"/>
      <c r="AE353" s="36"/>
      <c r="AF353" s="36"/>
      <c r="AG353" s="37"/>
      <c r="AH353" s="38"/>
      <c r="AI353" s="36"/>
      <c r="AJ353" s="36"/>
      <c r="AK353" s="37"/>
      <c r="AL353" s="38"/>
      <c r="AM353" s="36"/>
      <c r="AN353" s="36"/>
      <c r="AO353" s="37"/>
    </row>
    <row r="354" spans="1:41" hidden="1" outlineLevel="1" x14ac:dyDescent="0.25">
      <c r="A354" s="15" t="s">
        <v>623</v>
      </c>
      <c r="B354" s="15"/>
      <c r="C354" s="15"/>
      <c r="D354" s="15"/>
      <c r="E354" s="15"/>
      <c r="G354" s="20" t="s">
        <v>43</v>
      </c>
      <c r="H354" s="44">
        <v>280642.5</v>
      </c>
      <c r="I354" s="45"/>
      <c r="J354" s="38"/>
      <c r="K354" s="20" t="s">
        <v>43</v>
      </c>
      <c r="L354" s="44">
        <v>268000</v>
      </c>
      <c r="M354" s="45"/>
      <c r="N354" s="38"/>
      <c r="O354" s="20" t="s">
        <v>43</v>
      </c>
      <c r="P354" s="44">
        <v>268000</v>
      </c>
      <c r="Q354" s="45"/>
      <c r="R354" s="38"/>
      <c r="S354" s="20" t="s">
        <v>43</v>
      </c>
      <c r="T354" s="44">
        <v>144305</v>
      </c>
      <c r="U354" s="45"/>
      <c r="V354" s="38"/>
      <c r="W354" s="20" t="s">
        <v>43</v>
      </c>
      <c r="X354" s="44">
        <v>214689.15</v>
      </c>
      <c r="Y354" s="45"/>
      <c r="Z354" s="38"/>
      <c r="AA354" s="20" t="s">
        <v>43</v>
      </c>
      <c r="AB354" s="44">
        <v>300672.07199999999</v>
      </c>
      <c r="AC354" s="45"/>
      <c r="AD354" s="38"/>
      <c r="AE354" s="20" t="s">
        <v>43</v>
      </c>
      <c r="AF354" s="44">
        <v>145646.75</v>
      </c>
      <c r="AG354" s="45"/>
      <c r="AH354" s="38"/>
      <c r="AI354" s="20" t="s">
        <v>43</v>
      </c>
      <c r="AJ354" s="44">
        <v>3629510.6</v>
      </c>
      <c r="AK354" s="45"/>
      <c r="AL354" s="38"/>
      <c r="AM354" s="20" t="s">
        <v>43</v>
      </c>
      <c r="AN354" s="44">
        <v>171865</v>
      </c>
      <c r="AO354" s="45"/>
    </row>
    <row r="355" spans="1:41" hidden="1" outlineLevel="1" x14ac:dyDescent="0.25">
      <c r="A355" s="30"/>
      <c r="B355" s="31" t="s">
        <v>44</v>
      </c>
      <c r="C355" s="31" t="s">
        <v>45</v>
      </c>
      <c r="G355" s="36"/>
      <c r="H355" s="36"/>
      <c r="I355" s="37"/>
      <c r="J355" s="38"/>
      <c r="K355" s="36"/>
      <c r="L355" s="36"/>
      <c r="M355" s="37"/>
      <c r="N355" s="38"/>
      <c r="O355" s="36"/>
      <c r="P355" s="36"/>
      <c r="Q355" s="37"/>
      <c r="R355" s="38"/>
      <c r="S355" s="36"/>
      <c r="T355" s="36"/>
      <c r="U355" s="37"/>
      <c r="V355" s="38"/>
      <c r="W355" s="36"/>
      <c r="X355" s="36"/>
      <c r="Y355" s="37"/>
      <c r="Z355" s="38"/>
      <c r="AA355" s="36"/>
      <c r="AB355" s="36"/>
      <c r="AC355" s="37"/>
      <c r="AD355" s="38"/>
      <c r="AE355" s="36"/>
      <c r="AF355" s="36"/>
      <c r="AG355" s="37"/>
      <c r="AH355" s="38"/>
      <c r="AI355" s="36"/>
      <c r="AJ355" s="36"/>
      <c r="AK355" s="37"/>
      <c r="AL355" s="38"/>
      <c r="AM355" s="36"/>
      <c r="AN355" s="36"/>
      <c r="AO355" s="37"/>
    </row>
    <row r="356" spans="1:41" hidden="1" outlineLevel="1" x14ac:dyDescent="0.25">
      <c r="A356" s="34" t="s">
        <v>624</v>
      </c>
      <c r="B356" s="35" t="s">
        <v>47</v>
      </c>
      <c r="C356" s="35" t="s">
        <v>625</v>
      </c>
      <c r="G356" s="36"/>
      <c r="H356" s="36"/>
      <c r="I356" s="37"/>
      <c r="J356" s="38"/>
      <c r="K356" s="36"/>
      <c r="L356" s="36"/>
      <c r="M356" s="37"/>
      <c r="N356" s="38"/>
      <c r="O356" s="36"/>
      <c r="P356" s="36"/>
      <c r="Q356" s="37"/>
      <c r="R356" s="38"/>
      <c r="S356" s="36"/>
      <c r="T356" s="36"/>
      <c r="U356" s="37"/>
      <c r="V356" s="38"/>
      <c r="W356" s="36"/>
      <c r="X356" s="36"/>
      <c r="Y356" s="37"/>
      <c r="Z356" s="38"/>
      <c r="AA356" s="36"/>
      <c r="AB356" s="36"/>
      <c r="AC356" s="37"/>
      <c r="AD356" s="38"/>
      <c r="AE356" s="36"/>
      <c r="AF356" s="36"/>
      <c r="AG356" s="37"/>
      <c r="AH356" s="38"/>
      <c r="AI356" s="36"/>
      <c r="AJ356" s="36"/>
      <c r="AK356" s="37"/>
      <c r="AL356" s="38"/>
      <c r="AM356" s="36"/>
      <c r="AN356" s="36"/>
      <c r="AO356" s="37"/>
    </row>
    <row r="357" spans="1:41" ht="45" hidden="1" outlineLevel="1" x14ac:dyDescent="0.25">
      <c r="A357" s="30"/>
      <c r="B357" s="31" t="s">
        <v>69</v>
      </c>
      <c r="C357" s="31" t="s">
        <v>70</v>
      </c>
      <c r="D357" s="31" t="s">
        <v>71</v>
      </c>
      <c r="E357" s="31" t="s">
        <v>72</v>
      </c>
      <c r="G357" s="39" t="s">
        <v>73</v>
      </c>
      <c r="H357" s="40" t="s">
        <v>33</v>
      </c>
      <c r="I357" s="41"/>
      <c r="J357" s="38"/>
      <c r="K357" s="39" t="s">
        <v>73</v>
      </c>
      <c r="L357" s="40" t="s">
        <v>33</v>
      </c>
      <c r="M357" s="41"/>
      <c r="N357" s="38"/>
      <c r="O357" s="39" t="s">
        <v>73</v>
      </c>
      <c r="P357" s="40" t="s">
        <v>33</v>
      </c>
      <c r="Q357" s="41"/>
      <c r="R357" s="38"/>
      <c r="S357" s="39" t="s">
        <v>73</v>
      </c>
      <c r="T357" s="40" t="s">
        <v>33</v>
      </c>
      <c r="U357" s="41"/>
      <c r="V357" s="38"/>
      <c r="W357" s="39" t="s">
        <v>73</v>
      </c>
      <c r="X357" s="40" t="s">
        <v>33</v>
      </c>
      <c r="Y357" s="41"/>
      <c r="Z357" s="38"/>
      <c r="AA357" s="39" t="s">
        <v>73</v>
      </c>
      <c r="AB357" s="40" t="s">
        <v>33</v>
      </c>
      <c r="AC357" s="41"/>
      <c r="AD357" s="38"/>
      <c r="AE357" s="39" t="s">
        <v>73</v>
      </c>
      <c r="AF357" s="40" t="s">
        <v>33</v>
      </c>
      <c r="AG357" s="41"/>
      <c r="AH357" s="38"/>
      <c r="AI357" s="39" t="s">
        <v>73</v>
      </c>
      <c r="AJ357" s="40" t="s">
        <v>33</v>
      </c>
      <c r="AK357" s="41"/>
      <c r="AL357" s="38"/>
      <c r="AM357" s="39" t="s">
        <v>73</v>
      </c>
      <c r="AN357" s="40" t="s">
        <v>33</v>
      </c>
      <c r="AO357" s="41"/>
    </row>
    <row r="358" spans="1:41" ht="30" hidden="1" outlineLevel="1" x14ac:dyDescent="0.25">
      <c r="A358" s="34" t="s">
        <v>626</v>
      </c>
      <c r="B358" s="35" t="s">
        <v>627</v>
      </c>
      <c r="C358" s="35" t="s">
        <v>628</v>
      </c>
      <c r="D358" s="35" t="s">
        <v>629</v>
      </c>
      <c r="E358" s="42">
        <v>2.75</v>
      </c>
      <c r="G358" s="43">
        <v>66182</v>
      </c>
      <c r="H358" s="44">
        <v>182000.5</v>
      </c>
      <c r="I358" s="45"/>
      <c r="J358" s="38"/>
      <c r="K358" s="43">
        <v>50000</v>
      </c>
      <c r="L358" s="44">
        <v>137500</v>
      </c>
      <c r="M358" s="45"/>
      <c r="N358" s="38"/>
      <c r="O358" s="43">
        <v>50000</v>
      </c>
      <c r="P358" s="44">
        <v>137500</v>
      </c>
      <c r="Q358" s="45"/>
      <c r="R358" s="38"/>
      <c r="S358" s="43">
        <v>11740</v>
      </c>
      <c r="T358" s="44">
        <v>32285</v>
      </c>
      <c r="U358" s="45"/>
      <c r="V358" s="38"/>
      <c r="W358" s="43">
        <v>6095</v>
      </c>
      <c r="X358" s="44">
        <v>16761.25</v>
      </c>
      <c r="Y358" s="45"/>
      <c r="Z358" s="38"/>
      <c r="AA358" s="43">
        <v>16159.43</v>
      </c>
      <c r="AB358" s="44">
        <v>44438.432000000001</v>
      </c>
      <c r="AC358" s="45"/>
      <c r="AD358" s="38"/>
      <c r="AE358" s="43">
        <v>9641</v>
      </c>
      <c r="AF358" s="44">
        <v>26512.75</v>
      </c>
      <c r="AG358" s="45"/>
      <c r="AH358" s="38"/>
      <c r="AI358" s="43">
        <v>0</v>
      </c>
      <c r="AJ358" s="44">
        <v>0</v>
      </c>
      <c r="AK358" s="45"/>
      <c r="AL358" s="38"/>
      <c r="AM358" s="43">
        <v>9240</v>
      </c>
      <c r="AN358" s="44">
        <v>25410</v>
      </c>
      <c r="AO358" s="45"/>
    </row>
    <row r="359" spans="1:41" hidden="1" outlineLevel="1" x14ac:dyDescent="0.25">
      <c r="A359" s="30"/>
      <c r="B359" s="31" t="s">
        <v>44</v>
      </c>
      <c r="C359" s="31" t="s">
        <v>45</v>
      </c>
      <c r="G359" s="36"/>
      <c r="H359" s="36"/>
      <c r="I359" s="37"/>
      <c r="J359" s="38"/>
      <c r="K359" s="36"/>
      <c r="L359" s="36"/>
      <c r="M359" s="37"/>
      <c r="N359" s="38"/>
      <c r="O359" s="36"/>
      <c r="P359" s="36"/>
      <c r="Q359" s="37"/>
      <c r="R359" s="38"/>
      <c r="S359" s="36"/>
      <c r="T359" s="36"/>
      <c r="U359" s="37"/>
      <c r="V359" s="38"/>
      <c r="W359" s="36"/>
      <c r="X359" s="36"/>
      <c r="Y359" s="37"/>
      <c r="Z359" s="38"/>
      <c r="AA359" s="36"/>
      <c r="AB359" s="36"/>
      <c r="AC359" s="37"/>
      <c r="AD359" s="38"/>
      <c r="AE359" s="36"/>
      <c r="AF359" s="36"/>
      <c r="AG359" s="37"/>
      <c r="AH359" s="38"/>
      <c r="AI359" s="36"/>
      <c r="AJ359" s="36"/>
      <c r="AK359" s="37"/>
      <c r="AL359" s="38"/>
      <c r="AM359" s="36"/>
      <c r="AN359" s="36"/>
      <c r="AO359" s="37"/>
    </row>
    <row r="360" spans="1:41" hidden="1" outlineLevel="1" x14ac:dyDescent="0.25">
      <c r="A360" s="34" t="s">
        <v>630</v>
      </c>
      <c r="B360" s="35" t="s">
        <v>47</v>
      </c>
      <c r="C360" s="35" t="s">
        <v>631</v>
      </c>
      <c r="G360" s="36"/>
      <c r="H360" s="36"/>
      <c r="I360" s="37"/>
      <c r="J360" s="38"/>
      <c r="K360" s="36"/>
      <c r="L360" s="36"/>
      <c r="M360" s="37"/>
      <c r="N360" s="38"/>
      <c r="O360" s="36"/>
      <c r="P360" s="36"/>
      <c r="Q360" s="37"/>
      <c r="R360" s="38"/>
      <c r="S360" s="36"/>
      <c r="T360" s="36"/>
      <c r="U360" s="37"/>
      <c r="V360" s="38"/>
      <c r="W360" s="36"/>
      <c r="X360" s="36"/>
      <c r="Y360" s="37"/>
      <c r="Z360" s="38"/>
      <c r="AA360" s="36"/>
      <c r="AB360" s="36"/>
      <c r="AC360" s="37"/>
      <c r="AD360" s="38"/>
      <c r="AE360" s="36"/>
      <c r="AF360" s="36"/>
      <c r="AG360" s="37"/>
      <c r="AH360" s="38"/>
      <c r="AI360" s="36"/>
      <c r="AJ360" s="36"/>
      <c r="AK360" s="37"/>
      <c r="AL360" s="38"/>
      <c r="AM360" s="36"/>
      <c r="AN360" s="36"/>
      <c r="AO360" s="37"/>
    </row>
    <row r="361" spans="1:41" hidden="1" outlineLevel="1" x14ac:dyDescent="0.25">
      <c r="A361" s="34" t="s">
        <v>632</v>
      </c>
      <c r="B361" s="35" t="s">
        <v>47</v>
      </c>
      <c r="C361" s="35" t="s">
        <v>633</v>
      </c>
      <c r="G361" s="36"/>
      <c r="H361" s="36"/>
      <c r="I361" s="37"/>
      <c r="J361" s="38"/>
      <c r="K361" s="36"/>
      <c r="L361" s="36"/>
      <c r="M361" s="37"/>
      <c r="N361" s="38"/>
      <c r="O361" s="36"/>
      <c r="P361" s="36"/>
      <c r="Q361" s="37"/>
      <c r="R361" s="38"/>
      <c r="S361" s="36"/>
      <c r="T361" s="36"/>
      <c r="U361" s="37"/>
      <c r="V361" s="38"/>
      <c r="W361" s="36"/>
      <c r="X361" s="36"/>
      <c r="Y361" s="37"/>
      <c r="Z361" s="38"/>
      <c r="AA361" s="36"/>
      <c r="AB361" s="36"/>
      <c r="AC361" s="37"/>
      <c r="AD361" s="38"/>
      <c r="AE361" s="36"/>
      <c r="AF361" s="36"/>
      <c r="AG361" s="37"/>
      <c r="AH361" s="38"/>
      <c r="AI361" s="36"/>
      <c r="AJ361" s="36"/>
      <c r="AK361" s="37"/>
      <c r="AL361" s="38"/>
      <c r="AM361" s="36"/>
      <c r="AN361" s="36"/>
      <c r="AO361" s="37"/>
    </row>
    <row r="362" spans="1:41" ht="45" hidden="1" outlineLevel="1" x14ac:dyDescent="0.25">
      <c r="A362" s="30"/>
      <c r="B362" s="31" t="s">
        <v>69</v>
      </c>
      <c r="C362" s="31" t="s">
        <v>70</v>
      </c>
      <c r="D362" s="31" t="s">
        <v>71</v>
      </c>
      <c r="E362" s="31" t="s">
        <v>72</v>
      </c>
      <c r="G362" s="39" t="s">
        <v>73</v>
      </c>
      <c r="H362" s="40" t="s">
        <v>33</v>
      </c>
      <c r="I362" s="41"/>
      <c r="J362" s="38"/>
      <c r="K362" s="39" t="s">
        <v>73</v>
      </c>
      <c r="L362" s="40" t="s">
        <v>33</v>
      </c>
      <c r="M362" s="41"/>
      <c r="N362" s="38"/>
      <c r="O362" s="39" t="s">
        <v>73</v>
      </c>
      <c r="P362" s="40" t="s">
        <v>33</v>
      </c>
      <c r="Q362" s="41"/>
      <c r="R362" s="38"/>
      <c r="S362" s="39" t="s">
        <v>73</v>
      </c>
      <c r="T362" s="40" t="s">
        <v>33</v>
      </c>
      <c r="U362" s="41"/>
      <c r="V362" s="38"/>
      <c r="W362" s="39" t="s">
        <v>73</v>
      </c>
      <c r="X362" s="40" t="s">
        <v>33</v>
      </c>
      <c r="Y362" s="41"/>
      <c r="Z362" s="38"/>
      <c r="AA362" s="39" t="s">
        <v>73</v>
      </c>
      <c r="AB362" s="40" t="s">
        <v>33</v>
      </c>
      <c r="AC362" s="41"/>
      <c r="AD362" s="38"/>
      <c r="AE362" s="39" t="s">
        <v>73</v>
      </c>
      <c r="AF362" s="40" t="s">
        <v>33</v>
      </c>
      <c r="AG362" s="41"/>
      <c r="AH362" s="38"/>
      <c r="AI362" s="39" t="s">
        <v>73</v>
      </c>
      <c r="AJ362" s="40" t="s">
        <v>33</v>
      </c>
      <c r="AK362" s="41"/>
      <c r="AL362" s="38"/>
      <c r="AM362" s="39" t="s">
        <v>73</v>
      </c>
      <c r="AN362" s="40" t="s">
        <v>33</v>
      </c>
      <c r="AO362" s="41"/>
    </row>
    <row r="363" spans="1:41" hidden="1" outlineLevel="1" x14ac:dyDescent="0.25">
      <c r="A363" s="34" t="s">
        <v>634</v>
      </c>
      <c r="B363" s="35" t="s">
        <v>635</v>
      </c>
      <c r="C363" s="35" t="s">
        <v>636</v>
      </c>
      <c r="D363" s="35" t="s">
        <v>500</v>
      </c>
      <c r="E363" s="42">
        <v>30</v>
      </c>
      <c r="G363" s="43">
        <v>690</v>
      </c>
      <c r="H363" s="44">
        <v>20700</v>
      </c>
      <c r="I363" s="45"/>
      <c r="J363" s="38"/>
      <c r="K363" s="43">
        <v>500</v>
      </c>
      <c r="L363" s="44">
        <v>15000</v>
      </c>
      <c r="M363" s="45"/>
      <c r="N363" s="38"/>
      <c r="O363" s="43">
        <v>500</v>
      </c>
      <c r="P363" s="44">
        <v>15000</v>
      </c>
      <c r="Q363" s="45"/>
      <c r="R363" s="38"/>
      <c r="S363" s="43">
        <v>644</v>
      </c>
      <c r="T363" s="44">
        <v>19320</v>
      </c>
      <c r="U363" s="45"/>
      <c r="V363" s="38"/>
      <c r="W363" s="43">
        <v>1751</v>
      </c>
      <c r="X363" s="44">
        <v>52530</v>
      </c>
      <c r="Y363" s="45"/>
      <c r="Z363" s="38"/>
      <c r="AA363" s="43">
        <v>3231.89</v>
      </c>
      <c r="AB363" s="44">
        <v>96956.7</v>
      </c>
      <c r="AC363" s="45"/>
      <c r="AD363" s="38"/>
      <c r="AE363" s="43">
        <v>1061</v>
      </c>
      <c r="AF363" s="44">
        <v>31830</v>
      </c>
      <c r="AG363" s="45"/>
      <c r="AH363" s="38"/>
      <c r="AI363" s="43">
        <v>0</v>
      </c>
      <c r="AJ363" s="44">
        <v>0</v>
      </c>
      <c r="AK363" s="45"/>
      <c r="AL363" s="38"/>
      <c r="AM363" s="43">
        <v>504</v>
      </c>
      <c r="AN363" s="44">
        <v>15120</v>
      </c>
      <c r="AO363" s="45"/>
    </row>
    <row r="364" spans="1:41" hidden="1" outlineLevel="1" x14ac:dyDescent="0.25">
      <c r="A364" s="30"/>
      <c r="B364" s="31" t="s">
        <v>44</v>
      </c>
      <c r="C364" s="31" t="s">
        <v>45</v>
      </c>
      <c r="G364" s="36"/>
      <c r="H364" s="36"/>
      <c r="I364" s="37"/>
      <c r="J364" s="38"/>
      <c r="K364" s="36"/>
      <c r="L364" s="36"/>
      <c r="M364" s="37"/>
      <c r="N364" s="38"/>
      <c r="O364" s="36"/>
      <c r="P364" s="36"/>
      <c r="Q364" s="37"/>
      <c r="R364" s="38"/>
      <c r="S364" s="36"/>
      <c r="T364" s="36"/>
      <c r="U364" s="37"/>
      <c r="V364" s="38"/>
      <c r="W364" s="36"/>
      <c r="X364" s="36"/>
      <c r="Y364" s="37"/>
      <c r="Z364" s="38"/>
      <c r="AA364" s="36"/>
      <c r="AB364" s="36"/>
      <c r="AC364" s="37"/>
      <c r="AD364" s="38"/>
      <c r="AE364" s="36"/>
      <c r="AF364" s="36"/>
      <c r="AG364" s="37"/>
      <c r="AH364" s="38"/>
      <c r="AI364" s="36"/>
      <c r="AJ364" s="36"/>
      <c r="AK364" s="37"/>
      <c r="AL364" s="38"/>
      <c r="AM364" s="36"/>
      <c r="AN364" s="36"/>
      <c r="AO364" s="37"/>
    </row>
    <row r="365" spans="1:41" ht="60" hidden="1" outlineLevel="1" x14ac:dyDescent="0.25">
      <c r="A365" s="34" t="s">
        <v>637</v>
      </c>
      <c r="B365" s="35" t="s">
        <v>47</v>
      </c>
      <c r="C365" s="35" t="s">
        <v>638</v>
      </c>
      <c r="G365" s="36"/>
      <c r="H365" s="36"/>
      <c r="I365" s="37"/>
      <c r="J365" s="38"/>
      <c r="K365" s="36"/>
      <c r="L365" s="36"/>
      <c r="M365" s="37"/>
      <c r="N365" s="38"/>
      <c r="O365" s="36"/>
      <c r="P365" s="36"/>
      <c r="Q365" s="37"/>
      <c r="R365" s="38"/>
      <c r="S365" s="36"/>
      <c r="T365" s="36"/>
      <c r="U365" s="37"/>
      <c r="V365" s="38"/>
      <c r="W365" s="36"/>
      <c r="X365" s="36"/>
      <c r="Y365" s="37"/>
      <c r="Z365" s="38"/>
      <c r="AA365" s="36"/>
      <c r="AB365" s="36"/>
      <c r="AC365" s="37"/>
      <c r="AD365" s="38"/>
      <c r="AE365" s="36"/>
      <c r="AF365" s="36"/>
      <c r="AG365" s="37"/>
      <c r="AH365" s="38"/>
      <c r="AI365" s="36"/>
      <c r="AJ365" s="36"/>
      <c r="AK365" s="37"/>
      <c r="AL365" s="38"/>
      <c r="AM365" s="36"/>
      <c r="AN365" s="36"/>
      <c r="AO365" s="37"/>
    </row>
    <row r="366" spans="1:41" ht="45" hidden="1" outlineLevel="1" x14ac:dyDescent="0.25">
      <c r="A366" s="30"/>
      <c r="B366" s="31" t="s">
        <v>69</v>
      </c>
      <c r="C366" s="31" t="s">
        <v>70</v>
      </c>
      <c r="D366" s="31" t="s">
        <v>71</v>
      </c>
      <c r="E366" s="31" t="s">
        <v>72</v>
      </c>
      <c r="G366" s="39" t="s">
        <v>73</v>
      </c>
      <c r="H366" s="40" t="s">
        <v>33</v>
      </c>
      <c r="I366" s="41"/>
      <c r="J366" s="38"/>
      <c r="K366" s="39" t="s">
        <v>73</v>
      </c>
      <c r="L366" s="40" t="s">
        <v>33</v>
      </c>
      <c r="M366" s="41"/>
      <c r="N366" s="38"/>
      <c r="O366" s="39" t="s">
        <v>73</v>
      </c>
      <c r="P366" s="40" t="s">
        <v>33</v>
      </c>
      <c r="Q366" s="41"/>
      <c r="R366" s="38"/>
      <c r="S366" s="39" t="s">
        <v>73</v>
      </c>
      <c r="T366" s="40" t="s">
        <v>33</v>
      </c>
      <c r="U366" s="41"/>
      <c r="V366" s="38"/>
      <c r="W366" s="39" t="s">
        <v>73</v>
      </c>
      <c r="X366" s="40" t="s">
        <v>33</v>
      </c>
      <c r="Y366" s="41"/>
      <c r="Z366" s="38"/>
      <c r="AA366" s="39" t="s">
        <v>73</v>
      </c>
      <c r="AB366" s="40" t="s">
        <v>33</v>
      </c>
      <c r="AC366" s="41"/>
      <c r="AD366" s="38"/>
      <c r="AE366" s="39" t="s">
        <v>73</v>
      </c>
      <c r="AF366" s="40" t="s">
        <v>33</v>
      </c>
      <c r="AG366" s="41"/>
      <c r="AH366" s="38"/>
      <c r="AI366" s="39" t="s">
        <v>73</v>
      </c>
      <c r="AJ366" s="40" t="s">
        <v>33</v>
      </c>
      <c r="AK366" s="41"/>
      <c r="AL366" s="38"/>
      <c r="AM366" s="39" t="s">
        <v>73</v>
      </c>
      <c r="AN366" s="40" t="s">
        <v>33</v>
      </c>
      <c r="AO366" s="41"/>
    </row>
    <row r="367" spans="1:41" ht="30" hidden="1" outlineLevel="1" x14ac:dyDescent="0.25">
      <c r="A367" s="34" t="s">
        <v>639</v>
      </c>
      <c r="B367" s="35" t="s">
        <v>640</v>
      </c>
      <c r="C367" s="35" t="s">
        <v>641</v>
      </c>
      <c r="D367" s="35" t="s">
        <v>500</v>
      </c>
      <c r="E367" s="42">
        <v>30</v>
      </c>
      <c r="G367" s="43">
        <v>529</v>
      </c>
      <c r="H367" s="44">
        <v>15870</v>
      </c>
      <c r="I367" s="45"/>
      <c r="J367" s="38"/>
      <c r="K367" s="43">
        <v>800</v>
      </c>
      <c r="L367" s="44">
        <v>24000</v>
      </c>
      <c r="M367" s="45"/>
      <c r="N367" s="38"/>
      <c r="O367" s="43">
        <v>800</v>
      </c>
      <c r="P367" s="44">
        <v>24000</v>
      </c>
      <c r="Q367" s="45"/>
      <c r="R367" s="38"/>
      <c r="S367" s="43">
        <v>1472</v>
      </c>
      <c r="T367" s="44">
        <v>44160</v>
      </c>
      <c r="U367" s="45"/>
      <c r="V367" s="38"/>
      <c r="W367" s="43">
        <v>1148</v>
      </c>
      <c r="X367" s="44">
        <v>34440</v>
      </c>
      <c r="Y367" s="45"/>
      <c r="Z367" s="38"/>
      <c r="AA367" s="43">
        <v>2693.24</v>
      </c>
      <c r="AB367" s="44">
        <v>80797.2</v>
      </c>
      <c r="AC367" s="45"/>
      <c r="AD367" s="38"/>
      <c r="AE367" s="43">
        <v>495</v>
      </c>
      <c r="AF367" s="44">
        <v>14850</v>
      </c>
      <c r="AG367" s="45"/>
      <c r="AH367" s="38"/>
      <c r="AI367" s="43">
        <v>0</v>
      </c>
      <c r="AJ367" s="44">
        <v>0</v>
      </c>
      <c r="AK367" s="45"/>
      <c r="AL367" s="38"/>
      <c r="AM367" s="43">
        <v>701</v>
      </c>
      <c r="AN367" s="44">
        <v>21030</v>
      </c>
      <c r="AO367" s="45"/>
    </row>
    <row r="368" spans="1:41" hidden="1" outlineLevel="1" x14ac:dyDescent="0.25">
      <c r="A368" s="34" t="s">
        <v>642</v>
      </c>
      <c r="B368" s="35" t="s">
        <v>643</v>
      </c>
      <c r="C368" s="35" t="s">
        <v>644</v>
      </c>
      <c r="D368" s="35" t="s">
        <v>500</v>
      </c>
      <c r="E368" s="42">
        <v>10</v>
      </c>
      <c r="G368" s="43">
        <v>161</v>
      </c>
      <c r="H368" s="44">
        <v>1610</v>
      </c>
      <c r="I368" s="45"/>
      <c r="J368" s="38"/>
      <c r="K368" s="43">
        <v>250</v>
      </c>
      <c r="L368" s="44">
        <v>2500</v>
      </c>
      <c r="M368" s="45"/>
      <c r="N368" s="38"/>
      <c r="O368" s="43">
        <v>250</v>
      </c>
      <c r="P368" s="44">
        <v>2500</v>
      </c>
      <c r="Q368" s="45"/>
      <c r="R368" s="38"/>
      <c r="S368" s="43">
        <v>1334</v>
      </c>
      <c r="T368" s="44">
        <v>13340</v>
      </c>
      <c r="U368" s="45"/>
      <c r="V368" s="38"/>
      <c r="W368" s="43">
        <v>1148</v>
      </c>
      <c r="X368" s="44">
        <v>11480</v>
      </c>
      <c r="Y368" s="45"/>
      <c r="Z368" s="38"/>
      <c r="AA368" s="43">
        <v>1615.94</v>
      </c>
      <c r="AB368" s="44">
        <v>16159.4</v>
      </c>
      <c r="AC368" s="45"/>
      <c r="AD368" s="38"/>
      <c r="AE368" s="43">
        <v>591</v>
      </c>
      <c r="AF368" s="44">
        <v>5910</v>
      </c>
      <c r="AG368" s="45"/>
      <c r="AH368" s="38"/>
      <c r="AI368" s="43">
        <v>0</v>
      </c>
      <c r="AJ368" s="44">
        <v>0</v>
      </c>
      <c r="AK368" s="45"/>
      <c r="AL368" s="38"/>
      <c r="AM368" s="43">
        <v>504</v>
      </c>
      <c r="AN368" s="44">
        <v>5040</v>
      </c>
      <c r="AO368" s="45"/>
    </row>
    <row r="369" spans="1:41" hidden="1" outlineLevel="1" x14ac:dyDescent="0.25">
      <c r="A369" s="30"/>
      <c r="B369" s="31" t="s">
        <v>44</v>
      </c>
      <c r="C369" s="31" t="s">
        <v>45</v>
      </c>
      <c r="G369" s="36"/>
      <c r="H369" s="36"/>
      <c r="I369" s="37"/>
      <c r="J369" s="38"/>
      <c r="K369" s="36"/>
      <c r="L369" s="36"/>
      <c r="M369" s="37"/>
      <c r="N369" s="38"/>
      <c r="O369" s="36"/>
      <c r="P369" s="36"/>
      <c r="Q369" s="37"/>
      <c r="R369" s="38"/>
      <c r="S369" s="36"/>
      <c r="T369" s="36"/>
      <c r="U369" s="37"/>
      <c r="V369" s="38"/>
      <c r="W369" s="36"/>
      <c r="X369" s="36"/>
      <c r="Y369" s="37"/>
      <c r="Z369" s="38"/>
      <c r="AA369" s="36"/>
      <c r="AB369" s="36"/>
      <c r="AC369" s="37"/>
      <c r="AD369" s="38"/>
      <c r="AE369" s="36"/>
      <c r="AF369" s="36"/>
      <c r="AG369" s="37"/>
      <c r="AH369" s="38"/>
      <c r="AI369" s="36"/>
      <c r="AJ369" s="36"/>
      <c r="AK369" s="37"/>
      <c r="AL369" s="38"/>
      <c r="AM369" s="36"/>
      <c r="AN369" s="36"/>
      <c r="AO369" s="37"/>
    </row>
    <row r="370" spans="1:41" hidden="1" outlineLevel="1" x14ac:dyDescent="0.25">
      <c r="A370" s="34" t="s">
        <v>645</v>
      </c>
      <c r="B370" s="35" t="s">
        <v>47</v>
      </c>
      <c r="C370" s="35" t="s">
        <v>646</v>
      </c>
      <c r="G370" s="36"/>
      <c r="H370" s="36"/>
      <c r="I370" s="37"/>
      <c r="J370" s="38"/>
      <c r="K370" s="36"/>
      <c r="L370" s="36"/>
      <c r="M370" s="37"/>
      <c r="N370" s="38"/>
      <c r="O370" s="36"/>
      <c r="P370" s="36"/>
      <c r="Q370" s="37"/>
      <c r="R370" s="38"/>
      <c r="S370" s="36"/>
      <c r="T370" s="36"/>
      <c r="U370" s="37"/>
      <c r="V370" s="38"/>
      <c r="W370" s="36"/>
      <c r="X370" s="36"/>
      <c r="Y370" s="37"/>
      <c r="Z370" s="38"/>
      <c r="AA370" s="36"/>
      <c r="AB370" s="36"/>
      <c r="AC370" s="37"/>
      <c r="AD370" s="38"/>
      <c r="AE370" s="36"/>
      <c r="AF370" s="36"/>
      <c r="AG370" s="37"/>
      <c r="AH370" s="38"/>
      <c r="AI370" s="36"/>
      <c r="AJ370" s="36"/>
      <c r="AK370" s="37"/>
      <c r="AL370" s="38"/>
      <c r="AM370" s="36"/>
      <c r="AN370" s="36"/>
      <c r="AO370" s="37"/>
    </row>
    <row r="371" spans="1:41" hidden="1" outlineLevel="1" x14ac:dyDescent="0.25">
      <c r="A371" s="34" t="s">
        <v>647</v>
      </c>
      <c r="B371" s="35" t="s">
        <v>47</v>
      </c>
      <c r="C371" s="35" t="s">
        <v>648</v>
      </c>
      <c r="G371" s="36"/>
      <c r="H371" s="36"/>
      <c r="I371" s="37"/>
      <c r="J371" s="38"/>
      <c r="K371" s="36"/>
      <c r="L371" s="36"/>
      <c r="M371" s="37"/>
      <c r="N371" s="38"/>
      <c r="O371" s="36"/>
      <c r="P371" s="36"/>
      <c r="Q371" s="37"/>
      <c r="R371" s="38"/>
      <c r="S371" s="36"/>
      <c r="T371" s="36"/>
      <c r="U371" s="37"/>
      <c r="V371" s="38"/>
      <c r="W371" s="36"/>
      <c r="X371" s="36"/>
      <c r="Y371" s="37"/>
      <c r="Z371" s="38"/>
      <c r="AA371" s="36"/>
      <c r="AB371" s="36"/>
      <c r="AC371" s="37"/>
      <c r="AD371" s="38"/>
      <c r="AE371" s="36"/>
      <c r="AF371" s="36"/>
      <c r="AG371" s="37"/>
      <c r="AH371" s="38"/>
      <c r="AI371" s="36"/>
      <c r="AJ371" s="36"/>
      <c r="AK371" s="37"/>
      <c r="AL371" s="38"/>
      <c r="AM371" s="36"/>
      <c r="AN371" s="36"/>
      <c r="AO371" s="37"/>
    </row>
    <row r="372" spans="1:41" ht="60" hidden="1" outlineLevel="1" x14ac:dyDescent="0.25">
      <c r="A372" s="34" t="s">
        <v>649</v>
      </c>
      <c r="B372" s="35" t="s">
        <v>47</v>
      </c>
      <c r="C372" s="35" t="s">
        <v>650</v>
      </c>
      <c r="G372" s="36"/>
      <c r="H372" s="36"/>
      <c r="I372" s="37"/>
      <c r="J372" s="38"/>
      <c r="K372" s="36"/>
      <c r="L372" s="36"/>
      <c r="M372" s="37"/>
      <c r="N372" s="38"/>
      <c r="O372" s="36"/>
      <c r="P372" s="36"/>
      <c r="Q372" s="37"/>
      <c r="R372" s="38"/>
      <c r="S372" s="36"/>
      <c r="T372" s="36"/>
      <c r="U372" s="37"/>
      <c r="V372" s="38"/>
      <c r="W372" s="36"/>
      <c r="X372" s="36"/>
      <c r="Y372" s="37"/>
      <c r="Z372" s="38"/>
      <c r="AA372" s="36"/>
      <c r="AB372" s="36"/>
      <c r="AC372" s="37"/>
      <c r="AD372" s="38"/>
      <c r="AE372" s="36"/>
      <c r="AF372" s="36"/>
      <c r="AG372" s="37"/>
      <c r="AH372" s="38"/>
      <c r="AI372" s="36"/>
      <c r="AJ372" s="36"/>
      <c r="AK372" s="37"/>
      <c r="AL372" s="38"/>
      <c r="AM372" s="36"/>
      <c r="AN372" s="36"/>
      <c r="AO372" s="37"/>
    </row>
    <row r="373" spans="1:41" ht="45" hidden="1" outlineLevel="1" x14ac:dyDescent="0.25">
      <c r="A373" s="30"/>
      <c r="B373" s="31" t="s">
        <v>69</v>
      </c>
      <c r="C373" s="31" t="s">
        <v>70</v>
      </c>
      <c r="D373" s="31" t="s">
        <v>71</v>
      </c>
      <c r="E373" s="31" t="s">
        <v>72</v>
      </c>
      <c r="G373" s="39" t="s">
        <v>73</v>
      </c>
      <c r="H373" s="40" t="s">
        <v>33</v>
      </c>
      <c r="I373" s="41"/>
      <c r="J373" s="38"/>
      <c r="K373" s="39" t="s">
        <v>73</v>
      </c>
      <c r="L373" s="40" t="s">
        <v>33</v>
      </c>
      <c r="M373" s="41"/>
      <c r="N373" s="38"/>
      <c r="O373" s="39" t="s">
        <v>73</v>
      </c>
      <c r="P373" s="40" t="s">
        <v>33</v>
      </c>
      <c r="Q373" s="41"/>
      <c r="R373" s="38"/>
      <c r="S373" s="39" t="s">
        <v>73</v>
      </c>
      <c r="T373" s="40" t="s">
        <v>33</v>
      </c>
      <c r="U373" s="41"/>
      <c r="V373" s="38"/>
      <c r="W373" s="39" t="s">
        <v>73</v>
      </c>
      <c r="X373" s="40" t="s">
        <v>33</v>
      </c>
      <c r="Y373" s="41"/>
      <c r="Z373" s="38"/>
      <c r="AA373" s="39" t="s">
        <v>73</v>
      </c>
      <c r="AB373" s="40" t="s">
        <v>33</v>
      </c>
      <c r="AC373" s="41"/>
      <c r="AD373" s="38"/>
      <c r="AE373" s="39" t="s">
        <v>73</v>
      </c>
      <c r="AF373" s="40" t="s">
        <v>33</v>
      </c>
      <c r="AG373" s="41"/>
      <c r="AH373" s="38"/>
      <c r="AI373" s="39" t="s">
        <v>73</v>
      </c>
      <c r="AJ373" s="40" t="s">
        <v>33</v>
      </c>
      <c r="AK373" s="41"/>
      <c r="AL373" s="38"/>
      <c r="AM373" s="39" t="s">
        <v>73</v>
      </c>
      <c r="AN373" s="40" t="s">
        <v>33</v>
      </c>
      <c r="AO373" s="41"/>
    </row>
    <row r="374" spans="1:41" ht="30" hidden="1" outlineLevel="1" x14ac:dyDescent="0.25">
      <c r="A374" s="34" t="s">
        <v>651</v>
      </c>
      <c r="B374" s="35" t="s">
        <v>652</v>
      </c>
      <c r="C374" s="35" t="s">
        <v>653</v>
      </c>
      <c r="D374" s="35" t="s">
        <v>500</v>
      </c>
      <c r="E374" s="42">
        <v>1990</v>
      </c>
      <c r="G374" s="43">
        <v>19</v>
      </c>
      <c r="H374" s="44">
        <v>37810</v>
      </c>
      <c r="I374" s="45"/>
      <c r="J374" s="38"/>
      <c r="K374" s="43">
        <v>25</v>
      </c>
      <c r="L374" s="44">
        <v>49750</v>
      </c>
      <c r="M374" s="45"/>
      <c r="N374" s="38"/>
      <c r="O374" s="43">
        <v>25</v>
      </c>
      <c r="P374" s="44">
        <v>49750</v>
      </c>
      <c r="Q374" s="45"/>
      <c r="R374" s="38"/>
      <c r="S374" s="43">
        <v>11</v>
      </c>
      <c r="T374" s="44">
        <v>21890</v>
      </c>
      <c r="U374" s="45"/>
      <c r="V374" s="38"/>
      <c r="W374" s="43">
        <v>31</v>
      </c>
      <c r="X374" s="44">
        <v>61690</v>
      </c>
      <c r="Y374" s="45"/>
      <c r="Z374" s="38"/>
      <c r="AA374" s="43">
        <v>16.16</v>
      </c>
      <c r="AB374" s="44">
        <v>32158.400000000001</v>
      </c>
      <c r="AC374" s="45"/>
      <c r="AD374" s="38"/>
      <c r="AE374" s="43">
        <v>13</v>
      </c>
      <c r="AF374" s="44">
        <v>25870</v>
      </c>
      <c r="AG374" s="45"/>
      <c r="AH374" s="38"/>
      <c r="AI374" s="43">
        <v>0</v>
      </c>
      <c r="AJ374" s="44">
        <v>0</v>
      </c>
      <c r="AK374" s="45"/>
      <c r="AL374" s="38"/>
      <c r="AM374" s="43">
        <v>25</v>
      </c>
      <c r="AN374" s="44">
        <v>49750</v>
      </c>
      <c r="AO374" s="45"/>
    </row>
    <row r="375" spans="1:41" ht="30" hidden="1" outlineLevel="1" x14ac:dyDescent="0.25">
      <c r="A375" s="34" t="s">
        <v>654</v>
      </c>
      <c r="B375" s="35" t="s">
        <v>655</v>
      </c>
      <c r="C375" s="35" t="s">
        <v>656</v>
      </c>
      <c r="D375" s="35" t="s">
        <v>500</v>
      </c>
      <c r="E375" s="42">
        <v>5</v>
      </c>
      <c r="G375" s="43">
        <v>284</v>
      </c>
      <c r="H375" s="44">
        <v>1420</v>
      </c>
      <c r="I375" s="45"/>
      <c r="J375" s="38"/>
      <c r="K375" s="43">
        <v>800</v>
      </c>
      <c r="L375" s="44">
        <v>4000</v>
      </c>
      <c r="M375" s="45"/>
      <c r="N375" s="38"/>
      <c r="O375" s="43">
        <v>800</v>
      </c>
      <c r="P375" s="44">
        <v>4000</v>
      </c>
      <c r="Q375" s="45"/>
      <c r="R375" s="38"/>
      <c r="S375" s="43">
        <v>132</v>
      </c>
      <c r="T375" s="44">
        <v>660</v>
      </c>
      <c r="U375" s="45"/>
      <c r="V375" s="38"/>
      <c r="W375" s="43">
        <v>966</v>
      </c>
      <c r="X375" s="44">
        <v>4830</v>
      </c>
      <c r="Y375" s="45"/>
      <c r="Z375" s="38"/>
      <c r="AA375" s="43">
        <v>269.32</v>
      </c>
      <c r="AB375" s="44">
        <v>1346.6</v>
      </c>
      <c r="AC375" s="45"/>
      <c r="AD375" s="38"/>
      <c r="AE375" s="43">
        <v>188</v>
      </c>
      <c r="AF375" s="44">
        <v>940</v>
      </c>
      <c r="AG375" s="45"/>
      <c r="AH375" s="38"/>
      <c r="AI375" s="43">
        <v>0</v>
      </c>
      <c r="AJ375" s="44">
        <v>0</v>
      </c>
      <c r="AK375" s="45"/>
      <c r="AL375" s="38"/>
      <c r="AM375" s="43">
        <v>428</v>
      </c>
      <c r="AN375" s="44">
        <v>2140</v>
      </c>
      <c r="AO375" s="45"/>
    </row>
    <row r="376" spans="1:41" ht="45" hidden="1" outlineLevel="1" x14ac:dyDescent="0.25">
      <c r="A376" s="34" t="s">
        <v>657</v>
      </c>
      <c r="B376" s="35" t="s">
        <v>658</v>
      </c>
      <c r="C376" s="35" t="s">
        <v>659</v>
      </c>
      <c r="D376" s="35" t="s">
        <v>523</v>
      </c>
      <c r="E376" s="42">
        <v>120</v>
      </c>
      <c r="G376" s="43">
        <v>14</v>
      </c>
      <c r="H376" s="44">
        <v>1680</v>
      </c>
      <c r="I376" s="45"/>
      <c r="J376" s="38"/>
      <c r="K376" s="43">
        <v>100</v>
      </c>
      <c r="L376" s="44">
        <v>12000</v>
      </c>
      <c r="M376" s="45"/>
      <c r="N376" s="38"/>
      <c r="O376" s="43">
        <v>100</v>
      </c>
      <c r="P376" s="44">
        <v>12000</v>
      </c>
      <c r="Q376" s="45"/>
      <c r="R376" s="38"/>
      <c r="S376" s="43">
        <v>27</v>
      </c>
      <c r="T376" s="44">
        <v>3240</v>
      </c>
      <c r="U376" s="45"/>
      <c r="V376" s="38"/>
      <c r="W376" s="43">
        <v>115</v>
      </c>
      <c r="X376" s="44">
        <v>13800</v>
      </c>
      <c r="Y376" s="45"/>
      <c r="Z376" s="38"/>
      <c r="AA376" s="43">
        <v>53.86</v>
      </c>
      <c r="AB376" s="44">
        <v>6463.2</v>
      </c>
      <c r="AC376" s="45"/>
      <c r="AD376" s="38"/>
      <c r="AE376" s="43">
        <v>172</v>
      </c>
      <c r="AF376" s="44">
        <v>20640</v>
      </c>
      <c r="AG376" s="45"/>
      <c r="AH376" s="38"/>
      <c r="AI376" s="43">
        <v>0</v>
      </c>
      <c r="AJ376" s="44">
        <v>0</v>
      </c>
      <c r="AK376" s="45"/>
      <c r="AL376" s="38"/>
      <c r="AM376" s="43">
        <v>101</v>
      </c>
      <c r="AN376" s="44">
        <v>12120</v>
      </c>
      <c r="AO376" s="45"/>
    </row>
    <row r="377" spans="1:41" ht="30" hidden="1" outlineLevel="1" x14ac:dyDescent="0.25">
      <c r="A377" s="34" t="s">
        <v>660</v>
      </c>
      <c r="B377" s="35" t="s">
        <v>661</v>
      </c>
      <c r="C377" s="35" t="s">
        <v>662</v>
      </c>
      <c r="D377" s="35" t="s">
        <v>523</v>
      </c>
      <c r="E377" s="42">
        <v>365</v>
      </c>
      <c r="G377" s="43">
        <v>48</v>
      </c>
      <c r="H377" s="44">
        <v>17520</v>
      </c>
      <c r="I377" s="45"/>
      <c r="J377" s="38"/>
      <c r="K377" s="43">
        <v>50</v>
      </c>
      <c r="L377" s="44">
        <v>18250</v>
      </c>
      <c r="M377" s="45"/>
      <c r="N377" s="38"/>
      <c r="O377" s="43">
        <v>50</v>
      </c>
      <c r="P377" s="44">
        <v>18250</v>
      </c>
      <c r="Q377" s="45"/>
      <c r="R377" s="38"/>
      <c r="S377" s="43">
        <v>22</v>
      </c>
      <c r="T377" s="44">
        <v>8030</v>
      </c>
      <c r="U377" s="45"/>
      <c r="V377" s="38"/>
      <c r="W377" s="43">
        <v>48</v>
      </c>
      <c r="X377" s="44">
        <v>17520</v>
      </c>
      <c r="Y377" s="45"/>
      <c r="Z377" s="38"/>
      <c r="AA377" s="43">
        <v>53.86</v>
      </c>
      <c r="AB377" s="44">
        <v>19658.900000000001</v>
      </c>
      <c r="AC377" s="45"/>
      <c r="AD377" s="38"/>
      <c r="AE377" s="43">
        <v>50</v>
      </c>
      <c r="AF377" s="44">
        <v>18250</v>
      </c>
      <c r="AG377" s="45"/>
      <c r="AH377" s="38"/>
      <c r="AI377" s="43">
        <v>0</v>
      </c>
      <c r="AJ377" s="44">
        <v>0</v>
      </c>
      <c r="AK377" s="45"/>
      <c r="AL377" s="38"/>
      <c r="AM377" s="43">
        <v>67</v>
      </c>
      <c r="AN377" s="44">
        <v>24455</v>
      </c>
      <c r="AO377" s="45"/>
    </row>
    <row r="378" spans="1:41" ht="45" hidden="1" outlineLevel="1" x14ac:dyDescent="0.25">
      <c r="A378" s="34" t="s">
        <v>663</v>
      </c>
      <c r="B378" s="35" t="s">
        <v>664</v>
      </c>
      <c r="C378" s="35" t="s">
        <v>665</v>
      </c>
      <c r="D378" s="35" t="s">
        <v>500</v>
      </c>
      <c r="E378" s="42">
        <v>1</v>
      </c>
      <c r="G378" s="43">
        <v>2032</v>
      </c>
      <c r="H378" s="44">
        <v>2032</v>
      </c>
      <c r="I378" s="45"/>
      <c r="J378" s="38"/>
      <c r="K378" s="43">
        <v>5000</v>
      </c>
      <c r="L378" s="44">
        <v>5000</v>
      </c>
      <c r="M378" s="45"/>
      <c r="N378" s="38"/>
      <c r="O378" s="43">
        <v>5000</v>
      </c>
      <c r="P378" s="44">
        <v>5000</v>
      </c>
      <c r="Q378" s="45"/>
      <c r="R378" s="38"/>
      <c r="S378" s="43">
        <v>1380</v>
      </c>
      <c r="T378" s="44">
        <v>1380</v>
      </c>
      <c r="U378" s="45"/>
      <c r="V378" s="38"/>
      <c r="W378" s="43">
        <v>1637.9</v>
      </c>
      <c r="X378" s="44">
        <v>1637.9</v>
      </c>
      <c r="Y378" s="45"/>
      <c r="Z378" s="38"/>
      <c r="AA378" s="43">
        <v>2693.24</v>
      </c>
      <c r="AB378" s="44">
        <v>2693.24</v>
      </c>
      <c r="AC378" s="45"/>
      <c r="AD378" s="38"/>
      <c r="AE378" s="43">
        <v>844</v>
      </c>
      <c r="AF378" s="44">
        <v>844</v>
      </c>
      <c r="AG378" s="45"/>
      <c r="AH378" s="38"/>
      <c r="AI378" s="43">
        <v>0</v>
      </c>
      <c r="AJ378" s="44">
        <v>0</v>
      </c>
      <c r="AK378" s="45"/>
      <c r="AL378" s="38"/>
      <c r="AM378" s="43">
        <v>16800</v>
      </c>
      <c r="AN378" s="44">
        <v>16800</v>
      </c>
      <c r="AO378" s="45"/>
    </row>
    <row r="379" spans="1:41" hidden="1" outlineLevel="1" x14ac:dyDescent="0.25">
      <c r="A379" s="30"/>
      <c r="B379" s="31" t="s">
        <v>44</v>
      </c>
      <c r="C379" s="31" t="s">
        <v>45</v>
      </c>
      <c r="G379" s="36"/>
      <c r="H379" s="36"/>
      <c r="I379" s="37"/>
      <c r="J379" s="38"/>
      <c r="K379" s="36"/>
      <c r="L379" s="36"/>
      <c r="M379" s="37"/>
      <c r="N379" s="38"/>
      <c r="O379" s="36"/>
      <c r="P379" s="36"/>
      <c r="Q379" s="37"/>
      <c r="R379" s="38"/>
      <c r="S379" s="36"/>
      <c r="T379" s="36"/>
      <c r="U379" s="37"/>
      <c r="V379" s="38"/>
      <c r="W379" s="36"/>
      <c r="X379" s="36"/>
      <c r="Y379" s="37"/>
      <c r="Z379" s="38"/>
      <c r="AA379" s="36"/>
      <c r="AB379" s="36"/>
      <c r="AC379" s="37"/>
      <c r="AD379" s="38"/>
      <c r="AE379" s="36"/>
      <c r="AF379" s="36"/>
      <c r="AG379" s="37"/>
      <c r="AH379" s="38"/>
      <c r="AI379" s="36"/>
      <c r="AJ379" s="36"/>
      <c r="AK379" s="37"/>
      <c r="AL379" s="38"/>
      <c r="AM379" s="36"/>
      <c r="AN379" s="36"/>
      <c r="AO379" s="37"/>
    </row>
    <row r="380" spans="1:41" hidden="1" outlineLevel="1" x14ac:dyDescent="0.25">
      <c r="A380" s="34" t="s">
        <v>666</v>
      </c>
      <c r="B380" s="35" t="s">
        <v>47</v>
      </c>
      <c r="C380" s="35" t="s">
        <v>483</v>
      </c>
      <c r="G380" s="36"/>
      <c r="H380" s="36"/>
      <c r="I380" s="37"/>
      <c r="J380" s="38"/>
      <c r="K380" s="36"/>
      <c r="L380" s="36"/>
      <c r="M380" s="37"/>
      <c r="N380" s="38"/>
      <c r="O380" s="36"/>
      <c r="P380" s="36"/>
      <c r="Q380" s="37"/>
      <c r="R380" s="38"/>
      <c r="S380" s="36"/>
      <c r="T380" s="36"/>
      <c r="U380" s="37"/>
      <c r="V380" s="38"/>
      <c r="W380" s="36"/>
      <c r="X380" s="36"/>
      <c r="Y380" s="37"/>
      <c r="Z380" s="38"/>
      <c r="AA380" s="36"/>
      <c r="AB380" s="36"/>
      <c r="AC380" s="37"/>
      <c r="AD380" s="38"/>
      <c r="AE380" s="36"/>
      <c r="AF380" s="36"/>
      <c r="AG380" s="37"/>
      <c r="AH380" s="38"/>
      <c r="AI380" s="36"/>
      <c r="AJ380" s="36"/>
      <c r="AK380" s="37"/>
      <c r="AL380" s="38"/>
      <c r="AM380" s="36"/>
      <c r="AN380" s="36"/>
      <c r="AO380" s="37"/>
    </row>
    <row r="381" spans="1:41" ht="45" hidden="1" outlineLevel="1" x14ac:dyDescent="0.25">
      <c r="A381" s="30"/>
      <c r="B381" s="31" t="s">
        <v>69</v>
      </c>
      <c r="C381" s="31" t="s">
        <v>70</v>
      </c>
      <c r="D381" s="31" t="s">
        <v>71</v>
      </c>
      <c r="E381" s="31" t="s">
        <v>72</v>
      </c>
      <c r="G381" s="39" t="s">
        <v>73</v>
      </c>
      <c r="H381" s="40" t="s">
        <v>33</v>
      </c>
      <c r="I381" s="41"/>
      <c r="J381" s="38"/>
      <c r="K381" s="39" t="s">
        <v>73</v>
      </c>
      <c r="L381" s="40" t="s">
        <v>33</v>
      </c>
      <c r="M381" s="41"/>
      <c r="N381" s="38"/>
      <c r="O381" s="39" t="s">
        <v>73</v>
      </c>
      <c r="P381" s="40" t="s">
        <v>33</v>
      </c>
      <c r="Q381" s="41"/>
      <c r="R381" s="38"/>
      <c r="S381" s="39" t="s">
        <v>73</v>
      </c>
      <c r="T381" s="40" t="s">
        <v>33</v>
      </c>
      <c r="U381" s="41"/>
      <c r="V381" s="38"/>
      <c r="W381" s="39" t="s">
        <v>73</v>
      </c>
      <c r="X381" s="40" t="s">
        <v>33</v>
      </c>
      <c r="Y381" s="41"/>
      <c r="Z381" s="38"/>
      <c r="AA381" s="39" t="s">
        <v>73</v>
      </c>
      <c r="AB381" s="40" t="s">
        <v>33</v>
      </c>
      <c r="AC381" s="41"/>
      <c r="AD381" s="38"/>
      <c r="AE381" s="39" t="s">
        <v>73</v>
      </c>
      <c r="AF381" s="40" t="s">
        <v>33</v>
      </c>
      <c r="AG381" s="41"/>
      <c r="AH381" s="38"/>
      <c r="AI381" s="39" t="s">
        <v>73</v>
      </c>
      <c r="AJ381" s="40" t="s">
        <v>33</v>
      </c>
      <c r="AK381" s="41"/>
      <c r="AL381" s="38"/>
      <c r="AM381" s="39" t="s">
        <v>73</v>
      </c>
      <c r="AN381" s="40" t="s">
        <v>33</v>
      </c>
      <c r="AO381" s="41"/>
    </row>
    <row r="382" spans="1:41" ht="120" hidden="1" outlineLevel="1" x14ac:dyDescent="0.25">
      <c r="A382" s="34" t="s">
        <v>667</v>
      </c>
      <c r="B382" s="35" t="s">
        <v>668</v>
      </c>
      <c r="C382" s="35" t="s">
        <v>620</v>
      </c>
      <c r="D382" s="35" t="s">
        <v>621</v>
      </c>
      <c r="E382" s="42">
        <v>1</v>
      </c>
      <c r="G382" s="43">
        <v>0</v>
      </c>
      <c r="H382" s="44">
        <v>0</v>
      </c>
      <c r="I382" s="45"/>
      <c r="J382" s="38"/>
      <c r="K382" s="43">
        <v>0</v>
      </c>
      <c r="L382" s="44">
        <v>0</v>
      </c>
      <c r="M382" s="45"/>
      <c r="N382" s="38"/>
      <c r="O382" s="43">
        <v>0</v>
      </c>
      <c r="P382" s="44">
        <v>0</v>
      </c>
      <c r="Q382" s="45"/>
      <c r="R382" s="38"/>
      <c r="S382" s="43">
        <v>0</v>
      </c>
      <c r="T382" s="44">
        <v>0</v>
      </c>
      <c r="U382" s="45"/>
      <c r="V382" s="38"/>
      <c r="W382" s="43">
        <v>0</v>
      </c>
      <c r="X382" s="44">
        <v>0</v>
      </c>
      <c r="Y382" s="45"/>
      <c r="Z382" s="38"/>
      <c r="AA382" s="43">
        <v>0</v>
      </c>
      <c r="AB382" s="44">
        <v>0</v>
      </c>
      <c r="AC382" s="45"/>
      <c r="AD382" s="38"/>
      <c r="AE382" s="43">
        <v>0</v>
      </c>
      <c r="AF382" s="44">
        <v>0</v>
      </c>
      <c r="AG382" s="45"/>
      <c r="AH382" s="38"/>
      <c r="AI382" s="43">
        <v>3629510.6</v>
      </c>
      <c r="AJ382" s="44">
        <v>3629510.6</v>
      </c>
      <c r="AK382" s="45"/>
      <c r="AL382" s="38"/>
      <c r="AM382" s="43">
        <v>0</v>
      </c>
      <c r="AN382" s="44">
        <v>0</v>
      </c>
      <c r="AO382" s="45"/>
    </row>
    <row r="383" spans="1:41" hidden="1" outlineLevel="1" x14ac:dyDescent="0.25">
      <c r="A383" s="30"/>
      <c r="B383" s="31" t="s">
        <v>44</v>
      </c>
      <c r="C383" s="31" t="s">
        <v>45</v>
      </c>
      <c r="G383" s="36"/>
      <c r="H383" s="36"/>
      <c r="I383" s="37"/>
      <c r="J383" s="38"/>
      <c r="K383" s="36"/>
      <c r="L383" s="36"/>
      <c r="M383" s="37"/>
      <c r="N383" s="38"/>
      <c r="O383" s="36"/>
      <c r="P383" s="36"/>
      <c r="Q383" s="37"/>
      <c r="R383" s="38"/>
      <c r="S383" s="36"/>
      <c r="T383" s="36"/>
      <c r="U383" s="37"/>
      <c r="V383" s="38"/>
      <c r="W383" s="36"/>
      <c r="X383" s="36"/>
      <c r="Y383" s="37"/>
      <c r="Z383" s="38"/>
      <c r="AA383" s="36"/>
      <c r="AB383" s="36"/>
      <c r="AC383" s="37"/>
      <c r="AD383" s="38"/>
      <c r="AE383" s="36"/>
      <c r="AF383" s="36"/>
      <c r="AG383" s="37"/>
      <c r="AH383" s="38"/>
      <c r="AI383" s="36"/>
      <c r="AJ383" s="36"/>
      <c r="AK383" s="37"/>
      <c r="AL383" s="38"/>
      <c r="AM383" s="36"/>
      <c r="AN383" s="36"/>
      <c r="AO383" s="37"/>
    </row>
    <row r="384" spans="1:41" ht="45" hidden="1" outlineLevel="1" x14ac:dyDescent="0.25">
      <c r="A384" s="34" t="s">
        <v>669</v>
      </c>
      <c r="B384" s="35" t="s">
        <v>47</v>
      </c>
      <c r="C384" s="35" t="s">
        <v>488</v>
      </c>
      <c r="G384" s="36"/>
      <c r="H384" s="36"/>
      <c r="I384" s="37"/>
      <c r="J384" s="38"/>
      <c r="K384" s="36"/>
      <c r="L384" s="36"/>
      <c r="M384" s="37"/>
      <c r="N384" s="38"/>
      <c r="O384" s="36"/>
      <c r="P384" s="36"/>
      <c r="Q384" s="37"/>
      <c r="R384" s="38"/>
      <c r="S384" s="36"/>
      <c r="T384" s="36"/>
      <c r="U384" s="37"/>
      <c r="V384" s="38"/>
      <c r="W384" s="36"/>
      <c r="X384" s="36"/>
      <c r="Y384" s="37"/>
      <c r="Z384" s="38"/>
      <c r="AA384" s="36"/>
      <c r="AB384" s="36"/>
      <c r="AC384" s="37"/>
      <c r="AD384" s="38"/>
      <c r="AE384" s="36"/>
      <c r="AF384" s="36"/>
      <c r="AG384" s="37"/>
      <c r="AH384" s="38"/>
      <c r="AI384" s="36"/>
      <c r="AJ384" s="36"/>
      <c r="AK384" s="37"/>
      <c r="AL384" s="38"/>
      <c r="AM384" s="36"/>
      <c r="AN384" s="36"/>
      <c r="AO384" s="37"/>
    </row>
    <row r="385" spans="1:41" hidden="1" outlineLevel="1" x14ac:dyDescent="0.25">
      <c r="A385" s="15" t="s">
        <v>670</v>
      </c>
      <c r="B385" s="15"/>
      <c r="C385" s="15"/>
      <c r="D385" s="15"/>
      <c r="E385" s="15"/>
      <c r="G385" s="20" t="s">
        <v>43</v>
      </c>
      <c r="H385" s="44">
        <v>4731943</v>
      </c>
      <c r="I385" s="45"/>
      <c r="J385" s="38"/>
      <c r="K385" s="20" t="s">
        <v>43</v>
      </c>
      <c r="L385" s="44">
        <v>9411105</v>
      </c>
      <c r="M385" s="45"/>
      <c r="N385" s="38"/>
      <c r="O385" s="20" t="s">
        <v>43</v>
      </c>
      <c r="P385" s="44">
        <v>9411105</v>
      </c>
      <c r="Q385" s="45"/>
      <c r="R385" s="38"/>
      <c r="S385" s="20" t="s">
        <v>43</v>
      </c>
      <c r="T385" s="44">
        <v>4646514</v>
      </c>
      <c r="U385" s="45"/>
      <c r="V385" s="38"/>
      <c r="W385" s="20" t="s">
        <v>43</v>
      </c>
      <c r="X385" s="44">
        <v>11702548</v>
      </c>
      <c r="Y385" s="45"/>
      <c r="Z385" s="38"/>
      <c r="AA385" s="20" t="s">
        <v>43</v>
      </c>
      <c r="AB385" s="44">
        <v>6246994.9500000002</v>
      </c>
      <c r="AC385" s="45"/>
      <c r="AD385" s="38"/>
      <c r="AE385" s="20" t="s">
        <v>43</v>
      </c>
      <c r="AF385" s="44">
        <v>10469444</v>
      </c>
      <c r="AG385" s="45"/>
      <c r="AH385" s="38"/>
      <c r="AI385" s="20" t="s">
        <v>43</v>
      </c>
      <c r="AJ385" s="44">
        <v>19257206.93</v>
      </c>
      <c r="AK385" s="45"/>
      <c r="AL385" s="38"/>
      <c r="AM385" s="20" t="s">
        <v>43</v>
      </c>
      <c r="AN385" s="44">
        <v>12149213</v>
      </c>
      <c r="AO385" s="45"/>
    </row>
    <row r="386" spans="1:41" hidden="1" outlineLevel="1" x14ac:dyDescent="0.25">
      <c r="A386" s="30"/>
      <c r="B386" s="31" t="s">
        <v>44</v>
      </c>
      <c r="C386" s="31" t="s">
        <v>45</v>
      </c>
      <c r="G386" s="36"/>
      <c r="H386" s="36"/>
      <c r="I386" s="37"/>
      <c r="J386" s="38"/>
      <c r="K386" s="36"/>
      <c r="L386" s="36"/>
      <c r="M386" s="37"/>
      <c r="N386" s="38"/>
      <c r="O386" s="36"/>
      <c r="P386" s="36"/>
      <c r="Q386" s="37"/>
      <c r="R386" s="38"/>
      <c r="S386" s="36"/>
      <c r="T386" s="36"/>
      <c r="U386" s="37"/>
      <c r="V386" s="38"/>
      <c r="W386" s="36"/>
      <c r="X386" s="36"/>
      <c r="Y386" s="37"/>
      <c r="Z386" s="38"/>
      <c r="AA386" s="36"/>
      <c r="AB386" s="36"/>
      <c r="AC386" s="37"/>
      <c r="AD386" s="38"/>
      <c r="AE386" s="36"/>
      <c r="AF386" s="36"/>
      <c r="AG386" s="37"/>
      <c r="AH386" s="38"/>
      <c r="AI386" s="36"/>
      <c r="AJ386" s="36"/>
      <c r="AK386" s="37"/>
      <c r="AL386" s="38"/>
      <c r="AM386" s="36"/>
      <c r="AN386" s="36"/>
      <c r="AO386" s="37"/>
    </row>
    <row r="387" spans="1:41" hidden="1" outlineLevel="1" x14ac:dyDescent="0.25">
      <c r="A387" s="34" t="s">
        <v>671</v>
      </c>
      <c r="B387" s="35" t="s">
        <v>47</v>
      </c>
      <c r="C387" s="35" t="s">
        <v>672</v>
      </c>
      <c r="G387" s="36"/>
      <c r="H387" s="36"/>
      <c r="I387" s="37"/>
      <c r="J387" s="38"/>
      <c r="K387" s="36"/>
      <c r="L387" s="36"/>
      <c r="M387" s="37"/>
      <c r="N387" s="38"/>
      <c r="O387" s="36"/>
      <c r="P387" s="36"/>
      <c r="Q387" s="37"/>
      <c r="R387" s="38"/>
      <c r="S387" s="36"/>
      <c r="T387" s="36"/>
      <c r="U387" s="37"/>
      <c r="V387" s="38"/>
      <c r="W387" s="36"/>
      <c r="X387" s="36"/>
      <c r="Y387" s="37"/>
      <c r="Z387" s="38"/>
      <c r="AA387" s="36"/>
      <c r="AB387" s="36"/>
      <c r="AC387" s="37"/>
      <c r="AD387" s="38"/>
      <c r="AE387" s="36"/>
      <c r="AF387" s="36"/>
      <c r="AG387" s="37"/>
      <c r="AH387" s="38"/>
      <c r="AI387" s="36"/>
      <c r="AJ387" s="36"/>
      <c r="AK387" s="37"/>
      <c r="AL387" s="38"/>
      <c r="AM387" s="36"/>
      <c r="AN387" s="36"/>
      <c r="AO387" s="37"/>
    </row>
    <row r="388" spans="1:41" ht="30" hidden="1" outlineLevel="1" x14ac:dyDescent="0.25">
      <c r="A388" s="34" t="s">
        <v>673</v>
      </c>
      <c r="B388" s="35" t="s">
        <v>47</v>
      </c>
      <c r="C388" s="35" t="s">
        <v>674</v>
      </c>
      <c r="G388" s="36"/>
      <c r="H388" s="36"/>
      <c r="I388" s="37"/>
      <c r="J388" s="38"/>
      <c r="K388" s="36"/>
      <c r="L388" s="36"/>
      <c r="M388" s="37"/>
      <c r="N388" s="38"/>
      <c r="O388" s="36"/>
      <c r="P388" s="36"/>
      <c r="Q388" s="37"/>
      <c r="R388" s="38"/>
      <c r="S388" s="36"/>
      <c r="T388" s="36"/>
      <c r="U388" s="37"/>
      <c r="V388" s="38"/>
      <c r="W388" s="36"/>
      <c r="X388" s="36"/>
      <c r="Y388" s="37"/>
      <c r="Z388" s="38"/>
      <c r="AA388" s="36"/>
      <c r="AB388" s="36"/>
      <c r="AC388" s="37"/>
      <c r="AD388" s="38"/>
      <c r="AE388" s="36"/>
      <c r="AF388" s="36"/>
      <c r="AG388" s="37"/>
      <c r="AH388" s="38"/>
      <c r="AI388" s="36"/>
      <c r="AJ388" s="36"/>
      <c r="AK388" s="37"/>
      <c r="AL388" s="38"/>
      <c r="AM388" s="36"/>
      <c r="AN388" s="36"/>
      <c r="AO388" s="37"/>
    </row>
    <row r="389" spans="1:41" hidden="1" outlineLevel="1" x14ac:dyDescent="0.25">
      <c r="A389" s="34" t="s">
        <v>675</v>
      </c>
      <c r="B389" s="35" t="s">
        <v>47</v>
      </c>
      <c r="C389" s="35" t="s">
        <v>676</v>
      </c>
      <c r="G389" s="36"/>
      <c r="H389" s="36"/>
      <c r="I389" s="37"/>
      <c r="J389" s="38"/>
      <c r="K389" s="36"/>
      <c r="L389" s="36"/>
      <c r="M389" s="37"/>
      <c r="N389" s="38"/>
      <c r="O389" s="36"/>
      <c r="P389" s="36"/>
      <c r="Q389" s="37"/>
      <c r="R389" s="38"/>
      <c r="S389" s="36"/>
      <c r="T389" s="36"/>
      <c r="U389" s="37"/>
      <c r="V389" s="38"/>
      <c r="W389" s="36"/>
      <c r="X389" s="36"/>
      <c r="Y389" s="37"/>
      <c r="Z389" s="38"/>
      <c r="AA389" s="36"/>
      <c r="AB389" s="36"/>
      <c r="AC389" s="37"/>
      <c r="AD389" s="38"/>
      <c r="AE389" s="36"/>
      <c r="AF389" s="36"/>
      <c r="AG389" s="37"/>
      <c r="AH389" s="38"/>
      <c r="AI389" s="36"/>
      <c r="AJ389" s="36"/>
      <c r="AK389" s="37"/>
      <c r="AL389" s="38"/>
      <c r="AM389" s="36"/>
      <c r="AN389" s="36"/>
      <c r="AO389" s="37"/>
    </row>
    <row r="390" spans="1:41" ht="45" hidden="1" outlineLevel="1" x14ac:dyDescent="0.25">
      <c r="A390" s="30"/>
      <c r="B390" s="31" t="s">
        <v>69</v>
      </c>
      <c r="C390" s="31" t="s">
        <v>70</v>
      </c>
      <c r="D390" s="31" t="s">
        <v>71</v>
      </c>
      <c r="E390" s="31" t="s">
        <v>72</v>
      </c>
      <c r="G390" s="39" t="s">
        <v>73</v>
      </c>
      <c r="H390" s="40" t="s">
        <v>33</v>
      </c>
      <c r="I390" s="41"/>
      <c r="J390" s="38"/>
      <c r="K390" s="39" t="s">
        <v>73</v>
      </c>
      <c r="L390" s="40" t="s">
        <v>33</v>
      </c>
      <c r="M390" s="41"/>
      <c r="N390" s="38"/>
      <c r="O390" s="39" t="s">
        <v>73</v>
      </c>
      <c r="P390" s="40" t="s">
        <v>33</v>
      </c>
      <c r="Q390" s="41"/>
      <c r="R390" s="38"/>
      <c r="S390" s="39" t="s">
        <v>73</v>
      </c>
      <c r="T390" s="40" t="s">
        <v>33</v>
      </c>
      <c r="U390" s="41"/>
      <c r="V390" s="38"/>
      <c r="W390" s="39" t="s">
        <v>73</v>
      </c>
      <c r="X390" s="40" t="s">
        <v>33</v>
      </c>
      <c r="Y390" s="41"/>
      <c r="Z390" s="38"/>
      <c r="AA390" s="39" t="s">
        <v>73</v>
      </c>
      <c r="AB390" s="40" t="s">
        <v>33</v>
      </c>
      <c r="AC390" s="41"/>
      <c r="AD390" s="38"/>
      <c r="AE390" s="39" t="s">
        <v>73</v>
      </c>
      <c r="AF390" s="40" t="s">
        <v>33</v>
      </c>
      <c r="AG390" s="41"/>
      <c r="AH390" s="38"/>
      <c r="AI390" s="39" t="s">
        <v>73</v>
      </c>
      <c r="AJ390" s="40" t="s">
        <v>33</v>
      </c>
      <c r="AK390" s="41"/>
      <c r="AL390" s="38"/>
      <c r="AM390" s="39" t="s">
        <v>73</v>
      </c>
      <c r="AN390" s="40" t="s">
        <v>33</v>
      </c>
      <c r="AO390" s="41"/>
    </row>
    <row r="391" spans="1:41" ht="30" hidden="1" outlineLevel="1" x14ac:dyDescent="0.25">
      <c r="A391" s="34" t="s">
        <v>677</v>
      </c>
      <c r="B391" s="35" t="s">
        <v>678</v>
      </c>
      <c r="C391" s="35" t="s">
        <v>679</v>
      </c>
      <c r="D391" s="35" t="s">
        <v>680</v>
      </c>
      <c r="E391" s="42">
        <v>109885</v>
      </c>
      <c r="G391" s="43">
        <v>3</v>
      </c>
      <c r="H391" s="44">
        <v>329655</v>
      </c>
      <c r="I391" s="45"/>
      <c r="J391" s="38"/>
      <c r="K391" s="43">
        <v>10</v>
      </c>
      <c r="L391" s="44">
        <v>1098850</v>
      </c>
      <c r="M391" s="45"/>
      <c r="N391" s="38"/>
      <c r="O391" s="43">
        <v>10</v>
      </c>
      <c r="P391" s="44">
        <v>1098850</v>
      </c>
      <c r="Q391" s="45"/>
      <c r="R391" s="38"/>
      <c r="S391" s="43">
        <v>5</v>
      </c>
      <c r="T391" s="44">
        <v>549425</v>
      </c>
      <c r="U391" s="45"/>
      <c r="V391" s="38"/>
      <c r="W391" s="43">
        <v>23</v>
      </c>
      <c r="X391" s="44">
        <v>2527355</v>
      </c>
      <c r="Y391" s="45"/>
      <c r="Z391" s="38"/>
      <c r="AA391" s="43">
        <v>8.6199999999999992</v>
      </c>
      <c r="AB391" s="44">
        <v>947208.7</v>
      </c>
      <c r="AC391" s="45"/>
      <c r="AD391" s="38"/>
      <c r="AE391" s="43">
        <v>8</v>
      </c>
      <c r="AF391" s="44">
        <v>879080</v>
      </c>
      <c r="AG391" s="45"/>
      <c r="AH391" s="38"/>
      <c r="AI391" s="43">
        <v>0</v>
      </c>
      <c r="AJ391" s="44">
        <v>0</v>
      </c>
      <c r="AK391" s="45"/>
      <c r="AL391" s="38"/>
      <c r="AM391" s="43">
        <v>7</v>
      </c>
      <c r="AN391" s="44">
        <v>769195</v>
      </c>
      <c r="AO391" s="45"/>
    </row>
    <row r="392" spans="1:41" hidden="1" outlineLevel="1" x14ac:dyDescent="0.25">
      <c r="A392" s="30"/>
      <c r="B392" s="31" t="s">
        <v>44</v>
      </c>
      <c r="C392" s="31" t="s">
        <v>45</v>
      </c>
      <c r="G392" s="36"/>
      <c r="H392" s="36"/>
      <c r="I392" s="37"/>
      <c r="J392" s="38"/>
      <c r="K392" s="36"/>
      <c r="L392" s="36"/>
      <c r="M392" s="37"/>
      <c r="N392" s="38"/>
      <c r="O392" s="36"/>
      <c r="P392" s="36"/>
      <c r="Q392" s="37"/>
      <c r="R392" s="38"/>
      <c r="S392" s="36"/>
      <c r="T392" s="36"/>
      <c r="U392" s="37"/>
      <c r="V392" s="38"/>
      <c r="W392" s="36"/>
      <c r="X392" s="36"/>
      <c r="Y392" s="37"/>
      <c r="Z392" s="38"/>
      <c r="AA392" s="36"/>
      <c r="AB392" s="36"/>
      <c r="AC392" s="37"/>
      <c r="AD392" s="38"/>
      <c r="AE392" s="36"/>
      <c r="AF392" s="36"/>
      <c r="AG392" s="37"/>
      <c r="AH392" s="38"/>
      <c r="AI392" s="36"/>
      <c r="AJ392" s="36"/>
      <c r="AK392" s="37"/>
      <c r="AL392" s="38"/>
      <c r="AM392" s="36"/>
      <c r="AN392" s="36"/>
      <c r="AO392" s="37"/>
    </row>
    <row r="393" spans="1:41" hidden="1" outlineLevel="1" x14ac:dyDescent="0.25">
      <c r="A393" s="34" t="s">
        <v>681</v>
      </c>
      <c r="B393" s="35" t="s">
        <v>47</v>
      </c>
      <c r="C393" s="35" t="s">
        <v>682</v>
      </c>
      <c r="G393" s="36"/>
      <c r="H393" s="36"/>
      <c r="I393" s="37"/>
      <c r="J393" s="38"/>
      <c r="K393" s="36"/>
      <c r="L393" s="36"/>
      <c r="M393" s="37"/>
      <c r="N393" s="38"/>
      <c r="O393" s="36"/>
      <c r="P393" s="36"/>
      <c r="Q393" s="37"/>
      <c r="R393" s="38"/>
      <c r="S393" s="36"/>
      <c r="T393" s="36"/>
      <c r="U393" s="37"/>
      <c r="V393" s="38"/>
      <c r="W393" s="36"/>
      <c r="X393" s="36"/>
      <c r="Y393" s="37"/>
      <c r="Z393" s="38"/>
      <c r="AA393" s="36"/>
      <c r="AB393" s="36"/>
      <c r="AC393" s="37"/>
      <c r="AD393" s="38"/>
      <c r="AE393" s="36"/>
      <c r="AF393" s="36"/>
      <c r="AG393" s="37"/>
      <c r="AH393" s="38"/>
      <c r="AI393" s="36"/>
      <c r="AJ393" s="36"/>
      <c r="AK393" s="37"/>
      <c r="AL393" s="38"/>
      <c r="AM393" s="36"/>
      <c r="AN393" s="36"/>
      <c r="AO393" s="37"/>
    </row>
    <row r="394" spans="1:41" ht="45" hidden="1" outlineLevel="1" x14ac:dyDescent="0.25">
      <c r="A394" s="30"/>
      <c r="B394" s="31" t="s">
        <v>69</v>
      </c>
      <c r="C394" s="31" t="s">
        <v>70</v>
      </c>
      <c r="D394" s="31" t="s">
        <v>71</v>
      </c>
      <c r="E394" s="31" t="s">
        <v>72</v>
      </c>
      <c r="G394" s="39" t="s">
        <v>73</v>
      </c>
      <c r="H394" s="40" t="s">
        <v>33</v>
      </c>
      <c r="I394" s="41"/>
      <c r="J394" s="38"/>
      <c r="K394" s="39" t="s">
        <v>73</v>
      </c>
      <c r="L394" s="40" t="s">
        <v>33</v>
      </c>
      <c r="M394" s="41"/>
      <c r="N394" s="38"/>
      <c r="O394" s="39" t="s">
        <v>73</v>
      </c>
      <c r="P394" s="40" t="s">
        <v>33</v>
      </c>
      <c r="Q394" s="41"/>
      <c r="R394" s="38"/>
      <c r="S394" s="39" t="s">
        <v>73</v>
      </c>
      <c r="T394" s="40" t="s">
        <v>33</v>
      </c>
      <c r="U394" s="41"/>
      <c r="V394" s="38"/>
      <c r="W394" s="39" t="s">
        <v>73</v>
      </c>
      <c r="X394" s="40" t="s">
        <v>33</v>
      </c>
      <c r="Y394" s="41"/>
      <c r="Z394" s="38"/>
      <c r="AA394" s="39" t="s">
        <v>73</v>
      </c>
      <c r="AB394" s="40" t="s">
        <v>33</v>
      </c>
      <c r="AC394" s="41"/>
      <c r="AD394" s="38"/>
      <c r="AE394" s="39" t="s">
        <v>73</v>
      </c>
      <c r="AF394" s="40" t="s">
        <v>33</v>
      </c>
      <c r="AG394" s="41"/>
      <c r="AH394" s="38"/>
      <c r="AI394" s="39" t="s">
        <v>73</v>
      </c>
      <c r="AJ394" s="40" t="s">
        <v>33</v>
      </c>
      <c r="AK394" s="41"/>
      <c r="AL394" s="38"/>
      <c r="AM394" s="39" t="s">
        <v>73</v>
      </c>
      <c r="AN394" s="40" t="s">
        <v>33</v>
      </c>
      <c r="AO394" s="41"/>
    </row>
    <row r="395" spans="1:41" hidden="1" outlineLevel="1" x14ac:dyDescent="0.25">
      <c r="A395" s="34" t="s">
        <v>683</v>
      </c>
      <c r="B395" s="35" t="s">
        <v>684</v>
      </c>
      <c r="C395" s="35" t="s">
        <v>685</v>
      </c>
      <c r="D395" s="35" t="s">
        <v>686</v>
      </c>
      <c r="E395" s="42">
        <v>390100</v>
      </c>
      <c r="G395" s="43">
        <v>2</v>
      </c>
      <c r="H395" s="44">
        <v>780200</v>
      </c>
      <c r="I395" s="45"/>
      <c r="J395" s="38"/>
      <c r="K395" s="43">
        <v>3</v>
      </c>
      <c r="L395" s="44">
        <v>1170300</v>
      </c>
      <c r="M395" s="45"/>
      <c r="N395" s="38"/>
      <c r="O395" s="43">
        <v>3</v>
      </c>
      <c r="P395" s="44">
        <v>1170300</v>
      </c>
      <c r="Q395" s="45"/>
      <c r="R395" s="38"/>
      <c r="S395" s="43">
        <v>1</v>
      </c>
      <c r="T395" s="44">
        <v>390100</v>
      </c>
      <c r="U395" s="45"/>
      <c r="V395" s="38"/>
      <c r="W395" s="43">
        <v>5</v>
      </c>
      <c r="X395" s="44">
        <v>1950500</v>
      </c>
      <c r="Y395" s="45"/>
      <c r="Z395" s="38"/>
      <c r="AA395" s="43">
        <v>1.62</v>
      </c>
      <c r="AB395" s="44">
        <v>631962</v>
      </c>
      <c r="AC395" s="45"/>
      <c r="AD395" s="38"/>
      <c r="AE395" s="43">
        <v>3</v>
      </c>
      <c r="AF395" s="44">
        <v>1170300</v>
      </c>
      <c r="AG395" s="45"/>
      <c r="AH395" s="38"/>
      <c r="AI395" s="43">
        <v>0</v>
      </c>
      <c r="AJ395" s="44">
        <v>0</v>
      </c>
      <c r="AK395" s="45"/>
      <c r="AL395" s="38"/>
      <c r="AM395" s="43">
        <v>4</v>
      </c>
      <c r="AN395" s="44">
        <v>1560400</v>
      </c>
      <c r="AO395" s="45"/>
    </row>
    <row r="396" spans="1:41" hidden="1" outlineLevel="1" x14ac:dyDescent="0.25">
      <c r="A396" s="30"/>
      <c r="B396" s="31" t="s">
        <v>44</v>
      </c>
      <c r="C396" s="31" t="s">
        <v>45</v>
      </c>
      <c r="G396" s="36"/>
      <c r="H396" s="36"/>
      <c r="I396" s="37"/>
      <c r="J396" s="38"/>
      <c r="K396" s="36"/>
      <c r="L396" s="36"/>
      <c r="M396" s="37"/>
      <c r="N396" s="38"/>
      <c r="O396" s="36"/>
      <c r="P396" s="36"/>
      <c r="Q396" s="37"/>
      <c r="R396" s="38"/>
      <c r="S396" s="36"/>
      <c r="T396" s="36"/>
      <c r="U396" s="37"/>
      <c r="V396" s="38"/>
      <c r="W396" s="36"/>
      <c r="X396" s="36"/>
      <c r="Y396" s="37"/>
      <c r="Z396" s="38"/>
      <c r="AA396" s="36"/>
      <c r="AB396" s="36"/>
      <c r="AC396" s="37"/>
      <c r="AD396" s="38"/>
      <c r="AE396" s="36"/>
      <c r="AF396" s="36"/>
      <c r="AG396" s="37"/>
      <c r="AH396" s="38"/>
      <c r="AI396" s="36"/>
      <c r="AJ396" s="36"/>
      <c r="AK396" s="37"/>
      <c r="AL396" s="38"/>
      <c r="AM396" s="36"/>
      <c r="AN396" s="36"/>
      <c r="AO396" s="37"/>
    </row>
    <row r="397" spans="1:41" hidden="1" outlineLevel="1" x14ac:dyDescent="0.25">
      <c r="A397" s="34" t="s">
        <v>687</v>
      </c>
      <c r="B397" s="35" t="s">
        <v>47</v>
      </c>
      <c r="C397" s="35" t="s">
        <v>688</v>
      </c>
      <c r="G397" s="36"/>
      <c r="H397" s="36"/>
      <c r="I397" s="37"/>
      <c r="J397" s="38"/>
      <c r="K397" s="36"/>
      <c r="L397" s="36"/>
      <c r="M397" s="37"/>
      <c r="N397" s="38"/>
      <c r="O397" s="36"/>
      <c r="P397" s="36"/>
      <c r="Q397" s="37"/>
      <c r="R397" s="38"/>
      <c r="S397" s="36"/>
      <c r="T397" s="36"/>
      <c r="U397" s="37"/>
      <c r="V397" s="38"/>
      <c r="W397" s="36"/>
      <c r="X397" s="36"/>
      <c r="Y397" s="37"/>
      <c r="Z397" s="38"/>
      <c r="AA397" s="36"/>
      <c r="AB397" s="36"/>
      <c r="AC397" s="37"/>
      <c r="AD397" s="38"/>
      <c r="AE397" s="36"/>
      <c r="AF397" s="36"/>
      <c r="AG397" s="37"/>
      <c r="AH397" s="38"/>
      <c r="AI397" s="36"/>
      <c r="AJ397" s="36"/>
      <c r="AK397" s="37"/>
      <c r="AL397" s="38"/>
      <c r="AM397" s="36"/>
      <c r="AN397" s="36"/>
      <c r="AO397" s="37"/>
    </row>
    <row r="398" spans="1:41" ht="45" hidden="1" outlineLevel="1" x14ac:dyDescent="0.25">
      <c r="A398" s="30"/>
      <c r="B398" s="31" t="s">
        <v>69</v>
      </c>
      <c r="C398" s="31" t="s">
        <v>70</v>
      </c>
      <c r="D398" s="31" t="s">
        <v>71</v>
      </c>
      <c r="E398" s="31" t="s">
        <v>72</v>
      </c>
      <c r="G398" s="39" t="s">
        <v>73</v>
      </c>
      <c r="H398" s="40" t="s">
        <v>33</v>
      </c>
      <c r="I398" s="41"/>
      <c r="J398" s="38"/>
      <c r="K398" s="39" t="s">
        <v>73</v>
      </c>
      <c r="L398" s="40" t="s">
        <v>33</v>
      </c>
      <c r="M398" s="41"/>
      <c r="N398" s="38"/>
      <c r="O398" s="39" t="s">
        <v>73</v>
      </c>
      <c r="P398" s="40" t="s">
        <v>33</v>
      </c>
      <c r="Q398" s="41"/>
      <c r="R398" s="38"/>
      <c r="S398" s="39" t="s">
        <v>73</v>
      </c>
      <c r="T398" s="40" t="s">
        <v>33</v>
      </c>
      <c r="U398" s="41"/>
      <c r="V398" s="38"/>
      <c r="W398" s="39" t="s">
        <v>73</v>
      </c>
      <c r="X398" s="40" t="s">
        <v>33</v>
      </c>
      <c r="Y398" s="41"/>
      <c r="Z398" s="38"/>
      <c r="AA398" s="39" t="s">
        <v>73</v>
      </c>
      <c r="AB398" s="40" t="s">
        <v>33</v>
      </c>
      <c r="AC398" s="41"/>
      <c r="AD398" s="38"/>
      <c r="AE398" s="39" t="s">
        <v>73</v>
      </c>
      <c r="AF398" s="40" t="s">
        <v>33</v>
      </c>
      <c r="AG398" s="41"/>
      <c r="AH398" s="38"/>
      <c r="AI398" s="39" t="s">
        <v>73</v>
      </c>
      <c r="AJ398" s="40" t="s">
        <v>33</v>
      </c>
      <c r="AK398" s="41"/>
      <c r="AL398" s="38"/>
      <c r="AM398" s="39" t="s">
        <v>73</v>
      </c>
      <c r="AN398" s="40" t="s">
        <v>33</v>
      </c>
      <c r="AO398" s="41"/>
    </row>
    <row r="399" spans="1:41" ht="30" hidden="1" outlineLevel="1" x14ac:dyDescent="0.25">
      <c r="A399" s="34" t="s">
        <v>689</v>
      </c>
      <c r="B399" s="35" t="s">
        <v>690</v>
      </c>
      <c r="C399" s="35" t="s">
        <v>691</v>
      </c>
      <c r="D399" s="35" t="s">
        <v>680</v>
      </c>
      <c r="E399" s="42">
        <v>111244</v>
      </c>
      <c r="G399" s="43">
        <v>7</v>
      </c>
      <c r="H399" s="44">
        <v>778708</v>
      </c>
      <c r="I399" s="45"/>
      <c r="J399" s="38"/>
      <c r="K399" s="43">
        <v>15</v>
      </c>
      <c r="L399" s="44">
        <v>1668660</v>
      </c>
      <c r="M399" s="45"/>
      <c r="N399" s="38"/>
      <c r="O399" s="43">
        <v>15</v>
      </c>
      <c r="P399" s="44">
        <v>1668660</v>
      </c>
      <c r="Q399" s="45"/>
      <c r="R399" s="38"/>
      <c r="S399" s="43">
        <v>6</v>
      </c>
      <c r="T399" s="44">
        <v>667464</v>
      </c>
      <c r="U399" s="45"/>
      <c r="V399" s="38"/>
      <c r="W399" s="43">
        <v>17</v>
      </c>
      <c r="X399" s="44">
        <v>1891148</v>
      </c>
      <c r="Y399" s="45"/>
      <c r="Z399" s="38"/>
      <c r="AA399" s="43">
        <v>11.85</v>
      </c>
      <c r="AB399" s="44">
        <v>1318241.3999999999</v>
      </c>
      <c r="AC399" s="45"/>
      <c r="AD399" s="38"/>
      <c r="AE399" s="43">
        <v>21</v>
      </c>
      <c r="AF399" s="44">
        <v>2336124</v>
      </c>
      <c r="AG399" s="45"/>
      <c r="AH399" s="38"/>
      <c r="AI399" s="43">
        <v>0</v>
      </c>
      <c r="AJ399" s="44">
        <v>0</v>
      </c>
      <c r="AK399" s="45"/>
      <c r="AL399" s="38"/>
      <c r="AM399" s="43">
        <v>12</v>
      </c>
      <c r="AN399" s="44">
        <v>1334928</v>
      </c>
      <c r="AO399" s="45"/>
    </row>
    <row r="400" spans="1:41" ht="45" hidden="1" outlineLevel="1" x14ac:dyDescent="0.25">
      <c r="A400" s="34" t="s">
        <v>692</v>
      </c>
      <c r="B400" s="35" t="s">
        <v>693</v>
      </c>
      <c r="C400" s="35" t="s">
        <v>694</v>
      </c>
      <c r="D400" s="35" t="s">
        <v>680</v>
      </c>
      <c r="E400" s="42">
        <v>1400</v>
      </c>
      <c r="G400" s="43">
        <v>20</v>
      </c>
      <c r="H400" s="44">
        <v>28000</v>
      </c>
      <c r="I400" s="45"/>
      <c r="J400" s="38"/>
      <c r="K400" s="43">
        <v>40</v>
      </c>
      <c r="L400" s="44">
        <v>56000</v>
      </c>
      <c r="M400" s="45"/>
      <c r="N400" s="38"/>
      <c r="O400" s="43">
        <v>40</v>
      </c>
      <c r="P400" s="44">
        <v>56000</v>
      </c>
      <c r="Q400" s="45"/>
      <c r="R400" s="38"/>
      <c r="S400" s="43">
        <v>31</v>
      </c>
      <c r="T400" s="44">
        <v>43400</v>
      </c>
      <c r="U400" s="45"/>
      <c r="V400" s="38"/>
      <c r="W400" s="43">
        <v>32</v>
      </c>
      <c r="X400" s="44">
        <v>44800</v>
      </c>
      <c r="Y400" s="45"/>
      <c r="Z400" s="38"/>
      <c r="AA400" s="43">
        <v>28.01</v>
      </c>
      <c r="AB400" s="44">
        <v>39214</v>
      </c>
      <c r="AC400" s="45"/>
      <c r="AD400" s="38"/>
      <c r="AE400" s="43">
        <v>56</v>
      </c>
      <c r="AF400" s="44">
        <v>78400</v>
      </c>
      <c r="AG400" s="45"/>
      <c r="AH400" s="38"/>
      <c r="AI400" s="43">
        <v>0</v>
      </c>
      <c r="AJ400" s="44">
        <v>0</v>
      </c>
      <c r="AK400" s="45"/>
      <c r="AL400" s="38"/>
      <c r="AM400" s="43">
        <v>76</v>
      </c>
      <c r="AN400" s="44">
        <v>106400</v>
      </c>
      <c r="AO400" s="45"/>
    </row>
    <row r="401" spans="1:41" hidden="1" outlineLevel="1" x14ac:dyDescent="0.25">
      <c r="A401" s="30"/>
      <c r="B401" s="31" t="s">
        <v>44</v>
      </c>
      <c r="C401" s="31" t="s">
        <v>45</v>
      </c>
      <c r="G401" s="36"/>
      <c r="H401" s="36"/>
      <c r="I401" s="37"/>
      <c r="J401" s="38"/>
      <c r="K401" s="36"/>
      <c r="L401" s="36"/>
      <c r="M401" s="37"/>
      <c r="N401" s="38"/>
      <c r="O401" s="36"/>
      <c r="P401" s="36"/>
      <c r="Q401" s="37"/>
      <c r="R401" s="38"/>
      <c r="S401" s="36"/>
      <c r="T401" s="36"/>
      <c r="U401" s="37"/>
      <c r="V401" s="38"/>
      <c r="W401" s="36"/>
      <c r="X401" s="36"/>
      <c r="Y401" s="37"/>
      <c r="Z401" s="38"/>
      <c r="AA401" s="36"/>
      <c r="AB401" s="36"/>
      <c r="AC401" s="37"/>
      <c r="AD401" s="38"/>
      <c r="AE401" s="36"/>
      <c r="AF401" s="36"/>
      <c r="AG401" s="37"/>
      <c r="AH401" s="38"/>
      <c r="AI401" s="36"/>
      <c r="AJ401" s="36"/>
      <c r="AK401" s="37"/>
      <c r="AL401" s="38"/>
      <c r="AM401" s="36"/>
      <c r="AN401" s="36"/>
      <c r="AO401" s="37"/>
    </row>
    <row r="402" spans="1:41" hidden="1" outlineLevel="1" x14ac:dyDescent="0.25">
      <c r="A402" s="34" t="s">
        <v>695</v>
      </c>
      <c r="B402" s="35" t="s">
        <v>47</v>
      </c>
      <c r="C402" s="35" t="s">
        <v>696</v>
      </c>
      <c r="G402" s="36"/>
      <c r="H402" s="36"/>
      <c r="I402" s="37"/>
      <c r="J402" s="38"/>
      <c r="K402" s="36"/>
      <c r="L402" s="36"/>
      <c r="M402" s="37"/>
      <c r="N402" s="38"/>
      <c r="O402" s="36"/>
      <c r="P402" s="36"/>
      <c r="Q402" s="37"/>
      <c r="R402" s="38"/>
      <c r="S402" s="36"/>
      <c r="T402" s="36"/>
      <c r="U402" s="37"/>
      <c r="V402" s="38"/>
      <c r="W402" s="36"/>
      <c r="X402" s="36"/>
      <c r="Y402" s="37"/>
      <c r="Z402" s="38"/>
      <c r="AA402" s="36"/>
      <c r="AB402" s="36"/>
      <c r="AC402" s="37"/>
      <c r="AD402" s="38"/>
      <c r="AE402" s="36"/>
      <c r="AF402" s="36"/>
      <c r="AG402" s="37"/>
      <c r="AH402" s="38"/>
      <c r="AI402" s="36"/>
      <c r="AJ402" s="36"/>
      <c r="AK402" s="37"/>
      <c r="AL402" s="38"/>
      <c r="AM402" s="36"/>
      <c r="AN402" s="36"/>
      <c r="AO402" s="37"/>
    </row>
    <row r="403" spans="1:41" ht="45" hidden="1" outlineLevel="1" x14ac:dyDescent="0.25">
      <c r="A403" s="30"/>
      <c r="B403" s="31" t="s">
        <v>69</v>
      </c>
      <c r="C403" s="31" t="s">
        <v>70</v>
      </c>
      <c r="D403" s="31" t="s">
        <v>71</v>
      </c>
      <c r="E403" s="31" t="s">
        <v>72</v>
      </c>
      <c r="G403" s="39" t="s">
        <v>73</v>
      </c>
      <c r="H403" s="40" t="s">
        <v>33</v>
      </c>
      <c r="I403" s="41"/>
      <c r="J403" s="38"/>
      <c r="K403" s="39" t="s">
        <v>73</v>
      </c>
      <c r="L403" s="40" t="s">
        <v>33</v>
      </c>
      <c r="M403" s="41"/>
      <c r="N403" s="38"/>
      <c r="O403" s="39" t="s">
        <v>73</v>
      </c>
      <c r="P403" s="40" t="s">
        <v>33</v>
      </c>
      <c r="Q403" s="41"/>
      <c r="R403" s="38"/>
      <c r="S403" s="39" t="s">
        <v>73</v>
      </c>
      <c r="T403" s="40" t="s">
        <v>33</v>
      </c>
      <c r="U403" s="41"/>
      <c r="V403" s="38"/>
      <c r="W403" s="39" t="s">
        <v>73</v>
      </c>
      <c r="X403" s="40" t="s">
        <v>33</v>
      </c>
      <c r="Y403" s="41"/>
      <c r="Z403" s="38"/>
      <c r="AA403" s="39" t="s">
        <v>73</v>
      </c>
      <c r="AB403" s="40" t="s">
        <v>33</v>
      </c>
      <c r="AC403" s="41"/>
      <c r="AD403" s="38"/>
      <c r="AE403" s="39" t="s">
        <v>73</v>
      </c>
      <c r="AF403" s="40" t="s">
        <v>33</v>
      </c>
      <c r="AG403" s="41"/>
      <c r="AH403" s="38"/>
      <c r="AI403" s="39" t="s">
        <v>73</v>
      </c>
      <c r="AJ403" s="40" t="s">
        <v>33</v>
      </c>
      <c r="AK403" s="41"/>
      <c r="AL403" s="38"/>
      <c r="AM403" s="39" t="s">
        <v>73</v>
      </c>
      <c r="AN403" s="40" t="s">
        <v>33</v>
      </c>
      <c r="AO403" s="41"/>
    </row>
    <row r="404" spans="1:41" hidden="1" outlineLevel="1" x14ac:dyDescent="0.25">
      <c r="A404" s="34" t="s">
        <v>697</v>
      </c>
      <c r="B404" s="35" t="s">
        <v>698</v>
      </c>
      <c r="C404" s="35" t="s">
        <v>699</v>
      </c>
      <c r="D404" s="35" t="s">
        <v>686</v>
      </c>
      <c r="E404" s="42">
        <v>439900</v>
      </c>
      <c r="G404" s="43">
        <v>2</v>
      </c>
      <c r="H404" s="44">
        <v>879800</v>
      </c>
      <c r="I404" s="45"/>
      <c r="J404" s="38"/>
      <c r="K404" s="43">
        <v>3</v>
      </c>
      <c r="L404" s="44">
        <v>1319700</v>
      </c>
      <c r="M404" s="45"/>
      <c r="N404" s="38"/>
      <c r="O404" s="43">
        <v>3</v>
      </c>
      <c r="P404" s="44">
        <v>1319700</v>
      </c>
      <c r="Q404" s="45"/>
      <c r="R404" s="38"/>
      <c r="S404" s="43">
        <v>1</v>
      </c>
      <c r="T404" s="44">
        <v>439900</v>
      </c>
      <c r="U404" s="45"/>
      <c r="V404" s="38"/>
      <c r="W404" s="43">
        <v>5</v>
      </c>
      <c r="X404" s="44">
        <v>2199500</v>
      </c>
      <c r="Y404" s="45"/>
      <c r="Z404" s="38"/>
      <c r="AA404" s="43">
        <v>1.62</v>
      </c>
      <c r="AB404" s="44">
        <v>712638</v>
      </c>
      <c r="AC404" s="45"/>
      <c r="AD404" s="38"/>
      <c r="AE404" s="43">
        <v>3</v>
      </c>
      <c r="AF404" s="44">
        <v>1319700</v>
      </c>
      <c r="AG404" s="45"/>
      <c r="AH404" s="38"/>
      <c r="AI404" s="43">
        <v>0</v>
      </c>
      <c r="AJ404" s="44">
        <v>0</v>
      </c>
      <c r="AK404" s="45"/>
      <c r="AL404" s="38"/>
      <c r="AM404" s="43">
        <v>4</v>
      </c>
      <c r="AN404" s="44">
        <v>1759600</v>
      </c>
      <c r="AO404" s="45"/>
    </row>
    <row r="405" spans="1:41" hidden="1" outlineLevel="1" x14ac:dyDescent="0.25">
      <c r="A405" s="30"/>
      <c r="B405" s="31" t="s">
        <v>44</v>
      </c>
      <c r="C405" s="31" t="s">
        <v>45</v>
      </c>
      <c r="G405" s="36"/>
      <c r="H405" s="36"/>
      <c r="I405" s="37"/>
      <c r="J405" s="38"/>
      <c r="K405" s="36"/>
      <c r="L405" s="36"/>
      <c r="M405" s="37"/>
      <c r="N405" s="38"/>
      <c r="O405" s="36"/>
      <c r="P405" s="36"/>
      <c r="Q405" s="37"/>
      <c r="R405" s="38"/>
      <c r="S405" s="36"/>
      <c r="T405" s="36"/>
      <c r="U405" s="37"/>
      <c r="V405" s="38"/>
      <c r="W405" s="36"/>
      <c r="X405" s="36"/>
      <c r="Y405" s="37"/>
      <c r="Z405" s="38"/>
      <c r="AA405" s="36"/>
      <c r="AB405" s="36"/>
      <c r="AC405" s="37"/>
      <c r="AD405" s="38"/>
      <c r="AE405" s="36"/>
      <c r="AF405" s="36"/>
      <c r="AG405" s="37"/>
      <c r="AH405" s="38"/>
      <c r="AI405" s="36"/>
      <c r="AJ405" s="36"/>
      <c r="AK405" s="37"/>
      <c r="AL405" s="38"/>
      <c r="AM405" s="36"/>
      <c r="AN405" s="36"/>
      <c r="AO405" s="37"/>
    </row>
    <row r="406" spans="1:41" hidden="1" outlineLevel="1" x14ac:dyDescent="0.25">
      <c r="A406" s="34" t="s">
        <v>700</v>
      </c>
      <c r="B406" s="35" t="s">
        <v>47</v>
      </c>
      <c r="C406" s="35" t="s">
        <v>701</v>
      </c>
      <c r="G406" s="36"/>
      <c r="H406" s="36"/>
      <c r="I406" s="37"/>
      <c r="J406" s="38"/>
      <c r="K406" s="36"/>
      <c r="L406" s="36"/>
      <c r="M406" s="37"/>
      <c r="N406" s="38"/>
      <c r="O406" s="36"/>
      <c r="P406" s="36"/>
      <c r="Q406" s="37"/>
      <c r="R406" s="38"/>
      <c r="S406" s="36"/>
      <c r="T406" s="36"/>
      <c r="U406" s="37"/>
      <c r="V406" s="38"/>
      <c r="W406" s="36"/>
      <c r="X406" s="36"/>
      <c r="Y406" s="37"/>
      <c r="Z406" s="38"/>
      <c r="AA406" s="36"/>
      <c r="AB406" s="36"/>
      <c r="AC406" s="37"/>
      <c r="AD406" s="38"/>
      <c r="AE406" s="36"/>
      <c r="AF406" s="36"/>
      <c r="AG406" s="37"/>
      <c r="AH406" s="38"/>
      <c r="AI406" s="36"/>
      <c r="AJ406" s="36"/>
      <c r="AK406" s="37"/>
      <c r="AL406" s="38"/>
      <c r="AM406" s="36"/>
      <c r="AN406" s="36"/>
      <c r="AO406" s="37"/>
    </row>
    <row r="407" spans="1:41" ht="45" hidden="1" outlineLevel="1" x14ac:dyDescent="0.25">
      <c r="A407" s="30"/>
      <c r="B407" s="31" t="s">
        <v>69</v>
      </c>
      <c r="C407" s="31" t="s">
        <v>70</v>
      </c>
      <c r="D407" s="31" t="s">
        <v>71</v>
      </c>
      <c r="E407" s="31" t="s">
        <v>72</v>
      </c>
      <c r="G407" s="39" t="s">
        <v>73</v>
      </c>
      <c r="H407" s="40" t="s">
        <v>33</v>
      </c>
      <c r="I407" s="41"/>
      <c r="J407" s="38"/>
      <c r="K407" s="39" t="s">
        <v>73</v>
      </c>
      <c r="L407" s="40" t="s">
        <v>33</v>
      </c>
      <c r="M407" s="41"/>
      <c r="N407" s="38"/>
      <c r="O407" s="39" t="s">
        <v>73</v>
      </c>
      <c r="P407" s="40" t="s">
        <v>33</v>
      </c>
      <c r="Q407" s="41"/>
      <c r="R407" s="38"/>
      <c r="S407" s="39" t="s">
        <v>73</v>
      </c>
      <c r="T407" s="40" t="s">
        <v>33</v>
      </c>
      <c r="U407" s="41"/>
      <c r="V407" s="38"/>
      <c r="W407" s="39" t="s">
        <v>73</v>
      </c>
      <c r="X407" s="40" t="s">
        <v>33</v>
      </c>
      <c r="Y407" s="41"/>
      <c r="Z407" s="38"/>
      <c r="AA407" s="39" t="s">
        <v>73</v>
      </c>
      <c r="AB407" s="40" t="s">
        <v>33</v>
      </c>
      <c r="AC407" s="41"/>
      <c r="AD407" s="38"/>
      <c r="AE407" s="39" t="s">
        <v>73</v>
      </c>
      <c r="AF407" s="40" t="s">
        <v>33</v>
      </c>
      <c r="AG407" s="41"/>
      <c r="AH407" s="38"/>
      <c r="AI407" s="39" t="s">
        <v>73</v>
      </c>
      <c r="AJ407" s="40" t="s">
        <v>33</v>
      </c>
      <c r="AK407" s="41"/>
      <c r="AL407" s="38"/>
      <c r="AM407" s="39" t="s">
        <v>73</v>
      </c>
      <c r="AN407" s="40" t="s">
        <v>33</v>
      </c>
      <c r="AO407" s="41"/>
    </row>
    <row r="408" spans="1:41" ht="30" hidden="1" outlineLevel="1" x14ac:dyDescent="0.25">
      <c r="A408" s="34" t="s">
        <v>702</v>
      </c>
      <c r="B408" s="35" t="s">
        <v>703</v>
      </c>
      <c r="C408" s="35" t="s">
        <v>704</v>
      </c>
      <c r="D408" s="35" t="s">
        <v>680</v>
      </c>
      <c r="E408" s="42">
        <v>6580</v>
      </c>
      <c r="G408" s="43">
        <v>7</v>
      </c>
      <c r="H408" s="44">
        <v>46060</v>
      </c>
      <c r="I408" s="45"/>
      <c r="J408" s="38"/>
      <c r="K408" s="43">
        <v>10</v>
      </c>
      <c r="L408" s="44">
        <v>65800</v>
      </c>
      <c r="M408" s="45"/>
      <c r="N408" s="38"/>
      <c r="O408" s="43">
        <v>10</v>
      </c>
      <c r="P408" s="44">
        <v>65800</v>
      </c>
      <c r="Q408" s="45"/>
      <c r="R408" s="38"/>
      <c r="S408" s="43">
        <v>3</v>
      </c>
      <c r="T408" s="44">
        <v>19740</v>
      </c>
      <c r="U408" s="45"/>
      <c r="V408" s="38"/>
      <c r="W408" s="43">
        <v>23</v>
      </c>
      <c r="X408" s="44">
        <v>151340</v>
      </c>
      <c r="Y408" s="45"/>
      <c r="Z408" s="38"/>
      <c r="AA408" s="43">
        <v>10.77</v>
      </c>
      <c r="AB408" s="44">
        <v>70866.600000000006</v>
      </c>
      <c r="AC408" s="45"/>
      <c r="AD408" s="38"/>
      <c r="AE408" s="43">
        <v>10</v>
      </c>
      <c r="AF408" s="44">
        <v>65800</v>
      </c>
      <c r="AG408" s="45"/>
      <c r="AH408" s="38"/>
      <c r="AI408" s="43">
        <v>0</v>
      </c>
      <c r="AJ408" s="44">
        <v>0</v>
      </c>
      <c r="AK408" s="45"/>
      <c r="AL408" s="38"/>
      <c r="AM408" s="43">
        <v>13</v>
      </c>
      <c r="AN408" s="44">
        <v>85540</v>
      </c>
      <c r="AO408" s="45"/>
    </row>
    <row r="409" spans="1:41" ht="30" hidden="1" outlineLevel="1" x14ac:dyDescent="0.25">
      <c r="A409" s="34" t="s">
        <v>705</v>
      </c>
      <c r="B409" s="35" t="s">
        <v>706</v>
      </c>
      <c r="C409" s="35" t="s">
        <v>707</v>
      </c>
      <c r="D409" s="35" t="s">
        <v>680</v>
      </c>
      <c r="E409" s="42">
        <v>50</v>
      </c>
      <c r="G409" s="43">
        <v>19</v>
      </c>
      <c r="H409" s="44">
        <v>950</v>
      </c>
      <c r="I409" s="45"/>
      <c r="J409" s="38"/>
      <c r="K409" s="43">
        <v>200</v>
      </c>
      <c r="L409" s="44">
        <v>10000</v>
      </c>
      <c r="M409" s="45"/>
      <c r="N409" s="38"/>
      <c r="O409" s="43">
        <v>200</v>
      </c>
      <c r="P409" s="44">
        <v>10000</v>
      </c>
      <c r="Q409" s="45"/>
      <c r="R409" s="38"/>
      <c r="S409" s="43">
        <v>19</v>
      </c>
      <c r="T409" s="44">
        <v>950</v>
      </c>
      <c r="U409" s="45"/>
      <c r="V409" s="38"/>
      <c r="W409" s="43">
        <v>37</v>
      </c>
      <c r="X409" s="44">
        <v>1850</v>
      </c>
      <c r="Y409" s="45"/>
      <c r="Z409" s="38"/>
      <c r="AA409" s="43">
        <v>107.73</v>
      </c>
      <c r="AB409" s="44">
        <v>5386.5</v>
      </c>
      <c r="AC409" s="45"/>
      <c r="AD409" s="38"/>
      <c r="AE409" s="43">
        <v>67</v>
      </c>
      <c r="AF409" s="44">
        <v>3350</v>
      </c>
      <c r="AG409" s="45"/>
      <c r="AH409" s="38"/>
      <c r="AI409" s="43">
        <v>0</v>
      </c>
      <c r="AJ409" s="44">
        <v>0</v>
      </c>
      <c r="AK409" s="45"/>
      <c r="AL409" s="38"/>
      <c r="AM409" s="43">
        <v>76</v>
      </c>
      <c r="AN409" s="44">
        <v>3800</v>
      </c>
      <c r="AO409" s="45"/>
    </row>
    <row r="410" spans="1:41" hidden="1" outlineLevel="1" x14ac:dyDescent="0.25">
      <c r="A410" s="30"/>
      <c r="B410" s="31" t="s">
        <v>44</v>
      </c>
      <c r="C410" s="31" t="s">
        <v>45</v>
      </c>
      <c r="G410" s="36"/>
      <c r="H410" s="36"/>
      <c r="I410" s="37"/>
      <c r="J410" s="38"/>
      <c r="K410" s="36"/>
      <c r="L410" s="36"/>
      <c r="M410" s="37"/>
      <c r="N410" s="38"/>
      <c r="O410" s="36"/>
      <c r="P410" s="36"/>
      <c r="Q410" s="37"/>
      <c r="R410" s="38"/>
      <c r="S410" s="36"/>
      <c r="T410" s="36"/>
      <c r="U410" s="37"/>
      <c r="V410" s="38"/>
      <c r="W410" s="36"/>
      <c r="X410" s="36"/>
      <c r="Y410" s="37"/>
      <c r="Z410" s="38"/>
      <c r="AA410" s="36"/>
      <c r="AB410" s="36"/>
      <c r="AC410" s="37"/>
      <c r="AD410" s="38"/>
      <c r="AE410" s="36"/>
      <c r="AF410" s="36"/>
      <c r="AG410" s="37"/>
      <c r="AH410" s="38"/>
      <c r="AI410" s="36"/>
      <c r="AJ410" s="36"/>
      <c r="AK410" s="37"/>
      <c r="AL410" s="38"/>
      <c r="AM410" s="36"/>
      <c r="AN410" s="36"/>
      <c r="AO410" s="37"/>
    </row>
    <row r="411" spans="1:41" hidden="1" outlineLevel="1" x14ac:dyDescent="0.25">
      <c r="A411" s="34" t="s">
        <v>708</v>
      </c>
      <c r="B411" s="35" t="s">
        <v>47</v>
      </c>
      <c r="C411" s="35" t="s">
        <v>709</v>
      </c>
      <c r="G411" s="36"/>
      <c r="H411" s="36"/>
      <c r="I411" s="37"/>
      <c r="J411" s="38"/>
      <c r="K411" s="36"/>
      <c r="L411" s="36"/>
      <c r="M411" s="37"/>
      <c r="N411" s="38"/>
      <c r="O411" s="36"/>
      <c r="P411" s="36"/>
      <c r="Q411" s="37"/>
      <c r="R411" s="38"/>
      <c r="S411" s="36"/>
      <c r="T411" s="36"/>
      <c r="U411" s="37"/>
      <c r="V411" s="38"/>
      <c r="W411" s="36"/>
      <c r="X411" s="36"/>
      <c r="Y411" s="37"/>
      <c r="Z411" s="38"/>
      <c r="AA411" s="36"/>
      <c r="AB411" s="36"/>
      <c r="AC411" s="37"/>
      <c r="AD411" s="38"/>
      <c r="AE411" s="36"/>
      <c r="AF411" s="36"/>
      <c r="AG411" s="37"/>
      <c r="AH411" s="38"/>
      <c r="AI411" s="36"/>
      <c r="AJ411" s="36"/>
      <c r="AK411" s="37"/>
      <c r="AL411" s="38"/>
      <c r="AM411" s="36"/>
      <c r="AN411" s="36"/>
      <c r="AO411" s="37"/>
    </row>
    <row r="412" spans="1:41" ht="45" hidden="1" outlineLevel="1" x14ac:dyDescent="0.25">
      <c r="A412" s="30"/>
      <c r="B412" s="31" t="s">
        <v>69</v>
      </c>
      <c r="C412" s="31" t="s">
        <v>70</v>
      </c>
      <c r="D412" s="31" t="s">
        <v>71</v>
      </c>
      <c r="E412" s="31" t="s">
        <v>72</v>
      </c>
      <c r="G412" s="39" t="s">
        <v>73</v>
      </c>
      <c r="H412" s="40" t="s">
        <v>33</v>
      </c>
      <c r="I412" s="41"/>
      <c r="J412" s="38"/>
      <c r="K412" s="39" t="s">
        <v>73</v>
      </c>
      <c r="L412" s="40" t="s">
        <v>33</v>
      </c>
      <c r="M412" s="41"/>
      <c r="N412" s="38"/>
      <c r="O412" s="39" t="s">
        <v>73</v>
      </c>
      <c r="P412" s="40" t="s">
        <v>33</v>
      </c>
      <c r="Q412" s="41"/>
      <c r="R412" s="38"/>
      <c r="S412" s="39" t="s">
        <v>73</v>
      </c>
      <c r="T412" s="40" t="s">
        <v>33</v>
      </c>
      <c r="U412" s="41"/>
      <c r="V412" s="38"/>
      <c r="W412" s="39" t="s">
        <v>73</v>
      </c>
      <c r="X412" s="40" t="s">
        <v>33</v>
      </c>
      <c r="Y412" s="41"/>
      <c r="Z412" s="38"/>
      <c r="AA412" s="39" t="s">
        <v>73</v>
      </c>
      <c r="AB412" s="40" t="s">
        <v>33</v>
      </c>
      <c r="AC412" s="41"/>
      <c r="AD412" s="38"/>
      <c r="AE412" s="39" t="s">
        <v>73</v>
      </c>
      <c r="AF412" s="40" t="s">
        <v>33</v>
      </c>
      <c r="AG412" s="41"/>
      <c r="AH412" s="38"/>
      <c r="AI412" s="39" t="s">
        <v>73</v>
      </c>
      <c r="AJ412" s="40" t="s">
        <v>33</v>
      </c>
      <c r="AK412" s="41"/>
      <c r="AL412" s="38"/>
      <c r="AM412" s="39" t="s">
        <v>73</v>
      </c>
      <c r="AN412" s="40" t="s">
        <v>33</v>
      </c>
      <c r="AO412" s="41"/>
    </row>
    <row r="413" spans="1:41" hidden="1" outlineLevel="1" x14ac:dyDescent="0.25">
      <c r="A413" s="34" t="s">
        <v>710</v>
      </c>
      <c r="B413" s="35" t="s">
        <v>711</v>
      </c>
      <c r="C413" s="35" t="s">
        <v>685</v>
      </c>
      <c r="D413" s="35" t="s">
        <v>686</v>
      </c>
      <c r="E413" s="42">
        <v>43865</v>
      </c>
      <c r="G413" s="43">
        <v>2</v>
      </c>
      <c r="H413" s="44">
        <v>87730</v>
      </c>
      <c r="I413" s="45"/>
      <c r="J413" s="38"/>
      <c r="K413" s="43">
        <v>3</v>
      </c>
      <c r="L413" s="44">
        <v>131595</v>
      </c>
      <c r="M413" s="45"/>
      <c r="N413" s="38"/>
      <c r="O413" s="43">
        <v>3</v>
      </c>
      <c r="P413" s="44">
        <v>131595</v>
      </c>
      <c r="Q413" s="45"/>
      <c r="R413" s="38"/>
      <c r="S413" s="43">
        <v>1</v>
      </c>
      <c r="T413" s="44">
        <v>43865</v>
      </c>
      <c r="U413" s="45"/>
      <c r="V413" s="38"/>
      <c r="W413" s="43">
        <v>5</v>
      </c>
      <c r="X413" s="44">
        <v>219325</v>
      </c>
      <c r="Y413" s="45"/>
      <c r="Z413" s="38"/>
      <c r="AA413" s="43">
        <v>1.62</v>
      </c>
      <c r="AB413" s="44">
        <v>71061.3</v>
      </c>
      <c r="AC413" s="45"/>
      <c r="AD413" s="38"/>
      <c r="AE413" s="43">
        <v>3</v>
      </c>
      <c r="AF413" s="44">
        <v>131595</v>
      </c>
      <c r="AG413" s="45"/>
      <c r="AH413" s="38"/>
      <c r="AI413" s="43">
        <v>0</v>
      </c>
      <c r="AJ413" s="44">
        <v>0</v>
      </c>
      <c r="AK413" s="45"/>
      <c r="AL413" s="38"/>
      <c r="AM413" s="43">
        <v>4</v>
      </c>
      <c r="AN413" s="44">
        <v>175460</v>
      </c>
      <c r="AO413" s="45"/>
    </row>
    <row r="414" spans="1:41" hidden="1" outlineLevel="1" x14ac:dyDescent="0.25">
      <c r="A414" s="34" t="s">
        <v>712</v>
      </c>
      <c r="B414" s="35" t="s">
        <v>713</v>
      </c>
      <c r="C414" s="35" t="s">
        <v>714</v>
      </c>
      <c r="D414" s="35" t="s">
        <v>686</v>
      </c>
      <c r="E414" s="42">
        <v>43865</v>
      </c>
      <c r="G414" s="43">
        <v>2</v>
      </c>
      <c r="H414" s="44">
        <v>87730</v>
      </c>
      <c r="I414" s="45"/>
      <c r="J414" s="38"/>
      <c r="K414" s="43">
        <v>5</v>
      </c>
      <c r="L414" s="44">
        <v>219325</v>
      </c>
      <c r="M414" s="45"/>
      <c r="N414" s="38"/>
      <c r="O414" s="43">
        <v>5</v>
      </c>
      <c r="P414" s="44">
        <v>219325</v>
      </c>
      <c r="Q414" s="45"/>
      <c r="R414" s="38"/>
      <c r="S414" s="43">
        <v>1</v>
      </c>
      <c r="T414" s="44">
        <v>43865</v>
      </c>
      <c r="U414" s="45"/>
      <c r="V414" s="38"/>
      <c r="W414" s="43">
        <v>5</v>
      </c>
      <c r="X414" s="44">
        <v>219325</v>
      </c>
      <c r="Y414" s="45"/>
      <c r="Z414" s="38"/>
      <c r="AA414" s="43">
        <v>1.62</v>
      </c>
      <c r="AB414" s="44">
        <v>71061.3</v>
      </c>
      <c r="AC414" s="45"/>
      <c r="AD414" s="38"/>
      <c r="AE414" s="43">
        <v>3</v>
      </c>
      <c r="AF414" s="44">
        <v>131595</v>
      </c>
      <c r="AG414" s="45"/>
      <c r="AH414" s="38"/>
      <c r="AI414" s="43">
        <v>0</v>
      </c>
      <c r="AJ414" s="44">
        <v>0</v>
      </c>
      <c r="AK414" s="45"/>
      <c r="AL414" s="38"/>
      <c r="AM414" s="43">
        <v>4</v>
      </c>
      <c r="AN414" s="44">
        <v>175460</v>
      </c>
      <c r="AO414" s="45"/>
    </row>
    <row r="415" spans="1:41" ht="30" hidden="1" outlineLevel="1" x14ac:dyDescent="0.25">
      <c r="A415" s="34" t="s">
        <v>715</v>
      </c>
      <c r="B415" s="35" t="s">
        <v>716</v>
      </c>
      <c r="C415" s="35" t="s">
        <v>717</v>
      </c>
      <c r="D415" s="35" t="s">
        <v>680</v>
      </c>
      <c r="E415" s="42">
        <v>6580</v>
      </c>
      <c r="G415" s="43">
        <v>3</v>
      </c>
      <c r="H415" s="44">
        <v>19740</v>
      </c>
      <c r="I415" s="45"/>
      <c r="J415" s="38"/>
      <c r="K415" s="43">
        <v>15</v>
      </c>
      <c r="L415" s="44">
        <v>98700</v>
      </c>
      <c r="M415" s="45"/>
      <c r="N415" s="38"/>
      <c r="O415" s="43">
        <v>15</v>
      </c>
      <c r="P415" s="44">
        <v>98700</v>
      </c>
      <c r="Q415" s="45"/>
      <c r="R415" s="38"/>
      <c r="S415" s="43">
        <v>9</v>
      </c>
      <c r="T415" s="44">
        <v>59220</v>
      </c>
      <c r="U415" s="45"/>
      <c r="V415" s="38"/>
      <c r="W415" s="43">
        <v>16</v>
      </c>
      <c r="X415" s="44">
        <v>105280</v>
      </c>
      <c r="Y415" s="45"/>
      <c r="Z415" s="38"/>
      <c r="AA415" s="43">
        <v>32.32</v>
      </c>
      <c r="AB415" s="44">
        <v>212665.60000000001</v>
      </c>
      <c r="AC415" s="45"/>
      <c r="AD415" s="38"/>
      <c r="AE415" s="43">
        <v>16</v>
      </c>
      <c r="AF415" s="44">
        <v>105280</v>
      </c>
      <c r="AG415" s="45"/>
      <c r="AH415" s="38"/>
      <c r="AI415" s="43">
        <v>0</v>
      </c>
      <c r="AJ415" s="44">
        <v>0</v>
      </c>
      <c r="AK415" s="45"/>
      <c r="AL415" s="38"/>
      <c r="AM415" s="43">
        <v>42</v>
      </c>
      <c r="AN415" s="44">
        <v>276360</v>
      </c>
      <c r="AO415" s="45"/>
    </row>
    <row r="416" spans="1:41" hidden="1" outlineLevel="1" x14ac:dyDescent="0.25">
      <c r="A416" s="34" t="s">
        <v>718</v>
      </c>
      <c r="B416" s="35" t="s">
        <v>719</v>
      </c>
      <c r="C416" s="35" t="s">
        <v>720</v>
      </c>
      <c r="D416" s="35" t="s">
        <v>680</v>
      </c>
      <c r="E416" s="42">
        <v>50</v>
      </c>
      <c r="G416" s="43">
        <v>12</v>
      </c>
      <c r="H416" s="44">
        <v>600</v>
      </c>
      <c r="I416" s="45"/>
      <c r="J416" s="38"/>
      <c r="K416" s="43">
        <v>40</v>
      </c>
      <c r="L416" s="44">
        <v>2000</v>
      </c>
      <c r="M416" s="45"/>
      <c r="N416" s="38"/>
      <c r="O416" s="43">
        <v>40</v>
      </c>
      <c r="P416" s="44">
        <v>2000</v>
      </c>
      <c r="Q416" s="45"/>
      <c r="R416" s="38"/>
      <c r="S416" s="43">
        <v>15</v>
      </c>
      <c r="T416" s="44">
        <v>750</v>
      </c>
      <c r="U416" s="45"/>
      <c r="V416" s="38"/>
      <c r="W416" s="43">
        <v>37</v>
      </c>
      <c r="X416" s="44">
        <v>1850</v>
      </c>
      <c r="Y416" s="45"/>
      <c r="Z416" s="38"/>
      <c r="AA416" s="43">
        <v>107.73</v>
      </c>
      <c r="AB416" s="44">
        <v>5386.5</v>
      </c>
      <c r="AC416" s="45"/>
      <c r="AD416" s="38"/>
      <c r="AE416" s="43">
        <v>25</v>
      </c>
      <c r="AF416" s="44">
        <v>1250</v>
      </c>
      <c r="AG416" s="45"/>
      <c r="AH416" s="38"/>
      <c r="AI416" s="43">
        <v>0</v>
      </c>
      <c r="AJ416" s="44">
        <v>0</v>
      </c>
      <c r="AK416" s="45"/>
      <c r="AL416" s="38"/>
      <c r="AM416" s="43">
        <v>59</v>
      </c>
      <c r="AN416" s="44">
        <v>2950</v>
      </c>
      <c r="AO416" s="45"/>
    </row>
    <row r="417" spans="1:41" hidden="1" outlineLevel="1" x14ac:dyDescent="0.25">
      <c r="A417" s="30"/>
      <c r="B417" s="31" t="s">
        <v>44</v>
      </c>
      <c r="C417" s="31" t="s">
        <v>45</v>
      </c>
      <c r="G417" s="36"/>
      <c r="H417" s="36"/>
      <c r="I417" s="37"/>
      <c r="J417" s="38"/>
      <c r="K417" s="36"/>
      <c r="L417" s="36"/>
      <c r="M417" s="37"/>
      <c r="N417" s="38"/>
      <c r="O417" s="36"/>
      <c r="P417" s="36"/>
      <c r="Q417" s="37"/>
      <c r="R417" s="38"/>
      <c r="S417" s="36"/>
      <c r="T417" s="36"/>
      <c r="U417" s="37"/>
      <c r="V417" s="38"/>
      <c r="W417" s="36"/>
      <c r="X417" s="36"/>
      <c r="Y417" s="37"/>
      <c r="Z417" s="38"/>
      <c r="AA417" s="36"/>
      <c r="AB417" s="36"/>
      <c r="AC417" s="37"/>
      <c r="AD417" s="38"/>
      <c r="AE417" s="36"/>
      <c r="AF417" s="36"/>
      <c r="AG417" s="37"/>
      <c r="AH417" s="38"/>
      <c r="AI417" s="36"/>
      <c r="AJ417" s="36"/>
      <c r="AK417" s="37"/>
      <c r="AL417" s="38"/>
      <c r="AM417" s="36"/>
      <c r="AN417" s="36"/>
      <c r="AO417" s="37"/>
    </row>
    <row r="418" spans="1:41" hidden="1" outlineLevel="1" x14ac:dyDescent="0.25">
      <c r="A418" s="34" t="s">
        <v>721</v>
      </c>
      <c r="B418" s="35" t="s">
        <v>47</v>
      </c>
      <c r="C418" s="35" t="s">
        <v>722</v>
      </c>
      <c r="G418" s="36"/>
      <c r="H418" s="36"/>
      <c r="I418" s="37"/>
      <c r="J418" s="38"/>
      <c r="K418" s="36"/>
      <c r="L418" s="36"/>
      <c r="M418" s="37"/>
      <c r="N418" s="38"/>
      <c r="O418" s="36"/>
      <c r="P418" s="36"/>
      <c r="Q418" s="37"/>
      <c r="R418" s="38"/>
      <c r="S418" s="36"/>
      <c r="T418" s="36"/>
      <c r="U418" s="37"/>
      <c r="V418" s="38"/>
      <c r="W418" s="36"/>
      <c r="X418" s="36"/>
      <c r="Y418" s="37"/>
      <c r="Z418" s="38"/>
      <c r="AA418" s="36"/>
      <c r="AB418" s="36"/>
      <c r="AC418" s="37"/>
      <c r="AD418" s="38"/>
      <c r="AE418" s="36"/>
      <c r="AF418" s="36"/>
      <c r="AG418" s="37"/>
      <c r="AH418" s="38"/>
      <c r="AI418" s="36"/>
      <c r="AJ418" s="36"/>
      <c r="AK418" s="37"/>
      <c r="AL418" s="38"/>
      <c r="AM418" s="36"/>
      <c r="AN418" s="36"/>
      <c r="AO418" s="37"/>
    </row>
    <row r="419" spans="1:41" ht="45" hidden="1" outlineLevel="1" x14ac:dyDescent="0.25">
      <c r="A419" s="30"/>
      <c r="B419" s="31" t="s">
        <v>69</v>
      </c>
      <c r="C419" s="31" t="s">
        <v>70</v>
      </c>
      <c r="D419" s="31" t="s">
        <v>71</v>
      </c>
      <c r="E419" s="31" t="s">
        <v>72</v>
      </c>
      <c r="G419" s="39" t="s">
        <v>73</v>
      </c>
      <c r="H419" s="40" t="s">
        <v>33</v>
      </c>
      <c r="I419" s="41"/>
      <c r="J419" s="38"/>
      <c r="K419" s="39" t="s">
        <v>73</v>
      </c>
      <c r="L419" s="40" t="s">
        <v>33</v>
      </c>
      <c r="M419" s="41"/>
      <c r="N419" s="38"/>
      <c r="O419" s="39" t="s">
        <v>73</v>
      </c>
      <c r="P419" s="40" t="s">
        <v>33</v>
      </c>
      <c r="Q419" s="41"/>
      <c r="R419" s="38"/>
      <c r="S419" s="39" t="s">
        <v>73</v>
      </c>
      <c r="T419" s="40" t="s">
        <v>33</v>
      </c>
      <c r="U419" s="41"/>
      <c r="V419" s="38"/>
      <c r="W419" s="39" t="s">
        <v>73</v>
      </c>
      <c r="X419" s="40" t="s">
        <v>33</v>
      </c>
      <c r="Y419" s="41"/>
      <c r="Z419" s="38"/>
      <c r="AA419" s="39" t="s">
        <v>73</v>
      </c>
      <c r="AB419" s="40" t="s">
        <v>33</v>
      </c>
      <c r="AC419" s="41"/>
      <c r="AD419" s="38"/>
      <c r="AE419" s="39" t="s">
        <v>73</v>
      </c>
      <c r="AF419" s="40" t="s">
        <v>33</v>
      </c>
      <c r="AG419" s="41"/>
      <c r="AH419" s="38"/>
      <c r="AI419" s="39" t="s">
        <v>73</v>
      </c>
      <c r="AJ419" s="40" t="s">
        <v>33</v>
      </c>
      <c r="AK419" s="41"/>
      <c r="AL419" s="38"/>
      <c r="AM419" s="39" t="s">
        <v>73</v>
      </c>
      <c r="AN419" s="40" t="s">
        <v>33</v>
      </c>
      <c r="AO419" s="41"/>
    </row>
    <row r="420" spans="1:41" ht="45" hidden="1" outlineLevel="1" x14ac:dyDescent="0.25">
      <c r="A420" s="34" t="s">
        <v>723</v>
      </c>
      <c r="B420" s="35" t="s">
        <v>724</v>
      </c>
      <c r="C420" s="35" t="s">
        <v>725</v>
      </c>
      <c r="D420" s="35" t="s">
        <v>680</v>
      </c>
      <c r="E420" s="42">
        <v>15090</v>
      </c>
      <c r="G420" s="43">
        <v>21</v>
      </c>
      <c r="H420" s="44">
        <v>316890</v>
      </c>
      <c r="I420" s="45"/>
      <c r="J420" s="38"/>
      <c r="K420" s="43">
        <v>30</v>
      </c>
      <c r="L420" s="44">
        <v>452700</v>
      </c>
      <c r="M420" s="45"/>
      <c r="N420" s="38"/>
      <c r="O420" s="43">
        <v>30</v>
      </c>
      <c r="P420" s="44">
        <v>452700</v>
      </c>
      <c r="Q420" s="45"/>
      <c r="R420" s="38"/>
      <c r="S420" s="43">
        <v>31</v>
      </c>
      <c r="T420" s="44">
        <v>467790</v>
      </c>
      <c r="U420" s="45"/>
      <c r="V420" s="38"/>
      <c r="W420" s="43">
        <v>32</v>
      </c>
      <c r="X420" s="44">
        <v>482880</v>
      </c>
      <c r="Y420" s="45"/>
      <c r="Z420" s="38"/>
      <c r="AA420" s="43">
        <v>28.01</v>
      </c>
      <c r="AB420" s="44">
        <v>422670.9</v>
      </c>
      <c r="AC420" s="45"/>
      <c r="AD420" s="38"/>
      <c r="AE420" s="43">
        <v>56</v>
      </c>
      <c r="AF420" s="44">
        <v>845040</v>
      </c>
      <c r="AG420" s="45"/>
      <c r="AH420" s="38"/>
      <c r="AI420" s="43">
        <v>0</v>
      </c>
      <c r="AJ420" s="44">
        <v>0</v>
      </c>
      <c r="AK420" s="45"/>
      <c r="AL420" s="38"/>
      <c r="AM420" s="43">
        <v>77</v>
      </c>
      <c r="AN420" s="44">
        <v>1161930</v>
      </c>
      <c r="AO420" s="45"/>
    </row>
    <row r="421" spans="1:41" ht="45" hidden="1" outlineLevel="1" x14ac:dyDescent="0.25">
      <c r="A421" s="34" t="s">
        <v>726</v>
      </c>
      <c r="B421" s="35" t="s">
        <v>727</v>
      </c>
      <c r="C421" s="35" t="s">
        <v>728</v>
      </c>
      <c r="D421" s="35" t="s">
        <v>680</v>
      </c>
      <c r="E421" s="42">
        <v>11235</v>
      </c>
      <c r="G421" s="43">
        <v>21</v>
      </c>
      <c r="H421" s="44">
        <v>235935</v>
      </c>
      <c r="I421" s="45"/>
      <c r="J421" s="38"/>
      <c r="K421" s="43">
        <v>40</v>
      </c>
      <c r="L421" s="44">
        <v>449400</v>
      </c>
      <c r="M421" s="45"/>
      <c r="N421" s="38"/>
      <c r="O421" s="43">
        <v>40</v>
      </c>
      <c r="P421" s="44">
        <v>449400</v>
      </c>
      <c r="Q421" s="45"/>
      <c r="R421" s="38"/>
      <c r="S421" s="43">
        <v>34</v>
      </c>
      <c r="T421" s="44">
        <v>381990</v>
      </c>
      <c r="U421" s="45"/>
      <c r="V421" s="38"/>
      <c r="W421" s="43">
        <v>32</v>
      </c>
      <c r="X421" s="44">
        <v>359520</v>
      </c>
      <c r="Y421" s="45"/>
      <c r="Z421" s="38"/>
      <c r="AA421" s="43">
        <v>28.01</v>
      </c>
      <c r="AB421" s="44">
        <v>314692.34999999998</v>
      </c>
      <c r="AC421" s="45"/>
      <c r="AD421" s="38"/>
      <c r="AE421" s="43">
        <v>59</v>
      </c>
      <c r="AF421" s="44">
        <v>662865</v>
      </c>
      <c r="AG421" s="45"/>
      <c r="AH421" s="38"/>
      <c r="AI421" s="43">
        <v>0</v>
      </c>
      <c r="AJ421" s="44">
        <v>0</v>
      </c>
      <c r="AK421" s="45"/>
      <c r="AL421" s="38"/>
      <c r="AM421" s="43">
        <v>84</v>
      </c>
      <c r="AN421" s="44">
        <v>943740</v>
      </c>
      <c r="AO421" s="45"/>
    </row>
    <row r="422" spans="1:41" ht="45" hidden="1" outlineLevel="1" x14ac:dyDescent="0.25">
      <c r="A422" s="34" t="s">
        <v>729</v>
      </c>
      <c r="B422" s="35" t="s">
        <v>730</v>
      </c>
      <c r="C422" s="35" t="s">
        <v>731</v>
      </c>
      <c r="D422" s="35" t="s">
        <v>680</v>
      </c>
      <c r="E422" s="42">
        <v>3320</v>
      </c>
      <c r="G422" s="43">
        <v>21</v>
      </c>
      <c r="H422" s="44">
        <v>69720</v>
      </c>
      <c r="I422" s="45"/>
      <c r="J422" s="38"/>
      <c r="K422" s="43">
        <v>45</v>
      </c>
      <c r="L422" s="44">
        <v>149400</v>
      </c>
      <c r="M422" s="45"/>
      <c r="N422" s="38"/>
      <c r="O422" s="43">
        <v>45</v>
      </c>
      <c r="P422" s="44">
        <v>149400</v>
      </c>
      <c r="Q422" s="45"/>
      <c r="R422" s="38"/>
      <c r="S422" s="43">
        <v>34</v>
      </c>
      <c r="T422" s="44">
        <v>112880</v>
      </c>
      <c r="U422" s="45"/>
      <c r="V422" s="38"/>
      <c r="W422" s="43">
        <v>32</v>
      </c>
      <c r="X422" s="44">
        <v>106240</v>
      </c>
      <c r="Y422" s="45"/>
      <c r="Z422" s="38"/>
      <c r="AA422" s="43">
        <v>28.01</v>
      </c>
      <c r="AB422" s="44">
        <v>92993.2</v>
      </c>
      <c r="AC422" s="45"/>
      <c r="AD422" s="38"/>
      <c r="AE422" s="43">
        <v>64</v>
      </c>
      <c r="AF422" s="44">
        <v>212480</v>
      </c>
      <c r="AG422" s="45"/>
      <c r="AH422" s="38"/>
      <c r="AI422" s="43">
        <v>0</v>
      </c>
      <c r="AJ422" s="44">
        <v>0</v>
      </c>
      <c r="AK422" s="45"/>
      <c r="AL422" s="38"/>
      <c r="AM422" s="43">
        <v>84</v>
      </c>
      <c r="AN422" s="44">
        <v>278880</v>
      </c>
      <c r="AO422" s="45"/>
    </row>
    <row r="423" spans="1:41" ht="45" hidden="1" outlineLevel="1" x14ac:dyDescent="0.25">
      <c r="A423" s="34" t="s">
        <v>732</v>
      </c>
      <c r="B423" s="35" t="s">
        <v>733</v>
      </c>
      <c r="C423" s="35" t="s">
        <v>734</v>
      </c>
      <c r="D423" s="35" t="s">
        <v>680</v>
      </c>
      <c r="E423" s="42">
        <v>29365</v>
      </c>
      <c r="G423" s="43">
        <v>21</v>
      </c>
      <c r="H423" s="44">
        <v>616665</v>
      </c>
      <c r="I423" s="45"/>
      <c r="J423" s="38"/>
      <c r="K423" s="43">
        <v>40</v>
      </c>
      <c r="L423" s="44">
        <v>1174600</v>
      </c>
      <c r="M423" s="45"/>
      <c r="N423" s="38"/>
      <c r="O423" s="43">
        <v>40</v>
      </c>
      <c r="P423" s="44">
        <v>1174600</v>
      </c>
      <c r="Q423" s="45"/>
      <c r="R423" s="38"/>
      <c r="S423" s="43">
        <v>34</v>
      </c>
      <c r="T423" s="44">
        <v>998410</v>
      </c>
      <c r="U423" s="45"/>
      <c r="V423" s="38"/>
      <c r="W423" s="43">
        <v>32</v>
      </c>
      <c r="X423" s="44">
        <v>939680</v>
      </c>
      <c r="Y423" s="45"/>
      <c r="Z423" s="38"/>
      <c r="AA423" s="43">
        <v>28.01</v>
      </c>
      <c r="AB423" s="44">
        <v>822513.65</v>
      </c>
      <c r="AC423" s="45"/>
      <c r="AD423" s="38"/>
      <c r="AE423" s="43">
        <v>59</v>
      </c>
      <c r="AF423" s="44">
        <v>1732535</v>
      </c>
      <c r="AG423" s="45"/>
      <c r="AH423" s="38"/>
      <c r="AI423" s="43">
        <v>0</v>
      </c>
      <c r="AJ423" s="44">
        <v>0</v>
      </c>
      <c r="AK423" s="45"/>
      <c r="AL423" s="38"/>
      <c r="AM423" s="43">
        <v>84</v>
      </c>
      <c r="AN423" s="44">
        <v>2466660</v>
      </c>
      <c r="AO423" s="45"/>
    </row>
    <row r="424" spans="1:41" ht="30" hidden="1" outlineLevel="1" x14ac:dyDescent="0.25">
      <c r="A424" s="34" t="s">
        <v>735</v>
      </c>
      <c r="B424" s="35" t="s">
        <v>736</v>
      </c>
      <c r="C424" s="35" t="s">
        <v>737</v>
      </c>
      <c r="D424" s="35" t="s">
        <v>680</v>
      </c>
      <c r="E424" s="42">
        <v>485</v>
      </c>
      <c r="G424" s="43">
        <v>86</v>
      </c>
      <c r="H424" s="44">
        <v>41710</v>
      </c>
      <c r="I424" s="45"/>
      <c r="J424" s="38"/>
      <c r="K424" s="43">
        <v>300</v>
      </c>
      <c r="L424" s="44">
        <v>145500</v>
      </c>
      <c r="M424" s="45"/>
      <c r="N424" s="38"/>
      <c r="O424" s="43">
        <v>300</v>
      </c>
      <c r="P424" s="44">
        <v>145500</v>
      </c>
      <c r="Q424" s="45"/>
      <c r="R424" s="38"/>
      <c r="S424" s="43">
        <v>81</v>
      </c>
      <c r="T424" s="44">
        <v>39285</v>
      </c>
      <c r="U424" s="45"/>
      <c r="V424" s="38"/>
      <c r="W424" s="43">
        <v>125</v>
      </c>
      <c r="X424" s="44">
        <v>60625</v>
      </c>
      <c r="Y424" s="45"/>
      <c r="Z424" s="38"/>
      <c r="AA424" s="43">
        <v>107.73</v>
      </c>
      <c r="AB424" s="44">
        <v>52249.05</v>
      </c>
      <c r="AC424" s="45"/>
      <c r="AD424" s="38"/>
      <c r="AE424" s="43">
        <v>151</v>
      </c>
      <c r="AF424" s="44">
        <v>73235</v>
      </c>
      <c r="AG424" s="45"/>
      <c r="AH424" s="38"/>
      <c r="AI424" s="43">
        <v>0</v>
      </c>
      <c r="AJ424" s="44">
        <v>0</v>
      </c>
      <c r="AK424" s="45"/>
      <c r="AL424" s="38"/>
      <c r="AM424" s="43">
        <v>210</v>
      </c>
      <c r="AN424" s="44">
        <v>101850</v>
      </c>
      <c r="AO424" s="45"/>
    </row>
    <row r="425" spans="1:41" ht="30" hidden="1" outlineLevel="1" x14ac:dyDescent="0.25">
      <c r="A425" s="34" t="s">
        <v>738</v>
      </c>
      <c r="B425" s="35" t="s">
        <v>739</v>
      </c>
      <c r="C425" s="35" t="s">
        <v>740</v>
      </c>
      <c r="D425" s="35" t="s">
        <v>680</v>
      </c>
      <c r="E425" s="42">
        <v>1235</v>
      </c>
      <c r="G425" s="43">
        <v>86</v>
      </c>
      <c r="H425" s="44">
        <v>106210</v>
      </c>
      <c r="I425" s="45"/>
      <c r="J425" s="38"/>
      <c r="K425" s="43">
        <v>300</v>
      </c>
      <c r="L425" s="44">
        <v>370500</v>
      </c>
      <c r="M425" s="45"/>
      <c r="N425" s="38"/>
      <c r="O425" s="43">
        <v>300</v>
      </c>
      <c r="P425" s="44">
        <v>370500</v>
      </c>
      <c r="Q425" s="45"/>
      <c r="R425" s="38"/>
      <c r="S425" s="43">
        <v>100</v>
      </c>
      <c r="T425" s="44">
        <v>123500</v>
      </c>
      <c r="U425" s="45"/>
      <c r="V425" s="38"/>
      <c r="W425" s="43">
        <v>123</v>
      </c>
      <c r="X425" s="44">
        <v>151905</v>
      </c>
      <c r="Y425" s="45"/>
      <c r="Z425" s="38"/>
      <c r="AA425" s="43">
        <v>107.73</v>
      </c>
      <c r="AB425" s="44">
        <v>133046.54999999999</v>
      </c>
      <c r="AC425" s="45"/>
      <c r="AD425" s="38"/>
      <c r="AE425" s="43">
        <v>161</v>
      </c>
      <c r="AF425" s="44">
        <v>198835</v>
      </c>
      <c r="AG425" s="45"/>
      <c r="AH425" s="38"/>
      <c r="AI425" s="43">
        <v>0</v>
      </c>
      <c r="AJ425" s="44">
        <v>0</v>
      </c>
      <c r="AK425" s="45"/>
      <c r="AL425" s="38"/>
      <c r="AM425" s="43">
        <v>210</v>
      </c>
      <c r="AN425" s="44">
        <v>259350</v>
      </c>
      <c r="AO425" s="45"/>
    </row>
    <row r="426" spans="1:41" ht="30" hidden="1" outlineLevel="1" x14ac:dyDescent="0.25">
      <c r="A426" s="34" t="s">
        <v>741</v>
      </c>
      <c r="B426" s="35" t="s">
        <v>742</v>
      </c>
      <c r="C426" s="35" t="s">
        <v>743</v>
      </c>
      <c r="D426" s="35" t="s">
        <v>680</v>
      </c>
      <c r="E426" s="42">
        <v>1985</v>
      </c>
      <c r="G426" s="43">
        <v>86</v>
      </c>
      <c r="H426" s="44">
        <v>170710</v>
      </c>
      <c r="I426" s="45"/>
      <c r="J426" s="38"/>
      <c r="K426" s="43">
        <v>300</v>
      </c>
      <c r="L426" s="44">
        <v>595500</v>
      </c>
      <c r="M426" s="45"/>
      <c r="N426" s="38"/>
      <c r="O426" s="43">
        <v>300</v>
      </c>
      <c r="P426" s="44">
        <v>595500</v>
      </c>
      <c r="Q426" s="45"/>
      <c r="R426" s="38"/>
      <c r="S426" s="43">
        <v>99</v>
      </c>
      <c r="T426" s="44">
        <v>196515</v>
      </c>
      <c r="U426" s="45"/>
      <c r="V426" s="38"/>
      <c r="W426" s="43">
        <v>123</v>
      </c>
      <c r="X426" s="44">
        <v>244155</v>
      </c>
      <c r="Y426" s="45"/>
      <c r="Z426" s="38"/>
      <c r="AA426" s="43">
        <v>107.73</v>
      </c>
      <c r="AB426" s="44">
        <v>213844.05</v>
      </c>
      <c r="AC426" s="45"/>
      <c r="AD426" s="38"/>
      <c r="AE426" s="43">
        <v>161</v>
      </c>
      <c r="AF426" s="44">
        <v>319585</v>
      </c>
      <c r="AG426" s="45"/>
      <c r="AH426" s="38"/>
      <c r="AI426" s="43">
        <v>0</v>
      </c>
      <c r="AJ426" s="44">
        <v>0</v>
      </c>
      <c r="AK426" s="45"/>
      <c r="AL426" s="38"/>
      <c r="AM426" s="43">
        <v>210</v>
      </c>
      <c r="AN426" s="44">
        <v>416850</v>
      </c>
      <c r="AO426" s="45"/>
    </row>
    <row r="427" spans="1:41" hidden="1" outlineLevel="1" x14ac:dyDescent="0.25">
      <c r="A427" s="30"/>
      <c r="B427" s="31" t="s">
        <v>44</v>
      </c>
      <c r="C427" s="31" t="s">
        <v>45</v>
      </c>
      <c r="G427" s="36"/>
      <c r="H427" s="36"/>
      <c r="I427" s="37"/>
      <c r="J427" s="38"/>
      <c r="K427" s="36"/>
      <c r="L427" s="36"/>
      <c r="M427" s="37"/>
      <c r="N427" s="38"/>
      <c r="O427" s="36"/>
      <c r="P427" s="36"/>
      <c r="Q427" s="37"/>
      <c r="R427" s="38"/>
      <c r="S427" s="36"/>
      <c r="T427" s="36"/>
      <c r="U427" s="37"/>
      <c r="V427" s="38"/>
      <c r="W427" s="36"/>
      <c r="X427" s="36"/>
      <c r="Y427" s="37"/>
      <c r="Z427" s="38"/>
      <c r="AA427" s="36"/>
      <c r="AB427" s="36"/>
      <c r="AC427" s="37"/>
      <c r="AD427" s="38"/>
      <c r="AE427" s="36"/>
      <c r="AF427" s="36"/>
      <c r="AG427" s="37"/>
      <c r="AH427" s="38"/>
      <c r="AI427" s="36"/>
      <c r="AJ427" s="36"/>
      <c r="AK427" s="37"/>
      <c r="AL427" s="38"/>
      <c r="AM427" s="36"/>
      <c r="AN427" s="36"/>
      <c r="AO427" s="37"/>
    </row>
    <row r="428" spans="1:41" hidden="1" outlineLevel="1" x14ac:dyDescent="0.25">
      <c r="A428" s="34" t="s">
        <v>744</v>
      </c>
      <c r="B428" s="35" t="s">
        <v>47</v>
      </c>
      <c r="C428" s="35" t="s">
        <v>745</v>
      </c>
      <c r="G428" s="36"/>
      <c r="H428" s="36"/>
      <c r="I428" s="37"/>
      <c r="J428" s="38"/>
      <c r="K428" s="36"/>
      <c r="L428" s="36"/>
      <c r="M428" s="37"/>
      <c r="N428" s="38"/>
      <c r="O428" s="36"/>
      <c r="P428" s="36"/>
      <c r="Q428" s="37"/>
      <c r="R428" s="38"/>
      <c r="S428" s="36"/>
      <c r="T428" s="36"/>
      <c r="U428" s="37"/>
      <c r="V428" s="38"/>
      <c r="W428" s="36"/>
      <c r="X428" s="36"/>
      <c r="Y428" s="37"/>
      <c r="Z428" s="38"/>
      <c r="AA428" s="36"/>
      <c r="AB428" s="36"/>
      <c r="AC428" s="37"/>
      <c r="AD428" s="38"/>
      <c r="AE428" s="36"/>
      <c r="AF428" s="36"/>
      <c r="AG428" s="37"/>
      <c r="AH428" s="38"/>
      <c r="AI428" s="36"/>
      <c r="AJ428" s="36"/>
      <c r="AK428" s="37"/>
      <c r="AL428" s="38"/>
      <c r="AM428" s="36"/>
      <c r="AN428" s="36"/>
      <c r="AO428" s="37"/>
    </row>
    <row r="429" spans="1:41" ht="45" hidden="1" outlineLevel="1" x14ac:dyDescent="0.25">
      <c r="A429" s="30"/>
      <c r="B429" s="31" t="s">
        <v>69</v>
      </c>
      <c r="C429" s="31" t="s">
        <v>70</v>
      </c>
      <c r="D429" s="31" t="s">
        <v>71</v>
      </c>
      <c r="E429" s="31" t="s">
        <v>72</v>
      </c>
      <c r="G429" s="39" t="s">
        <v>73</v>
      </c>
      <c r="H429" s="40" t="s">
        <v>33</v>
      </c>
      <c r="I429" s="41"/>
      <c r="J429" s="38"/>
      <c r="K429" s="39" t="s">
        <v>73</v>
      </c>
      <c r="L429" s="40" t="s">
        <v>33</v>
      </c>
      <c r="M429" s="41"/>
      <c r="N429" s="38"/>
      <c r="O429" s="39" t="s">
        <v>73</v>
      </c>
      <c r="P429" s="40" t="s">
        <v>33</v>
      </c>
      <c r="Q429" s="41"/>
      <c r="R429" s="38"/>
      <c r="S429" s="39" t="s">
        <v>73</v>
      </c>
      <c r="T429" s="40" t="s">
        <v>33</v>
      </c>
      <c r="U429" s="41"/>
      <c r="V429" s="38"/>
      <c r="W429" s="39" t="s">
        <v>73</v>
      </c>
      <c r="X429" s="40" t="s">
        <v>33</v>
      </c>
      <c r="Y429" s="41"/>
      <c r="Z429" s="38"/>
      <c r="AA429" s="39" t="s">
        <v>73</v>
      </c>
      <c r="AB429" s="40" t="s">
        <v>33</v>
      </c>
      <c r="AC429" s="41"/>
      <c r="AD429" s="38"/>
      <c r="AE429" s="39" t="s">
        <v>73</v>
      </c>
      <c r="AF429" s="40" t="s">
        <v>33</v>
      </c>
      <c r="AG429" s="41"/>
      <c r="AH429" s="38"/>
      <c r="AI429" s="39" t="s">
        <v>73</v>
      </c>
      <c r="AJ429" s="40" t="s">
        <v>33</v>
      </c>
      <c r="AK429" s="41"/>
      <c r="AL429" s="38"/>
      <c r="AM429" s="39" t="s">
        <v>73</v>
      </c>
      <c r="AN429" s="40" t="s">
        <v>33</v>
      </c>
      <c r="AO429" s="41"/>
    </row>
    <row r="430" spans="1:41" hidden="1" outlineLevel="1" x14ac:dyDescent="0.25">
      <c r="A430" s="34" t="s">
        <v>746</v>
      </c>
      <c r="B430" s="35" t="s">
        <v>747</v>
      </c>
      <c r="C430" s="35" t="s">
        <v>699</v>
      </c>
      <c r="D430" s="35" t="s">
        <v>686</v>
      </c>
      <c r="E430" s="42">
        <v>52375</v>
      </c>
      <c r="G430" s="43">
        <v>2</v>
      </c>
      <c r="H430" s="44">
        <v>104750</v>
      </c>
      <c r="I430" s="45"/>
      <c r="J430" s="38"/>
      <c r="K430" s="43">
        <v>3</v>
      </c>
      <c r="L430" s="44">
        <v>157125</v>
      </c>
      <c r="M430" s="45"/>
      <c r="N430" s="38"/>
      <c r="O430" s="43">
        <v>3</v>
      </c>
      <c r="P430" s="44">
        <v>157125</v>
      </c>
      <c r="Q430" s="45"/>
      <c r="R430" s="38"/>
      <c r="S430" s="43">
        <v>1</v>
      </c>
      <c r="T430" s="44">
        <v>52375</v>
      </c>
      <c r="U430" s="45"/>
      <c r="V430" s="38"/>
      <c r="W430" s="43">
        <v>0</v>
      </c>
      <c r="X430" s="44">
        <v>0</v>
      </c>
      <c r="Y430" s="45"/>
      <c r="Z430" s="38"/>
      <c r="AA430" s="43">
        <v>1.62</v>
      </c>
      <c r="AB430" s="44">
        <v>84847.5</v>
      </c>
      <c r="AC430" s="45"/>
      <c r="AD430" s="38"/>
      <c r="AE430" s="43">
        <v>3</v>
      </c>
      <c r="AF430" s="44">
        <v>157125</v>
      </c>
      <c r="AG430" s="45"/>
      <c r="AH430" s="38"/>
      <c r="AI430" s="43">
        <v>0</v>
      </c>
      <c r="AJ430" s="44">
        <v>0</v>
      </c>
      <c r="AK430" s="45"/>
      <c r="AL430" s="38"/>
      <c r="AM430" s="43">
        <v>4</v>
      </c>
      <c r="AN430" s="44">
        <v>209500</v>
      </c>
      <c r="AO430" s="45"/>
    </row>
    <row r="431" spans="1:41" hidden="1" outlineLevel="1" x14ac:dyDescent="0.25">
      <c r="A431" s="34" t="s">
        <v>748</v>
      </c>
      <c r="B431" s="35" t="s">
        <v>749</v>
      </c>
      <c r="C431" s="35" t="s">
        <v>750</v>
      </c>
      <c r="D431" s="35" t="s">
        <v>686</v>
      </c>
      <c r="E431" s="42">
        <v>15090</v>
      </c>
      <c r="G431" s="43">
        <v>2</v>
      </c>
      <c r="H431" s="44">
        <v>30180</v>
      </c>
      <c r="I431" s="45"/>
      <c r="J431" s="38"/>
      <c r="K431" s="43">
        <v>5</v>
      </c>
      <c r="L431" s="44">
        <v>75450</v>
      </c>
      <c r="M431" s="45"/>
      <c r="N431" s="38"/>
      <c r="O431" s="43">
        <v>5</v>
      </c>
      <c r="P431" s="44">
        <v>75450</v>
      </c>
      <c r="Q431" s="45"/>
      <c r="R431" s="38"/>
      <c r="S431" s="43">
        <v>1</v>
      </c>
      <c r="T431" s="44">
        <v>15090</v>
      </c>
      <c r="U431" s="45"/>
      <c r="V431" s="38"/>
      <c r="W431" s="43">
        <v>3</v>
      </c>
      <c r="X431" s="44">
        <v>45270</v>
      </c>
      <c r="Y431" s="45"/>
      <c r="Z431" s="38"/>
      <c r="AA431" s="43">
        <v>1.62</v>
      </c>
      <c r="AB431" s="44">
        <v>24445.8</v>
      </c>
      <c r="AC431" s="45"/>
      <c r="AD431" s="38"/>
      <c r="AE431" s="43">
        <v>3</v>
      </c>
      <c r="AF431" s="44">
        <v>45270</v>
      </c>
      <c r="AG431" s="45"/>
      <c r="AH431" s="38"/>
      <c r="AI431" s="43">
        <v>0</v>
      </c>
      <c r="AJ431" s="44">
        <v>0</v>
      </c>
      <c r="AK431" s="45"/>
      <c r="AL431" s="38"/>
      <c r="AM431" s="43">
        <v>4</v>
      </c>
      <c r="AN431" s="44">
        <v>60360</v>
      </c>
      <c r="AO431" s="45"/>
    </row>
    <row r="432" spans="1:41" hidden="1" outlineLevel="1" x14ac:dyDescent="0.25">
      <c r="A432" s="30"/>
      <c r="B432" s="31" t="s">
        <v>44</v>
      </c>
      <c r="C432" s="31" t="s">
        <v>45</v>
      </c>
      <c r="G432" s="36"/>
      <c r="H432" s="36"/>
      <c r="I432" s="37"/>
      <c r="J432" s="38"/>
      <c r="K432" s="36"/>
      <c r="L432" s="36"/>
      <c r="M432" s="37"/>
      <c r="N432" s="38"/>
      <c r="O432" s="36"/>
      <c r="P432" s="36"/>
      <c r="Q432" s="37"/>
      <c r="R432" s="38"/>
      <c r="S432" s="36"/>
      <c r="T432" s="36"/>
      <c r="U432" s="37"/>
      <c r="V432" s="38"/>
      <c r="W432" s="36"/>
      <c r="X432" s="36"/>
      <c r="Y432" s="37"/>
      <c r="Z432" s="38"/>
      <c r="AA432" s="36"/>
      <c r="AB432" s="36"/>
      <c r="AC432" s="37"/>
      <c r="AD432" s="38"/>
      <c r="AE432" s="36"/>
      <c r="AF432" s="36"/>
      <c r="AG432" s="37"/>
      <c r="AH432" s="38"/>
      <c r="AI432" s="36"/>
      <c r="AJ432" s="36"/>
      <c r="AK432" s="37"/>
      <c r="AL432" s="38"/>
      <c r="AM432" s="36"/>
      <c r="AN432" s="36"/>
      <c r="AO432" s="37"/>
    </row>
    <row r="433" spans="1:41" hidden="1" outlineLevel="1" x14ac:dyDescent="0.25">
      <c r="A433" s="34" t="s">
        <v>751</v>
      </c>
      <c r="B433" s="35" t="s">
        <v>47</v>
      </c>
      <c r="C433" s="35" t="s">
        <v>483</v>
      </c>
      <c r="G433" s="36"/>
      <c r="H433" s="36"/>
      <c r="I433" s="37"/>
      <c r="J433" s="38"/>
      <c r="K433" s="36"/>
      <c r="L433" s="36"/>
      <c r="M433" s="37"/>
      <c r="N433" s="38"/>
      <c r="O433" s="36"/>
      <c r="P433" s="36"/>
      <c r="Q433" s="37"/>
      <c r="R433" s="38"/>
      <c r="S433" s="36"/>
      <c r="T433" s="36"/>
      <c r="U433" s="37"/>
      <c r="V433" s="38"/>
      <c r="W433" s="36"/>
      <c r="X433" s="36"/>
      <c r="Y433" s="37"/>
      <c r="Z433" s="38"/>
      <c r="AA433" s="36"/>
      <c r="AB433" s="36"/>
      <c r="AC433" s="37"/>
      <c r="AD433" s="38"/>
      <c r="AE433" s="36"/>
      <c r="AF433" s="36"/>
      <c r="AG433" s="37"/>
      <c r="AH433" s="38"/>
      <c r="AI433" s="36"/>
      <c r="AJ433" s="36"/>
      <c r="AK433" s="37"/>
      <c r="AL433" s="38"/>
      <c r="AM433" s="36"/>
      <c r="AN433" s="36"/>
      <c r="AO433" s="37"/>
    </row>
    <row r="434" spans="1:41" ht="45" hidden="1" outlineLevel="1" x14ac:dyDescent="0.25">
      <c r="A434" s="30"/>
      <c r="B434" s="31" t="s">
        <v>69</v>
      </c>
      <c r="C434" s="31" t="s">
        <v>70</v>
      </c>
      <c r="D434" s="31" t="s">
        <v>71</v>
      </c>
      <c r="E434" s="31" t="s">
        <v>72</v>
      </c>
      <c r="G434" s="39" t="s">
        <v>73</v>
      </c>
      <c r="H434" s="40" t="s">
        <v>33</v>
      </c>
      <c r="I434" s="41"/>
      <c r="J434" s="38"/>
      <c r="K434" s="39" t="s">
        <v>73</v>
      </c>
      <c r="L434" s="40" t="s">
        <v>33</v>
      </c>
      <c r="M434" s="41"/>
      <c r="N434" s="38"/>
      <c r="O434" s="39" t="s">
        <v>73</v>
      </c>
      <c r="P434" s="40" t="s">
        <v>33</v>
      </c>
      <c r="Q434" s="41"/>
      <c r="R434" s="38"/>
      <c r="S434" s="39" t="s">
        <v>73</v>
      </c>
      <c r="T434" s="40" t="s">
        <v>33</v>
      </c>
      <c r="U434" s="41"/>
      <c r="V434" s="38"/>
      <c r="W434" s="39" t="s">
        <v>73</v>
      </c>
      <c r="X434" s="40" t="s">
        <v>33</v>
      </c>
      <c r="Y434" s="41"/>
      <c r="Z434" s="38"/>
      <c r="AA434" s="39" t="s">
        <v>73</v>
      </c>
      <c r="AB434" s="40" t="s">
        <v>33</v>
      </c>
      <c r="AC434" s="41"/>
      <c r="AD434" s="38"/>
      <c r="AE434" s="39" t="s">
        <v>73</v>
      </c>
      <c r="AF434" s="40" t="s">
        <v>33</v>
      </c>
      <c r="AG434" s="41"/>
      <c r="AH434" s="38"/>
      <c r="AI434" s="39" t="s">
        <v>73</v>
      </c>
      <c r="AJ434" s="40" t="s">
        <v>33</v>
      </c>
      <c r="AK434" s="41"/>
      <c r="AL434" s="38"/>
      <c r="AM434" s="39" t="s">
        <v>73</v>
      </c>
      <c r="AN434" s="40" t="s">
        <v>33</v>
      </c>
      <c r="AO434" s="41"/>
    </row>
    <row r="435" spans="1:41" ht="120" hidden="1" outlineLevel="1" x14ac:dyDescent="0.25">
      <c r="A435" s="34" t="s">
        <v>752</v>
      </c>
      <c r="B435" s="35" t="s">
        <v>753</v>
      </c>
      <c r="C435" s="35" t="s">
        <v>620</v>
      </c>
      <c r="D435" s="35" t="s">
        <v>621</v>
      </c>
      <c r="E435" s="42">
        <v>1</v>
      </c>
      <c r="G435" s="43">
        <v>0</v>
      </c>
      <c r="H435" s="44">
        <v>0</v>
      </c>
      <c r="I435" s="45"/>
      <c r="J435" s="38"/>
      <c r="K435" s="43">
        <v>0</v>
      </c>
      <c r="L435" s="44">
        <v>0</v>
      </c>
      <c r="M435" s="45"/>
      <c r="N435" s="38"/>
      <c r="O435" s="43">
        <v>0</v>
      </c>
      <c r="P435" s="44">
        <v>0</v>
      </c>
      <c r="Q435" s="45"/>
      <c r="R435" s="38"/>
      <c r="S435" s="43">
        <v>0</v>
      </c>
      <c r="T435" s="44">
        <v>0</v>
      </c>
      <c r="U435" s="45"/>
      <c r="V435" s="38"/>
      <c r="W435" s="43">
        <v>0</v>
      </c>
      <c r="X435" s="44">
        <v>0</v>
      </c>
      <c r="Y435" s="45"/>
      <c r="Z435" s="38"/>
      <c r="AA435" s="43">
        <v>0</v>
      </c>
      <c r="AB435" s="44">
        <v>0</v>
      </c>
      <c r="AC435" s="45"/>
      <c r="AD435" s="38"/>
      <c r="AE435" s="43">
        <v>0</v>
      </c>
      <c r="AF435" s="44">
        <v>0</v>
      </c>
      <c r="AG435" s="45"/>
      <c r="AH435" s="38"/>
      <c r="AI435" s="43">
        <v>19257206.93</v>
      </c>
      <c r="AJ435" s="44">
        <v>19257206.93</v>
      </c>
      <c r="AK435" s="45"/>
      <c r="AL435" s="38"/>
      <c r="AM435" s="43">
        <v>0</v>
      </c>
      <c r="AN435" s="44">
        <v>0</v>
      </c>
      <c r="AO435" s="45"/>
    </row>
    <row r="436" spans="1:41" hidden="1" outlineLevel="1" x14ac:dyDescent="0.25">
      <c r="A436" s="30"/>
      <c r="B436" s="31" t="s">
        <v>44</v>
      </c>
      <c r="C436" s="31" t="s">
        <v>45</v>
      </c>
      <c r="G436" s="36"/>
      <c r="H436" s="36"/>
      <c r="I436" s="37"/>
      <c r="J436" s="38"/>
      <c r="K436" s="36"/>
      <c r="L436" s="36"/>
      <c r="M436" s="37"/>
      <c r="N436" s="38"/>
      <c r="O436" s="36"/>
      <c r="P436" s="36"/>
      <c r="Q436" s="37"/>
      <c r="R436" s="38"/>
      <c r="S436" s="36"/>
      <c r="T436" s="36"/>
      <c r="U436" s="37"/>
      <c r="V436" s="38"/>
      <c r="W436" s="36"/>
      <c r="X436" s="36"/>
      <c r="Y436" s="37"/>
      <c r="Z436" s="38"/>
      <c r="AA436" s="36"/>
      <c r="AB436" s="36"/>
      <c r="AC436" s="37"/>
      <c r="AD436" s="38"/>
      <c r="AE436" s="36"/>
      <c r="AF436" s="36"/>
      <c r="AG436" s="37"/>
      <c r="AH436" s="38"/>
      <c r="AI436" s="36"/>
      <c r="AJ436" s="36"/>
      <c r="AK436" s="37"/>
      <c r="AL436" s="38"/>
      <c r="AM436" s="36"/>
      <c r="AN436" s="36"/>
      <c r="AO436" s="37"/>
    </row>
    <row r="437" spans="1:41" ht="45" hidden="1" outlineLevel="1" x14ac:dyDescent="0.25">
      <c r="A437" s="34" t="s">
        <v>754</v>
      </c>
      <c r="B437" s="35" t="s">
        <v>47</v>
      </c>
      <c r="C437" s="35" t="s">
        <v>488</v>
      </c>
      <c r="G437" s="36"/>
      <c r="H437" s="36"/>
      <c r="I437" s="37"/>
      <c r="J437" s="38"/>
      <c r="K437" s="36"/>
      <c r="L437" s="36"/>
      <c r="M437" s="37"/>
      <c r="N437" s="38"/>
      <c r="O437" s="36"/>
      <c r="P437" s="36"/>
      <c r="Q437" s="37"/>
      <c r="R437" s="38"/>
      <c r="S437" s="36"/>
      <c r="T437" s="36"/>
      <c r="U437" s="37"/>
      <c r="V437" s="38"/>
      <c r="W437" s="36"/>
      <c r="X437" s="36"/>
      <c r="Y437" s="37"/>
      <c r="Z437" s="38"/>
      <c r="AA437" s="36"/>
      <c r="AB437" s="36"/>
      <c r="AC437" s="37"/>
      <c r="AD437" s="38"/>
      <c r="AE437" s="36"/>
      <c r="AF437" s="36"/>
      <c r="AG437" s="37"/>
      <c r="AH437" s="38"/>
      <c r="AI437" s="36"/>
      <c r="AJ437" s="36"/>
      <c r="AK437" s="37"/>
      <c r="AL437" s="38"/>
      <c r="AM437" s="36"/>
      <c r="AN437" s="36"/>
      <c r="AO437" s="37"/>
    </row>
    <row r="438" spans="1:41" hidden="1" outlineLevel="1" x14ac:dyDescent="0.25">
      <c r="A438" s="15" t="s">
        <v>755</v>
      </c>
      <c r="B438" s="15"/>
      <c r="C438" s="15"/>
      <c r="D438" s="15"/>
      <c r="E438" s="15"/>
      <c r="G438" s="20" t="s">
        <v>43</v>
      </c>
      <c r="H438" s="44">
        <v>10439629</v>
      </c>
      <c r="I438" s="45"/>
      <c r="J438" s="38"/>
      <c r="K438" s="20" t="s">
        <v>43</v>
      </c>
      <c r="L438" s="44">
        <v>16090360</v>
      </c>
      <c r="M438" s="45"/>
      <c r="N438" s="38"/>
      <c r="O438" s="20" t="s">
        <v>43</v>
      </c>
      <c r="P438" s="44">
        <v>16090360</v>
      </c>
      <c r="Q438" s="45"/>
      <c r="R438" s="38"/>
      <c r="S438" s="20" t="s">
        <v>43</v>
      </c>
      <c r="T438" s="44">
        <v>8689879</v>
      </c>
      <c r="U438" s="45"/>
      <c r="V438" s="38"/>
      <c r="W438" s="20" t="s">
        <v>43</v>
      </c>
      <c r="X438" s="44">
        <v>12871808</v>
      </c>
      <c r="Y438" s="45"/>
      <c r="Z438" s="38"/>
      <c r="AA438" s="20" t="s">
        <v>43</v>
      </c>
      <c r="AB438" s="44">
        <v>10864183.17</v>
      </c>
      <c r="AC438" s="45"/>
      <c r="AD438" s="38"/>
      <c r="AE438" s="20" t="s">
        <v>43</v>
      </c>
      <c r="AF438" s="44">
        <v>14270222</v>
      </c>
      <c r="AG438" s="45"/>
      <c r="AH438" s="38"/>
      <c r="AI438" s="20" t="s">
        <v>43</v>
      </c>
      <c r="AJ438" s="44">
        <v>16699798.77</v>
      </c>
      <c r="AK438" s="45"/>
      <c r="AL438" s="38"/>
      <c r="AM438" s="20" t="s">
        <v>43</v>
      </c>
      <c r="AN438" s="44">
        <v>23768940</v>
      </c>
      <c r="AO438" s="45"/>
    </row>
    <row r="439" spans="1:41" hidden="1" outlineLevel="1" x14ac:dyDescent="0.25">
      <c r="A439" s="30"/>
      <c r="B439" s="31" t="s">
        <v>44</v>
      </c>
      <c r="C439" s="31" t="s">
        <v>45</v>
      </c>
      <c r="G439" s="36"/>
      <c r="H439" s="36"/>
      <c r="I439" s="37"/>
      <c r="J439" s="38"/>
      <c r="K439" s="36"/>
      <c r="L439" s="36"/>
      <c r="M439" s="37"/>
      <c r="N439" s="38"/>
      <c r="O439" s="36"/>
      <c r="P439" s="36"/>
      <c r="Q439" s="37"/>
      <c r="R439" s="38"/>
      <c r="S439" s="36"/>
      <c r="T439" s="36"/>
      <c r="U439" s="37"/>
      <c r="V439" s="38"/>
      <c r="W439" s="36"/>
      <c r="X439" s="36"/>
      <c r="Y439" s="37"/>
      <c r="Z439" s="38"/>
      <c r="AA439" s="36"/>
      <c r="AB439" s="36"/>
      <c r="AC439" s="37"/>
      <c r="AD439" s="38"/>
      <c r="AE439" s="36"/>
      <c r="AF439" s="36"/>
      <c r="AG439" s="37"/>
      <c r="AH439" s="38"/>
      <c r="AI439" s="36"/>
      <c r="AJ439" s="36"/>
      <c r="AK439" s="37"/>
      <c r="AL439" s="38"/>
      <c r="AM439" s="36"/>
      <c r="AN439" s="36"/>
      <c r="AO439" s="37"/>
    </row>
    <row r="440" spans="1:41" hidden="1" outlineLevel="1" x14ac:dyDescent="0.25">
      <c r="A440" s="34" t="s">
        <v>756</v>
      </c>
      <c r="B440" s="35" t="s">
        <v>47</v>
      </c>
      <c r="C440" s="35" t="s">
        <v>757</v>
      </c>
      <c r="G440" s="36"/>
      <c r="H440" s="36"/>
      <c r="I440" s="37"/>
      <c r="J440" s="38"/>
      <c r="K440" s="36"/>
      <c r="L440" s="36"/>
      <c r="M440" s="37"/>
      <c r="N440" s="38"/>
      <c r="O440" s="36"/>
      <c r="P440" s="36"/>
      <c r="Q440" s="37"/>
      <c r="R440" s="38"/>
      <c r="S440" s="36"/>
      <c r="T440" s="36"/>
      <c r="U440" s="37"/>
      <c r="V440" s="38"/>
      <c r="W440" s="36"/>
      <c r="X440" s="36"/>
      <c r="Y440" s="37"/>
      <c r="Z440" s="38"/>
      <c r="AA440" s="36"/>
      <c r="AB440" s="36"/>
      <c r="AC440" s="37"/>
      <c r="AD440" s="38"/>
      <c r="AE440" s="36"/>
      <c r="AF440" s="36"/>
      <c r="AG440" s="37"/>
      <c r="AH440" s="38"/>
      <c r="AI440" s="36"/>
      <c r="AJ440" s="36"/>
      <c r="AK440" s="37"/>
      <c r="AL440" s="38"/>
      <c r="AM440" s="36"/>
      <c r="AN440" s="36"/>
      <c r="AO440" s="37"/>
    </row>
    <row r="441" spans="1:41" ht="45" hidden="1" outlineLevel="1" x14ac:dyDescent="0.25">
      <c r="A441" s="30"/>
      <c r="B441" s="31" t="s">
        <v>69</v>
      </c>
      <c r="C441" s="31" t="s">
        <v>70</v>
      </c>
      <c r="D441" s="31" t="s">
        <v>71</v>
      </c>
      <c r="E441" s="31" t="s">
        <v>72</v>
      </c>
      <c r="G441" s="39" t="s">
        <v>73</v>
      </c>
      <c r="H441" s="40" t="s">
        <v>33</v>
      </c>
      <c r="I441" s="41"/>
      <c r="J441" s="38"/>
      <c r="K441" s="39" t="s">
        <v>73</v>
      </c>
      <c r="L441" s="40" t="s">
        <v>33</v>
      </c>
      <c r="M441" s="41"/>
      <c r="N441" s="38"/>
      <c r="O441" s="39" t="s">
        <v>73</v>
      </c>
      <c r="P441" s="40" t="s">
        <v>33</v>
      </c>
      <c r="Q441" s="41"/>
      <c r="R441" s="38"/>
      <c r="S441" s="39" t="s">
        <v>73</v>
      </c>
      <c r="T441" s="40" t="s">
        <v>33</v>
      </c>
      <c r="U441" s="41"/>
      <c r="V441" s="38"/>
      <c r="W441" s="39" t="s">
        <v>73</v>
      </c>
      <c r="X441" s="40" t="s">
        <v>33</v>
      </c>
      <c r="Y441" s="41"/>
      <c r="Z441" s="38"/>
      <c r="AA441" s="39" t="s">
        <v>73</v>
      </c>
      <c r="AB441" s="40" t="s">
        <v>33</v>
      </c>
      <c r="AC441" s="41"/>
      <c r="AD441" s="38"/>
      <c r="AE441" s="39" t="s">
        <v>73</v>
      </c>
      <c r="AF441" s="40" t="s">
        <v>33</v>
      </c>
      <c r="AG441" s="41"/>
      <c r="AH441" s="38"/>
      <c r="AI441" s="39" t="s">
        <v>73</v>
      </c>
      <c r="AJ441" s="40" t="s">
        <v>33</v>
      </c>
      <c r="AK441" s="41"/>
      <c r="AL441" s="38"/>
      <c r="AM441" s="39" t="s">
        <v>73</v>
      </c>
      <c r="AN441" s="40" t="s">
        <v>33</v>
      </c>
      <c r="AO441" s="41"/>
    </row>
    <row r="442" spans="1:41" hidden="1" outlineLevel="1" x14ac:dyDescent="0.25">
      <c r="A442" s="34" t="s">
        <v>758</v>
      </c>
      <c r="B442" s="35" t="s">
        <v>759</v>
      </c>
      <c r="C442" s="35" t="s">
        <v>760</v>
      </c>
      <c r="D442" s="35" t="s">
        <v>686</v>
      </c>
      <c r="E442" s="42">
        <v>12325</v>
      </c>
      <c r="G442" s="43">
        <v>3</v>
      </c>
      <c r="H442" s="44">
        <v>36975</v>
      </c>
      <c r="I442" s="45"/>
      <c r="J442" s="38"/>
      <c r="K442" s="43">
        <v>5</v>
      </c>
      <c r="L442" s="44">
        <v>61625</v>
      </c>
      <c r="M442" s="45"/>
      <c r="N442" s="38"/>
      <c r="O442" s="43">
        <v>5</v>
      </c>
      <c r="P442" s="44">
        <v>61625</v>
      </c>
      <c r="Q442" s="45"/>
      <c r="R442" s="38"/>
      <c r="S442" s="43">
        <v>2</v>
      </c>
      <c r="T442" s="44">
        <v>24650</v>
      </c>
      <c r="U442" s="45"/>
      <c r="V442" s="38"/>
      <c r="W442" s="43">
        <v>8</v>
      </c>
      <c r="X442" s="44">
        <v>98600</v>
      </c>
      <c r="Y442" s="45"/>
      <c r="Z442" s="38"/>
      <c r="AA442" s="43">
        <v>3.23</v>
      </c>
      <c r="AB442" s="44">
        <v>39809.75</v>
      </c>
      <c r="AC442" s="45"/>
      <c r="AD442" s="38"/>
      <c r="AE442" s="43">
        <v>4</v>
      </c>
      <c r="AF442" s="44">
        <v>49300</v>
      </c>
      <c r="AG442" s="45"/>
      <c r="AH442" s="38"/>
      <c r="AI442" s="43">
        <v>0</v>
      </c>
      <c r="AJ442" s="44">
        <v>0</v>
      </c>
      <c r="AK442" s="45"/>
      <c r="AL442" s="38"/>
      <c r="AM442" s="43">
        <v>5</v>
      </c>
      <c r="AN442" s="44">
        <v>61625</v>
      </c>
      <c r="AO442" s="45"/>
    </row>
    <row r="443" spans="1:41" hidden="1" outlineLevel="1" x14ac:dyDescent="0.25">
      <c r="A443" s="34" t="s">
        <v>761</v>
      </c>
      <c r="B443" s="35" t="s">
        <v>762</v>
      </c>
      <c r="C443" s="35" t="s">
        <v>763</v>
      </c>
      <c r="D443" s="35" t="s">
        <v>686</v>
      </c>
      <c r="E443" s="42">
        <v>91260</v>
      </c>
      <c r="G443" s="43">
        <v>18</v>
      </c>
      <c r="H443" s="44">
        <v>1642680</v>
      </c>
      <c r="I443" s="45"/>
      <c r="J443" s="38"/>
      <c r="K443" s="43">
        <v>29</v>
      </c>
      <c r="L443" s="44">
        <v>2646540</v>
      </c>
      <c r="M443" s="45"/>
      <c r="N443" s="38"/>
      <c r="O443" s="43">
        <v>29</v>
      </c>
      <c r="P443" s="44">
        <v>2646540</v>
      </c>
      <c r="Q443" s="45"/>
      <c r="R443" s="38"/>
      <c r="S443" s="43">
        <v>13</v>
      </c>
      <c r="T443" s="44">
        <v>1186380</v>
      </c>
      <c r="U443" s="45"/>
      <c r="V443" s="38"/>
      <c r="W443" s="43">
        <v>22</v>
      </c>
      <c r="X443" s="44">
        <v>2007720</v>
      </c>
      <c r="Y443" s="45"/>
      <c r="Z443" s="38"/>
      <c r="AA443" s="43">
        <v>14.22</v>
      </c>
      <c r="AB443" s="44">
        <v>1297717.2</v>
      </c>
      <c r="AC443" s="45"/>
      <c r="AD443" s="38"/>
      <c r="AE443" s="43">
        <v>25</v>
      </c>
      <c r="AF443" s="44">
        <v>2281500</v>
      </c>
      <c r="AG443" s="45"/>
      <c r="AH443" s="38"/>
      <c r="AI443" s="43">
        <v>0</v>
      </c>
      <c r="AJ443" s="44">
        <v>0</v>
      </c>
      <c r="AK443" s="45"/>
      <c r="AL443" s="38"/>
      <c r="AM443" s="43">
        <v>35</v>
      </c>
      <c r="AN443" s="44">
        <v>3194100</v>
      </c>
      <c r="AO443" s="45"/>
    </row>
    <row r="444" spans="1:41" hidden="1" outlineLevel="1" x14ac:dyDescent="0.25">
      <c r="A444" s="34" t="s">
        <v>764</v>
      </c>
      <c r="B444" s="35" t="s">
        <v>765</v>
      </c>
      <c r="C444" s="35" t="s">
        <v>766</v>
      </c>
      <c r="D444" s="35" t="s">
        <v>686</v>
      </c>
      <c r="E444" s="42">
        <v>2785</v>
      </c>
      <c r="G444" s="43">
        <v>69</v>
      </c>
      <c r="H444" s="44">
        <v>192165</v>
      </c>
      <c r="I444" s="45"/>
      <c r="J444" s="38"/>
      <c r="K444" s="43">
        <v>116</v>
      </c>
      <c r="L444" s="44">
        <v>323060</v>
      </c>
      <c r="M444" s="45"/>
      <c r="N444" s="38"/>
      <c r="O444" s="43">
        <v>116</v>
      </c>
      <c r="P444" s="44">
        <v>323060</v>
      </c>
      <c r="Q444" s="45"/>
      <c r="R444" s="38"/>
      <c r="S444" s="43">
        <v>53</v>
      </c>
      <c r="T444" s="44">
        <v>147605</v>
      </c>
      <c r="U444" s="45"/>
      <c r="V444" s="38"/>
      <c r="W444" s="43">
        <v>74</v>
      </c>
      <c r="X444" s="44">
        <v>206090</v>
      </c>
      <c r="Y444" s="45"/>
      <c r="Z444" s="38"/>
      <c r="AA444" s="43">
        <v>57.1</v>
      </c>
      <c r="AB444" s="44">
        <v>159023.5</v>
      </c>
      <c r="AC444" s="45"/>
      <c r="AD444" s="38"/>
      <c r="AE444" s="43">
        <v>98</v>
      </c>
      <c r="AF444" s="44">
        <v>272930</v>
      </c>
      <c r="AG444" s="45"/>
      <c r="AH444" s="38"/>
      <c r="AI444" s="43">
        <v>0</v>
      </c>
      <c r="AJ444" s="44">
        <v>0</v>
      </c>
      <c r="AK444" s="45"/>
      <c r="AL444" s="38"/>
      <c r="AM444" s="43">
        <v>134</v>
      </c>
      <c r="AN444" s="44">
        <v>373190</v>
      </c>
      <c r="AO444" s="45"/>
    </row>
    <row r="445" spans="1:41" hidden="1" outlineLevel="1" x14ac:dyDescent="0.25">
      <c r="A445" s="34" t="s">
        <v>767</v>
      </c>
      <c r="B445" s="35" t="s">
        <v>768</v>
      </c>
      <c r="C445" s="35" t="s">
        <v>769</v>
      </c>
      <c r="D445" s="35" t="s">
        <v>686</v>
      </c>
      <c r="E445" s="42">
        <v>14635</v>
      </c>
      <c r="G445" s="43">
        <v>26</v>
      </c>
      <c r="H445" s="44">
        <v>380510</v>
      </c>
      <c r="I445" s="45"/>
      <c r="J445" s="38"/>
      <c r="K445" s="43">
        <v>37</v>
      </c>
      <c r="L445" s="44">
        <v>541495</v>
      </c>
      <c r="M445" s="45"/>
      <c r="N445" s="38"/>
      <c r="O445" s="43">
        <v>37</v>
      </c>
      <c r="P445" s="44">
        <v>541495</v>
      </c>
      <c r="Q445" s="45"/>
      <c r="R445" s="38"/>
      <c r="S445" s="43">
        <v>20</v>
      </c>
      <c r="T445" s="44">
        <v>292700</v>
      </c>
      <c r="U445" s="45"/>
      <c r="V445" s="38"/>
      <c r="W445" s="43">
        <v>31</v>
      </c>
      <c r="X445" s="44">
        <v>453685</v>
      </c>
      <c r="Y445" s="45"/>
      <c r="Z445" s="38"/>
      <c r="AA445" s="43">
        <v>22.62</v>
      </c>
      <c r="AB445" s="44">
        <v>331043.7</v>
      </c>
      <c r="AC445" s="45"/>
      <c r="AD445" s="38"/>
      <c r="AE445" s="43">
        <v>25</v>
      </c>
      <c r="AF445" s="44">
        <v>365875</v>
      </c>
      <c r="AG445" s="45"/>
      <c r="AH445" s="38"/>
      <c r="AI445" s="43">
        <v>0</v>
      </c>
      <c r="AJ445" s="44">
        <v>0</v>
      </c>
      <c r="AK445" s="45"/>
      <c r="AL445" s="38"/>
      <c r="AM445" s="43">
        <v>59</v>
      </c>
      <c r="AN445" s="44">
        <v>863465</v>
      </c>
      <c r="AO445" s="45"/>
    </row>
    <row r="446" spans="1:41" hidden="1" outlineLevel="1" x14ac:dyDescent="0.25">
      <c r="A446" s="34" t="s">
        <v>770</v>
      </c>
      <c r="B446" s="35" t="s">
        <v>771</v>
      </c>
      <c r="C446" s="35" t="s">
        <v>772</v>
      </c>
      <c r="D446" s="35" t="s">
        <v>686</v>
      </c>
      <c r="E446" s="42">
        <v>2650</v>
      </c>
      <c r="G446" s="43">
        <v>29</v>
      </c>
      <c r="H446" s="44">
        <v>76850</v>
      </c>
      <c r="I446" s="45"/>
      <c r="J446" s="38"/>
      <c r="K446" s="43">
        <v>50</v>
      </c>
      <c r="L446" s="44">
        <v>132500</v>
      </c>
      <c r="M446" s="45"/>
      <c r="N446" s="38"/>
      <c r="O446" s="43">
        <v>50</v>
      </c>
      <c r="P446" s="44">
        <v>132500</v>
      </c>
      <c r="Q446" s="45"/>
      <c r="R446" s="38"/>
      <c r="S446" s="43">
        <v>24</v>
      </c>
      <c r="T446" s="44">
        <v>63600</v>
      </c>
      <c r="U446" s="45"/>
      <c r="V446" s="38"/>
      <c r="W446" s="43">
        <v>36</v>
      </c>
      <c r="X446" s="44">
        <v>95400</v>
      </c>
      <c r="Y446" s="45"/>
      <c r="Z446" s="38"/>
      <c r="AA446" s="43">
        <v>26.93</v>
      </c>
      <c r="AB446" s="44">
        <v>71364.5</v>
      </c>
      <c r="AC446" s="45"/>
      <c r="AD446" s="38"/>
      <c r="AE446" s="43">
        <v>29</v>
      </c>
      <c r="AF446" s="44">
        <v>76850</v>
      </c>
      <c r="AG446" s="45"/>
      <c r="AH446" s="38"/>
      <c r="AI446" s="43">
        <v>0</v>
      </c>
      <c r="AJ446" s="44">
        <v>0</v>
      </c>
      <c r="AK446" s="45"/>
      <c r="AL446" s="38"/>
      <c r="AM446" s="43">
        <v>71</v>
      </c>
      <c r="AN446" s="44">
        <v>188150</v>
      </c>
      <c r="AO446" s="45"/>
    </row>
    <row r="447" spans="1:41" hidden="1" outlineLevel="1" x14ac:dyDescent="0.25">
      <c r="A447" s="34" t="s">
        <v>773</v>
      </c>
      <c r="B447" s="35" t="s">
        <v>774</v>
      </c>
      <c r="C447" s="35" t="s">
        <v>775</v>
      </c>
      <c r="D447" s="35" t="s">
        <v>686</v>
      </c>
      <c r="E447" s="42">
        <v>91090</v>
      </c>
      <c r="G447" s="43">
        <v>34</v>
      </c>
      <c r="H447" s="44">
        <v>3097060</v>
      </c>
      <c r="I447" s="45"/>
      <c r="J447" s="38"/>
      <c r="K447" s="43">
        <v>51</v>
      </c>
      <c r="L447" s="44">
        <v>4645590</v>
      </c>
      <c r="M447" s="45"/>
      <c r="N447" s="38"/>
      <c r="O447" s="43">
        <v>51</v>
      </c>
      <c r="P447" s="44">
        <v>4645590</v>
      </c>
      <c r="Q447" s="45"/>
      <c r="R447" s="38"/>
      <c r="S447" s="43">
        <v>28</v>
      </c>
      <c r="T447" s="44">
        <v>2550520</v>
      </c>
      <c r="U447" s="45"/>
      <c r="V447" s="38"/>
      <c r="W447" s="43">
        <v>41</v>
      </c>
      <c r="X447" s="44">
        <v>3734690</v>
      </c>
      <c r="Y447" s="45"/>
      <c r="Z447" s="38"/>
      <c r="AA447" s="43">
        <v>31.24</v>
      </c>
      <c r="AB447" s="44">
        <v>2845651.6</v>
      </c>
      <c r="AC447" s="45"/>
      <c r="AD447" s="38"/>
      <c r="AE447" s="43">
        <v>34</v>
      </c>
      <c r="AF447" s="44">
        <v>3097060</v>
      </c>
      <c r="AG447" s="45"/>
      <c r="AH447" s="38"/>
      <c r="AI447" s="43">
        <v>0</v>
      </c>
      <c r="AJ447" s="44">
        <v>0</v>
      </c>
      <c r="AK447" s="45"/>
      <c r="AL447" s="38"/>
      <c r="AM447" s="43">
        <v>83</v>
      </c>
      <c r="AN447" s="44">
        <v>7560470</v>
      </c>
      <c r="AO447" s="45"/>
    </row>
    <row r="448" spans="1:41" hidden="1" outlineLevel="1" x14ac:dyDescent="0.25">
      <c r="A448" s="34" t="s">
        <v>776</v>
      </c>
      <c r="B448" s="35" t="s">
        <v>777</v>
      </c>
      <c r="C448" s="35" t="s">
        <v>778</v>
      </c>
      <c r="D448" s="35" t="s">
        <v>686</v>
      </c>
      <c r="E448" s="42">
        <v>9155</v>
      </c>
      <c r="G448" s="43">
        <v>45</v>
      </c>
      <c r="H448" s="44">
        <v>411975</v>
      </c>
      <c r="I448" s="45"/>
      <c r="J448" s="38"/>
      <c r="K448" s="43">
        <v>71</v>
      </c>
      <c r="L448" s="44">
        <v>650005</v>
      </c>
      <c r="M448" s="45"/>
      <c r="N448" s="38"/>
      <c r="O448" s="43">
        <v>71</v>
      </c>
      <c r="P448" s="44">
        <v>650005</v>
      </c>
      <c r="Q448" s="45"/>
      <c r="R448" s="38"/>
      <c r="S448" s="43">
        <v>39</v>
      </c>
      <c r="T448" s="44">
        <v>357045</v>
      </c>
      <c r="U448" s="45"/>
      <c r="V448" s="38"/>
      <c r="W448" s="43">
        <v>53</v>
      </c>
      <c r="X448" s="44">
        <v>485215</v>
      </c>
      <c r="Y448" s="45"/>
      <c r="Z448" s="38"/>
      <c r="AA448" s="43">
        <v>45.25</v>
      </c>
      <c r="AB448" s="44">
        <v>414263.75</v>
      </c>
      <c r="AC448" s="45"/>
      <c r="AD448" s="38"/>
      <c r="AE448" s="43">
        <v>48</v>
      </c>
      <c r="AF448" s="44">
        <v>439440</v>
      </c>
      <c r="AG448" s="45"/>
      <c r="AH448" s="38"/>
      <c r="AI448" s="43">
        <v>0</v>
      </c>
      <c r="AJ448" s="44">
        <v>0</v>
      </c>
      <c r="AK448" s="45"/>
      <c r="AL448" s="38"/>
      <c r="AM448" s="43">
        <v>118</v>
      </c>
      <c r="AN448" s="44">
        <v>1080290</v>
      </c>
      <c r="AO448" s="45"/>
    </row>
    <row r="449" spans="1:41" hidden="1" outlineLevel="1" x14ac:dyDescent="0.25">
      <c r="A449" s="34" t="s">
        <v>779</v>
      </c>
      <c r="B449" s="35" t="s">
        <v>780</v>
      </c>
      <c r="C449" s="35" t="s">
        <v>781</v>
      </c>
      <c r="D449" s="35" t="s">
        <v>686</v>
      </c>
      <c r="E449" s="42">
        <v>91090</v>
      </c>
      <c r="G449" s="43">
        <v>3</v>
      </c>
      <c r="H449" s="44">
        <v>273270</v>
      </c>
      <c r="I449" s="45"/>
      <c r="J449" s="38"/>
      <c r="K449" s="43">
        <v>4</v>
      </c>
      <c r="L449" s="44">
        <v>364360</v>
      </c>
      <c r="M449" s="45"/>
      <c r="N449" s="38"/>
      <c r="O449" s="43">
        <v>4</v>
      </c>
      <c r="P449" s="44">
        <v>364360</v>
      </c>
      <c r="Q449" s="45"/>
      <c r="R449" s="38"/>
      <c r="S449" s="43">
        <v>3</v>
      </c>
      <c r="T449" s="44">
        <v>273270</v>
      </c>
      <c r="U449" s="45"/>
      <c r="V449" s="38"/>
      <c r="W449" s="43">
        <v>3</v>
      </c>
      <c r="X449" s="44">
        <v>273270</v>
      </c>
      <c r="Y449" s="45"/>
      <c r="Z449" s="38"/>
      <c r="AA449" s="43">
        <v>2.91</v>
      </c>
      <c r="AB449" s="44">
        <v>265071.90000000002</v>
      </c>
      <c r="AC449" s="45"/>
      <c r="AD449" s="38"/>
      <c r="AE449" s="43">
        <v>3</v>
      </c>
      <c r="AF449" s="44">
        <v>273270</v>
      </c>
      <c r="AG449" s="45"/>
      <c r="AH449" s="38"/>
      <c r="AI449" s="43">
        <v>0</v>
      </c>
      <c r="AJ449" s="44">
        <v>0</v>
      </c>
      <c r="AK449" s="45"/>
      <c r="AL449" s="38"/>
      <c r="AM449" s="43">
        <v>5</v>
      </c>
      <c r="AN449" s="44">
        <v>455450</v>
      </c>
      <c r="AO449" s="45"/>
    </row>
    <row r="450" spans="1:41" hidden="1" outlineLevel="1" x14ac:dyDescent="0.25">
      <c r="A450" s="34" t="s">
        <v>782</v>
      </c>
      <c r="B450" s="35" t="s">
        <v>783</v>
      </c>
      <c r="C450" s="35" t="s">
        <v>784</v>
      </c>
      <c r="D450" s="35" t="s">
        <v>686</v>
      </c>
      <c r="E450" s="42">
        <v>26440</v>
      </c>
      <c r="G450" s="43">
        <v>1</v>
      </c>
      <c r="H450" s="44">
        <v>26440</v>
      </c>
      <c r="I450" s="45"/>
      <c r="J450" s="38"/>
      <c r="K450" s="43">
        <v>3</v>
      </c>
      <c r="L450" s="44">
        <v>79320</v>
      </c>
      <c r="M450" s="45"/>
      <c r="N450" s="38"/>
      <c r="O450" s="43">
        <v>3</v>
      </c>
      <c r="P450" s="44">
        <v>79320</v>
      </c>
      <c r="Q450" s="45"/>
      <c r="R450" s="38"/>
      <c r="S450" s="43">
        <v>2</v>
      </c>
      <c r="T450" s="44">
        <v>52880</v>
      </c>
      <c r="U450" s="45"/>
      <c r="V450" s="38"/>
      <c r="W450" s="43">
        <v>3</v>
      </c>
      <c r="X450" s="44">
        <v>79320</v>
      </c>
      <c r="Y450" s="45"/>
      <c r="Z450" s="38"/>
      <c r="AA450" s="43">
        <v>1.72</v>
      </c>
      <c r="AB450" s="44">
        <v>45476.800000000003</v>
      </c>
      <c r="AC450" s="45"/>
      <c r="AD450" s="38"/>
      <c r="AE450" s="43">
        <v>1</v>
      </c>
      <c r="AF450" s="44">
        <v>26440</v>
      </c>
      <c r="AG450" s="45"/>
      <c r="AH450" s="38"/>
      <c r="AI450" s="43">
        <v>0</v>
      </c>
      <c r="AJ450" s="44">
        <v>0</v>
      </c>
      <c r="AK450" s="45"/>
      <c r="AL450" s="38"/>
      <c r="AM450" s="43">
        <v>4</v>
      </c>
      <c r="AN450" s="44">
        <v>105760</v>
      </c>
      <c r="AO450" s="45"/>
    </row>
    <row r="451" spans="1:41" ht="30" hidden="1" outlineLevel="1" x14ac:dyDescent="0.25">
      <c r="A451" s="34" t="s">
        <v>785</v>
      </c>
      <c r="B451" s="35" t="s">
        <v>786</v>
      </c>
      <c r="C451" s="35" t="s">
        <v>787</v>
      </c>
      <c r="D451" s="35" t="s">
        <v>686</v>
      </c>
      <c r="E451" s="42">
        <v>150</v>
      </c>
      <c r="G451" s="43">
        <v>47</v>
      </c>
      <c r="H451" s="44">
        <v>7050</v>
      </c>
      <c r="I451" s="45"/>
      <c r="J451" s="38"/>
      <c r="K451" s="43">
        <v>160</v>
      </c>
      <c r="L451" s="44">
        <v>24000</v>
      </c>
      <c r="M451" s="45"/>
      <c r="N451" s="38"/>
      <c r="O451" s="43">
        <v>160</v>
      </c>
      <c r="P451" s="44">
        <v>24000</v>
      </c>
      <c r="Q451" s="45"/>
      <c r="R451" s="38"/>
      <c r="S451" s="43">
        <v>21</v>
      </c>
      <c r="T451" s="44">
        <v>3150</v>
      </c>
      <c r="U451" s="45"/>
      <c r="V451" s="38"/>
      <c r="W451" s="43">
        <v>85</v>
      </c>
      <c r="X451" s="44">
        <v>12750</v>
      </c>
      <c r="Y451" s="45"/>
      <c r="Z451" s="38"/>
      <c r="AA451" s="43">
        <v>53.86</v>
      </c>
      <c r="AB451" s="44">
        <v>8079</v>
      </c>
      <c r="AC451" s="45"/>
      <c r="AD451" s="38"/>
      <c r="AE451" s="43">
        <v>35</v>
      </c>
      <c r="AF451" s="44">
        <v>5250</v>
      </c>
      <c r="AG451" s="45"/>
      <c r="AH451" s="38"/>
      <c r="AI451" s="43">
        <v>0</v>
      </c>
      <c r="AJ451" s="44">
        <v>0</v>
      </c>
      <c r="AK451" s="45"/>
      <c r="AL451" s="38"/>
      <c r="AM451" s="43">
        <v>168</v>
      </c>
      <c r="AN451" s="44">
        <v>25200</v>
      </c>
      <c r="AO451" s="45"/>
    </row>
    <row r="452" spans="1:41" hidden="1" outlineLevel="1" x14ac:dyDescent="0.25">
      <c r="A452" s="30"/>
      <c r="B452" s="31" t="s">
        <v>44</v>
      </c>
      <c r="C452" s="31" t="s">
        <v>45</v>
      </c>
      <c r="G452" s="36"/>
      <c r="H452" s="36"/>
      <c r="I452" s="37"/>
      <c r="J452" s="38"/>
      <c r="K452" s="36"/>
      <c r="L452" s="36"/>
      <c r="M452" s="37"/>
      <c r="N452" s="38"/>
      <c r="O452" s="36"/>
      <c r="P452" s="36"/>
      <c r="Q452" s="37"/>
      <c r="R452" s="38"/>
      <c r="S452" s="36"/>
      <c r="T452" s="36"/>
      <c r="U452" s="37"/>
      <c r="V452" s="38"/>
      <c r="W452" s="36"/>
      <c r="X452" s="36"/>
      <c r="Y452" s="37"/>
      <c r="Z452" s="38"/>
      <c r="AA452" s="36"/>
      <c r="AB452" s="36"/>
      <c r="AC452" s="37"/>
      <c r="AD452" s="38"/>
      <c r="AE452" s="36"/>
      <c r="AF452" s="36"/>
      <c r="AG452" s="37"/>
      <c r="AH452" s="38"/>
      <c r="AI452" s="36"/>
      <c r="AJ452" s="36"/>
      <c r="AK452" s="37"/>
      <c r="AL452" s="38"/>
      <c r="AM452" s="36"/>
      <c r="AN452" s="36"/>
      <c r="AO452" s="37"/>
    </row>
    <row r="453" spans="1:41" hidden="1" outlineLevel="1" x14ac:dyDescent="0.25">
      <c r="A453" s="34" t="s">
        <v>788</v>
      </c>
      <c r="B453" s="35" t="s">
        <v>47</v>
      </c>
      <c r="C453" s="35" t="s">
        <v>789</v>
      </c>
      <c r="G453" s="36"/>
      <c r="H453" s="36"/>
      <c r="I453" s="37"/>
      <c r="J453" s="38"/>
      <c r="K453" s="36"/>
      <c r="L453" s="36"/>
      <c r="M453" s="37"/>
      <c r="N453" s="38"/>
      <c r="O453" s="36"/>
      <c r="P453" s="36"/>
      <c r="Q453" s="37"/>
      <c r="R453" s="38"/>
      <c r="S453" s="36"/>
      <c r="T453" s="36"/>
      <c r="U453" s="37"/>
      <c r="V453" s="38"/>
      <c r="W453" s="36"/>
      <c r="X453" s="36"/>
      <c r="Y453" s="37"/>
      <c r="Z453" s="38"/>
      <c r="AA453" s="36"/>
      <c r="AB453" s="36"/>
      <c r="AC453" s="37"/>
      <c r="AD453" s="38"/>
      <c r="AE453" s="36"/>
      <c r="AF453" s="36"/>
      <c r="AG453" s="37"/>
      <c r="AH453" s="38"/>
      <c r="AI453" s="36"/>
      <c r="AJ453" s="36"/>
      <c r="AK453" s="37"/>
      <c r="AL453" s="38"/>
      <c r="AM453" s="36"/>
      <c r="AN453" s="36"/>
      <c r="AO453" s="37"/>
    </row>
    <row r="454" spans="1:41" ht="60" hidden="1" outlineLevel="1" x14ac:dyDescent="0.25">
      <c r="A454" s="34" t="s">
        <v>790</v>
      </c>
      <c r="B454" s="35" t="s">
        <v>47</v>
      </c>
      <c r="C454" s="35" t="s">
        <v>791</v>
      </c>
      <c r="G454" s="36"/>
      <c r="H454" s="36"/>
      <c r="I454" s="37"/>
      <c r="J454" s="38"/>
      <c r="K454" s="36"/>
      <c r="L454" s="36"/>
      <c r="M454" s="37"/>
      <c r="N454" s="38"/>
      <c r="O454" s="36"/>
      <c r="P454" s="36"/>
      <c r="Q454" s="37"/>
      <c r="R454" s="38"/>
      <c r="S454" s="36"/>
      <c r="T454" s="36"/>
      <c r="U454" s="37"/>
      <c r="V454" s="38"/>
      <c r="W454" s="36"/>
      <c r="X454" s="36"/>
      <c r="Y454" s="37"/>
      <c r="Z454" s="38"/>
      <c r="AA454" s="36"/>
      <c r="AB454" s="36"/>
      <c r="AC454" s="37"/>
      <c r="AD454" s="38"/>
      <c r="AE454" s="36"/>
      <c r="AF454" s="36"/>
      <c r="AG454" s="37"/>
      <c r="AH454" s="38"/>
      <c r="AI454" s="36"/>
      <c r="AJ454" s="36"/>
      <c r="AK454" s="37"/>
      <c r="AL454" s="38"/>
      <c r="AM454" s="36"/>
      <c r="AN454" s="36"/>
      <c r="AO454" s="37"/>
    </row>
    <row r="455" spans="1:41" ht="45" hidden="1" outlineLevel="1" x14ac:dyDescent="0.25">
      <c r="A455" s="30"/>
      <c r="B455" s="31" t="s">
        <v>69</v>
      </c>
      <c r="C455" s="31" t="s">
        <v>70</v>
      </c>
      <c r="D455" s="31" t="s">
        <v>71</v>
      </c>
      <c r="E455" s="31" t="s">
        <v>72</v>
      </c>
      <c r="G455" s="39" t="s">
        <v>73</v>
      </c>
      <c r="H455" s="40" t="s">
        <v>33</v>
      </c>
      <c r="I455" s="41"/>
      <c r="J455" s="38"/>
      <c r="K455" s="39" t="s">
        <v>73</v>
      </c>
      <c r="L455" s="40" t="s">
        <v>33</v>
      </c>
      <c r="M455" s="41"/>
      <c r="N455" s="38"/>
      <c r="O455" s="39" t="s">
        <v>73</v>
      </c>
      <c r="P455" s="40" t="s">
        <v>33</v>
      </c>
      <c r="Q455" s="41"/>
      <c r="R455" s="38"/>
      <c r="S455" s="39" t="s">
        <v>73</v>
      </c>
      <c r="T455" s="40" t="s">
        <v>33</v>
      </c>
      <c r="U455" s="41"/>
      <c r="V455" s="38"/>
      <c r="W455" s="39" t="s">
        <v>73</v>
      </c>
      <c r="X455" s="40" t="s">
        <v>33</v>
      </c>
      <c r="Y455" s="41"/>
      <c r="Z455" s="38"/>
      <c r="AA455" s="39" t="s">
        <v>73</v>
      </c>
      <c r="AB455" s="40" t="s">
        <v>33</v>
      </c>
      <c r="AC455" s="41"/>
      <c r="AD455" s="38"/>
      <c r="AE455" s="39" t="s">
        <v>73</v>
      </c>
      <c r="AF455" s="40" t="s">
        <v>33</v>
      </c>
      <c r="AG455" s="41"/>
      <c r="AH455" s="38"/>
      <c r="AI455" s="39" t="s">
        <v>73</v>
      </c>
      <c r="AJ455" s="40" t="s">
        <v>33</v>
      </c>
      <c r="AK455" s="41"/>
      <c r="AL455" s="38"/>
      <c r="AM455" s="39" t="s">
        <v>73</v>
      </c>
      <c r="AN455" s="40" t="s">
        <v>33</v>
      </c>
      <c r="AO455" s="41"/>
    </row>
    <row r="456" spans="1:41" hidden="1" outlineLevel="1" x14ac:dyDescent="0.25">
      <c r="A456" s="34" t="s">
        <v>792</v>
      </c>
      <c r="B456" s="35" t="s">
        <v>793</v>
      </c>
      <c r="C456" s="35" t="s">
        <v>794</v>
      </c>
      <c r="D456" s="35" t="s">
        <v>523</v>
      </c>
      <c r="E456" s="42">
        <v>2125</v>
      </c>
      <c r="G456" s="43">
        <v>95</v>
      </c>
      <c r="H456" s="44">
        <v>201875</v>
      </c>
      <c r="I456" s="45"/>
      <c r="J456" s="38"/>
      <c r="K456" s="43">
        <v>750</v>
      </c>
      <c r="L456" s="44">
        <v>1593750</v>
      </c>
      <c r="M456" s="45"/>
      <c r="N456" s="38"/>
      <c r="O456" s="43">
        <v>750</v>
      </c>
      <c r="P456" s="44">
        <v>1593750</v>
      </c>
      <c r="Q456" s="45"/>
      <c r="R456" s="38"/>
      <c r="S456" s="43">
        <v>21</v>
      </c>
      <c r="T456" s="44">
        <v>44625</v>
      </c>
      <c r="U456" s="45"/>
      <c r="V456" s="38"/>
      <c r="W456" s="43">
        <v>115</v>
      </c>
      <c r="X456" s="44">
        <v>244375</v>
      </c>
      <c r="Y456" s="45"/>
      <c r="Z456" s="38"/>
      <c r="AA456" s="43">
        <v>161.59</v>
      </c>
      <c r="AB456" s="44">
        <v>343378.75</v>
      </c>
      <c r="AC456" s="45"/>
      <c r="AD456" s="38"/>
      <c r="AE456" s="43">
        <v>582</v>
      </c>
      <c r="AF456" s="44">
        <v>1236750</v>
      </c>
      <c r="AG456" s="45"/>
      <c r="AH456" s="38"/>
      <c r="AI456" s="43">
        <v>0</v>
      </c>
      <c r="AJ456" s="44">
        <v>0</v>
      </c>
      <c r="AK456" s="45"/>
      <c r="AL456" s="38"/>
      <c r="AM456" s="43">
        <v>227</v>
      </c>
      <c r="AN456" s="44">
        <v>482375</v>
      </c>
      <c r="AO456" s="45"/>
    </row>
    <row r="457" spans="1:41" hidden="1" outlineLevel="1" x14ac:dyDescent="0.25">
      <c r="A457" s="30"/>
      <c r="B457" s="31" t="s">
        <v>44</v>
      </c>
      <c r="C457" s="31" t="s">
        <v>45</v>
      </c>
      <c r="G457" s="36"/>
      <c r="H457" s="36"/>
      <c r="I457" s="37"/>
      <c r="J457" s="38"/>
      <c r="K457" s="36"/>
      <c r="L457" s="36"/>
      <c r="M457" s="37"/>
      <c r="N457" s="38"/>
      <c r="O457" s="36"/>
      <c r="P457" s="36"/>
      <c r="Q457" s="37"/>
      <c r="R457" s="38"/>
      <c r="S457" s="36"/>
      <c r="T457" s="36"/>
      <c r="U457" s="37"/>
      <c r="V457" s="38"/>
      <c r="W457" s="36"/>
      <c r="X457" s="36"/>
      <c r="Y457" s="37"/>
      <c r="Z457" s="38"/>
      <c r="AA457" s="36"/>
      <c r="AB457" s="36"/>
      <c r="AC457" s="37"/>
      <c r="AD457" s="38"/>
      <c r="AE457" s="36"/>
      <c r="AF457" s="36"/>
      <c r="AG457" s="37"/>
      <c r="AH457" s="38"/>
      <c r="AI457" s="36"/>
      <c r="AJ457" s="36"/>
      <c r="AK457" s="37"/>
      <c r="AL457" s="38"/>
      <c r="AM457" s="36"/>
      <c r="AN457" s="36"/>
      <c r="AO457" s="37"/>
    </row>
    <row r="458" spans="1:41" hidden="1" outlineLevel="1" x14ac:dyDescent="0.25">
      <c r="A458" s="34" t="s">
        <v>795</v>
      </c>
      <c r="B458" s="35" t="s">
        <v>47</v>
      </c>
      <c r="C458" s="35" t="s">
        <v>796</v>
      </c>
      <c r="G458" s="36"/>
      <c r="H458" s="36"/>
      <c r="I458" s="37"/>
      <c r="J458" s="38"/>
      <c r="K458" s="36"/>
      <c r="L458" s="36"/>
      <c r="M458" s="37"/>
      <c r="N458" s="38"/>
      <c r="O458" s="36"/>
      <c r="P458" s="36"/>
      <c r="Q458" s="37"/>
      <c r="R458" s="38"/>
      <c r="S458" s="36"/>
      <c r="T458" s="36"/>
      <c r="U458" s="37"/>
      <c r="V458" s="38"/>
      <c r="W458" s="36"/>
      <c r="X458" s="36"/>
      <c r="Y458" s="37"/>
      <c r="Z458" s="38"/>
      <c r="AA458" s="36"/>
      <c r="AB458" s="36"/>
      <c r="AC458" s="37"/>
      <c r="AD458" s="38"/>
      <c r="AE458" s="36"/>
      <c r="AF458" s="36"/>
      <c r="AG458" s="37"/>
      <c r="AH458" s="38"/>
      <c r="AI458" s="36"/>
      <c r="AJ458" s="36"/>
      <c r="AK458" s="37"/>
      <c r="AL458" s="38"/>
      <c r="AM458" s="36"/>
      <c r="AN458" s="36"/>
      <c r="AO458" s="37"/>
    </row>
    <row r="459" spans="1:41" ht="60" hidden="1" outlineLevel="1" x14ac:dyDescent="0.25">
      <c r="A459" s="34" t="s">
        <v>797</v>
      </c>
      <c r="B459" s="35" t="s">
        <v>47</v>
      </c>
      <c r="C459" s="35" t="s">
        <v>798</v>
      </c>
      <c r="G459" s="36"/>
      <c r="H459" s="36"/>
      <c r="I459" s="37"/>
      <c r="J459" s="38"/>
      <c r="K459" s="36"/>
      <c r="L459" s="36"/>
      <c r="M459" s="37"/>
      <c r="N459" s="38"/>
      <c r="O459" s="36"/>
      <c r="P459" s="36"/>
      <c r="Q459" s="37"/>
      <c r="R459" s="38"/>
      <c r="S459" s="36"/>
      <c r="T459" s="36"/>
      <c r="U459" s="37"/>
      <c r="V459" s="38"/>
      <c r="W459" s="36"/>
      <c r="X459" s="36"/>
      <c r="Y459" s="37"/>
      <c r="Z459" s="38"/>
      <c r="AA459" s="36"/>
      <c r="AB459" s="36"/>
      <c r="AC459" s="37"/>
      <c r="AD459" s="38"/>
      <c r="AE459" s="36"/>
      <c r="AF459" s="36"/>
      <c r="AG459" s="37"/>
      <c r="AH459" s="38"/>
      <c r="AI459" s="36"/>
      <c r="AJ459" s="36"/>
      <c r="AK459" s="37"/>
      <c r="AL459" s="38"/>
      <c r="AM459" s="36"/>
      <c r="AN459" s="36"/>
      <c r="AO459" s="37"/>
    </row>
    <row r="460" spans="1:41" ht="45" hidden="1" outlineLevel="1" x14ac:dyDescent="0.25">
      <c r="A460" s="30"/>
      <c r="B460" s="31" t="s">
        <v>69</v>
      </c>
      <c r="C460" s="31" t="s">
        <v>70</v>
      </c>
      <c r="D460" s="31" t="s">
        <v>71</v>
      </c>
      <c r="E460" s="31" t="s">
        <v>72</v>
      </c>
      <c r="G460" s="39" t="s">
        <v>73</v>
      </c>
      <c r="H460" s="40" t="s">
        <v>33</v>
      </c>
      <c r="I460" s="41"/>
      <c r="J460" s="38"/>
      <c r="K460" s="39" t="s">
        <v>73</v>
      </c>
      <c r="L460" s="40" t="s">
        <v>33</v>
      </c>
      <c r="M460" s="41"/>
      <c r="N460" s="38"/>
      <c r="O460" s="39" t="s">
        <v>73</v>
      </c>
      <c r="P460" s="40" t="s">
        <v>33</v>
      </c>
      <c r="Q460" s="41"/>
      <c r="R460" s="38"/>
      <c r="S460" s="39" t="s">
        <v>73</v>
      </c>
      <c r="T460" s="40" t="s">
        <v>33</v>
      </c>
      <c r="U460" s="41"/>
      <c r="V460" s="38"/>
      <c r="W460" s="39" t="s">
        <v>73</v>
      </c>
      <c r="X460" s="40" t="s">
        <v>33</v>
      </c>
      <c r="Y460" s="41"/>
      <c r="Z460" s="38"/>
      <c r="AA460" s="39" t="s">
        <v>73</v>
      </c>
      <c r="AB460" s="40" t="s">
        <v>33</v>
      </c>
      <c r="AC460" s="41"/>
      <c r="AD460" s="38"/>
      <c r="AE460" s="39" t="s">
        <v>73</v>
      </c>
      <c r="AF460" s="40" t="s">
        <v>33</v>
      </c>
      <c r="AG460" s="41"/>
      <c r="AH460" s="38"/>
      <c r="AI460" s="39" t="s">
        <v>73</v>
      </c>
      <c r="AJ460" s="40" t="s">
        <v>33</v>
      </c>
      <c r="AK460" s="41"/>
      <c r="AL460" s="38"/>
      <c r="AM460" s="39" t="s">
        <v>73</v>
      </c>
      <c r="AN460" s="40" t="s">
        <v>33</v>
      </c>
      <c r="AO460" s="41"/>
    </row>
    <row r="461" spans="1:41" ht="45" hidden="1" outlineLevel="1" x14ac:dyDescent="0.25">
      <c r="A461" s="34" t="s">
        <v>799</v>
      </c>
      <c r="B461" s="35" t="s">
        <v>800</v>
      </c>
      <c r="C461" s="35" t="s">
        <v>801</v>
      </c>
      <c r="D461" s="35" t="s">
        <v>523</v>
      </c>
      <c r="E461" s="42">
        <v>525</v>
      </c>
      <c r="G461" s="43">
        <v>47</v>
      </c>
      <c r="H461" s="44">
        <v>24675</v>
      </c>
      <c r="I461" s="45"/>
      <c r="J461" s="38"/>
      <c r="K461" s="43">
        <v>52</v>
      </c>
      <c r="L461" s="44">
        <v>27300</v>
      </c>
      <c r="M461" s="45"/>
      <c r="N461" s="38"/>
      <c r="O461" s="43">
        <v>52</v>
      </c>
      <c r="P461" s="44">
        <v>27300</v>
      </c>
      <c r="Q461" s="45"/>
      <c r="R461" s="38"/>
      <c r="S461" s="43">
        <v>50</v>
      </c>
      <c r="T461" s="44">
        <v>26250</v>
      </c>
      <c r="U461" s="45"/>
      <c r="V461" s="38"/>
      <c r="W461" s="43">
        <v>68</v>
      </c>
      <c r="X461" s="44">
        <v>35700</v>
      </c>
      <c r="Y461" s="45"/>
      <c r="Z461" s="38"/>
      <c r="AA461" s="43">
        <v>73.260000000000005</v>
      </c>
      <c r="AB461" s="44">
        <v>38461.5</v>
      </c>
      <c r="AC461" s="45"/>
      <c r="AD461" s="38"/>
      <c r="AE461" s="43">
        <v>92</v>
      </c>
      <c r="AF461" s="44">
        <v>48300</v>
      </c>
      <c r="AG461" s="45"/>
      <c r="AH461" s="38"/>
      <c r="AI461" s="43">
        <v>0</v>
      </c>
      <c r="AJ461" s="44">
        <v>0</v>
      </c>
      <c r="AK461" s="45"/>
      <c r="AL461" s="38"/>
      <c r="AM461" s="43">
        <v>143</v>
      </c>
      <c r="AN461" s="44">
        <v>75075</v>
      </c>
      <c r="AO461" s="45"/>
    </row>
    <row r="462" spans="1:41" ht="45" hidden="1" outlineLevel="1" x14ac:dyDescent="0.25">
      <c r="A462" s="34" t="s">
        <v>802</v>
      </c>
      <c r="B462" s="35" t="s">
        <v>803</v>
      </c>
      <c r="C462" s="35" t="s">
        <v>804</v>
      </c>
      <c r="D462" s="35" t="s">
        <v>523</v>
      </c>
      <c r="E462" s="42">
        <v>110</v>
      </c>
      <c r="G462" s="43">
        <v>47</v>
      </c>
      <c r="H462" s="44">
        <v>5170</v>
      </c>
      <c r="I462" s="45"/>
      <c r="J462" s="38"/>
      <c r="K462" s="43">
        <v>60</v>
      </c>
      <c r="L462" s="44">
        <v>6600</v>
      </c>
      <c r="M462" s="45"/>
      <c r="N462" s="38"/>
      <c r="O462" s="43">
        <v>60</v>
      </c>
      <c r="P462" s="44">
        <v>6600</v>
      </c>
      <c r="Q462" s="45"/>
      <c r="R462" s="38"/>
      <c r="S462" s="43">
        <v>53</v>
      </c>
      <c r="T462" s="44">
        <v>5830</v>
      </c>
      <c r="U462" s="45"/>
      <c r="V462" s="38"/>
      <c r="W462" s="43">
        <v>68</v>
      </c>
      <c r="X462" s="44">
        <v>7480</v>
      </c>
      <c r="Y462" s="45"/>
      <c r="Z462" s="38"/>
      <c r="AA462" s="43">
        <v>75.41</v>
      </c>
      <c r="AB462" s="44">
        <v>8295.1</v>
      </c>
      <c r="AC462" s="45"/>
      <c r="AD462" s="38"/>
      <c r="AE462" s="43">
        <v>115</v>
      </c>
      <c r="AF462" s="44">
        <v>12650</v>
      </c>
      <c r="AG462" s="45"/>
      <c r="AH462" s="38"/>
      <c r="AI462" s="43">
        <v>0</v>
      </c>
      <c r="AJ462" s="44">
        <v>0</v>
      </c>
      <c r="AK462" s="45"/>
      <c r="AL462" s="38"/>
      <c r="AM462" s="43">
        <v>143</v>
      </c>
      <c r="AN462" s="44">
        <v>15730</v>
      </c>
      <c r="AO462" s="45"/>
    </row>
    <row r="463" spans="1:41" ht="45" hidden="1" outlineLevel="1" x14ac:dyDescent="0.25">
      <c r="A463" s="34" t="s">
        <v>805</v>
      </c>
      <c r="B463" s="35" t="s">
        <v>806</v>
      </c>
      <c r="C463" s="35" t="s">
        <v>807</v>
      </c>
      <c r="D463" s="35" t="s">
        <v>523</v>
      </c>
      <c r="E463" s="42">
        <v>1935</v>
      </c>
      <c r="G463" s="43">
        <v>48</v>
      </c>
      <c r="H463" s="44">
        <v>92880</v>
      </c>
      <c r="I463" s="45"/>
      <c r="J463" s="38"/>
      <c r="K463" s="43">
        <v>55</v>
      </c>
      <c r="L463" s="44">
        <v>106425</v>
      </c>
      <c r="M463" s="45"/>
      <c r="N463" s="38"/>
      <c r="O463" s="43">
        <v>55</v>
      </c>
      <c r="P463" s="44">
        <v>106425</v>
      </c>
      <c r="Q463" s="45"/>
      <c r="R463" s="38"/>
      <c r="S463" s="43">
        <v>50</v>
      </c>
      <c r="T463" s="44">
        <v>96750</v>
      </c>
      <c r="U463" s="45"/>
      <c r="V463" s="38"/>
      <c r="W463" s="43">
        <v>69</v>
      </c>
      <c r="X463" s="44">
        <v>133515</v>
      </c>
      <c r="Y463" s="45"/>
      <c r="Z463" s="38"/>
      <c r="AA463" s="43">
        <v>70.02</v>
      </c>
      <c r="AB463" s="44">
        <v>135488.70000000001</v>
      </c>
      <c r="AC463" s="45"/>
      <c r="AD463" s="38"/>
      <c r="AE463" s="43">
        <v>92</v>
      </c>
      <c r="AF463" s="44">
        <v>178020</v>
      </c>
      <c r="AG463" s="45"/>
      <c r="AH463" s="38"/>
      <c r="AI463" s="43">
        <v>0</v>
      </c>
      <c r="AJ463" s="44">
        <v>0</v>
      </c>
      <c r="AK463" s="45"/>
      <c r="AL463" s="38"/>
      <c r="AM463" s="43">
        <v>143</v>
      </c>
      <c r="AN463" s="44">
        <v>276705</v>
      </c>
      <c r="AO463" s="45"/>
    </row>
    <row r="464" spans="1:41" ht="45" hidden="1" outlineLevel="1" x14ac:dyDescent="0.25">
      <c r="A464" s="34" t="s">
        <v>808</v>
      </c>
      <c r="B464" s="35" t="s">
        <v>809</v>
      </c>
      <c r="C464" s="35" t="s">
        <v>810</v>
      </c>
      <c r="D464" s="35" t="s">
        <v>523</v>
      </c>
      <c r="E464" s="42">
        <v>50</v>
      </c>
      <c r="G464" s="43">
        <v>48</v>
      </c>
      <c r="H464" s="44">
        <v>2400</v>
      </c>
      <c r="I464" s="45"/>
      <c r="J464" s="38"/>
      <c r="K464" s="43">
        <v>63</v>
      </c>
      <c r="L464" s="44">
        <v>3150</v>
      </c>
      <c r="M464" s="45"/>
      <c r="N464" s="38"/>
      <c r="O464" s="43">
        <v>63</v>
      </c>
      <c r="P464" s="44">
        <v>3150</v>
      </c>
      <c r="Q464" s="45"/>
      <c r="R464" s="38"/>
      <c r="S464" s="43">
        <v>54</v>
      </c>
      <c r="T464" s="44">
        <v>2700</v>
      </c>
      <c r="U464" s="45"/>
      <c r="V464" s="38"/>
      <c r="W464" s="43">
        <v>66</v>
      </c>
      <c r="X464" s="44">
        <v>3300</v>
      </c>
      <c r="Y464" s="45"/>
      <c r="Z464" s="38"/>
      <c r="AA464" s="43">
        <v>73.260000000000005</v>
      </c>
      <c r="AB464" s="44">
        <v>3663</v>
      </c>
      <c r="AC464" s="45"/>
      <c r="AD464" s="38"/>
      <c r="AE464" s="43">
        <v>96</v>
      </c>
      <c r="AF464" s="44">
        <v>4800</v>
      </c>
      <c r="AG464" s="45"/>
      <c r="AH464" s="38"/>
      <c r="AI464" s="43">
        <v>0</v>
      </c>
      <c r="AJ464" s="44">
        <v>0</v>
      </c>
      <c r="AK464" s="45"/>
      <c r="AL464" s="38"/>
      <c r="AM464" s="43">
        <v>143</v>
      </c>
      <c r="AN464" s="44">
        <v>7150</v>
      </c>
      <c r="AO464" s="45"/>
    </row>
    <row r="465" spans="1:41" ht="45" hidden="1" outlineLevel="1" x14ac:dyDescent="0.25">
      <c r="A465" s="34" t="s">
        <v>811</v>
      </c>
      <c r="B465" s="35" t="s">
        <v>812</v>
      </c>
      <c r="C465" s="35" t="s">
        <v>813</v>
      </c>
      <c r="D465" s="35" t="s">
        <v>523</v>
      </c>
      <c r="E465" s="42">
        <v>515</v>
      </c>
      <c r="G465" s="43">
        <v>47</v>
      </c>
      <c r="H465" s="44">
        <v>24205</v>
      </c>
      <c r="I465" s="45"/>
      <c r="J465" s="38"/>
      <c r="K465" s="43">
        <v>52</v>
      </c>
      <c r="L465" s="44">
        <v>26780</v>
      </c>
      <c r="M465" s="45"/>
      <c r="N465" s="38"/>
      <c r="O465" s="43">
        <v>52</v>
      </c>
      <c r="P465" s="44">
        <v>26780</v>
      </c>
      <c r="Q465" s="45"/>
      <c r="R465" s="38"/>
      <c r="S465" s="43">
        <v>46</v>
      </c>
      <c r="T465" s="44">
        <v>23690</v>
      </c>
      <c r="U465" s="45"/>
      <c r="V465" s="38"/>
      <c r="W465" s="43">
        <v>62</v>
      </c>
      <c r="X465" s="44">
        <v>31930</v>
      </c>
      <c r="Y465" s="45"/>
      <c r="Z465" s="38"/>
      <c r="AA465" s="43">
        <v>64.64</v>
      </c>
      <c r="AB465" s="44">
        <v>33289.599999999999</v>
      </c>
      <c r="AC465" s="45"/>
      <c r="AD465" s="38"/>
      <c r="AE465" s="43">
        <v>92</v>
      </c>
      <c r="AF465" s="44">
        <v>47380</v>
      </c>
      <c r="AG465" s="45"/>
      <c r="AH465" s="38"/>
      <c r="AI465" s="43">
        <v>0</v>
      </c>
      <c r="AJ465" s="44">
        <v>0</v>
      </c>
      <c r="AK465" s="45"/>
      <c r="AL465" s="38"/>
      <c r="AM465" s="43">
        <v>134</v>
      </c>
      <c r="AN465" s="44">
        <v>69010</v>
      </c>
      <c r="AO465" s="45"/>
    </row>
    <row r="466" spans="1:41" ht="45" hidden="1" outlineLevel="1" x14ac:dyDescent="0.25">
      <c r="A466" s="34" t="s">
        <v>814</v>
      </c>
      <c r="B466" s="35" t="s">
        <v>815</v>
      </c>
      <c r="C466" s="35" t="s">
        <v>816</v>
      </c>
      <c r="D466" s="35" t="s">
        <v>523</v>
      </c>
      <c r="E466" s="42">
        <v>780</v>
      </c>
      <c r="G466" s="43">
        <v>47</v>
      </c>
      <c r="H466" s="44">
        <v>36660</v>
      </c>
      <c r="I466" s="45"/>
      <c r="J466" s="38"/>
      <c r="K466" s="43">
        <v>60</v>
      </c>
      <c r="L466" s="44">
        <v>46800</v>
      </c>
      <c r="M466" s="45"/>
      <c r="N466" s="38"/>
      <c r="O466" s="43">
        <v>60</v>
      </c>
      <c r="P466" s="44">
        <v>46800</v>
      </c>
      <c r="Q466" s="45"/>
      <c r="R466" s="38"/>
      <c r="S466" s="43">
        <v>50</v>
      </c>
      <c r="T466" s="44">
        <v>39000</v>
      </c>
      <c r="U466" s="45"/>
      <c r="V466" s="38"/>
      <c r="W466" s="43">
        <v>62</v>
      </c>
      <c r="X466" s="44">
        <v>48360</v>
      </c>
      <c r="Y466" s="45"/>
      <c r="Z466" s="38"/>
      <c r="AA466" s="43">
        <v>67.87</v>
      </c>
      <c r="AB466" s="44">
        <v>52938.6</v>
      </c>
      <c r="AC466" s="45"/>
      <c r="AD466" s="38"/>
      <c r="AE466" s="43">
        <v>97</v>
      </c>
      <c r="AF466" s="44">
        <v>75660</v>
      </c>
      <c r="AG466" s="45"/>
      <c r="AH466" s="38"/>
      <c r="AI466" s="43">
        <v>0</v>
      </c>
      <c r="AJ466" s="44">
        <v>0</v>
      </c>
      <c r="AK466" s="45"/>
      <c r="AL466" s="38"/>
      <c r="AM466" s="43">
        <v>134</v>
      </c>
      <c r="AN466" s="44">
        <v>104520</v>
      </c>
      <c r="AO466" s="45"/>
    </row>
    <row r="467" spans="1:41" ht="45" hidden="1" outlineLevel="1" x14ac:dyDescent="0.25">
      <c r="A467" s="34" t="s">
        <v>817</v>
      </c>
      <c r="B467" s="35" t="s">
        <v>818</v>
      </c>
      <c r="C467" s="35" t="s">
        <v>819</v>
      </c>
      <c r="D467" s="35" t="s">
        <v>523</v>
      </c>
      <c r="E467" s="42">
        <v>710</v>
      </c>
      <c r="G467" s="43">
        <v>53</v>
      </c>
      <c r="H467" s="44">
        <v>37630</v>
      </c>
      <c r="I467" s="45"/>
      <c r="J467" s="38"/>
      <c r="K467" s="43">
        <v>56</v>
      </c>
      <c r="L467" s="44">
        <v>39760</v>
      </c>
      <c r="M467" s="45"/>
      <c r="N467" s="38"/>
      <c r="O467" s="43">
        <v>56</v>
      </c>
      <c r="P467" s="44">
        <v>39760</v>
      </c>
      <c r="Q467" s="45"/>
      <c r="R467" s="38"/>
      <c r="S467" s="43">
        <v>49</v>
      </c>
      <c r="T467" s="44">
        <v>34790</v>
      </c>
      <c r="U467" s="45"/>
      <c r="V467" s="38"/>
      <c r="W467" s="43">
        <v>62</v>
      </c>
      <c r="X467" s="44">
        <v>44020</v>
      </c>
      <c r="Y467" s="45"/>
      <c r="Z467" s="38"/>
      <c r="AA467" s="43">
        <v>70.02</v>
      </c>
      <c r="AB467" s="44">
        <v>49714.2</v>
      </c>
      <c r="AC467" s="45"/>
      <c r="AD467" s="38"/>
      <c r="AE467" s="43">
        <v>92</v>
      </c>
      <c r="AF467" s="44">
        <v>65320</v>
      </c>
      <c r="AG467" s="45"/>
      <c r="AH467" s="38"/>
      <c r="AI467" s="43">
        <v>0</v>
      </c>
      <c r="AJ467" s="44">
        <v>0</v>
      </c>
      <c r="AK467" s="45"/>
      <c r="AL467" s="38"/>
      <c r="AM467" s="43">
        <v>143</v>
      </c>
      <c r="AN467" s="44">
        <v>101530</v>
      </c>
      <c r="AO467" s="45"/>
    </row>
    <row r="468" spans="1:41" ht="45" hidden="1" outlineLevel="1" x14ac:dyDescent="0.25">
      <c r="A468" s="34" t="s">
        <v>820</v>
      </c>
      <c r="B468" s="35" t="s">
        <v>821</v>
      </c>
      <c r="C468" s="35" t="s">
        <v>822</v>
      </c>
      <c r="D468" s="35" t="s">
        <v>523</v>
      </c>
      <c r="E468" s="42">
        <v>6690</v>
      </c>
      <c r="G468" s="43">
        <v>55</v>
      </c>
      <c r="H468" s="44">
        <v>367950</v>
      </c>
      <c r="I468" s="45"/>
      <c r="J468" s="38"/>
      <c r="K468" s="43">
        <v>77</v>
      </c>
      <c r="L468" s="44">
        <v>515130</v>
      </c>
      <c r="M468" s="45"/>
      <c r="N468" s="38"/>
      <c r="O468" s="43">
        <v>77</v>
      </c>
      <c r="P468" s="44">
        <v>515130</v>
      </c>
      <c r="Q468" s="45"/>
      <c r="R468" s="38"/>
      <c r="S468" s="43">
        <v>64</v>
      </c>
      <c r="T468" s="44">
        <v>428160</v>
      </c>
      <c r="U468" s="45"/>
      <c r="V468" s="38"/>
      <c r="W468" s="43">
        <v>85</v>
      </c>
      <c r="X468" s="44">
        <v>568650</v>
      </c>
      <c r="Y468" s="45"/>
      <c r="Z468" s="38"/>
      <c r="AA468" s="43">
        <v>75.41</v>
      </c>
      <c r="AB468" s="44">
        <v>504492.9</v>
      </c>
      <c r="AC468" s="45"/>
      <c r="AD468" s="38"/>
      <c r="AE468" s="43">
        <v>92</v>
      </c>
      <c r="AF468" s="44">
        <v>615480</v>
      </c>
      <c r="AG468" s="45"/>
      <c r="AH468" s="38"/>
      <c r="AI468" s="43">
        <v>0</v>
      </c>
      <c r="AJ468" s="44">
        <v>0</v>
      </c>
      <c r="AK468" s="45"/>
      <c r="AL468" s="38"/>
      <c r="AM468" s="43">
        <v>210</v>
      </c>
      <c r="AN468" s="44">
        <v>1404900</v>
      </c>
      <c r="AO468" s="45"/>
    </row>
    <row r="469" spans="1:41" ht="45" hidden="1" outlineLevel="1" x14ac:dyDescent="0.25">
      <c r="A469" s="34" t="s">
        <v>823</v>
      </c>
      <c r="B469" s="35" t="s">
        <v>824</v>
      </c>
      <c r="C469" s="35" t="s">
        <v>825</v>
      </c>
      <c r="D469" s="35" t="s">
        <v>523</v>
      </c>
      <c r="E469" s="42">
        <v>19400</v>
      </c>
      <c r="G469" s="43">
        <v>47</v>
      </c>
      <c r="H469" s="44">
        <v>911800</v>
      </c>
      <c r="I469" s="45"/>
      <c r="J469" s="38"/>
      <c r="K469" s="43">
        <v>56</v>
      </c>
      <c r="L469" s="44">
        <v>1086400</v>
      </c>
      <c r="M469" s="45"/>
      <c r="N469" s="38"/>
      <c r="O469" s="43">
        <v>56</v>
      </c>
      <c r="P469" s="44">
        <v>1086400</v>
      </c>
      <c r="Q469" s="45"/>
      <c r="R469" s="38"/>
      <c r="S469" s="43">
        <v>48</v>
      </c>
      <c r="T469" s="44">
        <v>931200</v>
      </c>
      <c r="U469" s="45"/>
      <c r="V469" s="38"/>
      <c r="W469" s="43">
        <v>67</v>
      </c>
      <c r="X469" s="44">
        <v>1299800</v>
      </c>
      <c r="Y469" s="45"/>
      <c r="Z469" s="38"/>
      <c r="AA469" s="43">
        <v>70.02</v>
      </c>
      <c r="AB469" s="44">
        <v>1358388</v>
      </c>
      <c r="AC469" s="45"/>
      <c r="AD469" s="38"/>
      <c r="AE469" s="43">
        <v>105</v>
      </c>
      <c r="AF469" s="44">
        <v>2037000</v>
      </c>
      <c r="AG469" s="45"/>
      <c r="AH469" s="38"/>
      <c r="AI469" s="43">
        <v>0</v>
      </c>
      <c r="AJ469" s="44">
        <v>0</v>
      </c>
      <c r="AK469" s="45"/>
      <c r="AL469" s="38"/>
      <c r="AM469" s="43">
        <v>138</v>
      </c>
      <c r="AN469" s="44">
        <v>2677200</v>
      </c>
      <c r="AO469" s="45"/>
    </row>
    <row r="470" spans="1:41" ht="45" hidden="1" outlineLevel="1" x14ac:dyDescent="0.25">
      <c r="A470" s="34" t="s">
        <v>826</v>
      </c>
      <c r="B470" s="35" t="s">
        <v>827</v>
      </c>
      <c r="C470" s="35" t="s">
        <v>828</v>
      </c>
      <c r="D470" s="35" t="s">
        <v>523</v>
      </c>
      <c r="E470" s="42">
        <v>1965</v>
      </c>
      <c r="G470" s="43">
        <v>47</v>
      </c>
      <c r="H470" s="44">
        <v>92355</v>
      </c>
      <c r="I470" s="45"/>
      <c r="J470" s="38"/>
      <c r="K470" s="43">
        <v>60</v>
      </c>
      <c r="L470" s="44">
        <v>117900</v>
      </c>
      <c r="M470" s="45"/>
      <c r="N470" s="38"/>
      <c r="O470" s="43">
        <v>60</v>
      </c>
      <c r="P470" s="44">
        <v>117900</v>
      </c>
      <c r="Q470" s="45"/>
      <c r="R470" s="38"/>
      <c r="S470" s="43">
        <v>50</v>
      </c>
      <c r="T470" s="44">
        <v>98250</v>
      </c>
      <c r="U470" s="45"/>
      <c r="V470" s="38"/>
      <c r="W470" s="43">
        <v>67</v>
      </c>
      <c r="X470" s="44">
        <v>131655</v>
      </c>
      <c r="Y470" s="45"/>
      <c r="Z470" s="38"/>
      <c r="AA470" s="43">
        <v>70.02</v>
      </c>
      <c r="AB470" s="44">
        <v>137589.29999999999</v>
      </c>
      <c r="AC470" s="45"/>
      <c r="AD470" s="38"/>
      <c r="AE470" s="43">
        <v>105</v>
      </c>
      <c r="AF470" s="44">
        <v>206325</v>
      </c>
      <c r="AG470" s="45"/>
      <c r="AH470" s="38"/>
      <c r="AI470" s="43">
        <v>0</v>
      </c>
      <c r="AJ470" s="44">
        <v>0</v>
      </c>
      <c r="AK470" s="45"/>
      <c r="AL470" s="38"/>
      <c r="AM470" s="43">
        <v>138</v>
      </c>
      <c r="AN470" s="44">
        <v>271170</v>
      </c>
      <c r="AO470" s="45"/>
    </row>
    <row r="471" spans="1:41" ht="45" hidden="1" outlineLevel="1" x14ac:dyDescent="0.25">
      <c r="A471" s="34" t="s">
        <v>829</v>
      </c>
      <c r="B471" s="35" t="s">
        <v>830</v>
      </c>
      <c r="C471" s="35" t="s">
        <v>831</v>
      </c>
      <c r="D471" s="35" t="s">
        <v>523</v>
      </c>
      <c r="E471" s="42">
        <v>72</v>
      </c>
      <c r="G471" s="43">
        <v>74</v>
      </c>
      <c r="H471" s="44">
        <v>5328</v>
      </c>
      <c r="I471" s="45"/>
      <c r="J471" s="38"/>
      <c r="K471" s="43">
        <v>125</v>
      </c>
      <c r="L471" s="44">
        <v>9000</v>
      </c>
      <c r="M471" s="45"/>
      <c r="N471" s="38"/>
      <c r="O471" s="43">
        <v>125</v>
      </c>
      <c r="P471" s="44">
        <v>9000</v>
      </c>
      <c r="Q471" s="45"/>
      <c r="R471" s="38"/>
      <c r="S471" s="43">
        <v>108</v>
      </c>
      <c r="T471" s="44">
        <v>7776</v>
      </c>
      <c r="U471" s="45"/>
      <c r="V471" s="38"/>
      <c r="W471" s="43">
        <v>131</v>
      </c>
      <c r="X471" s="44">
        <v>9432</v>
      </c>
      <c r="Y471" s="45"/>
      <c r="Z471" s="38"/>
      <c r="AA471" s="43">
        <v>151.9</v>
      </c>
      <c r="AB471" s="44">
        <v>10936.8</v>
      </c>
      <c r="AC471" s="45"/>
      <c r="AD471" s="38"/>
      <c r="AE471" s="43">
        <v>177</v>
      </c>
      <c r="AF471" s="44">
        <v>12744</v>
      </c>
      <c r="AG471" s="45"/>
      <c r="AH471" s="38"/>
      <c r="AI471" s="43">
        <v>0</v>
      </c>
      <c r="AJ471" s="44">
        <v>0</v>
      </c>
      <c r="AK471" s="45"/>
      <c r="AL471" s="38"/>
      <c r="AM471" s="43">
        <v>294</v>
      </c>
      <c r="AN471" s="44">
        <v>21168</v>
      </c>
      <c r="AO471" s="45"/>
    </row>
    <row r="472" spans="1:41" hidden="1" outlineLevel="1" x14ac:dyDescent="0.25">
      <c r="A472" s="30"/>
      <c r="B472" s="31" t="s">
        <v>44</v>
      </c>
      <c r="C472" s="31" t="s">
        <v>45</v>
      </c>
      <c r="G472" s="36"/>
      <c r="H472" s="36"/>
      <c r="I472" s="37"/>
      <c r="J472" s="38"/>
      <c r="K472" s="36"/>
      <c r="L472" s="36"/>
      <c r="M472" s="37"/>
      <c r="N472" s="38"/>
      <c r="O472" s="36"/>
      <c r="P472" s="36"/>
      <c r="Q472" s="37"/>
      <c r="R472" s="38"/>
      <c r="S472" s="36"/>
      <c r="T472" s="36"/>
      <c r="U472" s="37"/>
      <c r="V472" s="38"/>
      <c r="W472" s="36"/>
      <c r="X472" s="36"/>
      <c r="Y472" s="37"/>
      <c r="Z472" s="38"/>
      <c r="AA472" s="36"/>
      <c r="AB472" s="36"/>
      <c r="AC472" s="37"/>
      <c r="AD472" s="38"/>
      <c r="AE472" s="36"/>
      <c r="AF472" s="36"/>
      <c r="AG472" s="37"/>
      <c r="AH472" s="38"/>
      <c r="AI472" s="36"/>
      <c r="AJ472" s="36"/>
      <c r="AK472" s="37"/>
      <c r="AL472" s="38"/>
      <c r="AM472" s="36"/>
      <c r="AN472" s="36"/>
      <c r="AO472" s="37"/>
    </row>
    <row r="473" spans="1:41" hidden="1" outlineLevel="1" x14ac:dyDescent="0.25">
      <c r="A473" s="34" t="s">
        <v>832</v>
      </c>
      <c r="B473" s="35" t="s">
        <v>47</v>
      </c>
      <c r="C473" s="35" t="s">
        <v>833</v>
      </c>
      <c r="G473" s="36"/>
      <c r="H473" s="36"/>
      <c r="I473" s="37"/>
      <c r="J473" s="38"/>
      <c r="K473" s="36"/>
      <c r="L473" s="36"/>
      <c r="M473" s="37"/>
      <c r="N473" s="38"/>
      <c r="O473" s="36"/>
      <c r="P473" s="36"/>
      <c r="Q473" s="37"/>
      <c r="R473" s="38"/>
      <c r="S473" s="36"/>
      <c r="T473" s="36"/>
      <c r="U473" s="37"/>
      <c r="V473" s="38"/>
      <c r="W473" s="36"/>
      <c r="X473" s="36"/>
      <c r="Y473" s="37"/>
      <c r="Z473" s="38"/>
      <c r="AA473" s="36"/>
      <c r="AB473" s="36"/>
      <c r="AC473" s="37"/>
      <c r="AD473" s="38"/>
      <c r="AE473" s="36"/>
      <c r="AF473" s="36"/>
      <c r="AG473" s="37"/>
      <c r="AH473" s="38"/>
      <c r="AI473" s="36"/>
      <c r="AJ473" s="36"/>
      <c r="AK473" s="37"/>
      <c r="AL473" s="38"/>
      <c r="AM473" s="36"/>
      <c r="AN473" s="36"/>
      <c r="AO473" s="37"/>
    </row>
    <row r="474" spans="1:41" ht="45" hidden="1" outlineLevel="1" x14ac:dyDescent="0.25">
      <c r="A474" s="34" t="s">
        <v>834</v>
      </c>
      <c r="B474" s="35" t="s">
        <v>47</v>
      </c>
      <c r="C474" s="35" t="s">
        <v>835</v>
      </c>
      <c r="G474" s="36"/>
      <c r="H474" s="36"/>
      <c r="I474" s="37"/>
      <c r="J474" s="38"/>
      <c r="K474" s="36"/>
      <c r="L474" s="36"/>
      <c r="M474" s="37"/>
      <c r="N474" s="38"/>
      <c r="O474" s="36"/>
      <c r="P474" s="36"/>
      <c r="Q474" s="37"/>
      <c r="R474" s="38"/>
      <c r="S474" s="36"/>
      <c r="T474" s="36"/>
      <c r="U474" s="37"/>
      <c r="V474" s="38"/>
      <c r="W474" s="36"/>
      <c r="X474" s="36"/>
      <c r="Y474" s="37"/>
      <c r="Z474" s="38"/>
      <c r="AA474" s="36"/>
      <c r="AB474" s="36"/>
      <c r="AC474" s="37"/>
      <c r="AD474" s="38"/>
      <c r="AE474" s="36"/>
      <c r="AF474" s="36"/>
      <c r="AG474" s="37"/>
      <c r="AH474" s="38"/>
      <c r="AI474" s="36"/>
      <c r="AJ474" s="36"/>
      <c r="AK474" s="37"/>
      <c r="AL474" s="38"/>
      <c r="AM474" s="36"/>
      <c r="AN474" s="36"/>
      <c r="AO474" s="37"/>
    </row>
    <row r="475" spans="1:41" hidden="1" outlineLevel="1" x14ac:dyDescent="0.25">
      <c r="A475" s="34" t="s">
        <v>836</v>
      </c>
      <c r="B475" s="35" t="s">
        <v>47</v>
      </c>
      <c r="C475" s="35" t="s">
        <v>837</v>
      </c>
      <c r="G475" s="36"/>
      <c r="H475" s="36"/>
      <c r="I475" s="37"/>
      <c r="J475" s="38"/>
      <c r="K475" s="36"/>
      <c r="L475" s="36"/>
      <c r="M475" s="37"/>
      <c r="N475" s="38"/>
      <c r="O475" s="36"/>
      <c r="P475" s="36"/>
      <c r="Q475" s="37"/>
      <c r="R475" s="38"/>
      <c r="S475" s="36"/>
      <c r="T475" s="36"/>
      <c r="U475" s="37"/>
      <c r="V475" s="38"/>
      <c r="W475" s="36"/>
      <c r="X475" s="36"/>
      <c r="Y475" s="37"/>
      <c r="Z475" s="38"/>
      <c r="AA475" s="36"/>
      <c r="AB475" s="36"/>
      <c r="AC475" s="37"/>
      <c r="AD475" s="38"/>
      <c r="AE475" s="36"/>
      <c r="AF475" s="36"/>
      <c r="AG475" s="37"/>
      <c r="AH475" s="38"/>
      <c r="AI475" s="36"/>
      <c r="AJ475" s="36"/>
      <c r="AK475" s="37"/>
      <c r="AL475" s="38"/>
      <c r="AM475" s="36"/>
      <c r="AN475" s="36"/>
      <c r="AO475" s="37"/>
    </row>
    <row r="476" spans="1:41" ht="45" hidden="1" outlineLevel="1" x14ac:dyDescent="0.25">
      <c r="A476" s="30"/>
      <c r="B476" s="31" t="s">
        <v>69</v>
      </c>
      <c r="C476" s="31" t="s">
        <v>70</v>
      </c>
      <c r="D476" s="31" t="s">
        <v>71</v>
      </c>
      <c r="E476" s="31" t="s">
        <v>72</v>
      </c>
      <c r="G476" s="39" t="s">
        <v>73</v>
      </c>
      <c r="H476" s="40" t="s">
        <v>33</v>
      </c>
      <c r="I476" s="41"/>
      <c r="J476" s="38"/>
      <c r="K476" s="39" t="s">
        <v>73</v>
      </c>
      <c r="L476" s="40" t="s">
        <v>33</v>
      </c>
      <c r="M476" s="41"/>
      <c r="N476" s="38"/>
      <c r="O476" s="39" t="s">
        <v>73</v>
      </c>
      <c r="P476" s="40" t="s">
        <v>33</v>
      </c>
      <c r="Q476" s="41"/>
      <c r="R476" s="38"/>
      <c r="S476" s="39" t="s">
        <v>73</v>
      </c>
      <c r="T476" s="40" t="s">
        <v>33</v>
      </c>
      <c r="U476" s="41"/>
      <c r="V476" s="38"/>
      <c r="W476" s="39" t="s">
        <v>73</v>
      </c>
      <c r="X476" s="40" t="s">
        <v>33</v>
      </c>
      <c r="Y476" s="41"/>
      <c r="Z476" s="38"/>
      <c r="AA476" s="39" t="s">
        <v>73</v>
      </c>
      <c r="AB476" s="40" t="s">
        <v>33</v>
      </c>
      <c r="AC476" s="41"/>
      <c r="AD476" s="38"/>
      <c r="AE476" s="39" t="s">
        <v>73</v>
      </c>
      <c r="AF476" s="40" t="s">
        <v>33</v>
      </c>
      <c r="AG476" s="41"/>
      <c r="AH476" s="38"/>
      <c r="AI476" s="39" t="s">
        <v>73</v>
      </c>
      <c r="AJ476" s="40" t="s">
        <v>33</v>
      </c>
      <c r="AK476" s="41"/>
      <c r="AL476" s="38"/>
      <c r="AM476" s="39" t="s">
        <v>73</v>
      </c>
      <c r="AN476" s="40" t="s">
        <v>33</v>
      </c>
      <c r="AO476" s="41"/>
    </row>
    <row r="477" spans="1:41" hidden="1" outlineLevel="1" x14ac:dyDescent="0.25">
      <c r="A477" s="34" t="s">
        <v>838</v>
      </c>
      <c r="B477" s="35" t="s">
        <v>839</v>
      </c>
      <c r="C477" s="35" t="s">
        <v>840</v>
      </c>
      <c r="D477" s="35" t="s">
        <v>686</v>
      </c>
      <c r="E477" s="42">
        <v>60</v>
      </c>
      <c r="G477" s="43">
        <v>19</v>
      </c>
      <c r="H477" s="44">
        <v>1140</v>
      </c>
      <c r="I477" s="45"/>
      <c r="J477" s="38"/>
      <c r="K477" s="43">
        <v>29</v>
      </c>
      <c r="L477" s="44">
        <v>1740</v>
      </c>
      <c r="M477" s="45"/>
      <c r="N477" s="38"/>
      <c r="O477" s="43">
        <v>29</v>
      </c>
      <c r="P477" s="44">
        <v>1740</v>
      </c>
      <c r="Q477" s="45"/>
      <c r="R477" s="38"/>
      <c r="S477" s="43">
        <v>10</v>
      </c>
      <c r="T477" s="44">
        <v>600</v>
      </c>
      <c r="U477" s="45"/>
      <c r="V477" s="38"/>
      <c r="W477" s="43">
        <v>23</v>
      </c>
      <c r="X477" s="44">
        <v>1380</v>
      </c>
      <c r="Y477" s="45"/>
      <c r="Z477" s="38"/>
      <c r="AA477" s="43">
        <v>15.08</v>
      </c>
      <c r="AB477" s="44">
        <v>904.8</v>
      </c>
      <c r="AC477" s="45"/>
      <c r="AD477" s="38"/>
      <c r="AE477" s="43">
        <v>25</v>
      </c>
      <c r="AF477" s="44">
        <v>1500</v>
      </c>
      <c r="AG477" s="45"/>
      <c r="AH477" s="38"/>
      <c r="AI477" s="43">
        <v>0</v>
      </c>
      <c r="AJ477" s="44">
        <v>0</v>
      </c>
      <c r="AK477" s="45"/>
      <c r="AL477" s="38"/>
      <c r="AM477" s="43">
        <v>34</v>
      </c>
      <c r="AN477" s="44">
        <v>2040</v>
      </c>
      <c r="AO477" s="45"/>
    </row>
    <row r="478" spans="1:41" ht="45" hidden="1" outlineLevel="1" x14ac:dyDescent="0.25">
      <c r="A478" s="34" t="s">
        <v>841</v>
      </c>
      <c r="B478" s="35" t="s">
        <v>842</v>
      </c>
      <c r="C478" s="35" t="s">
        <v>843</v>
      </c>
      <c r="D478" s="35" t="s">
        <v>686</v>
      </c>
      <c r="E478" s="42">
        <v>60</v>
      </c>
      <c r="G478" s="43">
        <v>43</v>
      </c>
      <c r="H478" s="44">
        <v>2580</v>
      </c>
      <c r="I478" s="45"/>
      <c r="J478" s="38"/>
      <c r="K478" s="43">
        <v>63</v>
      </c>
      <c r="L478" s="44">
        <v>3780</v>
      </c>
      <c r="M478" s="45"/>
      <c r="N478" s="38"/>
      <c r="O478" s="43">
        <v>63</v>
      </c>
      <c r="P478" s="44">
        <v>3780</v>
      </c>
      <c r="Q478" s="45"/>
      <c r="R478" s="38"/>
      <c r="S478" s="43">
        <v>45</v>
      </c>
      <c r="T478" s="44">
        <v>2700</v>
      </c>
      <c r="U478" s="45"/>
      <c r="V478" s="38"/>
      <c r="W478" s="43">
        <v>53</v>
      </c>
      <c r="X478" s="44">
        <v>3180</v>
      </c>
      <c r="Y478" s="45"/>
      <c r="Z478" s="38"/>
      <c r="AA478" s="43">
        <v>56.02</v>
      </c>
      <c r="AB478" s="44">
        <v>3361.2</v>
      </c>
      <c r="AC478" s="45"/>
      <c r="AD478" s="38"/>
      <c r="AE478" s="43">
        <v>70</v>
      </c>
      <c r="AF478" s="44">
        <v>4200</v>
      </c>
      <c r="AG478" s="45"/>
      <c r="AH478" s="38"/>
      <c r="AI478" s="43">
        <v>0</v>
      </c>
      <c r="AJ478" s="44">
        <v>0</v>
      </c>
      <c r="AK478" s="45"/>
      <c r="AL478" s="38"/>
      <c r="AM478" s="43">
        <v>84</v>
      </c>
      <c r="AN478" s="44">
        <v>5040</v>
      </c>
      <c r="AO478" s="45"/>
    </row>
    <row r="479" spans="1:41" hidden="1" outlineLevel="1" x14ac:dyDescent="0.25">
      <c r="A479" s="30"/>
      <c r="B479" s="31" t="s">
        <v>44</v>
      </c>
      <c r="C479" s="31" t="s">
        <v>45</v>
      </c>
      <c r="G479" s="36"/>
      <c r="H479" s="36"/>
      <c r="I479" s="37"/>
      <c r="J479" s="38"/>
      <c r="K479" s="36"/>
      <c r="L479" s="36"/>
      <c r="M479" s="37"/>
      <c r="N479" s="38"/>
      <c r="O479" s="36"/>
      <c r="P479" s="36"/>
      <c r="Q479" s="37"/>
      <c r="R479" s="38"/>
      <c r="S479" s="36"/>
      <c r="T479" s="36"/>
      <c r="U479" s="37"/>
      <c r="V479" s="38"/>
      <c r="W479" s="36"/>
      <c r="X479" s="36"/>
      <c r="Y479" s="37"/>
      <c r="Z479" s="38"/>
      <c r="AA479" s="36"/>
      <c r="AB479" s="36"/>
      <c r="AC479" s="37"/>
      <c r="AD479" s="38"/>
      <c r="AE479" s="36"/>
      <c r="AF479" s="36"/>
      <c r="AG479" s="37"/>
      <c r="AH479" s="38"/>
      <c r="AI479" s="36"/>
      <c r="AJ479" s="36"/>
      <c r="AK479" s="37"/>
      <c r="AL479" s="38"/>
      <c r="AM479" s="36"/>
      <c r="AN479" s="36"/>
      <c r="AO479" s="37"/>
    </row>
    <row r="480" spans="1:41" hidden="1" outlineLevel="1" x14ac:dyDescent="0.25">
      <c r="A480" s="34" t="s">
        <v>844</v>
      </c>
      <c r="B480" s="35" t="s">
        <v>47</v>
      </c>
      <c r="C480" s="35" t="s">
        <v>845</v>
      </c>
      <c r="G480" s="36"/>
      <c r="H480" s="36"/>
      <c r="I480" s="37"/>
      <c r="J480" s="38"/>
      <c r="K480" s="36"/>
      <c r="L480" s="36"/>
      <c r="M480" s="37"/>
      <c r="N480" s="38"/>
      <c r="O480" s="36"/>
      <c r="P480" s="36"/>
      <c r="Q480" s="37"/>
      <c r="R480" s="38"/>
      <c r="S480" s="36"/>
      <c r="T480" s="36"/>
      <c r="U480" s="37"/>
      <c r="V480" s="38"/>
      <c r="W480" s="36"/>
      <c r="X480" s="36"/>
      <c r="Y480" s="37"/>
      <c r="Z480" s="38"/>
      <c r="AA480" s="36"/>
      <c r="AB480" s="36"/>
      <c r="AC480" s="37"/>
      <c r="AD480" s="38"/>
      <c r="AE480" s="36"/>
      <c r="AF480" s="36"/>
      <c r="AG480" s="37"/>
      <c r="AH480" s="38"/>
      <c r="AI480" s="36"/>
      <c r="AJ480" s="36"/>
      <c r="AK480" s="37"/>
      <c r="AL480" s="38"/>
      <c r="AM480" s="36"/>
      <c r="AN480" s="36"/>
      <c r="AO480" s="37"/>
    </row>
    <row r="481" spans="1:41" ht="45" hidden="1" outlineLevel="1" x14ac:dyDescent="0.25">
      <c r="A481" s="30"/>
      <c r="B481" s="31" t="s">
        <v>69</v>
      </c>
      <c r="C481" s="31" t="s">
        <v>70</v>
      </c>
      <c r="D481" s="31" t="s">
        <v>71</v>
      </c>
      <c r="E481" s="31" t="s">
        <v>72</v>
      </c>
      <c r="G481" s="39" t="s">
        <v>73</v>
      </c>
      <c r="H481" s="40" t="s">
        <v>33</v>
      </c>
      <c r="I481" s="41"/>
      <c r="J481" s="38"/>
      <c r="K481" s="39" t="s">
        <v>73</v>
      </c>
      <c r="L481" s="40" t="s">
        <v>33</v>
      </c>
      <c r="M481" s="41"/>
      <c r="N481" s="38"/>
      <c r="O481" s="39" t="s">
        <v>73</v>
      </c>
      <c r="P481" s="40" t="s">
        <v>33</v>
      </c>
      <c r="Q481" s="41"/>
      <c r="R481" s="38"/>
      <c r="S481" s="39" t="s">
        <v>73</v>
      </c>
      <c r="T481" s="40" t="s">
        <v>33</v>
      </c>
      <c r="U481" s="41"/>
      <c r="V481" s="38"/>
      <c r="W481" s="39" t="s">
        <v>73</v>
      </c>
      <c r="X481" s="40" t="s">
        <v>33</v>
      </c>
      <c r="Y481" s="41"/>
      <c r="Z481" s="38"/>
      <c r="AA481" s="39" t="s">
        <v>73</v>
      </c>
      <c r="AB481" s="40" t="s">
        <v>33</v>
      </c>
      <c r="AC481" s="41"/>
      <c r="AD481" s="38"/>
      <c r="AE481" s="39" t="s">
        <v>73</v>
      </c>
      <c r="AF481" s="40" t="s">
        <v>33</v>
      </c>
      <c r="AG481" s="41"/>
      <c r="AH481" s="38"/>
      <c r="AI481" s="39" t="s">
        <v>73</v>
      </c>
      <c r="AJ481" s="40" t="s">
        <v>33</v>
      </c>
      <c r="AK481" s="41"/>
      <c r="AL481" s="38"/>
      <c r="AM481" s="39" t="s">
        <v>73</v>
      </c>
      <c r="AN481" s="40" t="s">
        <v>33</v>
      </c>
      <c r="AO481" s="41"/>
    </row>
    <row r="482" spans="1:41" hidden="1" outlineLevel="1" x14ac:dyDescent="0.25">
      <c r="A482" s="34" t="s">
        <v>846</v>
      </c>
      <c r="B482" s="35" t="s">
        <v>847</v>
      </c>
      <c r="C482" s="35" t="s">
        <v>763</v>
      </c>
      <c r="D482" s="35" t="s">
        <v>686</v>
      </c>
      <c r="E482" s="42">
        <v>17855</v>
      </c>
      <c r="G482" s="43">
        <v>18</v>
      </c>
      <c r="H482" s="44">
        <v>321390</v>
      </c>
      <c r="I482" s="45"/>
      <c r="J482" s="38"/>
      <c r="K482" s="43">
        <v>29</v>
      </c>
      <c r="L482" s="44">
        <v>517795</v>
      </c>
      <c r="M482" s="45"/>
      <c r="N482" s="38"/>
      <c r="O482" s="43">
        <v>29</v>
      </c>
      <c r="P482" s="44">
        <v>517795</v>
      </c>
      <c r="Q482" s="45"/>
      <c r="R482" s="38"/>
      <c r="S482" s="43">
        <v>13</v>
      </c>
      <c r="T482" s="44">
        <v>232115</v>
      </c>
      <c r="U482" s="45"/>
      <c r="V482" s="38"/>
      <c r="W482" s="43">
        <v>24</v>
      </c>
      <c r="X482" s="44">
        <v>428520</v>
      </c>
      <c r="Y482" s="45"/>
      <c r="Z482" s="38"/>
      <c r="AA482" s="43">
        <v>14.22</v>
      </c>
      <c r="AB482" s="44">
        <v>253898.1</v>
      </c>
      <c r="AC482" s="45"/>
      <c r="AD482" s="38"/>
      <c r="AE482" s="43">
        <v>25</v>
      </c>
      <c r="AF482" s="44">
        <v>446375</v>
      </c>
      <c r="AG482" s="45"/>
      <c r="AH482" s="38"/>
      <c r="AI482" s="43">
        <v>0</v>
      </c>
      <c r="AJ482" s="44">
        <v>0</v>
      </c>
      <c r="AK482" s="45"/>
      <c r="AL482" s="38"/>
      <c r="AM482" s="43">
        <v>38</v>
      </c>
      <c r="AN482" s="44">
        <v>678490</v>
      </c>
      <c r="AO482" s="45"/>
    </row>
    <row r="483" spans="1:41" ht="30" hidden="1" outlineLevel="1" x14ac:dyDescent="0.25">
      <c r="A483" s="34" t="s">
        <v>848</v>
      </c>
      <c r="B483" s="35" t="s">
        <v>849</v>
      </c>
      <c r="C483" s="35" t="s">
        <v>850</v>
      </c>
      <c r="D483" s="35" t="s">
        <v>686</v>
      </c>
      <c r="E483" s="42">
        <v>17855</v>
      </c>
      <c r="G483" s="43">
        <v>71</v>
      </c>
      <c r="H483" s="44">
        <v>1267705</v>
      </c>
      <c r="I483" s="45"/>
      <c r="J483" s="38"/>
      <c r="K483" s="43">
        <v>66</v>
      </c>
      <c r="L483" s="44">
        <v>1178430</v>
      </c>
      <c r="M483" s="45"/>
      <c r="N483" s="38"/>
      <c r="O483" s="43">
        <v>66</v>
      </c>
      <c r="P483" s="44">
        <v>1178430</v>
      </c>
      <c r="Q483" s="45"/>
      <c r="R483" s="38"/>
      <c r="S483" s="43">
        <v>49</v>
      </c>
      <c r="T483" s="44">
        <v>874895</v>
      </c>
      <c r="U483" s="45"/>
      <c r="V483" s="38"/>
      <c r="W483" s="43">
        <v>60</v>
      </c>
      <c r="X483" s="44">
        <v>1071300</v>
      </c>
      <c r="Y483" s="45"/>
      <c r="Z483" s="38"/>
      <c r="AA483" s="43">
        <v>59.25</v>
      </c>
      <c r="AB483" s="44">
        <v>1057908.75</v>
      </c>
      <c r="AC483" s="45"/>
      <c r="AD483" s="38"/>
      <c r="AE483" s="43">
        <v>75</v>
      </c>
      <c r="AF483" s="44">
        <v>1339125</v>
      </c>
      <c r="AG483" s="45"/>
      <c r="AH483" s="38"/>
      <c r="AI483" s="43">
        <v>0</v>
      </c>
      <c r="AJ483" s="44">
        <v>0</v>
      </c>
      <c r="AK483" s="45"/>
      <c r="AL483" s="38"/>
      <c r="AM483" s="43">
        <v>84</v>
      </c>
      <c r="AN483" s="44">
        <v>1499820</v>
      </c>
      <c r="AO483" s="45"/>
    </row>
    <row r="484" spans="1:41" hidden="1" outlineLevel="1" x14ac:dyDescent="0.25">
      <c r="A484" s="30"/>
      <c r="B484" s="31" t="s">
        <v>44</v>
      </c>
      <c r="C484" s="31" t="s">
        <v>45</v>
      </c>
      <c r="G484" s="36"/>
      <c r="H484" s="36"/>
      <c r="I484" s="37"/>
      <c r="J484" s="38"/>
      <c r="K484" s="36"/>
      <c r="L484" s="36"/>
      <c r="M484" s="37"/>
      <c r="N484" s="38"/>
      <c r="O484" s="36"/>
      <c r="P484" s="36"/>
      <c r="Q484" s="37"/>
      <c r="R484" s="38"/>
      <c r="S484" s="36"/>
      <c r="T484" s="36"/>
      <c r="U484" s="37"/>
      <c r="V484" s="38"/>
      <c r="W484" s="36"/>
      <c r="X484" s="36"/>
      <c r="Y484" s="37"/>
      <c r="Z484" s="38"/>
      <c r="AA484" s="36"/>
      <c r="AB484" s="36"/>
      <c r="AC484" s="37"/>
      <c r="AD484" s="38"/>
      <c r="AE484" s="36"/>
      <c r="AF484" s="36"/>
      <c r="AG484" s="37"/>
      <c r="AH484" s="38"/>
      <c r="AI484" s="36"/>
      <c r="AJ484" s="36"/>
      <c r="AK484" s="37"/>
      <c r="AL484" s="38"/>
      <c r="AM484" s="36"/>
      <c r="AN484" s="36"/>
      <c r="AO484" s="37"/>
    </row>
    <row r="485" spans="1:41" hidden="1" outlineLevel="1" x14ac:dyDescent="0.25">
      <c r="A485" s="34" t="s">
        <v>851</v>
      </c>
      <c r="B485" s="35" t="s">
        <v>47</v>
      </c>
      <c r="C485" s="35" t="s">
        <v>852</v>
      </c>
      <c r="G485" s="36"/>
      <c r="H485" s="36"/>
      <c r="I485" s="37"/>
      <c r="J485" s="38"/>
      <c r="K485" s="36"/>
      <c r="L485" s="36"/>
      <c r="M485" s="37"/>
      <c r="N485" s="38"/>
      <c r="O485" s="36"/>
      <c r="P485" s="36"/>
      <c r="Q485" s="37"/>
      <c r="R485" s="38"/>
      <c r="S485" s="36"/>
      <c r="T485" s="36"/>
      <c r="U485" s="37"/>
      <c r="V485" s="38"/>
      <c r="W485" s="36"/>
      <c r="X485" s="36"/>
      <c r="Y485" s="37"/>
      <c r="Z485" s="38"/>
      <c r="AA485" s="36"/>
      <c r="AB485" s="36"/>
      <c r="AC485" s="37"/>
      <c r="AD485" s="38"/>
      <c r="AE485" s="36"/>
      <c r="AF485" s="36"/>
      <c r="AG485" s="37"/>
      <c r="AH485" s="38"/>
      <c r="AI485" s="36"/>
      <c r="AJ485" s="36"/>
      <c r="AK485" s="37"/>
      <c r="AL485" s="38"/>
      <c r="AM485" s="36"/>
      <c r="AN485" s="36"/>
      <c r="AO485" s="37"/>
    </row>
    <row r="486" spans="1:41" ht="30" hidden="1" outlineLevel="1" x14ac:dyDescent="0.25">
      <c r="A486" s="34" t="s">
        <v>853</v>
      </c>
      <c r="B486" s="35" t="s">
        <v>47</v>
      </c>
      <c r="C486" s="35" t="s">
        <v>854</v>
      </c>
      <c r="G486" s="36"/>
      <c r="H486" s="36"/>
      <c r="I486" s="37"/>
      <c r="J486" s="38"/>
      <c r="K486" s="36"/>
      <c r="L486" s="36"/>
      <c r="M486" s="37"/>
      <c r="N486" s="38"/>
      <c r="O486" s="36"/>
      <c r="P486" s="36"/>
      <c r="Q486" s="37"/>
      <c r="R486" s="38"/>
      <c r="S486" s="36"/>
      <c r="T486" s="36"/>
      <c r="U486" s="37"/>
      <c r="V486" s="38"/>
      <c r="W486" s="36"/>
      <c r="X486" s="36"/>
      <c r="Y486" s="37"/>
      <c r="Z486" s="38"/>
      <c r="AA486" s="36"/>
      <c r="AB486" s="36"/>
      <c r="AC486" s="37"/>
      <c r="AD486" s="38"/>
      <c r="AE486" s="36"/>
      <c r="AF486" s="36"/>
      <c r="AG486" s="37"/>
      <c r="AH486" s="38"/>
      <c r="AI486" s="36"/>
      <c r="AJ486" s="36"/>
      <c r="AK486" s="37"/>
      <c r="AL486" s="38"/>
      <c r="AM486" s="36"/>
      <c r="AN486" s="36"/>
      <c r="AO486" s="37"/>
    </row>
    <row r="487" spans="1:41" ht="45" hidden="1" outlineLevel="1" x14ac:dyDescent="0.25">
      <c r="A487" s="30"/>
      <c r="B487" s="31" t="s">
        <v>69</v>
      </c>
      <c r="C487" s="31" t="s">
        <v>70</v>
      </c>
      <c r="D487" s="31" t="s">
        <v>71</v>
      </c>
      <c r="E487" s="31" t="s">
        <v>72</v>
      </c>
      <c r="G487" s="39" t="s">
        <v>73</v>
      </c>
      <c r="H487" s="40" t="s">
        <v>33</v>
      </c>
      <c r="I487" s="41"/>
      <c r="J487" s="38"/>
      <c r="K487" s="39" t="s">
        <v>73</v>
      </c>
      <c r="L487" s="40" t="s">
        <v>33</v>
      </c>
      <c r="M487" s="41"/>
      <c r="N487" s="38"/>
      <c r="O487" s="39" t="s">
        <v>73</v>
      </c>
      <c r="P487" s="40" t="s">
        <v>33</v>
      </c>
      <c r="Q487" s="41"/>
      <c r="R487" s="38"/>
      <c r="S487" s="39" t="s">
        <v>73</v>
      </c>
      <c r="T487" s="40" t="s">
        <v>33</v>
      </c>
      <c r="U487" s="41"/>
      <c r="V487" s="38"/>
      <c r="W487" s="39" t="s">
        <v>73</v>
      </c>
      <c r="X487" s="40" t="s">
        <v>33</v>
      </c>
      <c r="Y487" s="41"/>
      <c r="Z487" s="38"/>
      <c r="AA487" s="39" t="s">
        <v>73</v>
      </c>
      <c r="AB487" s="40" t="s">
        <v>33</v>
      </c>
      <c r="AC487" s="41"/>
      <c r="AD487" s="38"/>
      <c r="AE487" s="39" t="s">
        <v>73</v>
      </c>
      <c r="AF487" s="40" t="s">
        <v>33</v>
      </c>
      <c r="AG487" s="41"/>
      <c r="AH487" s="38"/>
      <c r="AI487" s="39" t="s">
        <v>73</v>
      </c>
      <c r="AJ487" s="40" t="s">
        <v>33</v>
      </c>
      <c r="AK487" s="41"/>
      <c r="AL487" s="38"/>
      <c r="AM487" s="39" t="s">
        <v>73</v>
      </c>
      <c r="AN487" s="40" t="s">
        <v>33</v>
      </c>
      <c r="AO487" s="41"/>
    </row>
    <row r="488" spans="1:41" hidden="1" outlineLevel="1" x14ac:dyDescent="0.25">
      <c r="A488" s="34" t="s">
        <v>855</v>
      </c>
      <c r="B488" s="35" t="s">
        <v>856</v>
      </c>
      <c r="C488" s="35" t="s">
        <v>857</v>
      </c>
      <c r="D488" s="35" t="s">
        <v>500</v>
      </c>
      <c r="E488" s="42">
        <v>20</v>
      </c>
      <c r="G488" s="43">
        <v>2693</v>
      </c>
      <c r="H488" s="44">
        <v>53860</v>
      </c>
      <c r="I488" s="45"/>
      <c r="J488" s="38"/>
      <c r="K488" s="43">
        <v>8000</v>
      </c>
      <c r="L488" s="44">
        <v>160000</v>
      </c>
      <c r="M488" s="45"/>
      <c r="N488" s="38"/>
      <c r="O488" s="43">
        <v>8000</v>
      </c>
      <c r="P488" s="44">
        <v>160000</v>
      </c>
      <c r="Q488" s="45"/>
      <c r="R488" s="38"/>
      <c r="S488" s="43">
        <v>1806</v>
      </c>
      <c r="T488" s="44">
        <v>36120</v>
      </c>
      <c r="U488" s="45"/>
      <c r="V488" s="38"/>
      <c r="W488" s="43">
        <v>4322</v>
      </c>
      <c r="X488" s="44">
        <v>86440</v>
      </c>
      <c r="Y488" s="45"/>
      <c r="Z488" s="38"/>
      <c r="AA488" s="43">
        <v>5386.48</v>
      </c>
      <c r="AB488" s="44">
        <v>107729.60000000001</v>
      </c>
      <c r="AC488" s="45"/>
      <c r="AD488" s="38"/>
      <c r="AE488" s="43">
        <v>990</v>
      </c>
      <c r="AF488" s="44">
        <v>19800</v>
      </c>
      <c r="AG488" s="45"/>
      <c r="AH488" s="38"/>
      <c r="AI488" s="43">
        <v>0</v>
      </c>
      <c r="AJ488" s="44">
        <v>0</v>
      </c>
      <c r="AK488" s="45"/>
      <c r="AL488" s="38"/>
      <c r="AM488" s="43">
        <v>18396</v>
      </c>
      <c r="AN488" s="44">
        <v>367920</v>
      </c>
      <c r="AO488" s="45"/>
    </row>
    <row r="489" spans="1:41" hidden="1" outlineLevel="1" x14ac:dyDescent="0.25">
      <c r="A489" s="34" t="s">
        <v>858</v>
      </c>
      <c r="B489" s="35" t="s">
        <v>859</v>
      </c>
      <c r="C489" s="35" t="s">
        <v>860</v>
      </c>
      <c r="D489" s="35" t="s">
        <v>500</v>
      </c>
      <c r="E489" s="42">
        <v>14</v>
      </c>
      <c r="G489" s="43">
        <v>2882</v>
      </c>
      <c r="H489" s="44">
        <v>40348</v>
      </c>
      <c r="I489" s="45"/>
      <c r="J489" s="38"/>
      <c r="K489" s="43">
        <v>9200</v>
      </c>
      <c r="L489" s="44">
        <v>128800</v>
      </c>
      <c r="M489" s="45"/>
      <c r="N489" s="38"/>
      <c r="O489" s="43">
        <v>9200</v>
      </c>
      <c r="P489" s="44">
        <v>128800</v>
      </c>
      <c r="Q489" s="45"/>
      <c r="R489" s="38"/>
      <c r="S489" s="43">
        <v>2057</v>
      </c>
      <c r="T489" s="44">
        <v>28798</v>
      </c>
      <c r="U489" s="45"/>
      <c r="V489" s="38"/>
      <c r="W489" s="43">
        <v>4993</v>
      </c>
      <c r="X489" s="44">
        <v>69902</v>
      </c>
      <c r="Y489" s="45"/>
      <c r="Z489" s="38"/>
      <c r="AA489" s="43">
        <v>6463.77</v>
      </c>
      <c r="AB489" s="44">
        <v>90492.78</v>
      </c>
      <c r="AC489" s="45"/>
      <c r="AD489" s="38"/>
      <c r="AE489" s="43">
        <v>1189</v>
      </c>
      <c r="AF489" s="44">
        <v>16646</v>
      </c>
      <c r="AG489" s="45"/>
      <c r="AH489" s="38"/>
      <c r="AI489" s="43">
        <v>0</v>
      </c>
      <c r="AJ489" s="44">
        <v>0</v>
      </c>
      <c r="AK489" s="45"/>
      <c r="AL489" s="38"/>
      <c r="AM489" s="43">
        <v>20454</v>
      </c>
      <c r="AN489" s="44">
        <v>286356</v>
      </c>
      <c r="AO489" s="45"/>
    </row>
    <row r="490" spans="1:41" hidden="1" outlineLevel="1" x14ac:dyDescent="0.25">
      <c r="A490" s="30"/>
      <c r="B490" s="31" t="s">
        <v>44</v>
      </c>
      <c r="C490" s="31" t="s">
        <v>45</v>
      </c>
      <c r="G490" s="36"/>
      <c r="H490" s="36"/>
      <c r="I490" s="37"/>
      <c r="J490" s="38"/>
      <c r="K490" s="36"/>
      <c r="L490" s="36"/>
      <c r="M490" s="37"/>
      <c r="N490" s="38"/>
      <c r="O490" s="36"/>
      <c r="P490" s="36"/>
      <c r="Q490" s="37"/>
      <c r="R490" s="38"/>
      <c r="S490" s="36"/>
      <c r="T490" s="36"/>
      <c r="U490" s="37"/>
      <c r="V490" s="38"/>
      <c r="W490" s="36"/>
      <c r="X490" s="36"/>
      <c r="Y490" s="37"/>
      <c r="Z490" s="38"/>
      <c r="AA490" s="36"/>
      <c r="AB490" s="36"/>
      <c r="AC490" s="37"/>
      <c r="AD490" s="38"/>
      <c r="AE490" s="36"/>
      <c r="AF490" s="36"/>
      <c r="AG490" s="37"/>
      <c r="AH490" s="38"/>
      <c r="AI490" s="36"/>
      <c r="AJ490" s="36"/>
      <c r="AK490" s="37"/>
      <c r="AL490" s="38"/>
      <c r="AM490" s="36"/>
      <c r="AN490" s="36"/>
      <c r="AO490" s="37"/>
    </row>
    <row r="491" spans="1:41" hidden="1" outlineLevel="1" x14ac:dyDescent="0.25">
      <c r="A491" s="34" t="s">
        <v>861</v>
      </c>
      <c r="B491" s="35" t="s">
        <v>47</v>
      </c>
      <c r="C491" s="35" t="s">
        <v>862</v>
      </c>
      <c r="G491" s="36"/>
      <c r="H491" s="36"/>
      <c r="I491" s="37"/>
      <c r="J491" s="38"/>
      <c r="K491" s="36"/>
      <c r="L491" s="36"/>
      <c r="M491" s="37"/>
      <c r="N491" s="38"/>
      <c r="O491" s="36"/>
      <c r="P491" s="36"/>
      <c r="Q491" s="37"/>
      <c r="R491" s="38"/>
      <c r="S491" s="36"/>
      <c r="T491" s="36"/>
      <c r="U491" s="37"/>
      <c r="V491" s="38"/>
      <c r="W491" s="36"/>
      <c r="X491" s="36"/>
      <c r="Y491" s="37"/>
      <c r="Z491" s="38"/>
      <c r="AA491" s="36"/>
      <c r="AB491" s="36"/>
      <c r="AC491" s="37"/>
      <c r="AD491" s="38"/>
      <c r="AE491" s="36"/>
      <c r="AF491" s="36"/>
      <c r="AG491" s="37"/>
      <c r="AH491" s="38"/>
      <c r="AI491" s="36"/>
      <c r="AJ491" s="36"/>
      <c r="AK491" s="37"/>
      <c r="AL491" s="38"/>
      <c r="AM491" s="36"/>
      <c r="AN491" s="36"/>
      <c r="AO491" s="37"/>
    </row>
    <row r="492" spans="1:41" hidden="1" outlineLevel="1" x14ac:dyDescent="0.25">
      <c r="A492" s="34" t="s">
        <v>863</v>
      </c>
      <c r="B492" s="35" t="s">
        <v>47</v>
      </c>
      <c r="C492" s="35" t="s">
        <v>864</v>
      </c>
      <c r="G492" s="36"/>
      <c r="H492" s="36"/>
      <c r="I492" s="37"/>
      <c r="J492" s="38"/>
      <c r="K492" s="36"/>
      <c r="L492" s="36"/>
      <c r="M492" s="37"/>
      <c r="N492" s="38"/>
      <c r="O492" s="36"/>
      <c r="P492" s="36"/>
      <c r="Q492" s="37"/>
      <c r="R492" s="38"/>
      <c r="S492" s="36"/>
      <c r="T492" s="36"/>
      <c r="U492" s="37"/>
      <c r="V492" s="38"/>
      <c r="W492" s="36"/>
      <c r="X492" s="36"/>
      <c r="Y492" s="37"/>
      <c r="Z492" s="38"/>
      <c r="AA492" s="36"/>
      <c r="AB492" s="36"/>
      <c r="AC492" s="37"/>
      <c r="AD492" s="38"/>
      <c r="AE492" s="36"/>
      <c r="AF492" s="36"/>
      <c r="AG492" s="37"/>
      <c r="AH492" s="38"/>
      <c r="AI492" s="36"/>
      <c r="AJ492" s="36"/>
      <c r="AK492" s="37"/>
      <c r="AL492" s="38"/>
      <c r="AM492" s="36"/>
      <c r="AN492" s="36"/>
      <c r="AO492" s="37"/>
    </row>
    <row r="493" spans="1:41" ht="30" hidden="1" outlineLevel="1" x14ac:dyDescent="0.25">
      <c r="A493" s="34" t="s">
        <v>865</v>
      </c>
      <c r="B493" s="35" t="s">
        <v>47</v>
      </c>
      <c r="C493" s="35" t="s">
        <v>866</v>
      </c>
      <c r="G493" s="36"/>
      <c r="H493" s="36"/>
      <c r="I493" s="37"/>
      <c r="J493" s="38"/>
      <c r="K493" s="36"/>
      <c r="L493" s="36"/>
      <c r="M493" s="37"/>
      <c r="N493" s="38"/>
      <c r="O493" s="36"/>
      <c r="P493" s="36"/>
      <c r="Q493" s="37"/>
      <c r="R493" s="38"/>
      <c r="S493" s="36"/>
      <c r="T493" s="36"/>
      <c r="U493" s="37"/>
      <c r="V493" s="38"/>
      <c r="W493" s="36"/>
      <c r="X493" s="36"/>
      <c r="Y493" s="37"/>
      <c r="Z493" s="38"/>
      <c r="AA493" s="36"/>
      <c r="AB493" s="36"/>
      <c r="AC493" s="37"/>
      <c r="AD493" s="38"/>
      <c r="AE493" s="36"/>
      <c r="AF493" s="36"/>
      <c r="AG493" s="37"/>
      <c r="AH493" s="38"/>
      <c r="AI493" s="36"/>
      <c r="AJ493" s="36"/>
      <c r="AK493" s="37"/>
      <c r="AL493" s="38"/>
      <c r="AM493" s="36"/>
      <c r="AN493" s="36"/>
      <c r="AO493" s="37"/>
    </row>
    <row r="494" spans="1:41" hidden="1" outlineLevel="1" x14ac:dyDescent="0.25">
      <c r="A494" s="34" t="s">
        <v>867</v>
      </c>
      <c r="B494" s="35" t="s">
        <v>47</v>
      </c>
      <c r="C494" s="35" t="s">
        <v>868</v>
      </c>
      <c r="G494" s="36"/>
      <c r="H494" s="36"/>
      <c r="I494" s="37"/>
      <c r="J494" s="38"/>
      <c r="K494" s="36"/>
      <c r="L494" s="36"/>
      <c r="M494" s="37"/>
      <c r="N494" s="38"/>
      <c r="O494" s="36"/>
      <c r="P494" s="36"/>
      <c r="Q494" s="37"/>
      <c r="R494" s="38"/>
      <c r="S494" s="36"/>
      <c r="T494" s="36"/>
      <c r="U494" s="37"/>
      <c r="V494" s="38"/>
      <c r="W494" s="36"/>
      <c r="X494" s="36"/>
      <c r="Y494" s="37"/>
      <c r="Z494" s="38"/>
      <c r="AA494" s="36"/>
      <c r="AB494" s="36"/>
      <c r="AC494" s="37"/>
      <c r="AD494" s="38"/>
      <c r="AE494" s="36"/>
      <c r="AF494" s="36"/>
      <c r="AG494" s="37"/>
      <c r="AH494" s="38"/>
      <c r="AI494" s="36"/>
      <c r="AJ494" s="36"/>
      <c r="AK494" s="37"/>
      <c r="AL494" s="38"/>
      <c r="AM494" s="36"/>
      <c r="AN494" s="36"/>
      <c r="AO494" s="37"/>
    </row>
    <row r="495" spans="1:41" ht="45" hidden="1" outlineLevel="1" x14ac:dyDescent="0.25">
      <c r="A495" s="30"/>
      <c r="B495" s="31" t="s">
        <v>69</v>
      </c>
      <c r="C495" s="31" t="s">
        <v>70</v>
      </c>
      <c r="D495" s="31" t="s">
        <v>71</v>
      </c>
      <c r="E495" s="31" t="s">
        <v>72</v>
      </c>
      <c r="G495" s="39" t="s">
        <v>73</v>
      </c>
      <c r="H495" s="40" t="s">
        <v>33</v>
      </c>
      <c r="I495" s="41"/>
      <c r="J495" s="38"/>
      <c r="K495" s="39" t="s">
        <v>73</v>
      </c>
      <c r="L495" s="40" t="s">
        <v>33</v>
      </c>
      <c r="M495" s="41"/>
      <c r="N495" s="38"/>
      <c r="O495" s="39" t="s">
        <v>73</v>
      </c>
      <c r="P495" s="40" t="s">
        <v>33</v>
      </c>
      <c r="Q495" s="41"/>
      <c r="R495" s="38"/>
      <c r="S495" s="39" t="s">
        <v>73</v>
      </c>
      <c r="T495" s="40" t="s">
        <v>33</v>
      </c>
      <c r="U495" s="41"/>
      <c r="V495" s="38"/>
      <c r="W495" s="39" t="s">
        <v>73</v>
      </c>
      <c r="X495" s="40" t="s">
        <v>33</v>
      </c>
      <c r="Y495" s="41"/>
      <c r="Z495" s="38"/>
      <c r="AA495" s="39" t="s">
        <v>73</v>
      </c>
      <c r="AB495" s="40" t="s">
        <v>33</v>
      </c>
      <c r="AC495" s="41"/>
      <c r="AD495" s="38"/>
      <c r="AE495" s="39" t="s">
        <v>73</v>
      </c>
      <c r="AF495" s="40" t="s">
        <v>33</v>
      </c>
      <c r="AG495" s="41"/>
      <c r="AH495" s="38"/>
      <c r="AI495" s="39" t="s">
        <v>73</v>
      </c>
      <c r="AJ495" s="40" t="s">
        <v>33</v>
      </c>
      <c r="AK495" s="41"/>
      <c r="AL495" s="38"/>
      <c r="AM495" s="39" t="s">
        <v>73</v>
      </c>
      <c r="AN495" s="40" t="s">
        <v>33</v>
      </c>
      <c r="AO495" s="41"/>
    </row>
    <row r="496" spans="1:41" hidden="1" outlineLevel="1" x14ac:dyDescent="0.25">
      <c r="A496" s="34" t="s">
        <v>869</v>
      </c>
      <c r="B496" s="35" t="s">
        <v>870</v>
      </c>
      <c r="C496" s="35" t="s">
        <v>871</v>
      </c>
      <c r="D496" s="35" t="s">
        <v>500</v>
      </c>
      <c r="E496" s="42">
        <v>77</v>
      </c>
      <c r="G496" s="43">
        <v>608</v>
      </c>
      <c r="H496" s="44">
        <v>46816</v>
      </c>
      <c r="I496" s="45"/>
      <c r="J496" s="38"/>
      <c r="K496" s="43">
        <v>550</v>
      </c>
      <c r="L496" s="44">
        <v>42350</v>
      </c>
      <c r="M496" s="45"/>
      <c r="N496" s="38"/>
      <c r="O496" s="43">
        <v>550</v>
      </c>
      <c r="P496" s="44">
        <v>42350</v>
      </c>
      <c r="Q496" s="45"/>
      <c r="R496" s="38"/>
      <c r="S496" s="43">
        <v>573</v>
      </c>
      <c r="T496" s="44">
        <v>44121</v>
      </c>
      <c r="U496" s="45"/>
      <c r="V496" s="38"/>
      <c r="W496" s="43">
        <v>788</v>
      </c>
      <c r="X496" s="44">
        <v>60676</v>
      </c>
      <c r="Y496" s="45"/>
      <c r="Z496" s="38"/>
      <c r="AA496" s="43">
        <v>700.24</v>
      </c>
      <c r="AB496" s="44">
        <v>53918.48</v>
      </c>
      <c r="AC496" s="45"/>
      <c r="AD496" s="38"/>
      <c r="AE496" s="43">
        <v>546</v>
      </c>
      <c r="AF496" s="44">
        <v>42042</v>
      </c>
      <c r="AG496" s="45"/>
      <c r="AH496" s="38"/>
      <c r="AI496" s="43">
        <v>0</v>
      </c>
      <c r="AJ496" s="44">
        <v>0</v>
      </c>
      <c r="AK496" s="45"/>
      <c r="AL496" s="38"/>
      <c r="AM496" s="43">
        <v>844</v>
      </c>
      <c r="AN496" s="44">
        <v>64988</v>
      </c>
      <c r="AO496" s="45"/>
    </row>
    <row r="497" spans="1:41" hidden="1" outlineLevel="1" x14ac:dyDescent="0.25">
      <c r="A497" s="34" t="s">
        <v>872</v>
      </c>
      <c r="B497" s="35" t="s">
        <v>873</v>
      </c>
      <c r="C497" s="35" t="s">
        <v>874</v>
      </c>
      <c r="D497" s="35" t="s">
        <v>500</v>
      </c>
      <c r="E497" s="42">
        <v>45</v>
      </c>
      <c r="G497" s="43">
        <v>608</v>
      </c>
      <c r="H497" s="44">
        <v>27360</v>
      </c>
      <c r="I497" s="45"/>
      <c r="J497" s="38"/>
      <c r="K497" s="43">
        <v>550</v>
      </c>
      <c r="L497" s="44">
        <v>24750</v>
      </c>
      <c r="M497" s="45"/>
      <c r="N497" s="38"/>
      <c r="O497" s="43">
        <v>550</v>
      </c>
      <c r="P497" s="44">
        <v>24750</v>
      </c>
      <c r="Q497" s="45"/>
      <c r="R497" s="38"/>
      <c r="S497" s="43">
        <v>573</v>
      </c>
      <c r="T497" s="44">
        <v>25785</v>
      </c>
      <c r="U497" s="45"/>
      <c r="V497" s="38"/>
      <c r="W497" s="43">
        <v>788</v>
      </c>
      <c r="X497" s="44">
        <v>35460</v>
      </c>
      <c r="Y497" s="45"/>
      <c r="Z497" s="38"/>
      <c r="AA497" s="43">
        <v>700.24</v>
      </c>
      <c r="AB497" s="44">
        <v>31510.799999999999</v>
      </c>
      <c r="AC497" s="45"/>
      <c r="AD497" s="38"/>
      <c r="AE497" s="43">
        <v>546</v>
      </c>
      <c r="AF497" s="44">
        <v>24570</v>
      </c>
      <c r="AG497" s="45"/>
      <c r="AH497" s="38"/>
      <c r="AI497" s="43">
        <v>0</v>
      </c>
      <c r="AJ497" s="44">
        <v>0</v>
      </c>
      <c r="AK497" s="45"/>
      <c r="AL497" s="38"/>
      <c r="AM497" s="43">
        <v>844</v>
      </c>
      <c r="AN497" s="44">
        <v>37980</v>
      </c>
      <c r="AO497" s="45"/>
    </row>
    <row r="498" spans="1:41" hidden="1" outlineLevel="1" x14ac:dyDescent="0.25">
      <c r="A498" s="34" t="s">
        <v>875</v>
      </c>
      <c r="B498" s="35" t="s">
        <v>876</v>
      </c>
      <c r="C498" s="35" t="s">
        <v>877</v>
      </c>
      <c r="D498" s="35" t="s">
        <v>500</v>
      </c>
      <c r="E498" s="42">
        <v>1</v>
      </c>
      <c r="G498" s="43">
        <v>630</v>
      </c>
      <c r="H498" s="44">
        <v>630</v>
      </c>
      <c r="I498" s="45"/>
      <c r="J498" s="38"/>
      <c r="K498" s="43">
        <v>500</v>
      </c>
      <c r="L498" s="44">
        <v>500</v>
      </c>
      <c r="M498" s="45"/>
      <c r="N498" s="38"/>
      <c r="O498" s="43">
        <v>500</v>
      </c>
      <c r="P498" s="44">
        <v>500</v>
      </c>
      <c r="Q498" s="45"/>
      <c r="R498" s="38"/>
      <c r="S498" s="43">
        <v>602</v>
      </c>
      <c r="T498" s="44">
        <v>602</v>
      </c>
      <c r="U498" s="45"/>
      <c r="V498" s="38"/>
      <c r="W498" s="43">
        <v>825</v>
      </c>
      <c r="X498" s="44">
        <v>825</v>
      </c>
      <c r="Y498" s="45"/>
      <c r="Z498" s="38"/>
      <c r="AA498" s="43">
        <v>646.38</v>
      </c>
      <c r="AB498" s="44">
        <v>646.38</v>
      </c>
      <c r="AC498" s="45"/>
      <c r="AD498" s="38"/>
      <c r="AE498" s="43">
        <v>546</v>
      </c>
      <c r="AF498" s="44">
        <v>546</v>
      </c>
      <c r="AG498" s="45"/>
      <c r="AH498" s="38"/>
      <c r="AI498" s="43">
        <v>0</v>
      </c>
      <c r="AJ498" s="44">
        <v>0</v>
      </c>
      <c r="AK498" s="45"/>
      <c r="AL498" s="38"/>
      <c r="AM498" s="43">
        <v>791</v>
      </c>
      <c r="AN498" s="44">
        <v>791</v>
      </c>
      <c r="AO498" s="45"/>
    </row>
    <row r="499" spans="1:41" hidden="1" outlineLevel="1" x14ac:dyDescent="0.25">
      <c r="A499" s="34" t="s">
        <v>878</v>
      </c>
      <c r="B499" s="35" t="s">
        <v>879</v>
      </c>
      <c r="C499" s="35" t="s">
        <v>880</v>
      </c>
      <c r="D499" s="35" t="s">
        <v>500</v>
      </c>
      <c r="E499" s="42">
        <v>5</v>
      </c>
      <c r="G499" s="43">
        <v>630</v>
      </c>
      <c r="H499" s="44">
        <v>3150</v>
      </c>
      <c r="I499" s="45"/>
      <c r="J499" s="38"/>
      <c r="K499" s="43">
        <v>460</v>
      </c>
      <c r="L499" s="44">
        <v>2300</v>
      </c>
      <c r="M499" s="45"/>
      <c r="N499" s="38"/>
      <c r="O499" s="43">
        <v>460</v>
      </c>
      <c r="P499" s="44">
        <v>2300</v>
      </c>
      <c r="Q499" s="45"/>
      <c r="R499" s="38"/>
      <c r="S499" s="43">
        <v>552</v>
      </c>
      <c r="T499" s="44">
        <v>2760</v>
      </c>
      <c r="U499" s="45"/>
      <c r="V499" s="38"/>
      <c r="W499" s="43">
        <v>825</v>
      </c>
      <c r="X499" s="44">
        <v>4125</v>
      </c>
      <c r="Y499" s="45"/>
      <c r="Z499" s="38"/>
      <c r="AA499" s="43">
        <v>646.38</v>
      </c>
      <c r="AB499" s="44">
        <v>3231.9</v>
      </c>
      <c r="AC499" s="45"/>
      <c r="AD499" s="38"/>
      <c r="AE499" s="43">
        <v>443</v>
      </c>
      <c r="AF499" s="44">
        <v>2215</v>
      </c>
      <c r="AG499" s="45"/>
      <c r="AH499" s="38"/>
      <c r="AI499" s="43">
        <v>0</v>
      </c>
      <c r="AJ499" s="44">
        <v>0</v>
      </c>
      <c r="AK499" s="45"/>
      <c r="AL499" s="38"/>
      <c r="AM499" s="43">
        <v>791</v>
      </c>
      <c r="AN499" s="44">
        <v>3955</v>
      </c>
      <c r="AO499" s="45"/>
    </row>
    <row r="500" spans="1:41" hidden="1" outlineLevel="1" x14ac:dyDescent="0.25">
      <c r="A500" s="34" t="s">
        <v>881</v>
      </c>
      <c r="B500" s="35" t="s">
        <v>882</v>
      </c>
      <c r="C500" s="35" t="s">
        <v>883</v>
      </c>
      <c r="D500" s="35" t="s">
        <v>500</v>
      </c>
      <c r="E500" s="42">
        <v>1</v>
      </c>
      <c r="G500" s="43">
        <v>769</v>
      </c>
      <c r="H500" s="44">
        <v>769</v>
      </c>
      <c r="I500" s="45"/>
      <c r="J500" s="38"/>
      <c r="K500" s="43">
        <v>1100</v>
      </c>
      <c r="L500" s="44">
        <v>1100</v>
      </c>
      <c r="M500" s="45"/>
      <c r="N500" s="38"/>
      <c r="O500" s="43">
        <v>1100</v>
      </c>
      <c r="P500" s="44">
        <v>1100</v>
      </c>
      <c r="Q500" s="45"/>
      <c r="R500" s="38"/>
      <c r="S500" s="43">
        <v>693</v>
      </c>
      <c r="T500" s="44">
        <v>693</v>
      </c>
      <c r="U500" s="45"/>
      <c r="V500" s="38"/>
      <c r="W500" s="43">
        <v>825</v>
      </c>
      <c r="X500" s="44">
        <v>825</v>
      </c>
      <c r="Y500" s="45"/>
      <c r="Z500" s="38"/>
      <c r="AA500" s="43">
        <v>646.38</v>
      </c>
      <c r="AB500" s="44">
        <v>646.38</v>
      </c>
      <c r="AC500" s="45"/>
      <c r="AD500" s="38"/>
      <c r="AE500" s="43">
        <v>947</v>
      </c>
      <c r="AF500" s="44">
        <v>947</v>
      </c>
      <c r="AG500" s="45"/>
      <c r="AH500" s="38"/>
      <c r="AI500" s="43">
        <v>0</v>
      </c>
      <c r="AJ500" s="44">
        <v>0</v>
      </c>
      <c r="AK500" s="45"/>
      <c r="AL500" s="38"/>
      <c r="AM500" s="43">
        <v>924</v>
      </c>
      <c r="AN500" s="44">
        <v>924</v>
      </c>
      <c r="AO500" s="45"/>
    </row>
    <row r="501" spans="1:41" hidden="1" outlineLevel="1" x14ac:dyDescent="0.25">
      <c r="A501" s="34" t="s">
        <v>884</v>
      </c>
      <c r="B501" s="35" t="s">
        <v>885</v>
      </c>
      <c r="C501" s="35" t="s">
        <v>886</v>
      </c>
      <c r="D501" s="35" t="s">
        <v>500</v>
      </c>
      <c r="E501" s="42">
        <v>6</v>
      </c>
      <c r="G501" s="43">
        <v>585</v>
      </c>
      <c r="H501" s="44">
        <v>3510</v>
      </c>
      <c r="I501" s="45"/>
      <c r="J501" s="38"/>
      <c r="K501" s="43">
        <v>460</v>
      </c>
      <c r="L501" s="44">
        <v>2760</v>
      </c>
      <c r="M501" s="45"/>
      <c r="N501" s="38"/>
      <c r="O501" s="43">
        <v>460</v>
      </c>
      <c r="P501" s="44">
        <v>2760</v>
      </c>
      <c r="Q501" s="45"/>
      <c r="R501" s="38"/>
      <c r="S501" s="43">
        <v>552</v>
      </c>
      <c r="T501" s="44">
        <v>3312</v>
      </c>
      <c r="U501" s="45"/>
      <c r="V501" s="38"/>
      <c r="W501" s="43">
        <v>825</v>
      </c>
      <c r="X501" s="44">
        <v>4950</v>
      </c>
      <c r="Y501" s="45"/>
      <c r="Z501" s="38"/>
      <c r="AA501" s="43">
        <v>646.38</v>
      </c>
      <c r="AB501" s="44">
        <v>3878.28</v>
      </c>
      <c r="AC501" s="45"/>
      <c r="AD501" s="38"/>
      <c r="AE501" s="43">
        <v>455</v>
      </c>
      <c r="AF501" s="44">
        <v>2730</v>
      </c>
      <c r="AG501" s="45"/>
      <c r="AH501" s="38"/>
      <c r="AI501" s="43">
        <v>0</v>
      </c>
      <c r="AJ501" s="44">
        <v>0</v>
      </c>
      <c r="AK501" s="45"/>
      <c r="AL501" s="38"/>
      <c r="AM501" s="43">
        <v>781</v>
      </c>
      <c r="AN501" s="44">
        <v>4686</v>
      </c>
      <c r="AO501" s="45"/>
    </row>
    <row r="502" spans="1:41" hidden="1" outlineLevel="1" x14ac:dyDescent="0.25">
      <c r="A502" s="34" t="s">
        <v>887</v>
      </c>
      <c r="B502" s="35" t="s">
        <v>888</v>
      </c>
      <c r="C502" s="35" t="s">
        <v>889</v>
      </c>
      <c r="D502" s="35" t="s">
        <v>500</v>
      </c>
      <c r="E502" s="42">
        <v>18</v>
      </c>
      <c r="G502" s="43">
        <v>630</v>
      </c>
      <c r="H502" s="44">
        <v>11340</v>
      </c>
      <c r="I502" s="45"/>
      <c r="J502" s="38"/>
      <c r="K502" s="43">
        <v>650</v>
      </c>
      <c r="L502" s="44">
        <v>11700</v>
      </c>
      <c r="M502" s="45"/>
      <c r="N502" s="38"/>
      <c r="O502" s="43">
        <v>650</v>
      </c>
      <c r="P502" s="44">
        <v>11700</v>
      </c>
      <c r="Q502" s="45"/>
      <c r="R502" s="38"/>
      <c r="S502" s="43">
        <v>602</v>
      </c>
      <c r="T502" s="44">
        <v>10836</v>
      </c>
      <c r="U502" s="45"/>
      <c r="V502" s="38"/>
      <c r="W502" s="43">
        <v>825</v>
      </c>
      <c r="X502" s="44">
        <v>14850</v>
      </c>
      <c r="Y502" s="45"/>
      <c r="Z502" s="38"/>
      <c r="AA502" s="43">
        <v>807.97</v>
      </c>
      <c r="AB502" s="44">
        <v>14543.46</v>
      </c>
      <c r="AC502" s="45"/>
      <c r="AD502" s="38"/>
      <c r="AE502" s="43">
        <v>601</v>
      </c>
      <c r="AF502" s="44">
        <v>10818</v>
      </c>
      <c r="AG502" s="45"/>
      <c r="AH502" s="38"/>
      <c r="AI502" s="43">
        <v>0</v>
      </c>
      <c r="AJ502" s="44">
        <v>0</v>
      </c>
      <c r="AK502" s="45"/>
      <c r="AL502" s="38"/>
      <c r="AM502" s="43">
        <v>798</v>
      </c>
      <c r="AN502" s="44">
        <v>14364</v>
      </c>
      <c r="AO502" s="45"/>
    </row>
    <row r="503" spans="1:41" hidden="1" outlineLevel="1" x14ac:dyDescent="0.25">
      <c r="A503" s="34" t="s">
        <v>890</v>
      </c>
      <c r="B503" s="35" t="s">
        <v>891</v>
      </c>
      <c r="C503" s="35" t="s">
        <v>892</v>
      </c>
      <c r="D503" s="35" t="s">
        <v>500</v>
      </c>
      <c r="E503" s="42">
        <v>1</v>
      </c>
      <c r="G503" s="43">
        <v>769</v>
      </c>
      <c r="H503" s="44">
        <v>769</v>
      </c>
      <c r="I503" s="45"/>
      <c r="J503" s="38"/>
      <c r="K503" s="43">
        <v>900</v>
      </c>
      <c r="L503" s="44">
        <v>900</v>
      </c>
      <c r="M503" s="45"/>
      <c r="N503" s="38"/>
      <c r="O503" s="43">
        <v>900</v>
      </c>
      <c r="P503" s="44">
        <v>900</v>
      </c>
      <c r="Q503" s="45"/>
      <c r="R503" s="38"/>
      <c r="S503" s="43">
        <v>666</v>
      </c>
      <c r="T503" s="44">
        <v>666</v>
      </c>
      <c r="U503" s="45"/>
      <c r="V503" s="38"/>
      <c r="W503" s="43">
        <v>825</v>
      </c>
      <c r="X503" s="44">
        <v>825</v>
      </c>
      <c r="Y503" s="45"/>
      <c r="Z503" s="38"/>
      <c r="AA503" s="43">
        <v>807.97</v>
      </c>
      <c r="AB503" s="44">
        <v>807.97</v>
      </c>
      <c r="AC503" s="45"/>
      <c r="AD503" s="38"/>
      <c r="AE503" s="43">
        <v>724</v>
      </c>
      <c r="AF503" s="44">
        <v>724</v>
      </c>
      <c r="AG503" s="45"/>
      <c r="AH503" s="38"/>
      <c r="AI503" s="43">
        <v>0</v>
      </c>
      <c r="AJ503" s="44">
        <v>0</v>
      </c>
      <c r="AK503" s="45"/>
      <c r="AL503" s="38"/>
      <c r="AM503" s="43">
        <v>844</v>
      </c>
      <c r="AN503" s="44">
        <v>844</v>
      </c>
      <c r="AO503" s="45"/>
    </row>
    <row r="504" spans="1:41" hidden="1" outlineLevel="1" x14ac:dyDescent="0.25">
      <c r="A504" s="34" t="s">
        <v>893</v>
      </c>
      <c r="B504" s="35" t="s">
        <v>894</v>
      </c>
      <c r="C504" s="35" t="s">
        <v>895</v>
      </c>
      <c r="D504" s="35" t="s">
        <v>500</v>
      </c>
      <c r="E504" s="42">
        <v>1</v>
      </c>
      <c r="G504" s="43">
        <v>769</v>
      </c>
      <c r="H504" s="44">
        <v>769</v>
      </c>
      <c r="I504" s="45"/>
      <c r="J504" s="38"/>
      <c r="K504" s="43">
        <v>1100</v>
      </c>
      <c r="L504" s="44">
        <v>1100</v>
      </c>
      <c r="M504" s="45"/>
      <c r="N504" s="38"/>
      <c r="O504" s="43">
        <v>1100</v>
      </c>
      <c r="P504" s="44">
        <v>1100</v>
      </c>
      <c r="Q504" s="45"/>
      <c r="R504" s="38"/>
      <c r="S504" s="43">
        <v>742</v>
      </c>
      <c r="T504" s="44">
        <v>742</v>
      </c>
      <c r="U504" s="45"/>
      <c r="V504" s="38"/>
      <c r="W504" s="43">
        <v>1455</v>
      </c>
      <c r="X504" s="44">
        <v>1455</v>
      </c>
      <c r="Y504" s="45"/>
      <c r="Z504" s="38"/>
      <c r="AA504" s="43">
        <v>1023.43</v>
      </c>
      <c r="AB504" s="44">
        <v>1023.43</v>
      </c>
      <c r="AC504" s="45"/>
      <c r="AD504" s="38"/>
      <c r="AE504" s="43">
        <v>947</v>
      </c>
      <c r="AF504" s="44">
        <v>947</v>
      </c>
      <c r="AG504" s="45"/>
      <c r="AH504" s="38"/>
      <c r="AI504" s="43">
        <v>0</v>
      </c>
      <c r="AJ504" s="44">
        <v>0</v>
      </c>
      <c r="AK504" s="45"/>
      <c r="AL504" s="38"/>
      <c r="AM504" s="43">
        <v>924</v>
      </c>
      <c r="AN504" s="44">
        <v>924</v>
      </c>
      <c r="AO504" s="45"/>
    </row>
    <row r="505" spans="1:41" hidden="1" outlineLevel="1" x14ac:dyDescent="0.25">
      <c r="A505" s="34" t="s">
        <v>896</v>
      </c>
      <c r="B505" s="35" t="s">
        <v>897</v>
      </c>
      <c r="C505" s="35" t="s">
        <v>898</v>
      </c>
      <c r="D505" s="35" t="s">
        <v>500</v>
      </c>
      <c r="E505" s="42">
        <v>1</v>
      </c>
      <c r="G505" s="43">
        <v>659</v>
      </c>
      <c r="H505" s="44">
        <v>659</v>
      </c>
      <c r="I505" s="45"/>
      <c r="J505" s="38"/>
      <c r="K505" s="43">
        <v>1100</v>
      </c>
      <c r="L505" s="44">
        <v>1100</v>
      </c>
      <c r="M505" s="45"/>
      <c r="N505" s="38"/>
      <c r="O505" s="43">
        <v>1100</v>
      </c>
      <c r="P505" s="44">
        <v>1100</v>
      </c>
      <c r="Q505" s="45"/>
      <c r="R505" s="38"/>
      <c r="S505" s="43">
        <v>635</v>
      </c>
      <c r="T505" s="44">
        <v>635</v>
      </c>
      <c r="U505" s="45"/>
      <c r="V505" s="38"/>
      <c r="W505" s="43">
        <v>1455</v>
      </c>
      <c r="X505" s="44">
        <v>1455</v>
      </c>
      <c r="Y505" s="45"/>
      <c r="Z505" s="38"/>
      <c r="AA505" s="43">
        <v>107.73</v>
      </c>
      <c r="AB505" s="44">
        <v>107.73</v>
      </c>
      <c r="AC505" s="45"/>
      <c r="AD505" s="38"/>
      <c r="AE505" s="43">
        <v>743</v>
      </c>
      <c r="AF505" s="44">
        <v>743</v>
      </c>
      <c r="AG505" s="45"/>
      <c r="AH505" s="38"/>
      <c r="AI505" s="43">
        <v>0</v>
      </c>
      <c r="AJ505" s="44">
        <v>0</v>
      </c>
      <c r="AK505" s="45"/>
      <c r="AL505" s="38"/>
      <c r="AM505" s="43">
        <v>1277</v>
      </c>
      <c r="AN505" s="44">
        <v>1277</v>
      </c>
      <c r="AO505" s="45"/>
    </row>
    <row r="506" spans="1:41" hidden="1" outlineLevel="1" x14ac:dyDescent="0.25">
      <c r="A506" s="34" t="s">
        <v>899</v>
      </c>
      <c r="B506" s="35" t="s">
        <v>900</v>
      </c>
      <c r="C506" s="35" t="s">
        <v>901</v>
      </c>
      <c r="D506" s="35" t="s">
        <v>500</v>
      </c>
      <c r="E506" s="42">
        <v>5</v>
      </c>
      <c r="G506" s="43">
        <v>574</v>
      </c>
      <c r="H506" s="44">
        <v>2870</v>
      </c>
      <c r="I506" s="45"/>
      <c r="J506" s="38"/>
      <c r="K506" s="43">
        <v>480</v>
      </c>
      <c r="L506" s="44">
        <v>2400</v>
      </c>
      <c r="M506" s="45"/>
      <c r="N506" s="38"/>
      <c r="O506" s="43">
        <v>480</v>
      </c>
      <c r="P506" s="44">
        <v>2400</v>
      </c>
      <c r="Q506" s="45"/>
      <c r="R506" s="38"/>
      <c r="S506" s="43">
        <v>534</v>
      </c>
      <c r="T506" s="44">
        <v>2670</v>
      </c>
      <c r="U506" s="45"/>
      <c r="V506" s="38"/>
      <c r="W506" s="43">
        <v>1528</v>
      </c>
      <c r="X506" s="44">
        <v>7640</v>
      </c>
      <c r="Y506" s="45"/>
      <c r="Z506" s="38"/>
      <c r="AA506" s="43">
        <v>861.84</v>
      </c>
      <c r="AB506" s="44">
        <v>4309.2</v>
      </c>
      <c r="AC506" s="45"/>
      <c r="AD506" s="38"/>
      <c r="AE506" s="43">
        <v>474</v>
      </c>
      <c r="AF506" s="44">
        <v>2370</v>
      </c>
      <c r="AG506" s="45"/>
      <c r="AH506" s="38"/>
      <c r="AI506" s="43">
        <v>0</v>
      </c>
      <c r="AJ506" s="44">
        <v>0</v>
      </c>
      <c r="AK506" s="45"/>
      <c r="AL506" s="38"/>
      <c r="AM506" s="43">
        <v>672</v>
      </c>
      <c r="AN506" s="44">
        <v>3360</v>
      </c>
      <c r="AO506" s="45"/>
    </row>
    <row r="507" spans="1:41" hidden="1" outlineLevel="1" x14ac:dyDescent="0.25">
      <c r="A507" s="34" t="s">
        <v>902</v>
      </c>
      <c r="B507" s="35" t="s">
        <v>903</v>
      </c>
      <c r="C507" s="35" t="s">
        <v>904</v>
      </c>
      <c r="D507" s="35" t="s">
        <v>500</v>
      </c>
      <c r="E507" s="42">
        <v>7</v>
      </c>
      <c r="G507" s="43">
        <v>1170</v>
      </c>
      <c r="H507" s="44">
        <v>8190</v>
      </c>
      <c r="I507" s="45"/>
      <c r="J507" s="38"/>
      <c r="K507" s="43">
        <v>4000</v>
      </c>
      <c r="L507" s="44">
        <v>28000</v>
      </c>
      <c r="M507" s="45"/>
      <c r="N507" s="38"/>
      <c r="O507" s="43">
        <v>4000</v>
      </c>
      <c r="P507" s="44">
        <v>28000</v>
      </c>
      <c r="Q507" s="45"/>
      <c r="R507" s="38"/>
      <c r="S507" s="43">
        <v>915</v>
      </c>
      <c r="T507" s="44">
        <v>6405</v>
      </c>
      <c r="U507" s="45"/>
      <c r="V507" s="38"/>
      <c r="W507" s="43">
        <v>1528</v>
      </c>
      <c r="X507" s="44">
        <v>10696</v>
      </c>
      <c r="Y507" s="45"/>
      <c r="Z507" s="38"/>
      <c r="AA507" s="43">
        <v>1615.94</v>
      </c>
      <c r="AB507" s="44">
        <v>11311.58</v>
      </c>
      <c r="AC507" s="45"/>
      <c r="AD507" s="38"/>
      <c r="AE507" s="43">
        <v>821</v>
      </c>
      <c r="AF507" s="44">
        <v>5747</v>
      </c>
      <c r="AG507" s="45"/>
      <c r="AH507" s="38"/>
      <c r="AI507" s="43">
        <v>0</v>
      </c>
      <c r="AJ507" s="44">
        <v>0</v>
      </c>
      <c r="AK507" s="45"/>
      <c r="AL507" s="38"/>
      <c r="AM507" s="43">
        <v>1764</v>
      </c>
      <c r="AN507" s="44">
        <v>12348</v>
      </c>
      <c r="AO507" s="45"/>
    </row>
    <row r="508" spans="1:41" hidden="1" outlineLevel="1" x14ac:dyDescent="0.25">
      <c r="A508" s="34" t="s">
        <v>905</v>
      </c>
      <c r="B508" s="35" t="s">
        <v>906</v>
      </c>
      <c r="C508" s="35" t="s">
        <v>907</v>
      </c>
      <c r="D508" s="35" t="s">
        <v>500</v>
      </c>
      <c r="E508" s="42">
        <v>4</v>
      </c>
      <c r="G508" s="43">
        <v>602</v>
      </c>
      <c r="H508" s="44">
        <v>2408</v>
      </c>
      <c r="I508" s="45"/>
      <c r="J508" s="38"/>
      <c r="K508" s="43">
        <v>650</v>
      </c>
      <c r="L508" s="44">
        <v>2600</v>
      </c>
      <c r="M508" s="45"/>
      <c r="N508" s="38"/>
      <c r="O508" s="43">
        <v>650</v>
      </c>
      <c r="P508" s="44">
        <v>2600</v>
      </c>
      <c r="Q508" s="45"/>
      <c r="R508" s="38"/>
      <c r="S508" s="43">
        <v>566</v>
      </c>
      <c r="T508" s="44">
        <v>2264</v>
      </c>
      <c r="U508" s="45"/>
      <c r="V508" s="38"/>
      <c r="W508" s="43">
        <v>1528</v>
      </c>
      <c r="X508" s="44">
        <v>6112</v>
      </c>
      <c r="Y508" s="45"/>
      <c r="Z508" s="38"/>
      <c r="AA508" s="43">
        <v>969.57</v>
      </c>
      <c r="AB508" s="44">
        <v>3878.28</v>
      </c>
      <c r="AC508" s="45"/>
      <c r="AD508" s="38"/>
      <c r="AE508" s="43">
        <v>534</v>
      </c>
      <c r="AF508" s="44">
        <v>2136</v>
      </c>
      <c r="AG508" s="45"/>
      <c r="AH508" s="38"/>
      <c r="AI508" s="43">
        <v>0</v>
      </c>
      <c r="AJ508" s="44">
        <v>0</v>
      </c>
      <c r="AK508" s="45"/>
      <c r="AL508" s="38"/>
      <c r="AM508" s="43">
        <v>630</v>
      </c>
      <c r="AN508" s="44">
        <v>2520</v>
      </c>
      <c r="AO508" s="45"/>
    </row>
    <row r="509" spans="1:41" hidden="1" outlineLevel="1" x14ac:dyDescent="0.25">
      <c r="A509" s="34" t="s">
        <v>908</v>
      </c>
      <c r="B509" s="35" t="s">
        <v>909</v>
      </c>
      <c r="C509" s="35" t="s">
        <v>910</v>
      </c>
      <c r="D509" s="35" t="s">
        <v>500</v>
      </c>
      <c r="E509" s="42">
        <v>2</v>
      </c>
      <c r="G509" s="43">
        <v>977</v>
      </c>
      <c r="H509" s="44">
        <v>1954</v>
      </c>
      <c r="I509" s="45"/>
      <c r="J509" s="38"/>
      <c r="K509" s="43">
        <v>1100</v>
      </c>
      <c r="L509" s="44">
        <v>2200</v>
      </c>
      <c r="M509" s="45"/>
      <c r="N509" s="38"/>
      <c r="O509" s="43">
        <v>1100</v>
      </c>
      <c r="P509" s="44">
        <v>2200</v>
      </c>
      <c r="Q509" s="45"/>
      <c r="R509" s="38"/>
      <c r="S509" s="43">
        <v>1592</v>
      </c>
      <c r="T509" s="44">
        <v>3184</v>
      </c>
      <c r="U509" s="45"/>
      <c r="V509" s="38"/>
      <c r="W509" s="43">
        <v>1528</v>
      </c>
      <c r="X509" s="44">
        <v>3056</v>
      </c>
      <c r="Y509" s="45"/>
      <c r="Z509" s="38"/>
      <c r="AA509" s="43">
        <v>1292.75</v>
      </c>
      <c r="AB509" s="44">
        <v>2585.5</v>
      </c>
      <c r="AC509" s="45"/>
      <c r="AD509" s="38"/>
      <c r="AE509" s="43">
        <v>965</v>
      </c>
      <c r="AF509" s="44">
        <v>1930</v>
      </c>
      <c r="AG509" s="45"/>
      <c r="AH509" s="38"/>
      <c r="AI509" s="43">
        <v>0</v>
      </c>
      <c r="AJ509" s="44">
        <v>0</v>
      </c>
      <c r="AK509" s="45"/>
      <c r="AL509" s="38"/>
      <c r="AM509" s="43">
        <v>1117</v>
      </c>
      <c r="AN509" s="44">
        <v>2234</v>
      </c>
      <c r="AO509" s="45"/>
    </row>
    <row r="510" spans="1:41" hidden="1" outlineLevel="1" x14ac:dyDescent="0.25">
      <c r="A510" s="34" t="s">
        <v>911</v>
      </c>
      <c r="B510" s="35" t="s">
        <v>912</v>
      </c>
      <c r="C510" s="35" t="s">
        <v>913</v>
      </c>
      <c r="D510" s="35" t="s">
        <v>500</v>
      </c>
      <c r="E510" s="42">
        <v>6</v>
      </c>
      <c r="G510" s="43">
        <v>1567</v>
      </c>
      <c r="H510" s="44">
        <v>9402</v>
      </c>
      <c r="I510" s="45"/>
      <c r="J510" s="38"/>
      <c r="K510" s="43">
        <v>2000</v>
      </c>
      <c r="L510" s="44">
        <v>12000</v>
      </c>
      <c r="M510" s="45"/>
      <c r="N510" s="38"/>
      <c r="O510" s="43">
        <v>2000</v>
      </c>
      <c r="P510" s="44">
        <v>12000</v>
      </c>
      <c r="Q510" s="45"/>
      <c r="R510" s="38"/>
      <c r="S510" s="43">
        <v>1592</v>
      </c>
      <c r="T510" s="44">
        <v>9552</v>
      </c>
      <c r="U510" s="45"/>
      <c r="V510" s="38"/>
      <c r="W510" s="43">
        <v>1528</v>
      </c>
      <c r="X510" s="44">
        <v>9168</v>
      </c>
      <c r="Y510" s="45"/>
      <c r="Z510" s="38"/>
      <c r="AA510" s="43">
        <v>2693.24</v>
      </c>
      <c r="AB510" s="44">
        <v>16159.44</v>
      </c>
      <c r="AC510" s="45"/>
      <c r="AD510" s="38"/>
      <c r="AE510" s="43">
        <v>2154</v>
      </c>
      <c r="AF510" s="44">
        <v>12924</v>
      </c>
      <c r="AG510" s="45"/>
      <c r="AH510" s="38"/>
      <c r="AI510" s="43">
        <v>0</v>
      </c>
      <c r="AJ510" s="44">
        <v>0</v>
      </c>
      <c r="AK510" s="45"/>
      <c r="AL510" s="38"/>
      <c r="AM510" s="43">
        <v>4301</v>
      </c>
      <c r="AN510" s="44">
        <v>25806</v>
      </c>
      <c r="AO510" s="45"/>
    </row>
    <row r="511" spans="1:41" hidden="1" outlineLevel="1" x14ac:dyDescent="0.25">
      <c r="A511" s="34" t="s">
        <v>914</v>
      </c>
      <c r="B511" s="35" t="s">
        <v>915</v>
      </c>
      <c r="C511" s="35" t="s">
        <v>916</v>
      </c>
      <c r="D511" s="35" t="s">
        <v>500</v>
      </c>
      <c r="E511" s="42">
        <v>2</v>
      </c>
      <c r="G511" s="43">
        <v>1567</v>
      </c>
      <c r="H511" s="44">
        <v>3134</v>
      </c>
      <c r="I511" s="45"/>
      <c r="J511" s="38"/>
      <c r="K511" s="43">
        <v>2000</v>
      </c>
      <c r="L511" s="44">
        <v>4000</v>
      </c>
      <c r="M511" s="45"/>
      <c r="N511" s="38"/>
      <c r="O511" s="43">
        <v>2000</v>
      </c>
      <c r="P511" s="44">
        <v>4000</v>
      </c>
      <c r="Q511" s="45"/>
      <c r="R511" s="38"/>
      <c r="S511" s="43">
        <v>1592</v>
      </c>
      <c r="T511" s="44">
        <v>3184</v>
      </c>
      <c r="U511" s="45"/>
      <c r="V511" s="38"/>
      <c r="W511" s="43">
        <v>1528</v>
      </c>
      <c r="X511" s="44">
        <v>3056</v>
      </c>
      <c r="Y511" s="45"/>
      <c r="Z511" s="38"/>
      <c r="AA511" s="43">
        <v>2693.24</v>
      </c>
      <c r="AB511" s="44">
        <v>5386.48</v>
      </c>
      <c r="AC511" s="45"/>
      <c r="AD511" s="38"/>
      <c r="AE511" s="43">
        <v>2154</v>
      </c>
      <c r="AF511" s="44">
        <v>4308</v>
      </c>
      <c r="AG511" s="45"/>
      <c r="AH511" s="38"/>
      <c r="AI511" s="43">
        <v>0</v>
      </c>
      <c r="AJ511" s="44">
        <v>0</v>
      </c>
      <c r="AK511" s="45"/>
      <c r="AL511" s="38"/>
      <c r="AM511" s="43">
        <v>4301</v>
      </c>
      <c r="AN511" s="44">
        <v>8602</v>
      </c>
      <c r="AO511" s="45"/>
    </row>
    <row r="512" spans="1:41" hidden="1" outlineLevel="1" x14ac:dyDescent="0.25">
      <c r="A512" s="30"/>
      <c r="B512" s="31" t="s">
        <v>44</v>
      </c>
      <c r="C512" s="31" t="s">
        <v>45</v>
      </c>
      <c r="G512" s="36"/>
      <c r="H512" s="36"/>
      <c r="I512" s="37"/>
      <c r="J512" s="38"/>
      <c r="K512" s="36"/>
      <c r="L512" s="36"/>
      <c r="M512" s="37"/>
      <c r="N512" s="38"/>
      <c r="O512" s="36"/>
      <c r="P512" s="36"/>
      <c r="Q512" s="37"/>
      <c r="R512" s="38"/>
      <c r="S512" s="36"/>
      <c r="T512" s="36"/>
      <c r="U512" s="37"/>
      <c r="V512" s="38"/>
      <c r="W512" s="36"/>
      <c r="X512" s="36"/>
      <c r="Y512" s="37"/>
      <c r="Z512" s="38"/>
      <c r="AA512" s="36"/>
      <c r="AB512" s="36"/>
      <c r="AC512" s="37"/>
      <c r="AD512" s="38"/>
      <c r="AE512" s="36"/>
      <c r="AF512" s="36"/>
      <c r="AG512" s="37"/>
      <c r="AH512" s="38"/>
      <c r="AI512" s="36"/>
      <c r="AJ512" s="36"/>
      <c r="AK512" s="37"/>
      <c r="AL512" s="38"/>
      <c r="AM512" s="36"/>
      <c r="AN512" s="36"/>
      <c r="AO512" s="37"/>
    </row>
    <row r="513" spans="1:41" hidden="1" outlineLevel="1" x14ac:dyDescent="0.25">
      <c r="A513" s="34" t="s">
        <v>917</v>
      </c>
      <c r="B513" s="35" t="s">
        <v>47</v>
      </c>
      <c r="C513" s="35" t="s">
        <v>918</v>
      </c>
      <c r="G513" s="36"/>
      <c r="H513" s="36"/>
      <c r="I513" s="37"/>
      <c r="J513" s="38"/>
      <c r="K513" s="36"/>
      <c r="L513" s="36"/>
      <c r="M513" s="37"/>
      <c r="N513" s="38"/>
      <c r="O513" s="36"/>
      <c r="P513" s="36"/>
      <c r="Q513" s="37"/>
      <c r="R513" s="38"/>
      <c r="S513" s="36"/>
      <c r="T513" s="36"/>
      <c r="U513" s="37"/>
      <c r="V513" s="38"/>
      <c r="W513" s="36"/>
      <c r="X513" s="36"/>
      <c r="Y513" s="37"/>
      <c r="Z513" s="38"/>
      <c r="AA513" s="36"/>
      <c r="AB513" s="36"/>
      <c r="AC513" s="37"/>
      <c r="AD513" s="38"/>
      <c r="AE513" s="36"/>
      <c r="AF513" s="36"/>
      <c r="AG513" s="37"/>
      <c r="AH513" s="38"/>
      <c r="AI513" s="36"/>
      <c r="AJ513" s="36"/>
      <c r="AK513" s="37"/>
      <c r="AL513" s="38"/>
      <c r="AM513" s="36"/>
      <c r="AN513" s="36"/>
      <c r="AO513" s="37"/>
    </row>
    <row r="514" spans="1:41" ht="45" hidden="1" outlineLevel="1" x14ac:dyDescent="0.25">
      <c r="A514" s="30"/>
      <c r="B514" s="31" t="s">
        <v>69</v>
      </c>
      <c r="C514" s="31" t="s">
        <v>70</v>
      </c>
      <c r="D514" s="31" t="s">
        <v>71</v>
      </c>
      <c r="E514" s="31" t="s">
        <v>72</v>
      </c>
      <c r="G514" s="39" t="s">
        <v>73</v>
      </c>
      <c r="H514" s="40" t="s">
        <v>33</v>
      </c>
      <c r="I514" s="41"/>
      <c r="J514" s="38"/>
      <c r="K514" s="39" t="s">
        <v>73</v>
      </c>
      <c r="L514" s="40" t="s">
        <v>33</v>
      </c>
      <c r="M514" s="41"/>
      <c r="N514" s="38"/>
      <c r="O514" s="39" t="s">
        <v>73</v>
      </c>
      <c r="P514" s="40" t="s">
        <v>33</v>
      </c>
      <c r="Q514" s="41"/>
      <c r="R514" s="38"/>
      <c r="S514" s="39" t="s">
        <v>73</v>
      </c>
      <c r="T514" s="40" t="s">
        <v>33</v>
      </c>
      <c r="U514" s="41"/>
      <c r="V514" s="38"/>
      <c r="W514" s="39" t="s">
        <v>73</v>
      </c>
      <c r="X514" s="40" t="s">
        <v>33</v>
      </c>
      <c r="Y514" s="41"/>
      <c r="Z514" s="38"/>
      <c r="AA514" s="39" t="s">
        <v>73</v>
      </c>
      <c r="AB514" s="40" t="s">
        <v>33</v>
      </c>
      <c r="AC514" s="41"/>
      <c r="AD514" s="38"/>
      <c r="AE514" s="39" t="s">
        <v>73</v>
      </c>
      <c r="AF514" s="40" t="s">
        <v>33</v>
      </c>
      <c r="AG514" s="41"/>
      <c r="AH514" s="38"/>
      <c r="AI514" s="39" t="s">
        <v>73</v>
      </c>
      <c r="AJ514" s="40" t="s">
        <v>33</v>
      </c>
      <c r="AK514" s="41"/>
      <c r="AL514" s="38"/>
      <c r="AM514" s="39" t="s">
        <v>73</v>
      </c>
      <c r="AN514" s="40" t="s">
        <v>33</v>
      </c>
      <c r="AO514" s="41"/>
    </row>
    <row r="515" spans="1:41" hidden="1" outlineLevel="1" x14ac:dyDescent="0.25">
      <c r="A515" s="34" t="s">
        <v>919</v>
      </c>
      <c r="B515" s="35" t="s">
        <v>920</v>
      </c>
      <c r="C515" s="35" t="s">
        <v>921</v>
      </c>
      <c r="D515" s="35" t="s">
        <v>500</v>
      </c>
      <c r="E515" s="42">
        <v>1</v>
      </c>
      <c r="G515" s="43">
        <v>761</v>
      </c>
      <c r="H515" s="44">
        <v>761</v>
      </c>
      <c r="I515" s="45"/>
      <c r="J515" s="38"/>
      <c r="K515" s="43">
        <v>1000</v>
      </c>
      <c r="L515" s="44">
        <v>1000</v>
      </c>
      <c r="M515" s="45"/>
      <c r="N515" s="38"/>
      <c r="O515" s="43">
        <v>1000</v>
      </c>
      <c r="P515" s="44">
        <v>1000</v>
      </c>
      <c r="Q515" s="45"/>
      <c r="R515" s="38"/>
      <c r="S515" s="43">
        <v>705</v>
      </c>
      <c r="T515" s="44">
        <v>705</v>
      </c>
      <c r="U515" s="45"/>
      <c r="V515" s="38"/>
      <c r="W515" s="43">
        <v>1059</v>
      </c>
      <c r="X515" s="44">
        <v>1059</v>
      </c>
      <c r="Y515" s="45"/>
      <c r="Z515" s="38"/>
      <c r="AA515" s="43">
        <v>1400.48</v>
      </c>
      <c r="AB515" s="44">
        <v>1400.48</v>
      </c>
      <c r="AC515" s="45"/>
      <c r="AD515" s="38"/>
      <c r="AE515" s="43">
        <v>809</v>
      </c>
      <c r="AF515" s="44">
        <v>809</v>
      </c>
      <c r="AG515" s="45"/>
      <c r="AH515" s="38"/>
      <c r="AI515" s="43">
        <v>0</v>
      </c>
      <c r="AJ515" s="44">
        <v>0</v>
      </c>
      <c r="AK515" s="45"/>
      <c r="AL515" s="38"/>
      <c r="AM515" s="43">
        <v>1218</v>
      </c>
      <c r="AN515" s="44">
        <v>1218</v>
      </c>
      <c r="AO515" s="45"/>
    </row>
    <row r="516" spans="1:41" hidden="1" outlineLevel="1" x14ac:dyDescent="0.25">
      <c r="A516" s="34" t="s">
        <v>922</v>
      </c>
      <c r="B516" s="35" t="s">
        <v>923</v>
      </c>
      <c r="C516" s="35" t="s">
        <v>924</v>
      </c>
      <c r="D516" s="35" t="s">
        <v>500</v>
      </c>
      <c r="E516" s="42">
        <v>2</v>
      </c>
      <c r="G516" s="43">
        <v>761</v>
      </c>
      <c r="H516" s="44">
        <v>1522</v>
      </c>
      <c r="I516" s="45"/>
      <c r="J516" s="38"/>
      <c r="K516" s="43">
        <v>1000</v>
      </c>
      <c r="L516" s="44">
        <v>2000</v>
      </c>
      <c r="M516" s="45"/>
      <c r="N516" s="38"/>
      <c r="O516" s="43">
        <v>1000</v>
      </c>
      <c r="P516" s="44">
        <v>2000</v>
      </c>
      <c r="Q516" s="45"/>
      <c r="R516" s="38"/>
      <c r="S516" s="43">
        <v>705</v>
      </c>
      <c r="T516" s="44">
        <v>1410</v>
      </c>
      <c r="U516" s="45"/>
      <c r="V516" s="38"/>
      <c r="W516" s="43">
        <v>1059</v>
      </c>
      <c r="X516" s="44">
        <v>2118</v>
      </c>
      <c r="Y516" s="45"/>
      <c r="Z516" s="38"/>
      <c r="AA516" s="43">
        <v>1400.48</v>
      </c>
      <c r="AB516" s="44">
        <v>2800.96</v>
      </c>
      <c r="AC516" s="45"/>
      <c r="AD516" s="38"/>
      <c r="AE516" s="43">
        <v>809</v>
      </c>
      <c r="AF516" s="44">
        <v>1618</v>
      </c>
      <c r="AG516" s="45"/>
      <c r="AH516" s="38"/>
      <c r="AI516" s="43">
        <v>0</v>
      </c>
      <c r="AJ516" s="44">
        <v>0</v>
      </c>
      <c r="AK516" s="45"/>
      <c r="AL516" s="38"/>
      <c r="AM516" s="43">
        <v>1218</v>
      </c>
      <c r="AN516" s="44">
        <v>2436</v>
      </c>
      <c r="AO516" s="45"/>
    </row>
    <row r="517" spans="1:41" hidden="1" outlineLevel="1" x14ac:dyDescent="0.25">
      <c r="A517" s="30"/>
      <c r="B517" s="31" t="s">
        <v>44</v>
      </c>
      <c r="C517" s="31" t="s">
        <v>45</v>
      </c>
      <c r="G517" s="36"/>
      <c r="H517" s="36"/>
      <c r="I517" s="37"/>
      <c r="J517" s="38"/>
      <c r="K517" s="36"/>
      <c r="L517" s="36"/>
      <c r="M517" s="37"/>
      <c r="N517" s="38"/>
      <c r="O517" s="36"/>
      <c r="P517" s="36"/>
      <c r="Q517" s="37"/>
      <c r="R517" s="38"/>
      <c r="S517" s="36"/>
      <c r="T517" s="36"/>
      <c r="U517" s="37"/>
      <c r="V517" s="38"/>
      <c r="W517" s="36"/>
      <c r="X517" s="36"/>
      <c r="Y517" s="37"/>
      <c r="Z517" s="38"/>
      <c r="AA517" s="36"/>
      <c r="AB517" s="36"/>
      <c r="AC517" s="37"/>
      <c r="AD517" s="38"/>
      <c r="AE517" s="36"/>
      <c r="AF517" s="36"/>
      <c r="AG517" s="37"/>
      <c r="AH517" s="38"/>
      <c r="AI517" s="36"/>
      <c r="AJ517" s="36"/>
      <c r="AK517" s="37"/>
      <c r="AL517" s="38"/>
      <c r="AM517" s="36"/>
      <c r="AN517" s="36"/>
      <c r="AO517" s="37"/>
    </row>
    <row r="518" spans="1:41" hidden="1" outlineLevel="1" x14ac:dyDescent="0.25">
      <c r="A518" s="34" t="s">
        <v>925</v>
      </c>
      <c r="B518" s="35" t="s">
        <v>47</v>
      </c>
      <c r="C518" s="35" t="s">
        <v>926</v>
      </c>
      <c r="G518" s="36"/>
      <c r="H518" s="36"/>
      <c r="I518" s="37"/>
      <c r="J518" s="38"/>
      <c r="K518" s="36"/>
      <c r="L518" s="36"/>
      <c r="M518" s="37"/>
      <c r="N518" s="38"/>
      <c r="O518" s="36"/>
      <c r="P518" s="36"/>
      <c r="Q518" s="37"/>
      <c r="R518" s="38"/>
      <c r="S518" s="36"/>
      <c r="T518" s="36"/>
      <c r="U518" s="37"/>
      <c r="V518" s="38"/>
      <c r="W518" s="36"/>
      <c r="X518" s="36"/>
      <c r="Y518" s="37"/>
      <c r="Z518" s="38"/>
      <c r="AA518" s="36"/>
      <c r="AB518" s="36"/>
      <c r="AC518" s="37"/>
      <c r="AD518" s="38"/>
      <c r="AE518" s="36"/>
      <c r="AF518" s="36"/>
      <c r="AG518" s="37"/>
      <c r="AH518" s="38"/>
      <c r="AI518" s="36"/>
      <c r="AJ518" s="36"/>
      <c r="AK518" s="37"/>
      <c r="AL518" s="38"/>
      <c r="AM518" s="36"/>
      <c r="AN518" s="36"/>
      <c r="AO518" s="37"/>
    </row>
    <row r="519" spans="1:41" ht="45" hidden="1" outlineLevel="1" x14ac:dyDescent="0.25">
      <c r="A519" s="34" t="s">
        <v>927</v>
      </c>
      <c r="B519" s="35" t="s">
        <v>47</v>
      </c>
      <c r="C519" s="35" t="s">
        <v>928</v>
      </c>
      <c r="G519" s="36"/>
      <c r="H519" s="36"/>
      <c r="I519" s="37"/>
      <c r="J519" s="38"/>
      <c r="K519" s="36"/>
      <c r="L519" s="36"/>
      <c r="M519" s="37"/>
      <c r="N519" s="38"/>
      <c r="O519" s="36"/>
      <c r="P519" s="36"/>
      <c r="Q519" s="37"/>
      <c r="R519" s="38"/>
      <c r="S519" s="36"/>
      <c r="T519" s="36"/>
      <c r="U519" s="37"/>
      <c r="V519" s="38"/>
      <c r="W519" s="36"/>
      <c r="X519" s="36"/>
      <c r="Y519" s="37"/>
      <c r="Z519" s="38"/>
      <c r="AA519" s="36"/>
      <c r="AB519" s="36"/>
      <c r="AC519" s="37"/>
      <c r="AD519" s="38"/>
      <c r="AE519" s="36"/>
      <c r="AF519" s="36"/>
      <c r="AG519" s="37"/>
      <c r="AH519" s="38"/>
      <c r="AI519" s="36"/>
      <c r="AJ519" s="36"/>
      <c r="AK519" s="37"/>
      <c r="AL519" s="38"/>
      <c r="AM519" s="36"/>
      <c r="AN519" s="36"/>
      <c r="AO519" s="37"/>
    </row>
    <row r="520" spans="1:41" ht="45" hidden="1" outlineLevel="1" x14ac:dyDescent="0.25">
      <c r="A520" s="30"/>
      <c r="B520" s="31" t="s">
        <v>69</v>
      </c>
      <c r="C520" s="31" t="s">
        <v>70</v>
      </c>
      <c r="D520" s="31" t="s">
        <v>71</v>
      </c>
      <c r="E520" s="31" t="s">
        <v>72</v>
      </c>
      <c r="G520" s="39" t="s">
        <v>73</v>
      </c>
      <c r="H520" s="40" t="s">
        <v>33</v>
      </c>
      <c r="I520" s="41"/>
      <c r="J520" s="38"/>
      <c r="K520" s="39" t="s">
        <v>73</v>
      </c>
      <c r="L520" s="40" t="s">
        <v>33</v>
      </c>
      <c r="M520" s="41"/>
      <c r="N520" s="38"/>
      <c r="O520" s="39" t="s">
        <v>73</v>
      </c>
      <c r="P520" s="40" t="s">
        <v>33</v>
      </c>
      <c r="Q520" s="41"/>
      <c r="R520" s="38"/>
      <c r="S520" s="39" t="s">
        <v>73</v>
      </c>
      <c r="T520" s="40" t="s">
        <v>33</v>
      </c>
      <c r="U520" s="41"/>
      <c r="V520" s="38"/>
      <c r="W520" s="39" t="s">
        <v>73</v>
      </c>
      <c r="X520" s="40" t="s">
        <v>33</v>
      </c>
      <c r="Y520" s="41"/>
      <c r="Z520" s="38"/>
      <c r="AA520" s="39" t="s">
        <v>73</v>
      </c>
      <c r="AB520" s="40" t="s">
        <v>33</v>
      </c>
      <c r="AC520" s="41"/>
      <c r="AD520" s="38"/>
      <c r="AE520" s="39" t="s">
        <v>73</v>
      </c>
      <c r="AF520" s="40" t="s">
        <v>33</v>
      </c>
      <c r="AG520" s="41"/>
      <c r="AH520" s="38"/>
      <c r="AI520" s="39" t="s">
        <v>73</v>
      </c>
      <c r="AJ520" s="40" t="s">
        <v>33</v>
      </c>
      <c r="AK520" s="41"/>
      <c r="AL520" s="38"/>
      <c r="AM520" s="39" t="s">
        <v>73</v>
      </c>
      <c r="AN520" s="40" t="s">
        <v>33</v>
      </c>
      <c r="AO520" s="41"/>
    </row>
    <row r="521" spans="1:41" hidden="1" outlineLevel="1" x14ac:dyDescent="0.25">
      <c r="A521" s="34" t="s">
        <v>929</v>
      </c>
      <c r="B521" s="35" t="s">
        <v>930</v>
      </c>
      <c r="C521" s="35" t="s">
        <v>931</v>
      </c>
      <c r="D521" s="35" t="s">
        <v>500</v>
      </c>
      <c r="E521" s="42">
        <v>1</v>
      </c>
      <c r="G521" s="43">
        <v>10966</v>
      </c>
      <c r="H521" s="44">
        <v>10966</v>
      </c>
      <c r="I521" s="45"/>
      <c r="J521" s="38"/>
      <c r="K521" s="43">
        <v>37000</v>
      </c>
      <c r="L521" s="44">
        <v>37000</v>
      </c>
      <c r="M521" s="45"/>
      <c r="N521" s="38"/>
      <c r="O521" s="43">
        <v>37000</v>
      </c>
      <c r="P521" s="44">
        <v>37000</v>
      </c>
      <c r="Q521" s="45"/>
      <c r="R521" s="38"/>
      <c r="S521" s="43">
        <v>11697</v>
      </c>
      <c r="T521" s="44">
        <v>11697</v>
      </c>
      <c r="U521" s="45"/>
      <c r="V521" s="38"/>
      <c r="W521" s="43">
        <v>1610</v>
      </c>
      <c r="X521" s="44">
        <v>1610</v>
      </c>
      <c r="Y521" s="45"/>
      <c r="Z521" s="38"/>
      <c r="AA521" s="43">
        <v>10772.95</v>
      </c>
      <c r="AB521" s="44">
        <v>10772.95</v>
      </c>
      <c r="AC521" s="45"/>
      <c r="AD521" s="38"/>
      <c r="AE521" s="43">
        <v>24624</v>
      </c>
      <c r="AF521" s="44">
        <v>24624</v>
      </c>
      <c r="AG521" s="45"/>
      <c r="AH521" s="38"/>
      <c r="AI521" s="43">
        <v>0</v>
      </c>
      <c r="AJ521" s="44">
        <v>0</v>
      </c>
      <c r="AK521" s="45"/>
      <c r="AL521" s="38"/>
      <c r="AM521" s="43">
        <v>50400</v>
      </c>
      <c r="AN521" s="44">
        <v>50400</v>
      </c>
      <c r="AO521" s="45"/>
    </row>
    <row r="522" spans="1:41" hidden="1" outlineLevel="1" x14ac:dyDescent="0.25">
      <c r="A522" s="30"/>
      <c r="B522" s="31" t="s">
        <v>44</v>
      </c>
      <c r="C522" s="31" t="s">
        <v>45</v>
      </c>
      <c r="G522" s="36"/>
      <c r="H522" s="36"/>
      <c r="I522" s="37"/>
      <c r="J522" s="38"/>
      <c r="K522" s="36"/>
      <c r="L522" s="36"/>
      <c r="M522" s="37"/>
      <c r="N522" s="38"/>
      <c r="O522" s="36"/>
      <c r="P522" s="36"/>
      <c r="Q522" s="37"/>
      <c r="R522" s="38"/>
      <c r="S522" s="36"/>
      <c r="T522" s="36"/>
      <c r="U522" s="37"/>
      <c r="V522" s="38"/>
      <c r="W522" s="36"/>
      <c r="X522" s="36"/>
      <c r="Y522" s="37"/>
      <c r="Z522" s="38"/>
      <c r="AA522" s="36"/>
      <c r="AB522" s="36"/>
      <c r="AC522" s="37"/>
      <c r="AD522" s="38"/>
      <c r="AE522" s="36"/>
      <c r="AF522" s="36"/>
      <c r="AG522" s="37"/>
      <c r="AH522" s="38"/>
      <c r="AI522" s="36"/>
      <c r="AJ522" s="36"/>
      <c r="AK522" s="37"/>
      <c r="AL522" s="38"/>
      <c r="AM522" s="36"/>
      <c r="AN522" s="36"/>
      <c r="AO522" s="37"/>
    </row>
    <row r="523" spans="1:41" hidden="1" outlineLevel="1" x14ac:dyDescent="0.25">
      <c r="A523" s="34" t="s">
        <v>932</v>
      </c>
      <c r="B523" s="35" t="s">
        <v>47</v>
      </c>
      <c r="C523" s="35" t="s">
        <v>933</v>
      </c>
      <c r="G523" s="36"/>
      <c r="H523" s="36"/>
      <c r="I523" s="37"/>
      <c r="J523" s="38"/>
      <c r="K523" s="36"/>
      <c r="L523" s="36"/>
      <c r="M523" s="37"/>
      <c r="N523" s="38"/>
      <c r="O523" s="36"/>
      <c r="P523" s="36"/>
      <c r="Q523" s="37"/>
      <c r="R523" s="38"/>
      <c r="S523" s="36"/>
      <c r="T523" s="36"/>
      <c r="U523" s="37"/>
      <c r="V523" s="38"/>
      <c r="W523" s="36"/>
      <c r="X523" s="36"/>
      <c r="Y523" s="37"/>
      <c r="Z523" s="38"/>
      <c r="AA523" s="36"/>
      <c r="AB523" s="36"/>
      <c r="AC523" s="37"/>
      <c r="AD523" s="38"/>
      <c r="AE523" s="36"/>
      <c r="AF523" s="36"/>
      <c r="AG523" s="37"/>
      <c r="AH523" s="38"/>
      <c r="AI523" s="36"/>
      <c r="AJ523" s="36"/>
      <c r="AK523" s="37"/>
      <c r="AL523" s="38"/>
      <c r="AM523" s="36"/>
      <c r="AN523" s="36"/>
      <c r="AO523" s="37"/>
    </row>
    <row r="524" spans="1:41" hidden="1" outlineLevel="1" x14ac:dyDescent="0.25">
      <c r="A524" s="34" t="s">
        <v>934</v>
      </c>
      <c r="B524" s="35" t="s">
        <v>47</v>
      </c>
      <c r="C524" s="35" t="s">
        <v>935</v>
      </c>
      <c r="G524" s="36"/>
      <c r="H524" s="36"/>
      <c r="I524" s="37"/>
      <c r="J524" s="38"/>
      <c r="K524" s="36"/>
      <c r="L524" s="36"/>
      <c r="M524" s="37"/>
      <c r="N524" s="38"/>
      <c r="O524" s="36"/>
      <c r="P524" s="36"/>
      <c r="Q524" s="37"/>
      <c r="R524" s="38"/>
      <c r="S524" s="36"/>
      <c r="T524" s="36"/>
      <c r="U524" s="37"/>
      <c r="V524" s="38"/>
      <c r="W524" s="36"/>
      <c r="X524" s="36"/>
      <c r="Y524" s="37"/>
      <c r="Z524" s="38"/>
      <c r="AA524" s="36"/>
      <c r="AB524" s="36"/>
      <c r="AC524" s="37"/>
      <c r="AD524" s="38"/>
      <c r="AE524" s="36"/>
      <c r="AF524" s="36"/>
      <c r="AG524" s="37"/>
      <c r="AH524" s="38"/>
      <c r="AI524" s="36"/>
      <c r="AJ524" s="36"/>
      <c r="AK524" s="37"/>
      <c r="AL524" s="38"/>
      <c r="AM524" s="36"/>
      <c r="AN524" s="36"/>
      <c r="AO524" s="37"/>
    </row>
    <row r="525" spans="1:41" ht="45" hidden="1" outlineLevel="1" x14ac:dyDescent="0.25">
      <c r="A525" s="30"/>
      <c r="B525" s="31" t="s">
        <v>69</v>
      </c>
      <c r="C525" s="31" t="s">
        <v>70</v>
      </c>
      <c r="D525" s="31" t="s">
        <v>71</v>
      </c>
      <c r="E525" s="31" t="s">
        <v>72</v>
      </c>
      <c r="G525" s="39" t="s">
        <v>73</v>
      </c>
      <c r="H525" s="40" t="s">
        <v>33</v>
      </c>
      <c r="I525" s="41"/>
      <c r="J525" s="38"/>
      <c r="K525" s="39" t="s">
        <v>73</v>
      </c>
      <c r="L525" s="40" t="s">
        <v>33</v>
      </c>
      <c r="M525" s="41"/>
      <c r="N525" s="38"/>
      <c r="O525" s="39" t="s">
        <v>73</v>
      </c>
      <c r="P525" s="40" t="s">
        <v>33</v>
      </c>
      <c r="Q525" s="41"/>
      <c r="R525" s="38"/>
      <c r="S525" s="39" t="s">
        <v>73</v>
      </c>
      <c r="T525" s="40" t="s">
        <v>33</v>
      </c>
      <c r="U525" s="41"/>
      <c r="V525" s="38"/>
      <c r="W525" s="39" t="s">
        <v>73</v>
      </c>
      <c r="X525" s="40" t="s">
        <v>33</v>
      </c>
      <c r="Y525" s="41"/>
      <c r="Z525" s="38"/>
      <c r="AA525" s="39" t="s">
        <v>73</v>
      </c>
      <c r="AB525" s="40" t="s">
        <v>33</v>
      </c>
      <c r="AC525" s="41"/>
      <c r="AD525" s="38"/>
      <c r="AE525" s="39" t="s">
        <v>73</v>
      </c>
      <c r="AF525" s="40" t="s">
        <v>33</v>
      </c>
      <c r="AG525" s="41"/>
      <c r="AH525" s="38"/>
      <c r="AI525" s="39" t="s">
        <v>73</v>
      </c>
      <c r="AJ525" s="40" t="s">
        <v>33</v>
      </c>
      <c r="AK525" s="41"/>
      <c r="AL525" s="38"/>
      <c r="AM525" s="39" t="s">
        <v>73</v>
      </c>
      <c r="AN525" s="40" t="s">
        <v>33</v>
      </c>
      <c r="AO525" s="41"/>
    </row>
    <row r="526" spans="1:41" ht="30" hidden="1" outlineLevel="1" x14ac:dyDescent="0.25">
      <c r="A526" s="34" t="s">
        <v>936</v>
      </c>
      <c r="B526" s="35" t="s">
        <v>937</v>
      </c>
      <c r="C526" s="35" t="s">
        <v>938</v>
      </c>
      <c r="D526" s="35" t="s">
        <v>500</v>
      </c>
      <c r="E526" s="42">
        <v>220</v>
      </c>
      <c r="G526" s="43">
        <v>27</v>
      </c>
      <c r="H526" s="44">
        <v>5940</v>
      </c>
      <c r="I526" s="45"/>
      <c r="J526" s="38"/>
      <c r="K526" s="43">
        <v>50</v>
      </c>
      <c r="L526" s="44">
        <v>11000</v>
      </c>
      <c r="M526" s="45"/>
      <c r="N526" s="38"/>
      <c r="O526" s="43">
        <v>50</v>
      </c>
      <c r="P526" s="44">
        <v>11000</v>
      </c>
      <c r="Q526" s="45"/>
      <c r="R526" s="38"/>
      <c r="S526" s="43">
        <v>37</v>
      </c>
      <c r="T526" s="44">
        <v>8140</v>
      </c>
      <c r="U526" s="45"/>
      <c r="V526" s="38"/>
      <c r="W526" s="43">
        <v>139</v>
      </c>
      <c r="X526" s="44">
        <v>30580</v>
      </c>
      <c r="Y526" s="45"/>
      <c r="Z526" s="38"/>
      <c r="AA526" s="43">
        <v>64.64</v>
      </c>
      <c r="AB526" s="44">
        <v>14220.8</v>
      </c>
      <c r="AC526" s="45"/>
      <c r="AD526" s="38"/>
      <c r="AE526" s="43">
        <v>50</v>
      </c>
      <c r="AF526" s="44">
        <v>11000</v>
      </c>
      <c r="AG526" s="45"/>
      <c r="AH526" s="38"/>
      <c r="AI526" s="43">
        <v>0</v>
      </c>
      <c r="AJ526" s="44">
        <v>0</v>
      </c>
      <c r="AK526" s="45"/>
      <c r="AL526" s="38"/>
      <c r="AM526" s="43">
        <v>42</v>
      </c>
      <c r="AN526" s="44">
        <v>9240</v>
      </c>
      <c r="AO526" s="45"/>
    </row>
    <row r="527" spans="1:41" hidden="1" outlineLevel="1" x14ac:dyDescent="0.25">
      <c r="A527" s="34" t="s">
        <v>939</v>
      </c>
      <c r="B527" s="35" t="s">
        <v>940</v>
      </c>
      <c r="C527" s="35" t="s">
        <v>941</v>
      </c>
      <c r="D527" s="35" t="s">
        <v>500</v>
      </c>
      <c r="E527" s="42">
        <v>8</v>
      </c>
      <c r="G527" s="43">
        <v>55</v>
      </c>
      <c r="H527" s="44">
        <v>440</v>
      </c>
      <c r="I527" s="45"/>
      <c r="J527" s="38"/>
      <c r="K527" s="43">
        <v>120</v>
      </c>
      <c r="L527" s="44">
        <v>960</v>
      </c>
      <c r="M527" s="45"/>
      <c r="N527" s="38"/>
      <c r="O527" s="43">
        <v>120</v>
      </c>
      <c r="P527" s="44">
        <v>960</v>
      </c>
      <c r="Q527" s="45"/>
      <c r="R527" s="38"/>
      <c r="S527" s="43">
        <v>92</v>
      </c>
      <c r="T527" s="44">
        <v>736</v>
      </c>
      <c r="U527" s="45"/>
      <c r="V527" s="38"/>
      <c r="W527" s="43">
        <v>147</v>
      </c>
      <c r="X527" s="44">
        <v>1176</v>
      </c>
      <c r="Y527" s="45"/>
      <c r="Z527" s="38"/>
      <c r="AA527" s="43">
        <v>70.02</v>
      </c>
      <c r="AB527" s="44">
        <v>560.16</v>
      </c>
      <c r="AC527" s="45"/>
      <c r="AD527" s="38"/>
      <c r="AE527" s="43">
        <v>81</v>
      </c>
      <c r="AF527" s="44">
        <v>648</v>
      </c>
      <c r="AG527" s="45"/>
      <c r="AH527" s="38"/>
      <c r="AI527" s="43">
        <v>0</v>
      </c>
      <c r="AJ527" s="44">
        <v>0</v>
      </c>
      <c r="AK527" s="45"/>
      <c r="AL527" s="38"/>
      <c r="AM527" s="43">
        <v>126</v>
      </c>
      <c r="AN527" s="44">
        <v>1008</v>
      </c>
      <c r="AO527" s="45"/>
    </row>
    <row r="528" spans="1:41" hidden="1" outlineLevel="1" x14ac:dyDescent="0.25">
      <c r="A528" s="34" t="s">
        <v>942</v>
      </c>
      <c r="B528" s="35" t="s">
        <v>943</v>
      </c>
      <c r="C528" s="35" t="s">
        <v>944</v>
      </c>
      <c r="D528" s="35" t="s">
        <v>500</v>
      </c>
      <c r="E528" s="42">
        <v>3</v>
      </c>
      <c r="G528" s="43">
        <v>74</v>
      </c>
      <c r="H528" s="44">
        <v>222</v>
      </c>
      <c r="I528" s="45"/>
      <c r="J528" s="38"/>
      <c r="K528" s="43">
        <v>150</v>
      </c>
      <c r="L528" s="44">
        <v>450</v>
      </c>
      <c r="M528" s="45"/>
      <c r="N528" s="38"/>
      <c r="O528" s="43">
        <v>150</v>
      </c>
      <c r="P528" s="44">
        <v>450</v>
      </c>
      <c r="Q528" s="45"/>
      <c r="R528" s="38"/>
      <c r="S528" s="43">
        <v>110</v>
      </c>
      <c r="T528" s="44">
        <v>330</v>
      </c>
      <c r="U528" s="45"/>
      <c r="V528" s="38"/>
      <c r="W528" s="43">
        <v>147</v>
      </c>
      <c r="X528" s="44">
        <v>441</v>
      </c>
      <c r="Y528" s="45"/>
      <c r="Z528" s="38"/>
      <c r="AA528" s="43">
        <v>91.57</v>
      </c>
      <c r="AB528" s="44">
        <v>274.70999999999998</v>
      </c>
      <c r="AC528" s="45"/>
      <c r="AD528" s="38"/>
      <c r="AE528" s="43">
        <v>105</v>
      </c>
      <c r="AF528" s="44">
        <v>315</v>
      </c>
      <c r="AG528" s="45"/>
      <c r="AH528" s="38"/>
      <c r="AI528" s="43">
        <v>0</v>
      </c>
      <c r="AJ528" s="44">
        <v>0</v>
      </c>
      <c r="AK528" s="45"/>
      <c r="AL528" s="38"/>
      <c r="AM528" s="43">
        <v>143</v>
      </c>
      <c r="AN528" s="44">
        <v>429</v>
      </c>
      <c r="AO528" s="45"/>
    </row>
    <row r="529" spans="1:41" hidden="1" outlineLevel="1" x14ac:dyDescent="0.25">
      <c r="A529" s="34" t="s">
        <v>945</v>
      </c>
      <c r="B529" s="35" t="s">
        <v>946</v>
      </c>
      <c r="C529" s="35" t="s">
        <v>947</v>
      </c>
      <c r="D529" s="35" t="s">
        <v>500</v>
      </c>
      <c r="E529" s="42">
        <v>2</v>
      </c>
      <c r="G529" s="43">
        <v>102</v>
      </c>
      <c r="H529" s="44">
        <v>204</v>
      </c>
      <c r="I529" s="45"/>
      <c r="J529" s="38"/>
      <c r="K529" s="43">
        <v>180</v>
      </c>
      <c r="L529" s="44">
        <v>360</v>
      </c>
      <c r="M529" s="45"/>
      <c r="N529" s="38"/>
      <c r="O529" s="43">
        <v>180</v>
      </c>
      <c r="P529" s="44">
        <v>360</v>
      </c>
      <c r="Q529" s="45"/>
      <c r="R529" s="38"/>
      <c r="S529" s="43">
        <v>138</v>
      </c>
      <c r="T529" s="44">
        <v>276</v>
      </c>
      <c r="U529" s="45"/>
      <c r="V529" s="38"/>
      <c r="W529" s="43">
        <v>147</v>
      </c>
      <c r="X529" s="44">
        <v>294</v>
      </c>
      <c r="Y529" s="45"/>
      <c r="Z529" s="38"/>
      <c r="AA529" s="43">
        <v>107.73</v>
      </c>
      <c r="AB529" s="44">
        <v>215.46</v>
      </c>
      <c r="AC529" s="45"/>
      <c r="AD529" s="38"/>
      <c r="AE529" s="43">
        <v>124</v>
      </c>
      <c r="AF529" s="44">
        <v>248</v>
      </c>
      <c r="AG529" s="45"/>
      <c r="AH529" s="38"/>
      <c r="AI529" s="43">
        <v>0</v>
      </c>
      <c r="AJ529" s="44">
        <v>0</v>
      </c>
      <c r="AK529" s="45"/>
      <c r="AL529" s="38"/>
      <c r="AM529" s="43">
        <v>168</v>
      </c>
      <c r="AN529" s="44">
        <v>336</v>
      </c>
      <c r="AO529" s="45"/>
    </row>
    <row r="530" spans="1:41" hidden="1" outlineLevel="1" x14ac:dyDescent="0.25">
      <c r="A530" s="34" t="s">
        <v>948</v>
      </c>
      <c r="B530" s="35" t="s">
        <v>949</v>
      </c>
      <c r="C530" s="35" t="s">
        <v>950</v>
      </c>
      <c r="D530" s="35" t="s">
        <v>500</v>
      </c>
      <c r="E530" s="42">
        <v>2</v>
      </c>
      <c r="G530" s="43">
        <v>660</v>
      </c>
      <c r="H530" s="44">
        <v>1320</v>
      </c>
      <c r="I530" s="45"/>
      <c r="J530" s="38"/>
      <c r="K530" s="43">
        <v>180</v>
      </c>
      <c r="L530" s="44">
        <v>360</v>
      </c>
      <c r="M530" s="45"/>
      <c r="N530" s="38"/>
      <c r="O530" s="43">
        <v>180</v>
      </c>
      <c r="P530" s="44">
        <v>360</v>
      </c>
      <c r="Q530" s="45"/>
      <c r="R530" s="38"/>
      <c r="S530" s="43">
        <v>138</v>
      </c>
      <c r="T530" s="44">
        <v>276</v>
      </c>
      <c r="U530" s="45"/>
      <c r="V530" s="38"/>
      <c r="W530" s="43">
        <v>147</v>
      </c>
      <c r="X530" s="44">
        <v>294</v>
      </c>
      <c r="Y530" s="45"/>
      <c r="Z530" s="38"/>
      <c r="AA530" s="43">
        <v>754.11</v>
      </c>
      <c r="AB530" s="44">
        <v>1508.22</v>
      </c>
      <c r="AC530" s="45"/>
      <c r="AD530" s="38"/>
      <c r="AE530" s="43">
        <v>867</v>
      </c>
      <c r="AF530" s="44">
        <v>1734</v>
      </c>
      <c r="AG530" s="45"/>
      <c r="AH530" s="38"/>
      <c r="AI530" s="43">
        <v>0</v>
      </c>
      <c r="AJ530" s="44">
        <v>0</v>
      </c>
      <c r="AK530" s="45"/>
      <c r="AL530" s="38"/>
      <c r="AM530" s="43">
        <v>176</v>
      </c>
      <c r="AN530" s="44">
        <v>352</v>
      </c>
      <c r="AO530" s="45"/>
    </row>
    <row r="531" spans="1:41" hidden="1" outlineLevel="1" x14ac:dyDescent="0.25">
      <c r="A531" s="34" t="s">
        <v>951</v>
      </c>
      <c r="B531" s="35" t="s">
        <v>952</v>
      </c>
      <c r="C531" s="35" t="s">
        <v>953</v>
      </c>
      <c r="D531" s="35" t="s">
        <v>500</v>
      </c>
      <c r="E531" s="42">
        <v>6</v>
      </c>
      <c r="G531" s="43">
        <v>55</v>
      </c>
      <c r="H531" s="44">
        <v>330</v>
      </c>
      <c r="I531" s="45"/>
      <c r="J531" s="38"/>
      <c r="K531" s="43">
        <v>180</v>
      </c>
      <c r="L531" s="44">
        <v>1080</v>
      </c>
      <c r="M531" s="45"/>
      <c r="N531" s="38"/>
      <c r="O531" s="43">
        <v>180</v>
      </c>
      <c r="P531" s="44">
        <v>1080</v>
      </c>
      <c r="Q531" s="45"/>
      <c r="R531" s="38"/>
      <c r="S531" s="43">
        <v>138</v>
      </c>
      <c r="T531" s="44">
        <v>828</v>
      </c>
      <c r="U531" s="45"/>
      <c r="V531" s="38"/>
      <c r="W531" s="43">
        <v>147</v>
      </c>
      <c r="X531" s="44">
        <v>882</v>
      </c>
      <c r="Y531" s="45"/>
      <c r="Z531" s="38"/>
      <c r="AA531" s="43">
        <v>70.02</v>
      </c>
      <c r="AB531" s="44">
        <v>420.12</v>
      </c>
      <c r="AC531" s="45"/>
      <c r="AD531" s="38"/>
      <c r="AE531" s="43">
        <v>81</v>
      </c>
      <c r="AF531" s="44">
        <v>486</v>
      </c>
      <c r="AG531" s="45"/>
      <c r="AH531" s="38"/>
      <c r="AI531" s="43">
        <v>0</v>
      </c>
      <c r="AJ531" s="44">
        <v>0</v>
      </c>
      <c r="AK531" s="45"/>
      <c r="AL531" s="38"/>
      <c r="AM531" s="43">
        <v>168</v>
      </c>
      <c r="AN531" s="44">
        <v>1008</v>
      </c>
      <c r="AO531" s="45"/>
    </row>
    <row r="532" spans="1:41" hidden="1" outlineLevel="1" x14ac:dyDescent="0.25">
      <c r="A532" s="34" t="s">
        <v>954</v>
      </c>
      <c r="B532" s="35" t="s">
        <v>955</v>
      </c>
      <c r="C532" s="35" t="s">
        <v>956</v>
      </c>
      <c r="D532" s="35" t="s">
        <v>500</v>
      </c>
      <c r="E532" s="42">
        <v>5</v>
      </c>
      <c r="G532" s="43">
        <v>234</v>
      </c>
      <c r="H532" s="44">
        <v>1170</v>
      </c>
      <c r="I532" s="45"/>
      <c r="J532" s="38"/>
      <c r="K532" s="43">
        <v>2000</v>
      </c>
      <c r="L532" s="44">
        <v>10000</v>
      </c>
      <c r="M532" s="45"/>
      <c r="N532" s="38"/>
      <c r="O532" s="43">
        <v>2000</v>
      </c>
      <c r="P532" s="44">
        <v>10000</v>
      </c>
      <c r="Q532" s="45"/>
      <c r="R532" s="38"/>
      <c r="S532" s="43">
        <v>1104</v>
      </c>
      <c r="T532" s="44">
        <v>5520</v>
      </c>
      <c r="U532" s="45"/>
      <c r="V532" s="38"/>
      <c r="W532" s="43">
        <v>147</v>
      </c>
      <c r="X532" s="44">
        <v>735</v>
      </c>
      <c r="Y532" s="45"/>
      <c r="Z532" s="38"/>
      <c r="AA532" s="43">
        <v>1131.1600000000001</v>
      </c>
      <c r="AB532" s="44">
        <v>5655.8</v>
      </c>
      <c r="AC532" s="45"/>
      <c r="AD532" s="38"/>
      <c r="AE532" s="43">
        <v>434</v>
      </c>
      <c r="AF532" s="44">
        <v>2170</v>
      </c>
      <c r="AG532" s="45"/>
      <c r="AH532" s="38"/>
      <c r="AI532" s="43">
        <v>0</v>
      </c>
      <c r="AJ532" s="44">
        <v>0</v>
      </c>
      <c r="AK532" s="45"/>
      <c r="AL532" s="38"/>
      <c r="AM532" s="43">
        <v>840</v>
      </c>
      <c r="AN532" s="44">
        <v>4200</v>
      </c>
      <c r="AO532" s="45"/>
    </row>
    <row r="533" spans="1:41" hidden="1" outlineLevel="1" x14ac:dyDescent="0.25">
      <c r="A533" s="34" t="s">
        <v>957</v>
      </c>
      <c r="B533" s="35" t="s">
        <v>958</v>
      </c>
      <c r="C533" s="35" t="s">
        <v>959</v>
      </c>
      <c r="D533" s="35" t="s">
        <v>500</v>
      </c>
      <c r="E533" s="42">
        <v>66</v>
      </c>
      <c r="G533" s="43">
        <v>234</v>
      </c>
      <c r="H533" s="44">
        <v>15444</v>
      </c>
      <c r="I533" s="45"/>
      <c r="J533" s="38"/>
      <c r="K533" s="43">
        <v>1200</v>
      </c>
      <c r="L533" s="44">
        <v>79200</v>
      </c>
      <c r="M533" s="45"/>
      <c r="N533" s="38"/>
      <c r="O533" s="43">
        <v>1200</v>
      </c>
      <c r="P533" s="44">
        <v>79200</v>
      </c>
      <c r="Q533" s="45"/>
      <c r="R533" s="38"/>
      <c r="S533" s="43">
        <v>874</v>
      </c>
      <c r="T533" s="44">
        <v>57684</v>
      </c>
      <c r="U533" s="45"/>
      <c r="V533" s="38"/>
      <c r="W533" s="43">
        <v>147</v>
      </c>
      <c r="X533" s="44">
        <v>9702</v>
      </c>
      <c r="Y533" s="45"/>
      <c r="Z533" s="38"/>
      <c r="AA533" s="43">
        <v>323.19</v>
      </c>
      <c r="AB533" s="44">
        <v>21330.54</v>
      </c>
      <c r="AC533" s="45"/>
      <c r="AD533" s="38"/>
      <c r="AE533" s="43">
        <v>87</v>
      </c>
      <c r="AF533" s="44">
        <v>5742</v>
      </c>
      <c r="AG533" s="45"/>
      <c r="AH533" s="38"/>
      <c r="AI533" s="43">
        <v>0</v>
      </c>
      <c r="AJ533" s="44">
        <v>0</v>
      </c>
      <c r="AK533" s="45"/>
      <c r="AL533" s="38"/>
      <c r="AM533" s="43">
        <v>1008</v>
      </c>
      <c r="AN533" s="44">
        <v>66528</v>
      </c>
      <c r="AO533" s="45"/>
    </row>
    <row r="534" spans="1:41" hidden="1" outlineLevel="1" x14ac:dyDescent="0.25">
      <c r="A534" s="34" t="s">
        <v>960</v>
      </c>
      <c r="B534" s="35" t="s">
        <v>961</v>
      </c>
      <c r="C534" s="35" t="s">
        <v>962</v>
      </c>
      <c r="D534" s="35" t="s">
        <v>523</v>
      </c>
      <c r="E534" s="42">
        <v>780</v>
      </c>
      <c r="G534" s="43">
        <v>6</v>
      </c>
      <c r="H534" s="44">
        <v>4680</v>
      </c>
      <c r="I534" s="45"/>
      <c r="J534" s="38"/>
      <c r="K534" s="43">
        <v>8</v>
      </c>
      <c r="L534" s="44">
        <v>6240</v>
      </c>
      <c r="M534" s="45"/>
      <c r="N534" s="38"/>
      <c r="O534" s="43">
        <v>8</v>
      </c>
      <c r="P534" s="44">
        <v>6240</v>
      </c>
      <c r="Q534" s="45"/>
      <c r="R534" s="38"/>
      <c r="S534" s="43">
        <v>6</v>
      </c>
      <c r="T534" s="44">
        <v>4680</v>
      </c>
      <c r="U534" s="45"/>
      <c r="V534" s="38"/>
      <c r="W534" s="43">
        <v>6</v>
      </c>
      <c r="X534" s="44">
        <v>4680</v>
      </c>
      <c r="Y534" s="45"/>
      <c r="Z534" s="38"/>
      <c r="AA534" s="43">
        <v>4.8499999999999996</v>
      </c>
      <c r="AB534" s="44">
        <v>3783</v>
      </c>
      <c r="AC534" s="45"/>
      <c r="AD534" s="38"/>
      <c r="AE534" s="43">
        <v>6</v>
      </c>
      <c r="AF534" s="44">
        <v>4680</v>
      </c>
      <c r="AG534" s="45"/>
      <c r="AH534" s="38"/>
      <c r="AI534" s="43">
        <v>0</v>
      </c>
      <c r="AJ534" s="44">
        <v>0</v>
      </c>
      <c r="AK534" s="45"/>
      <c r="AL534" s="38"/>
      <c r="AM534" s="43">
        <v>5</v>
      </c>
      <c r="AN534" s="44">
        <v>3900</v>
      </c>
      <c r="AO534" s="45"/>
    </row>
    <row r="535" spans="1:41" hidden="1" outlineLevel="1" x14ac:dyDescent="0.25">
      <c r="A535" s="34" t="s">
        <v>963</v>
      </c>
      <c r="B535" s="35" t="s">
        <v>964</v>
      </c>
      <c r="C535" s="35" t="s">
        <v>965</v>
      </c>
      <c r="D535" s="35" t="s">
        <v>523</v>
      </c>
      <c r="E535" s="42">
        <v>2475</v>
      </c>
      <c r="G535" s="43">
        <v>6</v>
      </c>
      <c r="H535" s="44">
        <v>14850</v>
      </c>
      <c r="I535" s="45"/>
      <c r="J535" s="38"/>
      <c r="K535" s="43">
        <v>10</v>
      </c>
      <c r="L535" s="44">
        <v>24750</v>
      </c>
      <c r="M535" s="45"/>
      <c r="N535" s="38"/>
      <c r="O535" s="43">
        <v>10</v>
      </c>
      <c r="P535" s="44">
        <v>24750</v>
      </c>
      <c r="Q535" s="45"/>
      <c r="R535" s="38"/>
      <c r="S535" s="43">
        <v>5</v>
      </c>
      <c r="T535" s="44">
        <v>12375</v>
      </c>
      <c r="U535" s="45"/>
      <c r="V535" s="38"/>
      <c r="W535" s="43">
        <v>7</v>
      </c>
      <c r="X535" s="44">
        <v>17325</v>
      </c>
      <c r="Y535" s="45"/>
      <c r="Z535" s="38"/>
      <c r="AA535" s="43">
        <v>4.3099999999999996</v>
      </c>
      <c r="AB535" s="44">
        <v>10667.25</v>
      </c>
      <c r="AC535" s="45"/>
      <c r="AD535" s="38"/>
      <c r="AE535" s="43">
        <v>6</v>
      </c>
      <c r="AF535" s="44">
        <v>14850</v>
      </c>
      <c r="AG535" s="45"/>
      <c r="AH535" s="38"/>
      <c r="AI535" s="43">
        <v>0</v>
      </c>
      <c r="AJ535" s="44">
        <v>0</v>
      </c>
      <c r="AK535" s="45"/>
      <c r="AL535" s="38"/>
      <c r="AM535" s="43">
        <v>6</v>
      </c>
      <c r="AN535" s="44">
        <v>14850</v>
      </c>
      <c r="AO535" s="45"/>
    </row>
    <row r="536" spans="1:41" hidden="1" outlineLevel="1" x14ac:dyDescent="0.25">
      <c r="A536" s="34" t="s">
        <v>966</v>
      </c>
      <c r="B536" s="35" t="s">
        <v>967</v>
      </c>
      <c r="C536" s="35" t="s">
        <v>968</v>
      </c>
      <c r="D536" s="35" t="s">
        <v>523</v>
      </c>
      <c r="E536" s="42">
        <v>80</v>
      </c>
      <c r="G536" s="43">
        <v>7</v>
      </c>
      <c r="H536" s="44">
        <v>560</v>
      </c>
      <c r="I536" s="45"/>
      <c r="J536" s="38"/>
      <c r="K536" s="43">
        <v>12</v>
      </c>
      <c r="L536" s="44">
        <v>960</v>
      </c>
      <c r="M536" s="45"/>
      <c r="N536" s="38"/>
      <c r="O536" s="43">
        <v>12</v>
      </c>
      <c r="P536" s="44">
        <v>960</v>
      </c>
      <c r="Q536" s="45"/>
      <c r="R536" s="38"/>
      <c r="S536" s="43">
        <v>6</v>
      </c>
      <c r="T536" s="44">
        <v>480</v>
      </c>
      <c r="U536" s="45"/>
      <c r="V536" s="38"/>
      <c r="W536" s="43">
        <v>8</v>
      </c>
      <c r="X536" s="44">
        <v>640</v>
      </c>
      <c r="Y536" s="45"/>
      <c r="Z536" s="38"/>
      <c r="AA536" s="43">
        <v>5.0599999999999996</v>
      </c>
      <c r="AB536" s="44">
        <v>404.8</v>
      </c>
      <c r="AC536" s="45"/>
      <c r="AD536" s="38"/>
      <c r="AE536" s="43">
        <v>6</v>
      </c>
      <c r="AF536" s="44">
        <v>480</v>
      </c>
      <c r="AG536" s="45"/>
      <c r="AH536" s="38"/>
      <c r="AI536" s="43">
        <v>0</v>
      </c>
      <c r="AJ536" s="44">
        <v>0</v>
      </c>
      <c r="AK536" s="45"/>
      <c r="AL536" s="38"/>
      <c r="AM536" s="43">
        <v>8</v>
      </c>
      <c r="AN536" s="44">
        <v>640</v>
      </c>
      <c r="AO536" s="45"/>
    </row>
    <row r="537" spans="1:41" hidden="1" outlineLevel="1" x14ac:dyDescent="0.25">
      <c r="A537" s="34" t="s">
        <v>969</v>
      </c>
      <c r="B537" s="35" t="s">
        <v>970</v>
      </c>
      <c r="C537" s="35" t="s">
        <v>971</v>
      </c>
      <c r="D537" s="35" t="s">
        <v>523</v>
      </c>
      <c r="E537" s="42">
        <v>50</v>
      </c>
      <c r="G537" s="43">
        <v>4</v>
      </c>
      <c r="H537" s="44">
        <v>200</v>
      </c>
      <c r="I537" s="45"/>
      <c r="J537" s="38"/>
      <c r="K537" s="43">
        <v>12</v>
      </c>
      <c r="L537" s="44">
        <v>600</v>
      </c>
      <c r="M537" s="45"/>
      <c r="N537" s="38"/>
      <c r="O537" s="43">
        <v>12</v>
      </c>
      <c r="P537" s="44">
        <v>600</v>
      </c>
      <c r="Q537" s="45"/>
      <c r="R537" s="38"/>
      <c r="S537" s="43">
        <v>3</v>
      </c>
      <c r="T537" s="44">
        <v>150</v>
      </c>
      <c r="U537" s="45"/>
      <c r="V537" s="38"/>
      <c r="W537" s="43">
        <v>7</v>
      </c>
      <c r="X537" s="44">
        <v>350</v>
      </c>
      <c r="Y537" s="45"/>
      <c r="Z537" s="38"/>
      <c r="AA537" s="43">
        <v>7.54</v>
      </c>
      <c r="AB537" s="44">
        <v>377</v>
      </c>
      <c r="AC537" s="45"/>
      <c r="AD537" s="38"/>
      <c r="AE537" s="43">
        <v>5</v>
      </c>
      <c r="AF537" s="44">
        <v>250</v>
      </c>
      <c r="AG537" s="45"/>
      <c r="AH537" s="38"/>
      <c r="AI537" s="43">
        <v>0</v>
      </c>
      <c r="AJ537" s="44">
        <v>0</v>
      </c>
      <c r="AK537" s="45"/>
      <c r="AL537" s="38"/>
      <c r="AM537" s="43">
        <v>5</v>
      </c>
      <c r="AN537" s="44">
        <v>250</v>
      </c>
      <c r="AO537" s="45"/>
    </row>
    <row r="538" spans="1:41" hidden="1" outlineLevel="1" x14ac:dyDescent="0.25">
      <c r="A538" s="34" t="s">
        <v>972</v>
      </c>
      <c r="B538" s="35" t="s">
        <v>973</v>
      </c>
      <c r="C538" s="35" t="s">
        <v>974</v>
      </c>
      <c r="D538" s="35" t="s">
        <v>523</v>
      </c>
      <c r="E538" s="42">
        <v>100</v>
      </c>
      <c r="G538" s="43">
        <v>15</v>
      </c>
      <c r="H538" s="44">
        <v>1500</v>
      </c>
      <c r="I538" s="45"/>
      <c r="J538" s="38"/>
      <c r="K538" s="43">
        <v>24</v>
      </c>
      <c r="L538" s="44">
        <v>2400</v>
      </c>
      <c r="M538" s="45"/>
      <c r="N538" s="38"/>
      <c r="O538" s="43">
        <v>24</v>
      </c>
      <c r="P538" s="44">
        <v>2400</v>
      </c>
      <c r="Q538" s="45"/>
      <c r="R538" s="38"/>
      <c r="S538" s="43">
        <v>18</v>
      </c>
      <c r="T538" s="44">
        <v>1800</v>
      </c>
      <c r="U538" s="45"/>
      <c r="V538" s="38"/>
      <c r="W538" s="43">
        <v>21</v>
      </c>
      <c r="X538" s="44">
        <v>2100</v>
      </c>
      <c r="Y538" s="45"/>
      <c r="Z538" s="38"/>
      <c r="AA538" s="43">
        <v>22.62</v>
      </c>
      <c r="AB538" s="44">
        <v>2262</v>
      </c>
      <c r="AC538" s="45"/>
      <c r="AD538" s="38"/>
      <c r="AE538" s="43">
        <v>7</v>
      </c>
      <c r="AF538" s="44">
        <v>700</v>
      </c>
      <c r="AG538" s="45"/>
      <c r="AH538" s="38"/>
      <c r="AI538" s="43">
        <v>0</v>
      </c>
      <c r="AJ538" s="44">
        <v>0</v>
      </c>
      <c r="AK538" s="45"/>
      <c r="AL538" s="38"/>
      <c r="AM538" s="43">
        <v>6</v>
      </c>
      <c r="AN538" s="44">
        <v>600</v>
      </c>
      <c r="AO538" s="45"/>
    </row>
    <row r="539" spans="1:41" hidden="1" outlineLevel="1" x14ac:dyDescent="0.25">
      <c r="A539" s="34" t="s">
        <v>975</v>
      </c>
      <c r="B539" s="35" t="s">
        <v>976</v>
      </c>
      <c r="C539" s="35" t="s">
        <v>977</v>
      </c>
      <c r="D539" s="35" t="s">
        <v>523</v>
      </c>
      <c r="E539" s="42">
        <v>3635</v>
      </c>
      <c r="G539" s="43">
        <v>4</v>
      </c>
      <c r="H539" s="44">
        <v>14540</v>
      </c>
      <c r="I539" s="45"/>
      <c r="J539" s="38"/>
      <c r="K539" s="43">
        <v>12</v>
      </c>
      <c r="L539" s="44">
        <v>43620</v>
      </c>
      <c r="M539" s="45"/>
      <c r="N539" s="38"/>
      <c r="O539" s="43">
        <v>12</v>
      </c>
      <c r="P539" s="44">
        <v>43620</v>
      </c>
      <c r="Q539" s="45"/>
      <c r="R539" s="38"/>
      <c r="S539" s="43">
        <v>3</v>
      </c>
      <c r="T539" s="44">
        <v>10905</v>
      </c>
      <c r="U539" s="45"/>
      <c r="V539" s="38"/>
      <c r="W539" s="43">
        <v>7</v>
      </c>
      <c r="X539" s="44">
        <v>25445</v>
      </c>
      <c r="Y539" s="45"/>
      <c r="Z539" s="38"/>
      <c r="AA539" s="43">
        <v>3.23</v>
      </c>
      <c r="AB539" s="44">
        <v>11741.05</v>
      </c>
      <c r="AC539" s="45"/>
      <c r="AD539" s="38"/>
      <c r="AE539" s="43">
        <v>5</v>
      </c>
      <c r="AF539" s="44">
        <v>18175</v>
      </c>
      <c r="AG539" s="45"/>
      <c r="AH539" s="38"/>
      <c r="AI539" s="43">
        <v>0</v>
      </c>
      <c r="AJ539" s="44">
        <v>0</v>
      </c>
      <c r="AK539" s="45"/>
      <c r="AL539" s="38"/>
      <c r="AM539" s="43">
        <v>5</v>
      </c>
      <c r="AN539" s="44">
        <v>18175</v>
      </c>
      <c r="AO539" s="45"/>
    </row>
    <row r="540" spans="1:41" hidden="1" outlineLevel="1" x14ac:dyDescent="0.25">
      <c r="A540" s="34" t="s">
        <v>978</v>
      </c>
      <c r="B540" s="35" t="s">
        <v>979</v>
      </c>
      <c r="C540" s="35" t="s">
        <v>980</v>
      </c>
      <c r="D540" s="35" t="s">
        <v>523</v>
      </c>
      <c r="E540" s="42">
        <v>4810</v>
      </c>
      <c r="G540" s="43">
        <v>4</v>
      </c>
      <c r="H540" s="44">
        <v>19240</v>
      </c>
      <c r="I540" s="45"/>
      <c r="J540" s="38"/>
      <c r="K540" s="43">
        <v>12</v>
      </c>
      <c r="L540" s="44">
        <v>57720</v>
      </c>
      <c r="M540" s="45"/>
      <c r="N540" s="38"/>
      <c r="O540" s="43">
        <v>12</v>
      </c>
      <c r="P540" s="44">
        <v>57720</v>
      </c>
      <c r="Q540" s="45"/>
      <c r="R540" s="38"/>
      <c r="S540" s="43">
        <v>3</v>
      </c>
      <c r="T540" s="44">
        <v>14430</v>
      </c>
      <c r="U540" s="45"/>
      <c r="V540" s="38"/>
      <c r="W540" s="43">
        <v>7</v>
      </c>
      <c r="X540" s="44">
        <v>33670</v>
      </c>
      <c r="Y540" s="45"/>
      <c r="Z540" s="38"/>
      <c r="AA540" s="43">
        <v>3.23</v>
      </c>
      <c r="AB540" s="44">
        <v>15536.3</v>
      </c>
      <c r="AC540" s="45"/>
      <c r="AD540" s="38"/>
      <c r="AE540" s="43">
        <v>15</v>
      </c>
      <c r="AF540" s="44">
        <v>72150</v>
      </c>
      <c r="AG540" s="45"/>
      <c r="AH540" s="38"/>
      <c r="AI540" s="43">
        <v>0</v>
      </c>
      <c r="AJ540" s="44">
        <v>0</v>
      </c>
      <c r="AK540" s="45"/>
      <c r="AL540" s="38"/>
      <c r="AM540" s="43">
        <v>5</v>
      </c>
      <c r="AN540" s="44">
        <v>24050</v>
      </c>
      <c r="AO540" s="45"/>
    </row>
    <row r="541" spans="1:41" hidden="1" outlineLevel="1" x14ac:dyDescent="0.25">
      <c r="A541" s="34" t="s">
        <v>981</v>
      </c>
      <c r="B541" s="35" t="s">
        <v>982</v>
      </c>
      <c r="C541" s="35" t="s">
        <v>983</v>
      </c>
      <c r="D541" s="35" t="s">
        <v>523</v>
      </c>
      <c r="E541" s="42">
        <v>260</v>
      </c>
      <c r="G541" s="43">
        <v>7</v>
      </c>
      <c r="H541" s="44">
        <v>1820</v>
      </c>
      <c r="I541" s="45"/>
      <c r="J541" s="38"/>
      <c r="K541" s="43">
        <v>16</v>
      </c>
      <c r="L541" s="44">
        <v>4160</v>
      </c>
      <c r="M541" s="45"/>
      <c r="N541" s="38"/>
      <c r="O541" s="43">
        <v>16</v>
      </c>
      <c r="P541" s="44">
        <v>4160</v>
      </c>
      <c r="Q541" s="45"/>
      <c r="R541" s="38"/>
      <c r="S541" s="43">
        <v>6</v>
      </c>
      <c r="T541" s="44">
        <v>1560</v>
      </c>
      <c r="U541" s="45"/>
      <c r="V541" s="38"/>
      <c r="W541" s="43">
        <v>8</v>
      </c>
      <c r="X541" s="44">
        <v>2080</v>
      </c>
      <c r="Y541" s="45"/>
      <c r="Z541" s="38"/>
      <c r="AA541" s="43">
        <v>5.0599999999999996</v>
      </c>
      <c r="AB541" s="44">
        <v>1315.6</v>
      </c>
      <c r="AC541" s="45"/>
      <c r="AD541" s="38"/>
      <c r="AE541" s="43">
        <v>6</v>
      </c>
      <c r="AF541" s="44">
        <v>1560</v>
      </c>
      <c r="AG541" s="45"/>
      <c r="AH541" s="38"/>
      <c r="AI541" s="43">
        <v>0</v>
      </c>
      <c r="AJ541" s="44">
        <v>0</v>
      </c>
      <c r="AK541" s="45"/>
      <c r="AL541" s="38"/>
      <c r="AM541" s="43">
        <v>8</v>
      </c>
      <c r="AN541" s="44">
        <v>2080</v>
      </c>
      <c r="AO541" s="45"/>
    </row>
    <row r="542" spans="1:41" hidden="1" outlineLevel="1" x14ac:dyDescent="0.25">
      <c r="A542" s="34" t="s">
        <v>984</v>
      </c>
      <c r="B542" s="35" t="s">
        <v>985</v>
      </c>
      <c r="C542" s="35" t="s">
        <v>986</v>
      </c>
      <c r="D542" s="35" t="s">
        <v>523</v>
      </c>
      <c r="E542" s="42">
        <v>380</v>
      </c>
      <c r="G542" s="43">
        <v>14</v>
      </c>
      <c r="H542" s="44">
        <v>5320</v>
      </c>
      <c r="I542" s="45"/>
      <c r="J542" s="38"/>
      <c r="K542" s="43">
        <v>24</v>
      </c>
      <c r="L542" s="44">
        <v>9120</v>
      </c>
      <c r="M542" s="45"/>
      <c r="N542" s="38"/>
      <c r="O542" s="43">
        <v>24</v>
      </c>
      <c r="P542" s="44">
        <v>9120</v>
      </c>
      <c r="Q542" s="45"/>
      <c r="R542" s="38"/>
      <c r="S542" s="43">
        <v>18</v>
      </c>
      <c r="T542" s="44">
        <v>6840</v>
      </c>
      <c r="U542" s="45"/>
      <c r="V542" s="38"/>
      <c r="W542" s="43">
        <v>21</v>
      </c>
      <c r="X542" s="44">
        <v>7980</v>
      </c>
      <c r="Y542" s="45"/>
      <c r="Z542" s="38"/>
      <c r="AA542" s="43">
        <v>14</v>
      </c>
      <c r="AB542" s="44">
        <v>5320</v>
      </c>
      <c r="AC542" s="45"/>
      <c r="AD542" s="38"/>
      <c r="AE542" s="43">
        <v>16</v>
      </c>
      <c r="AF542" s="44">
        <v>6080</v>
      </c>
      <c r="AG542" s="45"/>
      <c r="AH542" s="38"/>
      <c r="AI542" s="43">
        <v>0</v>
      </c>
      <c r="AJ542" s="44">
        <v>0</v>
      </c>
      <c r="AK542" s="45"/>
      <c r="AL542" s="38"/>
      <c r="AM542" s="43">
        <v>22</v>
      </c>
      <c r="AN542" s="44">
        <v>8360</v>
      </c>
      <c r="AO542" s="45"/>
    </row>
    <row r="543" spans="1:41" ht="30" hidden="1" outlineLevel="1" x14ac:dyDescent="0.25">
      <c r="A543" s="34" t="s">
        <v>987</v>
      </c>
      <c r="B543" s="35" t="s">
        <v>988</v>
      </c>
      <c r="C543" s="35" t="s">
        <v>989</v>
      </c>
      <c r="D543" s="35" t="s">
        <v>686</v>
      </c>
      <c r="E543" s="42">
        <v>135</v>
      </c>
      <c r="G543" s="43">
        <v>45</v>
      </c>
      <c r="H543" s="44">
        <v>6075</v>
      </c>
      <c r="I543" s="45"/>
      <c r="J543" s="38"/>
      <c r="K543" s="43">
        <v>75</v>
      </c>
      <c r="L543" s="44">
        <v>10125</v>
      </c>
      <c r="M543" s="45"/>
      <c r="N543" s="38"/>
      <c r="O543" s="43">
        <v>75</v>
      </c>
      <c r="P543" s="44">
        <v>10125</v>
      </c>
      <c r="Q543" s="45"/>
      <c r="R543" s="38"/>
      <c r="S543" s="43">
        <v>60</v>
      </c>
      <c r="T543" s="44">
        <v>8100</v>
      </c>
      <c r="U543" s="45"/>
      <c r="V543" s="38"/>
      <c r="W543" s="43">
        <v>75</v>
      </c>
      <c r="X543" s="44">
        <v>10125</v>
      </c>
      <c r="Y543" s="45"/>
      <c r="Z543" s="38"/>
      <c r="AA543" s="43">
        <v>48.48</v>
      </c>
      <c r="AB543" s="44">
        <v>6544.8</v>
      </c>
      <c r="AC543" s="45"/>
      <c r="AD543" s="38"/>
      <c r="AE543" s="43">
        <v>56</v>
      </c>
      <c r="AF543" s="44">
        <v>7560</v>
      </c>
      <c r="AG543" s="45"/>
      <c r="AH543" s="38"/>
      <c r="AI543" s="43">
        <v>0</v>
      </c>
      <c r="AJ543" s="44">
        <v>0</v>
      </c>
      <c r="AK543" s="45"/>
      <c r="AL543" s="38"/>
      <c r="AM543" s="43">
        <v>76</v>
      </c>
      <c r="AN543" s="44">
        <v>10260</v>
      </c>
      <c r="AO543" s="45"/>
    </row>
    <row r="544" spans="1:41" hidden="1" outlineLevel="1" x14ac:dyDescent="0.25">
      <c r="A544" s="34" t="s">
        <v>990</v>
      </c>
      <c r="B544" s="35" t="s">
        <v>991</v>
      </c>
      <c r="C544" s="35" t="s">
        <v>992</v>
      </c>
      <c r="D544" s="35" t="s">
        <v>686</v>
      </c>
      <c r="E544" s="42">
        <v>20</v>
      </c>
      <c r="G544" s="43">
        <v>92</v>
      </c>
      <c r="H544" s="44">
        <v>1840</v>
      </c>
      <c r="I544" s="45"/>
      <c r="J544" s="38"/>
      <c r="K544" s="43">
        <v>150</v>
      </c>
      <c r="L544" s="44">
        <v>3000</v>
      </c>
      <c r="M544" s="45"/>
      <c r="N544" s="38"/>
      <c r="O544" s="43">
        <v>150</v>
      </c>
      <c r="P544" s="44">
        <v>3000</v>
      </c>
      <c r="Q544" s="45"/>
      <c r="R544" s="38"/>
      <c r="S544" s="43">
        <v>101</v>
      </c>
      <c r="T544" s="44">
        <v>2020</v>
      </c>
      <c r="U544" s="45"/>
      <c r="V544" s="38"/>
      <c r="W544" s="43">
        <v>55</v>
      </c>
      <c r="X544" s="44">
        <v>1100</v>
      </c>
      <c r="Y544" s="45"/>
      <c r="Z544" s="38"/>
      <c r="AA544" s="43">
        <v>107.73</v>
      </c>
      <c r="AB544" s="44">
        <v>2154.6</v>
      </c>
      <c r="AC544" s="45"/>
      <c r="AD544" s="38"/>
      <c r="AE544" s="43">
        <v>155</v>
      </c>
      <c r="AF544" s="44">
        <v>3100</v>
      </c>
      <c r="AG544" s="45"/>
      <c r="AH544" s="38"/>
      <c r="AI544" s="43">
        <v>0</v>
      </c>
      <c r="AJ544" s="44">
        <v>0</v>
      </c>
      <c r="AK544" s="45"/>
      <c r="AL544" s="38"/>
      <c r="AM544" s="43">
        <v>176</v>
      </c>
      <c r="AN544" s="44">
        <v>3520</v>
      </c>
      <c r="AO544" s="45"/>
    </row>
    <row r="545" spans="1:41" hidden="1" outlineLevel="1" x14ac:dyDescent="0.25">
      <c r="A545" s="30"/>
      <c r="B545" s="31" t="s">
        <v>44</v>
      </c>
      <c r="C545" s="31" t="s">
        <v>45</v>
      </c>
      <c r="G545" s="36"/>
      <c r="H545" s="36"/>
      <c r="I545" s="37"/>
      <c r="J545" s="38"/>
      <c r="K545" s="36"/>
      <c r="L545" s="36"/>
      <c r="M545" s="37"/>
      <c r="N545" s="38"/>
      <c r="O545" s="36"/>
      <c r="P545" s="36"/>
      <c r="Q545" s="37"/>
      <c r="R545" s="38"/>
      <c r="S545" s="36"/>
      <c r="T545" s="36"/>
      <c r="U545" s="37"/>
      <c r="V545" s="38"/>
      <c r="W545" s="36"/>
      <c r="X545" s="36"/>
      <c r="Y545" s="37"/>
      <c r="Z545" s="38"/>
      <c r="AA545" s="36"/>
      <c r="AB545" s="36"/>
      <c r="AC545" s="37"/>
      <c r="AD545" s="38"/>
      <c r="AE545" s="36"/>
      <c r="AF545" s="36"/>
      <c r="AG545" s="37"/>
      <c r="AH545" s="38"/>
      <c r="AI545" s="36"/>
      <c r="AJ545" s="36"/>
      <c r="AK545" s="37"/>
      <c r="AL545" s="38"/>
      <c r="AM545" s="36"/>
      <c r="AN545" s="36"/>
      <c r="AO545" s="37"/>
    </row>
    <row r="546" spans="1:41" hidden="1" outlineLevel="1" x14ac:dyDescent="0.25">
      <c r="A546" s="34" t="s">
        <v>993</v>
      </c>
      <c r="B546" s="35" t="s">
        <v>47</v>
      </c>
      <c r="C546" s="35" t="s">
        <v>994</v>
      </c>
      <c r="G546" s="36"/>
      <c r="H546" s="36"/>
      <c r="I546" s="37"/>
      <c r="J546" s="38"/>
      <c r="K546" s="36"/>
      <c r="L546" s="36"/>
      <c r="M546" s="37"/>
      <c r="N546" s="38"/>
      <c r="O546" s="36"/>
      <c r="P546" s="36"/>
      <c r="Q546" s="37"/>
      <c r="R546" s="38"/>
      <c r="S546" s="36"/>
      <c r="T546" s="36"/>
      <c r="U546" s="37"/>
      <c r="V546" s="38"/>
      <c r="W546" s="36"/>
      <c r="X546" s="36"/>
      <c r="Y546" s="37"/>
      <c r="Z546" s="38"/>
      <c r="AA546" s="36"/>
      <c r="AB546" s="36"/>
      <c r="AC546" s="37"/>
      <c r="AD546" s="38"/>
      <c r="AE546" s="36"/>
      <c r="AF546" s="36"/>
      <c r="AG546" s="37"/>
      <c r="AH546" s="38"/>
      <c r="AI546" s="36"/>
      <c r="AJ546" s="36"/>
      <c r="AK546" s="37"/>
      <c r="AL546" s="38"/>
      <c r="AM546" s="36"/>
      <c r="AN546" s="36"/>
      <c r="AO546" s="37"/>
    </row>
    <row r="547" spans="1:41" ht="45" hidden="1" outlineLevel="1" x14ac:dyDescent="0.25">
      <c r="A547" s="34" t="s">
        <v>995</v>
      </c>
      <c r="B547" s="35" t="s">
        <v>47</v>
      </c>
      <c r="C547" s="35" t="s">
        <v>996</v>
      </c>
      <c r="G547" s="36"/>
      <c r="H547" s="36"/>
      <c r="I547" s="37"/>
      <c r="J547" s="38"/>
      <c r="K547" s="36"/>
      <c r="L547" s="36"/>
      <c r="M547" s="37"/>
      <c r="N547" s="38"/>
      <c r="O547" s="36"/>
      <c r="P547" s="36"/>
      <c r="Q547" s="37"/>
      <c r="R547" s="38"/>
      <c r="S547" s="36"/>
      <c r="T547" s="36"/>
      <c r="U547" s="37"/>
      <c r="V547" s="38"/>
      <c r="W547" s="36"/>
      <c r="X547" s="36"/>
      <c r="Y547" s="37"/>
      <c r="Z547" s="38"/>
      <c r="AA547" s="36"/>
      <c r="AB547" s="36"/>
      <c r="AC547" s="37"/>
      <c r="AD547" s="38"/>
      <c r="AE547" s="36"/>
      <c r="AF547" s="36"/>
      <c r="AG547" s="37"/>
      <c r="AH547" s="38"/>
      <c r="AI547" s="36"/>
      <c r="AJ547" s="36"/>
      <c r="AK547" s="37"/>
      <c r="AL547" s="38"/>
      <c r="AM547" s="36"/>
      <c r="AN547" s="36"/>
      <c r="AO547" s="37"/>
    </row>
    <row r="548" spans="1:41" ht="45" hidden="1" outlineLevel="1" x14ac:dyDescent="0.25">
      <c r="A548" s="30"/>
      <c r="B548" s="31" t="s">
        <v>69</v>
      </c>
      <c r="C548" s="31" t="s">
        <v>70</v>
      </c>
      <c r="D548" s="31" t="s">
        <v>71</v>
      </c>
      <c r="E548" s="31" t="s">
        <v>72</v>
      </c>
      <c r="G548" s="39" t="s">
        <v>73</v>
      </c>
      <c r="H548" s="40" t="s">
        <v>33</v>
      </c>
      <c r="I548" s="41"/>
      <c r="J548" s="38"/>
      <c r="K548" s="39" t="s">
        <v>73</v>
      </c>
      <c r="L548" s="40" t="s">
        <v>33</v>
      </c>
      <c r="M548" s="41"/>
      <c r="N548" s="38"/>
      <c r="O548" s="39" t="s">
        <v>73</v>
      </c>
      <c r="P548" s="40" t="s">
        <v>33</v>
      </c>
      <c r="Q548" s="41"/>
      <c r="R548" s="38"/>
      <c r="S548" s="39" t="s">
        <v>73</v>
      </c>
      <c r="T548" s="40" t="s">
        <v>33</v>
      </c>
      <c r="U548" s="41"/>
      <c r="V548" s="38"/>
      <c r="W548" s="39" t="s">
        <v>73</v>
      </c>
      <c r="X548" s="40" t="s">
        <v>33</v>
      </c>
      <c r="Y548" s="41"/>
      <c r="Z548" s="38"/>
      <c r="AA548" s="39" t="s">
        <v>73</v>
      </c>
      <c r="AB548" s="40" t="s">
        <v>33</v>
      </c>
      <c r="AC548" s="41"/>
      <c r="AD548" s="38"/>
      <c r="AE548" s="39" t="s">
        <v>73</v>
      </c>
      <c r="AF548" s="40" t="s">
        <v>33</v>
      </c>
      <c r="AG548" s="41"/>
      <c r="AH548" s="38"/>
      <c r="AI548" s="39" t="s">
        <v>73</v>
      </c>
      <c r="AJ548" s="40" t="s">
        <v>33</v>
      </c>
      <c r="AK548" s="41"/>
      <c r="AL548" s="38"/>
      <c r="AM548" s="39" t="s">
        <v>73</v>
      </c>
      <c r="AN548" s="40" t="s">
        <v>33</v>
      </c>
      <c r="AO548" s="41"/>
    </row>
    <row r="549" spans="1:41" hidden="1" outlineLevel="1" x14ac:dyDescent="0.25">
      <c r="A549" s="34" t="s">
        <v>997</v>
      </c>
      <c r="B549" s="35" t="s">
        <v>998</v>
      </c>
      <c r="C549" s="35" t="s">
        <v>999</v>
      </c>
      <c r="D549" s="35" t="s">
        <v>686</v>
      </c>
      <c r="E549" s="42">
        <v>5395</v>
      </c>
      <c r="G549" s="43">
        <v>13</v>
      </c>
      <c r="H549" s="44">
        <v>70135</v>
      </c>
      <c r="I549" s="45"/>
      <c r="J549" s="38"/>
      <c r="K549" s="43">
        <v>8</v>
      </c>
      <c r="L549" s="44">
        <v>43160</v>
      </c>
      <c r="M549" s="45"/>
      <c r="N549" s="38"/>
      <c r="O549" s="43">
        <v>8</v>
      </c>
      <c r="P549" s="44">
        <v>43160</v>
      </c>
      <c r="Q549" s="45"/>
      <c r="R549" s="38"/>
      <c r="S549" s="43">
        <v>15</v>
      </c>
      <c r="T549" s="44">
        <v>80925</v>
      </c>
      <c r="U549" s="45"/>
      <c r="V549" s="38"/>
      <c r="W549" s="43">
        <v>26</v>
      </c>
      <c r="X549" s="44">
        <v>140270</v>
      </c>
      <c r="Y549" s="45"/>
      <c r="Z549" s="38"/>
      <c r="AA549" s="43">
        <v>19.39</v>
      </c>
      <c r="AB549" s="44">
        <v>104609.05</v>
      </c>
      <c r="AC549" s="45"/>
      <c r="AD549" s="38"/>
      <c r="AE549" s="43">
        <v>25</v>
      </c>
      <c r="AF549" s="44">
        <v>134875</v>
      </c>
      <c r="AG549" s="45"/>
      <c r="AH549" s="38"/>
      <c r="AI549" s="43">
        <v>0</v>
      </c>
      <c r="AJ549" s="44">
        <v>0</v>
      </c>
      <c r="AK549" s="45"/>
      <c r="AL549" s="38"/>
      <c r="AM549" s="43">
        <v>20</v>
      </c>
      <c r="AN549" s="44">
        <v>107900</v>
      </c>
      <c r="AO549" s="45"/>
    </row>
    <row r="550" spans="1:41" hidden="1" outlineLevel="1" x14ac:dyDescent="0.25">
      <c r="A550" s="30"/>
      <c r="B550" s="31" t="s">
        <v>44</v>
      </c>
      <c r="C550" s="31" t="s">
        <v>45</v>
      </c>
      <c r="G550" s="36"/>
      <c r="H550" s="36"/>
      <c r="I550" s="37"/>
      <c r="J550" s="38"/>
      <c r="K550" s="36"/>
      <c r="L550" s="36"/>
      <c r="M550" s="37"/>
      <c r="N550" s="38"/>
      <c r="O550" s="36"/>
      <c r="P550" s="36"/>
      <c r="Q550" s="37"/>
      <c r="R550" s="38"/>
      <c r="S550" s="36"/>
      <c r="T550" s="36"/>
      <c r="U550" s="37"/>
      <c r="V550" s="38"/>
      <c r="W550" s="36"/>
      <c r="X550" s="36"/>
      <c r="Y550" s="37"/>
      <c r="Z550" s="38"/>
      <c r="AA550" s="36"/>
      <c r="AB550" s="36"/>
      <c r="AC550" s="37"/>
      <c r="AD550" s="38"/>
      <c r="AE550" s="36"/>
      <c r="AF550" s="36"/>
      <c r="AG550" s="37"/>
      <c r="AH550" s="38"/>
      <c r="AI550" s="36"/>
      <c r="AJ550" s="36"/>
      <c r="AK550" s="37"/>
      <c r="AL550" s="38"/>
      <c r="AM550" s="36"/>
      <c r="AN550" s="36"/>
      <c r="AO550" s="37"/>
    </row>
    <row r="551" spans="1:41" hidden="1" outlineLevel="1" x14ac:dyDescent="0.25">
      <c r="A551" s="34" t="s">
        <v>1000</v>
      </c>
      <c r="B551" s="35" t="s">
        <v>47</v>
      </c>
      <c r="C551" s="35" t="s">
        <v>1001</v>
      </c>
      <c r="G551" s="36"/>
      <c r="H551" s="36"/>
      <c r="I551" s="37"/>
      <c r="J551" s="38"/>
      <c r="K551" s="36"/>
      <c r="L551" s="36"/>
      <c r="M551" s="37"/>
      <c r="N551" s="38"/>
      <c r="O551" s="36"/>
      <c r="P551" s="36"/>
      <c r="Q551" s="37"/>
      <c r="R551" s="38"/>
      <c r="S551" s="36"/>
      <c r="T551" s="36"/>
      <c r="U551" s="37"/>
      <c r="V551" s="38"/>
      <c r="W551" s="36"/>
      <c r="X551" s="36"/>
      <c r="Y551" s="37"/>
      <c r="Z551" s="38"/>
      <c r="AA551" s="36"/>
      <c r="AB551" s="36"/>
      <c r="AC551" s="37"/>
      <c r="AD551" s="38"/>
      <c r="AE551" s="36"/>
      <c r="AF551" s="36"/>
      <c r="AG551" s="37"/>
      <c r="AH551" s="38"/>
      <c r="AI551" s="36"/>
      <c r="AJ551" s="36"/>
      <c r="AK551" s="37"/>
      <c r="AL551" s="38"/>
      <c r="AM551" s="36"/>
      <c r="AN551" s="36"/>
      <c r="AO551" s="37"/>
    </row>
    <row r="552" spans="1:41" ht="105" hidden="1" outlineLevel="1" x14ac:dyDescent="0.25">
      <c r="A552" s="34" t="s">
        <v>1002</v>
      </c>
      <c r="B552" s="35" t="s">
        <v>47</v>
      </c>
      <c r="C552" s="35" t="s">
        <v>1003</v>
      </c>
      <c r="G552" s="36"/>
      <c r="H552" s="36"/>
      <c r="I552" s="37"/>
      <c r="J552" s="38"/>
      <c r="K552" s="36"/>
      <c r="L552" s="36"/>
      <c r="M552" s="37"/>
      <c r="N552" s="38"/>
      <c r="O552" s="36"/>
      <c r="P552" s="36"/>
      <c r="Q552" s="37"/>
      <c r="R552" s="38"/>
      <c r="S552" s="36"/>
      <c r="T552" s="36"/>
      <c r="U552" s="37"/>
      <c r="V552" s="38"/>
      <c r="W552" s="36"/>
      <c r="X552" s="36"/>
      <c r="Y552" s="37"/>
      <c r="Z552" s="38"/>
      <c r="AA552" s="36"/>
      <c r="AB552" s="36"/>
      <c r="AC552" s="37"/>
      <c r="AD552" s="38"/>
      <c r="AE552" s="36"/>
      <c r="AF552" s="36"/>
      <c r="AG552" s="37"/>
      <c r="AH552" s="38"/>
      <c r="AI552" s="36"/>
      <c r="AJ552" s="36"/>
      <c r="AK552" s="37"/>
      <c r="AL552" s="38"/>
      <c r="AM552" s="36"/>
      <c r="AN552" s="36"/>
      <c r="AO552" s="37"/>
    </row>
    <row r="553" spans="1:41" ht="45" hidden="1" outlineLevel="1" x14ac:dyDescent="0.25">
      <c r="A553" s="30"/>
      <c r="B553" s="31" t="s">
        <v>69</v>
      </c>
      <c r="C553" s="31" t="s">
        <v>70</v>
      </c>
      <c r="D553" s="31" t="s">
        <v>71</v>
      </c>
      <c r="E553" s="31" t="s">
        <v>72</v>
      </c>
      <c r="G553" s="39" t="s">
        <v>73</v>
      </c>
      <c r="H553" s="40" t="s">
        <v>33</v>
      </c>
      <c r="I553" s="41"/>
      <c r="J553" s="38"/>
      <c r="K553" s="39" t="s">
        <v>73</v>
      </c>
      <c r="L553" s="40" t="s">
        <v>33</v>
      </c>
      <c r="M553" s="41"/>
      <c r="N553" s="38"/>
      <c r="O553" s="39" t="s">
        <v>73</v>
      </c>
      <c r="P553" s="40" t="s">
        <v>33</v>
      </c>
      <c r="Q553" s="41"/>
      <c r="R553" s="38"/>
      <c r="S553" s="39" t="s">
        <v>73</v>
      </c>
      <c r="T553" s="40" t="s">
        <v>33</v>
      </c>
      <c r="U553" s="41"/>
      <c r="V553" s="38"/>
      <c r="W553" s="39" t="s">
        <v>73</v>
      </c>
      <c r="X553" s="40" t="s">
        <v>33</v>
      </c>
      <c r="Y553" s="41"/>
      <c r="Z553" s="38"/>
      <c r="AA553" s="39" t="s">
        <v>73</v>
      </c>
      <c r="AB553" s="40" t="s">
        <v>33</v>
      </c>
      <c r="AC553" s="41"/>
      <c r="AD553" s="38"/>
      <c r="AE553" s="39" t="s">
        <v>73</v>
      </c>
      <c r="AF553" s="40" t="s">
        <v>33</v>
      </c>
      <c r="AG553" s="41"/>
      <c r="AH553" s="38"/>
      <c r="AI553" s="39" t="s">
        <v>73</v>
      </c>
      <c r="AJ553" s="40" t="s">
        <v>33</v>
      </c>
      <c r="AK553" s="41"/>
      <c r="AL553" s="38"/>
      <c r="AM553" s="39" t="s">
        <v>73</v>
      </c>
      <c r="AN553" s="40" t="s">
        <v>33</v>
      </c>
      <c r="AO553" s="41"/>
    </row>
    <row r="554" spans="1:41" hidden="1" outlineLevel="1" x14ac:dyDescent="0.25">
      <c r="A554" s="34" t="s">
        <v>1004</v>
      </c>
      <c r="B554" s="35" t="s">
        <v>1005</v>
      </c>
      <c r="C554" s="35" t="s">
        <v>1006</v>
      </c>
      <c r="D554" s="35" t="s">
        <v>686</v>
      </c>
      <c r="E554" s="42">
        <v>285</v>
      </c>
      <c r="G554" s="43">
        <v>77</v>
      </c>
      <c r="H554" s="44">
        <v>21945</v>
      </c>
      <c r="I554" s="45"/>
      <c r="J554" s="38"/>
      <c r="K554" s="43">
        <v>100</v>
      </c>
      <c r="L554" s="44">
        <v>28500</v>
      </c>
      <c r="M554" s="45"/>
      <c r="N554" s="38"/>
      <c r="O554" s="43">
        <v>100</v>
      </c>
      <c r="P554" s="44">
        <v>28500</v>
      </c>
      <c r="Q554" s="45"/>
      <c r="R554" s="38"/>
      <c r="S554" s="43">
        <v>74</v>
      </c>
      <c r="T554" s="44">
        <v>21090</v>
      </c>
      <c r="U554" s="45"/>
      <c r="V554" s="38"/>
      <c r="W554" s="43">
        <v>139</v>
      </c>
      <c r="X554" s="44">
        <v>39615</v>
      </c>
      <c r="Y554" s="45"/>
      <c r="Z554" s="38"/>
      <c r="AA554" s="43">
        <v>269.32</v>
      </c>
      <c r="AB554" s="44">
        <v>76756.2</v>
      </c>
      <c r="AC554" s="45"/>
      <c r="AD554" s="38"/>
      <c r="AE554" s="43">
        <v>124</v>
      </c>
      <c r="AF554" s="44">
        <v>35340</v>
      </c>
      <c r="AG554" s="45"/>
      <c r="AH554" s="38"/>
      <c r="AI554" s="43">
        <v>0</v>
      </c>
      <c r="AJ554" s="44">
        <v>0</v>
      </c>
      <c r="AK554" s="45"/>
      <c r="AL554" s="38"/>
      <c r="AM554" s="43">
        <v>202</v>
      </c>
      <c r="AN554" s="44">
        <v>57570</v>
      </c>
      <c r="AO554" s="45"/>
    </row>
    <row r="555" spans="1:41" hidden="1" outlineLevel="1" x14ac:dyDescent="0.25">
      <c r="A555" s="30"/>
      <c r="B555" s="31" t="s">
        <v>44</v>
      </c>
      <c r="C555" s="31" t="s">
        <v>45</v>
      </c>
      <c r="G555" s="36"/>
      <c r="H555" s="36"/>
      <c r="I555" s="37"/>
      <c r="J555" s="38"/>
      <c r="K555" s="36"/>
      <c r="L555" s="36"/>
      <c r="M555" s="37"/>
      <c r="N555" s="38"/>
      <c r="O555" s="36"/>
      <c r="P555" s="36"/>
      <c r="Q555" s="37"/>
      <c r="R555" s="38"/>
      <c r="S555" s="36"/>
      <c r="T555" s="36"/>
      <c r="U555" s="37"/>
      <c r="V555" s="38"/>
      <c r="W555" s="36"/>
      <c r="X555" s="36"/>
      <c r="Y555" s="37"/>
      <c r="Z555" s="38"/>
      <c r="AA555" s="36"/>
      <c r="AB555" s="36"/>
      <c r="AC555" s="37"/>
      <c r="AD555" s="38"/>
      <c r="AE555" s="36"/>
      <c r="AF555" s="36"/>
      <c r="AG555" s="37"/>
      <c r="AH555" s="38"/>
      <c r="AI555" s="36"/>
      <c r="AJ555" s="36"/>
      <c r="AK555" s="37"/>
      <c r="AL555" s="38"/>
      <c r="AM555" s="36"/>
      <c r="AN555" s="36"/>
      <c r="AO555" s="37"/>
    </row>
    <row r="556" spans="1:41" hidden="1" outlineLevel="1" x14ac:dyDescent="0.25">
      <c r="A556" s="34" t="s">
        <v>1007</v>
      </c>
      <c r="B556" s="35" t="s">
        <v>47</v>
      </c>
      <c r="C556" s="35" t="s">
        <v>1008</v>
      </c>
      <c r="G556" s="36"/>
      <c r="H556" s="36"/>
      <c r="I556" s="37"/>
      <c r="J556" s="38"/>
      <c r="K556" s="36"/>
      <c r="L556" s="36"/>
      <c r="M556" s="37"/>
      <c r="N556" s="38"/>
      <c r="O556" s="36"/>
      <c r="P556" s="36"/>
      <c r="Q556" s="37"/>
      <c r="R556" s="38"/>
      <c r="S556" s="36"/>
      <c r="T556" s="36"/>
      <c r="U556" s="37"/>
      <c r="V556" s="38"/>
      <c r="W556" s="36"/>
      <c r="X556" s="36"/>
      <c r="Y556" s="37"/>
      <c r="Z556" s="38"/>
      <c r="AA556" s="36"/>
      <c r="AB556" s="36"/>
      <c r="AC556" s="37"/>
      <c r="AD556" s="38"/>
      <c r="AE556" s="36"/>
      <c r="AF556" s="36"/>
      <c r="AG556" s="37"/>
      <c r="AH556" s="38"/>
      <c r="AI556" s="36"/>
      <c r="AJ556" s="36"/>
      <c r="AK556" s="37"/>
      <c r="AL556" s="38"/>
      <c r="AM556" s="36"/>
      <c r="AN556" s="36"/>
      <c r="AO556" s="37"/>
    </row>
    <row r="557" spans="1:41" hidden="1" outlineLevel="1" x14ac:dyDescent="0.25">
      <c r="A557" s="34" t="s">
        <v>1009</v>
      </c>
      <c r="B557" s="35" t="s">
        <v>47</v>
      </c>
      <c r="C557" s="35" t="s">
        <v>1010</v>
      </c>
      <c r="G557" s="36"/>
      <c r="H557" s="36"/>
      <c r="I557" s="37"/>
      <c r="J557" s="38"/>
      <c r="K557" s="36"/>
      <c r="L557" s="36"/>
      <c r="M557" s="37"/>
      <c r="N557" s="38"/>
      <c r="O557" s="36"/>
      <c r="P557" s="36"/>
      <c r="Q557" s="37"/>
      <c r="R557" s="38"/>
      <c r="S557" s="36"/>
      <c r="T557" s="36"/>
      <c r="U557" s="37"/>
      <c r="V557" s="38"/>
      <c r="W557" s="36"/>
      <c r="X557" s="36"/>
      <c r="Y557" s="37"/>
      <c r="Z557" s="38"/>
      <c r="AA557" s="36"/>
      <c r="AB557" s="36"/>
      <c r="AC557" s="37"/>
      <c r="AD557" s="38"/>
      <c r="AE557" s="36"/>
      <c r="AF557" s="36"/>
      <c r="AG557" s="37"/>
      <c r="AH557" s="38"/>
      <c r="AI557" s="36"/>
      <c r="AJ557" s="36"/>
      <c r="AK557" s="37"/>
      <c r="AL557" s="38"/>
      <c r="AM557" s="36"/>
      <c r="AN557" s="36"/>
      <c r="AO557" s="37"/>
    </row>
    <row r="558" spans="1:41" ht="45" hidden="1" outlineLevel="1" x14ac:dyDescent="0.25">
      <c r="A558" s="30"/>
      <c r="B558" s="31" t="s">
        <v>69</v>
      </c>
      <c r="C558" s="31" t="s">
        <v>70</v>
      </c>
      <c r="D558" s="31" t="s">
        <v>71</v>
      </c>
      <c r="E558" s="31" t="s">
        <v>72</v>
      </c>
      <c r="G558" s="39" t="s">
        <v>73</v>
      </c>
      <c r="H558" s="40" t="s">
        <v>33</v>
      </c>
      <c r="I558" s="41"/>
      <c r="J558" s="38"/>
      <c r="K558" s="39" t="s">
        <v>73</v>
      </c>
      <c r="L558" s="40" t="s">
        <v>33</v>
      </c>
      <c r="M558" s="41"/>
      <c r="N558" s="38"/>
      <c r="O558" s="39" t="s">
        <v>73</v>
      </c>
      <c r="P558" s="40" t="s">
        <v>33</v>
      </c>
      <c r="Q558" s="41"/>
      <c r="R558" s="38"/>
      <c r="S558" s="39" t="s">
        <v>73</v>
      </c>
      <c r="T558" s="40" t="s">
        <v>33</v>
      </c>
      <c r="U558" s="41"/>
      <c r="V558" s="38"/>
      <c r="W558" s="39" t="s">
        <v>73</v>
      </c>
      <c r="X558" s="40" t="s">
        <v>33</v>
      </c>
      <c r="Y558" s="41"/>
      <c r="Z558" s="38"/>
      <c r="AA558" s="39" t="s">
        <v>73</v>
      </c>
      <c r="AB558" s="40" t="s">
        <v>33</v>
      </c>
      <c r="AC558" s="41"/>
      <c r="AD558" s="38"/>
      <c r="AE558" s="39" t="s">
        <v>73</v>
      </c>
      <c r="AF558" s="40" t="s">
        <v>33</v>
      </c>
      <c r="AG558" s="41"/>
      <c r="AH558" s="38"/>
      <c r="AI558" s="39" t="s">
        <v>73</v>
      </c>
      <c r="AJ558" s="40" t="s">
        <v>33</v>
      </c>
      <c r="AK558" s="41"/>
      <c r="AL558" s="38"/>
      <c r="AM558" s="39" t="s">
        <v>73</v>
      </c>
      <c r="AN558" s="40" t="s">
        <v>33</v>
      </c>
      <c r="AO558" s="41"/>
    </row>
    <row r="559" spans="1:41" ht="30" hidden="1" outlineLevel="1" x14ac:dyDescent="0.25">
      <c r="A559" s="34" t="s">
        <v>1011</v>
      </c>
      <c r="B559" s="35" t="s">
        <v>1012</v>
      </c>
      <c r="C559" s="35" t="s">
        <v>1013</v>
      </c>
      <c r="D559" s="35" t="s">
        <v>523</v>
      </c>
      <c r="E559" s="42">
        <v>2220</v>
      </c>
      <c r="G559" s="43">
        <v>80</v>
      </c>
      <c r="H559" s="44">
        <v>177600</v>
      </c>
      <c r="I559" s="45"/>
      <c r="J559" s="38"/>
      <c r="K559" s="43">
        <v>150</v>
      </c>
      <c r="L559" s="44">
        <v>333000</v>
      </c>
      <c r="M559" s="45"/>
      <c r="N559" s="38"/>
      <c r="O559" s="43">
        <v>150</v>
      </c>
      <c r="P559" s="44">
        <v>333000</v>
      </c>
      <c r="Q559" s="45"/>
      <c r="R559" s="38"/>
      <c r="S559" s="43">
        <v>77</v>
      </c>
      <c r="T559" s="44">
        <v>170940</v>
      </c>
      <c r="U559" s="45"/>
      <c r="V559" s="38"/>
      <c r="W559" s="43">
        <v>115</v>
      </c>
      <c r="X559" s="44">
        <v>255300</v>
      </c>
      <c r="Y559" s="45"/>
      <c r="Z559" s="38"/>
      <c r="AA559" s="43">
        <v>134.66</v>
      </c>
      <c r="AB559" s="44">
        <v>298945.2</v>
      </c>
      <c r="AC559" s="45"/>
      <c r="AD559" s="38"/>
      <c r="AE559" s="43">
        <v>105</v>
      </c>
      <c r="AF559" s="44">
        <v>233100</v>
      </c>
      <c r="AG559" s="45"/>
      <c r="AH559" s="38"/>
      <c r="AI559" s="43">
        <v>0</v>
      </c>
      <c r="AJ559" s="44">
        <v>0</v>
      </c>
      <c r="AK559" s="45"/>
      <c r="AL559" s="38"/>
      <c r="AM559" s="43">
        <v>151</v>
      </c>
      <c r="AN559" s="44">
        <v>335220</v>
      </c>
      <c r="AO559" s="45"/>
    </row>
    <row r="560" spans="1:41" ht="45" hidden="1" outlineLevel="1" x14ac:dyDescent="0.25">
      <c r="A560" s="34" t="s">
        <v>1014</v>
      </c>
      <c r="B560" s="35" t="s">
        <v>1015</v>
      </c>
      <c r="C560" s="35" t="s">
        <v>1016</v>
      </c>
      <c r="D560" s="35" t="s">
        <v>523</v>
      </c>
      <c r="E560" s="42">
        <v>510</v>
      </c>
      <c r="G560" s="43">
        <v>140</v>
      </c>
      <c r="H560" s="44">
        <v>71400</v>
      </c>
      <c r="I560" s="45"/>
      <c r="J560" s="38"/>
      <c r="K560" s="43">
        <v>200</v>
      </c>
      <c r="L560" s="44">
        <v>102000</v>
      </c>
      <c r="M560" s="45"/>
      <c r="N560" s="38"/>
      <c r="O560" s="43">
        <v>200</v>
      </c>
      <c r="P560" s="44">
        <v>102000</v>
      </c>
      <c r="Q560" s="45"/>
      <c r="R560" s="38"/>
      <c r="S560" s="43">
        <v>118</v>
      </c>
      <c r="T560" s="44">
        <v>60180</v>
      </c>
      <c r="U560" s="45"/>
      <c r="V560" s="38"/>
      <c r="W560" s="43">
        <v>238</v>
      </c>
      <c r="X560" s="44">
        <v>121380</v>
      </c>
      <c r="Y560" s="45"/>
      <c r="Z560" s="38"/>
      <c r="AA560" s="43">
        <v>161.59</v>
      </c>
      <c r="AB560" s="44">
        <v>82410.899999999994</v>
      </c>
      <c r="AC560" s="45"/>
      <c r="AD560" s="38"/>
      <c r="AE560" s="43">
        <v>201</v>
      </c>
      <c r="AF560" s="44">
        <v>102510</v>
      </c>
      <c r="AG560" s="45"/>
      <c r="AH560" s="38"/>
      <c r="AI560" s="43">
        <v>0</v>
      </c>
      <c r="AJ560" s="44">
        <v>0</v>
      </c>
      <c r="AK560" s="45"/>
      <c r="AL560" s="38"/>
      <c r="AM560" s="43">
        <v>294</v>
      </c>
      <c r="AN560" s="44">
        <v>149940</v>
      </c>
      <c r="AO560" s="45"/>
    </row>
    <row r="561" spans="1:41" ht="30" hidden="1" outlineLevel="1" x14ac:dyDescent="0.25">
      <c r="A561" s="34" t="s">
        <v>1017</v>
      </c>
      <c r="B561" s="35" t="s">
        <v>1018</v>
      </c>
      <c r="C561" s="35" t="s">
        <v>1019</v>
      </c>
      <c r="D561" s="35" t="s">
        <v>500</v>
      </c>
      <c r="E561" s="42">
        <v>2</v>
      </c>
      <c r="G561" s="43">
        <v>664</v>
      </c>
      <c r="H561" s="44">
        <v>1328</v>
      </c>
      <c r="I561" s="45"/>
      <c r="J561" s="38"/>
      <c r="K561" s="43">
        <v>200</v>
      </c>
      <c r="L561" s="44">
        <v>400</v>
      </c>
      <c r="M561" s="45"/>
      <c r="N561" s="38"/>
      <c r="O561" s="43">
        <v>200</v>
      </c>
      <c r="P561" s="44">
        <v>400</v>
      </c>
      <c r="Q561" s="45"/>
      <c r="R561" s="38"/>
      <c r="S561" s="43">
        <v>442</v>
      </c>
      <c r="T561" s="44">
        <v>884</v>
      </c>
      <c r="U561" s="45"/>
      <c r="V561" s="38"/>
      <c r="W561" s="43">
        <v>265</v>
      </c>
      <c r="X561" s="44">
        <v>530</v>
      </c>
      <c r="Y561" s="45"/>
      <c r="Z561" s="38"/>
      <c r="AA561" s="43">
        <v>1077.3</v>
      </c>
      <c r="AB561" s="44">
        <v>2154.6</v>
      </c>
      <c r="AC561" s="45"/>
      <c r="AD561" s="38"/>
      <c r="AE561" s="43">
        <v>1239</v>
      </c>
      <c r="AF561" s="44">
        <v>2478</v>
      </c>
      <c r="AG561" s="45"/>
      <c r="AH561" s="38"/>
      <c r="AI561" s="43">
        <v>0</v>
      </c>
      <c r="AJ561" s="44">
        <v>0</v>
      </c>
      <c r="AK561" s="45"/>
      <c r="AL561" s="38"/>
      <c r="AM561" s="43">
        <v>4941</v>
      </c>
      <c r="AN561" s="44">
        <v>9882</v>
      </c>
      <c r="AO561" s="45"/>
    </row>
    <row r="562" spans="1:41" ht="30" hidden="1" outlineLevel="1" x14ac:dyDescent="0.25">
      <c r="A562" s="34" t="s">
        <v>1020</v>
      </c>
      <c r="B562" s="35" t="s">
        <v>1021</v>
      </c>
      <c r="C562" s="35" t="s">
        <v>1022</v>
      </c>
      <c r="D562" s="35" t="s">
        <v>500</v>
      </c>
      <c r="E562" s="42">
        <v>2</v>
      </c>
      <c r="G562" s="43">
        <v>812</v>
      </c>
      <c r="H562" s="44">
        <v>1624</v>
      </c>
      <c r="I562" s="45"/>
      <c r="J562" s="38"/>
      <c r="K562" s="43">
        <v>200</v>
      </c>
      <c r="L562" s="44">
        <v>400</v>
      </c>
      <c r="M562" s="45"/>
      <c r="N562" s="38"/>
      <c r="O562" s="43">
        <v>200</v>
      </c>
      <c r="P562" s="44">
        <v>400</v>
      </c>
      <c r="Q562" s="45"/>
      <c r="R562" s="38"/>
      <c r="S562" s="43">
        <v>476</v>
      </c>
      <c r="T562" s="44">
        <v>952</v>
      </c>
      <c r="U562" s="45"/>
      <c r="V562" s="38"/>
      <c r="W562" s="43">
        <v>265</v>
      </c>
      <c r="X562" s="44">
        <v>530</v>
      </c>
      <c r="Y562" s="45"/>
      <c r="Z562" s="38"/>
      <c r="AA562" s="43">
        <v>1077.3</v>
      </c>
      <c r="AB562" s="44">
        <v>2154.6</v>
      </c>
      <c r="AC562" s="45"/>
      <c r="AD562" s="38"/>
      <c r="AE562" s="43">
        <v>1363</v>
      </c>
      <c r="AF562" s="44">
        <v>2726</v>
      </c>
      <c r="AG562" s="45"/>
      <c r="AH562" s="38"/>
      <c r="AI562" s="43">
        <v>0</v>
      </c>
      <c r="AJ562" s="44">
        <v>0</v>
      </c>
      <c r="AK562" s="45"/>
      <c r="AL562" s="38"/>
      <c r="AM562" s="43">
        <v>4941</v>
      </c>
      <c r="AN562" s="44">
        <v>9882</v>
      </c>
      <c r="AO562" s="45"/>
    </row>
    <row r="563" spans="1:41" ht="30" hidden="1" outlineLevel="1" x14ac:dyDescent="0.25">
      <c r="A563" s="34" t="s">
        <v>1023</v>
      </c>
      <c r="B563" s="35" t="s">
        <v>1024</v>
      </c>
      <c r="C563" s="35" t="s">
        <v>1025</v>
      </c>
      <c r="D563" s="35" t="s">
        <v>523</v>
      </c>
      <c r="E563" s="42">
        <v>33</v>
      </c>
      <c r="G563" s="43">
        <v>6909</v>
      </c>
      <c r="H563" s="44">
        <v>227997</v>
      </c>
      <c r="I563" s="45"/>
      <c r="J563" s="38"/>
      <c r="K563" s="43">
        <v>3000</v>
      </c>
      <c r="L563" s="44">
        <v>99000</v>
      </c>
      <c r="M563" s="45"/>
      <c r="N563" s="38"/>
      <c r="O563" s="43">
        <v>3000</v>
      </c>
      <c r="P563" s="44">
        <v>99000</v>
      </c>
      <c r="Q563" s="45"/>
      <c r="R563" s="38"/>
      <c r="S563" s="43">
        <v>6682</v>
      </c>
      <c r="T563" s="44">
        <v>220506</v>
      </c>
      <c r="U563" s="45"/>
      <c r="V563" s="38"/>
      <c r="W563" s="43">
        <v>9968</v>
      </c>
      <c r="X563" s="44">
        <v>328944</v>
      </c>
      <c r="Y563" s="45"/>
      <c r="Z563" s="38"/>
      <c r="AA563" s="43">
        <v>10772.95</v>
      </c>
      <c r="AB563" s="44">
        <v>355507.35</v>
      </c>
      <c r="AC563" s="45"/>
      <c r="AD563" s="38"/>
      <c r="AE563" s="43">
        <v>6319</v>
      </c>
      <c r="AF563" s="44">
        <v>208527</v>
      </c>
      <c r="AG563" s="45"/>
      <c r="AH563" s="38"/>
      <c r="AI563" s="43">
        <v>0</v>
      </c>
      <c r="AJ563" s="44">
        <v>0</v>
      </c>
      <c r="AK563" s="45"/>
      <c r="AL563" s="38"/>
      <c r="AM563" s="43">
        <v>13188</v>
      </c>
      <c r="AN563" s="44">
        <v>435204</v>
      </c>
      <c r="AO563" s="45"/>
    </row>
    <row r="564" spans="1:41" hidden="1" outlineLevel="1" x14ac:dyDescent="0.25">
      <c r="A564" s="30"/>
      <c r="B564" s="31" t="s">
        <v>44</v>
      </c>
      <c r="C564" s="31" t="s">
        <v>45</v>
      </c>
      <c r="G564" s="36"/>
      <c r="H564" s="36"/>
      <c r="I564" s="37"/>
      <c r="J564" s="38"/>
      <c r="K564" s="36"/>
      <c r="L564" s="36"/>
      <c r="M564" s="37"/>
      <c r="N564" s="38"/>
      <c r="O564" s="36"/>
      <c r="P564" s="36"/>
      <c r="Q564" s="37"/>
      <c r="R564" s="38"/>
      <c r="S564" s="36"/>
      <c r="T564" s="36"/>
      <c r="U564" s="37"/>
      <c r="V564" s="38"/>
      <c r="W564" s="36"/>
      <c r="X564" s="36"/>
      <c r="Y564" s="37"/>
      <c r="Z564" s="38"/>
      <c r="AA564" s="36"/>
      <c r="AB564" s="36"/>
      <c r="AC564" s="37"/>
      <c r="AD564" s="38"/>
      <c r="AE564" s="36"/>
      <c r="AF564" s="36"/>
      <c r="AG564" s="37"/>
      <c r="AH564" s="38"/>
      <c r="AI564" s="36"/>
      <c r="AJ564" s="36"/>
      <c r="AK564" s="37"/>
      <c r="AL564" s="38"/>
      <c r="AM564" s="36"/>
      <c r="AN564" s="36"/>
      <c r="AO564" s="37"/>
    </row>
    <row r="565" spans="1:41" hidden="1" outlineLevel="1" x14ac:dyDescent="0.25">
      <c r="A565" s="34" t="s">
        <v>1026</v>
      </c>
      <c r="B565" s="35" t="s">
        <v>47</v>
      </c>
      <c r="C565" s="35" t="s">
        <v>483</v>
      </c>
      <c r="G565" s="36"/>
      <c r="H565" s="36"/>
      <c r="I565" s="37"/>
      <c r="J565" s="38"/>
      <c r="K565" s="36"/>
      <c r="L565" s="36"/>
      <c r="M565" s="37"/>
      <c r="N565" s="38"/>
      <c r="O565" s="36"/>
      <c r="P565" s="36"/>
      <c r="Q565" s="37"/>
      <c r="R565" s="38"/>
      <c r="S565" s="36"/>
      <c r="T565" s="36"/>
      <c r="U565" s="37"/>
      <c r="V565" s="38"/>
      <c r="W565" s="36"/>
      <c r="X565" s="36"/>
      <c r="Y565" s="37"/>
      <c r="Z565" s="38"/>
      <c r="AA565" s="36"/>
      <c r="AB565" s="36"/>
      <c r="AC565" s="37"/>
      <c r="AD565" s="38"/>
      <c r="AE565" s="36"/>
      <c r="AF565" s="36"/>
      <c r="AG565" s="37"/>
      <c r="AH565" s="38"/>
      <c r="AI565" s="36"/>
      <c r="AJ565" s="36"/>
      <c r="AK565" s="37"/>
      <c r="AL565" s="38"/>
      <c r="AM565" s="36"/>
      <c r="AN565" s="36"/>
      <c r="AO565" s="37"/>
    </row>
    <row r="566" spans="1:41" ht="45" hidden="1" outlineLevel="1" x14ac:dyDescent="0.25">
      <c r="A566" s="30"/>
      <c r="B566" s="31" t="s">
        <v>69</v>
      </c>
      <c r="C566" s="31" t="s">
        <v>70</v>
      </c>
      <c r="D566" s="31" t="s">
        <v>71</v>
      </c>
      <c r="E566" s="31" t="s">
        <v>72</v>
      </c>
      <c r="G566" s="39" t="s">
        <v>73</v>
      </c>
      <c r="H566" s="40" t="s">
        <v>33</v>
      </c>
      <c r="I566" s="41"/>
      <c r="J566" s="38"/>
      <c r="K566" s="39" t="s">
        <v>73</v>
      </c>
      <c r="L566" s="40" t="s">
        <v>33</v>
      </c>
      <c r="M566" s="41"/>
      <c r="N566" s="38"/>
      <c r="O566" s="39" t="s">
        <v>73</v>
      </c>
      <c r="P566" s="40" t="s">
        <v>33</v>
      </c>
      <c r="Q566" s="41"/>
      <c r="R566" s="38"/>
      <c r="S566" s="39" t="s">
        <v>73</v>
      </c>
      <c r="T566" s="40" t="s">
        <v>33</v>
      </c>
      <c r="U566" s="41"/>
      <c r="V566" s="38"/>
      <c r="W566" s="39" t="s">
        <v>73</v>
      </c>
      <c r="X566" s="40" t="s">
        <v>33</v>
      </c>
      <c r="Y566" s="41"/>
      <c r="Z566" s="38"/>
      <c r="AA566" s="39" t="s">
        <v>73</v>
      </c>
      <c r="AB566" s="40" t="s">
        <v>33</v>
      </c>
      <c r="AC566" s="41"/>
      <c r="AD566" s="38"/>
      <c r="AE566" s="39" t="s">
        <v>73</v>
      </c>
      <c r="AF566" s="40" t="s">
        <v>33</v>
      </c>
      <c r="AG566" s="41"/>
      <c r="AH566" s="38"/>
      <c r="AI566" s="39" t="s">
        <v>73</v>
      </c>
      <c r="AJ566" s="40" t="s">
        <v>33</v>
      </c>
      <c r="AK566" s="41"/>
      <c r="AL566" s="38"/>
      <c r="AM566" s="39" t="s">
        <v>73</v>
      </c>
      <c r="AN566" s="40" t="s">
        <v>33</v>
      </c>
      <c r="AO566" s="41"/>
    </row>
    <row r="567" spans="1:41" ht="120" hidden="1" outlineLevel="1" x14ac:dyDescent="0.25">
      <c r="A567" s="34" t="s">
        <v>1027</v>
      </c>
      <c r="B567" s="35" t="s">
        <v>1028</v>
      </c>
      <c r="C567" s="35" t="s">
        <v>620</v>
      </c>
      <c r="D567" s="35" t="s">
        <v>621</v>
      </c>
      <c r="E567" s="42">
        <v>1</v>
      </c>
      <c r="G567" s="43">
        <v>0</v>
      </c>
      <c r="H567" s="44">
        <v>0</v>
      </c>
      <c r="I567" s="45"/>
      <c r="J567" s="38"/>
      <c r="K567" s="43">
        <v>0</v>
      </c>
      <c r="L567" s="44">
        <v>0</v>
      </c>
      <c r="M567" s="45"/>
      <c r="N567" s="38"/>
      <c r="O567" s="43">
        <v>0</v>
      </c>
      <c r="P567" s="44">
        <v>0</v>
      </c>
      <c r="Q567" s="45"/>
      <c r="R567" s="38"/>
      <c r="S567" s="43">
        <v>0</v>
      </c>
      <c r="T567" s="44">
        <v>0</v>
      </c>
      <c r="U567" s="45"/>
      <c r="V567" s="38"/>
      <c r="W567" s="43">
        <v>0</v>
      </c>
      <c r="X567" s="44">
        <v>0</v>
      </c>
      <c r="Y567" s="45"/>
      <c r="Z567" s="38"/>
      <c r="AA567" s="43">
        <v>0</v>
      </c>
      <c r="AB567" s="44">
        <v>0</v>
      </c>
      <c r="AC567" s="45"/>
      <c r="AD567" s="38"/>
      <c r="AE567" s="43">
        <v>0</v>
      </c>
      <c r="AF567" s="44">
        <v>0</v>
      </c>
      <c r="AG567" s="45"/>
      <c r="AH567" s="38"/>
      <c r="AI567" s="43">
        <v>16699798.77</v>
      </c>
      <c r="AJ567" s="44">
        <v>16699798.77</v>
      </c>
      <c r="AK567" s="45"/>
      <c r="AL567" s="38"/>
      <c r="AM567" s="43">
        <v>0</v>
      </c>
      <c r="AN567" s="44">
        <v>0</v>
      </c>
      <c r="AO567" s="45"/>
    </row>
    <row r="568" spans="1:41" hidden="1" outlineLevel="1" x14ac:dyDescent="0.25">
      <c r="A568" s="30"/>
      <c r="B568" s="31" t="s">
        <v>44</v>
      </c>
      <c r="C568" s="31" t="s">
        <v>45</v>
      </c>
      <c r="G568" s="36"/>
      <c r="H568" s="36"/>
      <c r="I568" s="37"/>
      <c r="J568" s="38"/>
      <c r="K568" s="36"/>
      <c r="L568" s="36"/>
      <c r="M568" s="37"/>
      <c r="N568" s="38"/>
      <c r="O568" s="36"/>
      <c r="P568" s="36"/>
      <c r="Q568" s="37"/>
      <c r="R568" s="38"/>
      <c r="S568" s="36"/>
      <c r="T568" s="36"/>
      <c r="U568" s="37"/>
      <c r="V568" s="38"/>
      <c r="W568" s="36"/>
      <c r="X568" s="36"/>
      <c r="Y568" s="37"/>
      <c r="Z568" s="38"/>
      <c r="AA568" s="36"/>
      <c r="AB568" s="36"/>
      <c r="AC568" s="37"/>
      <c r="AD568" s="38"/>
      <c r="AE568" s="36"/>
      <c r="AF568" s="36"/>
      <c r="AG568" s="37"/>
      <c r="AH568" s="38"/>
      <c r="AI568" s="36"/>
      <c r="AJ568" s="36"/>
      <c r="AK568" s="37"/>
      <c r="AL568" s="38"/>
      <c r="AM568" s="36"/>
      <c r="AN568" s="36"/>
      <c r="AO568" s="37"/>
    </row>
    <row r="569" spans="1:41" ht="45" hidden="1" outlineLevel="1" x14ac:dyDescent="0.25">
      <c r="A569" s="34" t="s">
        <v>1029</v>
      </c>
      <c r="B569" s="35" t="s">
        <v>47</v>
      </c>
      <c r="C569" s="35" t="s">
        <v>488</v>
      </c>
      <c r="G569" s="36"/>
      <c r="H569" s="36"/>
      <c r="I569" s="37"/>
      <c r="J569" s="38"/>
      <c r="K569" s="36"/>
      <c r="L569" s="36"/>
      <c r="M569" s="37"/>
      <c r="N569" s="38"/>
      <c r="O569" s="36"/>
      <c r="P569" s="36"/>
      <c r="Q569" s="37"/>
      <c r="R569" s="38"/>
      <c r="S569" s="36"/>
      <c r="T569" s="36"/>
      <c r="U569" s="37"/>
      <c r="V569" s="38"/>
      <c r="W569" s="36"/>
      <c r="X569" s="36"/>
      <c r="Y569" s="37"/>
      <c r="Z569" s="38"/>
      <c r="AA569" s="36"/>
      <c r="AB569" s="36"/>
      <c r="AC569" s="37"/>
      <c r="AD569" s="38"/>
      <c r="AE569" s="36"/>
      <c r="AF569" s="36"/>
      <c r="AG569" s="37"/>
      <c r="AH569" s="38"/>
      <c r="AI569" s="36"/>
      <c r="AJ569" s="36"/>
      <c r="AK569" s="37"/>
      <c r="AL569" s="38"/>
      <c r="AM569" s="36"/>
      <c r="AN569" s="36"/>
      <c r="AO569" s="37"/>
    </row>
    <row r="570" spans="1:41" hidden="1" outlineLevel="1" x14ac:dyDescent="0.25">
      <c r="A570" s="15" t="s">
        <v>1030</v>
      </c>
      <c r="B570" s="15"/>
      <c r="C570" s="15"/>
      <c r="D570" s="15"/>
      <c r="E570" s="15"/>
      <c r="G570" s="20" t="s">
        <v>43</v>
      </c>
      <c r="H570" s="44">
        <v>2850293</v>
      </c>
      <c r="I570" s="45"/>
      <c r="J570" s="38"/>
      <c r="K570" s="20" t="s">
        <v>43</v>
      </c>
      <c r="L570" s="44">
        <v>3437970</v>
      </c>
      <c r="M570" s="45"/>
      <c r="N570" s="38"/>
      <c r="O570" s="20" t="s">
        <v>43</v>
      </c>
      <c r="P570" s="44">
        <v>3437970</v>
      </c>
      <c r="Q570" s="45"/>
      <c r="R570" s="38"/>
      <c r="S570" s="20" t="s">
        <v>43</v>
      </c>
      <c r="T570" s="44">
        <v>2285728</v>
      </c>
      <c r="U570" s="45"/>
      <c r="V570" s="38"/>
      <c r="W570" s="20" t="s">
        <v>43</v>
      </c>
      <c r="X570" s="44">
        <v>3174892</v>
      </c>
      <c r="Y570" s="45"/>
      <c r="Z570" s="38"/>
      <c r="AA570" s="20" t="s">
        <v>43</v>
      </c>
      <c r="AB570" s="44">
        <v>3046056.72</v>
      </c>
      <c r="AC570" s="45"/>
      <c r="AD570" s="38"/>
      <c r="AE570" s="20" t="s">
        <v>43</v>
      </c>
      <c r="AF570" s="44">
        <v>3083123</v>
      </c>
      <c r="AG570" s="45"/>
      <c r="AH570" s="38"/>
      <c r="AI570" s="20" t="s">
        <v>43</v>
      </c>
      <c r="AJ570" s="44">
        <v>7309603.0199999996</v>
      </c>
      <c r="AK570" s="45"/>
      <c r="AL570" s="38"/>
      <c r="AM570" s="20" t="s">
        <v>43</v>
      </c>
      <c r="AN570" s="44">
        <v>6837698</v>
      </c>
      <c r="AO570" s="45"/>
    </row>
    <row r="571" spans="1:41" hidden="1" outlineLevel="1" x14ac:dyDescent="0.25">
      <c r="A571" s="30"/>
      <c r="B571" s="31" t="s">
        <v>44</v>
      </c>
      <c r="C571" s="31" t="s">
        <v>45</v>
      </c>
      <c r="G571" s="36"/>
      <c r="H571" s="36"/>
      <c r="I571" s="37"/>
      <c r="J571" s="38"/>
      <c r="K571" s="36"/>
      <c r="L571" s="36"/>
      <c r="M571" s="37"/>
      <c r="N571" s="38"/>
      <c r="O571" s="36"/>
      <c r="P571" s="36"/>
      <c r="Q571" s="37"/>
      <c r="R571" s="38"/>
      <c r="S571" s="36"/>
      <c r="T571" s="36"/>
      <c r="U571" s="37"/>
      <c r="V571" s="38"/>
      <c r="W571" s="36"/>
      <c r="X571" s="36"/>
      <c r="Y571" s="37"/>
      <c r="Z571" s="38"/>
      <c r="AA571" s="36"/>
      <c r="AB571" s="36"/>
      <c r="AC571" s="37"/>
      <c r="AD571" s="38"/>
      <c r="AE571" s="36"/>
      <c r="AF571" s="36"/>
      <c r="AG571" s="37"/>
      <c r="AH571" s="38"/>
      <c r="AI571" s="36"/>
      <c r="AJ571" s="36"/>
      <c r="AK571" s="37"/>
      <c r="AL571" s="38"/>
      <c r="AM571" s="36"/>
      <c r="AN571" s="36"/>
      <c r="AO571" s="37"/>
    </row>
    <row r="572" spans="1:41" hidden="1" outlineLevel="1" x14ac:dyDescent="0.25">
      <c r="A572" s="34" t="s">
        <v>1031</v>
      </c>
      <c r="B572" s="35" t="s">
        <v>47</v>
      </c>
      <c r="C572" s="35" t="s">
        <v>1032</v>
      </c>
      <c r="G572" s="36"/>
      <c r="H572" s="36"/>
      <c r="I572" s="37"/>
      <c r="J572" s="38"/>
      <c r="K572" s="36"/>
      <c r="L572" s="36"/>
      <c r="M572" s="37"/>
      <c r="N572" s="38"/>
      <c r="O572" s="36"/>
      <c r="P572" s="36"/>
      <c r="Q572" s="37"/>
      <c r="R572" s="38"/>
      <c r="S572" s="36"/>
      <c r="T572" s="36"/>
      <c r="U572" s="37"/>
      <c r="V572" s="38"/>
      <c r="W572" s="36"/>
      <c r="X572" s="36"/>
      <c r="Y572" s="37"/>
      <c r="Z572" s="38"/>
      <c r="AA572" s="36"/>
      <c r="AB572" s="36"/>
      <c r="AC572" s="37"/>
      <c r="AD572" s="38"/>
      <c r="AE572" s="36"/>
      <c r="AF572" s="36"/>
      <c r="AG572" s="37"/>
      <c r="AH572" s="38"/>
      <c r="AI572" s="36"/>
      <c r="AJ572" s="36"/>
      <c r="AK572" s="37"/>
      <c r="AL572" s="38"/>
      <c r="AM572" s="36"/>
      <c r="AN572" s="36"/>
      <c r="AO572" s="37"/>
    </row>
    <row r="573" spans="1:41" hidden="1" outlineLevel="1" x14ac:dyDescent="0.25">
      <c r="A573" s="34" t="s">
        <v>1033</v>
      </c>
      <c r="B573" s="35" t="s">
        <v>47</v>
      </c>
      <c r="C573" s="35" t="s">
        <v>1034</v>
      </c>
      <c r="G573" s="36"/>
      <c r="H573" s="36"/>
      <c r="I573" s="37"/>
      <c r="J573" s="38"/>
      <c r="K573" s="36"/>
      <c r="L573" s="36"/>
      <c r="M573" s="37"/>
      <c r="N573" s="38"/>
      <c r="O573" s="36"/>
      <c r="P573" s="36"/>
      <c r="Q573" s="37"/>
      <c r="R573" s="38"/>
      <c r="S573" s="36"/>
      <c r="T573" s="36"/>
      <c r="U573" s="37"/>
      <c r="V573" s="38"/>
      <c r="W573" s="36"/>
      <c r="X573" s="36"/>
      <c r="Y573" s="37"/>
      <c r="Z573" s="38"/>
      <c r="AA573" s="36"/>
      <c r="AB573" s="36"/>
      <c r="AC573" s="37"/>
      <c r="AD573" s="38"/>
      <c r="AE573" s="36"/>
      <c r="AF573" s="36"/>
      <c r="AG573" s="37"/>
      <c r="AH573" s="38"/>
      <c r="AI573" s="36"/>
      <c r="AJ573" s="36"/>
      <c r="AK573" s="37"/>
      <c r="AL573" s="38"/>
      <c r="AM573" s="36"/>
      <c r="AN573" s="36"/>
      <c r="AO573" s="37"/>
    </row>
    <row r="574" spans="1:41" ht="45" hidden="1" outlineLevel="1" x14ac:dyDescent="0.25">
      <c r="A574" s="30"/>
      <c r="B574" s="31" t="s">
        <v>69</v>
      </c>
      <c r="C574" s="31" t="s">
        <v>70</v>
      </c>
      <c r="D574" s="31" t="s">
        <v>71</v>
      </c>
      <c r="E574" s="31" t="s">
        <v>72</v>
      </c>
      <c r="G574" s="39" t="s">
        <v>73</v>
      </c>
      <c r="H574" s="40" t="s">
        <v>33</v>
      </c>
      <c r="I574" s="41"/>
      <c r="J574" s="38"/>
      <c r="K574" s="39" t="s">
        <v>73</v>
      </c>
      <c r="L574" s="40" t="s">
        <v>33</v>
      </c>
      <c r="M574" s="41"/>
      <c r="N574" s="38"/>
      <c r="O574" s="39" t="s">
        <v>73</v>
      </c>
      <c r="P574" s="40" t="s">
        <v>33</v>
      </c>
      <c r="Q574" s="41"/>
      <c r="R574" s="38"/>
      <c r="S574" s="39" t="s">
        <v>73</v>
      </c>
      <c r="T574" s="40" t="s">
        <v>33</v>
      </c>
      <c r="U574" s="41"/>
      <c r="V574" s="38"/>
      <c r="W574" s="39" t="s">
        <v>73</v>
      </c>
      <c r="X574" s="40" t="s">
        <v>33</v>
      </c>
      <c r="Y574" s="41"/>
      <c r="Z574" s="38"/>
      <c r="AA574" s="39" t="s">
        <v>73</v>
      </c>
      <c r="AB574" s="40" t="s">
        <v>33</v>
      </c>
      <c r="AC574" s="41"/>
      <c r="AD574" s="38"/>
      <c r="AE574" s="39" t="s">
        <v>73</v>
      </c>
      <c r="AF574" s="40" t="s">
        <v>33</v>
      </c>
      <c r="AG574" s="41"/>
      <c r="AH574" s="38"/>
      <c r="AI574" s="39" t="s">
        <v>73</v>
      </c>
      <c r="AJ574" s="40" t="s">
        <v>33</v>
      </c>
      <c r="AK574" s="41"/>
      <c r="AL574" s="38"/>
      <c r="AM574" s="39" t="s">
        <v>73</v>
      </c>
      <c r="AN574" s="40" t="s">
        <v>33</v>
      </c>
      <c r="AO574" s="41"/>
    </row>
    <row r="575" spans="1:41" ht="120" hidden="1" outlineLevel="1" x14ac:dyDescent="0.25">
      <c r="A575" s="34" t="s">
        <v>1035</v>
      </c>
      <c r="B575" s="35" t="s">
        <v>1036</v>
      </c>
      <c r="C575" s="35" t="s">
        <v>1037</v>
      </c>
      <c r="D575" s="35" t="s">
        <v>523</v>
      </c>
      <c r="E575" s="42">
        <v>13750</v>
      </c>
      <c r="G575" s="43">
        <v>35</v>
      </c>
      <c r="H575" s="44">
        <v>481250</v>
      </c>
      <c r="I575" s="45"/>
      <c r="J575" s="38"/>
      <c r="K575" s="43">
        <v>28</v>
      </c>
      <c r="L575" s="44">
        <v>385000</v>
      </c>
      <c r="M575" s="45"/>
      <c r="N575" s="38"/>
      <c r="O575" s="43">
        <v>28</v>
      </c>
      <c r="P575" s="44">
        <v>385000</v>
      </c>
      <c r="Q575" s="45"/>
      <c r="R575" s="38"/>
      <c r="S575" s="43">
        <v>26</v>
      </c>
      <c r="T575" s="44">
        <v>357500</v>
      </c>
      <c r="U575" s="45"/>
      <c r="V575" s="38"/>
      <c r="W575" s="43">
        <v>36</v>
      </c>
      <c r="X575" s="44">
        <v>495000</v>
      </c>
      <c r="Y575" s="45"/>
      <c r="Z575" s="38"/>
      <c r="AA575" s="43">
        <v>27.35</v>
      </c>
      <c r="AB575" s="44">
        <v>376062.5</v>
      </c>
      <c r="AC575" s="45"/>
      <c r="AD575" s="38"/>
      <c r="AE575" s="43">
        <v>50</v>
      </c>
      <c r="AF575" s="44">
        <v>687500</v>
      </c>
      <c r="AG575" s="45"/>
      <c r="AH575" s="38"/>
      <c r="AI575" s="43">
        <v>0</v>
      </c>
      <c r="AJ575" s="44">
        <v>0</v>
      </c>
      <c r="AK575" s="45"/>
      <c r="AL575" s="38"/>
      <c r="AM575" s="43">
        <v>76</v>
      </c>
      <c r="AN575" s="44">
        <v>1045000</v>
      </c>
      <c r="AO575" s="45"/>
    </row>
    <row r="576" spans="1:41" ht="30" hidden="1" outlineLevel="1" x14ac:dyDescent="0.25">
      <c r="A576" s="34" t="s">
        <v>1038</v>
      </c>
      <c r="B576" s="35" t="s">
        <v>1039</v>
      </c>
      <c r="C576" s="35" t="s">
        <v>1040</v>
      </c>
      <c r="D576" s="35" t="s">
        <v>523</v>
      </c>
      <c r="E576" s="42">
        <v>13750</v>
      </c>
      <c r="G576" s="43">
        <v>18</v>
      </c>
      <c r="H576" s="44">
        <v>247500</v>
      </c>
      <c r="I576" s="45"/>
      <c r="J576" s="38"/>
      <c r="K576" s="43">
        <v>20</v>
      </c>
      <c r="L576" s="44">
        <v>275000</v>
      </c>
      <c r="M576" s="45"/>
      <c r="N576" s="38"/>
      <c r="O576" s="43">
        <v>20</v>
      </c>
      <c r="P576" s="44">
        <v>275000</v>
      </c>
      <c r="Q576" s="45"/>
      <c r="R576" s="38"/>
      <c r="S576" s="43">
        <v>13</v>
      </c>
      <c r="T576" s="44">
        <v>178750</v>
      </c>
      <c r="U576" s="45"/>
      <c r="V576" s="38"/>
      <c r="W576" s="43">
        <v>21</v>
      </c>
      <c r="X576" s="44">
        <v>288750</v>
      </c>
      <c r="Y576" s="45"/>
      <c r="Z576" s="38"/>
      <c r="AA576" s="43">
        <v>30.76</v>
      </c>
      <c r="AB576" s="44">
        <v>422950</v>
      </c>
      <c r="AC576" s="45"/>
      <c r="AD576" s="38"/>
      <c r="AE576" s="43">
        <v>25</v>
      </c>
      <c r="AF576" s="44">
        <v>343750</v>
      </c>
      <c r="AG576" s="45"/>
      <c r="AH576" s="38"/>
      <c r="AI576" s="43">
        <v>0</v>
      </c>
      <c r="AJ576" s="44">
        <v>0</v>
      </c>
      <c r="AK576" s="45"/>
      <c r="AL576" s="38"/>
      <c r="AM576" s="43">
        <v>34</v>
      </c>
      <c r="AN576" s="44">
        <v>467500</v>
      </c>
      <c r="AO576" s="45"/>
    </row>
    <row r="577" spans="1:41" hidden="1" outlineLevel="1" x14ac:dyDescent="0.25">
      <c r="A577" s="30"/>
      <c r="B577" s="31" t="s">
        <v>44</v>
      </c>
      <c r="C577" s="31" t="s">
        <v>45</v>
      </c>
      <c r="G577" s="36"/>
      <c r="H577" s="36"/>
      <c r="I577" s="37"/>
      <c r="J577" s="38"/>
      <c r="K577" s="36"/>
      <c r="L577" s="36"/>
      <c r="M577" s="37"/>
      <c r="N577" s="38"/>
      <c r="O577" s="36"/>
      <c r="P577" s="36"/>
      <c r="Q577" s="37"/>
      <c r="R577" s="38"/>
      <c r="S577" s="36"/>
      <c r="T577" s="36"/>
      <c r="U577" s="37"/>
      <c r="V577" s="38"/>
      <c r="W577" s="36"/>
      <c r="X577" s="36"/>
      <c r="Y577" s="37"/>
      <c r="Z577" s="38"/>
      <c r="AA577" s="36"/>
      <c r="AB577" s="36"/>
      <c r="AC577" s="37"/>
      <c r="AD577" s="38"/>
      <c r="AE577" s="36"/>
      <c r="AF577" s="36"/>
      <c r="AG577" s="37"/>
      <c r="AH577" s="38"/>
      <c r="AI577" s="36"/>
      <c r="AJ577" s="36"/>
      <c r="AK577" s="37"/>
      <c r="AL577" s="38"/>
      <c r="AM577" s="36"/>
      <c r="AN577" s="36"/>
      <c r="AO577" s="37"/>
    </row>
    <row r="578" spans="1:41" ht="45" hidden="1" outlineLevel="1" x14ac:dyDescent="0.25">
      <c r="A578" s="34" t="s">
        <v>1041</v>
      </c>
      <c r="B578" s="35" t="s">
        <v>47</v>
      </c>
      <c r="C578" s="35" t="s">
        <v>1042</v>
      </c>
      <c r="G578" s="36"/>
      <c r="H578" s="36"/>
      <c r="I578" s="37"/>
      <c r="J578" s="38"/>
      <c r="K578" s="36"/>
      <c r="L578" s="36"/>
      <c r="M578" s="37"/>
      <c r="N578" s="38"/>
      <c r="O578" s="36"/>
      <c r="P578" s="36"/>
      <c r="Q578" s="37"/>
      <c r="R578" s="38"/>
      <c r="S578" s="36"/>
      <c r="T578" s="36"/>
      <c r="U578" s="37"/>
      <c r="V578" s="38"/>
      <c r="W578" s="36"/>
      <c r="X578" s="36"/>
      <c r="Y578" s="37"/>
      <c r="Z578" s="38"/>
      <c r="AA578" s="36"/>
      <c r="AB578" s="36"/>
      <c r="AC578" s="37"/>
      <c r="AD578" s="38"/>
      <c r="AE578" s="36"/>
      <c r="AF578" s="36"/>
      <c r="AG578" s="37"/>
      <c r="AH578" s="38"/>
      <c r="AI578" s="36"/>
      <c r="AJ578" s="36"/>
      <c r="AK578" s="37"/>
      <c r="AL578" s="38"/>
      <c r="AM578" s="36"/>
      <c r="AN578" s="36"/>
      <c r="AO578" s="37"/>
    </row>
    <row r="579" spans="1:41" ht="45" hidden="1" outlineLevel="1" x14ac:dyDescent="0.25">
      <c r="A579" s="30"/>
      <c r="B579" s="31" t="s">
        <v>69</v>
      </c>
      <c r="C579" s="31" t="s">
        <v>70</v>
      </c>
      <c r="D579" s="31" t="s">
        <v>71</v>
      </c>
      <c r="E579" s="31" t="s">
        <v>72</v>
      </c>
      <c r="G579" s="39" t="s">
        <v>73</v>
      </c>
      <c r="H579" s="40" t="s">
        <v>33</v>
      </c>
      <c r="I579" s="41"/>
      <c r="J579" s="38"/>
      <c r="K579" s="39" t="s">
        <v>73</v>
      </c>
      <c r="L579" s="40" t="s">
        <v>33</v>
      </c>
      <c r="M579" s="41"/>
      <c r="N579" s="38"/>
      <c r="O579" s="39" t="s">
        <v>73</v>
      </c>
      <c r="P579" s="40" t="s">
        <v>33</v>
      </c>
      <c r="Q579" s="41"/>
      <c r="R579" s="38"/>
      <c r="S579" s="39" t="s">
        <v>73</v>
      </c>
      <c r="T579" s="40" t="s">
        <v>33</v>
      </c>
      <c r="U579" s="41"/>
      <c r="V579" s="38"/>
      <c r="W579" s="39" t="s">
        <v>73</v>
      </c>
      <c r="X579" s="40" t="s">
        <v>33</v>
      </c>
      <c r="Y579" s="41"/>
      <c r="Z579" s="38"/>
      <c r="AA579" s="39" t="s">
        <v>73</v>
      </c>
      <c r="AB579" s="40" t="s">
        <v>33</v>
      </c>
      <c r="AC579" s="41"/>
      <c r="AD579" s="38"/>
      <c r="AE579" s="39" t="s">
        <v>73</v>
      </c>
      <c r="AF579" s="40" t="s">
        <v>33</v>
      </c>
      <c r="AG579" s="41"/>
      <c r="AH579" s="38"/>
      <c r="AI579" s="39" t="s">
        <v>73</v>
      </c>
      <c r="AJ579" s="40" t="s">
        <v>33</v>
      </c>
      <c r="AK579" s="41"/>
      <c r="AL579" s="38"/>
      <c r="AM579" s="39" t="s">
        <v>73</v>
      </c>
      <c r="AN579" s="40" t="s">
        <v>33</v>
      </c>
      <c r="AO579" s="41"/>
    </row>
    <row r="580" spans="1:41" hidden="1" outlineLevel="1" x14ac:dyDescent="0.25">
      <c r="A580" s="34" t="s">
        <v>1043</v>
      </c>
      <c r="B580" s="35" t="s">
        <v>1044</v>
      </c>
      <c r="C580" s="35" t="s">
        <v>1045</v>
      </c>
      <c r="D580" s="35" t="s">
        <v>523</v>
      </c>
      <c r="E580" s="42">
        <v>40</v>
      </c>
      <c r="G580" s="43">
        <v>7</v>
      </c>
      <c r="H580" s="44">
        <v>280</v>
      </c>
      <c r="I580" s="45"/>
      <c r="J580" s="38"/>
      <c r="K580" s="43">
        <v>10</v>
      </c>
      <c r="L580" s="44">
        <v>400</v>
      </c>
      <c r="M580" s="45"/>
      <c r="N580" s="38"/>
      <c r="O580" s="43">
        <v>10</v>
      </c>
      <c r="P580" s="44">
        <v>400</v>
      </c>
      <c r="Q580" s="45"/>
      <c r="R580" s="38"/>
      <c r="S580" s="43">
        <v>4</v>
      </c>
      <c r="T580" s="44">
        <v>160</v>
      </c>
      <c r="U580" s="45"/>
      <c r="V580" s="38"/>
      <c r="W580" s="43">
        <v>17</v>
      </c>
      <c r="X580" s="44">
        <v>680</v>
      </c>
      <c r="Y580" s="45"/>
      <c r="Z580" s="38"/>
      <c r="AA580" s="43">
        <v>7.51</v>
      </c>
      <c r="AB580" s="44">
        <v>300.39999999999998</v>
      </c>
      <c r="AC580" s="45"/>
      <c r="AD580" s="38"/>
      <c r="AE580" s="43">
        <v>10</v>
      </c>
      <c r="AF580" s="44">
        <v>400</v>
      </c>
      <c r="AG580" s="45"/>
      <c r="AH580" s="38"/>
      <c r="AI580" s="43">
        <v>0</v>
      </c>
      <c r="AJ580" s="44">
        <v>0</v>
      </c>
      <c r="AK580" s="45"/>
      <c r="AL580" s="38"/>
      <c r="AM580" s="43">
        <v>13</v>
      </c>
      <c r="AN580" s="44">
        <v>520</v>
      </c>
      <c r="AO580" s="45"/>
    </row>
    <row r="581" spans="1:41" hidden="1" outlineLevel="1" x14ac:dyDescent="0.25">
      <c r="A581" s="34" t="s">
        <v>1046</v>
      </c>
      <c r="B581" s="35" t="s">
        <v>1047</v>
      </c>
      <c r="C581" s="35" t="s">
        <v>1048</v>
      </c>
      <c r="D581" s="35" t="s">
        <v>523</v>
      </c>
      <c r="E581" s="42">
        <v>2970</v>
      </c>
      <c r="G581" s="43">
        <v>9</v>
      </c>
      <c r="H581" s="44">
        <v>26730</v>
      </c>
      <c r="I581" s="45"/>
      <c r="J581" s="38"/>
      <c r="K581" s="43">
        <v>16</v>
      </c>
      <c r="L581" s="44">
        <v>47520</v>
      </c>
      <c r="M581" s="45"/>
      <c r="N581" s="38"/>
      <c r="O581" s="43">
        <v>16</v>
      </c>
      <c r="P581" s="44">
        <v>47520</v>
      </c>
      <c r="Q581" s="45"/>
      <c r="R581" s="38"/>
      <c r="S581" s="43">
        <v>7</v>
      </c>
      <c r="T581" s="44">
        <v>20790</v>
      </c>
      <c r="U581" s="45"/>
      <c r="V581" s="38"/>
      <c r="W581" s="43">
        <v>30</v>
      </c>
      <c r="X581" s="44">
        <v>89100</v>
      </c>
      <c r="Y581" s="45"/>
      <c r="Z581" s="38"/>
      <c r="AA581" s="43">
        <v>11.12</v>
      </c>
      <c r="AB581" s="44">
        <v>33026.400000000001</v>
      </c>
      <c r="AC581" s="45"/>
      <c r="AD581" s="38"/>
      <c r="AE581" s="43">
        <v>15</v>
      </c>
      <c r="AF581" s="44">
        <v>44550</v>
      </c>
      <c r="AG581" s="45"/>
      <c r="AH581" s="38"/>
      <c r="AI581" s="43">
        <v>0</v>
      </c>
      <c r="AJ581" s="44">
        <v>0</v>
      </c>
      <c r="AK581" s="45"/>
      <c r="AL581" s="38"/>
      <c r="AM581" s="43">
        <v>42</v>
      </c>
      <c r="AN581" s="44">
        <v>124740</v>
      </c>
      <c r="AO581" s="45"/>
    </row>
    <row r="582" spans="1:41" hidden="1" outlineLevel="1" x14ac:dyDescent="0.25">
      <c r="A582" s="30"/>
      <c r="B582" s="31" t="s">
        <v>44</v>
      </c>
      <c r="C582" s="31" t="s">
        <v>45</v>
      </c>
      <c r="G582" s="36"/>
      <c r="H582" s="36"/>
      <c r="I582" s="37"/>
      <c r="J582" s="38"/>
      <c r="K582" s="36"/>
      <c r="L582" s="36"/>
      <c r="M582" s="37"/>
      <c r="N582" s="38"/>
      <c r="O582" s="36"/>
      <c r="P582" s="36"/>
      <c r="Q582" s="37"/>
      <c r="R582" s="38"/>
      <c r="S582" s="36"/>
      <c r="T582" s="36"/>
      <c r="U582" s="37"/>
      <c r="V582" s="38"/>
      <c r="W582" s="36"/>
      <c r="X582" s="36"/>
      <c r="Y582" s="37"/>
      <c r="Z582" s="38"/>
      <c r="AA582" s="36"/>
      <c r="AB582" s="36"/>
      <c r="AC582" s="37"/>
      <c r="AD582" s="38"/>
      <c r="AE582" s="36"/>
      <c r="AF582" s="36"/>
      <c r="AG582" s="37"/>
      <c r="AH582" s="38"/>
      <c r="AI582" s="36"/>
      <c r="AJ582" s="36"/>
      <c r="AK582" s="37"/>
      <c r="AL582" s="38"/>
      <c r="AM582" s="36"/>
      <c r="AN582" s="36"/>
      <c r="AO582" s="37"/>
    </row>
    <row r="583" spans="1:41" hidden="1" outlineLevel="1" x14ac:dyDescent="0.25">
      <c r="A583" s="34" t="s">
        <v>1049</v>
      </c>
      <c r="B583" s="35" t="s">
        <v>47</v>
      </c>
      <c r="C583" s="35" t="s">
        <v>1050</v>
      </c>
      <c r="G583" s="36"/>
      <c r="H583" s="36"/>
      <c r="I583" s="37"/>
      <c r="J583" s="38"/>
      <c r="K583" s="36"/>
      <c r="L583" s="36"/>
      <c r="M583" s="37"/>
      <c r="N583" s="38"/>
      <c r="O583" s="36"/>
      <c r="P583" s="36"/>
      <c r="Q583" s="37"/>
      <c r="R583" s="38"/>
      <c r="S583" s="36"/>
      <c r="T583" s="36"/>
      <c r="U583" s="37"/>
      <c r="V583" s="38"/>
      <c r="W583" s="36"/>
      <c r="X583" s="36"/>
      <c r="Y583" s="37"/>
      <c r="Z583" s="38"/>
      <c r="AA583" s="36"/>
      <c r="AB583" s="36"/>
      <c r="AC583" s="37"/>
      <c r="AD583" s="38"/>
      <c r="AE583" s="36"/>
      <c r="AF583" s="36"/>
      <c r="AG583" s="37"/>
      <c r="AH583" s="38"/>
      <c r="AI583" s="36"/>
      <c r="AJ583" s="36"/>
      <c r="AK583" s="37"/>
      <c r="AL583" s="38"/>
      <c r="AM583" s="36"/>
      <c r="AN583" s="36"/>
      <c r="AO583" s="37"/>
    </row>
    <row r="584" spans="1:41" ht="90" hidden="1" outlineLevel="1" x14ac:dyDescent="0.25">
      <c r="A584" s="34" t="s">
        <v>1051</v>
      </c>
      <c r="B584" s="35" t="s">
        <v>47</v>
      </c>
      <c r="C584" s="35" t="s">
        <v>1052</v>
      </c>
      <c r="G584" s="36"/>
      <c r="H584" s="36"/>
      <c r="I584" s="37"/>
      <c r="J584" s="38"/>
      <c r="K584" s="36"/>
      <c r="L584" s="36"/>
      <c r="M584" s="37"/>
      <c r="N584" s="38"/>
      <c r="O584" s="36"/>
      <c r="P584" s="36"/>
      <c r="Q584" s="37"/>
      <c r="R584" s="38"/>
      <c r="S584" s="36"/>
      <c r="T584" s="36"/>
      <c r="U584" s="37"/>
      <c r="V584" s="38"/>
      <c r="W584" s="36"/>
      <c r="X584" s="36"/>
      <c r="Y584" s="37"/>
      <c r="Z584" s="38"/>
      <c r="AA584" s="36"/>
      <c r="AB584" s="36"/>
      <c r="AC584" s="37"/>
      <c r="AD584" s="38"/>
      <c r="AE584" s="36"/>
      <c r="AF584" s="36"/>
      <c r="AG584" s="37"/>
      <c r="AH584" s="38"/>
      <c r="AI584" s="36"/>
      <c r="AJ584" s="36"/>
      <c r="AK584" s="37"/>
      <c r="AL584" s="38"/>
      <c r="AM584" s="36"/>
      <c r="AN584" s="36"/>
      <c r="AO584" s="37"/>
    </row>
    <row r="585" spans="1:41" ht="45" hidden="1" outlineLevel="1" x14ac:dyDescent="0.25">
      <c r="A585" s="30"/>
      <c r="B585" s="31" t="s">
        <v>69</v>
      </c>
      <c r="C585" s="31" t="s">
        <v>70</v>
      </c>
      <c r="D585" s="31" t="s">
        <v>71</v>
      </c>
      <c r="E585" s="31" t="s">
        <v>72</v>
      </c>
      <c r="G585" s="39" t="s">
        <v>73</v>
      </c>
      <c r="H585" s="40" t="s">
        <v>33</v>
      </c>
      <c r="I585" s="41"/>
      <c r="J585" s="38"/>
      <c r="K585" s="39" t="s">
        <v>73</v>
      </c>
      <c r="L585" s="40" t="s">
        <v>33</v>
      </c>
      <c r="M585" s="41"/>
      <c r="N585" s="38"/>
      <c r="O585" s="39" t="s">
        <v>73</v>
      </c>
      <c r="P585" s="40" t="s">
        <v>33</v>
      </c>
      <c r="Q585" s="41"/>
      <c r="R585" s="38"/>
      <c r="S585" s="39" t="s">
        <v>73</v>
      </c>
      <c r="T585" s="40" t="s">
        <v>33</v>
      </c>
      <c r="U585" s="41"/>
      <c r="V585" s="38"/>
      <c r="W585" s="39" t="s">
        <v>73</v>
      </c>
      <c r="X585" s="40" t="s">
        <v>33</v>
      </c>
      <c r="Y585" s="41"/>
      <c r="Z585" s="38"/>
      <c r="AA585" s="39" t="s">
        <v>73</v>
      </c>
      <c r="AB585" s="40" t="s">
        <v>33</v>
      </c>
      <c r="AC585" s="41"/>
      <c r="AD585" s="38"/>
      <c r="AE585" s="39" t="s">
        <v>73</v>
      </c>
      <c r="AF585" s="40" t="s">
        <v>33</v>
      </c>
      <c r="AG585" s="41"/>
      <c r="AH585" s="38"/>
      <c r="AI585" s="39" t="s">
        <v>73</v>
      </c>
      <c r="AJ585" s="40" t="s">
        <v>33</v>
      </c>
      <c r="AK585" s="41"/>
      <c r="AL585" s="38"/>
      <c r="AM585" s="39" t="s">
        <v>73</v>
      </c>
      <c r="AN585" s="40" t="s">
        <v>33</v>
      </c>
      <c r="AO585" s="41"/>
    </row>
    <row r="586" spans="1:41" ht="30" hidden="1" outlineLevel="1" x14ac:dyDescent="0.25">
      <c r="A586" s="34" t="s">
        <v>1053</v>
      </c>
      <c r="B586" s="35" t="s">
        <v>1054</v>
      </c>
      <c r="C586" s="35" t="s">
        <v>1055</v>
      </c>
      <c r="D586" s="35" t="s">
        <v>500</v>
      </c>
      <c r="E586" s="42">
        <v>174</v>
      </c>
      <c r="G586" s="43">
        <v>5388</v>
      </c>
      <c r="H586" s="44">
        <v>937512</v>
      </c>
      <c r="I586" s="45"/>
      <c r="J586" s="38"/>
      <c r="K586" s="43">
        <v>7500</v>
      </c>
      <c r="L586" s="44">
        <v>1305000</v>
      </c>
      <c r="M586" s="45"/>
      <c r="N586" s="38"/>
      <c r="O586" s="43">
        <v>7500</v>
      </c>
      <c r="P586" s="44">
        <v>1305000</v>
      </c>
      <c r="Q586" s="45"/>
      <c r="R586" s="38"/>
      <c r="S586" s="43">
        <v>4244</v>
      </c>
      <c r="T586" s="44">
        <v>738456</v>
      </c>
      <c r="U586" s="45"/>
      <c r="V586" s="38"/>
      <c r="W586" s="43">
        <v>5003</v>
      </c>
      <c r="X586" s="44">
        <v>870522</v>
      </c>
      <c r="Y586" s="45"/>
      <c r="Z586" s="38"/>
      <c r="AA586" s="43">
        <v>5558.74</v>
      </c>
      <c r="AB586" s="44">
        <v>967220.76</v>
      </c>
      <c r="AC586" s="45"/>
      <c r="AD586" s="38"/>
      <c r="AE586" s="43">
        <v>3569</v>
      </c>
      <c r="AF586" s="44">
        <v>621006</v>
      </c>
      <c r="AG586" s="45"/>
      <c r="AH586" s="38"/>
      <c r="AI586" s="43">
        <v>0</v>
      </c>
      <c r="AJ586" s="44">
        <v>0</v>
      </c>
      <c r="AK586" s="45"/>
      <c r="AL586" s="38"/>
      <c r="AM586" s="43">
        <v>11458</v>
      </c>
      <c r="AN586" s="44">
        <v>1993692</v>
      </c>
      <c r="AO586" s="45"/>
    </row>
    <row r="587" spans="1:41" ht="30" hidden="1" outlineLevel="1" x14ac:dyDescent="0.25">
      <c r="A587" s="34" t="s">
        <v>1056</v>
      </c>
      <c r="B587" s="35" t="s">
        <v>1057</v>
      </c>
      <c r="C587" s="35" t="s">
        <v>1058</v>
      </c>
      <c r="D587" s="35" t="s">
        <v>500</v>
      </c>
      <c r="E587" s="42">
        <v>10</v>
      </c>
      <c r="G587" s="43">
        <v>5480</v>
      </c>
      <c r="H587" s="44">
        <v>54800</v>
      </c>
      <c r="I587" s="45"/>
      <c r="J587" s="38"/>
      <c r="K587" s="43">
        <v>9500</v>
      </c>
      <c r="L587" s="44">
        <v>95000</v>
      </c>
      <c r="M587" s="45"/>
      <c r="N587" s="38"/>
      <c r="O587" s="43">
        <v>9500</v>
      </c>
      <c r="P587" s="44">
        <v>95000</v>
      </c>
      <c r="Q587" s="45"/>
      <c r="R587" s="38"/>
      <c r="S587" s="43">
        <v>4474</v>
      </c>
      <c r="T587" s="44">
        <v>44740</v>
      </c>
      <c r="U587" s="45"/>
      <c r="V587" s="38"/>
      <c r="W587" s="43">
        <v>5003</v>
      </c>
      <c r="X587" s="44">
        <v>50030</v>
      </c>
      <c r="Y587" s="45"/>
      <c r="Z587" s="38"/>
      <c r="AA587" s="43">
        <v>5712.43</v>
      </c>
      <c r="AB587" s="44">
        <v>57124.3</v>
      </c>
      <c r="AC587" s="45"/>
      <c r="AD587" s="38"/>
      <c r="AE587" s="43">
        <v>3753</v>
      </c>
      <c r="AF587" s="44">
        <v>37530</v>
      </c>
      <c r="AG587" s="45"/>
      <c r="AH587" s="38"/>
      <c r="AI587" s="43">
        <v>0</v>
      </c>
      <c r="AJ587" s="44">
        <v>0</v>
      </c>
      <c r="AK587" s="45"/>
      <c r="AL587" s="38"/>
      <c r="AM587" s="43">
        <v>11626</v>
      </c>
      <c r="AN587" s="44">
        <v>116260</v>
      </c>
      <c r="AO587" s="45"/>
    </row>
    <row r="588" spans="1:41" ht="30" hidden="1" outlineLevel="1" x14ac:dyDescent="0.25">
      <c r="A588" s="34" t="s">
        <v>1059</v>
      </c>
      <c r="B588" s="35" t="s">
        <v>1060</v>
      </c>
      <c r="C588" s="35" t="s">
        <v>1061</v>
      </c>
      <c r="D588" s="35" t="s">
        <v>500</v>
      </c>
      <c r="E588" s="42">
        <v>107</v>
      </c>
      <c r="G588" s="43">
        <v>5584</v>
      </c>
      <c r="H588" s="44">
        <v>597488</v>
      </c>
      <c r="I588" s="45"/>
      <c r="J588" s="38"/>
      <c r="K588" s="43">
        <v>8500</v>
      </c>
      <c r="L588" s="44">
        <v>909500</v>
      </c>
      <c r="M588" s="45"/>
      <c r="N588" s="38"/>
      <c r="O588" s="43">
        <v>8500</v>
      </c>
      <c r="P588" s="44">
        <v>909500</v>
      </c>
      <c r="Q588" s="45"/>
      <c r="R588" s="38"/>
      <c r="S588" s="43">
        <v>4244</v>
      </c>
      <c r="T588" s="44">
        <v>454108</v>
      </c>
      <c r="U588" s="45"/>
      <c r="V588" s="38"/>
      <c r="W588" s="43">
        <v>5175</v>
      </c>
      <c r="X588" s="44">
        <v>553725</v>
      </c>
      <c r="Y588" s="45"/>
      <c r="Z588" s="38"/>
      <c r="AA588" s="43">
        <v>5854.3</v>
      </c>
      <c r="AB588" s="44">
        <v>626410.1</v>
      </c>
      <c r="AC588" s="45"/>
      <c r="AD588" s="38"/>
      <c r="AE588" s="43">
        <v>3876</v>
      </c>
      <c r="AF588" s="44">
        <v>414732</v>
      </c>
      <c r="AG588" s="45"/>
      <c r="AH588" s="38"/>
      <c r="AI588" s="43">
        <v>0</v>
      </c>
      <c r="AJ588" s="44">
        <v>0</v>
      </c>
      <c r="AK588" s="45"/>
      <c r="AL588" s="38"/>
      <c r="AM588" s="43">
        <v>12298</v>
      </c>
      <c r="AN588" s="44">
        <v>1315886</v>
      </c>
      <c r="AO588" s="45"/>
    </row>
    <row r="589" spans="1:41" ht="30" hidden="1" outlineLevel="1" x14ac:dyDescent="0.25">
      <c r="A589" s="34" t="s">
        <v>1062</v>
      </c>
      <c r="B589" s="35" t="s">
        <v>1063</v>
      </c>
      <c r="C589" s="35" t="s">
        <v>1064</v>
      </c>
      <c r="D589" s="35" t="s">
        <v>500</v>
      </c>
      <c r="E589" s="42">
        <v>7</v>
      </c>
      <c r="G589" s="43">
        <v>5676</v>
      </c>
      <c r="H589" s="44">
        <v>39732</v>
      </c>
      <c r="I589" s="45"/>
      <c r="J589" s="38"/>
      <c r="K589" s="43">
        <v>9500</v>
      </c>
      <c r="L589" s="44">
        <v>66500</v>
      </c>
      <c r="M589" s="45"/>
      <c r="N589" s="38"/>
      <c r="O589" s="43">
        <v>9500</v>
      </c>
      <c r="P589" s="44">
        <v>66500</v>
      </c>
      <c r="Q589" s="45"/>
      <c r="R589" s="38"/>
      <c r="S589" s="43">
        <v>5484</v>
      </c>
      <c r="T589" s="44">
        <v>38388</v>
      </c>
      <c r="U589" s="45"/>
      <c r="V589" s="38"/>
      <c r="W589" s="43">
        <v>5175</v>
      </c>
      <c r="X589" s="44">
        <v>36225</v>
      </c>
      <c r="Y589" s="45"/>
      <c r="Z589" s="38"/>
      <c r="AA589" s="43">
        <v>6007.99</v>
      </c>
      <c r="AB589" s="44">
        <v>42055.93</v>
      </c>
      <c r="AC589" s="45"/>
      <c r="AD589" s="38"/>
      <c r="AE589" s="43">
        <v>3876</v>
      </c>
      <c r="AF589" s="44">
        <v>27132</v>
      </c>
      <c r="AG589" s="45"/>
      <c r="AH589" s="38"/>
      <c r="AI589" s="43">
        <v>0</v>
      </c>
      <c r="AJ589" s="44">
        <v>0</v>
      </c>
      <c r="AK589" s="45"/>
      <c r="AL589" s="38"/>
      <c r="AM589" s="43">
        <v>12466</v>
      </c>
      <c r="AN589" s="44">
        <v>87262</v>
      </c>
      <c r="AO589" s="45"/>
    </row>
    <row r="590" spans="1:41" ht="30" hidden="1" outlineLevel="1" x14ac:dyDescent="0.25">
      <c r="A590" s="34" t="s">
        <v>1065</v>
      </c>
      <c r="B590" s="35" t="s">
        <v>1066</v>
      </c>
      <c r="C590" s="35" t="s">
        <v>1067</v>
      </c>
      <c r="D590" s="35" t="s">
        <v>500</v>
      </c>
      <c r="E590" s="42">
        <v>4</v>
      </c>
      <c r="G590" s="43">
        <v>6846</v>
      </c>
      <c r="H590" s="44">
        <v>27384</v>
      </c>
      <c r="I590" s="45"/>
      <c r="J590" s="38"/>
      <c r="K590" s="43">
        <v>12000</v>
      </c>
      <c r="L590" s="44">
        <v>48000</v>
      </c>
      <c r="M590" s="45"/>
      <c r="N590" s="38"/>
      <c r="O590" s="43">
        <v>12000</v>
      </c>
      <c r="P590" s="44">
        <v>48000</v>
      </c>
      <c r="Q590" s="45"/>
      <c r="R590" s="38"/>
      <c r="S590" s="43">
        <v>5282</v>
      </c>
      <c r="T590" s="44">
        <v>21128</v>
      </c>
      <c r="U590" s="45"/>
      <c r="V590" s="38"/>
      <c r="W590" s="43">
        <v>5175</v>
      </c>
      <c r="X590" s="44">
        <v>20700</v>
      </c>
      <c r="Y590" s="45"/>
      <c r="Z590" s="38"/>
      <c r="AA590" s="43">
        <v>7462.12</v>
      </c>
      <c r="AB590" s="44">
        <v>29848.48</v>
      </c>
      <c r="AC590" s="45"/>
      <c r="AD590" s="38"/>
      <c r="AE590" s="43">
        <v>3999</v>
      </c>
      <c r="AF590" s="44">
        <v>15996</v>
      </c>
      <c r="AG590" s="45"/>
      <c r="AH590" s="38"/>
      <c r="AI590" s="43">
        <v>0</v>
      </c>
      <c r="AJ590" s="44">
        <v>0</v>
      </c>
      <c r="AK590" s="45"/>
      <c r="AL590" s="38"/>
      <c r="AM590" s="43">
        <v>17338</v>
      </c>
      <c r="AN590" s="44">
        <v>69352</v>
      </c>
      <c r="AO590" s="45"/>
    </row>
    <row r="591" spans="1:41" hidden="1" outlineLevel="1" x14ac:dyDescent="0.25">
      <c r="A591" s="30"/>
      <c r="B591" s="31" t="s">
        <v>44</v>
      </c>
      <c r="C591" s="31" t="s">
        <v>45</v>
      </c>
      <c r="G591" s="36"/>
      <c r="H591" s="36"/>
      <c r="I591" s="37"/>
      <c r="J591" s="38"/>
      <c r="K591" s="36"/>
      <c r="L591" s="36"/>
      <c r="M591" s="37"/>
      <c r="N591" s="38"/>
      <c r="O591" s="36"/>
      <c r="P591" s="36"/>
      <c r="Q591" s="37"/>
      <c r="R591" s="38"/>
      <c r="S591" s="36"/>
      <c r="T591" s="36"/>
      <c r="U591" s="37"/>
      <c r="V591" s="38"/>
      <c r="W591" s="36"/>
      <c r="X591" s="36"/>
      <c r="Y591" s="37"/>
      <c r="Z591" s="38"/>
      <c r="AA591" s="36"/>
      <c r="AB591" s="36"/>
      <c r="AC591" s="37"/>
      <c r="AD591" s="38"/>
      <c r="AE591" s="36"/>
      <c r="AF591" s="36"/>
      <c r="AG591" s="37"/>
      <c r="AH591" s="38"/>
      <c r="AI591" s="36"/>
      <c r="AJ591" s="36"/>
      <c r="AK591" s="37"/>
      <c r="AL591" s="38"/>
      <c r="AM591" s="36"/>
      <c r="AN591" s="36"/>
      <c r="AO591" s="37"/>
    </row>
    <row r="592" spans="1:41" hidden="1" outlineLevel="1" x14ac:dyDescent="0.25">
      <c r="A592" s="34" t="s">
        <v>1068</v>
      </c>
      <c r="B592" s="35" t="s">
        <v>47</v>
      </c>
      <c r="C592" s="35" t="s">
        <v>1069</v>
      </c>
      <c r="G592" s="36"/>
      <c r="H592" s="36"/>
      <c r="I592" s="37"/>
      <c r="J592" s="38"/>
      <c r="K592" s="36"/>
      <c r="L592" s="36"/>
      <c r="M592" s="37"/>
      <c r="N592" s="38"/>
      <c r="O592" s="36"/>
      <c r="P592" s="36"/>
      <c r="Q592" s="37"/>
      <c r="R592" s="38"/>
      <c r="S592" s="36"/>
      <c r="T592" s="36"/>
      <c r="U592" s="37"/>
      <c r="V592" s="38"/>
      <c r="W592" s="36"/>
      <c r="X592" s="36"/>
      <c r="Y592" s="37"/>
      <c r="Z592" s="38"/>
      <c r="AA592" s="36"/>
      <c r="AB592" s="36"/>
      <c r="AC592" s="37"/>
      <c r="AD592" s="38"/>
      <c r="AE592" s="36"/>
      <c r="AF592" s="36"/>
      <c r="AG592" s="37"/>
      <c r="AH592" s="38"/>
      <c r="AI592" s="36"/>
      <c r="AJ592" s="36"/>
      <c r="AK592" s="37"/>
      <c r="AL592" s="38"/>
      <c r="AM592" s="36"/>
      <c r="AN592" s="36"/>
      <c r="AO592" s="37"/>
    </row>
    <row r="593" spans="1:41" ht="45" hidden="1" outlineLevel="1" x14ac:dyDescent="0.25">
      <c r="A593" s="30"/>
      <c r="B593" s="31" t="s">
        <v>69</v>
      </c>
      <c r="C593" s="31" t="s">
        <v>70</v>
      </c>
      <c r="D593" s="31" t="s">
        <v>71</v>
      </c>
      <c r="E593" s="31" t="s">
        <v>72</v>
      </c>
      <c r="G593" s="39" t="s">
        <v>73</v>
      </c>
      <c r="H593" s="40" t="s">
        <v>33</v>
      </c>
      <c r="I593" s="41"/>
      <c r="J593" s="38"/>
      <c r="K593" s="39" t="s">
        <v>73</v>
      </c>
      <c r="L593" s="40" t="s">
        <v>33</v>
      </c>
      <c r="M593" s="41"/>
      <c r="N593" s="38"/>
      <c r="O593" s="39" t="s">
        <v>73</v>
      </c>
      <c r="P593" s="40" t="s">
        <v>33</v>
      </c>
      <c r="Q593" s="41"/>
      <c r="R593" s="38"/>
      <c r="S593" s="39" t="s">
        <v>73</v>
      </c>
      <c r="T593" s="40" t="s">
        <v>33</v>
      </c>
      <c r="U593" s="41"/>
      <c r="V593" s="38"/>
      <c r="W593" s="39" t="s">
        <v>73</v>
      </c>
      <c r="X593" s="40" t="s">
        <v>33</v>
      </c>
      <c r="Y593" s="41"/>
      <c r="Z593" s="38"/>
      <c r="AA593" s="39" t="s">
        <v>73</v>
      </c>
      <c r="AB593" s="40" t="s">
        <v>33</v>
      </c>
      <c r="AC593" s="41"/>
      <c r="AD593" s="38"/>
      <c r="AE593" s="39" t="s">
        <v>73</v>
      </c>
      <c r="AF593" s="40" t="s">
        <v>33</v>
      </c>
      <c r="AG593" s="41"/>
      <c r="AH593" s="38"/>
      <c r="AI593" s="39" t="s">
        <v>73</v>
      </c>
      <c r="AJ593" s="40" t="s">
        <v>33</v>
      </c>
      <c r="AK593" s="41"/>
      <c r="AL593" s="38"/>
      <c r="AM593" s="39" t="s">
        <v>73</v>
      </c>
      <c r="AN593" s="40" t="s">
        <v>33</v>
      </c>
      <c r="AO593" s="41"/>
    </row>
    <row r="594" spans="1:41" ht="45" hidden="1" outlineLevel="1" x14ac:dyDescent="0.25">
      <c r="A594" s="34" t="s">
        <v>1070</v>
      </c>
      <c r="B594" s="35" t="s">
        <v>1071</v>
      </c>
      <c r="C594" s="35" t="s">
        <v>1072</v>
      </c>
      <c r="D594" s="35" t="s">
        <v>500</v>
      </c>
      <c r="E594" s="42">
        <v>31</v>
      </c>
      <c r="G594" s="43">
        <v>392</v>
      </c>
      <c r="H594" s="44">
        <v>12152</v>
      </c>
      <c r="I594" s="45"/>
      <c r="J594" s="38"/>
      <c r="K594" s="43">
        <v>2500</v>
      </c>
      <c r="L594" s="44">
        <v>77500</v>
      </c>
      <c r="M594" s="45"/>
      <c r="N594" s="38"/>
      <c r="O594" s="43">
        <v>2500</v>
      </c>
      <c r="P594" s="44">
        <v>77500</v>
      </c>
      <c r="Q594" s="45"/>
      <c r="R594" s="38"/>
      <c r="S594" s="43">
        <v>617</v>
      </c>
      <c r="T594" s="44">
        <v>19127</v>
      </c>
      <c r="U594" s="45"/>
      <c r="V594" s="38"/>
      <c r="W594" s="43">
        <v>1148</v>
      </c>
      <c r="X594" s="44">
        <v>35588</v>
      </c>
      <c r="Y594" s="45"/>
      <c r="Z594" s="38"/>
      <c r="AA594" s="43">
        <v>2307.84</v>
      </c>
      <c r="AB594" s="44">
        <v>71543.039999999994</v>
      </c>
      <c r="AC594" s="45"/>
      <c r="AD594" s="38"/>
      <c r="AE594" s="43">
        <v>1722</v>
      </c>
      <c r="AF594" s="44">
        <v>53382</v>
      </c>
      <c r="AG594" s="45"/>
      <c r="AH594" s="38"/>
      <c r="AI594" s="43">
        <v>0</v>
      </c>
      <c r="AJ594" s="44">
        <v>0</v>
      </c>
      <c r="AK594" s="45"/>
      <c r="AL594" s="38"/>
      <c r="AM594" s="43">
        <v>6384</v>
      </c>
      <c r="AN594" s="44">
        <v>197904</v>
      </c>
      <c r="AO594" s="45"/>
    </row>
    <row r="595" spans="1:41" hidden="1" outlineLevel="1" x14ac:dyDescent="0.25">
      <c r="A595" s="30"/>
      <c r="B595" s="31" t="s">
        <v>44</v>
      </c>
      <c r="C595" s="31" t="s">
        <v>45</v>
      </c>
      <c r="G595" s="36"/>
      <c r="H595" s="36"/>
      <c r="I595" s="37"/>
      <c r="J595" s="38"/>
      <c r="K595" s="36"/>
      <c r="L595" s="36"/>
      <c r="M595" s="37"/>
      <c r="N595" s="38"/>
      <c r="O595" s="36"/>
      <c r="P595" s="36"/>
      <c r="Q595" s="37"/>
      <c r="R595" s="38"/>
      <c r="S595" s="36"/>
      <c r="T595" s="36"/>
      <c r="U595" s="37"/>
      <c r="V595" s="38"/>
      <c r="W595" s="36"/>
      <c r="X595" s="36"/>
      <c r="Y595" s="37"/>
      <c r="Z595" s="38"/>
      <c r="AA595" s="36"/>
      <c r="AB595" s="36"/>
      <c r="AC595" s="37"/>
      <c r="AD595" s="38"/>
      <c r="AE595" s="36"/>
      <c r="AF595" s="36"/>
      <c r="AG595" s="37"/>
      <c r="AH595" s="38"/>
      <c r="AI595" s="36"/>
      <c r="AJ595" s="36"/>
      <c r="AK595" s="37"/>
      <c r="AL595" s="38"/>
      <c r="AM595" s="36"/>
      <c r="AN595" s="36"/>
      <c r="AO595" s="37"/>
    </row>
    <row r="596" spans="1:41" hidden="1" outlineLevel="1" x14ac:dyDescent="0.25">
      <c r="A596" s="34" t="s">
        <v>1073</v>
      </c>
      <c r="B596" s="35" t="s">
        <v>47</v>
      </c>
      <c r="C596" s="35" t="s">
        <v>1074</v>
      </c>
      <c r="G596" s="36"/>
      <c r="H596" s="36"/>
      <c r="I596" s="37"/>
      <c r="J596" s="38"/>
      <c r="K596" s="36"/>
      <c r="L596" s="36"/>
      <c r="M596" s="37"/>
      <c r="N596" s="38"/>
      <c r="O596" s="36"/>
      <c r="P596" s="36"/>
      <c r="Q596" s="37"/>
      <c r="R596" s="38"/>
      <c r="S596" s="36"/>
      <c r="T596" s="36"/>
      <c r="U596" s="37"/>
      <c r="V596" s="38"/>
      <c r="W596" s="36"/>
      <c r="X596" s="36"/>
      <c r="Y596" s="37"/>
      <c r="Z596" s="38"/>
      <c r="AA596" s="36"/>
      <c r="AB596" s="36"/>
      <c r="AC596" s="37"/>
      <c r="AD596" s="38"/>
      <c r="AE596" s="36"/>
      <c r="AF596" s="36"/>
      <c r="AG596" s="37"/>
      <c r="AH596" s="38"/>
      <c r="AI596" s="36"/>
      <c r="AJ596" s="36"/>
      <c r="AK596" s="37"/>
      <c r="AL596" s="38"/>
      <c r="AM596" s="36"/>
      <c r="AN596" s="36"/>
      <c r="AO596" s="37"/>
    </row>
    <row r="597" spans="1:41" ht="45" hidden="1" outlineLevel="1" x14ac:dyDescent="0.25">
      <c r="A597" s="30"/>
      <c r="B597" s="31" t="s">
        <v>69</v>
      </c>
      <c r="C597" s="31" t="s">
        <v>70</v>
      </c>
      <c r="D597" s="31" t="s">
        <v>71</v>
      </c>
      <c r="E597" s="31" t="s">
        <v>72</v>
      </c>
      <c r="G597" s="39" t="s">
        <v>73</v>
      </c>
      <c r="H597" s="40" t="s">
        <v>33</v>
      </c>
      <c r="I597" s="41"/>
      <c r="J597" s="38"/>
      <c r="K597" s="39" t="s">
        <v>73</v>
      </c>
      <c r="L597" s="40" t="s">
        <v>33</v>
      </c>
      <c r="M597" s="41"/>
      <c r="N597" s="38"/>
      <c r="O597" s="39" t="s">
        <v>73</v>
      </c>
      <c r="P597" s="40" t="s">
        <v>33</v>
      </c>
      <c r="Q597" s="41"/>
      <c r="R597" s="38"/>
      <c r="S597" s="39" t="s">
        <v>73</v>
      </c>
      <c r="T597" s="40" t="s">
        <v>33</v>
      </c>
      <c r="U597" s="41"/>
      <c r="V597" s="38"/>
      <c r="W597" s="39" t="s">
        <v>73</v>
      </c>
      <c r="X597" s="40" t="s">
        <v>33</v>
      </c>
      <c r="Y597" s="41"/>
      <c r="Z597" s="38"/>
      <c r="AA597" s="39" t="s">
        <v>73</v>
      </c>
      <c r="AB597" s="40" t="s">
        <v>33</v>
      </c>
      <c r="AC597" s="41"/>
      <c r="AD597" s="38"/>
      <c r="AE597" s="39" t="s">
        <v>73</v>
      </c>
      <c r="AF597" s="40" t="s">
        <v>33</v>
      </c>
      <c r="AG597" s="41"/>
      <c r="AH597" s="38"/>
      <c r="AI597" s="39" t="s">
        <v>73</v>
      </c>
      <c r="AJ597" s="40" t="s">
        <v>33</v>
      </c>
      <c r="AK597" s="41"/>
      <c r="AL597" s="38"/>
      <c r="AM597" s="39" t="s">
        <v>73</v>
      </c>
      <c r="AN597" s="40" t="s">
        <v>33</v>
      </c>
      <c r="AO597" s="41"/>
    </row>
    <row r="598" spans="1:41" ht="60" hidden="1" outlineLevel="1" x14ac:dyDescent="0.25">
      <c r="A598" s="34" t="s">
        <v>1075</v>
      </c>
      <c r="B598" s="35" t="s">
        <v>1076</v>
      </c>
      <c r="C598" s="35" t="s">
        <v>1077</v>
      </c>
      <c r="D598" s="35" t="s">
        <v>500</v>
      </c>
      <c r="E598" s="42">
        <v>2</v>
      </c>
      <c r="G598" s="43">
        <v>13920</v>
      </c>
      <c r="H598" s="44">
        <v>27840</v>
      </c>
      <c r="I598" s="45"/>
      <c r="J598" s="38"/>
      <c r="K598" s="43">
        <v>20000</v>
      </c>
      <c r="L598" s="44">
        <v>40000</v>
      </c>
      <c r="M598" s="45"/>
      <c r="N598" s="38"/>
      <c r="O598" s="43">
        <v>20000</v>
      </c>
      <c r="P598" s="44">
        <v>40000</v>
      </c>
      <c r="Q598" s="45"/>
      <c r="R598" s="38"/>
      <c r="S598" s="43">
        <v>38367</v>
      </c>
      <c r="T598" s="44">
        <v>76734</v>
      </c>
      <c r="U598" s="45"/>
      <c r="V598" s="38"/>
      <c r="W598" s="43">
        <v>13731</v>
      </c>
      <c r="X598" s="44">
        <v>27462</v>
      </c>
      <c r="Y598" s="45"/>
      <c r="Z598" s="38"/>
      <c r="AA598" s="43">
        <v>14808.53</v>
      </c>
      <c r="AB598" s="44">
        <v>29617.06</v>
      </c>
      <c r="AC598" s="45"/>
      <c r="AD598" s="38"/>
      <c r="AE598" s="43">
        <v>22140</v>
      </c>
      <c r="AF598" s="44">
        <v>44280</v>
      </c>
      <c r="AG598" s="45"/>
      <c r="AH598" s="38"/>
      <c r="AI598" s="43">
        <v>0</v>
      </c>
      <c r="AJ598" s="44">
        <v>0</v>
      </c>
      <c r="AK598" s="45"/>
      <c r="AL598" s="38"/>
      <c r="AM598" s="43">
        <v>75936</v>
      </c>
      <c r="AN598" s="44">
        <v>151872</v>
      </c>
      <c r="AO598" s="45"/>
    </row>
    <row r="599" spans="1:41" ht="30" hidden="1" outlineLevel="1" x14ac:dyDescent="0.25">
      <c r="A599" s="34" t="s">
        <v>1078</v>
      </c>
      <c r="B599" s="35" t="s">
        <v>1079</v>
      </c>
      <c r="C599" s="35" t="s">
        <v>1080</v>
      </c>
      <c r="D599" s="35" t="s">
        <v>444</v>
      </c>
      <c r="E599" s="42">
        <v>1</v>
      </c>
      <c r="G599" s="43">
        <v>213150</v>
      </c>
      <c r="H599" s="44">
        <v>213150</v>
      </c>
      <c r="I599" s="45"/>
      <c r="J599" s="38"/>
      <c r="K599" s="43">
        <v>15000</v>
      </c>
      <c r="L599" s="44">
        <v>15000</v>
      </c>
      <c r="M599" s="45"/>
      <c r="N599" s="38"/>
      <c r="O599" s="43">
        <v>15000</v>
      </c>
      <c r="P599" s="44">
        <v>15000</v>
      </c>
      <c r="Q599" s="45"/>
      <c r="R599" s="38"/>
      <c r="S599" s="43">
        <v>240682</v>
      </c>
      <c r="T599" s="44">
        <v>240682</v>
      </c>
      <c r="U599" s="45"/>
      <c r="V599" s="38"/>
      <c r="W599" s="43">
        <v>546250</v>
      </c>
      <c r="X599" s="44">
        <v>546250</v>
      </c>
      <c r="Y599" s="45"/>
      <c r="Z599" s="38"/>
      <c r="AA599" s="43">
        <v>310881.09999999998</v>
      </c>
      <c r="AB599" s="44">
        <v>310881.09999999998</v>
      </c>
      <c r="AC599" s="45"/>
      <c r="AD599" s="38"/>
      <c r="AE599" s="43">
        <v>492000</v>
      </c>
      <c r="AF599" s="44">
        <v>492000</v>
      </c>
      <c r="AG599" s="45"/>
      <c r="AH599" s="38"/>
      <c r="AI599" s="43">
        <v>0</v>
      </c>
      <c r="AJ599" s="44">
        <v>0</v>
      </c>
      <c r="AK599" s="45"/>
      <c r="AL599" s="38"/>
      <c r="AM599" s="43">
        <v>924840</v>
      </c>
      <c r="AN599" s="44">
        <v>924840</v>
      </c>
      <c r="AO599" s="45"/>
    </row>
    <row r="600" spans="1:41" hidden="1" outlineLevel="1" x14ac:dyDescent="0.25">
      <c r="A600" s="30"/>
      <c r="B600" s="31" t="s">
        <v>44</v>
      </c>
      <c r="C600" s="31" t="s">
        <v>45</v>
      </c>
      <c r="G600" s="36"/>
      <c r="H600" s="36"/>
      <c r="I600" s="37"/>
      <c r="J600" s="38"/>
      <c r="K600" s="36"/>
      <c r="L600" s="36"/>
      <c r="M600" s="37"/>
      <c r="N600" s="38"/>
      <c r="O600" s="36"/>
      <c r="P600" s="36"/>
      <c r="Q600" s="37"/>
      <c r="R600" s="38"/>
      <c r="S600" s="36"/>
      <c r="T600" s="36"/>
      <c r="U600" s="37"/>
      <c r="V600" s="38"/>
      <c r="W600" s="36"/>
      <c r="X600" s="36"/>
      <c r="Y600" s="37"/>
      <c r="Z600" s="38"/>
      <c r="AA600" s="36"/>
      <c r="AB600" s="36"/>
      <c r="AC600" s="37"/>
      <c r="AD600" s="38"/>
      <c r="AE600" s="36"/>
      <c r="AF600" s="36"/>
      <c r="AG600" s="37"/>
      <c r="AH600" s="38"/>
      <c r="AI600" s="36"/>
      <c r="AJ600" s="36"/>
      <c r="AK600" s="37"/>
      <c r="AL600" s="38"/>
      <c r="AM600" s="36"/>
      <c r="AN600" s="36"/>
      <c r="AO600" s="37"/>
    </row>
    <row r="601" spans="1:41" hidden="1" outlineLevel="1" x14ac:dyDescent="0.25">
      <c r="A601" s="34" t="s">
        <v>1081</v>
      </c>
      <c r="B601" s="35" t="s">
        <v>47</v>
      </c>
      <c r="C601" s="35" t="s">
        <v>1082</v>
      </c>
      <c r="G601" s="36"/>
      <c r="H601" s="36"/>
      <c r="I601" s="37"/>
      <c r="J601" s="38"/>
      <c r="K601" s="36"/>
      <c r="L601" s="36"/>
      <c r="M601" s="37"/>
      <c r="N601" s="38"/>
      <c r="O601" s="36"/>
      <c r="P601" s="36"/>
      <c r="Q601" s="37"/>
      <c r="R601" s="38"/>
      <c r="S601" s="36"/>
      <c r="T601" s="36"/>
      <c r="U601" s="37"/>
      <c r="V601" s="38"/>
      <c r="W601" s="36"/>
      <c r="X601" s="36"/>
      <c r="Y601" s="37"/>
      <c r="Z601" s="38"/>
      <c r="AA601" s="36"/>
      <c r="AB601" s="36"/>
      <c r="AC601" s="37"/>
      <c r="AD601" s="38"/>
      <c r="AE601" s="36"/>
      <c r="AF601" s="36"/>
      <c r="AG601" s="37"/>
      <c r="AH601" s="38"/>
      <c r="AI601" s="36"/>
      <c r="AJ601" s="36"/>
      <c r="AK601" s="37"/>
      <c r="AL601" s="38"/>
      <c r="AM601" s="36"/>
      <c r="AN601" s="36"/>
      <c r="AO601" s="37"/>
    </row>
    <row r="602" spans="1:41" ht="45" hidden="1" outlineLevel="1" x14ac:dyDescent="0.25">
      <c r="A602" s="30"/>
      <c r="B602" s="31" t="s">
        <v>69</v>
      </c>
      <c r="C602" s="31" t="s">
        <v>70</v>
      </c>
      <c r="D602" s="31" t="s">
        <v>71</v>
      </c>
      <c r="E602" s="31" t="s">
        <v>72</v>
      </c>
      <c r="G602" s="39" t="s">
        <v>73</v>
      </c>
      <c r="H602" s="40" t="s">
        <v>33</v>
      </c>
      <c r="I602" s="41"/>
      <c r="J602" s="38"/>
      <c r="K602" s="39" t="s">
        <v>73</v>
      </c>
      <c r="L602" s="40" t="s">
        <v>33</v>
      </c>
      <c r="M602" s="41"/>
      <c r="N602" s="38"/>
      <c r="O602" s="39" t="s">
        <v>73</v>
      </c>
      <c r="P602" s="40" t="s">
        <v>33</v>
      </c>
      <c r="Q602" s="41"/>
      <c r="R602" s="38"/>
      <c r="S602" s="39" t="s">
        <v>73</v>
      </c>
      <c r="T602" s="40" t="s">
        <v>33</v>
      </c>
      <c r="U602" s="41"/>
      <c r="V602" s="38"/>
      <c r="W602" s="39" t="s">
        <v>73</v>
      </c>
      <c r="X602" s="40" t="s">
        <v>33</v>
      </c>
      <c r="Y602" s="41"/>
      <c r="Z602" s="38"/>
      <c r="AA602" s="39" t="s">
        <v>73</v>
      </c>
      <c r="AB602" s="40" t="s">
        <v>33</v>
      </c>
      <c r="AC602" s="41"/>
      <c r="AD602" s="38"/>
      <c r="AE602" s="39" t="s">
        <v>73</v>
      </c>
      <c r="AF602" s="40" t="s">
        <v>33</v>
      </c>
      <c r="AG602" s="41"/>
      <c r="AH602" s="38"/>
      <c r="AI602" s="39" t="s">
        <v>73</v>
      </c>
      <c r="AJ602" s="40" t="s">
        <v>33</v>
      </c>
      <c r="AK602" s="41"/>
      <c r="AL602" s="38"/>
      <c r="AM602" s="39" t="s">
        <v>73</v>
      </c>
      <c r="AN602" s="40" t="s">
        <v>33</v>
      </c>
      <c r="AO602" s="41"/>
    </row>
    <row r="603" spans="1:41" ht="30" hidden="1" outlineLevel="1" x14ac:dyDescent="0.25">
      <c r="A603" s="34" t="s">
        <v>1083</v>
      </c>
      <c r="B603" s="35" t="s">
        <v>1084</v>
      </c>
      <c r="C603" s="35" t="s">
        <v>1085</v>
      </c>
      <c r="D603" s="35" t="s">
        <v>523</v>
      </c>
      <c r="E603" s="42">
        <v>645</v>
      </c>
      <c r="G603" s="43">
        <v>208</v>
      </c>
      <c r="H603" s="44">
        <v>134160</v>
      </c>
      <c r="I603" s="45"/>
      <c r="J603" s="38"/>
      <c r="K603" s="43">
        <v>205</v>
      </c>
      <c r="L603" s="44">
        <v>132225</v>
      </c>
      <c r="M603" s="45"/>
      <c r="N603" s="38"/>
      <c r="O603" s="43">
        <v>205</v>
      </c>
      <c r="P603" s="44">
        <v>132225</v>
      </c>
      <c r="Q603" s="45"/>
      <c r="R603" s="38"/>
      <c r="S603" s="43">
        <v>110</v>
      </c>
      <c r="T603" s="44">
        <v>70950</v>
      </c>
      <c r="U603" s="45"/>
      <c r="V603" s="38"/>
      <c r="W603" s="43">
        <v>186</v>
      </c>
      <c r="X603" s="44">
        <v>119970</v>
      </c>
      <c r="Y603" s="45"/>
      <c r="Z603" s="38"/>
      <c r="AA603" s="43">
        <v>86.18</v>
      </c>
      <c r="AB603" s="44">
        <v>55586.1</v>
      </c>
      <c r="AC603" s="45"/>
      <c r="AD603" s="38"/>
      <c r="AE603" s="43">
        <v>359</v>
      </c>
      <c r="AF603" s="44">
        <v>231555</v>
      </c>
      <c r="AG603" s="45"/>
      <c r="AH603" s="38"/>
      <c r="AI603" s="43">
        <v>0</v>
      </c>
      <c r="AJ603" s="44">
        <v>0</v>
      </c>
      <c r="AK603" s="45"/>
      <c r="AL603" s="38"/>
      <c r="AM603" s="43">
        <v>394</v>
      </c>
      <c r="AN603" s="44">
        <v>254130</v>
      </c>
      <c r="AO603" s="45"/>
    </row>
    <row r="604" spans="1:41" ht="30" hidden="1" outlineLevel="1" x14ac:dyDescent="0.25">
      <c r="A604" s="34" t="s">
        <v>1086</v>
      </c>
      <c r="B604" s="35" t="s">
        <v>1087</v>
      </c>
      <c r="C604" s="35" t="s">
        <v>1088</v>
      </c>
      <c r="D604" s="35" t="s">
        <v>523</v>
      </c>
      <c r="E604" s="42">
        <v>145</v>
      </c>
      <c r="G604" s="43">
        <v>347</v>
      </c>
      <c r="H604" s="44">
        <v>50315</v>
      </c>
      <c r="I604" s="45"/>
      <c r="J604" s="38"/>
      <c r="K604" s="43">
        <v>285</v>
      </c>
      <c r="L604" s="44">
        <v>41325</v>
      </c>
      <c r="M604" s="45"/>
      <c r="N604" s="38"/>
      <c r="O604" s="43">
        <v>285</v>
      </c>
      <c r="P604" s="44">
        <v>41325</v>
      </c>
      <c r="Q604" s="45"/>
      <c r="R604" s="38"/>
      <c r="S604" s="43">
        <v>167</v>
      </c>
      <c r="T604" s="44">
        <v>24215</v>
      </c>
      <c r="U604" s="45"/>
      <c r="V604" s="38"/>
      <c r="W604" s="43">
        <v>282</v>
      </c>
      <c r="X604" s="44">
        <v>40890</v>
      </c>
      <c r="Y604" s="45"/>
      <c r="Z604" s="38"/>
      <c r="AA604" s="43">
        <v>161.59</v>
      </c>
      <c r="AB604" s="44">
        <v>23430.55</v>
      </c>
      <c r="AC604" s="45"/>
      <c r="AD604" s="38"/>
      <c r="AE604" s="43">
        <v>478</v>
      </c>
      <c r="AF604" s="44">
        <v>69310</v>
      </c>
      <c r="AG604" s="45"/>
      <c r="AH604" s="38"/>
      <c r="AI604" s="43">
        <v>0</v>
      </c>
      <c r="AJ604" s="44">
        <v>0</v>
      </c>
      <c r="AK604" s="45"/>
      <c r="AL604" s="38"/>
      <c r="AM604" s="43">
        <v>612</v>
      </c>
      <c r="AN604" s="44">
        <v>88740</v>
      </c>
      <c r="AO604" s="45"/>
    </row>
    <row r="605" spans="1:41" hidden="1" outlineLevel="1" x14ac:dyDescent="0.25">
      <c r="A605" s="30"/>
      <c r="B605" s="31" t="s">
        <v>44</v>
      </c>
      <c r="C605" s="31" t="s">
        <v>45</v>
      </c>
      <c r="G605" s="36"/>
      <c r="H605" s="36"/>
      <c r="I605" s="37"/>
      <c r="J605" s="38"/>
      <c r="K605" s="36"/>
      <c r="L605" s="36"/>
      <c r="M605" s="37"/>
      <c r="N605" s="38"/>
      <c r="O605" s="36"/>
      <c r="P605" s="36"/>
      <c r="Q605" s="37"/>
      <c r="R605" s="38"/>
      <c r="S605" s="36"/>
      <c r="T605" s="36"/>
      <c r="U605" s="37"/>
      <c r="V605" s="38"/>
      <c r="W605" s="36"/>
      <c r="X605" s="36"/>
      <c r="Y605" s="37"/>
      <c r="Z605" s="38"/>
      <c r="AA605" s="36"/>
      <c r="AB605" s="36"/>
      <c r="AC605" s="37"/>
      <c r="AD605" s="38"/>
      <c r="AE605" s="36"/>
      <c r="AF605" s="36"/>
      <c r="AG605" s="37"/>
      <c r="AH605" s="38"/>
      <c r="AI605" s="36"/>
      <c r="AJ605" s="36"/>
      <c r="AK605" s="37"/>
      <c r="AL605" s="38"/>
      <c r="AM605" s="36"/>
      <c r="AN605" s="36"/>
      <c r="AO605" s="37"/>
    </row>
    <row r="606" spans="1:41" hidden="1" outlineLevel="1" x14ac:dyDescent="0.25">
      <c r="A606" s="34" t="s">
        <v>1089</v>
      </c>
      <c r="B606" s="35" t="s">
        <v>47</v>
      </c>
      <c r="C606" s="35" t="s">
        <v>483</v>
      </c>
      <c r="G606" s="36"/>
      <c r="H606" s="36"/>
      <c r="I606" s="37"/>
      <c r="J606" s="38"/>
      <c r="K606" s="36"/>
      <c r="L606" s="36"/>
      <c r="M606" s="37"/>
      <c r="N606" s="38"/>
      <c r="O606" s="36"/>
      <c r="P606" s="36"/>
      <c r="Q606" s="37"/>
      <c r="R606" s="38"/>
      <c r="S606" s="36"/>
      <c r="T606" s="36"/>
      <c r="U606" s="37"/>
      <c r="V606" s="38"/>
      <c r="W606" s="36"/>
      <c r="X606" s="36"/>
      <c r="Y606" s="37"/>
      <c r="Z606" s="38"/>
      <c r="AA606" s="36"/>
      <c r="AB606" s="36"/>
      <c r="AC606" s="37"/>
      <c r="AD606" s="38"/>
      <c r="AE606" s="36"/>
      <c r="AF606" s="36"/>
      <c r="AG606" s="37"/>
      <c r="AH606" s="38"/>
      <c r="AI606" s="36"/>
      <c r="AJ606" s="36"/>
      <c r="AK606" s="37"/>
      <c r="AL606" s="38"/>
      <c r="AM606" s="36"/>
      <c r="AN606" s="36"/>
      <c r="AO606" s="37"/>
    </row>
    <row r="607" spans="1:41" ht="45" hidden="1" outlineLevel="1" x14ac:dyDescent="0.25">
      <c r="A607" s="30"/>
      <c r="B607" s="31" t="s">
        <v>69</v>
      </c>
      <c r="C607" s="31" t="s">
        <v>70</v>
      </c>
      <c r="D607" s="31" t="s">
        <v>71</v>
      </c>
      <c r="E607" s="31" t="s">
        <v>72</v>
      </c>
      <c r="G607" s="39" t="s">
        <v>73</v>
      </c>
      <c r="H607" s="40" t="s">
        <v>33</v>
      </c>
      <c r="I607" s="41"/>
      <c r="J607" s="38"/>
      <c r="K607" s="39" t="s">
        <v>73</v>
      </c>
      <c r="L607" s="40" t="s">
        <v>33</v>
      </c>
      <c r="M607" s="41"/>
      <c r="N607" s="38"/>
      <c r="O607" s="39" t="s">
        <v>73</v>
      </c>
      <c r="P607" s="40" t="s">
        <v>33</v>
      </c>
      <c r="Q607" s="41"/>
      <c r="R607" s="38"/>
      <c r="S607" s="39" t="s">
        <v>73</v>
      </c>
      <c r="T607" s="40" t="s">
        <v>33</v>
      </c>
      <c r="U607" s="41"/>
      <c r="V607" s="38"/>
      <c r="W607" s="39" t="s">
        <v>73</v>
      </c>
      <c r="X607" s="40" t="s">
        <v>33</v>
      </c>
      <c r="Y607" s="41"/>
      <c r="Z607" s="38"/>
      <c r="AA607" s="39" t="s">
        <v>73</v>
      </c>
      <c r="AB607" s="40" t="s">
        <v>33</v>
      </c>
      <c r="AC607" s="41"/>
      <c r="AD607" s="38"/>
      <c r="AE607" s="39" t="s">
        <v>73</v>
      </c>
      <c r="AF607" s="40" t="s">
        <v>33</v>
      </c>
      <c r="AG607" s="41"/>
      <c r="AH607" s="38"/>
      <c r="AI607" s="39" t="s">
        <v>73</v>
      </c>
      <c r="AJ607" s="40" t="s">
        <v>33</v>
      </c>
      <c r="AK607" s="41"/>
      <c r="AL607" s="38"/>
      <c r="AM607" s="39" t="s">
        <v>73</v>
      </c>
      <c r="AN607" s="40" t="s">
        <v>33</v>
      </c>
      <c r="AO607" s="41"/>
    </row>
    <row r="608" spans="1:41" ht="120" hidden="1" outlineLevel="1" x14ac:dyDescent="0.25">
      <c r="A608" s="34" t="s">
        <v>1090</v>
      </c>
      <c r="B608" s="35" t="s">
        <v>1091</v>
      </c>
      <c r="C608" s="35" t="s">
        <v>620</v>
      </c>
      <c r="D608" s="35" t="s">
        <v>621</v>
      </c>
      <c r="E608" s="42">
        <v>1</v>
      </c>
      <c r="G608" s="43">
        <v>0</v>
      </c>
      <c r="H608" s="44">
        <v>0</v>
      </c>
      <c r="I608" s="45"/>
      <c r="J608" s="38"/>
      <c r="K608" s="43">
        <v>0</v>
      </c>
      <c r="L608" s="44">
        <v>0</v>
      </c>
      <c r="M608" s="45"/>
      <c r="N608" s="38"/>
      <c r="O608" s="43">
        <v>0</v>
      </c>
      <c r="P608" s="44">
        <v>0</v>
      </c>
      <c r="Q608" s="45"/>
      <c r="R608" s="38"/>
      <c r="S608" s="43">
        <v>0</v>
      </c>
      <c r="T608" s="44">
        <v>0</v>
      </c>
      <c r="U608" s="45"/>
      <c r="V608" s="38"/>
      <c r="W608" s="43">
        <v>0</v>
      </c>
      <c r="X608" s="44">
        <v>0</v>
      </c>
      <c r="Y608" s="45"/>
      <c r="Z608" s="38"/>
      <c r="AA608" s="43">
        <v>0</v>
      </c>
      <c r="AB608" s="44">
        <v>0</v>
      </c>
      <c r="AC608" s="45"/>
      <c r="AD608" s="38"/>
      <c r="AE608" s="43">
        <v>0</v>
      </c>
      <c r="AF608" s="44">
        <v>0</v>
      </c>
      <c r="AG608" s="45"/>
      <c r="AH608" s="38"/>
      <c r="AI608" s="43">
        <v>7309603.0199999996</v>
      </c>
      <c r="AJ608" s="44">
        <v>7309603.0199999996</v>
      </c>
      <c r="AK608" s="45"/>
      <c r="AL608" s="38"/>
      <c r="AM608" s="43">
        <v>0</v>
      </c>
      <c r="AN608" s="44">
        <v>0</v>
      </c>
      <c r="AO608" s="45"/>
    </row>
    <row r="609" spans="1:41" hidden="1" outlineLevel="1" x14ac:dyDescent="0.25">
      <c r="A609" s="30"/>
      <c r="B609" s="31" t="s">
        <v>44</v>
      </c>
      <c r="C609" s="31" t="s">
        <v>45</v>
      </c>
      <c r="G609" s="36"/>
      <c r="H609" s="36"/>
      <c r="I609" s="37"/>
      <c r="J609" s="38"/>
      <c r="K609" s="36"/>
      <c r="L609" s="36"/>
      <c r="M609" s="37"/>
      <c r="N609" s="38"/>
      <c r="O609" s="36"/>
      <c r="P609" s="36"/>
      <c r="Q609" s="37"/>
      <c r="R609" s="38"/>
      <c r="S609" s="36"/>
      <c r="T609" s="36"/>
      <c r="U609" s="37"/>
      <c r="V609" s="38"/>
      <c r="W609" s="36"/>
      <c r="X609" s="36"/>
      <c r="Y609" s="37"/>
      <c r="Z609" s="38"/>
      <c r="AA609" s="36"/>
      <c r="AB609" s="36"/>
      <c r="AC609" s="37"/>
      <c r="AD609" s="38"/>
      <c r="AE609" s="36"/>
      <c r="AF609" s="36"/>
      <c r="AG609" s="37"/>
      <c r="AH609" s="38"/>
      <c r="AI609" s="36"/>
      <c r="AJ609" s="36"/>
      <c r="AK609" s="37"/>
      <c r="AL609" s="38"/>
      <c r="AM609" s="36"/>
      <c r="AN609" s="36"/>
      <c r="AO609" s="37"/>
    </row>
    <row r="610" spans="1:41" ht="45" hidden="1" outlineLevel="1" x14ac:dyDescent="0.25">
      <c r="A610" s="34" t="s">
        <v>1092</v>
      </c>
      <c r="B610" s="35" t="s">
        <v>47</v>
      </c>
      <c r="C610" s="35" t="s">
        <v>488</v>
      </c>
      <c r="G610" s="36"/>
      <c r="H610" s="36"/>
      <c r="I610" s="37"/>
      <c r="J610" s="38"/>
      <c r="K610" s="36"/>
      <c r="L610" s="36"/>
      <c r="M610" s="37"/>
      <c r="N610" s="38"/>
      <c r="O610" s="36"/>
      <c r="P610" s="36"/>
      <c r="Q610" s="37"/>
      <c r="R610" s="38"/>
      <c r="S610" s="36"/>
      <c r="T610" s="36"/>
      <c r="U610" s="37"/>
      <c r="V610" s="38"/>
      <c r="W610" s="36"/>
      <c r="X610" s="36"/>
      <c r="Y610" s="37"/>
      <c r="Z610" s="38"/>
      <c r="AA610" s="36"/>
      <c r="AB610" s="36"/>
      <c r="AC610" s="37"/>
      <c r="AD610" s="38"/>
      <c r="AE610" s="36"/>
      <c r="AF610" s="36"/>
      <c r="AG610" s="37"/>
      <c r="AH610" s="38"/>
      <c r="AI610" s="36"/>
      <c r="AJ610" s="36"/>
      <c r="AK610" s="37"/>
      <c r="AL610" s="38"/>
      <c r="AM610" s="36"/>
      <c r="AN610" s="36"/>
      <c r="AO610" s="37"/>
    </row>
    <row r="611" spans="1:41" hidden="1" outlineLevel="1" x14ac:dyDescent="0.25">
      <c r="A611" s="15" t="s">
        <v>1093</v>
      </c>
      <c r="B611" s="15"/>
      <c r="C611" s="15"/>
      <c r="D611" s="15"/>
      <c r="E611" s="15"/>
      <c r="G611" s="20" t="s">
        <v>43</v>
      </c>
      <c r="H611" s="44">
        <v>7534375</v>
      </c>
      <c r="I611" s="45"/>
      <c r="J611" s="38"/>
      <c r="K611" s="20" t="s">
        <v>43</v>
      </c>
      <c r="L611" s="44">
        <v>15180395</v>
      </c>
      <c r="M611" s="45"/>
      <c r="N611" s="38"/>
      <c r="O611" s="20" t="s">
        <v>43</v>
      </c>
      <c r="P611" s="44">
        <v>15180395</v>
      </c>
      <c r="Q611" s="45"/>
      <c r="R611" s="38"/>
      <c r="S611" s="20" t="s">
        <v>43</v>
      </c>
      <c r="T611" s="44">
        <v>12761429</v>
      </c>
      <c r="U611" s="45"/>
      <c r="V611" s="38"/>
      <c r="W611" s="20" t="s">
        <v>43</v>
      </c>
      <c r="X611" s="44">
        <v>13006827</v>
      </c>
      <c r="Y611" s="45"/>
      <c r="Z611" s="38"/>
      <c r="AA611" s="20" t="s">
        <v>43</v>
      </c>
      <c r="AB611" s="44">
        <v>11602025.380000001</v>
      </c>
      <c r="AC611" s="45"/>
      <c r="AD611" s="38"/>
      <c r="AE611" s="20" t="s">
        <v>43</v>
      </c>
      <c r="AF611" s="44">
        <v>22352691</v>
      </c>
      <c r="AG611" s="45"/>
      <c r="AH611" s="38"/>
      <c r="AI611" s="20" t="s">
        <v>43</v>
      </c>
      <c r="AJ611" s="44">
        <v>23401805.140000001</v>
      </c>
      <c r="AK611" s="45"/>
      <c r="AL611" s="38"/>
      <c r="AM611" s="20" t="s">
        <v>43</v>
      </c>
      <c r="AN611" s="44">
        <v>22087161</v>
      </c>
      <c r="AO611" s="45"/>
    </row>
    <row r="612" spans="1:41" hidden="1" outlineLevel="1" x14ac:dyDescent="0.25">
      <c r="A612" s="30"/>
      <c r="B612" s="31" t="s">
        <v>44</v>
      </c>
      <c r="C612" s="31" t="s">
        <v>45</v>
      </c>
      <c r="G612" s="36"/>
      <c r="H612" s="36"/>
      <c r="I612" s="37"/>
      <c r="J612" s="38"/>
      <c r="K612" s="36"/>
      <c r="L612" s="36"/>
      <c r="M612" s="37"/>
      <c r="N612" s="38"/>
      <c r="O612" s="36"/>
      <c r="P612" s="36"/>
      <c r="Q612" s="37"/>
      <c r="R612" s="38"/>
      <c r="S612" s="36"/>
      <c r="T612" s="36"/>
      <c r="U612" s="37"/>
      <c r="V612" s="38"/>
      <c r="W612" s="36"/>
      <c r="X612" s="36"/>
      <c r="Y612" s="37"/>
      <c r="Z612" s="38"/>
      <c r="AA612" s="36"/>
      <c r="AB612" s="36"/>
      <c r="AC612" s="37"/>
      <c r="AD612" s="38"/>
      <c r="AE612" s="36"/>
      <c r="AF612" s="36"/>
      <c r="AG612" s="37"/>
      <c r="AH612" s="38"/>
      <c r="AI612" s="36"/>
      <c r="AJ612" s="36"/>
      <c r="AK612" s="37"/>
      <c r="AL612" s="38"/>
      <c r="AM612" s="36"/>
      <c r="AN612" s="36"/>
      <c r="AO612" s="37"/>
    </row>
    <row r="613" spans="1:41" ht="90" hidden="1" outlineLevel="1" x14ac:dyDescent="0.25">
      <c r="A613" s="34" t="s">
        <v>1094</v>
      </c>
      <c r="B613" s="35" t="s">
        <v>47</v>
      </c>
      <c r="C613" s="35" t="s">
        <v>1095</v>
      </c>
      <c r="G613" s="36"/>
      <c r="H613" s="36"/>
      <c r="I613" s="37"/>
      <c r="J613" s="38"/>
      <c r="K613" s="36"/>
      <c r="L613" s="36"/>
      <c r="M613" s="37"/>
      <c r="N613" s="38"/>
      <c r="O613" s="36"/>
      <c r="P613" s="36"/>
      <c r="Q613" s="37"/>
      <c r="R613" s="38"/>
      <c r="S613" s="36"/>
      <c r="T613" s="36"/>
      <c r="U613" s="37"/>
      <c r="V613" s="38"/>
      <c r="W613" s="36"/>
      <c r="X613" s="36"/>
      <c r="Y613" s="37"/>
      <c r="Z613" s="38"/>
      <c r="AA613" s="36"/>
      <c r="AB613" s="36"/>
      <c r="AC613" s="37"/>
      <c r="AD613" s="38"/>
      <c r="AE613" s="36"/>
      <c r="AF613" s="36"/>
      <c r="AG613" s="37"/>
      <c r="AH613" s="38"/>
      <c r="AI613" s="36"/>
      <c r="AJ613" s="36"/>
      <c r="AK613" s="37"/>
      <c r="AL613" s="38"/>
      <c r="AM613" s="36"/>
      <c r="AN613" s="36"/>
      <c r="AO613" s="37"/>
    </row>
    <row r="614" spans="1:41" ht="30" hidden="1" outlineLevel="1" x14ac:dyDescent="0.25">
      <c r="A614" s="34" t="s">
        <v>1096</v>
      </c>
      <c r="B614" s="35" t="s">
        <v>47</v>
      </c>
      <c r="C614" s="35" t="s">
        <v>1097</v>
      </c>
      <c r="G614" s="36"/>
      <c r="H614" s="36"/>
      <c r="I614" s="37"/>
      <c r="J614" s="38"/>
      <c r="K614" s="36"/>
      <c r="L614" s="36"/>
      <c r="M614" s="37"/>
      <c r="N614" s="38"/>
      <c r="O614" s="36"/>
      <c r="P614" s="36"/>
      <c r="Q614" s="37"/>
      <c r="R614" s="38"/>
      <c r="S614" s="36"/>
      <c r="T614" s="36"/>
      <c r="U614" s="37"/>
      <c r="V614" s="38"/>
      <c r="W614" s="36"/>
      <c r="X614" s="36"/>
      <c r="Y614" s="37"/>
      <c r="Z614" s="38"/>
      <c r="AA614" s="36"/>
      <c r="AB614" s="36"/>
      <c r="AC614" s="37"/>
      <c r="AD614" s="38"/>
      <c r="AE614" s="36"/>
      <c r="AF614" s="36"/>
      <c r="AG614" s="37"/>
      <c r="AH614" s="38"/>
      <c r="AI614" s="36"/>
      <c r="AJ614" s="36"/>
      <c r="AK614" s="37"/>
      <c r="AL614" s="38"/>
      <c r="AM614" s="36"/>
      <c r="AN614" s="36"/>
      <c r="AO614" s="37"/>
    </row>
    <row r="615" spans="1:41" ht="45" hidden="1" outlineLevel="1" x14ac:dyDescent="0.25">
      <c r="A615" s="30"/>
      <c r="B615" s="31" t="s">
        <v>69</v>
      </c>
      <c r="C615" s="31" t="s">
        <v>70</v>
      </c>
      <c r="D615" s="31" t="s">
        <v>71</v>
      </c>
      <c r="E615" s="31" t="s">
        <v>72</v>
      </c>
      <c r="G615" s="39" t="s">
        <v>73</v>
      </c>
      <c r="H615" s="40" t="s">
        <v>33</v>
      </c>
      <c r="I615" s="41"/>
      <c r="J615" s="38"/>
      <c r="K615" s="39" t="s">
        <v>73</v>
      </c>
      <c r="L615" s="40" t="s">
        <v>33</v>
      </c>
      <c r="M615" s="41"/>
      <c r="N615" s="38"/>
      <c r="O615" s="39" t="s">
        <v>73</v>
      </c>
      <c r="P615" s="40" t="s">
        <v>33</v>
      </c>
      <c r="Q615" s="41"/>
      <c r="R615" s="38"/>
      <c r="S615" s="39" t="s">
        <v>73</v>
      </c>
      <c r="T615" s="40" t="s">
        <v>33</v>
      </c>
      <c r="U615" s="41"/>
      <c r="V615" s="38"/>
      <c r="W615" s="39" t="s">
        <v>73</v>
      </c>
      <c r="X615" s="40" t="s">
        <v>33</v>
      </c>
      <c r="Y615" s="41"/>
      <c r="Z615" s="38"/>
      <c r="AA615" s="39" t="s">
        <v>73</v>
      </c>
      <c r="AB615" s="40" t="s">
        <v>33</v>
      </c>
      <c r="AC615" s="41"/>
      <c r="AD615" s="38"/>
      <c r="AE615" s="39" t="s">
        <v>73</v>
      </c>
      <c r="AF615" s="40" t="s">
        <v>33</v>
      </c>
      <c r="AG615" s="41"/>
      <c r="AH615" s="38"/>
      <c r="AI615" s="39" t="s">
        <v>73</v>
      </c>
      <c r="AJ615" s="40" t="s">
        <v>33</v>
      </c>
      <c r="AK615" s="41"/>
      <c r="AL615" s="38"/>
      <c r="AM615" s="39" t="s">
        <v>73</v>
      </c>
      <c r="AN615" s="40" t="s">
        <v>33</v>
      </c>
      <c r="AO615" s="41"/>
    </row>
    <row r="616" spans="1:41" hidden="1" outlineLevel="1" x14ac:dyDescent="0.25">
      <c r="A616" s="34" t="s">
        <v>1098</v>
      </c>
      <c r="B616" s="35" t="s">
        <v>1099</v>
      </c>
      <c r="C616" s="35" t="s">
        <v>1100</v>
      </c>
      <c r="D616" s="35" t="s">
        <v>523</v>
      </c>
      <c r="E616" s="42">
        <v>2500</v>
      </c>
      <c r="G616" s="43">
        <v>115</v>
      </c>
      <c r="H616" s="44">
        <v>287500</v>
      </c>
      <c r="I616" s="45"/>
      <c r="J616" s="38"/>
      <c r="K616" s="43">
        <v>120</v>
      </c>
      <c r="L616" s="44">
        <v>300000</v>
      </c>
      <c r="M616" s="45"/>
      <c r="N616" s="38"/>
      <c r="O616" s="43">
        <v>120</v>
      </c>
      <c r="P616" s="44">
        <v>300000</v>
      </c>
      <c r="Q616" s="45"/>
      <c r="R616" s="38"/>
      <c r="S616" s="43">
        <v>112</v>
      </c>
      <c r="T616" s="44">
        <v>280000</v>
      </c>
      <c r="U616" s="45"/>
      <c r="V616" s="38"/>
      <c r="W616" s="43">
        <v>144</v>
      </c>
      <c r="X616" s="44">
        <v>360000</v>
      </c>
      <c r="Y616" s="45"/>
      <c r="Z616" s="38"/>
      <c r="AA616" s="43">
        <v>129.28</v>
      </c>
      <c r="AB616" s="44">
        <v>323200</v>
      </c>
      <c r="AC616" s="45"/>
      <c r="AD616" s="38"/>
      <c r="AE616" s="43">
        <v>182</v>
      </c>
      <c r="AF616" s="44">
        <v>455000</v>
      </c>
      <c r="AG616" s="45"/>
      <c r="AH616" s="38"/>
      <c r="AI616" s="43">
        <v>0</v>
      </c>
      <c r="AJ616" s="44">
        <v>0</v>
      </c>
      <c r="AK616" s="45"/>
      <c r="AL616" s="38"/>
      <c r="AM616" s="43">
        <v>101</v>
      </c>
      <c r="AN616" s="44">
        <v>252500</v>
      </c>
      <c r="AO616" s="45"/>
    </row>
    <row r="617" spans="1:41" hidden="1" outlineLevel="1" x14ac:dyDescent="0.25">
      <c r="A617" s="34" t="s">
        <v>1101</v>
      </c>
      <c r="B617" s="35" t="s">
        <v>1102</v>
      </c>
      <c r="C617" s="35" t="s">
        <v>1103</v>
      </c>
      <c r="D617" s="35" t="s">
        <v>523</v>
      </c>
      <c r="E617" s="42">
        <v>75</v>
      </c>
      <c r="G617" s="43">
        <v>134</v>
      </c>
      <c r="H617" s="44">
        <v>10050</v>
      </c>
      <c r="I617" s="45"/>
      <c r="J617" s="38"/>
      <c r="K617" s="43">
        <v>150</v>
      </c>
      <c r="L617" s="44">
        <v>11250</v>
      </c>
      <c r="M617" s="45"/>
      <c r="N617" s="38"/>
      <c r="O617" s="43">
        <v>150</v>
      </c>
      <c r="P617" s="44">
        <v>11250</v>
      </c>
      <c r="Q617" s="45"/>
      <c r="R617" s="38"/>
      <c r="S617" s="43">
        <v>134</v>
      </c>
      <c r="T617" s="44">
        <v>10050</v>
      </c>
      <c r="U617" s="45"/>
      <c r="V617" s="38"/>
      <c r="W617" s="43">
        <v>178</v>
      </c>
      <c r="X617" s="44">
        <v>13350</v>
      </c>
      <c r="Y617" s="45"/>
      <c r="Z617" s="38"/>
      <c r="AA617" s="43">
        <v>134.66</v>
      </c>
      <c r="AB617" s="44">
        <v>10099.5</v>
      </c>
      <c r="AC617" s="45"/>
      <c r="AD617" s="38"/>
      <c r="AE617" s="43">
        <v>206</v>
      </c>
      <c r="AF617" s="44">
        <v>15450</v>
      </c>
      <c r="AG617" s="45"/>
      <c r="AH617" s="38"/>
      <c r="AI617" s="43">
        <v>0</v>
      </c>
      <c r="AJ617" s="44">
        <v>0</v>
      </c>
      <c r="AK617" s="45"/>
      <c r="AL617" s="38"/>
      <c r="AM617" s="43">
        <v>126</v>
      </c>
      <c r="AN617" s="44">
        <v>9450</v>
      </c>
      <c r="AO617" s="45"/>
    </row>
    <row r="618" spans="1:41" hidden="1" outlineLevel="1" x14ac:dyDescent="0.25">
      <c r="A618" s="34" t="s">
        <v>1104</v>
      </c>
      <c r="B618" s="35" t="s">
        <v>1105</v>
      </c>
      <c r="C618" s="35" t="s">
        <v>1106</v>
      </c>
      <c r="D618" s="35" t="s">
        <v>523</v>
      </c>
      <c r="E618" s="42">
        <v>35</v>
      </c>
      <c r="G618" s="43">
        <v>181</v>
      </c>
      <c r="H618" s="44">
        <v>6335</v>
      </c>
      <c r="I618" s="45"/>
      <c r="J618" s="38"/>
      <c r="K618" s="43">
        <v>180</v>
      </c>
      <c r="L618" s="44">
        <v>6300</v>
      </c>
      <c r="M618" s="45"/>
      <c r="N618" s="38"/>
      <c r="O618" s="43">
        <v>180</v>
      </c>
      <c r="P618" s="44">
        <v>6300</v>
      </c>
      <c r="Q618" s="45"/>
      <c r="R618" s="38"/>
      <c r="S618" s="43">
        <v>158</v>
      </c>
      <c r="T618" s="44">
        <v>5530</v>
      </c>
      <c r="U618" s="45"/>
      <c r="V618" s="38"/>
      <c r="W618" s="43">
        <v>213</v>
      </c>
      <c r="X618" s="44">
        <v>7455</v>
      </c>
      <c r="Y618" s="45"/>
      <c r="Z618" s="38"/>
      <c r="AA618" s="43">
        <v>137.88999999999999</v>
      </c>
      <c r="AB618" s="44">
        <v>4826.1499999999996</v>
      </c>
      <c r="AC618" s="45"/>
      <c r="AD618" s="38"/>
      <c r="AE618" s="43">
        <v>303</v>
      </c>
      <c r="AF618" s="44">
        <v>10605</v>
      </c>
      <c r="AG618" s="45"/>
      <c r="AH618" s="38"/>
      <c r="AI618" s="43">
        <v>0</v>
      </c>
      <c r="AJ618" s="44">
        <v>0</v>
      </c>
      <c r="AK618" s="45"/>
      <c r="AL618" s="38"/>
      <c r="AM618" s="43">
        <v>252</v>
      </c>
      <c r="AN618" s="44">
        <v>8820</v>
      </c>
      <c r="AO618" s="45"/>
    </row>
    <row r="619" spans="1:41" hidden="1" outlineLevel="1" x14ac:dyDescent="0.25">
      <c r="A619" s="34" t="s">
        <v>1107</v>
      </c>
      <c r="B619" s="35" t="s">
        <v>1108</v>
      </c>
      <c r="C619" s="35" t="s">
        <v>1109</v>
      </c>
      <c r="D619" s="35" t="s">
        <v>523</v>
      </c>
      <c r="E619" s="42">
        <v>10</v>
      </c>
      <c r="G619" s="43">
        <v>229</v>
      </c>
      <c r="H619" s="44">
        <v>2290</v>
      </c>
      <c r="I619" s="45"/>
      <c r="J619" s="38"/>
      <c r="K619" s="43">
        <v>240</v>
      </c>
      <c r="L619" s="44">
        <v>2400</v>
      </c>
      <c r="M619" s="45"/>
      <c r="N619" s="38"/>
      <c r="O619" s="43">
        <v>240</v>
      </c>
      <c r="P619" s="44">
        <v>2400</v>
      </c>
      <c r="Q619" s="45"/>
      <c r="R619" s="38"/>
      <c r="S619" s="43">
        <v>272</v>
      </c>
      <c r="T619" s="44">
        <v>2720</v>
      </c>
      <c r="U619" s="45"/>
      <c r="V619" s="38"/>
      <c r="W619" s="43">
        <v>242</v>
      </c>
      <c r="X619" s="44">
        <v>2420</v>
      </c>
      <c r="Y619" s="45"/>
      <c r="Z619" s="38"/>
      <c r="AA619" s="43">
        <v>161.59</v>
      </c>
      <c r="AB619" s="44">
        <v>1615.9</v>
      </c>
      <c r="AC619" s="45"/>
      <c r="AD619" s="38"/>
      <c r="AE619" s="43">
        <v>351</v>
      </c>
      <c r="AF619" s="44">
        <v>3510</v>
      </c>
      <c r="AG619" s="45"/>
      <c r="AH619" s="38"/>
      <c r="AI619" s="43">
        <v>0</v>
      </c>
      <c r="AJ619" s="44">
        <v>0</v>
      </c>
      <c r="AK619" s="45"/>
      <c r="AL619" s="38"/>
      <c r="AM619" s="43">
        <v>328</v>
      </c>
      <c r="AN619" s="44">
        <v>3280</v>
      </c>
      <c r="AO619" s="45"/>
    </row>
    <row r="620" spans="1:41" hidden="1" outlineLevel="1" x14ac:dyDescent="0.25">
      <c r="A620" s="34" t="s">
        <v>1110</v>
      </c>
      <c r="B620" s="35" t="s">
        <v>1111</v>
      </c>
      <c r="C620" s="35" t="s">
        <v>1112</v>
      </c>
      <c r="D620" s="35" t="s">
        <v>523</v>
      </c>
      <c r="E620" s="42">
        <v>5</v>
      </c>
      <c r="G620" s="43">
        <v>268</v>
      </c>
      <c r="H620" s="44">
        <v>1340</v>
      </c>
      <c r="I620" s="45"/>
      <c r="J620" s="38"/>
      <c r="K620" s="43">
        <v>300</v>
      </c>
      <c r="L620" s="44">
        <v>1500</v>
      </c>
      <c r="M620" s="45"/>
      <c r="N620" s="38"/>
      <c r="O620" s="43">
        <v>300</v>
      </c>
      <c r="P620" s="44">
        <v>1500</v>
      </c>
      <c r="Q620" s="45"/>
      <c r="R620" s="38"/>
      <c r="S620" s="43">
        <v>333</v>
      </c>
      <c r="T620" s="44">
        <v>1665</v>
      </c>
      <c r="U620" s="45"/>
      <c r="V620" s="38"/>
      <c r="W620" s="43">
        <v>282</v>
      </c>
      <c r="X620" s="44">
        <v>1410</v>
      </c>
      <c r="Y620" s="45"/>
      <c r="Z620" s="38"/>
      <c r="AA620" s="43">
        <v>183.14</v>
      </c>
      <c r="AB620" s="44">
        <v>915.7</v>
      </c>
      <c r="AC620" s="45"/>
      <c r="AD620" s="38"/>
      <c r="AE620" s="43">
        <v>424</v>
      </c>
      <c r="AF620" s="44">
        <v>2120</v>
      </c>
      <c r="AG620" s="45"/>
      <c r="AH620" s="38"/>
      <c r="AI620" s="43">
        <v>0</v>
      </c>
      <c r="AJ620" s="44">
        <v>0</v>
      </c>
      <c r="AK620" s="45"/>
      <c r="AL620" s="38"/>
      <c r="AM620" s="43">
        <v>496</v>
      </c>
      <c r="AN620" s="44">
        <v>2480</v>
      </c>
      <c r="AO620" s="45"/>
    </row>
    <row r="621" spans="1:41" hidden="1" outlineLevel="1" x14ac:dyDescent="0.25">
      <c r="A621" s="34" t="s">
        <v>1113</v>
      </c>
      <c r="B621" s="35" t="s">
        <v>1114</v>
      </c>
      <c r="C621" s="35" t="s">
        <v>1115</v>
      </c>
      <c r="D621" s="35" t="s">
        <v>523</v>
      </c>
      <c r="E621" s="42">
        <v>5</v>
      </c>
      <c r="G621" s="43">
        <v>307</v>
      </c>
      <c r="H621" s="44">
        <v>1535</v>
      </c>
      <c r="I621" s="45"/>
      <c r="J621" s="38"/>
      <c r="K621" s="43">
        <v>330</v>
      </c>
      <c r="L621" s="44">
        <v>1650</v>
      </c>
      <c r="M621" s="45"/>
      <c r="N621" s="38"/>
      <c r="O621" s="43">
        <v>330</v>
      </c>
      <c r="P621" s="44">
        <v>1650</v>
      </c>
      <c r="Q621" s="45"/>
      <c r="R621" s="38"/>
      <c r="S621" s="43">
        <v>377</v>
      </c>
      <c r="T621" s="44">
        <v>1885</v>
      </c>
      <c r="U621" s="45"/>
      <c r="V621" s="38"/>
      <c r="W621" s="43">
        <v>328</v>
      </c>
      <c r="X621" s="44">
        <v>1640</v>
      </c>
      <c r="Y621" s="45"/>
      <c r="Z621" s="38"/>
      <c r="AA621" s="43">
        <v>215.46</v>
      </c>
      <c r="AB621" s="44">
        <v>1077.3</v>
      </c>
      <c r="AC621" s="45"/>
      <c r="AD621" s="38"/>
      <c r="AE621" s="43">
        <v>545</v>
      </c>
      <c r="AF621" s="44">
        <v>2725</v>
      </c>
      <c r="AG621" s="45"/>
      <c r="AH621" s="38"/>
      <c r="AI621" s="43">
        <v>0</v>
      </c>
      <c r="AJ621" s="44">
        <v>0</v>
      </c>
      <c r="AK621" s="45"/>
      <c r="AL621" s="38"/>
      <c r="AM621" s="43">
        <v>521</v>
      </c>
      <c r="AN621" s="44">
        <v>2605</v>
      </c>
      <c r="AO621" s="45"/>
    </row>
    <row r="622" spans="1:41" hidden="1" outlineLevel="1" x14ac:dyDescent="0.25">
      <c r="A622" s="34" t="s">
        <v>1116</v>
      </c>
      <c r="B622" s="35" t="s">
        <v>1117</v>
      </c>
      <c r="C622" s="35" t="s">
        <v>1118</v>
      </c>
      <c r="D622" s="35" t="s">
        <v>523</v>
      </c>
      <c r="E622" s="42">
        <v>5</v>
      </c>
      <c r="G622" s="43">
        <v>348</v>
      </c>
      <c r="H622" s="44">
        <v>1740</v>
      </c>
      <c r="I622" s="45"/>
      <c r="J622" s="38"/>
      <c r="K622" s="43">
        <v>400</v>
      </c>
      <c r="L622" s="44">
        <v>2000</v>
      </c>
      <c r="M622" s="45"/>
      <c r="N622" s="38"/>
      <c r="O622" s="43">
        <v>400</v>
      </c>
      <c r="P622" s="44">
        <v>2000</v>
      </c>
      <c r="Q622" s="45"/>
      <c r="R622" s="38"/>
      <c r="S622" s="43">
        <v>426</v>
      </c>
      <c r="T622" s="44">
        <v>2130</v>
      </c>
      <c r="U622" s="45"/>
      <c r="V622" s="38"/>
      <c r="W622" s="43">
        <v>374</v>
      </c>
      <c r="X622" s="44">
        <v>1870</v>
      </c>
      <c r="Y622" s="45"/>
      <c r="Z622" s="38"/>
      <c r="AA622" s="43">
        <v>269.32</v>
      </c>
      <c r="AB622" s="44">
        <v>1346.6</v>
      </c>
      <c r="AC622" s="45"/>
      <c r="AD622" s="38"/>
      <c r="AE622" s="43">
        <v>665</v>
      </c>
      <c r="AF622" s="44">
        <v>3325</v>
      </c>
      <c r="AG622" s="45"/>
      <c r="AH622" s="38"/>
      <c r="AI622" s="43">
        <v>0</v>
      </c>
      <c r="AJ622" s="44">
        <v>0</v>
      </c>
      <c r="AK622" s="45"/>
      <c r="AL622" s="38"/>
      <c r="AM622" s="43">
        <v>546</v>
      </c>
      <c r="AN622" s="44">
        <v>2730</v>
      </c>
      <c r="AO622" s="45"/>
    </row>
    <row r="623" spans="1:41" hidden="1" outlineLevel="1" x14ac:dyDescent="0.25">
      <c r="A623" s="34" t="s">
        <v>1119</v>
      </c>
      <c r="B623" s="35" t="s">
        <v>1120</v>
      </c>
      <c r="C623" s="35" t="s">
        <v>1121</v>
      </c>
      <c r="D623" s="35" t="s">
        <v>523</v>
      </c>
      <c r="E623" s="42">
        <v>5</v>
      </c>
      <c r="G623" s="43">
        <v>381</v>
      </c>
      <c r="H623" s="44">
        <v>1905</v>
      </c>
      <c r="I623" s="45"/>
      <c r="J623" s="38"/>
      <c r="K623" s="43">
        <v>450</v>
      </c>
      <c r="L623" s="44">
        <v>2250</v>
      </c>
      <c r="M623" s="45"/>
      <c r="N623" s="38"/>
      <c r="O623" s="43">
        <v>450</v>
      </c>
      <c r="P623" s="44">
        <v>2250</v>
      </c>
      <c r="Q623" s="45"/>
      <c r="R623" s="38"/>
      <c r="S623" s="43">
        <v>498</v>
      </c>
      <c r="T623" s="44">
        <v>2490</v>
      </c>
      <c r="U623" s="45"/>
      <c r="V623" s="38"/>
      <c r="W623" s="43">
        <v>431</v>
      </c>
      <c r="X623" s="44">
        <v>2155</v>
      </c>
      <c r="Y623" s="45"/>
      <c r="Z623" s="38"/>
      <c r="AA623" s="43">
        <v>323.19</v>
      </c>
      <c r="AB623" s="44">
        <v>1615.95</v>
      </c>
      <c r="AC623" s="45"/>
      <c r="AD623" s="38"/>
      <c r="AE623" s="43">
        <v>786</v>
      </c>
      <c r="AF623" s="44">
        <v>3930</v>
      </c>
      <c r="AG623" s="45"/>
      <c r="AH623" s="38"/>
      <c r="AI623" s="43">
        <v>0</v>
      </c>
      <c r="AJ623" s="44">
        <v>0</v>
      </c>
      <c r="AK623" s="45"/>
      <c r="AL623" s="38"/>
      <c r="AM623" s="43">
        <v>588</v>
      </c>
      <c r="AN623" s="44">
        <v>2940</v>
      </c>
      <c r="AO623" s="45"/>
    </row>
    <row r="624" spans="1:41" hidden="1" outlineLevel="1" x14ac:dyDescent="0.25">
      <c r="A624" s="34" t="s">
        <v>1122</v>
      </c>
      <c r="B624" s="35" t="s">
        <v>1123</v>
      </c>
      <c r="C624" s="35" t="s">
        <v>1124</v>
      </c>
      <c r="D624" s="35" t="s">
        <v>523</v>
      </c>
      <c r="E624" s="42">
        <v>5</v>
      </c>
      <c r="G624" s="43">
        <v>432</v>
      </c>
      <c r="H624" s="44">
        <v>2160</v>
      </c>
      <c r="I624" s="45"/>
      <c r="J624" s="38"/>
      <c r="K624" s="43">
        <v>500</v>
      </c>
      <c r="L624" s="44">
        <v>2500</v>
      </c>
      <c r="M624" s="45"/>
      <c r="N624" s="38"/>
      <c r="O624" s="43">
        <v>500</v>
      </c>
      <c r="P624" s="44">
        <v>2500</v>
      </c>
      <c r="Q624" s="45"/>
      <c r="R624" s="38"/>
      <c r="S624" s="43">
        <v>872</v>
      </c>
      <c r="T624" s="44">
        <v>4360</v>
      </c>
      <c r="U624" s="45"/>
      <c r="V624" s="38"/>
      <c r="W624" s="43">
        <v>489</v>
      </c>
      <c r="X624" s="44">
        <v>2445</v>
      </c>
      <c r="Y624" s="45"/>
      <c r="Z624" s="38"/>
      <c r="AA624" s="43">
        <v>377.05</v>
      </c>
      <c r="AB624" s="44">
        <v>1885.25</v>
      </c>
      <c r="AC624" s="45"/>
      <c r="AD624" s="38"/>
      <c r="AE624" s="43">
        <v>955</v>
      </c>
      <c r="AF624" s="44">
        <v>4775</v>
      </c>
      <c r="AG624" s="45"/>
      <c r="AH624" s="38"/>
      <c r="AI624" s="43">
        <v>0</v>
      </c>
      <c r="AJ624" s="44">
        <v>0</v>
      </c>
      <c r="AK624" s="45"/>
      <c r="AL624" s="38"/>
      <c r="AM624" s="43">
        <v>638</v>
      </c>
      <c r="AN624" s="44">
        <v>3190</v>
      </c>
      <c r="AO624" s="45"/>
    </row>
    <row r="625" spans="1:41" hidden="1" outlineLevel="1" x14ac:dyDescent="0.25">
      <c r="A625" s="34" t="s">
        <v>1125</v>
      </c>
      <c r="B625" s="35" t="s">
        <v>1126</v>
      </c>
      <c r="C625" s="35" t="s">
        <v>1127</v>
      </c>
      <c r="D625" s="35" t="s">
        <v>523</v>
      </c>
      <c r="E625" s="42">
        <v>5</v>
      </c>
      <c r="G625" s="43">
        <v>481</v>
      </c>
      <c r="H625" s="44">
        <v>2405</v>
      </c>
      <c r="I625" s="45"/>
      <c r="J625" s="38"/>
      <c r="K625" s="43">
        <v>600</v>
      </c>
      <c r="L625" s="44">
        <v>3000</v>
      </c>
      <c r="M625" s="45"/>
      <c r="N625" s="38"/>
      <c r="O625" s="43">
        <v>600</v>
      </c>
      <c r="P625" s="44">
        <v>3000</v>
      </c>
      <c r="Q625" s="45"/>
      <c r="R625" s="38"/>
      <c r="S625" s="43">
        <v>981</v>
      </c>
      <c r="T625" s="44">
        <v>4905</v>
      </c>
      <c r="U625" s="45"/>
      <c r="V625" s="38"/>
      <c r="W625" s="43">
        <v>518</v>
      </c>
      <c r="X625" s="44">
        <v>2590</v>
      </c>
      <c r="Y625" s="45"/>
      <c r="Z625" s="38"/>
      <c r="AA625" s="43">
        <v>538.65</v>
      </c>
      <c r="AB625" s="44">
        <v>2693.25</v>
      </c>
      <c r="AC625" s="45"/>
      <c r="AD625" s="38"/>
      <c r="AE625" s="43">
        <v>1124</v>
      </c>
      <c r="AF625" s="44">
        <v>5620</v>
      </c>
      <c r="AG625" s="45"/>
      <c r="AH625" s="38"/>
      <c r="AI625" s="43">
        <v>0</v>
      </c>
      <c r="AJ625" s="44">
        <v>0</v>
      </c>
      <c r="AK625" s="45"/>
      <c r="AL625" s="38"/>
      <c r="AM625" s="43">
        <v>731</v>
      </c>
      <c r="AN625" s="44">
        <v>3655</v>
      </c>
      <c r="AO625" s="45"/>
    </row>
    <row r="626" spans="1:41" hidden="1" outlineLevel="1" x14ac:dyDescent="0.25">
      <c r="A626" s="34" t="s">
        <v>1128</v>
      </c>
      <c r="B626" s="35" t="s">
        <v>1129</v>
      </c>
      <c r="C626" s="35" t="s">
        <v>1130</v>
      </c>
      <c r="D626" s="35" t="s">
        <v>523</v>
      </c>
      <c r="E626" s="42">
        <v>2610</v>
      </c>
      <c r="G626" s="43">
        <v>176</v>
      </c>
      <c r="H626" s="44">
        <v>459360</v>
      </c>
      <c r="I626" s="45"/>
      <c r="J626" s="38"/>
      <c r="K626" s="43">
        <v>180</v>
      </c>
      <c r="L626" s="44">
        <v>469800</v>
      </c>
      <c r="M626" s="45"/>
      <c r="N626" s="38"/>
      <c r="O626" s="43">
        <v>180</v>
      </c>
      <c r="P626" s="44">
        <v>469800</v>
      </c>
      <c r="Q626" s="45"/>
      <c r="R626" s="38"/>
      <c r="S626" s="43">
        <v>174</v>
      </c>
      <c r="T626" s="44">
        <v>454140</v>
      </c>
      <c r="U626" s="45"/>
      <c r="V626" s="38"/>
      <c r="W626" s="43">
        <v>207</v>
      </c>
      <c r="X626" s="44">
        <v>540270</v>
      </c>
      <c r="Y626" s="45"/>
      <c r="Z626" s="38"/>
      <c r="AA626" s="43">
        <v>269.32</v>
      </c>
      <c r="AB626" s="44">
        <v>702925.2</v>
      </c>
      <c r="AC626" s="45"/>
      <c r="AD626" s="38"/>
      <c r="AE626" s="43">
        <v>248</v>
      </c>
      <c r="AF626" s="44">
        <v>647280</v>
      </c>
      <c r="AG626" s="45"/>
      <c r="AH626" s="38"/>
      <c r="AI626" s="43">
        <v>0</v>
      </c>
      <c r="AJ626" s="44">
        <v>0</v>
      </c>
      <c r="AK626" s="45"/>
      <c r="AL626" s="38"/>
      <c r="AM626" s="43">
        <v>143</v>
      </c>
      <c r="AN626" s="44">
        <v>373230</v>
      </c>
      <c r="AO626" s="45"/>
    </row>
    <row r="627" spans="1:41" hidden="1" outlineLevel="1" x14ac:dyDescent="0.25">
      <c r="A627" s="34" t="s">
        <v>1131</v>
      </c>
      <c r="B627" s="35" t="s">
        <v>1132</v>
      </c>
      <c r="C627" s="35" t="s">
        <v>1103</v>
      </c>
      <c r="D627" s="35" t="s">
        <v>523</v>
      </c>
      <c r="E627" s="42">
        <v>3305</v>
      </c>
      <c r="G627" s="43">
        <v>205</v>
      </c>
      <c r="H627" s="44">
        <v>677525</v>
      </c>
      <c r="I627" s="45"/>
      <c r="J627" s="38"/>
      <c r="K627" s="43">
        <v>215</v>
      </c>
      <c r="L627" s="44">
        <v>710575</v>
      </c>
      <c r="M627" s="45"/>
      <c r="N627" s="38"/>
      <c r="O627" s="43">
        <v>215</v>
      </c>
      <c r="P627" s="44">
        <v>710575</v>
      </c>
      <c r="Q627" s="45"/>
      <c r="R627" s="38"/>
      <c r="S627" s="43">
        <v>198</v>
      </c>
      <c r="T627" s="44">
        <v>654390</v>
      </c>
      <c r="U627" s="45"/>
      <c r="V627" s="38"/>
      <c r="W627" s="43">
        <v>221</v>
      </c>
      <c r="X627" s="44">
        <v>730405</v>
      </c>
      <c r="Y627" s="45"/>
      <c r="Z627" s="38"/>
      <c r="AA627" s="43">
        <v>296.26</v>
      </c>
      <c r="AB627" s="44">
        <v>979139.3</v>
      </c>
      <c r="AC627" s="45"/>
      <c r="AD627" s="38"/>
      <c r="AE627" s="43">
        <v>273</v>
      </c>
      <c r="AF627" s="44">
        <v>902265</v>
      </c>
      <c r="AG627" s="45"/>
      <c r="AH627" s="38"/>
      <c r="AI627" s="43">
        <v>0</v>
      </c>
      <c r="AJ627" s="44">
        <v>0</v>
      </c>
      <c r="AK627" s="45"/>
      <c r="AL627" s="38"/>
      <c r="AM627" s="43">
        <v>252</v>
      </c>
      <c r="AN627" s="44">
        <v>832860</v>
      </c>
      <c r="AO627" s="45"/>
    </row>
    <row r="628" spans="1:41" hidden="1" outlineLevel="1" x14ac:dyDescent="0.25">
      <c r="A628" s="34" t="s">
        <v>1133</v>
      </c>
      <c r="B628" s="35" t="s">
        <v>1134</v>
      </c>
      <c r="C628" s="35" t="s">
        <v>1135</v>
      </c>
      <c r="D628" s="35" t="s">
        <v>523</v>
      </c>
      <c r="E628" s="42">
        <v>1915</v>
      </c>
      <c r="G628" s="43">
        <v>306</v>
      </c>
      <c r="H628" s="44">
        <v>585990</v>
      </c>
      <c r="I628" s="45"/>
      <c r="J628" s="38"/>
      <c r="K628" s="43">
        <v>310</v>
      </c>
      <c r="L628" s="44">
        <v>593650</v>
      </c>
      <c r="M628" s="45"/>
      <c r="N628" s="38"/>
      <c r="O628" s="43">
        <v>310</v>
      </c>
      <c r="P628" s="44">
        <v>593650</v>
      </c>
      <c r="Q628" s="45"/>
      <c r="R628" s="38"/>
      <c r="S628" s="43">
        <v>343</v>
      </c>
      <c r="T628" s="44">
        <v>656845</v>
      </c>
      <c r="U628" s="45"/>
      <c r="V628" s="38"/>
      <c r="W628" s="43">
        <v>256</v>
      </c>
      <c r="X628" s="44">
        <v>490240</v>
      </c>
      <c r="Y628" s="45"/>
      <c r="Z628" s="38"/>
      <c r="AA628" s="43">
        <v>323.19</v>
      </c>
      <c r="AB628" s="44">
        <v>618908.85</v>
      </c>
      <c r="AC628" s="45"/>
      <c r="AD628" s="38"/>
      <c r="AE628" s="43">
        <v>417</v>
      </c>
      <c r="AF628" s="44">
        <v>798555</v>
      </c>
      <c r="AG628" s="45"/>
      <c r="AH628" s="38"/>
      <c r="AI628" s="43">
        <v>0</v>
      </c>
      <c r="AJ628" s="44">
        <v>0</v>
      </c>
      <c r="AK628" s="45"/>
      <c r="AL628" s="38"/>
      <c r="AM628" s="43">
        <v>294</v>
      </c>
      <c r="AN628" s="44">
        <v>563010</v>
      </c>
      <c r="AO628" s="45"/>
    </row>
    <row r="629" spans="1:41" hidden="1" outlineLevel="1" x14ac:dyDescent="0.25">
      <c r="A629" s="34" t="s">
        <v>1136</v>
      </c>
      <c r="B629" s="35" t="s">
        <v>1137</v>
      </c>
      <c r="C629" s="35" t="s">
        <v>1138</v>
      </c>
      <c r="D629" s="35" t="s">
        <v>523</v>
      </c>
      <c r="E629" s="42">
        <v>400</v>
      </c>
      <c r="G629" s="43">
        <v>440</v>
      </c>
      <c r="H629" s="44">
        <v>176000</v>
      </c>
      <c r="I629" s="45"/>
      <c r="J629" s="38"/>
      <c r="K629" s="43">
        <v>452</v>
      </c>
      <c r="L629" s="44">
        <v>180800</v>
      </c>
      <c r="M629" s="45"/>
      <c r="N629" s="38"/>
      <c r="O629" s="43">
        <v>452</v>
      </c>
      <c r="P629" s="44">
        <v>180800</v>
      </c>
      <c r="Q629" s="45"/>
      <c r="R629" s="38"/>
      <c r="S629" s="43">
        <v>504</v>
      </c>
      <c r="T629" s="44">
        <v>201600</v>
      </c>
      <c r="U629" s="45"/>
      <c r="V629" s="38"/>
      <c r="W629" s="43">
        <v>291</v>
      </c>
      <c r="X629" s="44">
        <v>116400</v>
      </c>
      <c r="Y629" s="45"/>
      <c r="Z629" s="38"/>
      <c r="AA629" s="43">
        <v>350.12</v>
      </c>
      <c r="AB629" s="44">
        <v>140048</v>
      </c>
      <c r="AC629" s="45"/>
      <c r="AD629" s="38"/>
      <c r="AE629" s="43">
        <v>732</v>
      </c>
      <c r="AF629" s="44">
        <v>292800</v>
      </c>
      <c r="AG629" s="45"/>
      <c r="AH629" s="38"/>
      <c r="AI629" s="43">
        <v>0</v>
      </c>
      <c r="AJ629" s="44">
        <v>0</v>
      </c>
      <c r="AK629" s="45"/>
      <c r="AL629" s="38"/>
      <c r="AM629" s="43">
        <v>500</v>
      </c>
      <c r="AN629" s="44">
        <v>200000</v>
      </c>
      <c r="AO629" s="45"/>
    </row>
    <row r="630" spans="1:41" hidden="1" outlineLevel="1" x14ac:dyDescent="0.25">
      <c r="A630" s="34" t="s">
        <v>1139</v>
      </c>
      <c r="B630" s="35" t="s">
        <v>1140</v>
      </c>
      <c r="C630" s="35" t="s">
        <v>1141</v>
      </c>
      <c r="D630" s="35" t="s">
        <v>523</v>
      </c>
      <c r="E630" s="42">
        <v>10</v>
      </c>
      <c r="G630" s="43">
        <v>735</v>
      </c>
      <c r="H630" s="44">
        <v>7350</v>
      </c>
      <c r="I630" s="45"/>
      <c r="J630" s="38"/>
      <c r="K630" s="43">
        <v>600</v>
      </c>
      <c r="L630" s="44">
        <v>6000</v>
      </c>
      <c r="M630" s="45"/>
      <c r="N630" s="38"/>
      <c r="O630" s="43">
        <v>600</v>
      </c>
      <c r="P630" s="44">
        <v>6000</v>
      </c>
      <c r="Q630" s="45"/>
      <c r="R630" s="38"/>
      <c r="S630" s="43">
        <v>579</v>
      </c>
      <c r="T630" s="44">
        <v>5790</v>
      </c>
      <c r="U630" s="45"/>
      <c r="V630" s="38"/>
      <c r="W630" s="43">
        <v>291</v>
      </c>
      <c r="X630" s="44">
        <v>2910</v>
      </c>
      <c r="Y630" s="45"/>
      <c r="Z630" s="38"/>
      <c r="AA630" s="43">
        <v>377.05</v>
      </c>
      <c r="AB630" s="44">
        <v>3770.5</v>
      </c>
      <c r="AC630" s="45"/>
      <c r="AD630" s="38"/>
      <c r="AE630" s="43">
        <v>949</v>
      </c>
      <c r="AF630" s="44">
        <v>9490</v>
      </c>
      <c r="AG630" s="45"/>
      <c r="AH630" s="38"/>
      <c r="AI630" s="43">
        <v>0</v>
      </c>
      <c r="AJ630" s="44">
        <v>0</v>
      </c>
      <c r="AK630" s="45"/>
      <c r="AL630" s="38"/>
      <c r="AM630" s="43">
        <v>798</v>
      </c>
      <c r="AN630" s="44">
        <v>7980</v>
      </c>
      <c r="AO630" s="45"/>
    </row>
    <row r="631" spans="1:41" hidden="1" outlineLevel="1" x14ac:dyDescent="0.25">
      <c r="A631" s="34" t="s">
        <v>1142</v>
      </c>
      <c r="B631" s="35" t="s">
        <v>1143</v>
      </c>
      <c r="C631" s="35" t="s">
        <v>1144</v>
      </c>
      <c r="D631" s="35" t="s">
        <v>523</v>
      </c>
      <c r="E631" s="42">
        <v>250</v>
      </c>
      <c r="G631" s="43">
        <v>199</v>
      </c>
      <c r="H631" s="44">
        <v>49750</v>
      </c>
      <c r="I631" s="45"/>
      <c r="J631" s="38"/>
      <c r="K631" s="43">
        <v>220</v>
      </c>
      <c r="L631" s="44">
        <v>55000</v>
      </c>
      <c r="M631" s="45"/>
      <c r="N631" s="38"/>
      <c r="O631" s="43">
        <v>220</v>
      </c>
      <c r="P631" s="44">
        <v>55000</v>
      </c>
      <c r="Q631" s="45"/>
      <c r="R631" s="38"/>
      <c r="S631" s="43">
        <v>202</v>
      </c>
      <c r="T631" s="44">
        <v>50500</v>
      </c>
      <c r="U631" s="45"/>
      <c r="V631" s="38"/>
      <c r="W631" s="43">
        <v>266</v>
      </c>
      <c r="X631" s="44">
        <v>66500</v>
      </c>
      <c r="Y631" s="45"/>
      <c r="Z631" s="38"/>
      <c r="AA631" s="43">
        <v>269.32</v>
      </c>
      <c r="AB631" s="44">
        <v>67330</v>
      </c>
      <c r="AC631" s="45"/>
      <c r="AD631" s="38"/>
      <c r="AE631" s="43">
        <v>308</v>
      </c>
      <c r="AF631" s="44">
        <v>77000</v>
      </c>
      <c r="AG631" s="45"/>
      <c r="AH631" s="38"/>
      <c r="AI631" s="43">
        <v>0</v>
      </c>
      <c r="AJ631" s="44">
        <v>0</v>
      </c>
      <c r="AK631" s="45"/>
      <c r="AL631" s="38"/>
      <c r="AM631" s="43">
        <v>185</v>
      </c>
      <c r="AN631" s="44">
        <v>46250</v>
      </c>
      <c r="AO631" s="45"/>
    </row>
    <row r="632" spans="1:41" hidden="1" outlineLevel="1" x14ac:dyDescent="0.25">
      <c r="A632" s="34" t="s">
        <v>1145</v>
      </c>
      <c r="B632" s="35" t="s">
        <v>1146</v>
      </c>
      <c r="C632" s="35" t="s">
        <v>1147</v>
      </c>
      <c r="D632" s="35" t="s">
        <v>523</v>
      </c>
      <c r="E632" s="42">
        <v>45</v>
      </c>
      <c r="G632" s="43">
        <v>282</v>
      </c>
      <c r="H632" s="44">
        <v>12690</v>
      </c>
      <c r="I632" s="45"/>
      <c r="J632" s="38"/>
      <c r="K632" s="43">
        <v>250</v>
      </c>
      <c r="L632" s="44">
        <v>11250</v>
      </c>
      <c r="M632" s="45"/>
      <c r="N632" s="38"/>
      <c r="O632" s="43">
        <v>250</v>
      </c>
      <c r="P632" s="44">
        <v>11250</v>
      </c>
      <c r="Q632" s="45"/>
      <c r="R632" s="38"/>
      <c r="S632" s="43">
        <v>292</v>
      </c>
      <c r="T632" s="44">
        <v>13140</v>
      </c>
      <c r="U632" s="45"/>
      <c r="V632" s="38"/>
      <c r="W632" s="43">
        <v>374</v>
      </c>
      <c r="X632" s="44">
        <v>16830</v>
      </c>
      <c r="Y632" s="45"/>
      <c r="Z632" s="38"/>
      <c r="AA632" s="43">
        <v>350.12</v>
      </c>
      <c r="AB632" s="44">
        <v>15755.4</v>
      </c>
      <c r="AC632" s="45"/>
      <c r="AD632" s="38"/>
      <c r="AE632" s="43">
        <v>500</v>
      </c>
      <c r="AF632" s="44">
        <v>22500</v>
      </c>
      <c r="AG632" s="45"/>
      <c r="AH632" s="38"/>
      <c r="AI632" s="43">
        <v>0</v>
      </c>
      <c r="AJ632" s="44">
        <v>0</v>
      </c>
      <c r="AK632" s="45"/>
      <c r="AL632" s="38"/>
      <c r="AM632" s="43">
        <v>277</v>
      </c>
      <c r="AN632" s="44">
        <v>12465</v>
      </c>
      <c r="AO632" s="45"/>
    </row>
    <row r="633" spans="1:41" hidden="1" outlineLevel="1" x14ac:dyDescent="0.25">
      <c r="A633" s="34" t="s">
        <v>1148</v>
      </c>
      <c r="B633" s="35" t="s">
        <v>1149</v>
      </c>
      <c r="C633" s="35" t="s">
        <v>1135</v>
      </c>
      <c r="D633" s="35" t="s">
        <v>523</v>
      </c>
      <c r="E633" s="42">
        <v>250</v>
      </c>
      <c r="G633" s="43">
        <v>403</v>
      </c>
      <c r="H633" s="44">
        <v>100750</v>
      </c>
      <c r="I633" s="45"/>
      <c r="J633" s="38"/>
      <c r="K633" s="43">
        <v>340</v>
      </c>
      <c r="L633" s="44">
        <v>85000</v>
      </c>
      <c r="M633" s="45"/>
      <c r="N633" s="38"/>
      <c r="O633" s="43">
        <v>340</v>
      </c>
      <c r="P633" s="44">
        <v>85000</v>
      </c>
      <c r="Q633" s="45"/>
      <c r="R633" s="38"/>
      <c r="S633" s="43">
        <v>320</v>
      </c>
      <c r="T633" s="44">
        <v>80000</v>
      </c>
      <c r="U633" s="45"/>
      <c r="V633" s="38"/>
      <c r="W633" s="43">
        <v>443</v>
      </c>
      <c r="X633" s="44">
        <v>110750</v>
      </c>
      <c r="Y633" s="45"/>
      <c r="Z633" s="38"/>
      <c r="AA633" s="43">
        <v>377.05</v>
      </c>
      <c r="AB633" s="44">
        <v>94262.5</v>
      </c>
      <c r="AC633" s="45"/>
      <c r="AD633" s="38"/>
      <c r="AE633" s="43">
        <v>645</v>
      </c>
      <c r="AF633" s="44">
        <v>161250</v>
      </c>
      <c r="AG633" s="45"/>
      <c r="AH633" s="38"/>
      <c r="AI633" s="43">
        <v>0</v>
      </c>
      <c r="AJ633" s="44">
        <v>0</v>
      </c>
      <c r="AK633" s="45"/>
      <c r="AL633" s="38"/>
      <c r="AM633" s="43">
        <v>353</v>
      </c>
      <c r="AN633" s="44">
        <v>88250</v>
      </c>
      <c r="AO633" s="45"/>
    </row>
    <row r="634" spans="1:41" hidden="1" outlineLevel="1" x14ac:dyDescent="0.25">
      <c r="A634" s="34" t="s">
        <v>1150</v>
      </c>
      <c r="B634" s="35" t="s">
        <v>1151</v>
      </c>
      <c r="C634" s="35" t="s">
        <v>1152</v>
      </c>
      <c r="D634" s="35" t="s">
        <v>523</v>
      </c>
      <c r="E634" s="42">
        <v>10</v>
      </c>
      <c r="G634" s="43">
        <v>467</v>
      </c>
      <c r="H634" s="44">
        <v>4670</v>
      </c>
      <c r="I634" s="45"/>
      <c r="J634" s="38"/>
      <c r="K634" s="43">
        <v>450</v>
      </c>
      <c r="L634" s="44">
        <v>4500</v>
      </c>
      <c r="M634" s="45"/>
      <c r="N634" s="38"/>
      <c r="O634" s="43">
        <v>450</v>
      </c>
      <c r="P634" s="44">
        <v>4500</v>
      </c>
      <c r="Q634" s="45"/>
      <c r="R634" s="38"/>
      <c r="S634" s="43">
        <v>444</v>
      </c>
      <c r="T634" s="44">
        <v>4440</v>
      </c>
      <c r="U634" s="45"/>
      <c r="V634" s="38"/>
      <c r="W634" s="43">
        <v>489</v>
      </c>
      <c r="X634" s="44">
        <v>4890</v>
      </c>
      <c r="Y634" s="45"/>
      <c r="Z634" s="38"/>
      <c r="AA634" s="43">
        <v>430.92</v>
      </c>
      <c r="AB634" s="44">
        <v>4309.2</v>
      </c>
      <c r="AC634" s="45"/>
      <c r="AD634" s="38"/>
      <c r="AE634" s="43">
        <v>838</v>
      </c>
      <c r="AF634" s="44">
        <v>8380</v>
      </c>
      <c r="AG634" s="45"/>
      <c r="AH634" s="38"/>
      <c r="AI634" s="43">
        <v>0</v>
      </c>
      <c r="AJ634" s="44">
        <v>0</v>
      </c>
      <c r="AK634" s="45"/>
      <c r="AL634" s="38"/>
      <c r="AM634" s="43">
        <v>462</v>
      </c>
      <c r="AN634" s="44">
        <v>4620</v>
      </c>
      <c r="AO634" s="45"/>
    </row>
    <row r="635" spans="1:41" hidden="1" outlineLevel="1" x14ac:dyDescent="0.25">
      <c r="A635" s="34" t="s">
        <v>1153</v>
      </c>
      <c r="B635" s="35" t="s">
        <v>1154</v>
      </c>
      <c r="C635" s="35" t="s">
        <v>1155</v>
      </c>
      <c r="D635" s="35" t="s">
        <v>523</v>
      </c>
      <c r="E635" s="42">
        <v>350</v>
      </c>
      <c r="G635" s="43">
        <v>283</v>
      </c>
      <c r="H635" s="44">
        <v>99050</v>
      </c>
      <c r="I635" s="45"/>
      <c r="J635" s="38"/>
      <c r="K635" s="43">
        <v>310</v>
      </c>
      <c r="L635" s="44">
        <v>108500</v>
      </c>
      <c r="M635" s="45"/>
      <c r="N635" s="38"/>
      <c r="O635" s="43">
        <v>310</v>
      </c>
      <c r="P635" s="44">
        <v>108500</v>
      </c>
      <c r="Q635" s="45"/>
      <c r="R635" s="38"/>
      <c r="S635" s="43">
        <v>249</v>
      </c>
      <c r="T635" s="44">
        <v>87150</v>
      </c>
      <c r="U635" s="45"/>
      <c r="V635" s="38"/>
      <c r="W635" s="43">
        <v>408</v>
      </c>
      <c r="X635" s="44">
        <v>142800</v>
      </c>
      <c r="Y635" s="45"/>
      <c r="Z635" s="38"/>
      <c r="AA635" s="43">
        <v>430.92</v>
      </c>
      <c r="AB635" s="44">
        <v>150822</v>
      </c>
      <c r="AC635" s="45"/>
      <c r="AD635" s="38"/>
      <c r="AE635" s="43">
        <v>340</v>
      </c>
      <c r="AF635" s="44">
        <v>119000</v>
      </c>
      <c r="AG635" s="45"/>
      <c r="AH635" s="38"/>
      <c r="AI635" s="43">
        <v>0</v>
      </c>
      <c r="AJ635" s="44">
        <v>0</v>
      </c>
      <c r="AK635" s="45"/>
      <c r="AL635" s="38"/>
      <c r="AM635" s="43">
        <v>588</v>
      </c>
      <c r="AN635" s="44">
        <v>205800</v>
      </c>
      <c r="AO635" s="45"/>
    </row>
    <row r="636" spans="1:41" hidden="1" outlineLevel="1" x14ac:dyDescent="0.25">
      <c r="A636" s="34" t="s">
        <v>1156</v>
      </c>
      <c r="B636" s="35" t="s">
        <v>1157</v>
      </c>
      <c r="C636" s="35" t="s">
        <v>1135</v>
      </c>
      <c r="D636" s="35" t="s">
        <v>523</v>
      </c>
      <c r="E636" s="42">
        <v>100</v>
      </c>
      <c r="G636" s="43">
        <v>404</v>
      </c>
      <c r="H636" s="44">
        <v>40400</v>
      </c>
      <c r="I636" s="45"/>
      <c r="J636" s="38"/>
      <c r="K636" s="43">
        <v>415</v>
      </c>
      <c r="L636" s="44">
        <v>41500</v>
      </c>
      <c r="M636" s="45"/>
      <c r="N636" s="38"/>
      <c r="O636" s="43">
        <v>415</v>
      </c>
      <c r="P636" s="44">
        <v>41500</v>
      </c>
      <c r="Q636" s="45"/>
      <c r="R636" s="38"/>
      <c r="S636" s="43">
        <v>277</v>
      </c>
      <c r="T636" s="44">
        <v>27700</v>
      </c>
      <c r="U636" s="45"/>
      <c r="V636" s="38"/>
      <c r="W636" s="43">
        <v>483</v>
      </c>
      <c r="X636" s="44">
        <v>48300</v>
      </c>
      <c r="Y636" s="45"/>
      <c r="Z636" s="38"/>
      <c r="AA636" s="43">
        <v>484.78</v>
      </c>
      <c r="AB636" s="44">
        <v>48478</v>
      </c>
      <c r="AC636" s="45"/>
      <c r="AD636" s="38"/>
      <c r="AE636" s="43">
        <v>485</v>
      </c>
      <c r="AF636" s="44">
        <v>48500</v>
      </c>
      <c r="AG636" s="45"/>
      <c r="AH636" s="38"/>
      <c r="AI636" s="43">
        <v>0</v>
      </c>
      <c r="AJ636" s="44">
        <v>0</v>
      </c>
      <c r="AK636" s="45"/>
      <c r="AL636" s="38"/>
      <c r="AM636" s="43">
        <v>664</v>
      </c>
      <c r="AN636" s="44">
        <v>66400</v>
      </c>
      <c r="AO636" s="45"/>
    </row>
    <row r="637" spans="1:41" hidden="1" outlineLevel="1" x14ac:dyDescent="0.25">
      <c r="A637" s="34" t="s">
        <v>1158</v>
      </c>
      <c r="B637" s="35" t="s">
        <v>1159</v>
      </c>
      <c r="C637" s="35" t="s">
        <v>1152</v>
      </c>
      <c r="D637" s="35" t="s">
        <v>523</v>
      </c>
      <c r="E637" s="42">
        <v>10</v>
      </c>
      <c r="G637" s="43">
        <v>468</v>
      </c>
      <c r="H637" s="44">
        <v>4680</v>
      </c>
      <c r="I637" s="45"/>
      <c r="J637" s="38"/>
      <c r="K637" s="43">
        <v>500</v>
      </c>
      <c r="L637" s="44">
        <v>5000</v>
      </c>
      <c r="M637" s="45"/>
      <c r="N637" s="38"/>
      <c r="O637" s="43">
        <v>500</v>
      </c>
      <c r="P637" s="44">
        <v>5000</v>
      </c>
      <c r="Q637" s="45"/>
      <c r="R637" s="38"/>
      <c r="S637" s="43">
        <v>401</v>
      </c>
      <c r="T637" s="44">
        <v>4010</v>
      </c>
      <c r="U637" s="45"/>
      <c r="V637" s="38"/>
      <c r="W637" s="43">
        <v>575</v>
      </c>
      <c r="X637" s="44">
        <v>5750</v>
      </c>
      <c r="Y637" s="45"/>
      <c r="Z637" s="38"/>
      <c r="AA637" s="43">
        <v>538.65</v>
      </c>
      <c r="AB637" s="44">
        <v>5386.5</v>
      </c>
      <c r="AC637" s="45"/>
      <c r="AD637" s="38"/>
      <c r="AE637" s="43">
        <v>678</v>
      </c>
      <c r="AF637" s="44">
        <v>6780</v>
      </c>
      <c r="AG637" s="45"/>
      <c r="AH637" s="38"/>
      <c r="AI637" s="43">
        <v>0</v>
      </c>
      <c r="AJ637" s="44">
        <v>0</v>
      </c>
      <c r="AK637" s="45"/>
      <c r="AL637" s="38"/>
      <c r="AM637" s="43">
        <v>689</v>
      </c>
      <c r="AN637" s="44">
        <v>6890</v>
      </c>
      <c r="AO637" s="45"/>
    </row>
    <row r="638" spans="1:41" hidden="1" outlineLevel="1" x14ac:dyDescent="0.25">
      <c r="A638" s="34" t="s">
        <v>1160</v>
      </c>
      <c r="B638" s="35" t="s">
        <v>1161</v>
      </c>
      <c r="C638" s="35" t="s">
        <v>1162</v>
      </c>
      <c r="D638" s="35" t="s">
        <v>523</v>
      </c>
      <c r="E638" s="42">
        <v>405</v>
      </c>
      <c r="G638" s="43">
        <v>395</v>
      </c>
      <c r="H638" s="44">
        <v>159975</v>
      </c>
      <c r="I638" s="45"/>
      <c r="J638" s="38"/>
      <c r="K638" s="43">
        <v>470</v>
      </c>
      <c r="L638" s="44">
        <v>190350</v>
      </c>
      <c r="M638" s="45"/>
      <c r="N638" s="38"/>
      <c r="O638" s="43">
        <v>470</v>
      </c>
      <c r="P638" s="44">
        <v>190350</v>
      </c>
      <c r="Q638" s="45"/>
      <c r="R638" s="38"/>
      <c r="S638" s="43">
        <v>287</v>
      </c>
      <c r="T638" s="44">
        <v>116235</v>
      </c>
      <c r="U638" s="45"/>
      <c r="V638" s="38"/>
      <c r="W638" s="43">
        <v>458</v>
      </c>
      <c r="X638" s="44">
        <v>185490</v>
      </c>
      <c r="Y638" s="45"/>
      <c r="Z638" s="38"/>
      <c r="AA638" s="43">
        <v>538.65</v>
      </c>
      <c r="AB638" s="44">
        <v>218153.25</v>
      </c>
      <c r="AC638" s="45"/>
      <c r="AD638" s="38"/>
      <c r="AE638" s="43">
        <v>433</v>
      </c>
      <c r="AF638" s="44">
        <v>175365</v>
      </c>
      <c r="AG638" s="45"/>
      <c r="AH638" s="38"/>
      <c r="AI638" s="43">
        <v>0</v>
      </c>
      <c r="AJ638" s="44">
        <v>0</v>
      </c>
      <c r="AK638" s="45"/>
      <c r="AL638" s="38"/>
      <c r="AM638" s="43">
        <v>630</v>
      </c>
      <c r="AN638" s="44">
        <v>255150</v>
      </c>
      <c r="AO638" s="45"/>
    </row>
    <row r="639" spans="1:41" hidden="1" outlineLevel="1" x14ac:dyDescent="0.25">
      <c r="A639" s="34" t="s">
        <v>1163</v>
      </c>
      <c r="B639" s="35" t="s">
        <v>1164</v>
      </c>
      <c r="C639" s="35" t="s">
        <v>1135</v>
      </c>
      <c r="D639" s="35" t="s">
        <v>523</v>
      </c>
      <c r="E639" s="42">
        <v>335</v>
      </c>
      <c r="G639" s="43">
        <v>572</v>
      </c>
      <c r="H639" s="44">
        <v>191620</v>
      </c>
      <c r="I639" s="45"/>
      <c r="J639" s="38"/>
      <c r="K639" s="43">
        <v>560</v>
      </c>
      <c r="L639" s="44">
        <v>187600</v>
      </c>
      <c r="M639" s="45"/>
      <c r="N639" s="38"/>
      <c r="O639" s="43">
        <v>560</v>
      </c>
      <c r="P639" s="44">
        <v>187600</v>
      </c>
      <c r="Q639" s="45"/>
      <c r="R639" s="38"/>
      <c r="S639" s="43">
        <v>444</v>
      </c>
      <c r="T639" s="44">
        <v>148740</v>
      </c>
      <c r="U639" s="45"/>
      <c r="V639" s="38"/>
      <c r="W639" s="43">
        <v>490</v>
      </c>
      <c r="X639" s="44">
        <v>164150</v>
      </c>
      <c r="Y639" s="45"/>
      <c r="Z639" s="38"/>
      <c r="AA639" s="43">
        <v>915.7</v>
      </c>
      <c r="AB639" s="44">
        <v>306759.5</v>
      </c>
      <c r="AC639" s="45"/>
      <c r="AD639" s="38"/>
      <c r="AE639" s="43">
        <v>578</v>
      </c>
      <c r="AF639" s="44">
        <v>193630</v>
      </c>
      <c r="AG639" s="45"/>
      <c r="AH639" s="38"/>
      <c r="AI639" s="43">
        <v>0</v>
      </c>
      <c r="AJ639" s="44">
        <v>0</v>
      </c>
      <c r="AK639" s="45"/>
      <c r="AL639" s="38"/>
      <c r="AM639" s="43">
        <v>714</v>
      </c>
      <c r="AN639" s="44">
        <v>239190</v>
      </c>
      <c r="AO639" s="45"/>
    </row>
    <row r="640" spans="1:41" hidden="1" outlineLevel="1" x14ac:dyDescent="0.25">
      <c r="A640" s="34" t="s">
        <v>1165</v>
      </c>
      <c r="B640" s="35" t="s">
        <v>1166</v>
      </c>
      <c r="C640" s="35" t="s">
        <v>1138</v>
      </c>
      <c r="D640" s="35" t="s">
        <v>523</v>
      </c>
      <c r="E640" s="42">
        <v>110</v>
      </c>
      <c r="G640" s="43">
        <v>619</v>
      </c>
      <c r="H640" s="44">
        <v>68090</v>
      </c>
      <c r="I640" s="45"/>
      <c r="J640" s="38"/>
      <c r="K640" s="43">
        <v>750</v>
      </c>
      <c r="L640" s="44">
        <v>82500</v>
      </c>
      <c r="M640" s="45"/>
      <c r="N640" s="38"/>
      <c r="O640" s="43">
        <v>750</v>
      </c>
      <c r="P640" s="44">
        <v>82500</v>
      </c>
      <c r="Q640" s="45"/>
      <c r="R640" s="38"/>
      <c r="S640" s="43">
        <v>562</v>
      </c>
      <c r="T640" s="44">
        <v>61820</v>
      </c>
      <c r="U640" s="45"/>
      <c r="V640" s="38"/>
      <c r="W640" s="43">
        <v>530</v>
      </c>
      <c r="X640" s="44">
        <v>58300</v>
      </c>
      <c r="Y640" s="45"/>
      <c r="Z640" s="38"/>
      <c r="AA640" s="43">
        <v>969.57</v>
      </c>
      <c r="AB640" s="44">
        <v>106652.7</v>
      </c>
      <c r="AC640" s="45"/>
      <c r="AD640" s="38"/>
      <c r="AE640" s="43">
        <v>907</v>
      </c>
      <c r="AF640" s="44">
        <v>99770</v>
      </c>
      <c r="AG640" s="45"/>
      <c r="AH640" s="38"/>
      <c r="AI640" s="43">
        <v>0</v>
      </c>
      <c r="AJ640" s="44">
        <v>0</v>
      </c>
      <c r="AK640" s="45"/>
      <c r="AL640" s="38"/>
      <c r="AM640" s="43">
        <v>857</v>
      </c>
      <c r="AN640" s="44">
        <v>94270</v>
      </c>
      <c r="AO640" s="45"/>
    </row>
    <row r="641" spans="1:41" hidden="1" outlineLevel="1" x14ac:dyDescent="0.25">
      <c r="A641" s="34" t="s">
        <v>1167</v>
      </c>
      <c r="B641" s="35" t="s">
        <v>1168</v>
      </c>
      <c r="C641" s="35" t="s">
        <v>1141</v>
      </c>
      <c r="D641" s="35" t="s">
        <v>523</v>
      </c>
      <c r="E641" s="42">
        <v>10</v>
      </c>
      <c r="G641" s="43">
        <v>937</v>
      </c>
      <c r="H641" s="44">
        <v>9370</v>
      </c>
      <c r="I641" s="45"/>
      <c r="J641" s="38"/>
      <c r="K641" s="43">
        <v>1000</v>
      </c>
      <c r="L641" s="44">
        <v>10000</v>
      </c>
      <c r="M641" s="45"/>
      <c r="N641" s="38"/>
      <c r="O641" s="43">
        <v>1000</v>
      </c>
      <c r="P641" s="44">
        <v>10000</v>
      </c>
      <c r="Q641" s="45"/>
      <c r="R641" s="38"/>
      <c r="S641" s="43">
        <v>617</v>
      </c>
      <c r="T641" s="44">
        <v>6170</v>
      </c>
      <c r="U641" s="45"/>
      <c r="V641" s="38"/>
      <c r="W641" s="43">
        <v>638</v>
      </c>
      <c r="X641" s="44">
        <v>6380</v>
      </c>
      <c r="Y641" s="45"/>
      <c r="Z641" s="38"/>
      <c r="AA641" s="43">
        <v>1023.43</v>
      </c>
      <c r="AB641" s="44">
        <v>10234.299999999999</v>
      </c>
      <c r="AC641" s="45"/>
      <c r="AD641" s="38"/>
      <c r="AE641" s="43">
        <v>2793</v>
      </c>
      <c r="AF641" s="44">
        <v>27930</v>
      </c>
      <c r="AG641" s="45"/>
      <c r="AH641" s="38"/>
      <c r="AI641" s="43">
        <v>0</v>
      </c>
      <c r="AJ641" s="44">
        <v>0</v>
      </c>
      <c r="AK641" s="45"/>
      <c r="AL641" s="38"/>
      <c r="AM641" s="43">
        <v>1050</v>
      </c>
      <c r="AN641" s="44">
        <v>10500</v>
      </c>
      <c r="AO641" s="45"/>
    </row>
    <row r="642" spans="1:41" hidden="1" outlineLevel="1" x14ac:dyDescent="0.25">
      <c r="A642" s="34" t="s">
        <v>1169</v>
      </c>
      <c r="B642" s="35" t="s">
        <v>1170</v>
      </c>
      <c r="C642" s="35" t="s">
        <v>1171</v>
      </c>
      <c r="D642" s="35" t="s">
        <v>523</v>
      </c>
      <c r="E642" s="42">
        <v>485</v>
      </c>
      <c r="G642" s="43">
        <v>755</v>
      </c>
      <c r="H642" s="44">
        <v>366175</v>
      </c>
      <c r="I642" s="45"/>
      <c r="J642" s="38"/>
      <c r="K642" s="43">
        <v>1750</v>
      </c>
      <c r="L642" s="44">
        <v>848750</v>
      </c>
      <c r="M642" s="45"/>
      <c r="N642" s="38"/>
      <c r="O642" s="43">
        <v>1750</v>
      </c>
      <c r="P642" s="44">
        <v>848750</v>
      </c>
      <c r="Q642" s="45"/>
      <c r="R642" s="38"/>
      <c r="S642" s="43">
        <v>942</v>
      </c>
      <c r="T642" s="44">
        <v>456870</v>
      </c>
      <c r="U642" s="45"/>
      <c r="V642" s="38"/>
      <c r="W642" s="43">
        <v>748</v>
      </c>
      <c r="X642" s="44">
        <v>362780</v>
      </c>
      <c r="Y642" s="45"/>
      <c r="Z642" s="38"/>
      <c r="AA642" s="43">
        <v>1077.3</v>
      </c>
      <c r="AB642" s="44">
        <v>522490.5</v>
      </c>
      <c r="AC642" s="45"/>
      <c r="AD642" s="38"/>
      <c r="AE642" s="43">
        <v>1310</v>
      </c>
      <c r="AF642" s="44">
        <v>635350</v>
      </c>
      <c r="AG642" s="45"/>
      <c r="AH642" s="38"/>
      <c r="AI642" s="43">
        <v>0</v>
      </c>
      <c r="AJ642" s="44">
        <v>0</v>
      </c>
      <c r="AK642" s="45"/>
      <c r="AL642" s="38"/>
      <c r="AM642" s="43">
        <v>1730</v>
      </c>
      <c r="AN642" s="44">
        <v>839050</v>
      </c>
      <c r="AO642" s="45"/>
    </row>
    <row r="643" spans="1:41" hidden="1" outlineLevel="1" x14ac:dyDescent="0.25">
      <c r="A643" s="34" t="s">
        <v>1172</v>
      </c>
      <c r="B643" s="35" t="s">
        <v>1173</v>
      </c>
      <c r="C643" s="35" t="s">
        <v>1174</v>
      </c>
      <c r="D643" s="35" t="s">
        <v>523</v>
      </c>
      <c r="E643" s="42">
        <v>515</v>
      </c>
      <c r="G643" s="43">
        <v>1148</v>
      </c>
      <c r="H643" s="44">
        <v>591220</v>
      </c>
      <c r="I643" s="45"/>
      <c r="J643" s="38"/>
      <c r="K643" s="43">
        <v>2500</v>
      </c>
      <c r="L643" s="44">
        <v>1287500</v>
      </c>
      <c r="M643" s="45"/>
      <c r="N643" s="38"/>
      <c r="O643" s="43">
        <v>2500</v>
      </c>
      <c r="P643" s="44">
        <v>1287500</v>
      </c>
      <c r="Q643" s="45"/>
      <c r="R643" s="38"/>
      <c r="S643" s="43">
        <v>1310</v>
      </c>
      <c r="T643" s="44">
        <v>674650</v>
      </c>
      <c r="U643" s="45"/>
      <c r="V643" s="38"/>
      <c r="W643" s="43">
        <v>863</v>
      </c>
      <c r="X643" s="44">
        <v>444445</v>
      </c>
      <c r="Y643" s="45"/>
      <c r="Z643" s="38"/>
      <c r="AA643" s="43">
        <v>1185.02</v>
      </c>
      <c r="AB643" s="44">
        <v>610285.30000000005</v>
      </c>
      <c r="AC643" s="45"/>
      <c r="AD643" s="38"/>
      <c r="AE643" s="43">
        <v>1696</v>
      </c>
      <c r="AF643" s="44">
        <v>873440</v>
      </c>
      <c r="AG643" s="45"/>
      <c r="AH643" s="38"/>
      <c r="AI643" s="43">
        <v>0</v>
      </c>
      <c r="AJ643" s="44">
        <v>0</v>
      </c>
      <c r="AK643" s="45"/>
      <c r="AL643" s="38"/>
      <c r="AM643" s="43">
        <v>2100</v>
      </c>
      <c r="AN643" s="44">
        <v>1081500</v>
      </c>
      <c r="AO643" s="45"/>
    </row>
    <row r="644" spans="1:41" hidden="1" outlineLevel="1" x14ac:dyDescent="0.25">
      <c r="A644" s="34" t="s">
        <v>1175</v>
      </c>
      <c r="B644" s="35" t="s">
        <v>1176</v>
      </c>
      <c r="C644" s="35" t="s">
        <v>1177</v>
      </c>
      <c r="D644" s="35" t="s">
        <v>523</v>
      </c>
      <c r="E644" s="42">
        <v>10</v>
      </c>
      <c r="G644" s="43">
        <v>1337</v>
      </c>
      <c r="H644" s="44">
        <v>13370</v>
      </c>
      <c r="I644" s="45"/>
      <c r="J644" s="38"/>
      <c r="K644" s="43">
        <v>3500</v>
      </c>
      <c r="L644" s="44">
        <v>35000</v>
      </c>
      <c r="M644" s="45"/>
      <c r="N644" s="38"/>
      <c r="O644" s="43">
        <v>3500</v>
      </c>
      <c r="P644" s="44">
        <v>35000</v>
      </c>
      <c r="Q644" s="45"/>
      <c r="R644" s="38"/>
      <c r="S644" s="43">
        <v>1410</v>
      </c>
      <c r="T644" s="44">
        <v>14100</v>
      </c>
      <c r="U644" s="45"/>
      <c r="V644" s="38"/>
      <c r="W644" s="43">
        <v>978</v>
      </c>
      <c r="X644" s="44">
        <v>9780</v>
      </c>
      <c r="Y644" s="45"/>
      <c r="Z644" s="38"/>
      <c r="AA644" s="43">
        <v>1346.62</v>
      </c>
      <c r="AB644" s="44">
        <v>13466.2</v>
      </c>
      <c r="AC644" s="45"/>
      <c r="AD644" s="38"/>
      <c r="AE644" s="43">
        <v>5228</v>
      </c>
      <c r="AF644" s="44">
        <v>52280</v>
      </c>
      <c r="AG644" s="45"/>
      <c r="AH644" s="38"/>
      <c r="AI644" s="43">
        <v>0</v>
      </c>
      <c r="AJ644" s="44">
        <v>0</v>
      </c>
      <c r="AK644" s="45"/>
      <c r="AL644" s="38"/>
      <c r="AM644" s="43">
        <v>2520</v>
      </c>
      <c r="AN644" s="44">
        <v>25200</v>
      </c>
      <c r="AO644" s="45"/>
    </row>
    <row r="645" spans="1:41" ht="45" hidden="1" outlineLevel="1" x14ac:dyDescent="0.25">
      <c r="A645" s="34" t="s">
        <v>1178</v>
      </c>
      <c r="B645" s="35" t="s">
        <v>1179</v>
      </c>
      <c r="C645" s="35" t="s">
        <v>1180</v>
      </c>
      <c r="D645" s="35" t="s">
        <v>523</v>
      </c>
      <c r="E645" s="42">
        <v>2500</v>
      </c>
      <c r="G645" s="43">
        <v>95</v>
      </c>
      <c r="H645" s="44">
        <v>237500</v>
      </c>
      <c r="I645" s="45"/>
      <c r="J645" s="38"/>
      <c r="K645" s="43">
        <v>115</v>
      </c>
      <c r="L645" s="44">
        <v>287500</v>
      </c>
      <c r="M645" s="45"/>
      <c r="N645" s="38"/>
      <c r="O645" s="43">
        <v>115</v>
      </c>
      <c r="P645" s="44">
        <v>287500</v>
      </c>
      <c r="Q645" s="45"/>
      <c r="R645" s="38"/>
      <c r="S645" s="43">
        <v>62</v>
      </c>
      <c r="T645" s="44">
        <v>155000</v>
      </c>
      <c r="U645" s="45"/>
      <c r="V645" s="38"/>
      <c r="W645" s="43">
        <v>173</v>
      </c>
      <c r="X645" s="44">
        <v>432500</v>
      </c>
      <c r="Y645" s="45"/>
      <c r="Z645" s="38"/>
      <c r="AA645" s="43">
        <v>113.12</v>
      </c>
      <c r="AB645" s="44">
        <v>282800</v>
      </c>
      <c r="AC645" s="45"/>
      <c r="AD645" s="38"/>
      <c r="AE645" s="43">
        <v>209</v>
      </c>
      <c r="AF645" s="44">
        <v>522500</v>
      </c>
      <c r="AG645" s="45"/>
      <c r="AH645" s="38"/>
      <c r="AI645" s="43">
        <v>0</v>
      </c>
      <c r="AJ645" s="44">
        <v>0</v>
      </c>
      <c r="AK645" s="45"/>
      <c r="AL645" s="38"/>
      <c r="AM645" s="43">
        <v>185</v>
      </c>
      <c r="AN645" s="44">
        <v>462500</v>
      </c>
      <c r="AO645" s="45"/>
    </row>
    <row r="646" spans="1:41" ht="45" hidden="1" outlineLevel="1" x14ac:dyDescent="0.25">
      <c r="A646" s="34" t="s">
        <v>1181</v>
      </c>
      <c r="B646" s="35" t="s">
        <v>1182</v>
      </c>
      <c r="C646" s="35" t="s">
        <v>1183</v>
      </c>
      <c r="D646" s="35" t="s">
        <v>523</v>
      </c>
      <c r="E646" s="42">
        <v>2515</v>
      </c>
      <c r="G646" s="43">
        <v>138</v>
      </c>
      <c r="H646" s="44">
        <v>347070</v>
      </c>
      <c r="I646" s="45"/>
      <c r="J646" s="38"/>
      <c r="K646" s="43">
        <v>135</v>
      </c>
      <c r="L646" s="44">
        <v>339525</v>
      </c>
      <c r="M646" s="45"/>
      <c r="N646" s="38"/>
      <c r="O646" s="43">
        <v>135</v>
      </c>
      <c r="P646" s="44">
        <v>339525</v>
      </c>
      <c r="Q646" s="45"/>
      <c r="R646" s="38"/>
      <c r="S646" s="43">
        <v>88</v>
      </c>
      <c r="T646" s="44">
        <v>221320</v>
      </c>
      <c r="U646" s="45"/>
      <c r="V646" s="38"/>
      <c r="W646" s="43">
        <v>182</v>
      </c>
      <c r="X646" s="44">
        <v>457730</v>
      </c>
      <c r="Y646" s="45"/>
      <c r="Z646" s="38"/>
      <c r="AA646" s="43">
        <v>123.89</v>
      </c>
      <c r="AB646" s="44">
        <v>311583.34999999998</v>
      </c>
      <c r="AC646" s="45"/>
      <c r="AD646" s="38"/>
      <c r="AE646" s="43">
        <v>225</v>
      </c>
      <c r="AF646" s="44">
        <v>565875</v>
      </c>
      <c r="AG646" s="45"/>
      <c r="AH646" s="38"/>
      <c r="AI646" s="43">
        <v>0</v>
      </c>
      <c r="AJ646" s="44">
        <v>0</v>
      </c>
      <c r="AK646" s="45"/>
      <c r="AL646" s="38"/>
      <c r="AM646" s="43">
        <v>202</v>
      </c>
      <c r="AN646" s="44">
        <v>508030</v>
      </c>
      <c r="AO646" s="45"/>
    </row>
    <row r="647" spans="1:41" ht="45" hidden="1" outlineLevel="1" x14ac:dyDescent="0.25">
      <c r="A647" s="34" t="s">
        <v>1184</v>
      </c>
      <c r="B647" s="35" t="s">
        <v>1185</v>
      </c>
      <c r="C647" s="35" t="s">
        <v>1186</v>
      </c>
      <c r="D647" s="35" t="s">
        <v>523</v>
      </c>
      <c r="E647" s="42">
        <v>250</v>
      </c>
      <c r="G647" s="43">
        <v>146</v>
      </c>
      <c r="H647" s="44">
        <v>36500</v>
      </c>
      <c r="I647" s="45"/>
      <c r="J647" s="38"/>
      <c r="K647" s="43">
        <v>150</v>
      </c>
      <c r="L647" s="44">
        <v>37500</v>
      </c>
      <c r="M647" s="45"/>
      <c r="N647" s="38"/>
      <c r="O647" s="43">
        <v>150</v>
      </c>
      <c r="P647" s="44">
        <v>37500</v>
      </c>
      <c r="Q647" s="45"/>
      <c r="R647" s="38"/>
      <c r="S647" s="43">
        <v>96</v>
      </c>
      <c r="T647" s="44">
        <v>24000</v>
      </c>
      <c r="U647" s="45"/>
      <c r="V647" s="38"/>
      <c r="W647" s="43">
        <v>198</v>
      </c>
      <c r="X647" s="44">
        <v>49500</v>
      </c>
      <c r="Y647" s="45"/>
      <c r="Z647" s="38"/>
      <c r="AA647" s="43">
        <v>134.66</v>
      </c>
      <c r="AB647" s="44">
        <v>33665</v>
      </c>
      <c r="AC647" s="45"/>
      <c r="AD647" s="38"/>
      <c r="AE647" s="43">
        <v>244</v>
      </c>
      <c r="AF647" s="44">
        <v>61000</v>
      </c>
      <c r="AG647" s="45"/>
      <c r="AH647" s="38"/>
      <c r="AI647" s="43">
        <v>0</v>
      </c>
      <c r="AJ647" s="44">
        <v>0</v>
      </c>
      <c r="AK647" s="45"/>
      <c r="AL647" s="38"/>
      <c r="AM647" s="43">
        <v>218</v>
      </c>
      <c r="AN647" s="44">
        <v>54500</v>
      </c>
      <c r="AO647" s="45"/>
    </row>
    <row r="648" spans="1:41" ht="45" hidden="1" outlineLevel="1" x14ac:dyDescent="0.25">
      <c r="A648" s="34" t="s">
        <v>1187</v>
      </c>
      <c r="B648" s="35" t="s">
        <v>1188</v>
      </c>
      <c r="C648" s="35" t="s">
        <v>1189</v>
      </c>
      <c r="D648" s="35" t="s">
        <v>523</v>
      </c>
      <c r="E648" s="42">
        <v>45</v>
      </c>
      <c r="G648" s="43">
        <v>171</v>
      </c>
      <c r="H648" s="44">
        <v>7695</v>
      </c>
      <c r="I648" s="45"/>
      <c r="J648" s="38"/>
      <c r="K648" s="43">
        <v>175</v>
      </c>
      <c r="L648" s="44">
        <v>7875</v>
      </c>
      <c r="M648" s="45"/>
      <c r="N648" s="38"/>
      <c r="O648" s="43">
        <v>175</v>
      </c>
      <c r="P648" s="44">
        <v>7875</v>
      </c>
      <c r="Q648" s="45"/>
      <c r="R648" s="38"/>
      <c r="S648" s="43">
        <v>115</v>
      </c>
      <c r="T648" s="44">
        <v>5175</v>
      </c>
      <c r="U648" s="45"/>
      <c r="V648" s="38"/>
      <c r="W648" s="43">
        <v>238</v>
      </c>
      <c r="X648" s="44">
        <v>10710</v>
      </c>
      <c r="Y648" s="45"/>
      <c r="Z648" s="38"/>
      <c r="AA648" s="43">
        <v>161.59</v>
      </c>
      <c r="AB648" s="44">
        <v>7271.55</v>
      </c>
      <c r="AC648" s="45"/>
      <c r="AD648" s="38"/>
      <c r="AE648" s="43">
        <v>297</v>
      </c>
      <c r="AF648" s="44">
        <v>13365</v>
      </c>
      <c r="AG648" s="45"/>
      <c r="AH648" s="38"/>
      <c r="AI648" s="43">
        <v>0</v>
      </c>
      <c r="AJ648" s="44">
        <v>0</v>
      </c>
      <c r="AK648" s="45"/>
      <c r="AL648" s="38"/>
      <c r="AM648" s="43">
        <v>294</v>
      </c>
      <c r="AN648" s="44">
        <v>13230</v>
      </c>
      <c r="AO648" s="45"/>
    </row>
    <row r="649" spans="1:41" ht="45" hidden="1" outlineLevel="1" x14ac:dyDescent="0.25">
      <c r="A649" s="34" t="s">
        <v>1190</v>
      </c>
      <c r="B649" s="35" t="s">
        <v>1191</v>
      </c>
      <c r="C649" s="35" t="s">
        <v>1192</v>
      </c>
      <c r="D649" s="35" t="s">
        <v>523</v>
      </c>
      <c r="E649" s="42">
        <v>250</v>
      </c>
      <c r="G649" s="43">
        <v>171</v>
      </c>
      <c r="H649" s="44">
        <v>42750</v>
      </c>
      <c r="I649" s="45"/>
      <c r="J649" s="38"/>
      <c r="K649" s="43">
        <v>175</v>
      </c>
      <c r="L649" s="44">
        <v>43750</v>
      </c>
      <c r="M649" s="45"/>
      <c r="N649" s="38"/>
      <c r="O649" s="43">
        <v>175</v>
      </c>
      <c r="P649" s="44">
        <v>43750</v>
      </c>
      <c r="Q649" s="45"/>
      <c r="R649" s="38"/>
      <c r="S649" s="43">
        <v>115</v>
      </c>
      <c r="T649" s="44">
        <v>28750</v>
      </c>
      <c r="U649" s="45"/>
      <c r="V649" s="38"/>
      <c r="W649" s="43">
        <v>238</v>
      </c>
      <c r="X649" s="44">
        <v>59500</v>
      </c>
      <c r="Y649" s="45"/>
      <c r="Z649" s="38"/>
      <c r="AA649" s="43">
        <v>172.37</v>
      </c>
      <c r="AB649" s="44">
        <v>43092.5</v>
      </c>
      <c r="AC649" s="45"/>
      <c r="AD649" s="38"/>
      <c r="AE649" s="43">
        <v>297</v>
      </c>
      <c r="AF649" s="44">
        <v>74250</v>
      </c>
      <c r="AG649" s="45"/>
      <c r="AH649" s="38"/>
      <c r="AI649" s="43">
        <v>0</v>
      </c>
      <c r="AJ649" s="44">
        <v>0</v>
      </c>
      <c r="AK649" s="45"/>
      <c r="AL649" s="38"/>
      <c r="AM649" s="43">
        <v>294</v>
      </c>
      <c r="AN649" s="44">
        <v>73500</v>
      </c>
      <c r="AO649" s="45"/>
    </row>
    <row r="650" spans="1:41" ht="45" hidden="1" outlineLevel="1" x14ac:dyDescent="0.25">
      <c r="A650" s="34" t="s">
        <v>1193</v>
      </c>
      <c r="B650" s="35" t="s">
        <v>1194</v>
      </c>
      <c r="C650" s="35" t="s">
        <v>1195</v>
      </c>
      <c r="D650" s="35" t="s">
        <v>523</v>
      </c>
      <c r="E650" s="42">
        <v>300</v>
      </c>
      <c r="G650" s="43">
        <v>138</v>
      </c>
      <c r="H650" s="44">
        <v>41400</v>
      </c>
      <c r="I650" s="45"/>
      <c r="J650" s="38"/>
      <c r="K650" s="43">
        <v>210</v>
      </c>
      <c r="L650" s="44">
        <v>63000</v>
      </c>
      <c r="M650" s="45"/>
      <c r="N650" s="38"/>
      <c r="O650" s="43">
        <v>210</v>
      </c>
      <c r="P650" s="44">
        <v>63000</v>
      </c>
      <c r="Q650" s="45"/>
      <c r="R650" s="38"/>
      <c r="S650" s="43">
        <v>140</v>
      </c>
      <c r="T650" s="44">
        <v>42000</v>
      </c>
      <c r="U650" s="45"/>
      <c r="V650" s="38"/>
      <c r="W650" s="43">
        <v>285</v>
      </c>
      <c r="X650" s="44">
        <v>85500</v>
      </c>
      <c r="Y650" s="45"/>
      <c r="Z650" s="38"/>
      <c r="AA650" s="43">
        <v>204.69</v>
      </c>
      <c r="AB650" s="44">
        <v>61407</v>
      </c>
      <c r="AC650" s="45"/>
      <c r="AD650" s="38"/>
      <c r="AE650" s="43">
        <v>364</v>
      </c>
      <c r="AF650" s="44">
        <v>109200</v>
      </c>
      <c r="AG650" s="45"/>
      <c r="AH650" s="38"/>
      <c r="AI650" s="43">
        <v>0</v>
      </c>
      <c r="AJ650" s="44">
        <v>0</v>
      </c>
      <c r="AK650" s="45"/>
      <c r="AL650" s="38"/>
      <c r="AM650" s="43">
        <v>370</v>
      </c>
      <c r="AN650" s="44">
        <v>111000</v>
      </c>
      <c r="AO650" s="45"/>
    </row>
    <row r="651" spans="1:41" ht="105" hidden="1" outlineLevel="1" x14ac:dyDescent="0.25">
      <c r="A651" s="34" t="s">
        <v>1196</v>
      </c>
      <c r="B651" s="35" t="s">
        <v>1197</v>
      </c>
      <c r="C651" s="35" t="s">
        <v>1198</v>
      </c>
      <c r="D651" s="35" t="s">
        <v>500</v>
      </c>
      <c r="E651" s="42">
        <v>57</v>
      </c>
      <c r="G651" s="43">
        <v>4961</v>
      </c>
      <c r="H651" s="44">
        <v>282777</v>
      </c>
      <c r="I651" s="45"/>
      <c r="J651" s="38"/>
      <c r="K651" s="43">
        <v>7230</v>
      </c>
      <c r="L651" s="44">
        <v>412110</v>
      </c>
      <c r="M651" s="45"/>
      <c r="N651" s="38"/>
      <c r="O651" s="43">
        <v>7230</v>
      </c>
      <c r="P651" s="44">
        <v>412110</v>
      </c>
      <c r="Q651" s="45"/>
      <c r="R651" s="38"/>
      <c r="S651" s="43">
        <v>4121</v>
      </c>
      <c r="T651" s="44">
        <v>234897</v>
      </c>
      <c r="U651" s="45"/>
      <c r="V651" s="38"/>
      <c r="W651" s="43">
        <v>7083</v>
      </c>
      <c r="X651" s="44">
        <v>403731</v>
      </c>
      <c r="Y651" s="45"/>
      <c r="Z651" s="38"/>
      <c r="AA651" s="43">
        <v>12927.54</v>
      </c>
      <c r="AB651" s="44">
        <v>736869.78</v>
      </c>
      <c r="AC651" s="45"/>
      <c r="AD651" s="38"/>
      <c r="AE651" s="43">
        <v>10054</v>
      </c>
      <c r="AF651" s="44">
        <v>573078</v>
      </c>
      <c r="AG651" s="45"/>
      <c r="AH651" s="38"/>
      <c r="AI651" s="43">
        <v>0</v>
      </c>
      <c r="AJ651" s="44">
        <v>0</v>
      </c>
      <c r="AK651" s="45"/>
      <c r="AL651" s="38"/>
      <c r="AM651" s="43">
        <v>19320</v>
      </c>
      <c r="AN651" s="44">
        <v>1101240</v>
      </c>
      <c r="AO651" s="45"/>
    </row>
    <row r="652" spans="1:41" ht="105" hidden="1" outlineLevel="1" x14ac:dyDescent="0.25">
      <c r="A652" s="34" t="s">
        <v>1199</v>
      </c>
      <c r="B652" s="35" t="s">
        <v>1200</v>
      </c>
      <c r="C652" s="35" t="s">
        <v>1201</v>
      </c>
      <c r="D652" s="35" t="s">
        <v>500</v>
      </c>
      <c r="E652" s="42">
        <v>25</v>
      </c>
      <c r="G652" s="43">
        <v>5271</v>
      </c>
      <c r="H652" s="44">
        <v>131775</v>
      </c>
      <c r="I652" s="45"/>
      <c r="J652" s="38"/>
      <c r="K652" s="43">
        <v>8280</v>
      </c>
      <c r="L652" s="44">
        <v>207000</v>
      </c>
      <c r="M652" s="45"/>
      <c r="N652" s="38"/>
      <c r="O652" s="43">
        <v>8280</v>
      </c>
      <c r="P652" s="44">
        <v>207000</v>
      </c>
      <c r="Q652" s="45"/>
      <c r="R652" s="38"/>
      <c r="S652" s="43">
        <v>4561</v>
      </c>
      <c r="T652" s="44">
        <v>114025</v>
      </c>
      <c r="U652" s="45"/>
      <c r="V652" s="38"/>
      <c r="W652" s="43">
        <v>8666</v>
      </c>
      <c r="X652" s="44">
        <v>216650</v>
      </c>
      <c r="Y652" s="45"/>
      <c r="Z652" s="38"/>
      <c r="AA652" s="43">
        <v>14004.84</v>
      </c>
      <c r="AB652" s="44">
        <v>350121</v>
      </c>
      <c r="AC652" s="45"/>
      <c r="AD652" s="38"/>
      <c r="AE652" s="43">
        <v>11134</v>
      </c>
      <c r="AF652" s="44">
        <v>278350</v>
      </c>
      <c r="AG652" s="45"/>
      <c r="AH652" s="38"/>
      <c r="AI652" s="43">
        <v>0</v>
      </c>
      <c r="AJ652" s="44">
        <v>0</v>
      </c>
      <c r="AK652" s="45"/>
      <c r="AL652" s="38"/>
      <c r="AM652" s="43">
        <v>20496</v>
      </c>
      <c r="AN652" s="44">
        <v>512400</v>
      </c>
      <c r="AO652" s="45"/>
    </row>
    <row r="653" spans="1:41" ht="105" hidden="1" outlineLevel="1" x14ac:dyDescent="0.25">
      <c r="A653" s="34" t="s">
        <v>1202</v>
      </c>
      <c r="B653" s="35" t="s">
        <v>1203</v>
      </c>
      <c r="C653" s="35" t="s">
        <v>1204</v>
      </c>
      <c r="D653" s="35" t="s">
        <v>500</v>
      </c>
      <c r="E653" s="42">
        <v>24</v>
      </c>
      <c r="G653" s="43">
        <v>5600</v>
      </c>
      <c r="H653" s="44">
        <v>134400</v>
      </c>
      <c r="I653" s="45"/>
      <c r="J653" s="38"/>
      <c r="K653" s="43">
        <v>11650</v>
      </c>
      <c r="L653" s="44">
        <v>279600</v>
      </c>
      <c r="M653" s="45"/>
      <c r="N653" s="38"/>
      <c r="O653" s="43">
        <v>11650</v>
      </c>
      <c r="P653" s="44">
        <v>279600</v>
      </c>
      <c r="Q653" s="45"/>
      <c r="R653" s="38"/>
      <c r="S653" s="43">
        <v>5695</v>
      </c>
      <c r="T653" s="44">
        <v>136680</v>
      </c>
      <c r="U653" s="45"/>
      <c r="V653" s="38"/>
      <c r="W653" s="43">
        <v>9933</v>
      </c>
      <c r="X653" s="44">
        <v>238392</v>
      </c>
      <c r="Y653" s="45"/>
      <c r="Z653" s="38"/>
      <c r="AA653" s="43">
        <v>16159.43</v>
      </c>
      <c r="AB653" s="44">
        <v>387826.32</v>
      </c>
      <c r="AC653" s="45"/>
      <c r="AD653" s="38"/>
      <c r="AE653" s="43">
        <v>12771</v>
      </c>
      <c r="AF653" s="44">
        <v>306504</v>
      </c>
      <c r="AG653" s="45"/>
      <c r="AH653" s="38"/>
      <c r="AI653" s="43">
        <v>0</v>
      </c>
      <c r="AJ653" s="44">
        <v>0</v>
      </c>
      <c r="AK653" s="45"/>
      <c r="AL653" s="38"/>
      <c r="AM653" s="43">
        <v>22260</v>
      </c>
      <c r="AN653" s="44">
        <v>534240</v>
      </c>
      <c r="AO653" s="45"/>
    </row>
    <row r="654" spans="1:41" ht="90" hidden="1" outlineLevel="1" x14ac:dyDescent="0.25">
      <c r="A654" s="34" t="s">
        <v>1205</v>
      </c>
      <c r="B654" s="35" t="s">
        <v>1206</v>
      </c>
      <c r="C654" s="35" t="s">
        <v>1207</v>
      </c>
      <c r="D654" s="35" t="s">
        <v>500</v>
      </c>
      <c r="E654" s="42">
        <v>4</v>
      </c>
      <c r="G654" s="43">
        <v>4988</v>
      </c>
      <c r="H654" s="44">
        <v>19952</v>
      </c>
      <c r="I654" s="45"/>
      <c r="J654" s="38"/>
      <c r="K654" s="43">
        <v>11800</v>
      </c>
      <c r="L654" s="44">
        <v>47200</v>
      </c>
      <c r="M654" s="45"/>
      <c r="N654" s="38"/>
      <c r="O654" s="43">
        <v>11800</v>
      </c>
      <c r="P654" s="44">
        <v>47200</v>
      </c>
      <c r="Q654" s="45"/>
      <c r="R654" s="38"/>
      <c r="S654" s="43">
        <v>5252</v>
      </c>
      <c r="T654" s="44">
        <v>21008</v>
      </c>
      <c r="U654" s="45"/>
      <c r="V654" s="38"/>
      <c r="W654" s="43">
        <v>9132</v>
      </c>
      <c r="X654" s="44">
        <v>36528</v>
      </c>
      <c r="Y654" s="45"/>
      <c r="Z654" s="38"/>
      <c r="AA654" s="43">
        <v>16159.43</v>
      </c>
      <c r="AB654" s="44">
        <v>64637.72</v>
      </c>
      <c r="AC654" s="45"/>
      <c r="AD654" s="38"/>
      <c r="AE654" s="43">
        <v>16447</v>
      </c>
      <c r="AF654" s="44">
        <v>65788</v>
      </c>
      <c r="AG654" s="45"/>
      <c r="AH654" s="38"/>
      <c r="AI654" s="43">
        <v>0</v>
      </c>
      <c r="AJ654" s="44">
        <v>0</v>
      </c>
      <c r="AK654" s="45"/>
      <c r="AL654" s="38"/>
      <c r="AM654" s="43">
        <v>21420</v>
      </c>
      <c r="AN654" s="44">
        <v>85680</v>
      </c>
      <c r="AO654" s="45"/>
    </row>
    <row r="655" spans="1:41" ht="105" hidden="1" outlineLevel="1" x14ac:dyDescent="0.25">
      <c r="A655" s="34" t="s">
        <v>1208</v>
      </c>
      <c r="B655" s="35" t="s">
        <v>1209</v>
      </c>
      <c r="C655" s="35" t="s">
        <v>1210</v>
      </c>
      <c r="D655" s="35" t="s">
        <v>500</v>
      </c>
      <c r="E655" s="42">
        <v>5</v>
      </c>
      <c r="G655" s="43">
        <v>6451</v>
      </c>
      <c r="H655" s="44">
        <v>32255</v>
      </c>
      <c r="I655" s="45"/>
      <c r="J655" s="38"/>
      <c r="K655" s="43">
        <v>18300</v>
      </c>
      <c r="L655" s="44">
        <v>91500</v>
      </c>
      <c r="M655" s="45"/>
      <c r="N655" s="38"/>
      <c r="O655" s="43">
        <v>18300</v>
      </c>
      <c r="P655" s="44">
        <v>91500</v>
      </c>
      <c r="Q655" s="45"/>
      <c r="R655" s="38"/>
      <c r="S655" s="43">
        <v>6543</v>
      </c>
      <c r="T655" s="44">
        <v>32715</v>
      </c>
      <c r="U655" s="45"/>
      <c r="V655" s="38"/>
      <c r="W655" s="43">
        <v>12480</v>
      </c>
      <c r="X655" s="44">
        <v>62400</v>
      </c>
      <c r="Y655" s="45"/>
      <c r="Z655" s="38"/>
      <c r="AA655" s="43">
        <v>21545.91</v>
      </c>
      <c r="AB655" s="44">
        <v>107729.55</v>
      </c>
      <c r="AC655" s="45"/>
      <c r="AD655" s="38"/>
      <c r="AE655" s="43">
        <v>19696</v>
      </c>
      <c r="AF655" s="44">
        <v>98480</v>
      </c>
      <c r="AG655" s="45"/>
      <c r="AH655" s="38"/>
      <c r="AI655" s="43">
        <v>0</v>
      </c>
      <c r="AJ655" s="44">
        <v>0</v>
      </c>
      <c r="AK655" s="45"/>
      <c r="AL655" s="38"/>
      <c r="AM655" s="43">
        <v>25704</v>
      </c>
      <c r="AN655" s="44">
        <v>128520</v>
      </c>
      <c r="AO655" s="45"/>
    </row>
    <row r="656" spans="1:41" ht="90" hidden="1" outlineLevel="1" x14ac:dyDescent="0.25">
      <c r="A656" s="34" t="s">
        <v>1211</v>
      </c>
      <c r="B656" s="35" t="s">
        <v>1212</v>
      </c>
      <c r="C656" s="35" t="s">
        <v>1213</v>
      </c>
      <c r="D656" s="35" t="s">
        <v>500</v>
      </c>
      <c r="E656" s="42">
        <v>3</v>
      </c>
      <c r="G656" s="43">
        <v>6479</v>
      </c>
      <c r="H656" s="44">
        <v>19437</v>
      </c>
      <c r="I656" s="45"/>
      <c r="J656" s="38"/>
      <c r="K656" s="43">
        <v>12500</v>
      </c>
      <c r="L656" s="44">
        <v>37500</v>
      </c>
      <c r="M656" s="45"/>
      <c r="N656" s="38"/>
      <c r="O656" s="43">
        <v>12500</v>
      </c>
      <c r="P656" s="44">
        <v>37500</v>
      </c>
      <c r="Q656" s="45"/>
      <c r="R656" s="38"/>
      <c r="S656" s="43">
        <v>6419</v>
      </c>
      <c r="T656" s="44">
        <v>19257</v>
      </c>
      <c r="U656" s="45"/>
      <c r="V656" s="38"/>
      <c r="W656" s="43">
        <v>10958</v>
      </c>
      <c r="X656" s="44">
        <v>32874</v>
      </c>
      <c r="Y656" s="45"/>
      <c r="Z656" s="38"/>
      <c r="AA656" s="43">
        <v>21545.91</v>
      </c>
      <c r="AB656" s="44">
        <v>64637.73</v>
      </c>
      <c r="AC656" s="45"/>
      <c r="AD656" s="38"/>
      <c r="AE656" s="43">
        <v>12227</v>
      </c>
      <c r="AF656" s="44">
        <v>36681</v>
      </c>
      <c r="AG656" s="45"/>
      <c r="AH656" s="38"/>
      <c r="AI656" s="43">
        <v>0</v>
      </c>
      <c r="AJ656" s="44">
        <v>0</v>
      </c>
      <c r="AK656" s="45"/>
      <c r="AL656" s="38"/>
      <c r="AM656" s="43">
        <v>22176</v>
      </c>
      <c r="AN656" s="44">
        <v>66528</v>
      </c>
      <c r="AO656" s="45"/>
    </row>
    <row r="657" spans="1:41" ht="105" hidden="1" outlineLevel="1" x14ac:dyDescent="0.25">
      <c r="A657" s="34" t="s">
        <v>1214</v>
      </c>
      <c r="B657" s="35" t="s">
        <v>1215</v>
      </c>
      <c r="C657" s="35" t="s">
        <v>1216</v>
      </c>
      <c r="D657" s="35" t="s">
        <v>500</v>
      </c>
      <c r="E657" s="42">
        <v>3</v>
      </c>
      <c r="G657" s="43">
        <v>8324</v>
      </c>
      <c r="H657" s="44">
        <v>24972</v>
      </c>
      <c r="I657" s="45"/>
      <c r="J657" s="38"/>
      <c r="K657" s="43">
        <v>19260</v>
      </c>
      <c r="L657" s="44">
        <v>57780</v>
      </c>
      <c r="M657" s="45"/>
      <c r="N657" s="38"/>
      <c r="O657" s="43">
        <v>19260</v>
      </c>
      <c r="P657" s="44">
        <v>57780</v>
      </c>
      <c r="Q657" s="45"/>
      <c r="R657" s="38"/>
      <c r="S657" s="43">
        <v>7983</v>
      </c>
      <c r="T657" s="44">
        <v>23949</v>
      </c>
      <c r="U657" s="45"/>
      <c r="V657" s="38"/>
      <c r="W657" s="43">
        <v>14976</v>
      </c>
      <c r="X657" s="44">
        <v>44928</v>
      </c>
      <c r="Y657" s="45"/>
      <c r="Z657" s="38"/>
      <c r="AA657" s="43">
        <v>25855.09</v>
      </c>
      <c r="AB657" s="44">
        <v>77565.27</v>
      </c>
      <c r="AC657" s="45"/>
      <c r="AD657" s="38"/>
      <c r="AE657" s="43">
        <v>16171</v>
      </c>
      <c r="AF657" s="44">
        <v>48513</v>
      </c>
      <c r="AG657" s="45"/>
      <c r="AH657" s="38"/>
      <c r="AI657" s="43">
        <v>0</v>
      </c>
      <c r="AJ657" s="44">
        <v>0</v>
      </c>
      <c r="AK657" s="45"/>
      <c r="AL657" s="38"/>
      <c r="AM657" s="43">
        <v>29904</v>
      </c>
      <c r="AN657" s="44">
        <v>89712</v>
      </c>
      <c r="AO657" s="45"/>
    </row>
    <row r="658" spans="1:41" ht="90" hidden="1" outlineLevel="1" x14ac:dyDescent="0.25">
      <c r="A658" s="34" t="s">
        <v>1217</v>
      </c>
      <c r="B658" s="35" t="s">
        <v>1218</v>
      </c>
      <c r="C658" s="35" t="s">
        <v>1219</v>
      </c>
      <c r="D658" s="35" t="s">
        <v>500</v>
      </c>
      <c r="E658" s="42">
        <v>6</v>
      </c>
      <c r="G658" s="43">
        <v>11547</v>
      </c>
      <c r="H658" s="44">
        <v>69282</v>
      </c>
      <c r="I658" s="45"/>
      <c r="J658" s="38"/>
      <c r="K658" s="43">
        <v>31780</v>
      </c>
      <c r="L658" s="44">
        <v>190680</v>
      </c>
      <c r="M658" s="45"/>
      <c r="N658" s="38"/>
      <c r="O658" s="43">
        <v>31780</v>
      </c>
      <c r="P658" s="44">
        <v>190680</v>
      </c>
      <c r="Q658" s="45"/>
      <c r="R658" s="38"/>
      <c r="S658" s="43">
        <v>16896</v>
      </c>
      <c r="T658" s="44">
        <v>101376</v>
      </c>
      <c r="U658" s="45"/>
      <c r="V658" s="38"/>
      <c r="W658" s="43">
        <v>27715</v>
      </c>
      <c r="X658" s="44">
        <v>166290</v>
      </c>
      <c r="Y658" s="45"/>
      <c r="Z658" s="38"/>
      <c r="AA658" s="43">
        <v>53864.77</v>
      </c>
      <c r="AB658" s="44">
        <v>323188.62</v>
      </c>
      <c r="AC658" s="45"/>
      <c r="AD658" s="38"/>
      <c r="AE658" s="43">
        <v>22683</v>
      </c>
      <c r="AF658" s="44">
        <v>136098</v>
      </c>
      <c r="AG658" s="45"/>
      <c r="AH658" s="38"/>
      <c r="AI658" s="43">
        <v>0</v>
      </c>
      <c r="AJ658" s="44">
        <v>0</v>
      </c>
      <c r="AK658" s="45"/>
      <c r="AL658" s="38"/>
      <c r="AM658" s="43">
        <v>42000</v>
      </c>
      <c r="AN658" s="44">
        <v>252000</v>
      </c>
      <c r="AO658" s="45"/>
    </row>
    <row r="659" spans="1:41" ht="75" hidden="1" outlineLevel="1" x14ac:dyDescent="0.25">
      <c r="A659" s="34" t="s">
        <v>1220</v>
      </c>
      <c r="B659" s="35" t="s">
        <v>1221</v>
      </c>
      <c r="C659" s="35" t="s">
        <v>1222</v>
      </c>
      <c r="D659" s="35" t="s">
        <v>500</v>
      </c>
      <c r="E659" s="42">
        <v>1</v>
      </c>
      <c r="G659" s="43">
        <v>18100</v>
      </c>
      <c r="H659" s="44">
        <v>18100</v>
      </c>
      <c r="I659" s="45"/>
      <c r="J659" s="38"/>
      <c r="K659" s="43">
        <v>44100</v>
      </c>
      <c r="L659" s="44">
        <v>44100</v>
      </c>
      <c r="M659" s="45"/>
      <c r="N659" s="38"/>
      <c r="O659" s="43">
        <v>44100</v>
      </c>
      <c r="P659" s="44">
        <v>44100</v>
      </c>
      <c r="Q659" s="45"/>
      <c r="R659" s="38"/>
      <c r="S659" s="43">
        <v>35292</v>
      </c>
      <c r="T659" s="44">
        <v>35292</v>
      </c>
      <c r="U659" s="45"/>
      <c r="V659" s="38"/>
      <c r="W659" s="43">
        <v>40250</v>
      </c>
      <c r="X659" s="44">
        <v>40250</v>
      </c>
      <c r="Y659" s="45"/>
      <c r="Z659" s="38"/>
      <c r="AA659" s="43">
        <v>80797.149999999994</v>
      </c>
      <c r="AB659" s="44">
        <v>80797.149999999994</v>
      </c>
      <c r="AC659" s="45"/>
      <c r="AD659" s="38"/>
      <c r="AE659" s="43">
        <v>37325</v>
      </c>
      <c r="AF659" s="44">
        <v>37325</v>
      </c>
      <c r="AG659" s="45"/>
      <c r="AH659" s="38"/>
      <c r="AI659" s="43">
        <v>0</v>
      </c>
      <c r="AJ659" s="44">
        <v>0</v>
      </c>
      <c r="AK659" s="45"/>
      <c r="AL659" s="38"/>
      <c r="AM659" s="43">
        <v>70560</v>
      </c>
      <c r="AN659" s="44">
        <v>70560</v>
      </c>
      <c r="AO659" s="45"/>
    </row>
    <row r="660" spans="1:41" ht="105" hidden="1" outlineLevel="1" x14ac:dyDescent="0.25">
      <c r="A660" s="34" t="s">
        <v>1223</v>
      </c>
      <c r="B660" s="35" t="s">
        <v>1224</v>
      </c>
      <c r="C660" s="35" t="s">
        <v>1225</v>
      </c>
      <c r="D660" s="35" t="s">
        <v>500</v>
      </c>
      <c r="E660" s="42">
        <v>16</v>
      </c>
      <c r="G660" s="43">
        <v>9268</v>
      </c>
      <c r="H660" s="44">
        <v>148288</v>
      </c>
      <c r="I660" s="45"/>
      <c r="J660" s="38"/>
      <c r="K660" s="43">
        <v>30300</v>
      </c>
      <c r="L660" s="44">
        <v>484800</v>
      </c>
      <c r="M660" s="45"/>
      <c r="N660" s="38"/>
      <c r="O660" s="43">
        <v>30300</v>
      </c>
      <c r="P660" s="44">
        <v>484800</v>
      </c>
      <c r="Q660" s="45"/>
      <c r="R660" s="38"/>
      <c r="S660" s="43">
        <v>6727</v>
      </c>
      <c r="T660" s="44">
        <v>107632</v>
      </c>
      <c r="U660" s="45"/>
      <c r="V660" s="38"/>
      <c r="W660" s="43">
        <v>47150</v>
      </c>
      <c r="X660" s="44">
        <v>754400</v>
      </c>
      <c r="Y660" s="45"/>
      <c r="Z660" s="38"/>
      <c r="AA660" s="43">
        <v>32318.86</v>
      </c>
      <c r="AB660" s="44">
        <v>517101.76</v>
      </c>
      <c r="AC660" s="45"/>
      <c r="AD660" s="38"/>
      <c r="AE660" s="43">
        <v>15555</v>
      </c>
      <c r="AF660" s="44">
        <v>248880</v>
      </c>
      <c r="AG660" s="45"/>
      <c r="AH660" s="38"/>
      <c r="AI660" s="43">
        <v>0</v>
      </c>
      <c r="AJ660" s="44">
        <v>0</v>
      </c>
      <c r="AK660" s="45"/>
      <c r="AL660" s="38"/>
      <c r="AM660" s="43">
        <v>75600</v>
      </c>
      <c r="AN660" s="44">
        <v>1209600</v>
      </c>
      <c r="AO660" s="45"/>
    </row>
    <row r="661" spans="1:41" ht="105" hidden="1" outlineLevel="1" x14ac:dyDescent="0.25">
      <c r="A661" s="34" t="s">
        <v>1226</v>
      </c>
      <c r="B661" s="35" t="s">
        <v>1227</v>
      </c>
      <c r="C661" s="35" t="s">
        <v>1228</v>
      </c>
      <c r="D661" s="35" t="s">
        <v>500</v>
      </c>
      <c r="E661" s="42">
        <v>5</v>
      </c>
      <c r="G661" s="43">
        <v>23265</v>
      </c>
      <c r="H661" s="44">
        <v>116325</v>
      </c>
      <c r="I661" s="45"/>
      <c r="J661" s="38"/>
      <c r="K661" s="43">
        <v>65000</v>
      </c>
      <c r="L661" s="44">
        <v>325000</v>
      </c>
      <c r="M661" s="45"/>
      <c r="N661" s="38"/>
      <c r="O661" s="43">
        <v>65000</v>
      </c>
      <c r="P661" s="44">
        <v>325000</v>
      </c>
      <c r="Q661" s="45"/>
      <c r="R661" s="38"/>
      <c r="S661" s="43">
        <v>12561</v>
      </c>
      <c r="T661" s="44">
        <v>62805</v>
      </c>
      <c r="U661" s="45"/>
      <c r="V661" s="38"/>
      <c r="W661" s="43">
        <v>54625</v>
      </c>
      <c r="X661" s="44">
        <v>273125</v>
      </c>
      <c r="Y661" s="45"/>
      <c r="Z661" s="38"/>
      <c r="AA661" s="43">
        <v>43091.81</v>
      </c>
      <c r="AB661" s="44">
        <v>215459.05</v>
      </c>
      <c r="AC661" s="45"/>
      <c r="AD661" s="38"/>
      <c r="AE661" s="43">
        <v>43466</v>
      </c>
      <c r="AF661" s="44">
        <v>217330</v>
      </c>
      <c r="AG661" s="45"/>
      <c r="AH661" s="38"/>
      <c r="AI661" s="43">
        <v>0</v>
      </c>
      <c r="AJ661" s="44">
        <v>0</v>
      </c>
      <c r="AK661" s="45"/>
      <c r="AL661" s="38"/>
      <c r="AM661" s="43">
        <v>81480</v>
      </c>
      <c r="AN661" s="44">
        <v>407400</v>
      </c>
      <c r="AO661" s="45"/>
    </row>
    <row r="662" spans="1:41" ht="60" hidden="1" outlineLevel="1" x14ac:dyDescent="0.25">
      <c r="A662" s="34" t="s">
        <v>1229</v>
      </c>
      <c r="B662" s="35" t="s">
        <v>1230</v>
      </c>
      <c r="C662" s="35" t="s">
        <v>1231</v>
      </c>
      <c r="D662" s="35" t="s">
        <v>500</v>
      </c>
      <c r="E662" s="42">
        <v>17</v>
      </c>
      <c r="G662" s="43">
        <v>1298</v>
      </c>
      <c r="H662" s="44">
        <v>22066</v>
      </c>
      <c r="I662" s="45"/>
      <c r="J662" s="38"/>
      <c r="K662" s="43">
        <v>5500</v>
      </c>
      <c r="L662" s="44">
        <v>93500</v>
      </c>
      <c r="M662" s="45"/>
      <c r="N662" s="38"/>
      <c r="O662" s="43">
        <v>5500</v>
      </c>
      <c r="P662" s="44">
        <v>93500</v>
      </c>
      <c r="Q662" s="45"/>
      <c r="R662" s="38"/>
      <c r="S662" s="43">
        <v>1471</v>
      </c>
      <c r="T662" s="44">
        <v>25007</v>
      </c>
      <c r="U662" s="45"/>
      <c r="V662" s="38"/>
      <c r="W662" s="43">
        <v>2823</v>
      </c>
      <c r="X662" s="44">
        <v>47991</v>
      </c>
      <c r="Y662" s="45"/>
      <c r="Z662" s="38"/>
      <c r="AA662" s="43">
        <v>2908.7</v>
      </c>
      <c r="AB662" s="44">
        <v>49447.9</v>
      </c>
      <c r="AC662" s="45"/>
      <c r="AD662" s="38"/>
      <c r="AE662" s="43">
        <v>4263</v>
      </c>
      <c r="AF662" s="44">
        <v>72471</v>
      </c>
      <c r="AG662" s="45"/>
      <c r="AH662" s="38"/>
      <c r="AI662" s="43">
        <v>0</v>
      </c>
      <c r="AJ662" s="44">
        <v>0</v>
      </c>
      <c r="AK662" s="45"/>
      <c r="AL662" s="38"/>
      <c r="AM662" s="43">
        <v>7560</v>
      </c>
      <c r="AN662" s="44">
        <v>128520</v>
      </c>
      <c r="AO662" s="45"/>
    </row>
    <row r="663" spans="1:41" ht="60" hidden="1" outlineLevel="1" x14ac:dyDescent="0.25">
      <c r="A663" s="34" t="s">
        <v>1232</v>
      </c>
      <c r="B663" s="35" t="s">
        <v>1233</v>
      </c>
      <c r="C663" s="35" t="s">
        <v>1234</v>
      </c>
      <c r="D663" s="35" t="s">
        <v>500</v>
      </c>
      <c r="E663" s="42">
        <v>362</v>
      </c>
      <c r="G663" s="43">
        <v>1308</v>
      </c>
      <c r="H663" s="44">
        <v>473496</v>
      </c>
      <c r="I663" s="45"/>
      <c r="J663" s="38"/>
      <c r="K663" s="43">
        <v>5100</v>
      </c>
      <c r="L663" s="44">
        <v>1846200</v>
      </c>
      <c r="M663" s="45"/>
      <c r="N663" s="38"/>
      <c r="O663" s="43">
        <v>5100</v>
      </c>
      <c r="P663" s="44">
        <v>1846200</v>
      </c>
      <c r="Q663" s="45"/>
      <c r="R663" s="38"/>
      <c r="S663" s="43">
        <v>1345</v>
      </c>
      <c r="T663" s="44">
        <v>486890</v>
      </c>
      <c r="U663" s="45"/>
      <c r="V663" s="38"/>
      <c r="W663" s="43">
        <v>2823</v>
      </c>
      <c r="X663" s="44">
        <v>1021926</v>
      </c>
      <c r="Y663" s="45"/>
      <c r="Z663" s="38"/>
      <c r="AA663" s="43">
        <v>2693.24</v>
      </c>
      <c r="AB663" s="44">
        <v>974952.88</v>
      </c>
      <c r="AC663" s="45"/>
      <c r="AD663" s="38"/>
      <c r="AE663" s="43">
        <v>4106</v>
      </c>
      <c r="AF663" s="44">
        <v>1486372</v>
      </c>
      <c r="AG663" s="45"/>
      <c r="AH663" s="38"/>
      <c r="AI663" s="43">
        <v>0</v>
      </c>
      <c r="AJ663" s="44">
        <v>0</v>
      </c>
      <c r="AK663" s="45"/>
      <c r="AL663" s="38"/>
      <c r="AM663" s="43">
        <v>9240</v>
      </c>
      <c r="AN663" s="44">
        <v>3344880</v>
      </c>
      <c r="AO663" s="45"/>
    </row>
    <row r="664" spans="1:41" hidden="1" outlineLevel="1" x14ac:dyDescent="0.25">
      <c r="A664" s="34" t="s">
        <v>1235</v>
      </c>
      <c r="B664" s="35" t="s">
        <v>1236</v>
      </c>
      <c r="C664" s="35" t="s">
        <v>1237</v>
      </c>
      <c r="D664" s="35" t="s">
        <v>500</v>
      </c>
      <c r="E664" s="42">
        <v>242</v>
      </c>
      <c r="G664" s="43">
        <v>254</v>
      </c>
      <c r="H664" s="44">
        <v>61468</v>
      </c>
      <c r="I664" s="45"/>
      <c r="J664" s="38"/>
      <c r="K664" s="43">
        <v>850</v>
      </c>
      <c r="L664" s="44">
        <v>205700</v>
      </c>
      <c r="M664" s="45"/>
      <c r="N664" s="38"/>
      <c r="O664" s="43">
        <v>850</v>
      </c>
      <c r="P664" s="44">
        <v>205700</v>
      </c>
      <c r="Q664" s="45"/>
      <c r="R664" s="38"/>
      <c r="S664" s="43">
        <v>175</v>
      </c>
      <c r="T664" s="44">
        <v>42350</v>
      </c>
      <c r="U664" s="45"/>
      <c r="V664" s="38"/>
      <c r="W664" s="43">
        <v>483</v>
      </c>
      <c r="X664" s="44">
        <v>116886</v>
      </c>
      <c r="Y664" s="45"/>
      <c r="Z664" s="38"/>
      <c r="AA664" s="43">
        <v>377.05</v>
      </c>
      <c r="AB664" s="44">
        <v>91246.1</v>
      </c>
      <c r="AC664" s="45"/>
      <c r="AD664" s="38"/>
      <c r="AE664" s="43">
        <v>1570</v>
      </c>
      <c r="AF664" s="44">
        <v>379940</v>
      </c>
      <c r="AG664" s="45"/>
      <c r="AH664" s="38"/>
      <c r="AI664" s="43">
        <v>0</v>
      </c>
      <c r="AJ664" s="44">
        <v>0</v>
      </c>
      <c r="AK664" s="45"/>
      <c r="AL664" s="38"/>
      <c r="AM664" s="43">
        <v>924</v>
      </c>
      <c r="AN664" s="44">
        <v>223608</v>
      </c>
      <c r="AO664" s="45"/>
    </row>
    <row r="665" spans="1:41" hidden="1" outlineLevel="1" x14ac:dyDescent="0.25">
      <c r="A665" s="34" t="s">
        <v>1238</v>
      </c>
      <c r="B665" s="35" t="s">
        <v>1239</v>
      </c>
      <c r="C665" s="35" t="s">
        <v>1240</v>
      </c>
      <c r="D665" s="35" t="s">
        <v>500</v>
      </c>
      <c r="E665" s="42">
        <v>6</v>
      </c>
      <c r="G665" s="43">
        <v>306</v>
      </c>
      <c r="H665" s="44">
        <v>1836</v>
      </c>
      <c r="I665" s="45"/>
      <c r="J665" s="38"/>
      <c r="K665" s="43">
        <v>950</v>
      </c>
      <c r="L665" s="44">
        <v>5700</v>
      </c>
      <c r="M665" s="45"/>
      <c r="N665" s="38"/>
      <c r="O665" s="43">
        <v>950</v>
      </c>
      <c r="P665" s="44">
        <v>5700</v>
      </c>
      <c r="Q665" s="45"/>
      <c r="R665" s="38"/>
      <c r="S665" s="43">
        <v>202</v>
      </c>
      <c r="T665" s="44">
        <v>1212</v>
      </c>
      <c r="U665" s="45"/>
      <c r="V665" s="38"/>
      <c r="W665" s="43">
        <v>604</v>
      </c>
      <c r="X665" s="44">
        <v>3624</v>
      </c>
      <c r="Y665" s="45"/>
      <c r="Z665" s="38"/>
      <c r="AA665" s="43">
        <v>409.37</v>
      </c>
      <c r="AB665" s="44">
        <v>2456.2199999999998</v>
      </c>
      <c r="AC665" s="45"/>
      <c r="AD665" s="38"/>
      <c r="AE665" s="43">
        <v>1860</v>
      </c>
      <c r="AF665" s="44">
        <v>11160</v>
      </c>
      <c r="AG665" s="45"/>
      <c r="AH665" s="38"/>
      <c r="AI665" s="43">
        <v>0</v>
      </c>
      <c r="AJ665" s="44">
        <v>0</v>
      </c>
      <c r="AK665" s="45"/>
      <c r="AL665" s="38"/>
      <c r="AM665" s="43">
        <v>1218</v>
      </c>
      <c r="AN665" s="44">
        <v>7308</v>
      </c>
      <c r="AO665" s="45"/>
    </row>
    <row r="666" spans="1:41" hidden="1" outlineLevel="1" x14ac:dyDescent="0.25">
      <c r="A666" s="34" t="s">
        <v>1241</v>
      </c>
      <c r="B666" s="35" t="s">
        <v>1242</v>
      </c>
      <c r="C666" s="35" t="s">
        <v>1243</v>
      </c>
      <c r="D666" s="35" t="s">
        <v>500</v>
      </c>
      <c r="E666" s="42">
        <v>7</v>
      </c>
      <c r="G666" s="43">
        <v>370</v>
      </c>
      <c r="H666" s="44">
        <v>2590</v>
      </c>
      <c r="I666" s="45"/>
      <c r="J666" s="38"/>
      <c r="K666" s="43">
        <v>1250</v>
      </c>
      <c r="L666" s="44">
        <v>8750</v>
      </c>
      <c r="M666" s="45"/>
      <c r="N666" s="38"/>
      <c r="O666" s="43">
        <v>1250</v>
      </c>
      <c r="P666" s="44">
        <v>8750</v>
      </c>
      <c r="Q666" s="45"/>
      <c r="R666" s="38"/>
      <c r="S666" s="43">
        <v>267</v>
      </c>
      <c r="T666" s="44">
        <v>1869</v>
      </c>
      <c r="U666" s="45"/>
      <c r="V666" s="38"/>
      <c r="W666" s="43">
        <v>574</v>
      </c>
      <c r="X666" s="44">
        <v>4018</v>
      </c>
      <c r="Y666" s="45"/>
      <c r="Z666" s="38"/>
      <c r="AA666" s="43">
        <v>646.38</v>
      </c>
      <c r="AB666" s="44">
        <v>4524.66</v>
      </c>
      <c r="AC666" s="45"/>
      <c r="AD666" s="38"/>
      <c r="AE666" s="43">
        <v>2151</v>
      </c>
      <c r="AF666" s="44">
        <v>15057</v>
      </c>
      <c r="AG666" s="45"/>
      <c r="AH666" s="38"/>
      <c r="AI666" s="43">
        <v>0</v>
      </c>
      <c r="AJ666" s="44">
        <v>0</v>
      </c>
      <c r="AK666" s="45"/>
      <c r="AL666" s="38"/>
      <c r="AM666" s="43">
        <v>2100</v>
      </c>
      <c r="AN666" s="44">
        <v>14700</v>
      </c>
      <c r="AO666" s="45"/>
    </row>
    <row r="667" spans="1:41" hidden="1" outlineLevel="1" x14ac:dyDescent="0.25">
      <c r="A667" s="34" t="s">
        <v>1244</v>
      </c>
      <c r="B667" s="35" t="s">
        <v>1245</v>
      </c>
      <c r="C667" s="35" t="s">
        <v>1246</v>
      </c>
      <c r="D667" s="35" t="s">
        <v>523</v>
      </c>
      <c r="E667" s="42">
        <v>12</v>
      </c>
      <c r="G667" s="43">
        <v>338</v>
      </c>
      <c r="H667" s="44">
        <v>4056</v>
      </c>
      <c r="I667" s="45"/>
      <c r="J667" s="38"/>
      <c r="K667" s="43">
        <v>1250</v>
      </c>
      <c r="L667" s="44">
        <v>15000</v>
      </c>
      <c r="M667" s="45"/>
      <c r="N667" s="38"/>
      <c r="O667" s="43">
        <v>1250</v>
      </c>
      <c r="P667" s="44">
        <v>15000</v>
      </c>
      <c r="Q667" s="45"/>
      <c r="R667" s="38"/>
      <c r="S667" s="43">
        <v>267</v>
      </c>
      <c r="T667" s="44">
        <v>3204</v>
      </c>
      <c r="U667" s="45"/>
      <c r="V667" s="38"/>
      <c r="W667" s="43">
        <v>604</v>
      </c>
      <c r="X667" s="44">
        <v>7248</v>
      </c>
      <c r="Y667" s="45"/>
      <c r="Z667" s="38"/>
      <c r="AA667" s="43">
        <v>1077.3</v>
      </c>
      <c r="AB667" s="44">
        <v>12927.6</v>
      </c>
      <c r="AC667" s="45"/>
      <c r="AD667" s="38"/>
      <c r="AE667" s="43">
        <v>5204</v>
      </c>
      <c r="AF667" s="44">
        <v>62448</v>
      </c>
      <c r="AG667" s="45"/>
      <c r="AH667" s="38"/>
      <c r="AI667" s="43">
        <v>0</v>
      </c>
      <c r="AJ667" s="44">
        <v>0</v>
      </c>
      <c r="AK667" s="45"/>
      <c r="AL667" s="38"/>
      <c r="AM667" s="43">
        <v>4200</v>
      </c>
      <c r="AN667" s="44">
        <v>50400</v>
      </c>
      <c r="AO667" s="45"/>
    </row>
    <row r="668" spans="1:41" hidden="1" outlineLevel="1" x14ac:dyDescent="0.25">
      <c r="A668" s="34" t="s">
        <v>1247</v>
      </c>
      <c r="B668" s="35" t="s">
        <v>1248</v>
      </c>
      <c r="C668" s="35" t="s">
        <v>1249</v>
      </c>
      <c r="D668" s="35" t="s">
        <v>523</v>
      </c>
      <c r="E668" s="42">
        <v>23</v>
      </c>
      <c r="G668" s="43">
        <v>530</v>
      </c>
      <c r="H668" s="44">
        <v>12190</v>
      </c>
      <c r="I668" s="45"/>
      <c r="J668" s="38"/>
      <c r="K668" s="43">
        <v>1500</v>
      </c>
      <c r="L668" s="44">
        <v>34500</v>
      </c>
      <c r="M668" s="45"/>
      <c r="N668" s="38"/>
      <c r="O668" s="43">
        <v>1500</v>
      </c>
      <c r="P668" s="44">
        <v>34500</v>
      </c>
      <c r="Q668" s="45"/>
      <c r="R668" s="38"/>
      <c r="S668" s="43">
        <v>350</v>
      </c>
      <c r="T668" s="44">
        <v>8050</v>
      </c>
      <c r="U668" s="45"/>
      <c r="V668" s="38"/>
      <c r="W668" s="43">
        <v>665</v>
      </c>
      <c r="X668" s="44">
        <v>15295</v>
      </c>
      <c r="Y668" s="45"/>
      <c r="Z668" s="38"/>
      <c r="AA668" s="43">
        <v>1615.94</v>
      </c>
      <c r="AB668" s="44">
        <v>37166.620000000003</v>
      </c>
      <c r="AC668" s="45"/>
      <c r="AD668" s="38"/>
      <c r="AE668" s="43">
        <v>5931</v>
      </c>
      <c r="AF668" s="44">
        <v>136413</v>
      </c>
      <c r="AG668" s="45"/>
      <c r="AH668" s="38"/>
      <c r="AI668" s="43">
        <v>0</v>
      </c>
      <c r="AJ668" s="44">
        <v>0</v>
      </c>
      <c r="AK668" s="45"/>
      <c r="AL668" s="38"/>
      <c r="AM668" s="43">
        <v>5376</v>
      </c>
      <c r="AN668" s="44">
        <v>123648</v>
      </c>
      <c r="AO668" s="45"/>
    </row>
    <row r="669" spans="1:41" hidden="1" outlineLevel="1" x14ac:dyDescent="0.25">
      <c r="A669" s="34" t="s">
        <v>1250</v>
      </c>
      <c r="B669" s="35" t="s">
        <v>1251</v>
      </c>
      <c r="C669" s="35" t="s">
        <v>1252</v>
      </c>
      <c r="D669" s="35" t="s">
        <v>523</v>
      </c>
      <c r="E669" s="42">
        <v>12</v>
      </c>
      <c r="G669" s="43">
        <v>804</v>
      </c>
      <c r="H669" s="44">
        <v>9648</v>
      </c>
      <c r="I669" s="45"/>
      <c r="J669" s="38"/>
      <c r="K669" s="43">
        <v>2500</v>
      </c>
      <c r="L669" s="44">
        <v>30000</v>
      </c>
      <c r="M669" s="45"/>
      <c r="N669" s="38"/>
      <c r="O669" s="43">
        <v>2500</v>
      </c>
      <c r="P669" s="44">
        <v>30000</v>
      </c>
      <c r="Q669" s="45"/>
      <c r="R669" s="38"/>
      <c r="S669" s="43">
        <v>442</v>
      </c>
      <c r="T669" s="44">
        <v>5304</v>
      </c>
      <c r="U669" s="45"/>
      <c r="V669" s="38"/>
      <c r="W669" s="43">
        <v>690</v>
      </c>
      <c r="X669" s="44">
        <v>8280</v>
      </c>
      <c r="Y669" s="45"/>
      <c r="Z669" s="38"/>
      <c r="AA669" s="43">
        <v>3016.43</v>
      </c>
      <c r="AB669" s="44">
        <v>36197.160000000003</v>
      </c>
      <c r="AC669" s="45"/>
      <c r="AD669" s="38"/>
      <c r="AE669" s="43">
        <v>9298</v>
      </c>
      <c r="AF669" s="44">
        <v>111576</v>
      </c>
      <c r="AG669" s="45"/>
      <c r="AH669" s="38"/>
      <c r="AI669" s="43">
        <v>0</v>
      </c>
      <c r="AJ669" s="44">
        <v>0</v>
      </c>
      <c r="AK669" s="45"/>
      <c r="AL669" s="38"/>
      <c r="AM669" s="43">
        <v>12600</v>
      </c>
      <c r="AN669" s="44">
        <v>151200</v>
      </c>
      <c r="AO669" s="45"/>
    </row>
    <row r="670" spans="1:41" hidden="1" outlineLevel="1" x14ac:dyDescent="0.25">
      <c r="A670" s="34" t="s">
        <v>1253</v>
      </c>
      <c r="B670" s="35" t="s">
        <v>1254</v>
      </c>
      <c r="C670" s="35" t="s">
        <v>1255</v>
      </c>
      <c r="D670" s="35" t="s">
        <v>523</v>
      </c>
      <c r="E670" s="42">
        <v>77</v>
      </c>
      <c r="G670" s="43">
        <v>121</v>
      </c>
      <c r="H670" s="44">
        <v>9317</v>
      </c>
      <c r="I670" s="45"/>
      <c r="J670" s="38"/>
      <c r="K670" s="43">
        <v>500</v>
      </c>
      <c r="L670" s="44">
        <v>38500</v>
      </c>
      <c r="M670" s="45"/>
      <c r="N670" s="38"/>
      <c r="O670" s="43">
        <v>500</v>
      </c>
      <c r="P670" s="44">
        <v>38500</v>
      </c>
      <c r="Q670" s="45"/>
      <c r="R670" s="38"/>
      <c r="S670" s="43">
        <v>506</v>
      </c>
      <c r="T670" s="44">
        <v>38962</v>
      </c>
      <c r="U670" s="45"/>
      <c r="V670" s="38"/>
      <c r="W670" s="43">
        <v>748</v>
      </c>
      <c r="X670" s="44">
        <v>57596</v>
      </c>
      <c r="Y670" s="45"/>
      <c r="Z670" s="38"/>
      <c r="AA670" s="43">
        <v>107.73</v>
      </c>
      <c r="AB670" s="44">
        <v>8295.2099999999991</v>
      </c>
      <c r="AC670" s="45"/>
      <c r="AD670" s="38"/>
      <c r="AE670" s="43">
        <v>1570</v>
      </c>
      <c r="AF670" s="44">
        <v>120890</v>
      </c>
      <c r="AG670" s="45"/>
      <c r="AH670" s="38"/>
      <c r="AI670" s="43">
        <v>0</v>
      </c>
      <c r="AJ670" s="44">
        <v>0</v>
      </c>
      <c r="AK670" s="45"/>
      <c r="AL670" s="38"/>
      <c r="AM670" s="43">
        <v>7560</v>
      </c>
      <c r="AN670" s="44">
        <v>582120</v>
      </c>
      <c r="AO670" s="45"/>
    </row>
    <row r="671" spans="1:41" ht="120" hidden="1" outlineLevel="1" x14ac:dyDescent="0.25">
      <c r="A671" s="34" t="s">
        <v>1256</v>
      </c>
      <c r="B671" s="35" t="s">
        <v>1257</v>
      </c>
      <c r="C671" s="35" t="s">
        <v>1258</v>
      </c>
      <c r="D671" s="35" t="s">
        <v>444</v>
      </c>
      <c r="E671" s="42">
        <v>1</v>
      </c>
      <c r="G671" s="43">
        <v>1291935</v>
      </c>
      <c r="H671" s="44">
        <v>1291935</v>
      </c>
      <c r="I671" s="45"/>
      <c r="J671" s="38"/>
      <c r="K671" s="43">
        <v>4700000</v>
      </c>
      <c r="L671" s="44">
        <v>4700000</v>
      </c>
      <c r="M671" s="45"/>
      <c r="N671" s="38"/>
      <c r="O671" s="43">
        <v>4700000</v>
      </c>
      <c r="P671" s="44">
        <v>4700000</v>
      </c>
      <c r="Q671" s="45"/>
      <c r="R671" s="38"/>
      <c r="S671" s="43">
        <v>6748675</v>
      </c>
      <c r="T671" s="44">
        <v>6748675</v>
      </c>
      <c r="U671" s="45"/>
      <c r="V671" s="38"/>
      <c r="W671" s="43">
        <v>4456250</v>
      </c>
      <c r="X671" s="44">
        <v>4456250</v>
      </c>
      <c r="Y671" s="45"/>
      <c r="Z671" s="38"/>
      <c r="AA671" s="43">
        <v>1750604.88</v>
      </c>
      <c r="AB671" s="44">
        <v>1750604.88</v>
      </c>
      <c r="AC671" s="45"/>
      <c r="AD671" s="38"/>
      <c r="AE671" s="43">
        <v>10904522</v>
      </c>
      <c r="AF671" s="44">
        <v>10904522</v>
      </c>
      <c r="AG671" s="45"/>
      <c r="AH671" s="38"/>
      <c r="AI671" s="43">
        <v>0</v>
      </c>
      <c r="AJ671" s="44">
        <v>0</v>
      </c>
      <c r="AK671" s="45"/>
      <c r="AL671" s="38"/>
      <c r="AM671" s="43">
        <v>6535872</v>
      </c>
      <c r="AN671" s="44">
        <v>6535872</v>
      </c>
      <c r="AO671" s="45"/>
    </row>
    <row r="672" spans="1:41" hidden="1" outlineLevel="1" x14ac:dyDescent="0.25">
      <c r="A672" s="30"/>
      <c r="B672" s="31" t="s">
        <v>44</v>
      </c>
      <c r="C672" s="31" t="s">
        <v>45</v>
      </c>
      <c r="G672" s="36"/>
      <c r="H672" s="36"/>
      <c r="I672" s="37"/>
      <c r="J672" s="38"/>
      <c r="K672" s="36"/>
      <c r="L672" s="36"/>
      <c r="M672" s="37"/>
      <c r="N672" s="38"/>
      <c r="O672" s="36"/>
      <c r="P672" s="36"/>
      <c r="Q672" s="37"/>
      <c r="R672" s="38"/>
      <c r="S672" s="36"/>
      <c r="T672" s="36"/>
      <c r="U672" s="37"/>
      <c r="V672" s="38"/>
      <c r="W672" s="36"/>
      <c r="X672" s="36"/>
      <c r="Y672" s="37"/>
      <c r="Z672" s="38"/>
      <c r="AA672" s="36"/>
      <c r="AB672" s="36"/>
      <c r="AC672" s="37"/>
      <c r="AD672" s="38"/>
      <c r="AE672" s="36"/>
      <c r="AF672" s="36"/>
      <c r="AG672" s="37"/>
      <c r="AH672" s="38"/>
      <c r="AI672" s="36"/>
      <c r="AJ672" s="36"/>
      <c r="AK672" s="37"/>
      <c r="AL672" s="38"/>
      <c r="AM672" s="36"/>
      <c r="AN672" s="36"/>
      <c r="AO672" s="37"/>
    </row>
    <row r="673" spans="1:41" hidden="1" outlineLevel="1" x14ac:dyDescent="0.25">
      <c r="A673" s="34" t="s">
        <v>1259</v>
      </c>
      <c r="B673" s="35" t="s">
        <v>47</v>
      </c>
      <c r="C673" s="35" t="s">
        <v>483</v>
      </c>
      <c r="G673" s="36"/>
      <c r="H673" s="36"/>
      <c r="I673" s="37"/>
      <c r="J673" s="38"/>
      <c r="K673" s="36"/>
      <c r="L673" s="36"/>
      <c r="M673" s="37"/>
      <c r="N673" s="38"/>
      <c r="O673" s="36"/>
      <c r="P673" s="36"/>
      <c r="Q673" s="37"/>
      <c r="R673" s="38"/>
      <c r="S673" s="36"/>
      <c r="T673" s="36"/>
      <c r="U673" s="37"/>
      <c r="V673" s="38"/>
      <c r="W673" s="36"/>
      <c r="X673" s="36"/>
      <c r="Y673" s="37"/>
      <c r="Z673" s="38"/>
      <c r="AA673" s="36"/>
      <c r="AB673" s="36"/>
      <c r="AC673" s="37"/>
      <c r="AD673" s="38"/>
      <c r="AE673" s="36"/>
      <c r="AF673" s="36"/>
      <c r="AG673" s="37"/>
      <c r="AH673" s="38"/>
      <c r="AI673" s="36"/>
      <c r="AJ673" s="36"/>
      <c r="AK673" s="37"/>
      <c r="AL673" s="38"/>
      <c r="AM673" s="36"/>
      <c r="AN673" s="36"/>
      <c r="AO673" s="37"/>
    </row>
    <row r="674" spans="1:41" ht="45" hidden="1" outlineLevel="1" x14ac:dyDescent="0.25">
      <c r="A674" s="30"/>
      <c r="B674" s="31" t="s">
        <v>69</v>
      </c>
      <c r="C674" s="31" t="s">
        <v>70</v>
      </c>
      <c r="D674" s="31" t="s">
        <v>71</v>
      </c>
      <c r="E674" s="31" t="s">
        <v>72</v>
      </c>
      <c r="G674" s="39" t="s">
        <v>73</v>
      </c>
      <c r="H674" s="40" t="s">
        <v>33</v>
      </c>
      <c r="I674" s="41"/>
      <c r="J674" s="38"/>
      <c r="K674" s="39" t="s">
        <v>73</v>
      </c>
      <c r="L674" s="40" t="s">
        <v>33</v>
      </c>
      <c r="M674" s="41"/>
      <c r="N674" s="38"/>
      <c r="O674" s="39" t="s">
        <v>73</v>
      </c>
      <c r="P674" s="40" t="s">
        <v>33</v>
      </c>
      <c r="Q674" s="41"/>
      <c r="R674" s="38"/>
      <c r="S674" s="39" t="s">
        <v>73</v>
      </c>
      <c r="T674" s="40" t="s">
        <v>33</v>
      </c>
      <c r="U674" s="41"/>
      <c r="V674" s="38"/>
      <c r="W674" s="39" t="s">
        <v>73</v>
      </c>
      <c r="X674" s="40" t="s">
        <v>33</v>
      </c>
      <c r="Y674" s="41"/>
      <c r="Z674" s="38"/>
      <c r="AA674" s="39" t="s">
        <v>73</v>
      </c>
      <c r="AB674" s="40" t="s">
        <v>33</v>
      </c>
      <c r="AC674" s="41"/>
      <c r="AD674" s="38"/>
      <c r="AE674" s="39" t="s">
        <v>73</v>
      </c>
      <c r="AF674" s="40" t="s">
        <v>33</v>
      </c>
      <c r="AG674" s="41"/>
      <c r="AH674" s="38"/>
      <c r="AI674" s="39" t="s">
        <v>73</v>
      </c>
      <c r="AJ674" s="40" t="s">
        <v>33</v>
      </c>
      <c r="AK674" s="41"/>
      <c r="AL674" s="38"/>
      <c r="AM674" s="39" t="s">
        <v>73</v>
      </c>
      <c r="AN674" s="40" t="s">
        <v>33</v>
      </c>
      <c r="AO674" s="41"/>
    </row>
    <row r="675" spans="1:41" ht="120" hidden="1" outlineLevel="1" x14ac:dyDescent="0.25">
      <c r="A675" s="34" t="s">
        <v>1260</v>
      </c>
      <c r="B675" s="35" t="s">
        <v>1261</v>
      </c>
      <c r="C675" s="35" t="s">
        <v>620</v>
      </c>
      <c r="D675" s="35" t="s">
        <v>621</v>
      </c>
      <c r="E675" s="42">
        <v>1</v>
      </c>
      <c r="G675" s="43">
        <v>0</v>
      </c>
      <c r="H675" s="44">
        <v>0</v>
      </c>
      <c r="I675" s="45"/>
      <c r="J675" s="38"/>
      <c r="K675" s="43">
        <v>0</v>
      </c>
      <c r="L675" s="44">
        <v>0</v>
      </c>
      <c r="M675" s="45"/>
      <c r="N675" s="38"/>
      <c r="O675" s="43">
        <v>0</v>
      </c>
      <c r="P675" s="44">
        <v>0</v>
      </c>
      <c r="Q675" s="45"/>
      <c r="R675" s="38"/>
      <c r="S675" s="43">
        <v>0</v>
      </c>
      <c r="T675" s="44">
        <v>0</v>
      </c>
      <c r="U675" s="45"/>
      <c r="V675" s="38"/>
      <c r="W675" s="43">
        <v>0</v>
      </c>
      <c r="X675" s="44">
        <v>0</v>
      </c>
      <c r="Y675" s="45"/>
      <c r="Z675" s="38"/>
      <c r="AA675" s="43">
        <v>0</v>
      </c>
      <c r="AB675" s="44">
        <v>0</v>
      </c>
      <c r="AC675" s="45"/>
      <c r="AD675" s="38"/>
      <c r="AE675" s="43">
        <v>0</v>
      </c>
      <c r="AF675" s="44">
        <v>0</v>
      </c>
      <c r="AG675" s="45"/>
      <c r="AH675" s="38"/>
      <c r="AI675" s="43">
        <v>23401805.140000001</v>
      </c>
      <c r="AJ675" s="44">
        <v>23401805.140000001</v>
      </c>
      <c r="AK675" s="45"/>
      <c r="AL675" s="38"/>
      <c r="AM675" s="43">
        <v>0</v>
      </c>
      <c r="AN675" s="44">
        <v>0</v>
      </c>
      <c r="AO675" s="45"/>
    </row>
    <row r="676" spans="1:41" hidden="1" outlineLevel="1" x14ac:dyDescent="0.25">
      <c r="A676" s="30"/>
      <c r="B676" s="31" t="s">
        <v>44</v>
      </c>
      <c r="C676" s="31" t="s">
        <v>45</v>
      </c>
      <c r="G676" s="36"/>
      <c r="H676" s="36"/>
      <c r="I676" s="37"/>
      <c r="J676" s="38"/>
      <c r="K676" s="36"/>
      <c r="L676" s="36"/>
      <c r="M676" s="37"/>
      <c r="N676" s="38"/>
      <c r="O676" s="36"/>
      <c r="P676" s="36"/>
      <c r="Q676" s="37"/>
      <c r="R676" s="38"/>
      <c r="S676" s="36"/>
      <c r="T676" s="36"/>
      <c r="U676" s="37"/>
      <c r="V676" s="38"/>
      <c r="W676" s="36"/>
      <c r="X676" s="36"/>
      <c r="Y676" s="37"/>
      <c r="Z676" s="38"/>
      <c r="AA676" s="36"/>
      <c r="AB676" s="36"/>
      <c r="AC676" s="37"/>
      <c r="AD676" s="38"/>
      <c r="AE676" s="36"/>
      <c r="AF676" s="36"/>
      <c r="AG676" s="37"/>
      <c r="AH676" s="38"/>
      <c r="AI676" s="36"/>
      <c r="AJ676" s="36"/>
      <c r="AK676" s="37"/>
      <c r="AL676" s="38"/>
      <c r="AM676" s="36"/>
      <c r="AN676" s="36"/>
      <c r="AO676" s="37"/>
    </row>
    <row r="677" spans="1:41" ht="45" hidden="1" outlineLevel="1" x14ac:dyDescent="0.25">
      <c r="A677" s="34" t="s">
        <v>1262</v>
      </c>
      <c r="B677" s="35" t="s">
        <v>47</v>
      </c>
      <c r="C677" s="35" t="s">
        <v>488</v>
      </c>
      <c r="G677" s="36"/>
      <c r="H677" s="36"/>
      <c r="I677" s="37"/>
      <c r="J677" s="38"/>
      <c r="K677" s="36"/>
      <c r="L677" s="36"/>
      <c r="M677" s="37"/>
      <c r="N677" s="38"/>
      <c r="O677" s="36"/>
      <c r="P677" s="36"/>
      <c r="Q677" s="37"/>
      <c r="R677" s="38"/>
      <c r="S677" s="36"/>
      <c r="T677" s="36"/>
      <c r="U677" s="37"/>
      <c r="V677" s="38"/>
      <c r="W677" s="36"/>
      <c r="X677" s="36"/>
      <c r="Y677" s="37"/>
      <c r="Z677" s="38"/>
      <c r="AA677" s="36"/>
      <c r="AB677" s="36"/>
      <c r="AC677" s="37"/>
      <c r="AD677" s="38"/>
      <c r="AE677" s="36"/>
      <c r="AF677" s="36"/>
      <c r="AG677" s="37"/>
      <c r="AH677" s="38"/>
      <c r="AI677" s="36"/>
      <c r="AJ677" s="36"/>
      <c r="AK677" s="37"/>
      <c r="AL677" s="38"/>
      <c r="AM677" s="36"/>
      <c r="AN677" s="36"/>
      <c r="AO677" s="37"/>
    </row>
    <row r="678" spans="1:41" hidden="1" outlineLevel="1" x14ac:dyDescent="0.25">
      <c r="A678" s="15" t="s">
        <v>1263</v>
      </c>
      <c r="B678" s="15"/>
      <c r="C678" s="15"/>
      <c r="D678" s="15"/>
      <c r="E678" s="15"/>
      <c r="G678" s="20" t="s">
        <v>43</v>
      </c>
      <c r="H678" s="44">
        <v>19551088</v>
      </c>
      <c r="I678" s="45"/>
      <c r="J678" s="38"/>
      <c r="K678" s="20" t="s">
        <v>43</v>
      </c>
      <c r="L678" s="44">
        <v>25081270</v>
      </c>
      <c r="M678" s="45"/>
      <c r="N678" s="38"/>
      <c r="O678" s="20" t="s">
        <v>43</v>
      </c>
      <c r="P678" s="44">
        <v>25081270</v>
      </c>
      <c r="Q678" s="45"/>
      <c r="R678" s="38"/>
      <c r="S678" s="20" t="s">
        <v>43</v>
      </c>
      <c r="T678" s="44">
        <v>31421199</v>
      </c>
      <c r="U678" s="45"/>
      <c r="V678" s="38"/>
      <c r="W678" s="20" t="s">
        <v>43</v>
      </c>
      <c r="X678" s="44">
        <v>19957933</v>
      </c>
      <c r="Y678" s="45"/>
      <c r="Z678" s="38"/>
      <c r="AA678" s="20" t="s">
        <v>43</v>
      </c>
      <c r="AB678" s="44">
        <v>30367773.350000001</v>
      </c>
      <c r="AC678" s="45"/>
      <c r="AD678" s="38"/>
      <c r="AE678" s="20" t="s">
        <v>43</v>
      </c>
      <c r="AF678" s="44">
        <v>31775234</v>
      </c>
      <c r="AG678" s="45"/>
      <c r="AH678" s="38"/>
      <c r="AI678" s="20" t="s">
        <v>43</v>
      </c>
      <c r="AJ678" s="44">
        <v>33667092.850000001</v>
      </c>
      <c r="AK678" s="45"/>
      <c r="AL678" s="38"/>
      <c r="AM678" s="20" t="s">
        <v>43</v>
      </c>
      <c r="AN678" s="44">
        <v>26132586</v>
      </c>
      <c r="AO678" s="45"/>
    </row>
    <row r="679" spans="1:41" hidden="1" outlineLevel="1" x14ac:dyDescent="0.25">
      <c r="A679" s="30"/>
      <c r="B679" s="31" t="s">
        <v>44</v>
      </c>
      <c r="C679" s="31" t="s">
        <v>45</v>
      </c>
      <c r="G679" s="36"/>
      <c r="H679" s="36"/>
      <c r="I679" s="37"/>
      <c r="J679" s="38"/>
      <c r="K679" s="36"/>
      <c r="L679" s="36"/>
      <c r="M679" s="37"/>
      <c r="N679" s="38"/>
      <c r="O679" s="36"/>
      <c r="P679" s="36"/>
      <c r="Q679" s="37"/>
      <c r="R679" s="38"/>
      <c r="S679" s="36"/>
      <c r="T679" s="36"/>
      <c r="U679" s="37"/>
      <c r="V679" s="38"/>
      <c r="W679" s="36"/>
      <c r="X679" s="36"/>
      <c r="Y679" s="37"/>
      <c r="Z679" s="38"/>
      <c r="AA679" s="36"/>
      <c r="AB679" s="36"/>
      <c r="AC679" s="37"/>
      <c r="AD679" s="38"/>
      <c r="AE679" s="36"/>
      <c r="AF679" s="36"/>
      <c r="AG679" s="37"/>
      <c r="AH679" s="38"/>
      <c r="AI679" s="36"/>
      <c r="AJ679" s="36"/>
      <c r="AK679" s="37"/>
      <c r="AL679" s="38"/>
      <c r="AM679" s="36"/>
      <c r="AN679" s="36"/>
      <c r="AO679" s="37"/>
    </row>
    <row r="680" spans="1:41" hidden="1" outlineLevel="1" x14ac:dyDescent="0.25">
      <c r="A680" s="34" t="s">
        <v>1264</v>
      </c>
      <c r="B680" s="35" t="s">
        <v>47</v>
      </c>
      <c r="C680" s="35" t="s">
        <v>1265</v>
      </c>
      <c r="G680" s="36"/>
      <c r="H680" s="36"/>
      <c r="I680" s="37"/>
      <c r="J680" s="38"/>
      <c r="K680" s="36"/>
      <c r="L680" s="36"/>
      <c r="M680" s="37"/>
      <c r="N680" s="38"/>
      <c r="O680" s="36"/>
      <c r="P680" s="36"/>
      <c r="Q680" s="37"/>
      <c r="R680" s="38"/>
      <c r="S680" s="36"/>
      <c r="T680" s="36"/>
      <c r="U680" s="37"/>
      <c r="V680" s="38"/>
      <c r="W680" s="36"/>
      <c r="X680" s="36"/>
      <c r="Y680" s="37"/>
      <c r="Z680" s="38"/>
      <c r="AA680" s="36"/>
      <c r="AB680" s="36"/>
      <c r="AC680" s="37"/>
      <c r="AD680" s="38"/>
      <c r="AE680" s="36"/>
      <c r="AF680" s="36"/>
      <c r="AG680" s="37"/>
      <c r="AH680" s="38"/>
      <c r="AI680" s="36"/>
      <c r="AJ680" s="36"/>
      <c r="AK680" s="37"/>
      <c r="AL680" s="38"/>
      <c r="AM680" s="36"/>
      <c r="AN680" s="36"/>
      <c r="AO680" s="37"/>
    </row>
    <row r="681" spans="1:41" hidden="1" outlineLevel="1" x14ac:dyDescent="0.25">
      <c r="A681" s="34" t="s">
        <v>1266</v>
      </c>
      <c r="B681" s="35" t="s">
        <v>47</v>
      </c>
      <c r="C681" s="35" t="s">
        <v>1267</v>
      </c>
      <c r="G681" s="36"/>
      <c r="H681" s="36"/>
      <c r="I681" s="37"/>
      <c r="J681" s="38"/>
      <c r="K681" s="36"/>
      <c r="L681" s="36"/>
      <c r="M681" s="37"/>
      <c r="N681" s="38"/>
      <c r="O681" s="36"/>
      <c r="P681" s="36"/>
      <c r="Q681" s="37"/>
      <c r="R681" s="38"/>
      <c r="S681" s="36"/>
      <c r="T681" s="36"/>
      <c r="U681" s="37"/>
      <c r="V681" s="38"/>
      <c r="W681" s="36"/>
      <c r="X681" s="36"/>
      <c r="Y681" s="37"/>
      <c r="Z681" s="38"/>
      <c r="AA681" s="36"/>
      <c r="AB681" s="36"/>
      <c r="AC681" s="37"/>
      <c r="AD681" s="38"/>
      <c r="AE681" s="36"/>
      <c r="AF681" s="36"/>
      <c r="AG681" s="37"/>
      <c r="AH681" s="38"/>
      <c r="AI681" s="36"/>
      <c r="AJ681" s="36"/>
      <c r="AK681" s="37"/>
      <c r="AL681" s="38"/>
      <c r="AM681" s="36"/>
      <c r="AN681" s="36"/>
      <c r="AO681" s="37"/>
    </row>
    <row r="682" spans="1:41" ht="60" hidden="1" outlineLevel="1" x14ac:dyDescent="0.25">
      <c r="A682" s="34" t="s">
        <v>1268</v>
      </c>
      <c r="B682" s="35" t="s">
        <v>47</v>
      </c>
      <c r="C682" s="35" t="s">
        <v>1269</v>
      </c>
      <c r="G682" s="36"/>
      <c r="H682" s="36"/>
      <c r="I682" s="37"/>
      <c r="J682" s="38"/>
      <c r="K682" s="36"/>
      <c r="L682" s="36"/>
      <c r="M682" s="37"/>
      <c r="N682" s="38"/>
      <c r="O682" s="36"/>
      <c r="P682" s="36"/>
      <c r="Q682" s="37"/>
      <c r="R682" s="38"/>
      <c r="S682" s="36"/>
      <c r="T682" s="36"/>
      <c r="U682" s="37"/>
      <c r="V682" s="38"/>
      <c r="W682" s="36"/>
      <c r="X682" s="36"/>
      <c r="Y682" s="37"/>
      <c r="Z682" s="38"/>
      <c r="AA682" s="36"/>
      <c r="AB682" s="36"/>
      <c r="AC682" s="37"/>
      <c r="AD682" s="38"/>
      <c r="AE682" s="36"/>
      <c r="AF682" s="36"/>
      <c r="AG682" s="37"/>
      <c r="AH682" s="38"/>
      <c r="AI682" s="36"/>
      <c r="AJ682" s="36"/>
      <c r="AK682" s="37"/>
      <c r="AL682" s="38"/>
      <c r="AM682" s="36"/>
      <c r="AN682" s="36"/>
      <c r="AO682" s="37"/>
    </row>
    <row r="683" spans="1:41" ht="45" hidden="1" outlineLevel="1" x14ac:dyDescent="0.25">
      <c r="A683" s="30"/>
      <c r="B683" s="31" t="s">
        <v>69</v>
      </c>
      <c r="C683" s="31" t="s">
        <v>70</v>
      </c>
      <c r="D683" s="31" t="s">
        <v>71</v>
      </c>
      <c r="E683" s="31" t="s">
        <v>72</v>
      </c>
      <c r="G683" s="39" t="s">
        <v>73</v>
      </c>
      <c r="H683" s="40" t="s">
        <v>33</v>
      </c>
      <c r="I683" s="41"/>
      <c r="J683" s="38"/>
      <c r="K683" s="39" t="s">
        <v>73</v>
      </c>
      <c r="L683" s="40" t="s">
        <v>33</v>
      </c>
      <c r="M683" s="41"/>
      <c r="N683" s="38"/>
      <c r="O683" s="39" t="s">
        <v>73</v>
      </c>
      <c r="P683" s="40" t="s">
        <v>33</v>
      </c>
      <c r="Q683" s="41"/>
      <c r="R683" s="38"/>
      <c r="S683" s="39" t="s">
        <v>73</v>
      </c>
      <c r="T683" s="40" t="s">
        <v>33</v>
      </c>
      <c r="U683" s="41"/>
      <c r="V683" s="38"/>
      <c r="W683" s="39" t="s">
        <v>73</v>
      </c>
      <c r="X683" s="40" t="s">
        <v>33</v>
      </c>
      <c r="Y683" s="41"/>
      <c r="Z683" s="38"/>
      <c r="AA683" s="39" t="s">
        <v>73</v>
      </c>
      <c r="AB683" s="40" t="s">
        <v>33</v>
      </c>
      <c r="AC683" s="41"/>
      <c r="AD683" s="38"/>
      <c r="AE683" s="39" t="s">
        <v>73</v>
      </c>
      <c r="AF683" s="40" t="s">
        <v>33</v>
      </c>
      <c r="AG683" s="41"/>
      <c r="AH683" s="38"/>
      <c r="AI683" s="39" t="s">
        <v>73</v>
      </c>
      <c r="AJ683" s="40" t="s">
        <v>33</v>
      </c>
      <c r="AK683" s="41"/>
      <c r="AL683" s="38"/>
      <c r="AM683" s="39" t="s">
        <v>73</v>
      </c>
      <c r="AN683" s="40" t="s">
        <v>33</v>
      </c>
      <c r="AO683" s="41"/>
    </row>
    <row r="684" spans="1:41" hidden="1" outlineLevel="1" x14ac:dyDescent="0.25">
      <c r="A684" s="34" t="s">
        <v>1270</v>
      </c>
      <c r="B684" s="35" t="s">
        <v>1271</v>
      </c>
      <c r="C684" s="35" t="s">
        <v>1272</v>
      </c>
      <c r="D684" s="35" t="s">
        <v>523</v>
      </c>
      <c r="E684" s="42">
        <v>1500</v>
      </c>
      <c r="G684" s="43">
        <v>21</v>
      </c>
      <c r="H684" s="44">
        <v>31500</v>
      </c>
      <c r="I684" s="45"/>
      <c r="J684" s="38"/>
      <c r="K684" s="43">
        <v>60</v>
      </c>
      <c r="L684" s="44">
        <v>90000</v>
      </c>
      <c r="M684" s="45"/>
      <c r="N684" s="38"/>
      <c r="O684" s="43">
        <v>60</v>
      </c>
      <c r="P684" s="44">
        <v>90000</v>
      </c>
      <c r="Q684" s="45"/>
      <c r="R684" s="38"/>
      <c r="S684" s="43">
        <v>30</v>
      </c>
      <c r="T684" s="44">
        <v>45000</v>
      </c>
      <c r="U684" s="45"/>
      <c r="V684" s="38"/>
      <c r="W684" s="43">
        <v>33</v>
      </c>
      <c r="X684" s="44">
        <v>49500</v>
      </c>
      <c r="Y684" s="45"/>
      <c r="Z684" s="38"/>
      <c r="AA684" s="43">
        <v>48.48</v>
      </c>
      <c r="AB684" s="44">
        <v>72720</v>
      </c>
      <c r="AC684" s="45"/>
      <c r="AD684" s="38"/>
      <c r="AE684" s="43">
        <v>33</v>
      </c>
      <c r="AF684" s="44">
        <v>49500</v>
      </c>
      <c r="AG684" s="45"/>
      <c r="AH684" s="38"/>
      <c r="AI684" s="43">
        <v>0</v>
      </c>
      <c r="AJ684" s="44">
        <v>0</v>
      </c>
      <c r="AK684" s="45"/>
      <c r="AL684" s="38"/>
      <c r="AM684" s="43">
        <v>41</v>
      </c>
      <c r="AN684" s="44">
        <v>61500</v>
      </c>
      <c r="AO684" s="45"/>
    </row>
    <row r="685" spans="1:41" hidden="1" outlineLevel="1" x14ac:dyDescent="0.25">
      <c r="A685" s="34" t="s">
        <v>1273</v>
      </c>
      <c r="B685" s="35" t="s">
        <v>1274</v>
      </c>
      <c r="C685" s="35" t="s">
        <v>1275</v>
      </c>
      <c r="D685" s="35" t="s">
        <v>523</v>
      </c>
      <c r="E685" s="42">
        <v>5000</v>
      </c>
      <c r="G685" s="43">
        <v>47</v>
      </c>
      <c r="H685" s="44">
        <v>235000</v>
      </c>
      <c r="I685" s="45"/>
      <c r="J685" s="38"/>
      <c r="K685" s="43">
        <v>85</v>
      </c>
      <c r="L685" s="44">
        <v>425000</v>
      </c>
      <c r="M685" s="45"/>
      <c r="N685" s="38"/>
      <c r="O685" s="43">
        <v>85</v>
      </c>
      <c r="P685" s="44">
        <v>425000</v>
      </c>
      <c r="Q685" s="45"/>
      <c r="R685" s="38"/>
      <c r="S685" s="43">
        <v>53</v>
      </c>
      <c r="T685" s="44">
        <v>265000</v>
      </c>
      <c r="U685" s="45"/>
      <c r="V685" s="38"/>
      <c r="W685" s="43">
        <v>55</v>
      </c>
      <c r="X685" s="44">
        <v>275000</v>
      </c>
      <c r="Y685" s="45"/>
      <c r="Z685" s="38"/>
      <c r="AA685" s="43">
        <v>75.41</v>
      </c>
      <c r="AB685" s="44">
        <v>377050</v>
      </c>
      <c r="AC685" s="45"/>
      <c r="AD685" s="38"/>
      <c r="AE685" s="43">
        <v>64</v>
      </c>
      <c r="AF685" s="44">
        <v>320000</v>
      </c>
      <c r="AG685" s="45"/>
      <c r="AH685" s="38"/>
      <c r="AI685" s="43">
        <v>0</v>
      </c>
      <c r="AJ685" s="44">
        <v>0</v>
      </c>
      <c r="AK685" s="45"/>
      <c r="AL685" s="38"/>
      <c r="AM685" s="43">
        <v>76</v>
      </c>
      <c r="AN685" s="44">
        <v>380000</v>
      </c>
      <c r="AO685" s="45"/>
    </row>
    <row r="686" spans="1:41" hidden="1" outlineLevel="1" x14ac:dyDescent="0.25">
      <c r="A686" s="34" t="s">
        <v>1276</v>
      </c>
      <c r="B686" s="35" t="s">
        <v>1277</v>
      </c>
      <c r="C686" s="35" t="s">
        <v>1278</v>
      </c>
      <c r="D686" s="35" t="s">
        <v>523</v>
      </c>
      <c r="E686" s="42">
        <v>3350</v>
      </c>
      <c r="G686" s="43">
        <v>71</v>
      </c>
      <c r="H686" s="44">
        <v>237850</v>
      </c>
      <c r="I686" s="45"/>
      <c r="J686" s="38"/>
      <c r="K686" s="43">
        <v>170</v>
      </c>
      <c r="L686" s="44">
        <v>569500</v>
      </c>
      <c r="M686" s="45"/>
      <c r="N686" s="38"/>
      <c r="O686" s="43">
        <v>170</v>
      </c>
      <c r="P686" s="44">
        <v>569500</v>
      </c>
      <c r="Q686" s="45"/>
      <c r="R686" s="38"/>
      <c r="S686" s="43">
        <v>77</v>
      </c>
      <c r="T686" s="44">
        <v>257950</v>
      </c>
      <c r="U686" s="45"/>
      <c r="V686" s="38"/>
      <c r="W686" s="43">
        <v>83</v>
      </c>
      <c r="X686" s="44">
        <v>278050</v>
      </c>
      <c r="Y686" s="45"/>
      <c r="Z686" s="38"/>
      <c r="AA686" s="43">
        <v>86.18</v>
      </c>
      <c r="AB686" s="44">
        <v>288703</v>
      </c>
      <c r="AC686" s="45"/>
      <c r="AD686" s="38"/>
      <c r="AE686" s="43">
        <v>97</v>
      </c>
      <c r="AF686" s="44">
        <v>324950</v>
      </c>
      <c r="AG686" s="45"/>
      <c r="AH686" s="38"/>
      <c r="AI686" s="43">
        <v>0</v>
      </c>
      <c r="AJ686" s="44">
        <v>0</v>
      </c>
      <c r="AK686" s="45"/>
      <c r="AL686" s="38"/>
      <c r="AM686" s="43">
        <v>109</v>
      </c>
      <c r="AN686" s="44">
        <v>365150</v>
      </c>
      <c r="AO686" s="45"/>
    </row>
    <row r="687" spans="1:41" hidden="1" outlineLevel="1" x14ac:dyDescent="0.25">
      <c r="A687" s="34" t="s">
        <v>1279</v>
      </c>
      <c r="B687" s="35" t="s">
        <v>1280</v>
      </c>
      <c r="C687" s="35" t="s">
        <v>1281</v>
      </c>
      <c r="D687" s="35" t="s">
        <v>523</v>
      </c>
      <c r="E687" s="42">
        <v>500</v>
      </c>
      <c r="G687" s="43">
        <v>93</v>
      </c>
      <c r="H687" s="44">
        <v>46500</v>
      </c>
      <c r="I687" s="45"/>
      <c r="J687" s="38"/>
      <c r="K687" s="43">
        <v>205</v>
      </c>
      <c r="L687" s="44">
        <v>102500</v>
      </c>
      <c r="M687" s="45"/>
      <c r="N687" s="38"/>
      <c r="O687" s="43">
        <v>205</v>
      </c>
      <c r="P687" s="44">
        <v>102500</v>
      </c>
      <c r="Q687" s="45"/>
      <c r="R687" s="38"/>
      <c r="S687" s="43">
        <v>114</v>
      </c>
      <c r="T687" s="44">
        <v>57000</v>
      </c>
      <c r="U687" s="45"/>
      <c r="V687" s="38"/>
      <c r="W687" s="43">
        <v>130</v>
      </c>
      <c r="X687" s="44">
        <v>65000</v>
      </c>
      <c r="Y687" s="45"/>
      <c r="Z687" s="38"/>
      <c r="AA687" s="43">
        <v>129.28</v>
      </c>
      <c r="AB687" s="44">
        <v>64640</v>
      </c>
      <c r="AC687" s="45"/>
      <c r="AD687" s="38"/>
      <c r="AE687" s="43">
        <v>148</v>
      </c>
      <c r="AF687" s="44">
        <v>74000</v>
      </c>
      <c r="AG687" s="45"/>
      <c r="AH687" s="38"/>
      <c r="AI687" s="43">
        <v>0</v>
      </c>
      <c r="AJ687" s="44">
        <v>0</v>
      </c>
      <c r="AK687" s="45"/>
      <c r="AL687" s="38"/>
      <c r="AM687" s="43">
        <v>185</v>
      </c>
      <c r="AN687" s="44">
        <v>92500</v>
      </c>
      <c r="AO687" s="45"/>
    </row>
    <row r="688" spans="1:41" hidden="1" outlineLevel="1" x14ac:dyDescent="0.25">
      <c r="A688" s="30"/>
      <c r="B688" s="31" t="s">
        <v>44</v>
      </c>
      <c r="C688" s="31" t="s">
        <v>45</v>
      </c>
      <c r="G688" s="36"/>
      <c r="H688" s="36"/>
      <c r="I688" s="37"/>
      <c r="J688" s="38"/>
      <c r="K688" s="36"/>
      <c r="L688" s="36"/>
      <c r="M688" s="37"/>
      <c r="N688" s="38"/>
      <c r="O688" s="36"/>
      <c r="P688" s="36"/>
      <c r="Q688" s="37"/>
      <c r="R688" s="38"/>
      <c r="S688" s="36"/>
      <c r="T688" s="36"/>
      <c r="U688" s="37"/>
      <c r="V688" s="38"/>
      <c r="W688" s="36"/>
      <c r="X688" s="36"/>
      <c r="Y688" s="37"/>
      <c r="Z688" s="38"/>
      <c r="AA688" s="36"/>
      <c r="AB688" s="36"/>
      <c r="AC688" s="37"/>
      <c r="AD688" s="38"/>
      <c r="AE688" s="36"/>
      <c r="AF688" s="36"/>
      <c r="AG688" s="37"/>
      <c r="AH688" s="38"/>
      <c r="AI688" s="36"/>
      <c r="AJ688" s="36"/>
      <c r="AK688" s="37"/>
      <c r="AL688" s="38"/>
      <c r="AM688" s="36"/>
      <c r="AN688" s="36"/>
      <c r="AO688" s="37"/>
    </row>
    <row r="689" spans="1:41" hidden="1" outlineLevel="1" x14ac:dyDescent="0.25">
      <c r="A689" s="34" t="s">
        <v>1282</v>
      </c>
      <c r="B689" s="35" t="s">
        <v>47</v>
      </c>
      <c r="C689" s="35" t="s">
        <v>1283</v>
      </c>
      <c r="G689" s="36"/>
      <c r="H689" s="36"/>
      <c r="I689" s="37"/>
      <c r="J689" s="38"/>
      <c r="K689" s="36"/>
      <c r="L689" s="36"/>
      <c r="M689" s="37"/>
      <c r="N689" s="38"/>
      <c r="O689" s="36"/>
      <c r="P689" s="36"/>
      <c r="Q689" s="37"/>
      <c r="R689" s="38"/>
      <c r="S689" s="36"/>
      <c r="T689" s="36"/>
      <c r="U689" s="37"/>
      <c r="V689" s="38"/>
      <c r="W689" s="36"/>
      <c r="X689" s="36"/>
      <c r="Y689" s="37"/>
      <c r="Z689" s="38"/>
      <c r="AA689" s="36"/>
      <c r="AB689" s="36"/>
      <c r="AC689" s="37"/>
      <c r="AD689" s="38"/>
      <c r="AE689" s="36"/>
      <c r="AF689" s="36"/>
      <c r="AG689" s="37"/>
      <c r="AH689" s="38"/>
      <c r="AI689" s="36"/>
      <c r="AJ689" s="36"/>
      <c r="AK689" s="37"/>
      <c r="AL689" s="38"/>
      <c r="AM689" s="36"/>
      <c r="AN689" s="36"/>
      <c r="AO689" s="37"/>
    </row>
    <row r="690" spans="1:41" ht="75" hidden="1" outlineLevel="1" x14ac:dyDescent="0.25">
      <c r="A690" s="34" t="s">
        <v>1284</v>
      </c>
      <c r="B690" s="35" t="s">
        <v>47</v>
      </c>
      <c r="C690" s="35" t="s">
        <v>1285</v>
      </c>
      <c r="G690" s="36"/>
      <c r="H690" s="36"/>
      <c r="I690" s="37"/>
      <c r="J690" s="38"/>
      <c r="K690" s="36"/>
      <c r="L690" s="36"/>
      <c r="M690" s="37"/>
      <c r="N690" s="38"/>
      <c r="O690" s="36"/>
      <c r="P690" s="36"/>
      <c r="Q690" s="37"/>
      <c r="R690" s="38"/>
      <c r="S690" s="36"/>
      <c r="T690" s="36"/>
      <c r="U690" s="37"/>
      <c r="V690" s="38"/>
      <c r="W690" s="36"/>
      <c r="X690" s="36"/>
      <c r="Y690" s="37"/>
      <c r="Z690" s="38"/>
      <c r="AA690" s="36"/>
      <c r="AB690" s="36"/>
      <c r="AC690" s="37"/>
      <c r="AD690" s="38"/>
      <c r="AE690" s="36"/>
      <c r="AF690" s="36"/>
      <c r="AG690" s="37"/>
      <c r="AH690" s="38"/>
      <c r="AI690" s="36"/>
      <c r="AJ690" s="36"/>
      <c r="AK690" s="37"/>
      <c r="AL690" s="38"/>
      <c r="AM690" s="36"/>
      <c r="AN690" s="36"/>
      <c r="AO690" s="37"/>
    </row>
    <row r="691" spans="1:41" ht="60" hidden="1" outlineLevel="1" x14ac:dyDescent="0.25">
      <c r="A691" s="34" t="s">
        <v>1286</v>
      </c>
      <c r="B691" s="35" t="s">
        <v>47</v>
      </c>
      <c r="C691" s="35" t="s">
        <v>1287</v>
      </c>
      <c r="G691" s="36"/>
      <c r="H691" s="36"/>
      <c r="I691" s="37"/>
      <c r="J691" s="38"/>
      <c r="K691" s="36"/>
      <c r="L691" s="36"/>
      <c r="M691" s="37"/>
      <c r="N691" s="38"/>
      <c r="O691" s="36"/>
      <c r="P691" s="36"/>
      <c r="Q691" s="37"/>
      <c r="R691" s="38"/>
      <c r="S691" s="36"/>
      <c r="T691" s="36"/>
      <c r="U691" s="37"/>
      <c r="V691" s="38"/>
      <c r="W691" s="36"/>
      <c r="X691" s="36"/>
      <c r="Y691" s="37"/>
      <c r="Z691" s="38"/>
      <c r="AA691" s="36"/>
      <c r="AB691" s="36"/>
      <c r="AC691" s="37"/>
      <c r="AD691" s="38"/>
      <c r="AE691" s="36"/>
      <c r="AF691" s="36"/>
      <c r="AG691" s="37"/>
      <c r="AH691" s="38"/>
      <c r="AI691" s="36"/>
      <c r="AJ691" s="36"/>
      <c r="AK691" s="37"/>
      <c r="AL691" s="38"/>
      <c r="AM691" s="36"/>
      <c r="AN691" s="36"/>
      <c r="AO691" s="37"/>
    </row>
    <row r="692" spans="1:41" ht="45" hidden="1" outlineLevel="1" x14ac:dyDescent="0.25">
      <c r="A692" s="30"/>
      <c r="B692" s="31" t="s">
        <v>69</v>
      </c>
      <c r="C692" s="31" t="s">
        <v>70</v>
      </c>
      <c r="D692" s="31" t="s">
        <v>71</v>
      </c>
      <c r="E692" s="31" t="s">
        <v>72</v>
      </c>
      <c r="G692" s="39" t="s">
        <v>73</v>
      </c>
      <c r="H692" s="40" t="s">
        <v>33</v>
      </c>
      <c r="I692" s="41"/>
      <c r="J692" s="38"/>
      <c r="K692" s="39" t="s">
        <v>73</v>
      </c>
      <c r="L692" s="40" t="s">
        <v>33</v>
      </c>
      <c r="M692" s="41"/>
      <c r="N692" s="38"/>
      <c r="O692" s="39" t="s">
        <v>73</v>
      </c>
      <c r="P692" s="40" t="s">
        <v>33</v>
      </c>
      <c r="Q692" s="41"/>
      <c r="R692" s="38"/>
      <c r="S692" s="39" t="s">
        <v>73</v>
      </c>
      <c r="T692" s="40" t="s">
        <v>33</v>
      </c>
      <c r="U692" s="41"/>
      <c r="V692" s="38"/>
      <c r="W692" s="39" t="s">
        <v>73</v>
      </c>
      <c r="X692" s="40" t="s">
        <v>33</v>
      </c>
      <c r="Y692" s="41"/>
      <c r="Z692" s="38"/>
      <c r="AA692" s="39" t="s">
        <v>73</v>
      </c>
      <c r="AB692" s="40" t="s">
        <v>33</v>
      </c>
      <c r="AC692" s="41"/>
      <c r="AD692" s="38"/>
      <c r="AE692" s="39" t="s">
        <v>73</v>
      </c>
      <c r="AF692" s="40" t="s">
        <v>33</v>
      </c>
      <c r="AG692" s="41"/>
      <c r="AH692" s="38"/>
      <c r="AI692" s="39" t="s">
        <v>73</v>
      </c>
      <c r="AJ692" s="40" t="s">
        <v>33</v>
      </c>
      <c r="AK692" s="41"/>
      <c r="AL692" s="38"/>
      <c r="AM692" s="39" t="s">
        <v>73</v>
      </c>
      <c r="AN692" s="40" t="s">
        <v>33</v>
      </c>
      <c r="AO692" s="41"/>
    </row>
    <row r="693" spans="1:41" hidden="1" outlineLevel="1" x14ac:dyDescent="0.25">
      <c r="A693" s="34" t="s">
        <v>1288</v>
      </c>
      <c r="B693" s="35" t="s">
        <v>1289</v>
      </c>
      <c r="C693" s="35" t="s">
        <v>1290</v>
      </c>
      <c r="D693" s="35" t="s">
        <v>523</v>
      </c>
      <c r="E693" s="42">
        <v>30</v>
      </c>
      <c r="G693" s="43">
        <v>95</v>
      </c>
      <c r="H693" s="44">
        <v>2850</v>
      </c>
      <c r="I693" s="45"/>
      <c r="J693" s="38"/>
      <c r="K693" s="43">
        <v>90</v>
      </c>
      <c r="L693" s="44">
        <v>2700</v>
      </c>
      <c r="M693" s="45"/>
      <c r="N693" s="38"/>
      <c r="O693" s="43">
        <v>90</v>
      </c>
      <c r="P693" s="44">
        <v>2700</v>
      </c>
      <c r="Q693" s="45"/>
      <c r="R693" s="38"/>
      <c r="S693" s="43">
        <v>123</v>
      </c>
      <c r="T693" s="44">
        <v>3690</v>
      </c>
      <c r="U693" s="45"/>
      <c r="V693" s="38"/>
      <c r="W693" s="43">
        <v>158</v>
      </c>
      <c r="X693" s="44">
        <v>4740</v>
      </c>
      <c r="Y693" s="45"/>
      <c r="Z693" s="38"/>
      <c r="AA693" s="43">
        <v>118.5</v>
      </c>
      <c r="AB693" s="44">
        <v>3555</v>
      </c>
      <c r="AC693" s="45"/>
      <c r="AD693" s="38"/>
      <c r="AE693" s="43">
        <v>143</v>
      </c>
      <c r="AF693" s="44">
        <v>4290</v>
      </c>
      <c r="AG693" s="45"/>
      <c r="AH693" s="38"/>
      <c r="AI693" s="43">
        <v>0</v>
      </c>
      <c r="AJ693" s="44">
        <v>0</v>
      </c>
      <c r="AK693" s="45"/>
      <c r="AL693" s="38"/>
      <c r="AM693" s="43">
        <v>114</v>
      </c>
      <c r="AN693" s="44">
        <v>3420</v>
      </c>
      <c r="AO693" s="45"/>
    </row>
    <row r="694" spans="1:41" hidden="1" outlineLevel="1" x14ac:dyDescent="0.25">
      <c r="A694" s="34" t="s">
        <v>1291</v>
      </c>
      <c r="B694" s="35" t="s">
        <v>1292</v>
      </c>
      <c r="C694" s="35" t="s">
        <v>1293</v>
      </c>
      <c r="D694" s="35" t="s">
        <v>523</v>
      </c>
      <c r="E694" s="42">
        <v>1300</v>
      </c>
      <c r="G694" s="43">
        <v>114</v>
      </c>
      <c r="H694" s="44">
        <v>148200</v>
      </c>
      <c r="I694" s="45"/>
      <c r="J694" s="38"/>
      <c r="K694" s="43">
        <v>170</v>
      </c>
      <c r="L694" s="44">
        <v>221000</v>
      </c>
      <c r="M694" s="45"/>
      <c r="N694" s="38"/>
      <c r="O694" s="43">
        <v>170</v>
      </c>
      <c r="P694" s="44">
        <v>221000</v>
      </c>
      <c r="Q694" s="45"/>
      <c r="R694" s="38"/>
      <c r="S694" s="43">
        <v>144</v>
      </c>
      <c r="T694" s="44">
        <v>187200</v>
      </c>
      <c r="U694" s="45"/>
      <c r="V694" s="38"/>
      <c r="W694" s="43">
        <v>167</v>
      </c>
      <c r="X694" s="44">
        <v>217100</v>
      </c>
      <c r="Y694" s="45"/>
      <c r="Z694" s="38"/>
      <c r="AA694" s="43">
        <v>150.82</v>
      </c>
      <c r="AB694" s="44">
        <v>196066</v>
      </c>
      <c r="AC694" s="45"/>
      <c r="AD694" s="38"/>
      <c r="AE694" s="43">
        <v>167</v>
      </c>
      <c r="AF694" s="44">
        <v>217100</v>
      </c>
      <c r="AG694" s="45"/>
      <c r="AH694" s="38"/>
      <c r="AI694" s="43">
        <v>0</v>
      </c>
      <c r="AJ694" s="44">
        <v>0</v>
      </c>
      <c r="AK694" s="45"/>
      <c r="AL694" s="38"/>
      <c r="AM694" s="43">
        <v>126</v>
      </c>
      <c r="AN694" s="44">
        <v>163800</v>
      </c>
      <c r="AO694" s="45"/>
    </row>
    <row r="695" spans="1:41" hidden="1" outlineLevel="1" x14ac:dyDescent="0.25">
      <c r="A695" s="34" t="s">
        <v>1294</v>
      </c>
      <c r="B695" s="35" t="s">
        <v>1295</v>
      </c>
      <c r="C695" s="35" t="s">
        <v>1296</v>
      </c>
      <c r="D695" s="35" t="s">
        <v>523</v>
      </c>
      <c r="E695" s="42">
        <v>100</v>
      </c>
      <c r="G695" s="43">
        <v>181</v>
      </c>
      <c r="H695" s="44">
        <v>18100</v>
      </c>
      <c r="I695" s="45"/>
      <c r="J695" s="38"/>
      <c r="K695" s="43">
        <v>240</v>
      </c>
      <c r="L695" s="44">
        <v>24000</v>
      </c>
      <c r="M695" s="45"/>
      <c r="N695" s="38"/>
      <c r="O695" s="43">
        <v>240</v>
      </c>
      <c r="P695" s="44">
        <v>24000</v>
      </c>
      <c r="Q695" s="45"/>
      <c r="R695" s="38"/>
      <c r="S695" s="43">
        <v>164</v>
      </c>
      <c r="T695" s="44">
        <v>16400</v>
      </c>
      <c r="U695" s="45"/>
      <c r="V695" s="38"/>
      <c r="W695" s="43">
        <v>209</v>
      </c>
      <c r="X695" s="44">
        <v>20900</v>
      </c>
      <c r="Y695" s="45"/>
      <c r="Z695" s="38"/>
      <c r="AA695" s="43">
        <v>188.53</v>
      </c>
      <c r="AB695" s="44">
        <v>18853</v>
      </c>
      <c r="AC695" s="45"/>
      <c r="AD695" s="38"/>
      <c r="AE695" s="43">
        <v>240</v>
      </c>
      <c r="AF695" s="44">
        <v>24000</v>
      </c>
      <c r="AG695" s="45"/>
      <c r="AH695" s="38"/>
      <c r="AI695" s="43">
        <v>0</v>
      </c>
      <c r="AJ695" s="44">
        <v>0</v>
      </c>
      <c r="AK695" s="45"/>
      <c r="AL695" s="38"/>
      <c r="AM695" s="43">
        <v>185</v>
      </c>
      <c r="AN695" s="44">
        <v>18500</v>
      </c>
      <c r="AO695" s="45"/>
    </row>
    <row r="696" spans="1:41" hidden="1" outlineLevel="1" x14ac:dyDescent="0.25">
      <c r="A696" s="34" t="s">
        <v>1297</v>
      </c>
      <c r="B696" s="35" t="s">
        <v>1298</v>
      </c>
      <c r="C696" s="35" t="s">
        <v>1299</v>
      </c>
      <c r="D696" s="35" t="s">
        <v>523</v>
      </c>
      <c r="E696" s="42">
        <v>70</v>
      </c>
      <c r="G696" s="43">
        <v>229</v>
      </c>
      <c r="H696" s="44">
        <v>16030</v>
      </c>
      <c r="I696" s="45"/>
      <c r="J696" s="38"/>
      <c r="K696" s="43">
        <v>265</v>
      </c>
      <c r="L696" s="44">
        <v>18550</v>
      </c>
      <c r="M696" s="45"/>
      <c r="N696" s="38"/>
      <c r="O696" s="43">
        <v>265</v>
      </c>
      <c r="P696" s="44">
        <v>18550</v>
      </c>
      <c r="Q696" s="45"/>
      <c r="R696" s="38"/>
      <c r="S696" s="43">
        <v>244</v>
      </c>
      <c r="T696" s="44">
        <v>17080</v>
      </c>
      <c r="U696" s="45"/>
      <c r="V696" s="38"/>
      <c r="W696" s="43">
        <v>230</v>
      </c>
      <c r="X696" s="44">
        <v>16100</v>
      </c>
      <c r="Y696" s="45"/>
      <c r="Z696" s="38"/>
      <c r="AA696" s="43">
        <v>215.46</v>
      </c>
      <c r="AB696" s="44">
        <v>15082.2</v>
      </c>
      <c r="AC696" s="45"/>
      <c r="AD696" s="38"/>
      <c r="AE696" s="43">
        <v>747</v>
      </c>
      <c r="AF696" s="44">
        <v>52290</v>
      </c>
      <c r="AG696" s="45"/>
      <c r="AH696" s="38"/>
      <c r="AI696" s="43">
        <v>0</v>
      </c>
      <c r="AJ696" s="44">
        <v>0</v>
      </c>
      <c r="AK696" s="45"/>
      <c r="AL696" s="38"/>
      <c r="AM696" s="43">
        <v>353</v>
      </c>
      <c r="AN696" s="44">
        <v>24710</v>
      </c>
      <c r="AO696" s="45"/>
    </row>
    <row r="697" spans="1:41" hidden="1" outlineLevel="1" x14ac:dyDescent="0.25">
      <c r="A697" s="34" t="s">
        <v>1300</v>
      </c>
      <c r="B697" s="35" t="s">
        <v>1301</v>
      </c>
      <c r="C697" s="35" t="s">
        <v>1302</v>
      </c>
      <c r="D697" s="35" t="s">
        <v>523</v>
      </c>
      <c r="E697" s="42">
        <v>60</v>
      </c>
      <c r="G697" s="43">
        <v>117</v>
      </c>
      <c r="H697" s="44">
        <v>7020</v>
      </c>
      <c r="I697" s="45"/>
      <c r="J697" s="38"/>
      <c r="K697" s="43">
        <v>90</v>
      </c>
      <c r="L697" s="44">
        <v>5400</v>
      </c>
      <c r="M697" s="45"/>
      <c r="N697" s="38"/>
      <c r="O697" s="43">
        <v>90</v>
      </c>
      <c r="P697" s="44">
        <v>5400</v>
      </c>
      <c r="Q697" s="45"/>
      <c r="R697" s="38"/>
      <c r="S697" s="43">
        <v>137</v>
      </c>
      <c r="T697" s="44">
        <v>8220</v>
      </c>
      <c r="U697" s="45"/>
      <c r="V697" s="38"/>
      <c r="W697" s="43">
        <v>173</v>
      </c>
      <c r="X697" s="44">
        <v>10380</v>
      </c>
      <c r="Y697" s="45"/>
      <c r="Z697" s="38"/>
      <c r="AA697" s="43">
        <v>123.89</v>
      </c>
      <c r="AB697" s="44">
        <v>7433.4</v>
      </c>
      <c r="AC697" s="45"/>
      <c r="AD697" s="38"/>
      <c r="AE697" s="43">
        <v>123</v>
      </c>
      <c r="AF697" s="44">
        <v>7380</v>
      </c>
      <c r="AG697" s="45"/>
      <c r="AH697" s="38"/>
      <c r="AI697" s="43">
        <v>0</v>
      </c>
      <c r="AJ697" s="44">
        <v>0</v>
      </c>
      <c r="AK697" s="45"/>
      <c r="AL697" s="38"/>
      <c r="AM697" s="43">
        <v>143</v>
      </c>
      <c r="AN697" s="44">
        <v>8580</v>
      </c>
      <c r="AO697" s="45"/>
    </row>
    <row r="698" spans="1:41" hidden="1" outlineLevel="1" x14ac:dyDescent="0.25">
      <c r="A698" s="34" t="s">
        <v>1303</v>
      </c>
      <c r="B698" s="35" t="s">
        <v>1304</v>
      </c>
      <c r="C698" s="35" t="s">
        <v>1293</v>
      </c>
      <c r="D698" s="35" t="s">
        <v>523</v>
      </c>
      <c r="E698" s="42">
        <v>90</v>
      </c>
      <c r="G698" s="43">
        <v>137</v>
      </c>
      <c r="H698" s="44">
        <v>12330</v>
      </c>
      <c r="I698" s="45"/>
      <c r="J698" s="38"/>
      <c r="K698" s="43">
        <v>170</v>
      </c>
      <c r="L698" s="44">
        <v>15300</v>
      </c>
      <c r="M698" s="45"/>
      <c r="N698" s="38"/>
      <c r="O698" s="43">
        <v>170</v>
      </c>
      <c r="P698" s="44">
        <v>15300</v>
      </c>
      <c r="Q698" s="45"/>
      <c r="R698" s="38"/>
      <c r="S698" s="43">
        <v>159</v>
      </c>
      <c r="T698" s="44">
        <v>14310</v>
      </c>
      <c r="U698" s="45"/>
      <c r="V698" s="38"/>
      <c r="W698" s="43">
        <v>190</v>
      </c>
      <c r="X698" s="44">
        <v>17100</v>
      </c>
      <c r="Y698" s="45"/>
      <c r="Z698" s="38"/>
      <c r="AA698" s="43">
        <v>156.21</v>
      </c>
      <c r="AB698" s="44">
        <v>14058.9</v>
      </c>
      <c r="AC698" s="45"/>
      <c r="AD698" s="38"/>
      <c r="AE698" s="43">
        <v>136</v>
      </c>
      <c r="AF698" s="44">
        <v>12240</v>
      </c>
      <c r="AG698" s="45"/>
      <c r="AH698" s="38"/>
      <c r="AI698" s="43">
        <v>0</v>
      </c>
      <c r="AJ698" s="44">
        <v>0</v>
      </c>
      <c r="AK698" s="45"/>
      <c r="AL698" s="38"/>
      <c r="AM698" s="43">
        <v>164</v>
      </c>
      <c r="AN698" s="44">
        <v>14760</v>
      </c>
      <c r="AO698" s="45"/>
    </row>
    <row r="699" spans="1:41" hidden="1" outlineLevel="1" x14ac:dyDescent="0.25">
      <c r="A699" s="34" t="s">
        <v>1305</v>
      </c>
      <c r="B699" s="35" t="s">
        <v>1306</v>
      </c>
      <c r="C699" s="35" t="s">
        <v>1296</v>
      </c>
      <c r="D699" s="35" t="s">
        <v>523</v>
      </c>
      <c r="E699" s="42">
        <v>600</v>
      </c>
      <c r="G699" s="43">
        <v>160</v>
      </c>
      <c r="H699" s="44">
        <v>96000</v>
      </c>
      <c r="I699" s="45"/>
      <c r="J699" s="38"/>
      <c r="K699" s="43">
        <v>240</v>
      </c>
      <c r="L699" s="44">
        <v>144000</v>
      </c>
      <c r="M699" s="45"/>
      <c r="N699" s="38"/>
      <c r="O699" s="43">
        <v>240</v>
      </c>
      <c r="P699" s="44">
        <v>144000</v>
      </c>
      <c r="Q699" s="45"/>
      <c r="R699" s="38"/>
      <c r="S699" s="43">
        <v>185</v>
      </c>
      <c r="T699" s="44">
        <v>111000</v>
      </c>
      <c r="U699" s="45"/>
      <c r="V699" s="38"/>
      <c r="W699" s="43">
        <v>207</v>
      </c>
      <c r="X699" s="44">
        <v>124200</v>
      </c>
      <c r="Y699" s="45"/>
      <c r="Z699" s="38"/>
      <c r="AA699" s="43">
        <v>193.91</v>
      </c>
      <c r="AB699" s="44">
        <v>116346</v>
      </c>
      <c r="AC699" s="45"/>
      <c r="AD699" s="38"/>
      <c r="AE699" s="43">
        <v>176</v>
      </c>
      <c r="AF699" s="44">
        <v>105600</v>
      </c>
      <c r="AG699" s="45"/>
      <c r="AH699" s="38"/>
      <c r="AI699" s="43">
        <v>0</v>
      </c>
      <c r="AJ699" s="44">
        <v>0</v>
      </c>
      <c r="AK699" s="45"/>
      <c r="AL699" s="38"/>
      <c r="AM699" s="43">
        <v>252</v>
      </c>
      <c r="AN699" s="44">
        <v>151200</v>
      </c>
      <c r="AO699" s="45"/>
    </row>
    <row r="700" spans="1:41" hidden="1" outlineLevel="1" x14ac:dyDescent="0.25">
      <c r="A700" s="34" t="s">
        <v>1307</v>
      </c>
      <c r="B700" s="35" t="s">
        <v>1308</v>
      </c>
      <c r="C700" s="35" t="s">
        <v>1309</v>
      </c>
      <c r="D700" s="35" t="s">
        <v>523</v>
      </c>
      <c r="E700" s="42">
        <v>940</v>
      </c>
      <c r="G700" s="43">
        <v>275</v>
      </c>
      <c r="H700" s="44">
        <v>258500</v>
      </c>
      <c r="I700" s="45"/>
      <c r="J700" s="38"/>
      <c r="K700" s="43">
        <v>265</v>
      </c>
      <c r="L700" s="44">
        <v>249100</v>
      </c>
      <c r="M700" s="45"/>
      <c r="N700" s="38"/>
      <c r="O700" s="43">
        <v>265</v>
      </c>
      <c r="P700" s="44">
        <v>249100</v>
      </c>
      <c r="Q700" s="45"/>
      <c r="R700" s="38"/>
      <c r="S700" s="43">
        <v>263</v>
      </c>
      <c r="T700" s="44">
        <v>247220</v>
      </c>
      <c r="U700" s="45"/>
      <c r="V700" s="38"/>
      <c r="W700" s="43">
        <v>238</v>
      </c>
      <c r="X700" s="44">
        <v>223720</v>
      </c>
      <c r="Y700" s="45"/>
      <c r="Z700" s="38"/>
      <c r="AA700" s="43">
        <v>226.23</v>
      </c>
      <c r="AB700" s="44">
        <v>212656.2</v>
      </c>
      <c r="AC700" s="45"/>
      <c r="AD700" s="38"/>
      <c r="AE700" s="43">
        <v>216</v>
      </c>
      <c r="AF700" s="44">
        <v>203040</v>
      </c>
      <c r="AG700" s="45"/>
      <c r="AH700" s="38"/>
      <c r="AI700" s="43">
        <v>0</v>
      </c>
      <c r="AJ700" s="44">
        <v>0</v>
      </c>
      <c r="AK700" s="45"/>
      <c r="AL700" s="38"/>
      <c r="AM700" s="43">
        <v>294</v>
      </c>
      <c r="AN700" s="44">
        <v>276360</v>
      </c>
      <c r="AO700" s="45"/>
    </row>
    <row r="701" spans="1:41" hidden="1" outlineLevel="1" x14ac:dyDescent="0.25">
      <c r="A701" s="34" t="s">
        <v>1310</v>
      </c>
      <c r="B701" s="35" t="s">
        <v>1311</v>
      </c>
      <c r="C701" s="35" t="s">
        <v>1312</v>
      </c>
      <c r="D701" s="35" t="s">
        <v>523</v>
      </c>
      <c r="E701" s="42">
        <v>970</v>
      </c>
      <c r="G701" s="43">
        <v>313</v>
      </c>
      <c r="H701" s="44">
        <v>303610</v>
      </c>
      <c r="I701" s="45"/>
      <c r="J701" s="38"/>
      <c r="K701" s="43">
        <v>295</v>
      </c>
      <c r="L701" s="44">
        <v>286150</v>
      </c>
      <c r="M701" s="45"/>
      <c r="N701" s="38"/>
      <c r="O701" s="43">
        <v>295</v>
      </c>
      <c r="P701" s="44">
        <v>286150</v>
      </c>
      <c r="Q701" s="45"/>
      <c r="R701" s="38"/>
      <c r="S701" s="43">
        <v>364</v>
      </c>
      <c r="T701" s="44">
        <v>353080</v>
      </c>
      <c r="U701" s="45"/>
      <c r="V701" s="38"/>
      <c r="W701" s="43">
        <v>285</v>
      </c>
      <c r="X701" s="44">
        <v>276450</v>
      </c>
      <c r="Y701" s="45"/>
      <c r="Z701" s="38"/>
      <c r="AA701" s="43">
        <v>263.94</v>
      </c>
      <c r="AB701" s="44">
        <v>256021.8</v>
      </c>
      <c r="AC701" s="45"/>
      <c r="AD701" s="38"/>
      <c r="AE701" s="43">
        <v>255</v>
      </c>
      <c r="AF701" s="44">
        <v>247350</v>
      </c>
      <c r="AG701" s="45"/>
      <c r="AH701" s="38"/>
      <c r="AI701" s="43">
        <v>0</v>
      </c>
      <c r="AJ701" s="44">
        <v>0</v>
      </c>
      <c r="AK701" s="45"/>
      <c r="AL701" s="38"/>
      <c r="AM701" s="43">
        <v>378</v>
      </c>
      <c r="AN701" s="44">
        <v>366660</v>
      </c>
      <c r="AO701" s="45"/>
    </row>
    <row r="702" spans="1:41" hidden="1" outlineLevel="1" x14ac:dyDescent="0.25">
      <c r="A702" s="34" t="s">
        <v>1313</v>
      </c>
      <c r="B702" s="35" t="s">
        <v>1314</v>
      </c>
      <c r="C702" s="35" t="s">
        <v>1315</v>
      </c>
      <c r="D702" s="35" t="s">
        <v>523</v>
      </c>
      <c r="E702" s="42">
        <v>625</v>
      </c>
      <c r="G702" s="43">
        <v>369</v>
      </c>
      <c r="H702" s="44">
        <v>230625</v>
      </c>
      <c r="I702" s="45"/>
      <c r="J702" s="38"/>
      <c r="K702" s="43">
        <v>345</v>
      </c>
      <c r="L702" s="44">
        <v>215625</v>
      </c>
      <c r="M702" s="45"/>
      <c r="N702" s="38"/>
      <c r="O702" s="43">
        <v>345</v>
      </c>
      <c r="P702" s="44">
        <v>215625</v>
      </c>
      <c r="Q702" s="45"/>
      <c r="R702" s="38"/>
      <c r="S702" s="43">
        <v>477</v>
      </c>
      <c r="T702" s="44">
        <v>298125</v>
      </c>
      <c r="U702" s="45"/>
      <c r="V702" s="38"/>
      <c r="W702" s="43">
        <v>336</v>
      </c>
      <c r="X702" s="44">
        <v>210000</v>
      </c>
      <c r="Y702" s="45"/>
      <c r="Z702" s="38"/>
      <c r="AA702" s="43">
        <v>323.19</v>
      </c>
      <c r="AB702" s="44">
        <v>201993.75</v>
      </c>
      <c r="AC702" s="45"/>
      <c r="AD702" s="38"/>
      <c r="AE702" s="43">
        <v>322</v>
      </c>
      <c r="AF702" s="44">
        <v>201250</v>
      </c>
      <c r="AG702" s="45"/>
      <c r="AH702" s="38"/>
      <c r="AI702" s="43">
        <v>0</v>
      </c>
      <c r="AJ702" s="44">
        <v>0</v>
      </c>
      <c r="AK702" s="45"/>
      <c r="AL702" s="38"/>
      <c r="AM702" s="43">
        <v>420</v>
      </c>
      <c r="AN702" s="44">
        <v>262500</v>
      </c>
      <c r="AO702" s="45"/>
    </row>
    <row r="703" spans="1:41" hidden="1" outlineLevel="1" x14ac:dyDescent="0.25">
      <c r="A703" s="34" t="s">
        <v>1316</v>
      </c>
      <c r="B703" s="35" t="s">
        <v>1317</v>
      </c>
      <c r="C703" s="35" t="s">
        <v>1318</v>
      </c>
      <c r="D703" s="35" t="s">
        <v>523</v>
      </c>
      <c r="E703" s="42">
        <v>570</v>
      </c>
      <c r="G703" s="43">
        <v>361</v>
      </c>
      <c r="H703" s="44">
        <v>205770</v>
      </c>
      <c r="I703" s="45"/>
      <c r="J703" s="38"/>
      <c r="K703" s="43">
        <v>390</v>
      </c>
      <c r="L703" s="44">
        <v>222300</v>
      </c>
      <c r="M703" s="45"/>
      <c r="N703" s="38"/>
      <c r="O703" s="43">
        <v>390</v>
      </c>
      <c r="P703" s="44">
        <v>222300</v>
      </c>
      <c r="Q703" s="45"/>
      <c r="R703" s="38"/>
      <c r="S703" s="43">
        <v>598</v>
      </c>
      <c r="T703" s="44">
        <v>340860</v>
      </c>
      <c r="U703" s="45"/>
      <c r="V703" s="38"/>
      <c r="W703" s="43">
        <v>394</v>
      </c>
      <c r="X703" s="44">
        <v>224580</v>
      </c>
      <c r="Y703" s="45"/>
      <c r="Z703" s="38"/>
      <c r="AA703" s="43">
        <v>377.05</v>
      </c>
      <c r="AB703" s="44">
        <v>214918.5</v>
      </c>
      <c r="AC703" s="45"/>
      <c r="AD703" s="38"/>
      <c r="AE703" s="43">
        <v>639</v>
      </c>
      <c r="AF703" s="44">
        <v>364230</v>
      </c>
      <c r="AG703" s="45"/>
      <c r="AH703" s="38"/>
      <c r="AI703" s="43">
        <v>0</v>
      </c>
      <c r="AJ703" s="44">
        <v>0</v>
      </c>
      <c r="AK703" s="45"/>
      <c r="AL703" s="38"/>
      <c r="AM703" s="43">
        <v>504</v>
      </c>
      <c r="AN703" s="44">
        <v>287280</v>
      </c>
      <c r="AO703" s="45"/>
    </row>
    <row r="704" spans="1:41" hidden="1" outlineLevel="1" x14ac:dyDescent="0.25">
      <c r="A704" s="34" t="s">
        <v>1319</v>
      </c>
      <c r="B704" s="35" t="s">
        <v>1320</v>
      </c>
      <c r="C704" s="35" t="s">
        <v>1321</v>
      </c>
      <c r="D704" s="35" t="s">
        <v>523</v>
      </c>
      <c r="E704" s="42">
        <v>270</v>
      </c>
      <c r="G704" s="43">
        <v>462</v>
      </c>
      <c r="H704" s="44">
        <v>124740</v>
      </c>
      <c r="I704" s="45"/>
      <c r="J704" s="38"/>
      <c r="K704" s="43">
        <v>440</v>
      </c>
      <c r="L704" s="44">
        <v>118800</v>
      </c>
      <c r="M704" s="45"/>
      <c r="N704" s="38"/>
      <c r="O704" s="43">
        <v>440</v>
      </c>
      <c r="P704" s="44">
        <v>118800</v>
      </c>
      <c r="Q704" s="45"/>
      <c r="R704" s="38"/>
      <c r="S704" s="43">
        <v>722</v>
      </c>
      <c r="T704" s="44">
        <v>194940</v>
      </c>
      <c r="U704" s="45"/>
      <c r="V704" s="38"/>
      <c r="W704" s="43">
        <v>465</v>
      </c>
      <c r="X704" s="44">
        <v>125550</v>
      </c>
      <c r="Y704" s="45"/>
      <c r="Z704" s="38"/>
      <c r="AA704" s="43">
        <v>409.37</v>
      </c>
      <c r="AB704" s="44">
        <v>110529.9</v>
      </c>
      <c r="AC704" s="45"/>
      <c r="AD704" s="38"/>
      <c r="AE704" s="43">
        <v>760</v>
      </c>
      <c r="AF704" s="44">
        <v>205200</v>
      </c>
      <c r="AG704" s="45"/>
      <c r="AH704" s="38"/>
      <c r="AI704" s="43">
        <v>0</v>
      </c>
      <c r="AJ704" s="44">
        <v>0</v>
      </c>
      <c r="AK704" s="45"/>
      <c r="AL704" s="38"/>
      <c r="AM704" s="43">
        <v>554</v>
      </c>
      <c r="AN704" s="44">
        <v>149580</v>
      </c>
      <c r="AO704" s="45"/>
    </row>
    <row r="705" spans="1:41" hidden="1" outlineLevel="1" x14ac:dyDescent="0.25">
      <c r="A705" s="34" t="s">
        <v>1322</v>
      </c>
      <c r="B705" s="35" t="s">
        <v>1323</v>
      </c>
      <c r="C705" s="35" t="s">
        <v>1324</v>
      </c>
      <c r="D705" s="35" t="s">
        <v>523</v>
      </c>
      <c r="E705" s="42">
        <v>640</v>
      </c>
      <c r="G705" s="43">
        <v>513</v>
      </c>
      <c r="H705" s="44">
        <v>328320</v>
      </c>
      <c r="I705" s="45"/>
      <c r="J705" s="38"/>
      <c r="K705" s="43">
        <v>505</v>
      </c>
      <c r="L705" s="44">
        <v>323200</v>
      </c>
      <c r="M705" s="45"/>
      <c r="N705" s="38"/>
      <c r="O705" s="43">
        <v>505</v>
      </c>
      <c r="P705" s="44">
        <v>323200</v>
      </c>
      <c r="Q705" s="45"/>
      <c r="R705" s="38"/>
      <c r="S705" s="43">
        <v>1108</v>
      </c>
      <c r="T705" s="44">
        <v>709120</v>
      </c>
      <c r="U705" s="45"/>
      <c r="V705" s="38"/>
      <c r="W705" s="43">
        <v>536</v>
      </c>
      <c r="X705" s="44">
        <v>343040</v>
      </c>
      <c r="Y705" s="45"/>
      <c r="Z705" s="38"/>
      <c r="AA705" s="43">
        <v>484.78</v>
      </c>
      <c r="AB705" s="44">
        <v>310259.20000000001</v>
      </c>
      <c r="AC705" s="45"/>
      <c r="AD705" s="38"/>
      <c r="AE705" s="43">
        <v>929</v>
      </c>
      <c r="AF705" s="44">
        <v>594560</v>
      </c>
      <c r="AG705" s="45"/>
      <c r="AH705" s="38"/>
      <c r="AI705" s="43">
        <v>0</v>
      </c>
      <c r="AJ705" s="44">
        <v>0</v>
      </c>
      <c r="AK705" s="45"/>
      <c r="AL705" s="38"/>
      <c r="AM705" s="43">
        <v>655</v>
      </c>
      <c r="AN705" s="44">
        <v>419200</v>
      </c>
      <c r="AO705" s="45"/>
    </row>
    <row r="706" spans="1:41" hidden="1" outlineLevel="1" x14ac:dyDescent="0.25">
      <c r="A706" s="34" t="s">
        <v>1325</v>
      </c>
      <c r="B706" s="35" t="s">
        <v>1326</v>
      </c>
      <c r="C706" s="35" t="s">
        <v>1327</v>
      </c>
      <c r="D706" s="35" t="s">
        <v>523</v>
      </c>
      <c r="E706" s="42">
        <v>235</v>
      </c>
      <c r="G706" s="43">
        <v>724</v>
      </c>
      <c r="H706" s="44">
        <v>170140</v>
      </c>
      <c r="I706" s="45"/>
      <c r="J706" s="38"/>
      <c r="K706" s="43">
        <v>615</v>
      </c>
      <c r="L706" s="44">
        <v>144525</v>
      </c>
      <c r="M706" s="45"/>
      <c r="N706" s="38"/>
      <c r="O706" s="43">
        <v>615</v>
      </c>
      <c r="P706" s="44">
        <v>144525</v>
      </c>
      <c r="Q706" s="45"/>
      <c r="R706" s="38"/>
      <c r="S706" s="43">
        <v>1644</v>
      </c>
      <c r="T706" s="44">
        <v>386340</v>
      </c>
      <c r="U706" s="45"/>
      <c r="V706" s="38"/>
      <c r="W706" s="43">
        <v>631</v>
      </c>
      <c r="X706" s="44">
        <v>148285</v>
      </c>
      <c r="Y706" s="45"/>
      <c r="Z706" s="38"/>
      <c r="AA706" s="43">
        <v>646.38</v>
      </c>
      <c r="AB706" s="44">
        <v>151899.29999999999</v>
      </c>
      <c r="AC706" s="45"/>
      <c r="AD706" s="38"/>
      <c r="AE706" s="43">
        <v>1098</v>
      </c>
      <c r="AF706" s="44">
        <v>258030</v>
      </c>
      <c r="AG706" s="45"/>
      <c r="AH706" s="38"/>
      <c r="AI706" s="43">
        <v>0</v>
      </c>
      <c r="AJ706" s="44">
        <v>0</v>
      </c>
      <c r="AK706" s="45"/>
      <c r="AL706" s="38"/>
      <c r="AM706" s="43">
        <v>773</v>
      </c>
      <c r="AN706" s="44">
        <v>181655</v>
      </c>
      <c r="AO706" s="45"/>
    </row>
    <row r="707" spans="1:41" hidden="1" outlineLevel="1" x14ac:dyDescent="0.25">
      <c r="A707" s="34" t="s">
        <v>1328</v>
      </c>
      <c r="B707" s="35" t="s">
        <v>1329</v>
      </c>
      <c r="C707" s="35" t="s">
        <v>1330</v>
      </c>
      <c r="D707" s="35" t="s">
        <v>523</v>
      </c>
      <c r="E707" s="42">
        <v>615</v>
      </c>
      <c r="G707" s="43">
        <v>835</v>
      </c>
      <c r="H707" s="44">
        <v>513525</v>
      </c>
      <c r="I707" s="45"/>
      <c r="J707" s="38"/>
      <c r="K707" s="43">
        <v>1060</v>
      </c>
      <c r="L707" s="44">
        <v>651900</v>
      </c>
      <c r="M707" s="45"/>
      <c r="N707" s="38"/>
      <c r="O707" s="43">
        <v>1060</v>
      </c>
      <c r="P707" s="44">
        <v>651900</v>
      </c>
      <c r="Q707" s="45"/>
      <c r="R707" s="38"/>
      <c r="S707" s="43">
        <v>1896</v>
      </c>
      <c r="T707" s="44">
        <v>1166040</v>
      </c>
      <c r="U707" s="45"/>
      <c r="V707" s="38"/>
      <c r="W707" s="43">
        <v>746</v>
      </c>
      <c r="X707" s="44">
        <v>458790</v>
      </c>
      <c r="Y707" s="45"/>
      <c r="Z707" s="38"/>
      <c r="AA707" s="43">
        <v>700.24</v>
      </c>
      <c r="AB707" s="44">
        <v>430647.6</v>
      </c>
      <c r="AC707" s="45"/>
      <c r="AD707" s="38"/>
      <c r="AE707" s="43">
        <v>1267</v>
      </c>
      <c r="AF707" s="44">
        <v>779205</v>
      </c>
      <c r="AG707" s="45"/>
      <c r="AH707" s="38"/>
      <c r="AI707" s="43">
        <v>0</v>
      </c>
      <c r="AJ707" s="44">
        <v>0</v>
      </c>
      <c r="AK707" s="45"/>
      <c r="AL707" s="38"/>
      <c r="AM707" s="43">
        <v>966</v>
      </c>
      <c r="AN707" s="44">
        <v>594090</v>
      </c>
      <c r="AO707" s="45"/>
    </row>
    <row r="708" spans="1:41" hidden="1" outlineLevel="1" x14ac:dyDescent="0.25">
      <c r="A708" s="34" t="s">
        <v>1331</v>
      </c>
      <c r="B708" s="35" t="s">
        <v>1332</v>
      </c>
      <c r="C708" s="35" t="s">
        <v>1333</v>
      </c>
      <c r="D708" s="35" t="s">
        <v>523</v>
      </c>
      <c r="E708" s="42">
        <v>315</v>
      </c>
      <c r="G708" s="43">
        <v>954</v>
      </c>
      <c r="H708" s="44">
        <v>300510</v>
      </c>
      <c r="I708" s="45"/>
      <c r="J708" s="38"/>
      <c r="K708" s="43">
        <v>1250</v>
      </c>
      <c r="L708" s="44">
        <v>393750</v>
      </c>
      <c r="M708" s="45"/>
      <c r="N708" s="38"/>
      <c r="O708" s="43">
        <v>1250</v>
      </c>
      <c r="P708" s="44">
        <v>393750</v>
      </c>
      <c r="Q708" s="45"/>
      <c r="R708" s="38"/>
      <c r="S708" s="43">
        <v>2254</v>
      </c>
      <c r="T708" s="44">
        <v>710010</v>
      </c>
      <c r="U708" s="45"/>
      <c r="V708" s="38"/>
      <c r="W708" s="43">
        <v>882</v>
      </c>
      <c r="X708" s="44">
        <v>277830</v>
      </c>
      <c r="Y708" s="45"/>
      <c r="Z708" s="38"/>
      <c r="AA708" s="43">
        <v>1023.43</v>
      </c>
      <c r="AB708" s="44">
        <v>322380.45</v>
      </c>
      <c r="AC708" s="45"/>
      <c r="AD708" s="38"/>
      <c r="AE708" s="43">
        <v>1485</v>
      </c>
      <c r="AF708" s="44">
        <v>467775</v>
      </c>
      <c r="AG708" s="45"/>
      <c r="AH708" s="38"/>
      <c r="AI708" s="43">
        <v>0</v>
      </c>
      <c r="AJ708" s="44">
        <v>0</v>
      </c>
      <c r="AK708" s="45"/>
      <c r="AL708" s="38"/>
      <c r="AM708" s="43">
        <v>1025</v>
      </c>
      <c r="AN708" s="44">
        <v>322875</v>
      </c>
      <c r="AO708" s="45"/>
    </row>
    <row r="709" spans="1:41" hidden="1" outlineLevel="1" x14ac:dyDescent="0.25">
      <c r="A709" s="34" t="s">
        <v>1334</v>
      </c>
      <c r="B709" s="35" t="s">
        <v>1335</v>
      </c>
      <c r="C709" s="35" t="s">
        <v>1336</v>
      </c>
      <c r="D709" s="35" t="s">
        <v>523</v>
      </c>
      <c r="E709" s="42">
        <v>190</v>
      </c>
      <c r="G709" s="43">
        <v>1393</v>
      </c>
      <c r="H709" s="44">
        <v>264670</v>
      </c>
      <c r="I709" s="45"/>
      <c r="J709" s="38"/>
      <c r="K709" s="43">
        <v>1450</v>
      </c>
      <c r="L709" s="44">
        <v>275500</v>
      </c>
      <c r="M709" s="45"/>
      <c r="N709" s="38"/>
      <c r="O709" s="43">
        <v>1450</v>
      </c>
      <c r="P709" s="44">
        <v>275500</v>
      </c>
      <c r="Q709" s="45"/>
      <c r="R709" s="38"/>
      <c r="S709" s="43">
        <v>2924</v>
      </c>
      <c r="T709" s="44">
        <v>555560</v>
      </c>
      <c r="U709" s="45"/>
      <c r="V709" s="38"/>
      <c r="W709" s="43">
        <v>1044</v>
      </c>
      <c r="X709" s="44">
        <v>198360</v>
      </c>
      <c r="Y709" s="45"/>
      <c r="Z709" s="38"/>
      <c r="AA709" s="43">
        <v>1077.3</v>
      </c>
      <c r="AB709" s="44">
        <v>204687</v>
      </c>
      <c r="AC709" s="45"/>
      <c r="AD709" s="38"/>
      <c r="AE709" s="43">
        <v>3269</v>
      </c>
      <c r="AF709" s="44">
        <v>621110</v>
      </c>
      <c r="AG709" s="45"/>
      <c r="AH709" s="38"/>
      <c r="AI709" s="43">
        <v>0</v>
      </c>
      <c r="AJ709" s="44">
        <v>0</v>
      </c>
      <c r="AK709" s="45"/>
      <c r="AL709" s="38"/>
      <c r="AM709" s="43">
        <v>1176</v>
      </c>
      <c r="AN709" s="44">
        <v>223440</v>
      </c>
      <c r="AO709" s="45"/>
    </row>
    <row r="710" spans="1:41" hidden="1" outlineLevel="1" x14ac:dyDescent="0.25">
      <c r="A710" s="34" t="s">
        <v>1337</v>
      </c>
      <c r="B710" s="35" t="s">
        <v>1338</v>
      </c>
      <c r="C710" s="35" t="s">
        <v>1339</v>
      </c>
      <c r="D710" s="35" t="s">
        <v>523</v>
      </c>
      <c r="E710" s="42">
        <v>370</v>
      </c>
      <c r="G710" s="43">
        <v>1547</v>
      </c>
      <c r="H710" s="44">
        <v>572390</v>
      </c>
      <c r="I710" s="45"/>
      <c r="J710" s="38"/>
      <c r="K710" s="43">
        <v>1625</v>
      </c>
      <c r="L710" s="44">
        <v>601250</v>
      </c>
      <c r="M710" s="45"/>
      <c r="N710" s="38"/>
      <c r="O710" s="43">
        <v>1625</v>
      </c>
      <c r="P710" s="44">
        <v>601250</v>
      </c>
      <c r="Q710" s="45"/>
      <c r="R710" s="38"/>
      <c r="S710" s="43">
        <v>3330</v>
      </c>
      <c r="T710" s="44">
        <v>1232100</v>
      </c>
      <c r="U710" s="45"/>
      <c r="V710" s="38"/>
      <c r="W710" s="43">
        <v>1237</v>
      </c>
      <c r="X710" s="44">
        <v>457690</v>
      </c>
      <c r="Y710" s="45"/>
      <c r="Z710" s="38"/>
      <c r="AA710" s="43">
        <v>1292.75</v>
      </c>
      <c r="AB710" s="44">
        <v>478317.5</v>
      </c>
      <c r="AC710" s="45"/>
      <c r="AD710" s="38"/>
      <c r="AE710" s="43">
        <v>3618</v>
      </c>
      <c r="AF710" s="44">
        <v>1338660</v>
      </c>
      <c r="AG710" s="45"/>
      <c r="AH710" s="38"/>
      <c r="AI710" s="43">
        <v>0</v>
      </c>
      <c r="AJ710" s="44">
        <v>0</v>
      </c>
      <c r="AK710" s="45"/>
      <c r="AL710" s="38"/>
      <c r="AM710" s="43">
        <v>1394</v>
      </c>
      <c r="AN710" s="44">
        <v>515780</v>
      </c>
      <c r="AO710" s="45"/>
    </row>
    <row r="711" spans="1:41" hidden="1" outlineLevel="1" x14ac:dyDescent="0.25">
      <c r="A711" s="34" t="s">
        <v>1340</v>
      </c>
      <c r="B711" s="35" t="s">
        <v>1341</v>
      </c>
      <c r="C711" s="35" t="s">
        <v>1342</v>
      </c>
      <c r="D711" s="35" t="s">
        <v>523</v>
      </c>
      <c r="E711" s="42">
        <v>190</v>
      </c>
      <c r="G711" s="43">
        <v>1901</v>
      </c>
      <c r="H711" s="44">
        <v>361190</v>
      </c>
      <c r="I711" s="45"/>
      <c r="J711" s="38"/>
      <c r="K711" s="43">
        <v>1850</v>
      </c>
      <c r="L711" s="44">
        <v>351500</v>
      </c>
      <c r="M711" s="45"/>
      <c r="N711" s="38"/>
      <c r="O711" s="43">
        <v>1850</v>
      </c>
      <c r="P711" s="44">
        <v>351500</v>
      </c>
      <c r="Q711" s="45"/>
      <c r="R711" s="38"/>
      <c r="S711" s="43">
        <v>3746</v>
      </c>
      <c r="T711" s="44">
        <v>711740</v>
      </c>
      <c r="U711" s="45"/>
      <c r="V711" s="38"/>
      <c r="W711" s="43">
        <v>1467</v>
      </c>
      <c r="X711" s="44">
        <v>278730</v>
      </c>
      <c r="Y711" s="45"/>
      <c r="Z711" s="38"/>
      <c r="AA711" s="43">
        <v>1615.94</v>
      </c>
      <c r="AB711" s="44">
        <v>307028.59999999998</v>
      </c>
      <c r="AC711" s="45"/>
      <c r="AD711" s="38"/>
      <c r="AE711" s="43">
        <v>4046</v>
      </c>
      <c r="AF711" s="44">
        <v>768740</v>
      </c>
      <c r="AG711" s="45"/>
      <c r="AH711" s="38"/>
      <c r="AI711" s="43">
        <v>0</v>
      </c>
      <c r="AJ711" s="44">
        <v>0</v>
      </c>
      <c r="AK711" s="45"/>
      <c r="AL711" s="38"/>
      <c r="AM711" s="43">
        <v>1529</v>
      </c>
      <c r="AN711" s="44">
        <v>290510</v>
      </c>
      <c r="AO711" s="45"/>
    </row>
    <row r="712" spans="1:41" hidden="1" outlineLevel="1" x14ac:dyDescent="0.25">
      <c r="A712" s="34" t="s">
        <v>1343</v>
      </c>
      <c r="B712" s="35" t="s">
        <v>1344</v>
      </c>
      <c r="C712" s="35" t="s">
        <v>1345</v>
      </c>
      <c r="D712" s="35" t="s">
        <v>523</v>
      </c>
      <c r="E712" s="42">
        <v>205</v>
      </c>
      <c r="G712" s="43">
        <v>2029</v>
      </c>
      <c r="H712" s="44">
        <v>415945</v>
      </c>
      <c r="I712" s="45"/>
      <c r="J712" s="38"/>
      <c r="K712" s="43">
        <v>2010</v>
      </c>
      <c r="L712" s="44">
        <v>412050</v>
      </c>
      <c r="M712" s="45"/>
      <c r="N712" s="38"/>
      <c r="O712" s="43">
        <v>2010</v>
      </c>
      <c r="P712" s="44">
        <v>412050</v>
      </c>
      <c r="Q712" s="45"/>
      <c r="R712" s="38"/>
      <c r="S712" s="43">
        <v>4174</v>
      </c>
      <c r="T712" s="44">
        <v>855670</v>
      </c>
      <c r="U712" s="45"/>
      <c r="V712" s="38"/>
      <c r="W712" s="43">
        <v>1742</v>
      </c>
      <c r="X712" s="44">
        <v>357110</v>
      </c>
      <c r="Y712" s="45"/>
      <c r="Z712" s="38"/>
      <c r="AA712" s="43">
        <v>2154.59</v>
      </c>
      <c r="AB712" s="44">
        <v>441690.95</v>
      </c>
      <c r="AC712" s="45"/>
      <c r="AD712" s="38"/>
      <c r="AE712" s="43">
        <v>4473</v>
      </c>
      <c r="AF712" s="44">
        <v>916965</v>
      </c>
      <c r="AG712" s="45"/>
      <c r="AH712" s="38"/>
      <c r="AI712" s="43">
        <v>0</v>
      </c>
      <c r="AJ712" s="44">
        <v>0</v>
      </c>
      <c r="AK712" s="45"/>
      <c r="AL712" s="38"/>
      <c r="AM712" s="43">
        <v>1764</v>
      </c>
      <c r="AN712" s="44">
        <v>361620</v>
      </c>
      <c r="AO712" s="45"/>
    </row>
    <row r="713" spans="1:41" hidden="1" outlineLevel="1" x14ac:dyDescent="0.25">
      <c r="A713" s="34" t="s">
        <v>1346</v>
      </c>
      <c r="B713" s="35" t="s">
        <v>1347</v>
      </c>
      <c r="C713" s="35" t="s">
        <v>1348</v>
      </c>
      <c r="D713" s="35" t="s">
        <v>523</v>
      </c>
      <c r="E713" s="42">
        <v>205</v>
      </c>
      <c r="G713" s="43">
        <v>2151</v>
      </c>
      <c r="H713" s="44">
        <v>440955</v>
      </c>
      <c r="I713" s="45"/>
      <c r="J713" s="38"/>
      <c r="K713" s="43">
        <v>2400</v>
      </c>
      <c r="L713" s="44">
        <v>492000</v>
      </c>
      <c r="M713" s="45"/>
      <c r="N713" s="38"/>
      <c r="O713" s="43">
        <v>2400</v>
      </c>
      <c r="P713" s="44">
        <v>492000</v>
      </c>
      <c r="Q713" s="45"/>
      <c r="R713" s="38"/>
      <c r="S713" s="43">
        <v>4588</v>
      </c>
      <c r="T713" s="44">
        <v>940540</v>
      </c>
      <c r="U713" s="45"/>
      <c r="V713" s="38"/>
      <c r="W713" s="43">
        <v>1898</v>
      </c>
      <c r="X713" s="44">
        <v>389090</v>
      </c>
      <c r="Y713" s="45"/>
      <c r="Z713" s="38"/>
      <c r="AA713" s="43">
        <v>2693.24</v>
      </c>
      <c r="AB713" s="44">
        <v>552114.19999999995</v>
      </c>
      <c r="AC713" s="45"/>
      <c r="AD713" s="38"/>
      <c r="AE713" s="43">
        <v>4978</v>
      </c>
      <c r="AF713" s="44">
        <v>1020490</v>
      </c>
      <c r="AG713" s="45"/>
      <c r="AH713" s="38"/>
      <c r="AI713" s="43">
        <v>0</v>
      </c>
      <c r="AJ713" s="44">
        <v>0</v>
      </c>
      <c r="AK713" s="45"/>
      <c r="AL713" s="38"/>
      <c r="AM713" s="43">
        <v>1974</v>
      </c>
      <c r="AN713" s="44">
        <v>404670</v>
      </c>
      <c r="AO713" s="45"/>
    </row>
    <row r="714" spans="1:41" hidden="1" outlineLevel="1" x14ac:dyDescent="0.25">
      <c r="A714" s="34" t="s">
        <v>1349</v>
      </c>
      <c r="B714" s="35" t="s">
        <v>1350</v>
      </c>
      <c r="C714" s="35" t="s">
        <v>1351</v>
      </c>
      <c r="D714" s="35" t="s">
        <v>523</v>
      </c>
      <c r="E714" s="42">
        <v>215</v>
      </c>
      <c r="G714" s="43">
        <v>2338</v>
      </c>
      <c r="H714" s="44">
        <v>502670</v>
      </c>
      <c r="I714" s="45"/>
      <c r="J714" s="38"/>
      <c r="K714" s="43">
        <v>3000</v>
      </c>
      <c r="L714" s="44">
        <v>645000</v>
      </c>
      <c r="M714" s="45"/>
      <c r="N714" s="38"/>
      <c r="O714" s="43">
        <v>3000</v>
      </c>
      <c r="P714" s="44">
        <v>645000</v>
      </c>
      <c r="Q714" s="45"/>
      <c r="R714" s="38"/>
      <c r="S714" s="43">
        <v>5512</v>
      </c>
      <c r="T714" s="44">
        <v>1185080</v>
      </c>
      <c r="U714" s="45"/>
      <c r="V714" s="38"/>
      <c r="W714" s="43">
        <v>2070</v>
      </c>
      <c r="X714" s="44">
        <v>445050</v>
      </c>
      <c r="Y714" s="45"/>
      <c r="Z714" s="38"/>
      <c r="AA714" s="43">
        <v>3231.89</v>
      </c>
      <c r="AB714" s="44">
        <v>694856.35</v>
      </c>
      <c r="AC714" s="45"/>
      <c r="AD714" s="38"/>
      <c r="AE714" s="43">
        <v>5483</v>
      </c>
      <c r="AF714" s="44">
        <v>1178845</v>
      </c>
      <c r="AG714" s="45"/>
      <c r="AH714" s="38"/>
      <c r="AI714" s="43">
        <v>0</v>
      </c>
      <c r="AJ714" s="44">
        <v>0</v>
      </c>
      <c r="AK714" s="45"/>
      <c r="AL714" s="38"/>
      <c r="AM714" s="43">
        <v>2436</v>
      </c>
      <c r="AN714" s="44">
        <v>523740</v>
      </c>
      <c r="AO714" s="45"/>
    </row>
    <row r="715" spans="1:41" hidden="1" outlineLevel="1" x14ac:dyDescent="0.25">
      <c r="A715" s="34" t="s">
        <v>1352</v>
      </c>
      <c r="B715" s="35" t="s">
        <v>1353</v>
      </c>
      <c r="C715" s="35" t="s">
        <v>1354</v>
      </c>
      <c r="D715" s="35" t="s">
        <v>523</v>
      </c>
      <c r="E715" s="42">
        <v>135</v>
      </c>
      <c r="G715" s="43">
        <v>2500</v>
      </c>
      <c r="H715" s="44">
        <v>337500</v>
      </c>
      <c r="I715" s="45"/>
      <c r="J715" s="38"/>
      <c r="K715" s="43">
        <v>3700</v>
      </c>
      <c r="L715" s="44">
        <v>499500</v>
      </c>
      <c r="M715" s="45"/>
      <c r="N715" s="38"/>
      <c r="O715" s="43">
        <v>3700</v>
      </c>
      <c r="P715" s="44">
        <v>499500</v>
      </c>
      <c r="Q715" s="45"/>
      <c r="R715" s="38"/>
      <c r="S715" s="43">
        <v>6101</v>
      </c>
      <c r="T715" s="44">
        <v>823635</v>
      </c>
      <c r="U715" s="45"/>
      <c r="V715" s="38"/>
      <c r="W715" s="43">
        <v>2283</v>
      </c>
      <c r="X715" s="44">
        <v>308205</v>
      </c>
      <c r="Y715" s="45"/>
      <c r="Z715" s="38"/>
      <c r="AA715" s="43">
        <v>3770.53</v>
      </c>
      <c r="AB715" s="44">
        <v>509021.55</v>
      </c>
      <c r="AC715" s="45"/>
      <c r="AD715" s="38"/>
      <c r="AE715" s="43">
        <v>6027</v>
      </c>
      <c r="AF715" s="44">
        <v>813645</v>
      </c>
      <c r="AG715" s="45"/>
      <c r="AH715" s="38"/>
      <c r="AI715" s="43">
        <v>0</v>
      </c>
      <c r="AJ715" s="44">
        <v>0</v>
      </c>
      <c r="AK715" s="45"/>
      <c r="AL715" s="38"/>
      <c r="AM715" s="43">
        <v>3108</v>
      </c>
      <c r="AN715" s="44">
        <v>419580</v>
      </c>
      <c r="AO715" s="45"/>
    </row>
    <row r="716" spans="1:41" hidden="1" outlineLevel="1" x14ac:dyDescent="0.25">
      <c r="A716" s="34" t="s">
        <v>1355</v>
      </c>
      <c r="B716" s="35" t="s">
        <v>1356</v>
      </c>
      <c r="C716" s="35" t="s">
        <v>1357</v>
      </c>
      <c r="D716" s="35" t="s">
        <v>523</v>
      </c>
      <c r="E716" s="42">
        <v>330</v>
      </c>
      <c r="G716" s="43">
        <v>2701</v>
      </c>
      <c r="H716" s="44">
        <v>891330</v>
      </c>
      <c r="I716" s="45"/>
      <c r="J716" s="38"/>
      <c r="K716" s="43">
        <v>4500</v>
      </c>
      <c r="L716" s="44">
        <v>1485000</v>
      </c>
      <c r="M716" s="45"/>
      <c r="N716" s="38"/>
      <c r="O716" s="43">
        <v>4500</v>
      </c>
      <c r="P716" s="44">
        <v>1485000</v>
      </c>
      <c r="Q716" s="45"/>
      <c r="R716" s="38"/>
      <c r="S716" s="43">
        <v>6698</v>
      </c>
      <c r="T716" s="44">
        <v>2210340</v>
      </c>
      <c r="U716" s="45"/>
      <c r="V716" s="38"/>
      <c r="W716" s="43">
        <v>2530</v>
      </c>
      <c r="X716" s="44">
        <v>834900</v>
      </c>
      <c r="Y716" s="45"/>
      <c r="Z716" s="38"/>
      <c r="AA716" s="43">
        <v>4309.18</v>
      </c>
      <c r="AB716" s="44">
        <v>1422029.4</v>
      </c>
      <c r="AC716" s="45"/>
      <c r="AD716" s="38"/>
      <c r="AE716" s="43">
        <v>6610</v>
      </c>
      <c r="AF716" s="44">
        <v>2181300</v>
      </c>
      <c r="AG716" s="45"/>
      <c r="AH716" s="38"/>
      <c r="AI716" s="43">
        <v>0</v>
      </c>
      <c r="AJ716" s="44">
        <v>0</v>
      </c>
      <c r="AK716" s="45"/>
      <c r="AL716" s="38"/>
      <c r="AM716" s="43">
        <v>3528</v>
      </c>
      <c r="AN716" s="44">
        <v>1164240</v>
      </c>
      <c r="AO716" s="45"/>
    </row>
    <row r="717" spans="1:41" hidden="1" outlineLevel="1" x14ac:dyDescent="0.25">
      <c r="A717" s="34" t="s">
        <v>1358</v>
      </c>
      <c r="B717" s="35" t="s">
        <v>1359</v>
      </c>
      <c r="C717" s="35" t="s">
        <v>1360</v>
      </c>
      <c r="D717" s="35" t="s">
        <v>523</v>
      </c>
      <c r="E717" s="42">
        <v>315</v>
      </c>
      <c r="G717" s="43">
        <v>2911</v>
      </c>
      <c r="H717" s="44">
        <v>916965</v>
      </c>
      <c r="I717" s="45"/>
      <c r="J717" s="38"/>
      <c r="K717" s="43">
        <v>5300</v>
      </c>
      <c r="L717" s="44">
        <v>1669500</v>
      </c>
      <c r="M717" s="45"/>
      <c r="N717" s="38"/>
      <c r="O717" s="43">
        <v>5300</v>
      </c>
      <c r="P717" s="44">
        <v>1669500</v>
      </c>
      <c r="Q717" s="45"/>
      <c r="R717" s="38"/>
      <c r="S717" s="43">
        <v>7308</v>
      </c>
      <c r="T717" s="44">
        <v>2302020</v>
      </c>
      <c r="U717" s="45"/>
      <c r="V717" s="38"/>
      <c r="W717" s="43">
        <v>3048</v>
      </c>
      <c r="X717" s="44">
        <v>960120</v>
      </c>
      <c r="Y717" s="45"/>
      <c r="Z717" s="38"/>
      <c r="AA717" s="43">
        <v>4470.78</v>
      </c>
      <c r="AB717" s="44">
        <v>1408295.7</v>
      </c>
      <c r="AC717" s="45"/>
      <c r="AD717" s="38"/>
      <c r="AE717" s="43">
        <v>7193</v>
      </c>
      <c r="AF717" s="44">
        <v>2265795</v>
      </c>
      <c r="AG717" s="45"/>
      <c r="AH717" s="38"/>
      <c r="AI717" s="43">
        <v>0</v>
      </c>
      <c r="AJ717" s="44">
        <v>0</v>
      </c>
      <c r="AK717" s="45"/>
      <c r="AL717" s="38"/>
      <c r="AM717" s="43">
        <v>3780</v>
      </c>
      <c r="AN717" s="44">
        <v>1190700</v>
      </c>
      <c r="AO717" s="45"/>
    </row>
    <row r="718" spans="1:41" hidden="1" outlineLevel="1" x14ac:dyDescent="0.25">
      <c r="A718" s="34" t="s">
        <v>1361</v>
      </c>
      <c r="B718" s="35" t="s">
        <v>1362</v>
      </c>
      <c r="C718" s="35" t="s">
        <v>1363</v>
      </c>
      <c r="D718" s="35" t="s">
        <v>523</v>
      </c>
      <c r="E718" s="42">
        <v>100</v>
      </c>
      <c r="G718" s="43">
        <v>3728</v>
      </c>
      <c r="H718" s="44">
        <v>372800</v>
      </c>
      <c r="I718" s="45"/>
      <c r="J718" s="38"/>
      <c r="K718" s="43">
        <v>6000</v>
      </c>
      <c r="L718" s="44">
        <v>600000</v>
      </c>
      <c r="M718" s="45"/>
      <c r="N718" s="38"/>
      <c r="O718" s="43">
        <v>6000</v>
      </c>
      <c r="P718" s="44">
        <v>600000</v>
      </c>
      <c r="Q718" s="45"/>
      <c r="R718" s="38"/>
      <c r="S718" s="43">
        <v>8573</v>
      </c>
      <c r="T718" s="44">
        <v>857300</v>
      </c>
      <c r="U718" s="45"/>
      <c r="V718" s="38"/>
      <c r="W718" s="43">
        <v>4198</v>
      </c>
      <c r="X718" s="44">
        <v>419800</v>
      </c>
      <c r="Y718" s="45"/>
      <c r="Z718" s="38"/>
      <c r="AA718" s="43">
        <v>4578.51</v>
      </c>
      <c r="AB718" s="44">
        <v>457851</v>
      </c>
      <c r="AC718" s="45"/>
      <c r="AD718" s="38"/>
      <c r="AE718" s="43">
        <v>7815</v>
      </c>
      <c r="AF718" s="44">
        <v>781500</v>
      </c>
      <c r="AG718" s="45"/>
      <c r="AH718" s="38"/>
      <c r="AI718" s="43">
        <v>0</v>
      </c>
      <c r="AJ718" s="44">
        <v>0</v>
      </c>
      <c r="AK718" s="45"/>
      <c r="AL718" s="38"/>
      <c r="AM718" s="43">
        <v>4116</v>
      </c>
      <c r="AN718" s="44">
        <v>411600</v>
      </c>
      <c r="AO718" s="45"/>
    </row>
    <row r="719" spans="1:41" hidden="1" outlineLevel="1" x14ac:dyDescent="0.25">
      <c r="A719" s="34" t="s">
        <v>1364</v>
      </c>
      <c r="B719" s="35" t="s">
        <v>1365</v>
      </c>
      <c r="C719" s="35" t="s">
        <v>1366</v>
      </c>
      <c r="D719" s="35" t="s">
        <v>523</v>
      </c>
      <c r="E719" s="42">
        <v>90</v>
      </c>
      <c r="G719" s="43">
        <v>3962</v>
      </c>
      <c r="H719" s="44">
        <v>356580</v>
      </c>
      <c r="I719" s="45"/>
      <c r="J719" s="38"/>
      <c r="K719" s="43">
        <v>7000</v>
      </c>
      <c r="L719" s="44">
        <v>630000</v>
      </c>
      <c r="M719" s="45"/>
      <c r="N719" s="38"/>
      <c r="O719" s="43">
        <v>7000</v>
      </c>
      <c r="P719" s="44">
        <v>630000</v>
      </c>
      <c r="Q719" s="45"/>
      <c r="R719" s="38"/>
      <c r="S719" s="43">
        <v>9261</v>
      </c>
      <c r="T719" s="44">
        <v>833490</v>
      </c>
      <c r="U719" s="45"/>
      <c r="V719" s="38"/>
      <c r="W719" s="43">
        <v>5175</v>
      </c>
      <c r="X719" s="44">
        <v>465750</v>
      </c>
      <c r="Y719" s="45"/>
      <c r="Z719" s="38"/>
      <c r="AA719" s="43">
        <v>5117.1499999999996</v>
      </c>
      <c r="AB719" s="44">
        <v>460543.5</v>
      </c>
      <c r="AC719" s="45"/>
      <c r="AD719" s="38"/>
      <c r="AE719" s="43">
        <v>8437</v>
      </c>
      <c r="AF719" s="44">
        <v>759330</v>
      </c>
      <c r="AG719" s="45"/>
      <c r="AH719" s="38"/>
      <c r="AI719" s="43">
        <v>0</v>
      </c>
      <c r="AJ719" s="44">
        <v>0</v>
      </c>
      <c r="AK719" s="45"/>
      <c r="AL719" s="38"/>
      <c r="AM719" s="43">
        <v>4704</v>
      </c>
      <c r="AN719" s="44">
        <v>423360</v>
      </c>
      <c r="AO719" s="45"/>
    </row>
    <row r="720" spans="1:41" hidden="1" outlineLevel="1" x14ac:dyDescent="0.25">
      <c r="A720" s="34" t="s">
        <v>1367</v>
      </c>
      <c r="B720" s="35" t="s">
        <v>1368</v>
      </c>
      <c r="C720" s="35" t="s">
        <v>1369</v>
      </c>
      <c r="D720" s="35" t="s">
        <v>523</v>
      </c>
      <c r="E720" s="42">
        <v>65</v>
      </c>
      <c r="G720" s="43">
        <v>4443</v>
      </c>
      <c r="H720" s="44">
        <v>288795</v>
      </c>
      <c r="I720" s="45"/>
      <c r="J720" s="38"/>
      <c r="K720" s="43">
        <v>8000</v>
      </c>
      <c r="L720" s="44">
        <v>520000</v>
      </c>
      <c r="M720" s="45"/>
      <c r="N720" s="38"/>
      <c r="O720" s="43">
        <v>8000</v>
      </c>
      <c r="P720" s="44">
        <v>520000</v>
      </c>
      <c r="Q720" s="45"/>
      <c r="R720" s="38"/>
      <c r="S720" s="43">
        <v>9289</v>
      </c>
      <c r="T720" s="44">
        <v>603785</v>
      </c>
      <c r="U720" s="45"/>
      <c r="V720" s="38"/>
      <c r="W720" s="43">
        <v>6383</v>
      </c>
      <c r="X720" s="44">
        <v>414895</v>
      </c>
      <c r="Y720" s="45"/>
      <c r="Z720" s="38"/>
      <c r="AA720" s="43">
        <v>5925.12</v>
      </c>
      <c r="AB720" s="44">
        <v>385132.79999999999</v>
      </c>
      <c r="AC720" s="45"/>
      <c r="AD720" s="38"/>
      <c r="AE720" s="43">
        <v>9991</v>
      </c>
      <c r="AF720" s="44">
        <v>649415</v>
      </c>
      <c r="AG720" s="45"/>
      <c r="AH720" s="38"/>
      <c r="AI720" s="43">
        <v>0</v>
      </c>
      <c r="AJ720" s="44">
        <v>0</v>
      </c>
      <c r="AK720" s="45"/>
      <c r="AL720" s="38"/>
      <c r="AM720" s="43">
        <v>7560</v>
      </c>
      <c r="AN720" s="44">
        <v>491400</v>
      </c>
      <c r="AO720" s="45"/>
    </row>
    <row r="721" spans="1:41" hidden="1" outlineLevel="1" x14ac:dyDescent="0.25">
      <c r="A721" s="34" t="s">
        <v>1370</v>
      </c>
      <c r="B721" s="35" t="s">
        <v>1371</v>
      </c>
      <c r="C721" s="35" t="s">
        <v>1372</v>
      </c>
      <c r="D721" s="35" t="s">
        <v>523</v>
      </c>
      <c r="E721" s="42">
        <v>65</v>
      </c>
      <c r="G721" s="43">
        <v>3244</v>
      </c>
      <c r="H721" s="44">
        <v>210860</v>
      </c>
      <c r="I721" s="45"/>
      <c r="J721" s="38"/>
      <c r="K721" s="43">
        <v>6000</v>
      </c>
      <c r="L721" s="44">
        <v>390000</v>
      </c>
      <c r="M721" s="45"/>
      <c r="N721" s="38"/>
      <c r="O721" s="43">
        <v>6000</v>
      </c>
      <c r="P721" s="44">
        <v>390000</v>
      </c>
      <c r="Q721" s="45"/>
      <c r="R721" s="38"/>
      <c r="S721" s="43">
        <v>8664</v>
      </c>
      <c r="T721" s="44">
        <v>563160</v>
      </c>
      <c r="U721" s="45"/>
      <c r="V721" s="38"/>
      <c r="W721" s="43">
        <v>3278</v>
      </c>
      <c r="X721" s="44">
        <v>213070</v>
      </c>
      <c r="Y721" s="45"/>
      <c r="Z721" s="38"/>
      <c r="AA721" s="43">
        <v>4632.37</v>
      </c>
      <c r="AB721" s="44">
        <v>301104.05</v>
      </c>
      <c r="AC721" s="45"/>
      <c r="AD721" s="38"/>
      <c r="AE721" s="43">
        <v>7815</v>
      </c>
      <c r="AF721" s="44">
        <v>507975</v>
      </c>
      <c r="AG721" s="45"/>
      <c r="AH721" s="38"/>
      <c r="AI721" s="43">
        <v>0</v>
      </c>
      <c r="AJ721" s="44">
        <v>0</v>
      </c>
      <c r="AK721" s="45"/>
      <c r="AL721" s="38"/>
      <c r="AM721" s="43">
        <v>4788</v>
      </c>
      <c r="AN721" s="44">
        <v>311220</v>
      </c>
      <c r="AO721" s="45"/>
    </row>
    <row r="722" spans="1:41" hidden="1" outlineLevel="1" x14ac:dyDescent="0.25">
      <c r="A722" s="34" t="s">
        <v>1373</v>
      </c>
      <c r="B722" s="35" t="s">
        <v>1374</v>
      </c>
      <c r="C722" s="35" t="s">
        <v>1366</v>
      </c>
      <c r="D722" s="35" t="s">
        <v>523</v>
      </c>
      <c r="E722" s="42">
        <v>185</v>
      </c>
      <c r="G722" s="43">
        <v>3387</v>
      </c>
      <c r="H722" s="44">
        <v>626595</v>
      </c>
      <c r="I722" s="45"/>
      <c r="J722" s="38"/>
      <c r="K722" s="43">
        <v>7000</v>
      </c>
      <c r="L722" s="44">
        <v>1295000</v>
      </c>
      <c r="M722" s="45"/>
      <c r="N722" s="38"/>
      <c r="O722" s="43">
        <v>7000</v>
      </c>
      <c r="P722" s="44">
        <v>1295000</v>
      </c>
      <c r="Q722" s="45"/>
      <c r="R722" s="38"/>
      <c r="S722" s="43">
        <v>9293</v>
      </c>
      <c r="T722" s="44">
        <v>1719205</v>
      </c>
      <c r="U722" s="45"/>
      <c r="V722" s="38"/>
      <c r="W722" s="43">
        <v>5693</v>
      </c>
      <c r="X722" s="44">
        <v>1053205</v>
      </c>
      <c r="Y722" s="45"/>
      <c r="Z722" s="38"/>
      <c r="AA722" s="43">
        <v>5494.21</v>
      </c>
      <c r="AB722" s="44">
        <v>1016428.85</v>
      </c>
      <c r="AC722" s="45"/>
      <c r="AD722" s="38"/>
      <c r="AE722" s="43">
        <v>8437</v>
      </c>
      <c r="AF722" s="44">
        <v>1560845</v>
      </c>
      <c r="AG722" s="45"/>
      <c r="AH722" s="38"/>
      <c r="AI722" s="43">
        <v>0</v>
      </c>
      <c r="AJ722" s="44">
        <v>0</v>
      </c>
      <c r="AK722" s="45"/>
      <c r="AL722" s="38"/>
      <c r="AM722" s="43">
        <v>6132</v>
      </c>
      <c r="AN722" s="44">
        <v>1134420</v>
      </c>
      <c r="AO722" s="45"/>
    </row>
    <row r="723" spans="1:41" hidden="1" outlineLevel="1" x14ac:dyDescent="0.25">
      <c r="A723" s="34" t="s">
        <v>1375</v>
      </c>
      <c r="B723" s="35" t="s">
        <v>1376</v>
      </c>
      <c r="C723" s="35" t="s">
        <v>1377</v>
      </c>
      <c r="D723" s="35" t="s">
        <v>523</v>
      </c>
      <c r="E723" s="42">
        <v>120</v>
      </c>
      <c r="G723" s="43">
        <v>3750</v>
      </c>
      <c r="H723" s="44">
        <v>450000</v>
      </c>
      <c r="I723" s="45"/>
      <c r="J723" s="38"/>
      <c r="K723" s="43">
        <v>8000</v>
      </c>
      <c r="L723" s="44">
        <v>960000</v>
      </c>
      <c r="M723" s="45"/>
      <c r="N723" s="38"/>
      <c r="O723" s="43">
        <v>8000</v>
      </c>
      <c r="P723" s="44">
        <v>960000</v>
      </c>
      <c r="Q723" s="45"/>
      <c r="R723" s="38"/>
      <c r="S723" s="43">
        <v>9385</v>
      </c>
      <c r="T723" s="44">
        <v>1126200</v>
      </c>
      <c r="U723" s="45"/>
      <c r="V723" s="38"/>
      <c r="W723" s="43">
        <v>6728</v>
      </c>
      <c r="X723" s="44">
        <v>807360</v>
      </c>
      <c r="Y723" s="45"/>
      <c r="Z723" s="38"/>
      <c r="AA723" s="43">
        <v>5709.67</v>
      </c>
      <c r="AB723" s="44">
        <v>685160.4</v>
      </c>
      <c r="AC723" s="45"/>
      <c r="AD723" s="38"/>
      <c r="AE723" s="43">
        <v>9214</v>
      </c>
      <c r="AF723" s="44">
        <v>1105680</v>
      </c>
      <c r="AG723" s="45"/>
      <c r="AH723" s="38"/>
      <c r="AI723" s="43">
        <v>0</v>
      </c>
      <c r="AJ723" s="44">
        <v>0</v>
      </c>
      <c r="AK723" s="45"/>
      <c r="AL723" s="38"/>
      <c r="AM723" s="43">
        <v>6636</v>
      </c>
      <c r="AN723" s="44">
        <v>796320</v>
      </c>
      <c r="AO723" s="45"/>
    </row>
    <row r="724" spans="1:41" hidden="1" outlineLevel="1" x14ac:dyDescent="0.25">
      <c r="A724" s="34" t="s">
        <v>1378</v>
      </c>
      <c r="B724" s="35" t="s">
        <v>1379</v>
      </c>
      <c r="C724" s="35" t="s">
        <v>1380</v>
      </c>
      <c r="D724" s="35" t="s">
        <v>523</v>
      </c>
      <c r="E724" s="42">
        <v>95</v>
      </c>
      <c r="G724" s="43">
        <v>4454</v>
      </c>
      <c r="H724" s="44">
        <v>423130</v>
      </c>
      <c r="I724" s="45"/>
      <c r="J724" s="38"/>
      <c r="K724" s="43">
        <v>9500</v>
      </c>
      <c r="L724" s="44">
        <v>902500</v>
      </c>
      <c r="M724" s="45"/>
      <c r="N724" s="38"/>
      <c r="O724" s="43">
        <v>9500</v>
      </c>
      <c r="P724" s="44">
        <v>902500</v>
      </c>
      <c r="Q724" s="45"/>
      <c r="R724" s="38"/>
      <c r="S724" s="43">
        <v>10289</v>
      </c>
      <c r="T724" s="44">
        <v>977455</v>
      </c>
      <c r="U724" s="45"/>
      <c r="V724" s="38"/>
      <c r="W724" s="43">
        <v>7188</v>
      </c>
      <c r="X724" s="44">
        <v>682860</v>
      </c>
      <c r="Y724" s="45"/>
      <c r="Z724" s="38"/>
      <c r="AA724" s="43">
        <v>6463.77</v>
      </c>
      <c r="AB724" s="44">
        <v>614058.15</v>
      </c>
      <c r="AC724" s="45"/>
      <c r="AD724" s="38"/>
      <c r="AE724" s="43">
        <v>9991</v>
      </c>
      <c r="AF724" s="44">
        <v>949145</v>
      </c>
      <c r="AG724" s="45"/>
      <c r="AH724" s="38"/>
      <c r="AI724" s="43">
        <v>0</v>
      </c>
      <c r="AJ724" s="44">
        <v>0</v>
      </c>
      <c r="AK724" s="45"/>
      <c r="AL724" s="38"/>
      <c r="AM724" s="43">
        <v>7560</v>
      </c>
      <c r="AN724" s="44">
        <v>718200</v>
      </c>
      <c r="AO724" s="45"/>
    </row>
    <row r="725" spans="1:41" hidden="1" outlineLevel="1" x14ac:dyDescent="0.25">
      <c r="A725" s="34" t="s">
        <v>1381</v>
      </c>
      <c r="B725" s="35" t="s">
        <v>1382</v>
      </c>
      <c r="C725" s="35" t="s">
        <v>1383</v>
      </c>
      <c r="D725" s="35" t="s">
        <v>523</v>
      </c>
      <c r="E725" s="42">
        <v>35</v>
      </c>
      <c r="G725" s="43">
        <v>4757</v>
      </c>
      <c r="H725" s="44">
        <v>166495</v>
      </c>
      <c r="I725" s="45"/>
      <c r="J725" s="38"/>
      <c r="K725" s="43">
        <v>12000</v>
      </c>
      <c r="L725" s="44">
        <v>420000</v>
      </c>
      <c r="M725" s="45"/>
      <c r="N725" s="38"/>
      <c r="O725" s="43">
        <v>12000</v>
      </c>
      <c r="P725" s="44">
        <v>420000</v>
      </c>
      <c r="Q725" s="45"/>
      <c r="R725" s="38"/>
      <c r="S725" s="43">
        <v>11111</v>
      </c>
      <c r="T725" s="44">
        <v>388885</v>
      </c>
      <c r="U725" s="45"/>
      <c r="V725" s="38"/>
      <c r="W725" s="43">
        <v>8625</v>
      </c>
      <c r="X725" s="44">
        <v>301875</v>
      </c>
      <c r="Y725" s="45"/>
      <c r="Z725" s="38"/>
      <c r="AA725" s="43">
        <v>7002.42</v>
      </c>
      <c r="AB725" s="44">
        <v>245084.7</v>
      </c>
      <c r="AC725" s="45"/>
      <c r="AD725" s="38"/>
      <c r="AE725" s="43">
        <v>12323</v>
      </c>
      <c r="AF725" s="44">
        <v>431305</v>
      </c>
      <c r="AG725" s="45"/>
      <c r="AH725" s="38"/>
      <c r="AI725" s="43">
        <v>0</v>
      </c>
      <c r="AJ725" s="44">
        <v>0</v>
      </c>
      <c r="AK725" s="45"/>
      <c r="AL725" s="38"/>
      <c r="AM725" s="43">
        <v>10920</v>
      </c>
      <c r="AN725" s="44">
        <v>382200</v>
      </c>
      <c r="AO725" s="45"/>
    </row>
    <row r="726" spans="1:41" hidden="1" outlineLevel="1" x14ac:dyDescent="0.25">
      <c r="A726" s="30"/>
      <c r="B726" s="31" t="s">
        <v>44</v>
      </c>
      <c r="C726" s="31" t="s">
        <v>45</v>
      </c>
      <c r="G726" s="36"/>
      <c r="H726" s="36"/>
      <c r="I726" s="37"/>
      <c r="J726" s="38"/>
      <c r="K726" s="36"/>
      <c r="L726" s="36"/>
      <c r="M726" s="37"/>
      <c r="N726" s="38"/>
      <c r="O726" s="36"/>
      <c r="P726" s="36"/>
      <c r="Q726" s="37"/>
      <c r="R726" s="38"/>
      <c r="S726" s="36"/>
      <c r="T726" s="36"/>
      <c r="U726" s="37"/>
      <c r="V726" s="38"/>
      <c r="W726" s="36"/>
      <c r="X726" s="36"/>
      <c r="Y726" s="37"/>
      <c r="Z726" s="38"/>
      <c r="AA726" s="36"/>
      <c r="AB726" s="36"/>
      <c r="AC726" s="37"/>
      <c r="AD726" s="38"/>
      <c r="AE726" s="36"/>
      <c r="AF726" s="36"/>
      <c r="AG726" s="37"/>
      <c r="AH726" s="38"/>
      <c r="AI726" s="36"/>
      <c r="AJ726" s="36"/>
      <c r="AK726" s="37"/>
      <c r="AL726" s="38"/>
      <c r="AM726" s="36"/>
      <c r="AN726" s="36"/>
      <c r="AO726" s="37"/>
    </row>
    <row r="727" spans="1:41" hidden="1" outlineLevel="1" x14ac:dyDescent="0.25">
      <c r="A727" s="34" t="s">
        <v>1384</v>
      </c>
      <c r="B727" s="35" t="s">
        <v>47</v>
      </c>
      <c r="C727" s="35" t="s">
        <v>1385</v>
      </c>
      <c r="G727" s="36"/>
      <c r="H727" s="36"/>
      <c r="I727" s="37"/>
      <c r="J727" s="38"/>
      <c r="K727" s="36"/>
      <c r="L727" s="36"/>
      <c r="M727" s="37"/>
      <c r="N727" s="38"/>
      <c r="O727" s="36"/>
      <c r="P727" s="36"/>
      <c r="Q727" s="37"/>
      <c r="R727" s="38"/>
      <c r="S727" s="36"/>
      <c r="T727" s="36"/>
      <c r="U727" s="37"/>
      <c r="V727" s="38"/>
      <c r="W727" s="36"/>
      <c r="X727" s="36"/>
      <c r="Y727" s="37"/>
      <c r="Z727" s="38"/>
      <c r="AA727" s="36"/>
      <c r="AB727" s="36"/>
      <c r="AC727" s="37"/>
      <c r="AD727" s="38"/>
      <c r="AE727" s="36"/>
      <c r="AF727" s="36"/>
      <c r="AG727" s="37"/>
      <c r="AH727" s="38"/>
      <c r="AI727" s="36"/>
      <c r="AJ727" s="36"/>
      <c r="AK727" s="37"/>
      <c r="AL727" s="38"/>
      <c r="AM727" s="36"/>
      <c r="AN727" s="36"/>
      <c r="AO727" s="37"/>
    </row>
    <row r="728" spans="1:41" ht="90" hidden="1" outlineLevel="1" x14ac:dyDescent="0.25">
      <c r="A728" s="34" t="s">
        <v>1386</v>
      </c>
      <c r="B728" s="35" t="s">
        <v>47</v>
      </c>
      <c r="C728" s="35" t="s">
        <v>1387</v>
      </c>
      <c r="G728" s="36"/>
      <c r="H728" s="36"/>
      <c r="I728" s="37"/>
      <c r="J728" s="38"/>
      <c r="K728" s="36"/>
      <c r="L728" s="36"/>
      <c r="M728" s="37"/>
      <c r="N728" s="38"/>
      <c r="O728" s="36"/>
      <c r="P728" s="36"/>
      <c r="Q728" s="37"/>
      <c r="R728" s="38"/>
      <c r="S728" s="36"/>
      <c r="T728" s="36"/>
      <c r="U728" s="37"/>
      <c r="V728" s="38"/>
      <c r="W728" s="36"/>
      <c r="X728" s="36"/>
      <c r="Y728" s="37"/>
      <c r="Z728" s="38"/>
      <c r="AA728" s="36"/>
      <c r="AB728" s="36"/>
      <c r="AC728" s="37"/>
      <c r="AD728" s="38"/>
      <c r="AE728" s="36"/>
      <c r="AF728" s="36"/>
      <c r="AG728" s="37"/>
      <c r="AH728" s="38"/>
      <c r="AI728" s="36"/>
      <c r="AJ728" s="36"/>
      <c r="AK728" s="37"/>
      <c r="AL728" s="38"/>
      <c r="AM728" s="36"/>
      <c r="AN728" s="36"/>
      <c r="AO728" s="37"/>
    </row>
    <row r="729" spans="1:41" ht="45" hidden="1" outlineLevel="1" x14ac:dyDescent="0.25">
      <c r="A729" s="30"/>
      <c r="B729" s="31" t="s">
        <v>69</v>
      </c>
      <c r="C729" s="31" t="s">
        <v>70</v>
      </c>
      <c r="D729" s="31" t="s">
        <v>71</v>
      </c>
      <c r="E729" s="31" t="s">
        <v>72</v>
      </c>
      <c r="G729" s="39" t="s">
        <v>73</v>
      </c>
      <c r="H729" s="40" t="s">
        <v>33</v>
      </c>
      <c r="I729" s="41"/>
      <c r="J729" s="38"/>
      <c r="K729" s="39" t="s">
        <v>73</v>
      </c>
      <c r="L729" s="40" t="s">
        <v>33</v>
      </c>
      <c r="M729" s="41"/>
      <c r="N729" s="38"/>
      <c r="O729" s="39" t="s">
        <v>73</v>
      </c>
      <c r="P729" s="40" t="s">
        <v>33</v>
      </c>
      <c r="Q729" s="41"/>
      <c r="R729" s="38"/>
      <c r="S729" s="39" t="s">
        <v>73</v>
      </c>
      <c r="T729" s="40" t="s">
        <v>33</v>
      </c>
      <c r="U729" s="41"/>
      <c r="V729" s="38"/>
      <c r="W729" s="39" t="s">
        <v>73</v>
      </c>
      <c r="X729" s="40" t="s">
        <v>33</v>
      </c>
      <c r="Y729" s="41"/>
      <c r="Z729" s="38"/>
      <c r="AA729" s="39" t="s">
        <v>73</v>
      </c>
      <c r="AB729" s="40" t="s">
        <v>33</v>
      </c>
      <c r="AC729" s="41"/>
      <c r="AD729" s="38"/>
      <c r="AE729" s="39" t="s">
        <v>73</v>
      </c>
      <c r="AF729" s="40" t="s">
        <v>33</v>
      </c>
      <c r="AG729" s="41"/>
      <c r="AH729" s="38"/>
      <c r="AI729" s="39" t="s">
        <v>73</v>
      </c>
      <c r="AJ729" s="40" t="s">
        <v>33</v>
      </c>
      <c r="AK729" s="41"/>
      <c r="AL729" s="38"/>
      <c r="AM729" s="39" t="s">
        <v>73</v>
      </c>
      <c r="AN729" s="40" t="s">
        <v>33</v>
      </c>
      <c r="AO729" s="41"/>
    </row>
    <row r="730" spans="1:41" hidden="1" outlineLevel="1" x14ac:dyDescent="0.25">
      <c r="A730" s="34" t="s">
        <v>1388</v>
      </c>
      <c r="B730" s="35" t="s">
        <v>1389</v>
      </c>
      <c r="C730" s="35" t="s">
        <v>1390</v>
      </c>
      <c r="D730" s="35" t="s">
        <v>523</v>
      </c>
      <c r="E730" s="42">
        <v>500</v>
      </c>
      <c r="G730" s="43">
        <v>95</v>
      </c>
      <c r="H730" s="44">
        <v>47500</v>
      </c>
      <c r="I730" s="45"/>
      <c r="J730" s="38"/>
      <c r="K730" s="43">
        <v>86</v>
      </c>
      <c r="L730" s="44">
        <v>43000</v>
      </c>
      <c r="M730" s="45"/>
      <c r="N730" s="38"/>
      <c r="O730" s="43">
        <v>86</v>
      </c>
      <c r="P730" s="44">
        <v>43000</v>
      </c>
      <c r="Q730" s="45"/>
      <c r="R730" s="38"/>
      <c r="S730" s="43">
        <v>52</v>
      </c>
      <c r="T730" s="44">
        <v>26000</v>
      </c>
      <c r="U730" s="45"/>
      <c r="V730" s="38"/>
      <c r="W730" s="43">
        <v>148</v>
      </c>
      <c r="X730" s="44">
        <v>74000</v>
      </c>
      <c r="Y730" s="45"/>
      <c r="Z730" s="38"/>
      <c r="AA730" s="43">
        <v>134.66</v>
      </c>
      <c r="AB730" s="44">
        <v>67330</v>
      </c>
      <c r="AC730" s="45"/>
      <c r="AD730" s="38"/>
      <c r="AE730" s="43">
        <v>173</v>
      </c>
      <c r="AF730" s="44">
        <v>86500</v>
      </c>
      <c r="AG730" s="45"/>
      <c r="AH730" s="38"/>
      <c r="AI730" s="43">
        <v>0</v>
      </c>
      <c r="AJ730" s="44">
        <v>0</v>
      </c>
      <c r="AK730" s="45"/>
      <c r="AL730" s="38"/>
      <c r="AM730" s="43">
        <v>202</v>
      </c>
      <c r="AN730" s="44">
        <v>101000</v>
      </c>
      <c r="AO730" s="45"/>
    </row>
    <row r="731" spans="1:41" hidden="1" outlineLevel="1" x14ac:dyDescent="0.25">
      <c r="A731" s="34" t="s">
        <v>1391</v>
      </c>
      <c r="B731" s="35" t="s">
        <v>1392</v>
      </c>
      <c r="C731" s="35" t="s">
        <v>1393</v>
      </c>
      <c r="D731" s="35" t="s">
        <v>523</v>
      </c>
      <c r="E731" s="42">
        <v>100</v>
      </c>
      <c r="G731" s="43">
        <v>117</v>
      </c>
      <c r="H731" s="44">
        <v>11700</v>
      </c>
      <c r="I731" s="45"/>
      <c r="J731" s="38"/>
      <c r="K731" s="43">
        <v>105</v>
      </c>
      <c r="L731" s="44">
        <v>10500</v>
      </c>
      <c r="M731" s="45"/>
      <c r="N731" s="38"/>
      <c r="O731" s="43">
        <v>105</v>
      </c>
      <c r="P731" s="44">
        <v>10500</v>
      </c>
      <c r="Q731" s="45"/>
      <c r="R731" s="38"/>
      <c r="S731" s="43">
        <v>63</v>
      </c>
      <c r="T731" s="44">
        <v>6300</v>
      </c>
      <c r="U731" s="45"/>
      <c r="V731" s="38"/>
      <c r="W731" s="43">
        <v>173</v>
      </c>
      <c r="X731" s="44">
        <v>17300</v>
      </c>
      <c r="Y731" s="45"/>
      <c r="Z731" s="38"/>
      <c r="AA731" s="43">
        <v>161.59</v>
      </c>
      <c r="AB731" s="44">
        <v>16159</v>
      </c>
      <c r="AC731" s="45"/>
      <c r="AD731" s="38"/>
      <c r="AE731" s="43">
        <v>217</v>
      </c>
      <c r="AF731" s="44">
        <v>21700</v>
      </c>
      <c r="AG731" s="45"/>
      <c r="AH731" s="38"/>
      <c r="AI731" s="43">
        <v>0</v>
      </c>
      <c r="AJ731" s="44">
        <v>0</v>
      </c>
      <c r="AK731" s="45"/>
      <c r="AL731" s="38"/>
      <c r="AM731" s="43">
        <v>269</v>
      </c>
      <c r="AN731" s="44">
        <v>26900</v>
      </c>
      <c r="AO731" s="45"/>
    </row>
    <row r="732" spans="1:41" hidden="1" outlineLevel="1" x14ac:dyDescent="0.25">
      <c r="A732" s="34" t="s">
        <v>1394</v>
      </c>
      <c r="B732" s="35" t="s">
        <v>1395</v>
      </c>
      <c r="C732" s="35" t="s">
        <v>1396</v>
      </c>
      <c r="D732" s="35" t="s">
        <v>523</v>
      </c>
      <c r="E732" s="42">
        <v>50</v>
      </c>
      <c r="G732" s="43">
        <v>138</v>
      </c>
      <c r="H732" s="44">
        <v>6900</v>
      </c>
      <c r="I732" s="45"/>
      <c r="J732" s="38"/>
      <c r="K732" s="43">
        <v>120</v>
      </c>
      <c r="L732" s="44">
        <v>6000</v>
      </c>
      <c r="M732" s="45"/>
      <c r="N732" s="38"/>
      <c r="O732" s="43">
        <v>120</v>
      </c>
      <c r="P732" s="44">
        <v>6000</v>
      </c>
      <c r="Q732" s="45"/>
      <c r="R732" s="38"/>
      <c r="S732" s="43">
        <v>82</v>
      </c>
      <c r="T732" s="44">
        <v>4100</v>
      </c>
      <c r="U732" s="45"/>
      <c r="V732" s="38"/>
      <c r="W732" s="43">
        <v>182</v>
      </c>
      <c r="X732" s="44">
        <v>9100</v>
      </c>
      <c r="Y732" s="45"/>
      <c r="Z732" s="38"/>
      <c r="AA732" s="43">
        <v>215.46</v>
      </c>
      <c r="AB732" s="44">
        <v>10773</v>
      </c>
      <c r="AC732" s="45"/>
      <c r="AD732" s="38"/>
      <c r="AE732" s="43">
        <v>225</v>
      </c>
      <c r="AF732" s="44">
        <v>11250</v>
      </c>
      <c r="AG732" s="45"/>
      <c r="AH732" s="38"/>
      <c r="AI732" s="43">
        <v>0</v>
      </c>
      <c r="AJ732" s="44">
        <v>0</v>
      </c>
      <c r="AK732" s="45"/>
      <c r="AL732" s="38"/>
      <c r="AM732" s="43">
        <v>311</v>
      </c>
      <c r="AN732" s="44">
        <v>15550</v>
      </c>
      <c r="AO732" s="45"/>
    </row>
    <row r="733" spans="1:41" hidden="1" outlineLevel="1" x14ac:dyDescent="0.25">
      <c r="A733" s="30"/>
      <c r="B733" s="31" t="s">
        <v>44</v>
      </c>
      <c r="C733" s="31" t="s">
        <v>45</v>
      </c>
      <c r="G733" s="36"/>
      <c r="H733" s="36"/>
      <c r="I733" s="37"/>
      <c r="J733" s="38"/>
      <c r="K733" s="36"/>
      <c r="L733" s="36"/>
      <c r="M733" s="37"/>
      <c r="N733" s="38"/>
      <c r="O733" s="36"/>
      <c r="P733" s="36"/>
      <c r="Q733" s="37"/>
      <c r="R733" s="38"/>
      <c r="S733" s="36"/>
      <c r="T733" s="36"/>
      <c r="U733" s="37"/>
      <c r="V733" s="38"/>
      <c r="W733" s="36"/>
      <c r="X733" s="36"/>
      <c r="Y733" s="37"/>
      <c r="Z733" s="38"/>
      <c r="AA733" s="36"/>
      <c r="AB733" s="36"/>
      <c r="AC733" s="37"/>
      <c r="AD733" s="38"/>
      <c r="AE733" s="36"/>
      <c r="AF733" s="36"/>
      <c r="AG733" s="37"/>
      <c r="AH733" s="38"/>
      <c r="AI733" s="36"/>
      <c r="AJ733" s="36"/>
      <c r="AK733" s="37"/>
      <c r="AL733" s="38"/>
      <c r="AM733" s="36"/>
      <c r="AN733" s="36"/>
      <c r="AO733" s="37"/>
    </row>
    <row r="734" spans="1:41" hidden="1" outlineLevel="1" x14ac:dyDescent="0.25">
      <c r="A734" s="34" t="s">
        <v>1397</v>
      </c>
      <c r="B734" s="35" t="s">
        <v>47</v>
      </c>
      <c r="C734" s="35" t="s">
        <v>1398</v>
      </c>
      <c r="G734" s="36"/>
      <c r="H734" s="36"/>
      <c r="I734" s="37"/>
      <c r="J734" s="38"/>
      <c r="K734" s="36"/>
      <c r="L734" s="36"/>
      <c r="M734" s="37"/>
      <c r="N734" s="38"/>
      <c r="O734" s="36"/>
      <c r="P734" s="36"/>
      <c r="Q734" s="37"/>
      <c r="R734" s="38"/>
      <c r="S734" s="36"/>
      <c r="T734" s="36"/>
      <c r="U734" s="37"/>
      <c r="V734" s="38"/>
      <c r="W734" s="36"/>
      <c r="X734" s="36"/>
      <c r="Y734" s="37"/>
      <c r="Z734" s="38"/>
      <c r="AA734" s="36"/>
      <c r="AB734" s="36"/>
      <c r="AC734" s="37"/>
      <c r="AD734" s="38"/>
      <c r="AE734" s="36"/>
      <c r="AF734" s="36"/>
      <c r="AG734" s="37"/>
      <c r="AH734" s="38"/>
      <c r="AI734" s="36"/>
      <c r="AJ734" s="36"/>
      <c r="AK734" s="37"/>
      <c r="AL734" s="38"/>
      <c r="AM734" s="36"/>
      <c r="AN734" s="36"/>
      <c r="AO734" s="37"/>
    </row>
    <row r="735" spans="1:41" ht="90" hidden="1" outlineLevel="1" x14ac:dyDescent="0.25">
      <c r="A735" s="34" t="s">
        <v>1399</v>
      </c>
      <c r="B735" s="35" t="s">
        <v>47</v>
      </c>
      <c r="C735" s="35" t="s">
        <v>1400</v>
      </c>
      <c r="G735" s="36"/>
      <c r="H735" s="36"/>
      <c r="I735" s="37"/>
      <c r="J735" s="38"/>
      <c r="K735" s="36"/>
      <c r="L735" s="36"/>
      <c r="M735" s="37"/>
      <c r="N735" s="38"/>
      <c r="O735" s="36"/>
      <c r="P735" s="36"/>
      <c r="Q735" s="37"/>
      <c r="R735" s="38"/>
      <c r="S735" s="36"/>
      <c r="T735" s="36"/>
      <c r="U735" s="37"/>
      <c r="V735" s="38"/>
      <c r="W735" s="36"/>
      <c r="X735" s="36"/>
      <c r="Y735" s="37"/>
      <c r="Z735" s="38"/>
      <c r="AA735" s="36"/>
      <c r="AB735" s="36"/>
      <c r="AC735" s="37"/>
      <c r="AD735" s="38"/>
      <c r="AE735" s="36"/>
      <c r="AF735" s="36"/>
      <c r="AG735" s="37"/>
      <c r="AH735" s="38"/>
      <c r="AI735" s="36"/>
      <c r="AJ735" s="36"/>
      <c r="AK735" s="37"/>
      <c r="AL735" s="38"/>
      <c r="AM735" s="36"/>
      <c r="AN735" s="36"/>
      <c r="AO735" s="37"/>
    </row>
    <row r="736" spans="1:41" ht="45" hidden="1" outlineLevel="1" x14ac:dyDescent="0.25">
      <c r="A736" s="34" t="s">
        <v>1401</v>
      </c>
      <c r="B736" s="35" t="s">
        <v>47</v>
      </c>
      <c r="C736" s="35" t="s">
        <v>1402</v>
      </c>
      <c r="G736" s="36"/>
      <c r="H736" s="36"/>
      <c r="I736" s="37"/>
      <c r="J736" s="38"/>
      <c r="K736" s="36"/>
      <c r="L736" s="36"/>
      <c r="M736" s="37"/>
      <c r="N736" s="38"/>
      <c r="O736" s="36"/>
      <c r="P736" s="36"/>
      <c r="Q736" s="37"/>
      <c r="R736" s="38"/>
      <c r="S736" s="36"/>
      <c r="T736" s="36"/>
      <c r="U736" s="37"/>
      <c r="V736" s="38"/>
      <c r="W736" s="36"/>
      <c r="X736" s="36"/>
      <c r="Y736" s="37"/>
      <c r="Z736" s="38"/>
      <c r="AA736" s="36"/>
      <c r="AB736" s="36"/>
      <c r="AC736" s="37"/>
      <c r="AD736" s="38"/>
      <c r="AE736" s="36"/>
      <c r="AF736" s="36"/>
      <c r="AG736" s="37"/>
      <c r="AH736" s="38"/>
      <c r="AI736" s="36"/>
      <c r="AJ736" s="36"/>
      <c r="AK736" s="37"/>
      <c r="AL736" s="38"/>
      <c r="AM736" s="36"/>
      <c r="AN736" s="36"/>
      <c r="AO736" s="37"/>
    </row>
    <row r="737" spans="1:41" ht="45" hidden="1" outlineLevel="1" x14ac:dyDescent="0.25">
      <c r="A737" s="30"/>
      <c r="B737" s="31" t="s">
        <v>69</v>
      </c>
      <c r="C737" s="31" t="s">
        <v>70</v>
      </c>
      <c r="D737" s="31" t="s">
        <v>71</v>
      </c>
      <c r="E737" s="31" t="s">
        <v>72</v>
      </c>
      <c r="G737" s="39" t="s">
        <v>73</v>
      </c>
      <c r="H737" s="40" t="s">
        <v>33</v>
      </c>
      <c r="I737" s="41"/>
      <c r="J737" s="38"/>
      <c r="K737" s="39" t="s">
        <v>73</v>
      </c>
      <c r="L737" s="40" t="s">
        <v>33</v>
      </c>
      <c r="M737" s="41"/>
      <c r="N737" s="38"/>
      <c r="O737" s="39" t="s">
        <v>73</v>
      </c>
      <c r="P737" s="40" t="s">
        <v>33</v>
      </c>
      <c r="Q737" s="41"/>
      <c r="R737" s="38"/>
      <c r="S737" s="39" t="s">
        <v>73</v>
      </c>
      <c r="T737" s="40" t="s">
        <v>33</v>
      </c>
      <c r="U737" s="41"/>
      <c r="V737" s="38"/>
      <c r="W737" s="39" t="s">
        <v>73</v>
      </c>
      <c r="X737" s="40" t="s">
        <v>33</v>
      </c>
      <c r="Y737" s="41"/>
      <c r="Z737" s="38"/>
      <c r="AA737" s="39" t="s">
        <v>73</v>
      </c>
      <c r="AB737" s="40" t="s">
        <v>33</v>
      </c>
      <c r="AC737" s="41"/>
      <c r="AD737" s="38"/>
      <c r="AE737" s="39" t="s">
        <v>73</v>
      </c>
      <c r="AF737" s="40" t="s">
        <v>33</v>
      </c>
      <c r="AG737" s="41"/>
      <c r="AH737" s="38"/>
      <c r="AI737" s="39" t="s">
        <v>73</v>
      </c>
      <c r="AJ737" s="40" t="s">
        <v>33</v>
      </c>
      <c r="AK737" s="41"/>
      <c r="AL737" s="38"/>
      <c r="AM737" s="39" t="s">
        <v>73</v>
      </c>
      <c r="AN737" s="40" t="s">
        <v>33</v>
      </c>
      <c r="AO737" s="41"/>
    </row>
    <row r="738" spans="1:41" hidden="1" outlineLevel="1" x14ac:dyDescent="0.25">
      <c r="A738" s="34" t="s">
        <v>1403</v>
      </c>
      <c r="B738" s="35" t="s">
        <v>1404</v>
      </c>
      <c r="C738" s="35" t="s">
        <v>1405</v>
      </c>
      <c r="D738" s="35" t="s">
        <v>500</v>
      </c>
      <c r="E738" s="42">
        <v>1</v>
      </c>
      <c r="G738" s="43">
        <v>27241</v>
      </c>
      <c r="H738" s="44">
        <v>27241</v>
      </c>
      <c r="I738" s="45"/>
      <c r="J738" s="38"/>
      <c r="K738" s="43">
        <v>100000</v>
      </c>
      <c r="L738" s="44">
        <v>100000</v>
      </c>
      <c r="M738" s="45"/>
      <c r="N738" s="38"/>
      <c r="O738" s="43">
        <v>100000</v>
      </c>
      <c r="P738" s="44">
        <v>100000</v>
      </c>
      <c r="Q738" s="45"/>
      <c r="R738" s="38"/>
      <c r="S738" s="43">
        <v>37586</v>
      </c>
      <c r="T738" s="44">
        <v>37586</v>
      </c>
      <c r="U738" s="45"/>
      <c r="V738" s="38"/>
      <c r="W738" s="43">
        <v>16675</v>
      </c>
      <c r="X738" s="44">
        <v>16675</v>
      </c>
      <c r="Y738" s="45"/>
      <c r="Z738" s="38"/>
      <c r="AA738" s="43">
        <v>21545.91</v>
      </c>
      <c r="AB738" s="44">
        <v>21545.91</v>
      </c>
      <c r="AC738" s="45"/>
      <c r="AD738" s="38"/>
      <c r="AE738" s="43">
        <v>58157</v>
      </c>
      <c r="AF738" s="44">
        <v>58157</v>
      </c>
      <c r="AG738" s="45"/>
      <c r="AH738" s="38"/>
      <c r="AI738" s="43">
        <v>0</v>
      </c>
      <c r="AJ738" s="44">
        <v>0</v>
      </c>
      <c r="AK738" s="45"/>
      <c r="AL738" s="38"/>
      <c r="AM738" s="43">
        <v>420000</v>
      </c>
      <c r="AN738" s="44">
        <v>420000</v>
      </c>
      <c r="AO738" s="45"/>
    </row>
    <row r="739" spans="1:41" hidden="1" outlineLevel="1" x14ac:dyDescent="0.25">
      <c r="A739" s="30"/>
      <c r="B739" s="31" t="s">
        <v>44</v>
      </c>
      <c r="C739" s="31" t="s">
        <v>45</v>
      </c>
      <c r="G739" s="36"/>
      <c r="H739" s="36"/>
      <c r="I739" s="37"/>
      <c r="J739" s="38"/>
      <c r="K739" s="36"/>
      <c r="L739" s="36"/>
      <c r="M739" s="37"/>
      <c r="N739" s="38"/>
      <c r="O739" s="36"/>
      <c r="P739" s="36"/>
      <c r="Q739" s="37"/>
      <c r="R739" s="38"/>
      <c r="S739" s="36"/>
      <c r="T739" s="36"/>
      <c r="U739" s="37"/>
      <c r="V739" s="38"/>
      <c r="W739" s="36"/>
      <c r="X739" s="36"/>
      <c r="Y739" s="37"/>
      <c r="Z739" s="38"/>
      <c r="AA739" s="36"/>
      <c r="AB739" s="36"/>
      <c r="AC739" s="37"/>
      <c r="AD739" s="38"/>
      <c r="AE739" s="36"/>
      <c r="AF739" s="36"/>
      <c r="AG739" s="37"/>
      <c r="AH739" s="38"/>
      <c r="AI739" s="36"/>
      <c r="AJ739" s="36"/>
      <c r="AK739" s="37"/>
      <c r="AL739" s="38"/>
      <c r="AM739" s="36"/>
      <c r="AN739" s="36"/>
      <c r="AO739" s="37"/>
    </row>
    <row r="740" spans="1:41" hidden="1" outlineLevel="1" x14ac:dyDescent="0.25">
      <c r="A740" s="34" t="s">
        <v>1406</v>
      </c>
      <c r="B740" s="35" t="s">
        <v>47</v>
      </c>
      <c r="C740" s="35" t="s">
        <v>1407</v>
      </c>
      <c r="G740" s="36"/>
      <c r="H740" s="36"/>
      <c r="I740" s="37"/>
      <c r="J740" s="38"/>
      <c r="K740" s="36"/>
      <c r="L740" s="36"/>
      <c r="M740" s="37"/>
      <c r="N740" s="38"/>
      <c r="O740" s="36"/>
      <c r="P740" s="36"/>
      <c r="Q740" s="37"/>
      <c r="R740" s="38"/>
      <c r="S740" s="36"/>
      <c r="T740" s="36"/>
      <c r="U740" s="37"/>
      <c r="V740" s="38"/>
      <c r="W740" s="36"/>
      <c r="X740" s="36"/>
      <c r="Y740" s="37"/>
      <c r="Z740" s="38"/>
      <c r="AA740" s="36"/>
      <c r="AB740" s="36"/>
      <c r="AC740" s="37"/>
      <c r="AD740" s="38"/>
      <c r="AE740" s="36"/>
      <c r="AF740" s="36"/>
      <c r="AG740" s="37"/>
      <c r="AH740" s="38"/>
      <c r="AI740" s="36"/>
      <c r="AJ740" s="36"/>
      <c r="AK740" s="37"/>
      <c r="AL740" s="38"/>
      <c r="AM740" s="36"/>
      <c r="AN740" s="36"/>
      <c r="AO740" s="37"/>
    </row>
    <row r="741" spans="1:41" ht="45" hidden="1" outlineLevel="1" x14ac:dyDescent="0.25">
      <c r="A741" s="30"/>
      <c r="B741" s="31" t="s">
        <v>69</v>
      </c>
      <c r="C741" s="31" t="s">
        <v>70</v>
      </c>
      <c r="D741" s="31" t="s">
        <v>71</v>
      </c>
      <c r="E741" s="31" t="s">
        <v>72</v>
      </c>
      <c r="G741" s="39" t="s">
        <v>73</v>
      </c>
      <c r="H741" s="40" t="s">
        <v>33</v>
      </c>
      <c r="I741" s="41"/>
      <c r="J741" s="38"/>
      <c r="K741" s="39" t="s">
        <v>73</v>
      </c>
      <c r="L741" s="40" t="s">
        <v>33</v>
      </c>
      <c r="M741" s="41"/>
      <c r="N741" s="38"/>
      <c r="O741" s="39" t="s">
        <v>73</v>
      </c>
      <c r="P741" s="40" t="s">
        <v>33</v>
      </c>
      <c r="Q741" s="41"/>
      <c r="R741" s="38"/>
      <c r="S741" s="39" t="s">
        <v>73</v>
      </c>
      <c r="T741" s="40" t="s">
        <v>33</v>
      </c>
      <c r="U741" s="41"/>
      <c r="V741" s="38"/>
      <c r="W741" s="39" t="s">
        <v>73</v>
      </c>
      <c r="X741" s="40" t="s">
        <v>33</v>
      </c>
      <c r="Y741" s="41"/>
      <c r="Z741" s="38"/>
      <c r="AA741" s="39" t="s">
        <v>73</v>
      </c>
      <c r="AB741" s="40" t="s">
        <v>33</v>
      </c>
      <c r="AC741" s="41"/>
      <c r="AD741" s="38"/>
      <c r="AE741" s="39" t="s">
        <v>73</v>
      </c>
      <c r="AF741" s="40" t="s">
        <v>33</v>
      </c>
      <c r="AG741" s="41"/>
      <c r="AH741" s="38"/>
      <c r="AI741" s="39" t="s">
        <v>73</v>
      </c>
      <c r="AJ741" s="40" t="s">
        <v>33</v>
      </c>
      <c r="AK741" s="41"/>
      <c r="AL741" s="38"/>
      <c r="AM741" s="39" t="s">
        <v>73</v>
      </c>
      <c r="AN741" s="40" t="s">
        <v>33</v>
      </c>
      <c r="AO741" s="41"/>
    </row>
    <row r="742" spans="1:41" ht="120" hidden="1" outlineLevel="1" x14ac:dyDescent="0.25">
      <c r="A742" s="34" t="s">
        <v>1408</v>
      </c>
      <c r="B742" s="35" t="s">
        <v>1409</v>
      </c>
      <c r="C742" s="35" t="s">
        <v>1410</v>
      </c>
      <c r="D742" s="35" t="s">
        <v>500</v>
      </c>
      <c r="E742" s="42">
        <v>1</v>
      </c>
      <c r="G742" s="43">
        <v>98766</v>
      </c>
      <c r="H742" s="44">
        <v>98766</v>
      </c>
      <c r="I742" s="45"/>
      <c r="J742" s="38"/>
      <c r="K742" s="43">
        <v>100000</v>
      </c>
      <c r="L742" s="44">
        <v>100000</v>
      </c>
      <c r="M742" s="45"/>
      <c r="N742" s="38"/>
      <c r="O742" s="43">
        <v>100000</v>
      </c>
      <c r="P742" s="44">
        <v>100000</v>
      </c>
      <c r="Q742" s="45"/>
      <c r="R742" s="38"/>
      <c r="S742" s="43">
        <v>8859</v>
      </c>
      <c r="T742" s="44">
        <v>8859</v>
      </c>
      <c r="U742" s="45"/>
      <c r="V742" s="38"/>
      <c r="W742" s="43">
        <v>10925</v>
      </c>
      <c r="X742" s="44">
        <v>10925</v>
      </c>
      <c r="Y742" s="45"/>
      <c r="Z742" s="38"/>
      <c r="AA742" s="43">
        <v>53864.77</v>
      </c>
      <c r="AB742" s="44">
        <v>53864.77</v>
      </c>
      <c r="AC742" s="45"/>
      <c r="AD742" s="38"/>
      <c r="AE742" s="43">
        <v>72697</v>
      </c>
      <c r="AF742" s="44">
        <v>72697</v>
      </c>
      <c r="AG742" s="45"/>
      <c r="AH742" s="38"/>
      <c r="AI742" s="43">
        <v>0</v>
      </c>
      <c r="AJ742" s="44">
        <v>0</v>
      </c>
      <c r="AK742" s="45"/>
      <c r="AL742" s="38"/>
      <c r="AM742" s="43">
        <v>184800</v>
      </c>
      <c r="AN742" s="44">
        <v>184800</v>
      </c>
      <c r="AO742" s="45"/>
    </row>
    <row r="743" spans="1:41" hidden="1" outlineLevel="1" x14ac:dyDescent="0.25">
      <c r="A743" s="30"/>
      <c r="B743" s="31" t="s">
        <v>44</v>
      </c>
      <c r="C743" s="31" t="s">
        <v>45</v>
      </c>
      <c r="G743" s="36"/>
      <c r="H743" s="36"/>
      <c r="I743" s="37"/>
      <c r="J743" s="38"/>
      <c r="K743" s="36"/>
      <c r="L743" s="36"/>
      <c r="M743" s="37"/>
      <c r="N743" s="38"/>
      <c r="O743" s="36"/>
      <c r="P743" s="36"/>
      <c r="Q743" s="37"/>
      <c r="R743" s="38"/>
      <c r="S743" s="36"/>
      <c r="T743" s="36"/>
      <c r="U743" s="37"/>
      <c r="V743" s="38"/>
      <c r="W743" s="36"/>
      <c r="X743" s="36"/>
      <c r="Y743" s="37"/>
      <c r="Z743" s="38"/>
      <c r="AA743" s="36"/>
      <c r="AB743" s="36"/>
      <c r="AC743" s="37"/>
      <c r="AD743" s="38"/>
      <c r="AE743" s="36"/>
      <c r="AF743" s="36"/>
      <c r="AG743" s="37"/>
      <c r="AH743" s="38"/>
      <c r="AI743" s="36"/>
      <c r="AJ743" s="36"/>
      <c r="AK743" s="37"/>
      <c r="AL743" s="38"/>
      <c r="AM743" s="36"/>
      <c r="AN743" s="36"/>
      <c r="AO743" s="37"/>
    </row>
    <row r="744" spans="1:41" hidden="1" outlineLevel="1" x14ac:dyDescent="0.25">
      <c r="A744" s="34" t="s">
        <v>1411</v>
      </c>
      <c r="B744" s="35" t="s">
        <v>47</v>
      </c>
      <c r="C744" s="35" t="s">
        <v>1412</v>
      </c>
      <c r="G744" s="36"/>
      <c r="H744" s="36"/>
      <c r="I744" s="37"/>
      <c r="J744" s="38"/>
      <c r="K744" s="36"/>
      <c r="L744" s="36"/>
      <c r="M744" s="37"/>
      <c r="N744" s="38"/>
      <c r="O744" s="36"/>
      <c r="P744" s="36"/>
      <c r="Q744" s="37"/>
      <c r="R744" s="38"/>
      <c r="S744" s="36"/>
      <c r="T744" s="36"/>
      <c r="U744" s="37"/>
      <c r="V744" s="38"/>
      <c r="W744" s="36"/>
      <c r="X744" s="36"/>
      <c r="Y744" s="37"/>
      <c r="Z744" s="38"/>
      <c r="AA744" s="36"/>
      <c r="AB744" s="36"/>
      <c r="AC744" s="37"/>
      <c r="AD744" s="38"/>
      <c r="AE744" s="36"/>
      <c r="AF744" s="36"/>
      <c r="AG744" s="37"/>
      <c r="AH744" s="38"/>
      <c r="AI744" s="36"/>
      <c r="AJ744" s="36"/>
      <c r="AK744" s="37"/>
      <c r="AL744" s="38"/>
      <c r="AM744" s="36"/>
      <c r="AN744" s="36"/>
      <c r="AO744" s="37"/>
    </row>
    <row r="745" spans="1:41" ht="105" hidden="1" outlineLevel="1" x14ac:dyDescent="0.25">
      <c r="A745" s="34" t="s">
        <v>1413</v>
      </c>
      <c r="B745" s="35" t="s">
        <v>47</v>
      </c>
      <c r="C745" s="35" t="s">
        <v>1414</v>
      </c>
      <c r="G745" s="36"/>
      <c r="H745" s="36"/>
      <c r="I745" s="37"/>
      <c r="J745" s="38"/>
      <c r="K745" s="36"/>
      <c r="L745" s="36"/>
      <c r="M745" s="37"/>
      <c r="N745" s="38"/>
      <c r="O745" s="36"/>
      <c r="P745" s="36"/>
      <c r="Q745" s="37"/>
      <c r="R745" s="38"/>
      <c r="S745" s="36"/>
      <c r="T745" s="36"/>
      <c r="U745" s="37"/>
      <c r="V745" s="38"/>
      <c r="W745" s="36"/>
      <c r="X745" s="36"/>
      <c r="Y745" s="37"/>
      <c r="Z745" s="38"/>
      <c r="AA745" s="36"/>
      <c r="AB745" s="36"/>
      <c r="AC745" s="37"/>
      <c r="AD745" s="38"/>
      <c r="AE745" s="36"/>
      <c r="AF745" s="36"/>
      <c r="AG745" s="37"/>
      <c r="AH745" s="38"/>
      <c r="AI745" s="36"/>
      <c r="AJ745" s="36"/>
      <c r="AK745" s="37"/>
      <c r="AL745" s="38"/>
      <c r="AM745" s="36"/>
      <c r="AN745" s="36"/>
      <c r="AO745" s="37"/>
    </row>
    <row r="746" spans="1:41" hidden="1" outlineLevel="1" x14ac:dyDescent="0.25">
      <c r="A746" s="34" t="s">
        <v>1415</v>
      </c>
      <c r="B746" s="35" t="s">
        <v>47</v>
      </c>
      <c r="C746" s="35" t="s">
        <v>1416</v>
      </c>
      <c r="G746" s="36"/>
      <c r="H746" s="36"/>
      <c r="I746" s="37"/>
      <c r="J746" s="38"/>
      <c r="K746" s="36"/>
      <c r="L746" s="36"/>
      <c r="M746" s="37"/>
      <c r="N746" s="38"/>
      <c r="O746" s="36"/>
      <c r="P746" s="36"/>
      <c r="Q746" s="37"/>
      <c r="R746" s="38"/>
      <c r="S746" s="36"/>
      <c r="T746" s="36"/>
      <c r="U746" s="37"/>
      <c r="V746" s="38"/>
      <c r="W746" s="36"/>
      <c r="X746" s="36"/>
      <c r="Y746" s="37"/>
      <c r="Z746" s="38"/>
      <c r="AA746" s="36"/>
      <c r="AB746" s="36"/>
      <c r="AC746" s="37"/>
      <c r="AD746" s="38"/>
      <c r="AE746" s="36"/>
      <c r="AF746" s="36"/>
      <c r="AG746" s="37"/>
      <c r="AH746" s="38"/>
      <c r="AI746" s="36"/>
      <c r="AJ746" s="36"/>
      <c r="AK746" s="37"/>
      <c r="AL746" s="38"/>
      <c r="AM746" s="36"/>
      <c r="AN746" s="36"/>
      <c r="AO746" s="37"/>
    </row>
    <row r="747" spans="1:41" ht="45" hidden="1" outlineLevel="1" x14ac:dyDescent="0.25">
      <c r="A747" s="30"/>
      <c r="B747" s="31" t="s">
        <v>69</v>
      </c>
      <c r="C747" s="31" t="s">
        <v>70</v>
      </c>
      <c r="D747" s="31" t="s">
        <v>71</v>
      </c>
      <c r="E747" s="31" t="s">
        <v>72</v>
      </c>
      <c r="G747" s="39" t="s">
        <v>73</v>
      </c>
      <c r="H747" s="40" t="s">
        <v>33</v>
      </c>
      <c r="I747" s="41"/>
      <c r="J747" s="38"/>
      <c r="K747" s="39" t="s">
        <v>73</v>
      </c>
      <c r="L747" s="40" t="s">
        <v>33</v>
      </c>
      <c r="M747" s="41"/>
      <c r="N747" s="38"/>
      <c r="O747" s="39" t="s">
        <v>73</v>
      </c>
      <c r="P747" s="40" t="s">
        <v>33</v>
      </c>
      <c r="Q747" s="41"/>
      <c r="R747" s="38"/>
      <c r="S747" s="39" t="s">
        <v>73</v>
      </c>
      <c r="T747" s="40" t="s">
        <v>33</v>
      </c>
      <c r="U747" s="41"/>
      <c r="V747" s="38"/>
      <c r="W747" s="39" t="s">
        <v>73</v>
      </c>
      <c r="X747" s="40" t="s">
        <v>33</v>
      </c>
      <c r="Y747" s="41"/>
      <c r="Z747" s="38"/>
      <c r="AA747" s="39" t="s">
        <v>73</v>
      </c>
      <c r="AB747" s="40" t="s">
        <v>33</v>
      </c>
      <c r="AC747" s="41"/>
      <c r="AD747" s="38"/>
      <c r="AE747" s="39" t="s">
        <v>73</v>
      </c>
      <c r="AF747" s="40" t="s">
        <v>33</v>
      </c>
      <c r="AG747" s="41"/>
      <c r="AH747" s="38"/>
      <c r="AI747" s="39" t="s">
        <v>73</v>
      </c>
      <c r="AJ747" s="40" t="s">
        <v>33</v>
      </c>
      <c r="AK747" s="41"/>
      <c r="AL747" s="38"/>
      <c r="AM747" s="39" t="s">
        <v>73</v>
      </c>
      <c r="AN747" s="40" t="s">
        <v>33</v>
      </c>
      <c r="AO747" s="41"/>
    </row>
    <row r="748" spans="1:41" hidden="1" outlineLevel="1" x14ac:dyDescent="0.25">
      <c r="A748" s="34" t="s">
        <v>1417</v>
      </c>
      <c r="B748" s="35" t="s">
        <v>1418</v>
      </c>
      <c r="C748" s="35" t="s">
        <v>1419</v>
      </c>
      <c r="D748" s="35" t="s">
        <v>523</v>
      </c>
      <c r="E748" s="42">
        <v>5</v>
      </c>
      <c r="G748" s="43">
        <v>222</v>
      </c>
      <c r="H748" s="44">
        <v>1110</v>
      </c>
      <c r="I748" s="45"/>
      <c r="J748" s="38"/>
      <c r="K748" s="43">
        <v>75</v>
      </c>
      <c r="L748" s="44">
        <v>375</v>
      </c>
      <c r="M748" s="45"/>
      <c r="N748" s="38"/>
      <c r="O748" s="43">
        <v>75</v>
      </c>
      <c r="P748" s="44">
        <v>375</v>
      </c>
      <c r="Q748" s="45"/>
      <c r="R748" s="38"/>
      <c r="S748" s="43">
        <v>233</v>
      </c>
      <c r="T748" s="44">
        <v>1165</v>
      </c>
      <c r="U748" s="45"/>
      <c r="V748" s="38"/>
      <c r="W748" s="43">
        <v>403</v>
      </c>
      <c r="X748" s="44">
        <v>2015</v>
      </c>
      <c r="Y748" s="45"/>
      <c r="Z748" s="38"/>
      <c r="AA748" s="43">
        <v>215.46</v>
      </c>
      <c r="AB748" s="44">
        <v>1077.3</v>
      </c>
      <c r="AC748" s="45"/>
      <c r="AD748" s="38"/>
      <c r="AE748" s="43">
        <v>436</v>
      </c>
      <c r="AF748" s="44">
        <v>2180</v>
      </c>
      <c r="AG748" s="45"/>
      <c r="AH748" s="38"/>
      <c r="AI748" s="43">
        <v>0</v>
      </c>
      <c r="AJ748" s="44">
        <v>0</v>
      </c>
      <c r="AK748" s="45"/>
      <c r="AL748" s="38"/>
      <c r="AM748" s="43">
        <v>924</v>
      </c>
      <c r="AN748" s="44">
        <v>4620</v>
      </c>
      <c r="AO748" s="45"/>
    </row>
    <row r="749" spans="1:41" hidden="1" outlineLevel="1" x14ac:dyDescent="0.25">
      <c r="A749" s="34" t="s">
        <v>1420</v>
      </c>
      <c r="B749" s="35" t="s">
        <v>1421</v>
      </c>
      <c r="C749" s="35" t="s">
        <v>1422</v>
      </c>
      <c r="D749" s="35" t="s">
        <v>523</v>
      </c>
      <c r="E749" s="42">
        <v>5</v>
      </c>
      <c r="G749" s="43">
        <v>222</v>
      </c>
      <c r="H749" s="44">
        <v>1110</v>
      </c>
      <c r="I749" s="45"/>
      <c r="J749" s="38"/>
      <c r="K749" s="43">
        <v>75</v>
      </c>
      <c r="L749" s="44">
        <v>375</v>
      </c>
      <c r="M749" s="45"/>
      <c r="N749" s="38"/>
      <c r="O749" s="43">
        <v>75</v>
      </c>
      <c r="P749" s="44">
        <v>375</v>
      </c>
      <c r="Q749" s="45"/>
      <c r="R749" s="38"/>
      <c r="S749" s="43">
        <v>253</v>
      </c>
      <c r="T749" s="44">
        <v>1265</v>
      </c>
      <c r="U749" s="45"/>
      <c r="V749" s="38"/>
      <c r="W749" s="43">
        <v>443</v>
      </c>
      <c r="X749" s="44">
        <v>2215</v>
      </c>
      <c r="Y749" s="45"/>
      <c r="Z749" s="38"/>
      <c r="AA749" s="43">
        <v>242.39</v>
      </c>
      <c r="AB749" s="44">
        <v>1211.95</v>
      </c>
      <c r="AC749" s="45"/>
      <c r="AD749" s="38"/>
      <c r="AE749" s="43">
        <v>436</v>
      </c>
      <c r="AF749" s="44">
        <v>2180</v>
      </c>
      <c r="AG749" s="45"/>
      <c r="AH749" s="38"/>
      <c r="AI749" s="43">
        <v>0</v>
      </c>
      <c r="AJ749" s="44">
        <v>0</v>
      </c>
      <c r="AK749" s="45"/>
      <c r="AL749" s="38"/>
      <c r="AM749" s="43">
        <v>1008</v>
      </c>
      <c r="AN749" s="44">
        <v>5040</v>
      </c>
      <c r="AO749" s="45"/>
    </row>
    <row r="750" spans="1:41" hidden="1" outlineLevel="1" x14ac:dyDescent="0.25">
      <c r="A750" s="34" t="s">
        <v>1423</v>
      </c>
      <c r="B750" s="35" t="s">
        <v>1424</v>
      </c>
      <c r="C750" s="35" t="s">
        <v>1425</v>
      </c>
      <c r="D750" s="35" t="s">
        <v>523</v>
      </c>
      <c r="E750" s="42">
        <v>100</v>
      </c>
      <c r="G750" s="43">
        <v>222</v>
      </c>
      <c r="H750" s="44">
        <v>22200</v>
      </c>
      <c r="I750" s="45"/>
      <c r="J750" s="38"/>
      <c r="K750" s="43">
        <v>75</v>
      </c>
      <c r="L750" s="44">
        <v>7500</v>
      </c>
      <c r="M750" s="45"/>
      <c r="N750" s="38"/>
      <c r="O750" s="43">
        <v>75</v>
      </c>
      <c r="P750" s="44">
        <v>7500</v>
      </c>
      <c r="Q750" s="45"/>
      <c r="R750" s="38"/>
      <c r="S750" s="43">
        <v>263</v>
      </c>
      <c r="T750" s="44">
        <v>26300</v>
      </c>
      <c r="U750" s="45"/>
      <c r="V750" s="38"/>
      <c r="W750" s="43">
        <v>638</v>
      </c>
      <c r="X750" s="44">
        <v>63800</v>
      </c>
      <c r="Y750" s="45"/>
      <c r="Z750" s="38"/>
      <c r="AA750" s="43">
        <v>269.32</v>
      </c>
      <c r="AB750" s="44">
        <v>26932</v>
      </c>
      <c r="AC750" s="45"/>
      <c r="AD750" s="38"/>
      <c r="AE750" s="43">
        <v>436</v>
      </c>
      <c r="AF750" s="44">
        <v>43600</v>
      </c>
      <c r="AG750" s="45"/>
      <c r="AH750" s="38"/>
      <c r="AI750" s="43">
        <v>0</v>
      </c>
      <c r="AJ750" s="44">
        <v>0</v>
      </c>
      <c r="AK750" s="45"/>
      <c r="AL750" s="38"/>
      <c r="AM750" s="43">
        <v>1260</v>
      </c>
      <c r="AN750" s="44">
        <v>126000</v>
      </c>
      <c r="AO750" s="45"/>
    </row>
    <row r="751" spans="1:41" hidden="1" outlineLevel="1" x14ac:dyDescent="0.25">
      <c r="A751" s="30"/>
      <c r="B751" s="31" t="s">
        <v>44</v>
      </c>
      <c r="C751" s="31" t="s">
        <v>45</v>
      </c>
      <c r="G751" s="36"/>
      <c r="H751" s="36"/>
      <c r="I751" s="37"/>
      <c r="J751" s="38"/>
      <c r="K751" s="36"/>
      <c r="L751" s="36"/>
      <c r="M751" s="37"/>
      <c r="N751" s="38"/>
      <c r="O751" s="36"/>
      <c r="P751" s="36"/>
      <c r="Q751" s="37"/>
      <c r="R751" s="38"/>
      <c r="S751" s="36"/>
      <c r="T751" s="36"/>
      <c r="U751" s="37"/>
      <c r="V751" s="38"/>
      <c r="W751" s="36"/>
      <c r="X751" s="36"/>
      <c r="Y751" s="37"/>
      <c r="Z751" s="38"/>
      <c r="AA751" s="36"/>
      <c r="AB751" s="36"/>
      <c r="AC751" s="37"/>
      <c r="AD751" s="38"/>
      <c r="AE751" s="36"/>
      <c r="AF751" s="36"/>
      <c r="AG751" s="37"/>
      <c r="AH751" s="38"/>
      <c r="AI751" s="36"/>
      <c r="AJ751" s="36"/>
      <c r="AK751" s="37"/>
      <c r="AL751" s="38"/>
      <c r="AM751" s="36"/>
      <c r="AN751" s="36"/>
      <c r="AO751" s="37"/>
    </row>
    <row r="752" spans="1:41" hidden="1" outlineLevel="1" x14ac:dyDescent="0.25">
      <c r="A752" s="34" t="s">
        <v>1426</v>
      </c>
      <c r="B752" s="35" t="s">
        <v>47</v>
      </c>
      <c r="C752" s="35" t="s">
        <v>1427</v>
      </c>
      <c r="G752" s="36"/>
      <c r="H752" s="36"/>
      <c r="I752" s="37"/>
      <c r="J752" s="38"/>
      <c r="K752" s="36"/>
      <c r="L752" s="36"/>
      <c r="M752" s="37"/>
      <c r="N752" s="38"/>
      <c r="O752" s="36"/>
      <c r="P752" s="36"/>
      <c r="Q752" s="37"/>
      <c r="R752" s="38"/>
      <c r="S752" s="36"/>
      <c r="T752" s="36"/>
      <c r="U752" s="37"/>
      <c r="V752" s="38"/>
      <c r="W752" s="36"/>
      <c r="X752" s="36"/>
      <c r="Y752" s="37"/>
      <c r="Z752" s="38"/>
      <c r="AA752" s="36"/>
      <c r="AB752" s="36"/>
      <c r="AC752" s="37"/>
      <c r="AD752" s="38"/>
      <c r="AE752" s="36"/>
      <c r="AF752" s="36"/>
      <c r="AG752" s="37"/>
      <c r="AH752" s="38"/>
      <c r="AI752" s="36"/>
      <c r="AJ752" s="36"/>
      <c r="AK752" s="37"/>
      <c r="AL752" s="38"/>
      <c r="AM752" s="36"/>
      <c r="AN752" s="36"/>
      <c r="AO752" s="37"/>
    </row>
    <row r="753" spans="1:41" ht="45" hidden="1" outlineLevel="1" x14ac:dyDescent="0.25">
      <c r="A753" s="30"/>
      <c r="B753" s="31" t="s">
        <v>69</v>
      </c>
      <c r="C753" s="31" t="s">
        <v>70</v>
      </c>
      <c r="D753" s="31" t="s">
        <v>71</v>
      </c>
      <c r="E753" s="31" t="s">
        <v>72</v>
      </c>
      <c r="G753" s="39" t="s">
        <v>73</v>
      </c>
      <c r="H753" s="40" t="s">
        <v>33</v>
      </c>
      <c r="I753" s="41"/>
      <c r="J753" s="38"/>
      <c r="K753" s="39" t="s">
        <v>73</v>
      </c>
      <c r="L753" s="40" t="s">
        <v>33</v>
      </c>
      <c r="M753" s="41"/>
      <c r="N753" s="38"/>
      <c r="O753" s="39" t="s">
        <v>73</v>
      </c>
      <c r="P753" s="40" t="s">
        <v>33</v>
      </c>
      <c r="Q753" s="41"/>
      <c r="R753" s="38"/>
      <c r="S753" s="39" t="s">
        <v>73</v>
      </c>
      <c r="T753" s="40" t="s">
        <v>33</v>
      </c>
      <c r="U753" s="41"/>
      <c r="V753" s="38"/>
      <c r="W753" s="39" t="s">
        <v>73</v>
      </c>
      <c r="X753" s="40" t="s">
        <v>33</v>
      </c>
      <c r="Y753" s="41"/>
      <c r="Z753" s="38"/>
      <c r="AA753" s="39" t="s">
        <v>73</v>
      </c>
      <c r="AB753" s="40" t="s">
        <v>33</v>
      </c>
      <c r="AC753" s="41"/>
      <c r="AD753" s="38"/>
      <c r="AE753" s="39" t="s">
        <v>73</v>
      </c>
      <c r="AF753" s="40" t="s">
        <v>33</v>
      </c>
      <c r="AG753" s="41"/>
      <c r="AH753" s="38"/>
      <c r="AI753" s="39" t="s">
        <v>73</v>
      </c>
      <c r="AJ753" s="40" t="s">
        <v>33</v>
      </c>
      <c r="AK753" s="41"/>
      <c r="AL753" s="38"/>
      <c r="AM753" s="39" t="s">
        <v>73</v>
      </c>
      <c r="AN753" s="40" t="s">
        <v>33</v>
      </c>
      <c r="AO753" s="41"/>
    </row>
    <row r="754" spans="1:41" hidden="1" outlineLevel="1" x14ac:dyDescent="0.25">
      <c r="A754" s="34" t="s">
        <v>1428</v>
      </c>
      <c r="B754" s="35" t="s">
        <v>1429</v>
      </c>
      <c r="C754" s="35" t="s">
        <v>1430</v>
      </c>
      <c r="D754" s="35" t="s">
        <v>523</v>
      </c>
      <c r="E754" s="42">
        <v>5</v>
      </c>
      <c r="G754" s="43">
        <v>114</v>
      </c>
      <c r="H754" s="44">
        <v>570</v>
      </c>
      <c r="I754" s="45"/>
      <c r="J754" s="38"/>
      <c r="K754" s="43">
        <v>100</v>
      </c>
      <c r="L754" s="44">
        <v>500</v>
      </c>
      <c r="M754" s="45"/>
      <c r="N754" s="38"/>
      <c r="O754" s="43">
        <v>100</v>
      </c>
      <c r="P754" s="44">
        <v>500</v>
      </c>
      <c r="Q754" s="45"/>
      <c r="R754" s="38"/>
      <c r="S754" s="43">
        <v>256</v>
      </c>
      <c r="T754" s="44">
        <v>1280</v>
      </c>
      <c r="U754" s="45"/>
      <c r="V754" s="38"/>
      <c r="W754" s="43">
        <v>403</v>
      </c>
      <c r="X754" s="44">
        <v>2015</v>
      </c>
      <c r="Y754" s="45"/>
      <c r="Z754" s="38"/>
      <c r="AA754" s="43">
        <v>86.18</v>
      </c>
      <c r="AB754" s="44">
        <v>430.9</v>
      </c>
      <c r="AC754" s="45"/>
      <c r="AD754" s="38"/>
      <c r="AE754" s="43">
        <v>436</v>
      </c>
      <c r="AF754" s="44">
        <v>2180</v>
      </c>
      <c r="AG754" s="45"/>
      <c r="AH754" s="38"/>
      <c r="AI754" s="43">
        <v>0</v>
      </c>
      <c r="AJ754" s="44">
        <v>0</v>
      </c>
      <c r="AK754" s="45"/>
      <c r="AL754" s="38"/>
      <c r="AM754" s="43">
        <v>588</v>
      </c>
      <c r="AN754" s="44">
        <v>2940</v>
      </c>
      <c r="AO754" s="45"/>
    </row>
    <row r="755" spans="1:41" hidden="1" outlineLevel="1" x14ac:dyDescent="0.25">
      <c r="A755" s="34" t="s">
        <v>1431</v>
      </c>
      <c r="B755" s="35" t="s">
        <v>1432</v>
      </c>
      <c r="C755" s="35" t="s">
        <v>1433</v>
      </c>
      <c r="D755" s="35" t="s">
        <v>523</v>
      </c>
      <c r="E755" s="42">
        <v>5</v>
      </c>
      <c r="G755" s="43">
        <v>114</v>
      </c>
      <c r="H755" s="44">
        <v>570</v>
      </c>
      <c r="I755" s="45"/>
      <c r="J755" s="38"/>
      <c r="K755" s="43">
        <v>100</v>
      </c>
      <c r="L755" s="44">
        <v>500</v>
      </c>
      <c r="M755" s="45"/>
      <c r="N755" s="38"/>
      <c r="O755" s="43">
        <v>100</v>
      </c>
      <c r="P755" s="44">
        <v>500</v>
      </c>
      <c r="Q755" s="45"/>
      <c r="R755" s="38"/>
      <c r="S755" s="43">
        <v>322</v>
      </c>
      <c r="T755" s="44">
        <v>1610</v>
      </c>
      <c r="U755" s="45"/>
      <c r="V755" s="38"/>
      <c r="W755" s="43">
        <v>403</v>
      </c>
      <c r="X755" s="44">
        <v>2015</v>
      </c>
      <c r="Y755" s="45"/>
      <c r="Z755" s="38"/>
      <c r="AA755" s="43">
        <v>96.96</v>
      </c>
      <c r="AB755" s="44">
        <v>484.8</v>
      </c>
      <c r="AC755" s="45"/>
      <c r="AD755" s="38"/>
      <c r="AE755" s="43">
        <v>436</v>
      </c>
      <c r="AF755" s="44">
        <v>2180</v>
      </c>
      <c r="AG755" s="45"/>
      <c r="AH755" s="38"/>
      <c r="AI755" s="43">
        <v>0</v>
      </c>
      <c r="AJ755" s="44">
        <v>0</v>
      </c>
      <c r="AK755" s="45"/>
      <c r="AL755" s="38"/>
      <c r="AM755" s="43">
        <v>714</v>
      </c>
      <c r="AN755" s="44">
        <v>3570</v>
      </c>
      <c r="AO755" s="45"/>
    </row>
    <row r="756" spans="1:41" hidden="1" outlineLevel="1" x14ac:dyDescent="0.25">
      <c r="A756" s="34" t="s">
        <v>1434</v>
      </c>
      <c r="B756" s="35" t="s">
        <v>1435</v>
      </c>
      <c r="C756" s="35" t="s">
        <v>1425</v>
      </c>
      <c r="D756" s="35" t="s">
        <v>523</v>
      </c>
      <c r="E756" s="42">
        <v>100</v>
      </c>
      <c r="G756" s="43">
        <v>114</v>
      </c>
      <c r="H756" s="44">
        <v>11400</v>
      </c>
      <c r="I756" s="45"/>
      <c r="J756" s="38"/>
      <c r="K756" s="43">
        <v>100</v>
      </c>
      <c r="L756" s="44">
        <v>10000</v>
      </c>
      <c r="M756" s="45"/>
      <c r="N756" s="38"/>
      <c r="O756" s="43">
        <v>100</v>
      </c>
      <c r="P756" s="44">
        <v>10000</v>
      </c>
      <c r="Q756" s="45"/>
      <c r="R756" s="38"/>
      <c r="S756" s="43">
        <v>338</v>
      </c>
      <c r="T756" s="44">
        <v>33800</v>
      </c>
      <c r="U756" s="45"/>
      <c r="V756" s="38"/>
      <c r="W756" s="43">
        <v>518</v>
      </c>
      <c r="X756" s="44">
        <v>51800</v>
      </c>
      <c r="Y756" s="45"/>
      <c r="Z756" s="38"/>
      <c r="AA756" s="43">
        <v>134.66</v>
      </c>
      <c r="AB756" s="44">
        <v>13466</v>
      </c>
      <c r="AC756" s="45"/>
      <c r="AD756" s="38"/>
      <c r="AE756" s="43">
        <v>436</v>
      </c>
      <c r="AF756" s="44">
        <v>43600</v>
      </c>
      <c r="AG756" s="45"/>
      <c r="AH756" s="38"/>
      <c r="AI756" s="43">
        <v>0</v>
      </c>
      <c r="AJ756" s="44">
        <v>0</v>
      </c>
      <c r="AK756" s="45"/>
      <c r="AL756" s="38"/>
      <c r="AM756" s="43">
        <v>840</v>
      </c>
      <c r="AN756" s="44">
        <v>84000</v>
      </c>
      <c r="AO756" s="45"/>
    </row>
    <row r="757" spans="1:41" hidden="1" outlineLevel="1" x14ac:dyDescent="0.25">
      <c r="A757" s="30"/>
      <c r="B757" s="31" t="s">
        <v>44</v>
      </c>
      <c r="C757" s="31" t="s">
        <v>45</v>
      </c>
      <c r="G757" s="36"/>
      <c r="H757" s="36"/>
      <c r="I757" s="37"/>
      <c r="J757" s="38"/>
      <c r="K757" s="36"/>
      <c r="L757" s="36"/>
      <c r="M757" s="37"/>
      <c r="N757" s="38"/>
      <c r="O757" s="36"/>
      <c r="P757" s="36"/>
      <c r="Q757" s="37"/>
      <c r="R757" s="38"/>
      <c r="S757" s="36"/>
      <c r="T757" s="36"/>
      <c r="U757" s="37"/>
      <c r="V757" s="38"/>
      <c r="W757" s="36"/>
      <c r="X757" s="36"/>
      <c r="Y757" s="37"/>
      <c r="Z757" s="38"/>
      <c r="AA757" s="36"/>
      <c r="AB757" s="36"/>
      <c r="AC757" s="37"/>
      <c r="AD757" s="38"/>
      <c r="AE757" s="36"/>
      <c r="AF757" s="36"/>
      <c r="AG757" s="37"/>
      <c r="AH757" s="38"/>
      <c r="AI757" s="36"/>
      <c r="AJ757" s="36"/>
      <c r="AK757" s="37"/>
      <c r="AL757" s="38"/>
      <c r="AM757" s="36"/>
      <c r="AN757" s="36"/>
      <c r="AO757" s="37"/>
    </row>
    <row r="758" spans="1:41" hidden="1" outlineLevel="1" x14ac:dyDescent="0.25">
      <c r="A758" s="34" t="s">
        <v>1436</v>
      </c>
      <c r="B758" s="35" t="s">
        <v>47</v>
      </c>
      <c r="C758" s="35" t="s">
        <v>1437</v>
      </c>
      <c r="G758" s="36"/>
      <c r="H758" s="36"/>
      <c r="I758" s="37"/>
      <c r="J758" s="38"/>
      <c r="K758" s="36"/>
      <c r="L758" s="36"/>
      <c r="M758" s="37"/>
      <c r="N758" s="38"/>
      <c r="O758" s="36"/>
      <c r="P758" s="36"/>
      <c r="Q758" s="37"/>
      <c r="R758" s="38"/>
      <c r="S758" s="36"/>
      <c r="T758" s="36"/>
      <c r="U758" s="37"/>
      <c r="V758" s="38"/>
      <c r="W758" s="36"/>
      <c r="X758" s="36"/>
      <c r="Y758" s="37"/>
      <c r="Z758" s="38"/>
      <c r="AA758" s="36"/>
      <c r="AB758" s="36"/>
      <c r="AC758" s="37"/>
      <c r="AD758" s="38"/>
      <c r="AE758" s="36"/>
      <c r="AF758" s="36"/>
      <c r="AG758" s="37"/>
      <c r="AH758" s="38"/>
      <c r="AI758" s="36"/>
      <c r="AJ758" s="36"/>
      <c r="AK758" s="37"/>
      <c r="AL758" s="38"/>
      <c r="AM758" s="36"/>
      <c r="AN758" s="36"/>
      <c r="AO758" s="37"/>
    </row>
    <row r="759" spans="1:41" ht="45" hidden="1" outlineLevel="1" x14ac:dyDescent="0.25">
      <c r="A759" s="30"/>
      <c r="B759" s="31" t="s">
        <v>69</v>
      </c>
      <c r="C759" s="31" t="s">
        <v>70</v>
      </c>
      <c r="D759" s="31" t="s">
        <v>71</v>
      </c>
      <c r="E759" s="31" t="s">
        <v>72</v>
      </c>
      <c r="G759" s="39" t="s">
        <v>73</v>
      </c>
      <c r="H759" s="40" t="s">
        <v>33</v>
      </c>
      <c r="I759" s="41"/>
      <c r="J759" s="38"/>
      <c r="K759" s="39" t="s">
        <v>73</v>
      </c>
      <c r="L759" s="40" t="s">
        <v>33</v>
      </c>
      <c r="M759" s="41"/>
      <c r="N759" s="38"/>
      <c r="O759" s="39" t="s">
        <v>73</v>
      </c>
      <c r="P759" s="40" t="s">
        <v>33</v>
      </c>
      <c r="Q759" s="41"/>
      <c r="R759" s="38"/>
      <c r="S759" s="39" t="s">
        <v>73</v>
      </c>
      <c r="T759" s="40" t="s">
        <v>33</v>
      </c>
      <c r="U759" s="41"/>
      <c r="V759" s="38"/>
      <c r="W759" s="39" t="s">
        <v>73</v>
      </c>
      <c r="X759" s="40" t="s">
        <v>33</v>
      </c>
      <c r="Y759" s="41"/>
      <c r="Z759" s="38"/>
      <c r="AA759" s="39" t="s">
        <v>73</v>
      </c>
      <c r="AB759" s="40" t="s">
        <v>33</v>
      </c>
      <c r="AC759" s="41"/>
      <c r="AD759" s="38"/>
      <c r="AE759" s="39" t="s">
        <v>73</v>
      </c>
      <c r="AF759" s="40" t="s">
        <v>33</v>
      </c>
      <c r="AG759" s="41"/>
      <c r="AH759" s="38"/>
      <c r="AI759" s="39" t="s">
        <v>73</v>
      </c>
      <c r="AJ759" s="40" t="s">
        <v>33</v>
      </c>
      <c r="AK759" s="41"/>
      <c r="AL759" s="38"/>
      <c r="AM759" s="39" t="s">
        <v>73</v>
      </c>
      <c r="AN759" s="40" t="s">
        <v>33</v>
      </c>
      <c r="AO759" s="41"/>
    </row>
    <row r="760" spans="1:41" hidden="1" outlineLevel="1" x14ac:dyDescent="0.25">
      <c r="A760" s="34" t="s">
        <v>1438</v>
      </c>
      <c r="B760" s="35" t="s">
        <v>1439</v>
      </c>
      <c r="C760" s="35" t="s">
        <v>1430</v>
      </c>
      <c r="D760" s="35" t="s">
        <v>523</v>
      </c>
      <c r="E760" s="42">
        <v>5</v>
      </c>
      <c r="G760" s="43">
        <v>77</v>
      </c>
      <c r="H760" s="44">
        <v>385</v>
      </c>
      <c r="I760" s="45"/>
      <c r="J760" s="38"/>
      <c r="K760" s="43">
        <v>75</v>
      </c>
      <c r="L760" s="44">
        <v>375</v>
      </c>
      <c r="M760" s="45"/>
      <c r="N760" s="38"/>
      <c r="O760" s="43">
        <v>75</v>
      </c>
      <c r="P760" s="44">
        <v>375</v>
      </c>
      <c r="Q760" s="45"/>
      <c r="R760" s="38"/>
      <c r="S760" s="43">
        <v>195</v>
      </c>
      <c r="T760" s="44">
        <v>975</v>
      </c>
      <c r="U760" s="45"/>
      <c r="V760" s="38"/>
      <c r="W760" s="43">
        <v>230</v>
      </c>
      <c r="X760" s="44">
        <v>1150</v>
      </c>
      <c r="Y760" s="45"/>
      <c r="Z760" s="38"/>
      <c r="AA760" s="43">
        <v>107.73</v>
      </c>
      <c r="AB760" s="44">
        <v>538.65</v>
      </c>
      <c r="AC760" s="45"/>
      <c r="AD760" s="38"/>
      <c r="AE760" s="43">
        <v>654</v>
      </c>
      <c r="AF760" s="44">
        <v>3270</v>
      </c>
      <c r="AG760" s="45"/>
      <c r="AH760" s="38"/>
      <c r="AI760" s="43">
        <v>0</v>
      </c>
      <c r="AJ760" s="44">
        <v>0</v>
      </c>
      <c r="AK760" s="45"/>
      <c r="AL760" s="38"/>
      <c r="AM760" s="43">
        <v>252</v>
      </c>
      <c r="AN760" s="44">
        <v>1260</v>
      </c>
      <c r="AO760" s="45"/>
    </row>
    <row r="761" spans="1:41" hidden="1" outlineLevel="1" x14ac:dyDescent="0.25">
      <c r="A761" s="34" t="s">
        <v>1440</v>
      </c>
      <c r="B761" s="35" t="s">
        <v>1441</v>
      </c>
      <c r="C761" s="35" t="s">
        <v>1433</v>
      </c>
      <c r="D761" s="35" t="s">
        <v>523</v>
      </c>
      <c r="E761" s="42">
        <v>5</v>
      </c>
      <c r="G761" s="43">
        <v>77</v>
      </c>
      <c r="H761" s="44">
        <v>385</v>
      </c>
      <c r="I761" s="45"/>
      <c r="J761" s="38"/>
      <c r="K761" s="43">
        <v>75</v>
      </c>
      <c r="L761" s="44">
        <v>375</v>
      </c>
      <c r="M761" s="45"/>
      <c r="N761" s="38"/>
      <c r="O761" s="43">
        <v>75</v>
      </c>
      <c r="P761" s="44">
        <v>375</v>
      </c>
      <c r="Q761" s="45"/>
      <c r="R761" s="38"/>
      <c r="S761" s="43">
        <v>215</v>
      </c>
      <c r="T761" s="44">
        <v>1075</v>
      </c>
      <c r="U761" s="45"/>
      <c r="V761" s="38"/>
      <c r="W761" s="43">
        <v>253</v>
      </c>
      <c r="X761" s="44">
        <v>1265</v>
      </c>
      <c r="Y761" s="45"/>
      <c r="Z761" s="38"/>
      <c r="AA761" s="43">
        <v>134.66</v>
      </c>
      <c r="AB761" s="44">
        <v>673.3</v>
      </c>
      <c r="AC761" s="45"/>
      <c r="AD761" s="38"/>
      <c r="AE761" s="43">
        <v>654</v>
      </c>
      <c r="AF761" s="44">
        <v>3270</v>
      </c>
      <c r="AG761" s="45"/>
      <c r="AH761" s="38"/>
      <c r="AI761" s="43">
        <v>0</v>
      </c>
      <c r="AJ761" s="44">
        <v>0</v>
      </c>
      <c r="AK761" s="45"/>
      <c r="AL761" s="38"/>
      <c r="AM761" s="43">
        <v>437</v>
      </c>
      <c r="AN761" s="44">
        <v>2185</v>
      </c>
      <c r="AO761" s="45"/>
    </row>
    <row r="762" spans="1:41" hidden="1" outlineLevel="1" x14ac:dyDescent="0.25">
      <c r="A762" s="34" t="s">
        <v>1442</v>
      </c>
      <c r="B762" s="35" t="s">
        <v>1443</v>
      </c>
      <c r="C762" s="35" t="s">
        <v>1425</v>
      </c>
      <c r="D762" s="35" t="s">
        <v>523</v>
      </c>
      <c r="E762" s="42">
        <v>100</v>
      </c>
      <c r="G762" s="43">
        <v>77</v>
      </c>
      <c r="H762" s="44">
        <v>7700</v>
      </c>
      <c r="I762" s="45"/>
      <c r="J762" s="38"/>
      <c r="K762" s="43">
        <v>75</v>
      </c>
      <c r="L762" s="44">
        <v>7500</v>
      </c>
      <c r="M762" s="45"/>
      <c r="N762" s="38"/>
      <c r="O762" s="43">
        <v>75</v>
      </c>
      <c r="P762" s="44">
        <v>7500</v>
      </c>
      <c r="Q762" s="45"/>
      <c r="R762" s="38"/>
      <c r="S762" s="43">
        <v>235</v>
      </c>
      <c r="T762" s="44">
        <v>23500</v>
      </c>
      <c r="U762" s="45"/>
      <c r="V762" s="38"/>
      <c r="W762" s="43">
        <v>322</v>
      </c>
      <c r="X762" s="44">
        <v>32200</v>
      </c>
      <c r="Y762" s="45"/>
      <c r="Z762" s="38"/>
      <c r="AA762" s="43">
        <v>161.59</v>
      </c>
      <c r="AB762" s="44">
        <v>16159</v>
      </c>
      <c r="AC762" s="45"/>
      <c r="AD762" s="38"/>
      <c r="AE762" s="43">
        <v>654</v>
      </c>
      <c r="AF762" s="44">
        <v>65400</v>
      </c>
      <c r="AG762" s="45"/>
      <c r="AH762" s="38"/>
      <c r="AI762" s="43">
        <v>0</v>
      </c>
      <c r="AJ762" s="44">
        <v>0</v>
      </c>
      <c r="AK762" s="45"/>
      <c r="AL762" s="38"/>
      <c r="AM762" s="43">
        <v>588</v>
      </c>
      <c r="AN762" s="44">
        <v>58800</v>
      </c>
      <c r="AO762" s="45"/>
    </row>
    <row r="763" spans="1:41" hidden="1" outlineLevel="1" x14ac:dyDescent="0.25">
      <c r="A763" s="30"/>
      <c r="B763" s="31" t="s">
        <v>44</v>
      </c>
      <c r="C763" s="31" t="s">
        <v>45</v>
      </c>
      <c r="G763" s="36"/>
      <c r="H763" s="36"/>
      <c r="I763" s="37"/>
      <c r="J763" s="38"/>
      <c r="K763" s="36"/>
      <c r="L763" s="36"/>
      <c r="M763" s="37"/>
      <c r="N763" s="38"/>
      <c r="O763" s="36"/>
      <c r="P763" s="36"/>
      <c r="Q763" s="37"/>
      <c r="R763" s="38"/>
      <c r="S763" s="36"/>
      <c r="T763" s="36"/>
      <c r="U763" s="37"/>
      <c r="V763" s="38"/>
      <c r="W763" s="36"/>
      <c r="X763" s="36"/>
      <c r="Y763" s="37"/>
      <c r="Z763" s="38"/>
      <c r="AA763" s="36"/>
      <c r="AB763" s="36"/>
      <c r="AC763" s="37"/>
      <c r="AD763" s="38"/>
      <c r="AE763" s="36"/>
      <c r="AF763" s="36"/>
      <c r="AG763" s="37"/>
      <c r="AH763" s="38"/>
      <c r="AI763" s="36"/>
      <c r="AJ763" s="36"/>
      <c r="AK763" s="37"/>
      <c r="AL763" s="38"/>
      <c r="AM763" s="36"/>
      <c r="AN763" s="36"/>
      <c r="AO763" s="37"/>
    </row>
    <row r="764" spans="1:41" hidden="1" outlineLevel="1" x14ac:dyDescent="0.25">
      <c r="A764" s="34" t="s">
        <v>1444</v>
      </c>
      <c r="B764" s="35" t="s">
        <v>47</v>
      </c>
      <c r="C764" s="35" t="s">
        <v>1445</v>
      </c>
      <c r="G764" s="36"/>
      <c r="H764" s="36"/>
      <c r="I764" s="37"/>
      <c r="J764" s="38"/>
      <c r="K764" s="36"/>
      <c r="L764" s="36"/>
      <c r="M764" s="37"/>
      <c r="N764" s="38"/>
      <c r="O764" s="36"/>
      <c r="P764" s="36"/>
      <c r="Q764" s="37"/>
      <c r="R764" s="38"/>
      <c r="S764" s="36"/>
      <c r="T764" s="36"/>
      <c r="U764" s="37"/>
      <c r="V764" s="38"/>
      <c r="W764" s="36"/>
      <c r="X764" s="36"/>
      <c r="Y764" s="37"/>
      <c r="Z764" s="38"/>
      <c r="AA764" s="36"/>
      <c r="AB764" s="36"/>
      <c r="AC764" s="37"/>
      <c r="AD764" s="38"/>
      <c r="AE764" s="36"/>
      <c r="AF764" s="36"/>
      <c r="AG764" s="37"/>
      <c r="AH764" s="38"/>
      <c r="AI764" s="36"/>
      <c r="AJ764" s="36"/>
      <c r="AK764" s="37"/>
      <c r="AL764" s="38"/>
      <c r="AM764" s="36"/>
      <c r="AN764" s="36"/>
      <c r="AO764" s="37"/>
    </row>
    <row r="765" spans="1:41" ht="90" hidden="1" outlineLevel="1" x14ac:dyDescent="0.25">
      <c r="A765" s="34" t="s">
        <v>1446</v>
      </c>
      <c r="B765" s="35" t="s">
        <v>47</v>
      </c>
      <c r="C765" s="35" t="s">
        <v>1447</v>
      </c>
      <c r="G765" s="36"/>
      <c r="H765" s="36"/>
      <c r="I765" s="37"/>
      <c r="J765" s="38"/>
      <c r="K765" s="36"/>
      <c r="L765" s="36"/>
      <c r="M765" s="37"/>
      <c r="N765" s="38"/>
      <c r="O765" s="36"/>
      <c r="P765" s="36"/>
      <c r="Q765" s="37"/>
      <c r="R765" s="38"/>
      <c r="S765" s="36"/>
      <c r="T765" s="36"/>
      <c r="U765" s="37"/>
      <c r="V765" s="38"/>
      <c r="W765" s="36"/>
      <c r="X765" s="36"/>
      <c r="Y765" s="37"/>
      <c r="Z765" s="38"/>
      <c r="AA765" s="36"/>
      <c r="AB765" s="36"/>
      <c r="AC765" s="37"/>
      <c r="AD765" s="38"/>
      <c r="AE765" s="36"/>
      <c r="AF765" s="36"/>
      <c r="AG765" s="37"/>
      <c r="AH765" s="38"/>
      <c r="AI765" s="36"/>
      <c r="AJ765" s="36"/>
      <c r="AK765" s="37"/>
      <c r="AL765" s="38"/>
      <c r="AM765" s="36"/>
      <c r="AN765" s="36"/>
      <c r="AO765" s="37"/>
    </row>
    <row r="766" spans="1:41" ht="60" hidden="1" outlineLevel="1" x14ac:dyDescent="0.25">
      <c r="A766" s="34" t="s">
        <v>1448</v>
      </c>
      <c r="B766" s="35" t="s">
        <v>47</v>
      </c>
      <c r="C766" s="35" t="s">
        <v>1449</v>
      </c>
      <c r="G766" s="36"/>
      <c r="H766" s="36"/>
      <c r="I766" s="37"/>
      <c r="J766" s="38"/>
      <c r="K766" s="36"/>
      <c r="L766" s="36"/>
      <c r="M766" s="37"/>
      <c r="N766" s="38"/>
      <c r="O766" s="36"/>
      <c r="P766" s="36"/>
      <c r="Q766" s="37"/>
      <c r="R766" s="38"/>
      <c r="S766" s="36"/>
      <c r="T766" s="36"/>
      <c r="U766" s="37"/>
      <c r="V766" s="38"/>
      <c r="W766" s="36"/>
      <c r="X766" s="36"/>
      <c r="Y766" s="37"/>
      <c r="Z766" s="38"/>
      <c r="AA766" s="36"/>
      <c r="AB766" s="36"/>
      <c r="AC766" s="37"/>
      <c r="AD766" s="38"/>
      <c r="AE766" s="36"/>
      <c r="AF766" s="36"/>
      <c r="AG766" s="37"/>
      <c r="AH766" s="38"/>
      <c r="AI766" s="36"/>
      <c r="AJ766" s="36"/>
      <c r="AK766" s="37"/>
      <c r="AL766" s="38"/>
      <c r="AM766" s="36"/>
      <c r="AN766" s="36"/>
      <c r="AO766" s="37"/>
    </row>
    <row r="767" spans="1:41" ht="30" hidden="1" outlineLevel="1" x14ac:dyDescent="0.25">
      <c r="A767" s="34" t="s">
        <v>1450</v>
      </c>
      <c r="B767" s="35" t="s">
        <v>47</v>
      </c>
      <c r="C767" s="35" t="s">
        <v>1451</v>
      </c>
      <c r="G767" s="36"/>
      <c r="H767" s="36"/>
      <c r="I767" s="37"/>
      <c r="J767" s="38"/>
      <c r="K767" s="36"/>
      <c r="L767" s="36"/>
      <c r="M767" s="37"/>
      <c r="N767" s="38"/>
      <c r="O767" s="36"/>
      <c r="P767" s="36"/>
      <c r="Q767" s="37"/>
      <c r="R767" s="38"/>
      <c r="S767" s="36"/>
      <c r="T767" s="36"/>
      <c r="U767" s="37"/>
      <c r="V767" s="38"/>
      <c r="W767" s="36"/>
      <c r="X767" s="36"/>
      <c r="Y767" s="37"/>
      <c r="Z767" s="38"/>
      <c r="AA767" s="36"/>
      <c r="AB767" s="36"/>
      <c r="AC767" s="37"/>
      <c r="AD767" s="38"/>
      <c r="AE767" s="36"/>
      <c r="AF767" s="36"/>
      <c r="AG767" s="37"/>
      <c r="AH767" s="38"/>
      <c r="AI767" s="36"/>
      <c r="AJ767" s="36"/>
      <c r="AK767" s="37"/>
      <c r="AL767" s="38"/>
      <c r="AM767" s="36"/>
      <c r="AN767" s="36"/>
      <c r="AO767" s="37"/>
    </row>
    <row r="768" spans="1:41" ht="45" hidden="1" outlineLevel="1" x14ac:dyDescent="0.25">
      <c r="A768" s="30"/>
      <c r="B768" s="31" t="s">
        <v>69</v>
      </c>
      <c r="C768" s="31" t="s">
        <v>70</v>
      </c>
      <c r="D768" s="31" t="s">
        <v>71</v>
      </c>
      <c r="E768" s="31" t="s">
        <v>72</v>
      </c>
      <c r="G768" s="39" t="s">
        <v>73</v>
      </c>
      <c r="H768" s="40" t="s">
        <v>33</v>
      </c>
      <c r="I768" s="41"/>
      <c r="J768" s="38"/>
      <c r="K768" s="39" t="s">
        <v>73</v>
      </c>
      <c r="L768" s="40" t="s">
        <v>33</v>
      </c>
      <c r="M768" s="41"/>
      <c r="N768" s="38"/>
      <c r="O768" s="39" t="s">
        <v>73</v>
      </c>
      <c r="P768" s="40" t="s">
        <v>33</v>
      </c>
      <c r="Q768" s="41"/>
      <c r="R768" s="38"/>
      <c r="S768" s="39" t="s">
        <v>73</v>
      </c>
      <c r="T768" s="40" t="s">
        <v>33</v>
      </c>
      <c r="U768" s="41"/>
      <c r="V768" s="38"/>
      <c r="W768" s="39" t="s">
        <v>73</v>
      </c>
      <c r="X768" s="40" t="s">
        <v>33</v>
      </c>
      <c r="Y768" s="41"/>
      <c r="Z768" s="38"/>
      <c r="AA768" s="39" t="s">
        <v>73</v>
      </c>
      <c r="AB768" s="40" t="s">
        <v>33</v>
      </c>
      <c r="AC768" s="41"/>
      <c r="AD768" s="38"/>
      <c r="AE768" s="39" t="s">
        <v>73</v>
      </c>
      <c r="AF768" s="40" t="s">
        <v>33</v>
      </c>
      <c r="AG768" s="41"/>
      <c r="AH768" s="38"/>
      <c r="AI768" s="39" t="s">
        <v>73</v>
      </c>
      <c r="AJ768" s="40" t="s">
        <v>33</v>
      </c>
      <c r="AK768" s="41"/>
      <c r="AL768" s="38"/>
      <c r="AM768" s="39" t="s">
        <v>73</v>
      </c>
      <c r="AN768" s="40" t="s">
        <v>33</v>
      </c>
      <c r="AO768" s="41"/>
    </row>
    <row r="769" spans="1:41" hidden="1" outlineLevel="1" x14ac:dyDescent="0.25">
      <c r="A769" s="34" t="s">
        <v>1452</v>
      </c>
      <c r="B769" s="35" t="s">
        <v>1453</v>
      </c>
      <c r="C769" s="35" t="s">
        <v>1454</v>
      </c>
      <c r="D769" s="35" t="s">
        <v>500</v>
      </c>
      <c r="E769" s="42">
        <v>1</v>
      </c>
      <c r="G769" s="43">
        <v>5861</v>
      </c>
      <c r="H769" s="44">
        <v>5861</v>
      </c>
      <c r="I769" s="45"/>
      <c r="J769" s="38"/>
      <c r="K769" s="43">
        <v>7500</v>
      </c>
      <c r="L769" s="44">
        <v>7500</v>
      </c>
      <c r="M769" s="45"/>
      <c r="N769" s="38"/>
      <c r="O769" s="43">
        <v>7500</v>
      </c>
      <c r="P769" s="44">
        <v>7500</v>
      </c>
      <c r="Q769" s="45"/>
      <c r="R769" s="38"/>
      <c r="S769" s="43">
        <v>5811</v>
      </c>
      <c r="T769" s="44">
        <v>5811</v>
      </c>
      <c r="U769" s="45"/>
      <c r="V769" s="38"/>
      <c r="W769" s="43">
        <v>7224</v>
      </c>
      <c r="X769" s="44">
        <v>7224</v>
      </c>
      <c r="Y769" s="45"/>
      <c r="Z769" s="38"/>
      <c r="AA769" s="43">
        <v>7002.42</v>
      </c>
      <c r="AB769" s="44">
        <v>7002.42</v>
      </c>
      <c r="AC769" s="45"/>
      <c r="AD769" s="38"/>
      <c r="AE769" s="43">
        <v>7555</v>
      </c>
      <c r="AF769" s="44">
        <v>7555</v>
      </c>
      <c r="AG769" s="45"/>
      <c r="AH769" s="38"/>
      <c r="AI769" s="43">
        <v>0</v>
      </c>
      <c r="AJ769" s="44">
        <v>0</v>
      </c>
      <c r="AK769" s="45"/>
      <c r="AL769" s="38"/>
      <c r="AM769" s="43">
        <v>9240</v>
      </c>
      <c r="AN769" s="44">
        <v>9240</v>
      </c>
      <c r="AO769" s="45"/>
    </row>
    <row r="770" spans="1:41" hidden="1" outlineLevel="1" x14ac:dyDescent="0.25">
      <c r="A770" s="34" t="s">
        <v>1455</v>
      </c>
      <c r="B770" s="35" t="s">
        <v>1456</v>
      </c>
      <c r="C770" s="35" t="s">
        <v>1457</v>
      </c>
      <c r="D770" s="35" t="s">
        <v>523</v>
      </c>
      <c r="E770" s="42">
        <v>1</v>
      </c>
      <c r="G770" s="43">
        <v>7082</v>
      </c>
      <c r="H770" s="44">
        <v>7082</v>
      </c>
      <c r="I770" s="45"/>
      <c r="J770" s="38"/>
      <c r="K770" s="43">
        <v>8000</v>
      </c>
      <c r="L770" s="44">
        <v>8000</v>
      </c>
      <c r="M770" s="45"/>
      <c r="N770" s="38"/>
      <c r="O770" s="43">
        <v>8000</v>
      </c>
      <c r="P770" s="44">
        <v>8000</v>
      </c>
      <c r="Q770" s="45"/>
      <c r="R770" s="38"/>
      <c r="S770" s="43">
        <v>6684</v>
      </c>
      <c r="T770" s="44">
        <v>6684</v>
      </c>
      <c r="U770" s="45"/>
      <c r="V770" s="38"/>
      <c r="W770" s="43">
        <v>8027</v>
      </c>
      <c r="X770" s="44">
        <v>8027</v>
      </c>
      <c r="Y770" s="45"/>
      <c r="Z770" s="38"/>
      <c r="AA770" s="43">
        <v>7541.07</v>
      </c>
      <c r="AB770" s="44">
        <v>7541.07</v>
      </c>
      <c r="AC770" s="45"/>
      <c r="AD770" s="38"/>
      <c r="AE770" s="43">
        <v>9414</v>
      </c>
      <c r="AF770" s="44">
        <v>9414</v>
      </c>
      <c r="AG770" s="45"/>
      <c r="AH770" s="38"/>
      <c r="AI770" s="43">
        <v>0</v>
      </c>
      <c r="AJ770" s="44">
        <v>0</v>
      </c>
      <c r="AK770" s="45"/>
      <c r="AL770" s="38"/>
      <c r="AM770" s="43">
        <v>10920</v>
      </c>
      <c r="AN770" s="44">
        <v>10920</v>
      </c>
      <c r="AO770" s="45"/>
    </row>
    <row r="771" spans="1:41" hidden="1" outlineLevel="1" x14ac:dyDescent="0.25">
      <c r="A771" s="30"/>
      <c r="B771" s="31" t="s">
        <v>44</v>
      </c>
      <c r="C771" s="31" t="s">
        <v>45</v>
      </c>
      <c r="G771" s="36"/>
      <c r="H771" s="36"/>
      <c r="I771" s="37"/>
      <c r="J771" s="38"/>
      <c r="K771" s="36"/>
      <c r="L771" s="36"/>
      <c r="M771" s="37"/>
      <c r="N771" s="38"/>
      <c r="O771" s="36"/>
      <c r="P771" s="36"/>
      <c r="Q771" s="37"/>
      <c r="R771" s="38"/>
      <c r="S771" s="36"/>
      <c r="T771" s="36"/>
      <c r="U771" s="37"/>
      <c r="V771" s="38"/>
      <c r="W771" s="36"/>
      <c r="X771" s="36"/>
      <c r="Y771" s="37"/>
      <c r="Z771" s="38"/>
      <c r="AA771" s="36"/>
      <c r="AB771" s="36"/>
      <c r="AC771" s="37"/>
      <c r="AD771" s="38"/>
      <c r="AE771" s="36"/>
      <c r="AF771" s="36"/>
      <c r="AG771" s="37"/>
      <c r="AH771" s="38"/>
      <c r="AI771" s="36"/>
      <c r="AJ771" s="36"/>
      <c r="AK771" s="37"/>
      <c r="AL771" s="38"/>
      <c r="AM771" s="36"/>
      <c r="AN771" s="36"/>
      <c r="AO771" s="37"/>
    </row>
    <row r="772" spans="1:41" hidden="1" outlineLevel="1" x14ac:dyDescent="0.25">
      <c r="A772" s="34" t="s">
        <v>1458</v>
      </c>
      <c r="B772" s="35" t="s">
        <v>47</v>
      </c>
      <c r="C772" s="35" t="s">
        <v>1459</v>
      </c>
      <c r="G772" s="36"/>
      <c r="H772" s="36"/>
      <c r="I772" s="37"/>
      <c r="J772" s="38"/>
      <c r="K772" s="36"/>
      <c r="L772" s="36"/>
      <c r="M772" s="37"/>
      <c r="N772" s="38"/>
      <c r="O772" s="36"/>
      <c r="P772" s="36"/>
      <c r="Q772" s="37"/>
      <c r="R772" s="38"/>
      <c r="S772" s="36"/>
      <c r="T772" s="36"/>
      <c r="U772" s="37"/>
      <c r="V772" s="38"/>
      <c r="W772" s="36"/>
      <c r="X772" s="36"/>
      <c r="Y772" s="37"/>
      <c r="Z772" s="38"/>
      <c r="AA772" s="36"/>
      <c r="AB772" s="36"/>
      <c r="AC772" s="37"/>
      <c r="AD772" s="38"/>
      <c r="AE772" s="36"/>
      <c r="AF772" s="36"/>
      <c r="AG772" s="37"/>
      <c r="AH772" s="38"/>
      <c r="AI772" s="36"/>
      <c r="AJ772" s="36"/>
      <c r="AK772" s="37"/>
      <c r="AL772" s="38"/>
      <c r="AM772" s="36"/>
      <c r="AN772" s="36"/>
      <c r="AO772" s="37"/>
    </row>
    <row r="773" spans="1:41" ht="45" hidden="1" outlineLevel="1" x14ac:dyDescent="0.25">
      <c r="A773" s="30"/>
      <c r="B773" s="31" t="s">
        <v>69</v>
      </c>
      <c r="C773" s="31" t="s">
        <v>70</v>
      </c>
      <c r="D773" s="31" t="s">
        <v>71</v>
      </c>
      <c r="E773" s="31" t="s">
        <v>72</v>
      </c>
      <c r="G773" s="39" t="s">
        <v>73</v>
      </c>
      <c r="H773" s="40" t="s">
        <v>33</v>
      </c>
      <c r="I773" s="41"/>
      <c r="J773" s="38"/>
      <c r="K773" s="39" t="s">
        <v>73</v>
      </c>
      <c r="L773" s="40" t="s">
        <v>33</v>
      </c>
      <c r="M773" s="41"/>
      <c r="N773" s="38"/>
      <c r="O773" s="39" t="s">
        <v>73</v>
      </c>
      <c r="P773" s="40" t="s">
        <v>33</v>
      </c>
      <c r="Q773" s="41"/>
      <c r="R773" s="38"/>
      <c r="S773" s="39" t="s">
        <v>73</v>
      </c>
      <c r="T773" s="40" t="s">
        <v>33</v>
      </c>
      <c r="U773" s="41"/>
      <c r="V773" s="38"/>
      <c r="W773" s="39" t="s">
        <v>73</v>
      </c>
      <c r="X773" s="40" t="s">
        <v>33</v>
      </c>
      <c r="Y773" s="41"/>
      <c r="Z773" s="38"/>
      <c r="AA773" s="39" t="s">
        <v>73</v>
      </c>
      <c r="AB773" s="40" t="s">
        <v>33</v>
      </c>
      <c r="AC773" s="41"/>
      <c r="AD773" s="38"/>
      <c r="AE773" s="39" t="s">
        <v>73</v>
      </c>
      <c r="AF773" s="40" t="s">
        <v>33</v>
      </c>
      <c r="AG773" s="41"/>
      <c r="AH773" s="38"/>
      <c r="AI773" s="39" t="s">
        <v>73</v>
      </c>
      <c r="AJ773" s="40" t="s">
        <v>33</v>
      </c>
      <c r="AK773" s="41"/>
      <c r="AL773" s="38"/>
      <c r="AM773" s="39" t="s">
        <v>73</v>
      </c>
      <c r="AN773" s="40" t="s">
        <v>33</v>
      </c>
      <c r="AO773" s="41"/>
    </row>
    <row r="774" spans="1:41" hidden="1" outlineLevel="1" x14ac:dyDescent="0.25">
      <c r="A774" s="34" t="s">
        <v>1460</v>
      </c>
      <c r="B774" s="35" t="s">
        <v>1461</v>
      </c>
      <c r="C774" s="35" t="s">
        <v>1462</v>
      </c>
      <c r="D774" s="35" t="s">
        <v>500</v>
      </c>
      <c r="E774" s="42">
        <v>97</v>
      </c>
      <c r="G774" s="43">
        <v>8084</v>
      </c>
      <c r="H774" s="44">
        <v>784148</v>
      </c>
      <c r="I774" s="45"/>
      <c r="J774" s="38"/>
      <c r="K774" s="43">
        <v>11000</v>
      </c>
      <c r="L774" s="44">
        <v>1067000</v>
      </c>
      <c r="M774" s="45"/>
      <c r="N774" s="38"/>
      <c r="O774" s="43">
        <v>11000</v>
      </c>
      <c r="P774" s="44">
        <v>1067000</v>
      </c>
      <c r="Q774" s="45"/>
      <c r="R774" s="38"/>
      <c r="S774" s="43">
        <v>6702</v>
      </c>
      <c r="T774" s="44">
        <v>650094</v>
      </c>
      <c r="U774" s="45"/>
      <c r="V774" s="38"/>
      <c r="W774" s="43">
        <v>9332</v>
      </c>
      <c r="X774" s="44">
        <v>905204</v>
      </c>
      <c r="Y774" s="45"/>
      <c r="Z774" s="38"/>
      <c r="AA774" s="43">
        <v>7541.07</v>
      </c>
      <c r="AB774" s="44">
        <v>731483.79</v>
      </c>
      <c r="AC774" s="45"/>
      <c r="AD774" s="38"/>
      <c r="AE774" s="43">
        <v>9746</v>
      </c>
      <c r="AF774" s="44">
        <v>945362</v>
      </c>
      <c r="AG774" s="45"/>
      <c r="AH774" s="38"/>
      <c r="AI774" s="43">
        <v>0</v>
      </c>
      <c r="AJ774" s="44">
        <v>0</v>
      </c>
      <c r="AK774" s="45"/>
      <c r="AL774" s="38"/>
      <c r="AM774" s="43">
        <v>9660</v>
      </c>
      <c r="AN774" s="44">
        <v>937020</v>
      </c>
      <c r="AO774" s="45"/>
    </row>
    <row r="775" spans="1:41" hidden="1" outlineLevel="1" x14ac:dyDescent="0.25">
      <c r="A775" s="34" t="s">
        <v>1463</v>
      </c>
      <c r="B775" s="35" t="s">
        <v>1464</v>
      </c>
      <c r="C775" s="35" t="s">
        <v>1465</v>
      </c>
      <c r="D775" s="35" t="s">
        <v>500</v>
      </c>
      <c r="E775" s="42">
        <v>33</v>
      </c>
      <c r="G775" s="43">
        <v>9697</v>
      </c>
      <c r="H775" s="44">
        <v>320001</v>
      </c>
      <c r="I775" s="45"/>
      <c r="J775" s="38"/>
      <c r="K775" s="43">
        <v>12300</v>
      </c>
      <c r="L775" s="44">
        <v>405900</v>
      </c>
      <c r="M775" s="45"/>
      <c r="N775" s="38"/>
      <c r="O775" s="43">
        <v>12300</v>
      </c>
      <c r="P775" s="44">
        <v>405900</v>
      </c>
      <c r="Q775" s="45"/>
      <c r="R775" s="38"/>
      <c r="S775" s="43">
        <v>7746</v>
      </c>
      <c r="T775" s="44">
        <v>255618</v>
      </c>
      <c r="U775" s="45"/>
      <c r="V775" s="38"/>
      <c r="W775" s="43">
        <v>10490</v>
      </c>
      <c r="X775" s="44">
        <v>346170</v>
      </c>
      <c r="Y775" s="45"/>
      <c r="Z775" s="38"/>
      <c r="AA775" s="43">
        <v>8402.9</v>
      </c>
      <c r="AB775" s="44">
        <v>277295.7</v>
      </c>
      <c r="AC775" s="45"/>
      <c r="AD775" s="38"/>
      <c r="AE775" s="43">
        <v>11102</v>
      </c>
      <c r="AF775" s="44">
        <v>366366</v>
      </c>
      <c r="AG775" s="45"/>
      <c r="AH775" s="38"/>
      <c r="AI775" s="43">
        <v>0</v>
      </c>
      <c r="AJ775" s="44">
        <v>0</v>
      </c>
      <c r="AK775" s="45"/>
      <c r="AL775" s="38"/>
      <c r="AM775" s="43">
        <v>10500</v>
      </c>
      <c r="AN775" s="44">
        <v>346500</v>
      </c>
      <c r="AO775" s="45"/>
    </row>
    <row r="776" spans="1:41" hidden="1" outlineLevel="1" x14ac:dyDescent="0.25">
      <c r="A776" s="34" t="s">
        <v>1466</v>
      </c>
      <c r="B776" s="35" t="s">
        <v>1467</v>
      </c>
      <c r="C776" s="35" t="s">
        <v>1468</v>
      </c>
      <c r="D776" s="35" t="s">
        <v>500</v>
      </c>
      <c r="E776" s="42">
        <v>7</v>
      </c>
      <c r="G776" s="43">
        <v>10775</v>
      </c>
      <c r="H776" s="44">
        <v>75425</v>
      </c>
      <c r="I776" s="45"/>
      <c r="J776" s="38"/>
      <c r="K776" s="43">
        <v>15500</v>
      </c>
      <c r="L776" s="44">
        <v>108500</v>
      </c>
      <c r="M776" s="45"/>
      <c r="N776" s="38"/>
      <c r="O776" s="43">
        <v>15500</v>
      </c>
      <c r="P776" s="44">
        <v>108500</v>
      </c>
      <c r="Q776" s="45"/>
      <c r="R776" s="38"/>
      <c r="S776" s="43">
        <v>7746</v>
      </c>
      <c r="T776" s="44">
        <v>54222</v>
      </c>
      <c r="U776" s="45"/>
      <c r="V776" s="38"/>
      <c r="W776" s="43">
        <v>11965</v>
      </c>
      <c r="X776" s="44">
        <v>83755</v>
      </c>
      <c r="Y776" s="45"/>
      <c r="Z776" s="38"/>
      <c r="AA776" s="43">
        <v>8833.82</v>
      </c>
      <c r="AB776" s="44">
        <v>61836.74</v>
      </c>
      <c r="AC776" s="45"/>
      <c r="AD776" s="38"/>
      <c r="AE776" s="43">
        <v>12839</v>
      </c>
      <c r="AF776" s="44">
        <v>89873</v>
      </c>
      <c r="AG776" s="45"/>
      <c r="AH776" s="38"/>
      <c r="AI776" s="43">
        <v>0</v>
      </c>
      <c r="AJ776" s="44">
        <v>0</v>
      </c>
      <c r="AK776" s="45"/>
      <c r="AL776" s="38"/>
      <c r="AM776" s="43">
        <v>12600</v>
      </c>
      <c r="AN776" s="44">
        <v>88200</v>
      </c>
      <c r="AO776" s="45"/>
    </row>
    <row r="777" spans="1:41" hidden="1" outlineLevel="1" x14ac:dyDescent="0.25">
      <c r="A777" s="34" t="s">
        <v>1469</v>
      </c>
      <c r="B777" s="35" t="s">
        <v>1470</v>
      </c>
      <c r="C777" s="35" t="s">
        <v>1471</v>
      </c>
      <c r="D777" s="35" t="s">
        <v>500</v>
      </c>
      <c r="E777" s="42">
        <v>1</v>
      </c>
      <c r="G777" s="43">
        <v>12494</v>
      </c>
      <c r="H777" s="44">
        <v>12494</v>
      </c>
      <c r="I777" s="45"/>
      <c r="J777" s="38"/>
      <c r="K777" s="43">
        <v>17750</v>
      </c>
      <c r="L777" s="44">
        <v>17750</v>
      </c>
      <c r="M777" s="45"/>
      <c r="N777" s="38"/>
      <c r="O777" s="43">
        <v>17750</v>
      </c>
      <c r="P777" s="44">
        <v>17750</v>
      </c>
      <c r="Q777" s="45"/>
      <c r="R777" s="38"/>
      <c r="S777" s="43">
        <v>8710</v>
      </c>
      <c r="T777" s="44">
        <v>8710</v>
      </c>
      <c r="U777" s="45"/>
      <c r="V777" s="38"/>
      <c r="W777" s="43">
        <v>12473</v>
      </c>
      <c r="X777" s="44">
        <v>12473</v>
      </c>
      <c r="Y777" s="45"/>
      <c r="Z777" s="38"/>
      <c r="AA777" s="43">
        <v>9695.66</v>
      </c>
      <c r="AB777" s="44">
        <v>9695.66</v>
      </c>
      <c r="AC777" s="45"/>
      <c r="AD777" s="38"/>
      <c r="AE777" s="43">
        <v>14402</v>
      </c>
      <c r="AF777" s="44">
        <v>14402</v>
      </c>
      <c r="AG777" s="45"/>
      <c r="AH777" s="38"/>
      <c r="AI777" s="43">
        <v>0</v>
      </c>
      <c r="AJ777" s="44">
        <v>0</v>
      </c>
      <c r="AK777" s="45"/>
      <c r="AL777" s="38"/>
      <c r="AM777" s="43">
        <v>17640</v>
      </c>
      <c r="AN777" s="44">
        <v>17640</v>
      </c>
      <c r="AO777" s="45"/>
    </row>
    <row r="778" spans="1:41" hidden="1" outlineLevel="1" x14ac:dyDescent="0.25">
      <c r="A778" s="30"/>
      <c r="B778" s="31" t="s">
        <v>44</v>
      </c>
      <c r="C778" s="31" t="s">
        <v>45</v>
      </c>
      <c r="G778" s="36"/>
      <c r="H778" s="36"/>
      <c r="I778" s="37"/>
      <c r="J778" s="38"/>
      <c r="K778" s="36"/>
      <c r="L778" s="36"/>
      <c r="M778" s="37"/>
      <c r="N778" s="38"/>
      <c r="O778" s="36"/>
      <c r="P778" s="36"/>
      <c r="Q778" s="37"/>
      <c r="R778" s="38"/>
      <c r="S778" s="36"/>
      <c r="T778" s="36"/>
      <c r="U778" s="37"/>
      <c r="V778" s="38"/>
      <c r="W778" s="36"/>
      <c r="X778" s="36"/>
      <c r="Y778" s="37"/>
      <c r="Z778" s="38"/>
      <c r="AA778" s="36"/>
      <c r="AB778" s="36"/>
      <c r="AC778" s="37"/>
      <c r="AD778" s="38"/>
      <c r="AE778" s="36"/>
      <c r="AF778" s="36"/>
      <c r="AG778" s="37"/>
      <c r="AH778" s="38"/>
      <c r="AI778" s="36"/>
      <c r="AJ778" s="36"/>
      <c r="AK778" s="37"/>
      <c r="AL778" s="38"/>
      <c r="AM778" s="36"/>
      <c r="AN778" s="36"/>
      <c r="AO778" s="37"/>
    </row>
    <row r="779" spans="1:41" hidden="1" outlineLevel="1" x14ac:dyDescent="0.25">
      <c r="A779" s="34" t="s">
        <v>1472</v>
      </c>
      <c r="B779" s="35" t="s">
        <v>47</v>
      </c>
      <c r="C779" s="35" t="s">
        <v>1473</v>
      </c>
      <c r="G779" s="36"/>
      <c r="H779" s="36"/>
      <c r="I779" s="37"/>
      <c r="J779" s="38"/>
      <c r="K779" s="36"/>
      <c r="L779" s="36"/>
      <c r="M779" s="37"/>
      <c r="N779" s="38"/>
      <c r="O779" s="36"/>
      <c r="P779" s="36"/>
      <c r="Q779" s="37"/>
      <c r="R779" s="38"/>
      <c r="S779" s="36"/>
      <c r="T779" s="36"/>
      <c r="U779" s="37"/>
      <c r="V779" s="38"/>
      <c r="W779" s="36"/>
      <c r="X779" s="36"/>
      <c r="Y779" s="37"/>
      <c r="Z779" s="38"/>
      <c r="AA779" s="36"/>
      <c r="AB779" s="36"/>
      <c r="AC779" s="37"/>
      <c r="AD779" s="38"/>
      <c r="AE779" s="36"/>
      <c r="AF779" s="36"/>
      <c r="AG779" s="37"/>
      <c r="AH779" s="38"/>
      <c r="AI779" s="36"/>
      <c r="AJ779" s="36"/>
      <c r="AK779" s="37"/>
      <c r="AL779" s="38"/>
      <c r="AM779" s="36"/>
      <c r="AN779" s="36"/>
      <c r="AO779" s="37"/>
    </row>
    <row r="780" spans="1:41" ht="30" hidden="1" outlineLevel="1" x14ac:dyDescent="0.25">
      <c r="A780" s="34" t="s">
        <v>1474</v>
      </c>
      <c r="B780" s="35" t="s">
        <v>47</v>
      </c>
      <c r="C780" s="35" t="s">
        <v>1475</v>
      </c>
      <c r="G780" s="36"/>
      <c r="H780" s="36"/>
      <c r="I780" s="37"/>
      <c r="J780" s="38"/>
      <c r="K780" s="36"/>
      <c r="L780" s="36"/>
      <c r="M780" s="37"/>
      <c r="N780" s="38"/>
      <c r="O780" s="36"/>
      <c r="P780" s="36"/>
      <c r="Q780" s="37"/>
      <c r="R780" s="38"/>
      <c r="S780" s="36"/>
      <c r="T780" s="36"/>
      <c r="U780" s="37"/>
      <c r="V780" s="38"/>
      <c r="W780" s="36"/>
      <c r="X780" s="36"/>
      <c r="Y780" s="37"/>
      <c r="Z780" s="38"/>
      <c r="AA780" s="36"/>
      <c r="AB780" s="36"/>
      <c r="AC780" s="37"/>
      <c r="AD780" s="38"/>
      <c r="AE780" s="36"/>
      <c r="AF780" s="36"/>
      <c r="AG780" s="37"/>
      <c r="AH780" s="38"/>
      <c r="AI780" s="36"/>
      <c r="AJ780" s="36"/>
      <c r="AK780" s="37"/>
      <c r="AL780" s="38"/>
      <c r="AM780" s="36"/>
      <c r="AN780" s="36"/>
      <c r="AO780" s="37"/>
    </row>
    <row r="781" spans="1:41" hidden="1" outlineLevel="1" x14ac:dyDescent="0.25">
      <c r="A781" s="34" t="s">
        <v>1476</v>
      </c>
      <c r="B781" s="35" t="s">
        <v>47</v>
      </c>
      <c r="C781" s="35" t="s">
        <v>1477</v>
      </c>
      <c r="G781" s="36"/>
      <c r="H781" s="36"/>
      <c r="I781" s="37"/>
      <c r="J781" s="38"/>
      <c r="K781" s="36"/>
      <c r="L781" s="36"/>
      <c r="M781" s="37"/>
      <c r="N781" s="38"/>
      <c r="O781" s="36"/>
      <c r="P781" s="36"/>
      <c r="Q781" s="37"/>
      <c r="R781" s="38"/>
      <c r="S781" s="36"/>
      <c r="T781" s="36"/>
      <c r="U781" s="37"/>
      <c r="V781" s="38"/>
      <c r="W781" s="36"/>
      <c r="X781" s="36"/>
      <c r="Y781" s="37"/>
      <c r="Z781" s="38"/>
      <c r="AA781" s="36"/>
      <c r="AB781" s="36"/>
      <c r="AC781" s="37"/>
      <c r="AD781" s="38"/>
      <c r="AE781" s="36"/>
      <c r="AF781" s="36"/>
      <c r="AG781" s="37"/>
      <c r="AH781" s="38"/>
      <c r="AI781" s="36"/>
      <c r="AJ781" s="36"/>
      <c r="AK781" s="37"/>
      <c r="AL781" s="38"/>
      <c r="AM781" s="36"/>
      <c r="AN781" s="36"/>
      <c r="AO781" s="37"/>
    </row>
    <row r="782" spans="1:41" ht="120" hidden="1" outlineLevel="1" x14ac:dyDescent="0.25">
      <c r="A782" s="34" t="s">
        <v>1478</v>
      </c>
      <c r="B782" s="35" t="s">
        <v>47</v>
      </c>
      <c r="C782" s="35" t="s">
        <v>1479</v>
      </c>
      <c r="G782" s="36"/>
      <c r="H782" s="36"/>
      <c r="I782" s="37"/>
      <c r="J782" s="38"/>
      <c r="K782" s="36"/>
      <c r="L782" s="36"/>
      <c r="M782" s="37"/>
      <c r="N782" s="38"/>
      <c r="O782" s="36"/>
      <c r="P782" s="36"/>
      <c r="Q782" s="37"/>
      <c r="R782" s="38"/>
      <c r="S782" s="36"/>
      <c r="T782" s="36"/>
      <c r="U782" s="37"/>
      <c r="V782" s="38"/>
      <c r="W782" s="36"/>
      <c r="X782" s="36"/>
      <c r="Y782" s="37"/>
      <c r="Z782" s="38"/>
      <c r="AA782" s="36"/>
      <c r="AB782" s="36"/>
      <c r="AC782" s="37"/>
      <c r="AD782" s="38"/>
      <c r="AE782" s="36"/>
      <c r="AF782" s="36"/>
      <c r="AG782" s="37"/>
      <c r="AH782" s="38"/>
      <c r="AI782" s="36"/>
      <c r="AJ782" s="36"/>
      <c r="AK782" s="37"/>
      <c r="AL782" s="38"/>
      <c r="AM782" s="36"/>
      <c r="AN782" s="36"/>
      <c r="AO782" s="37"/>
    </row>
    <row r="783" spans="1:41" ht="30" hidden="1" outlineLevel="1" x14ac:dyDescent="0.25">
      <c r="A783" s="34" t="s">
        <v>1480</v>
      </c>
      <c r="B783" s="35" t="s">
        <v>47</v>
      </c>
      <c r="C783" s="35" t="s">
        <v>1481</v>
      </c>
      <c r="G783" s="36"/>
      <c r="H783" s="36"/>
      <c r="I783" s="37"/>
      <c r="J783" s="38"/>
      <c r="K783" s="36"/>
      <c r="L783" s="36"/>
      <c r="M783" s="37"/>
      <c r="N783" s="38"/>
      <c r="O783" s="36"/>
      <c r="P783" s="36"/>
      <c r="Q783" s="37"/>
      <c r="R783" s="38"/>
      <c r="S783" s="36"/>
      <c r="T783" s="36"/>
      <c r="U783" s="37"/>
      <c r="V783" s="38"/>
      <c r="W783" s="36"/>
      <c r="X783" s="36"/>
      <c r="Y783" s="37"/>
      <c r="Z783" s="38"/>
      <c r="AA783" s="36"/>
      <c r="AB783" s="36"/>
      <c r="AC783" s="37"/>
      <c r="AD783" s="38"/>
      <c r="AE783" s="36"/>
      <c r="AF783" s="36"/>
      <c r="AG783" s="37"/>
      <c r="AH783" s="38"/>
      <c r="AI783" s="36"/>
      <c r="AJ783" s="36"/>
      <c r="AK783" s="37"/>
      <c r="AL783" s="38"/>
      <c r="AM783" s="36"/>
      <c r="AN783" s="36"/>
      <c r="AO783" s="37"/>
    </row>
    <row r="784" spans="1:41" ht="45" hidden="1" outlineLevel="1" x14ac:dyDescent="0.25">
      <c r="A784" s="30"/>
      <c r="B784" s="31" t="s">
        <v>69</v>
      </c>
      <c r="C784" s="31" t="s">
        <v>70</v>
      </c>
      <c r="D784" s="31" t="s">
        <v>71</v>
      </c>
      <c r="E784" s="31" t="s">
        <v>72</v>
      </c>
      <c r="G784" s="39" t="s">
        <v>73</v>
      </c>
      <c r="H784" s="40" t="s">
        <v>33</v>
      </c>
      <c r="I784" s="41"/>
      <c r="J784" s="38"/>
      <c r="K784" s="39" t="s">
        <v>73</v>
      </c>
      <c r="L784" s="40" t="s">
        <v>33</v>
      </c>
      <c r="M784" s="41"/>
      <c r="N784" s="38"/>
      <c r="O784" s="39" t="s">
        <v>73</v>
      </c>
      <c r="P784" s="40" t="s">
        <v>33</v>
      </c>
      <c r="Q784" s="41"/>
      <c r="R784" s="38"/>
      <c r="S784" s="39" t="s">
        <v>73</v>
      </c>
      <c r="T784" s="40" t="s">
        <v>33</v>
      </c>
      <c r="U784" s="41"/>
      <c r="V784" s="38"/>
      <c r="W784" s="39" t="s">
        <v>73</v>
      </c>
      <c r="X784" s="40" t="s">
        <v>33</v>
      </c>
      <c r="Y784" s="41"/>
      <c r="Z784" s="38"/>
      <c r="AA784" s="39" t="s">
        <v>73</v>
      </c>
      <c r="AB784" s="40" t="s">
        <v>33</v>
      </c>
      <c r="AC784" s="41"/>
      <c r="AD784" s="38"/>
      <c r="AE784" s="39" t="s">
        <v>73</v>
      </c>
      <c r="AF784" s="40" t="s">
        <v>33</v>
      </c>
      <c r="AG784" s="41"/>
      <c r="AH784" s="38"/>
      <c r="AI784" s="39" t="s">
        <v>73</v>
      </c>
      <c r="AJ784" s="40" t="s">
        <v>33</v>
      </c>
      <c r="AK784" s="41"/>
      <c r="AL784" s="38"/>
      <c r="AM784" s="39" t="s">
        <v>73</v>
      </c>
      <c r="AN784" s="40" t="s">
        <v>33</v>
      </c>
      <c r="AO784" s="41"/>
    </row>
    <row r="785" spans="1:41" hidden="1" outlineLevel="1" x14ac:dyDescent="0.25">
      <c r="A785" s="34" t="s">
        <v>1482</v>
      </c>
      <c r="B785" s="35" t="s">
        <v>1483</v>
      </c>
      <c r="C785" s="35" t="s">
        <v>1484</v>
      </c>
      <c r="D785" s="35" t="s">
        <v>500</v>
      </c>
      <c r="E785" s="42">
        <v>23</v>
      </c>
      <c r="G785" s="43">
        <v>13104</v>
      </c>
      <c r="H785" s="44">
        <v>301392</v>
      </c>
      <c r="I785" s="45"/>
      <c r="J785" s="38"/>
      <c r="K785" s="43">
        <v>9300</v>
      </c>
      <c r="L785" s="44">
        <v>213900</v>
      </c>
      <c r="M785" s="45"/>
      <c r="N785" s="38"/>
      <c r="O785" s="43">
        <v>9300</v>
      </c>
      <c r="P785" s="44">
        <v>213900</v>
      </c>
      <c r="Q785" s="45"/>
      <c r="R785" s="38"/>
      <c r="S785" s="43">
        <v>7500</v>
      </c>
      <c r="T785" s="44">
        <v>172500</v>
      </c>
      <c r="U785" s="45"/>
      <c r="V785" s="38"/>
      <c r="W785" s="43">
        <v>10225</v>
      </c>
      <c r="X785" s="44">
        <v>235175</v>
      </c>
      <c r="Y785" s="45"/>
      <c r="Z785" s="38"/>
      <c r="AA785" s="43">
        <v>16159.43</v>
      </c>
      <c r="AB785" s="44">
        <v>371666.89</v>
      </c>
      <c r="AC785" s="45"/>
      <c r="AD785" s="38"/>
      <c r="AE785" s="43">
        <v>9713</v>
      </c>
      <c r="AF785" s="44">
        <v>223399</v>
      </c>
      <c r="AG785" s="45"/>
      <c r="AH785" s="38"/>
      <c r="AI785" s="43">
        <v>0</v>
      </c>
      <c r="AJ785" s="44">
        <v>0</v>
      </c>
      <c r="AK785" s="45"/>
      <c r="AL785" s="38"/>
      <c r="AM785" s="43">
        <v>15960</v>
      </c>
      <c r="AN785" s="44">
        <v>367080</v>
      </c>
      <c r="AO785" s="45"/>
    </row>
    <row r="786" spans="1:41" hidden="1" outlineLevel="1" x14ac:dyDescent="0.25">
      <c r="A786" s="34" t="s">
        <v>1485</v>
      </c>
      <c r="B786" s="35" t="s">
        <v>1486</v>
      </c>
      <c r="C786" s="35" t="s">
        <v>1487</v>
      </c>
      <c r="D786" s="35" t="s">
        <v>500</v>
      </c>
      <c r="E786" s="42">
        <v>6</v>
      </c>
      <c r="G786" s="43">
        <v>14335</v>
      </c>
      <c r="H786" s="44">
        <v>86010</v>
      </c>
      <c r="I786" s="45"/>
      <c r="J786" s="38"/>
      <c r="K786" s="43">
        <v>9800</v>
      </c>
      <c r="L786" s="44">
        <v>58800</v>
      </c>
      <c r="M786" s="45"/>
      <c r="N786" s="38"/>
      <c r="O786" s="43">
        <v>9800</v>
      </c>
      <c r="P786" s="44">
        <v>58800</v>
      </c>
      <c r="Q786" s="45"/>
      <c r="R786" s="38"/>
      <c r="S786" s="43">
        <v>8180</v>
      </c>
      <c r="T786" s="44">
        <v>49080</v>
      </c>
      <c r="U786" s="45"/>
      <c r="V786" s="38"/>
      <c r="W786" s="43">
        <v>11019</v>
      </c>
      <c r="X786" s="44">
        <v>66114</v>
      </c>
      <c r="Y786" s="45"/>
      <c r="Z786" s="38"/>
      <c r="AA786" s="43">
        <v>18314.02</v>
      </c>
      <c r="AB786" s="44">
        <v>109884.12</v>
      </c>
      <c r="AC786" s="45"/>
      <c r="AD786" s="38"/>
      <c r="AE786" s="43">
        <v>10376</v>
      </c>
      <c r="AF786" s="44">
        <v>62256</v>
      </c>
      <c r="AG786" s="45"/>
      <c r="AH786" s="38"/>
      <c r="AI786" s="43">
        <v>0</v>
      </c>
      <c r="AJ786" s="44">
        <v>0</v>
      </c>
      <c r="AK786" s="45"/>
      <c r="AL786" s="38"/>
      <c r="AM786" s="43">
        <v>17136</v>
      </c>
      <c r="AN786" s="44">
        <v>102816</v>
      </c>
      <c r="AO786" s="45"/>
    </row>
    <row r="787" spans="1:41" hidden="1" outlineLevel="1" x14ac:dyDescent="0.25">
      <c r="A787" s="34" t="s">
        <v>1488</v>
      </c>
      <c r="B787" s="35" t="s">
        <v>1489</v>
      </c>
      <c r="C787" s="35" t="s">
        <v>1490</v>
      </c>
      <c r="D787" s="35" t="s">
        <v>500</v>
      </c>
      <c r="E787" s="42">
        <v>8</v>
      </c>
      <c r="G787" s="43">
        <v>15372</v>
      </c>
      <c r="H787" s="44">
        <v>122976</v>
      </c>
      <c r="I787" s="45"/>
      <c r="J787" s="38"/>
      <c r="K787" s="43">
        <v>10250</v>
      </c>
      <c r="L787" s="44">
        <v>82000</v>
      </c>
      <c r="M787" s="45"/>
      <c r="N787" s="38"/>
      <c r="O787" s="43">
        <v>10250</v>
      </c>
      <c r="P787" s="44">
        <v>82000</v>
      </c>
      <c r="Q787" s="45"/>
      <c r="R787" s="38"/>
      <c r="S787" s="43">
        <v>11192</v>
      </c>
      <c r="T787" s="44">
        <v>89536</v>
      </c>
      <c r="U787" s="45"/>
      <c r="V787" s="38"/>
      <c r="W787" s="43">
        <v>12450</v>
      </c>
      <c r="X787" s="44">
        <v>99600</v>
      </c>
      <c r="Y787" s="45"/>
      <c r="Z787" s="38"/>
      <c r="AA787" s="43">
        <v>21545.91</v>
      </c>
      <c r="AB787" s="44">
        <v>172367.28</v>
      </c>
      <c r="AC787" s="45"/>
      <c r="AD787" s="38"/>
      <c r="AE787" s="43">
        <v>11075</v>
      </c>
      <c r="AF787" s="44">
        <v>88600</v>
      </c>
      <c r="AG787" s="45"/>
      <c r="AH787" s="38"/>
      <c r="AI787" s="43">
        <v>0</v>
      </c>
      <c r="AJ787" s="44">
        <v>0</v>
      </c>
      <c r="AK787" s="45"/>
      <c r="AL787" s="38"/>
      <c r="AM787" s="43">
        <v>18816</v>
      </c>
      <c r="AN787" s="44">
        <v>150528</v>
      </c>
      <c r="AO787" s="45"/>
    </row>
    <row r="788" spans="1:41" hidden="1" outlineLevel="1" x14ac:dyDescent="0.25">
      <c r="A788" s="34" t="s">
        <v>1491</v>
      </c>
      <c r="B788" s="35" t="s">
        <v>1492</v>
      </c>
      <c r="C788" s="35" t="s">
        <v>1493</v>
      </c>
      <c r="D788" s="35" t="s">
        <v>500</v>
      </c>
      <c r="E788" s="42">
        <v>6</v>
      </c>
      <c r="G788" s="43">
        <v>16745</v>
      </c>
      <c r="H788" s="44">
        <v>100470</v>
      </c>
      <c r="I788" s="45"/>
      <c r="J788" s="38"/>
      <c r="K788" s="43">
        <v>10750</v>
      </c>
      <c r="L788" s="44">
        <v>64500</v>
      </c>
      <c r="M788" s="45"/>
      <c r="N788" s="38"/>
      <c r="O788" s="43">
        <v>10750</v>
      </c>
      <c r="P788" s="44">
        <v>64500</v>
      </c>
      <c r="Q788" s="45"/>
      <c r="R788" s="38"/>
      <c r="S788" s="43">
        <v>12145</v>
      </c>
      <c r="T788" s="44">
        <v>72870</v>
      </c>
      <c r="U788" s="45"/>
      <c r="V788" s="38"/>
      <c r="W788" s="43">
        <v>13780</v>
      </c>
      <c r="X788" s="44">
        <v>82680</v>
      </c>
      <c r="Y788" s="45"/>
      <c r="Z788" s="38"/>
      <c r="AA788" s="43">
        <v>25316.44</v>
      </c>
      <c r="AB788" s="44">
        <v>151898.64000000001</v>
      </c>
      <c r="AC788" s="45"/>
      <c r="AD788" s="38"/>
      <c r="AE788" s="43">
        <v>11751</v>
      </c>
      <c r="AF788" s="44">
        <v>70506</v>
      </c>
      <c r="AG788" s="45"/>
      <c r="AH788" s="38"/>
      <c r="AI788" s="43">
        <v>0</v>
      </c>
      <c r="AJ788" s="44">
        <v>0</v>
      </c>
      <c r="AK788" s="45"/>
      <c r="AL788" s="38"/>
      <c r="AM788" s="43">
        <v>19320</v>
      </c>
      <c r="AN788" s="44">
        <v>115920</v>
      </c>
      <c r="AO788" s="45"/>
    </row>
    <row r="789" spans="1:41" hidden="1" outlineLevel="1" x14ac:dyDescent="0.25">
      <c r="A789" s="34" t="s">
        <v>1494</v>
      </c>
      <c r="B789" s="35" t="s">
        <v>1495</v>
      </c>
      <c r="C789" s="35" t="s">
        <v>1496</v>
      </c>
      <c r="D789" s="35" t="s">
        <v>500</v>
      </c>
      <c r="E789" s="42">
        <v>10</v>
      </c>
      <c r="G789" s="43">
        <v>18022</v>
      </c>
      <c r="H789" s="44">
        <v>180220</v>
      </c>
      <c r="I789" s="45"/>
      <c r="J789" s="38"/>
      <c r="K789" s="43">
        <v>11250</v>
      </c>
      <c r="L789" s="44">
        <v>112500</v>
      </c>
      <c r="M789" s="45"/>
      <c r="N789" s="38"/>
      <c r="O789" s="43">
        <v>11250</v>
      </c>
      <c r="P789" s="44">
        <v>112500</v>
      </c>
      <c r="Q789" s="45"/>
      <c r="R789" s="38"/>
      <c r="S789" s="43">
        <v>13313</v>
      </c>
      <c r="T789" s="44">
        <v>133130</v>
      </c>
      <c r="U789" s="45"/>
      <c r="V789" s="38"/>
      <c r="W789" s="43">
        <v>15372</v>
      </c>
      <c r="X789" s="44">
        <v>153720</v>
      </c>
      <c r="Y789" s="45"/>
      <c r="Z789" s="38"/>
      <c r="AA789" s="43">
        <v>28225.14</v>
      </c>
      <c r="AB789" s="44">
        <v>282251.40000000002</v>
      </c>
      <c r="AC789" s="45"/>
      <c r="AD789" s="38"/>
      <c r="AE789" s="43">
        <v>12774</v>
      </c>
      <c r="AF789" s="44">
        <v>127740</v>
      </c>
      <c r="AG789" s="45"/>
      <c r="AH789" s="38"/>
      <c r="AI789" s="43">
        <v>0</v>
      </c>
      <c r="AJ789" s="44">
        <v>0</v>
      </c>
      <c r="AK789" s="45"/>
      <c r="AL789" s="38"/>
      <c r="AM789" s="43">
        <v>19308</v>
      </c>
      <c r="AN789" s="44">
        <v>193080</v>
      </c>
      <c r="AO789" s="45"/>
    </row>
    <row r="790" spans="1:41" hidden="1" outlineLevel="1" x14ac:dyDescent="0.25">
      <c r="A790" s="34" t="s">
        <v>1497</v>
      </c>
      <c r="B790" s="35" t="s">
        <v>1498</v>
      </c>
      <c r="C790" s="35" t="s">
        <v>1499</v>
      </c>
      <c r="D790" s="35" t="s">
        <v>500</v>
      </c>
      <c r="E790" s="42">
        <v>9</v>
      </c>
      <c r="G790" s="43">
        <v>19917</v>
      </c>
      <c r="H790" s="44">
        <v>179253</v>
      </c>
      <c r="I790" s="45"/>
      <c r="J790" s="38"/>
      <c r="K790" s="43">
        <v>11750</v>
      </c>
      <c r="L790" s="44">
        <v>105750</v>
      </c>
      <c r="M790" s="45"/>
      <c r="N790" s="38"/>
      <c r="O790" s="43">
        <v>11750</v>
      </c>
      <c r="P790" s="44">
        <v>105750</v>
      </c>
      <c r="Q790" s="45"/>
      <c r="R790" s="38"/>
      <c r="S790" s="43">
        <v>14467</v>
      </c>
      <c r="T790" s="44">
        <v>130203</v>
      </c>
      <c r="U790" s="45"/>
      <c r="V790" s="38"/>
      <c r="W790" s="43">
        <v>16028</v>
      </c>
      <c r="X790" s="44">
        <v>144252</v>
      </c>
      <c r="Y790" s="45"/>
      <c r="Z790" s="38"/>
      <c r="AA790" s="43">
        <v>32318.86</v>
      </c>
      <c r="AB790" s="44">
        <v>290869.74</v>
      </c>
      <c r="AC790" s="45"/>
      <c r="AD790" s="38"/>
      <c r="AE790" s="43">
        <v>13728</v>
      </c>
      <c r="AF790" s="44">
        <v>123552</v>
      </c>
      <c r="AG790" s="45"/>
      <c r="AH790" s="38"/>
      <c r="AI790" s="43">
        <v>0</v>
      </c>
      <c r="AJ790" s="44">
        <v>0</v>
      </c>
      <c r="AK790" s="45"/>
      <c r="AL790" s="38"/>
      <c r="AM790" s="43">
        <v>20328</v>
      </c>
      <c r="AN790" s="44">
        <v>182952</v>
      </c>
      <c r="AO790" s="45"/>
    </row>
    <row r="791" spans="1:41" hidden="1" outlineLevel="1" x14ac:dyDescent="0.25">
      <c r="A791" s="34" t="s">
        <v>1500</v>
      </c>
      <c r="B791" s="35" t="s">
        <v>1501</v>
      </c>
      <c r="C791" s="35" t="s">
        <v>1502</v>
      </c>
      <c r="D791" s="35" t="s">
        <v>500</v>
      </c>
      <c r="E791" s="42">
        <v>4</v>
      </c>
      <c r="G791" s="43">
        <v>21396</v>
      </c>
      <c r="H791" s="44">
        <v>85584</v>
      </c>
      <c r="I791" s="45"/>
      <c r="J791" s="38"/>
      <c r="K791" s="43">
        <v>12250</v>
      </c>
      <c r="L791" s="44">
        <v>49000</v>
      </c>
      <c r="M791" s="45"/>
      <c r="N791" s="38"/>
      <c r="O791" s="43">
        <v>12250</v>
      </c>
      <c r="P791" s="44">
        <v>49000</v>
      </c>
      <c r="Q791" s="45"/>
      <c r="R791" s="38"/>
      <c r="S791" s="43">
        <v>17703</v>
      </c>
      <c r="T791" s="44">
        <v>70812</v>
      </c>
      <c r="U791" s="45"/>
      <c r="V791" s="38"/>
      <c r="W791" s="43">
        <v>16734</v>
      </c>
      <c r="X791" s="44">
        <v>66936</v>
      </c>
      <c r="Y791" s="45"/>
      <c r="Z791" s="38"/>
      <c r="AA791" s="43">
        <v>35550.75</v>
      </c>
      <c r="AB791" s="44">
        <v>142203</v>
      </c>
      <c r="AC791" s="45"/>
      <c r="AD791" s="38"/>
      <c r="AE791" s="43">
        <v>14716</v>
      </c>
      <c r="AF791" s="44">
        <v>58864</v>
      </c>
      <c r="AG791" s="45"/>
      <c r="AH791" s="38"/>
      <c r="AI791" s="43">
        <v>0</v>
      </c>
      <c r="AJ791" s="44">
        <v>0</v>
      </c>
      <c r="AK791" s="45"/>
      <c r="AL791" s="38"/>
      <c r="AM791" s="43">
        <v>21588</v>
      </c>
      <c r="AN791" s="44">
        <v>86352</v>
      </c>
      <c r="AO791" s="45"/>
    </row>
    <row r="792" spans="1:41" hidden="1" outlineLevel="1" x14ac:dyDescent="0.25">
      <c r="A792" s="34" t="s">
        <v>1503</v>
      </c>
      <c r="B792" s="35" t="s">
        <v>1504</v>
      </c>
      <c r="C792" s="35" t="s">
        <v>1505</v>
      </c>
      <c r="D792" s="35" t="s">
        <v>500</v>
      </c>
      <c r="E792" s="42">
        <v>6</v>
      </c>
      <c r="G792" s="43">
        <v>22934</v>
      </c>
      <c r="H792" s="44">
        <v>137604</v>
      </c>
      <c r="I792" s="45"/>
      <c r="J792" s="38"/>
      <c r="K792" s="43">
        <v>12850</v>
      </c>
      <c r="L792" s="44">
        <v>77100</v>
      </c>
      <c r="M792" s="45"/>
      <c r="N792" s="38"/>
      <c r="O792" s="43">
        <v>12850</v>
      </c>
      <c r="P792" s="44">
        <v>77100</v>
      </c>
      <c r="Q792" s="45"/>
      <c r="R792" s="38"/>
      <c r="S792" s="43">
        <v>19371</v>
      </c>
      <c r="T792" s="44">
        <v>116226</v>
      </c>
      <c r="U792" s="45"/>
      <c r="V792" s="38"/>
      <c r="W792" s="43">
        <v>17495</v>
      </c>
      <c r="X792" s="44">
        <v>104970</v>
      </c>
      <c r="Y792" s="45"/>
      <c r="Z792" s="38"/>
      <c r="AA792" s="43">
        <v>38782.629999999997</v>
      </c>
      <c r="AB792" s="44">
        <v>232695.78</v>
      </c>
      <c r="AC792" s="45"/>
      <c r="AD792" s="38"/>
      <c r="AE792" s="43">
        <v>15682</v>
      </c>
      <c r="AF792" s="44">
        <v>94092</v>
      </c>
      <c r="AG792" s="45"/>
      <c r="AH792" s="38"/>
      <c r="AI792" s="43">
        <v>0</v>
      </c>
      <c r="AJ792" s="44">
        <v>0</v>
      </c>
      <c r="AK792" s="45"/>
      <c r="AL792" s="38"/>
      <c r="AM792" s="43">
        <v>21840</v>
      </c>
      <c r="AN792" s="44">
        <v>131040</v>
      </c>
      <c r="AO792" s="45"/>
    </row>
    <row r="793" spans="1:41" hidden="1" outlineLevel="1" x14ac:dyDescent="0.25">
      <c r="A793" s="34" t="s">
        <v>1506</v>
      </c>
      <c r="B793" s="35" t="s">
        <v>1507</v>
      </c>
      <c r="C793" s="35" t="s">
        <v>1508</v>
      </c>
      <c r="D793" s="35" t="s">
        <v>500</v>
      </c>
      <c r="E793" s="42">
        <v>6</v>
      </c>
      <c r="G793" s="43">
        <v>28652</v>
      </c>
      <c r="H793" s="44">
        <v>171912</v>
      </c>
      <c r="I793" s="45"/>
      <c r="J793" s="38"/>
      <c r="K793" s="43">
        <v>13400</v>
      </c>
      <c r="L793" s="44">
        <v>80400</v>
      </c>
      <c r="M793" s="45"/>
      <c r="N793" s="38"/>
      <c r="O793" s="43">
        <v>13400</v>
      </c>
      <c r="P793" s="44">
        <v>80400</v>
      </c>
      <c r="Q793" s="45"/>
      <c r="R793" s="38"/>
      <c r="S793" s="43">
        <v>26465</v>
      </c>
      <c r="T793" s="44">
        <v>158790</v>
      </c>
      <c r="U793" s="45"/>
      <c r="V793" s="38"/>
      <c r="W793" s="43">
        <v>19287</v>
      </c>
      <c r="X793" s="44">
        <v>115722</v>
      </c>
      <c r="Y793" s="45"/>
      <c r="Z793" s="38"/>
      <c r="AA793" s="43">
        <v>43091.81</v>
      </c>
      <c r="AB793" s="44">
        <v>258550.86</v>
      </c>
      <c r="AC793" s="45"/>
      <c r="AD793" s="38"/>
      <c r="AE793" s="43">
        <v>17009</v>
      </c>
      <c r="AF793" s="44">
        <v>102054</v>
      </c>
      <c r="AG793" s="45"/>
      <c r="AH793" s="38"/>
      <c r="AI793" s="43">
        <v>0</v>
      </c>
      <c r="AJ793" s="44">
        <v>0</v>
      </c>
      <c r="AK793" s="45"/>
      <c r="AL793" s="38"/>
      <c r="AM793" s="43">
        <v>22680</v>
      </c>
      <c r="AN793" s="44">
        <v>136080</v>
      </c>
      <c r="AO793" s="45"/>
    </row>
    <row r="794" spans="1:41" hidden="1" outlineLevel="1" x14ac:dyDescent="0.25">
      <c r="A794" s="34" t="s">
        <v>1509</v>
      </c>
      <c r="B794" s="35" t="s">
        <v>1510</v>
      </c>
      <c r="C794" s="35" t="s">
        <v>1511</v>
      </c>
      <c r="D794" s="35" t="s">
        <v>500</v>
      </c>
      <c r="E794" s="42">
        <v>6</v>
      </c>
      <c r="G794" s="43">
        <v>29806</v>
      </c>
      <c r="H794" s="44">
        <v>178836</v>
      </c>
      <c r="I794" s="45"/>
      <c r="J794" s="38"/>
      <c r="K794" s="43">
        <v>15050</v>
      </c>
      <c r="L794" s="44">
        <v>90300</v>
      </c>
      <c r="M794" s="45"/>
      <c r="N794" s="38"/>
      <c r="O794" s="43">
        <v>15050</v>
      </c>
      <c r="P794" s="44">
        <v>90300</v>
      </c>
      <c r="Q794" s="45"/>
      <c r="R794" s="38"/>
      <c r="S794" s="43">
        <v>29313</v>
      </c>
      <c r="T794" s="44">
        <v>175878</v>
      </c>
      <c r="U794" s="45"/>
      <c r="V794" s="38"/>
      <c r="W794" s="43">
        <v>20271</v>
      </c>
      <c r="X794" s="44">
        <v>121626</v>
      </c>
      <c r="Y794" s="45"/>
      <c r="Z794" s="38"/>
      <c r="AA794" s="43">
        <v>59251.24</v>
      </c>
      <c r="AB794" s="44">
        <v>355507.44</v>
      </c>
      <c r="AC794" s="45"/>
      <c r="AD794" s="38"/>
      <c r="AE794" s="43">
        <v>19054</v>
      </c>
      <c r="AF794" s="44">
        <v>114324</v>
      </c>
      <c r="AG794" s="45"/>
      <c r="AH794" s="38"/>
      <c r="AI794" s="43">
        <v>0</v>
      </c>
      <c r="AJ794" s="44">
        <v>0</v>
      </c>
      <c r="AK794" s="45"/>
      <c r="AL794" s="38"/>
      <c r="AM794" s="43">
        <v>24360</v>
      </c>
      <c r="AN794" s="44">
        <v>146160</v>
      </c>
      <c r="AO794" s="45"/>
    </row>
    <row r="795" spans="1:41" hidden="1" outlineLevel="1" x14ac:dyDescent="0.25">
      <c r="A795" s="34" t="s">
        <v>1512</v>
      </c>
      <c r="B795" s="35" t="s">
        <v>1513</v>
      </c>
      <c r="C795" s="35" t="s">
        <v>1514</v>
      </c>
      <c r="D795" s="35" t="s">
        <v>500</v>
      </c>
      <c r="E795" s="42">
        <v>2</v>
      </c>
      <c r="G795" s="43">
        <v>32124</v>
      </c>
      <c r="H795" s="44">
        <v>64248</v>
      </c>
      <c r="I795" s="45"/>
      <c r="J795" s="38"/>
      <c r="K795" s="43">
        <v>15500</v>
      </c>
      <c r="L795" s="44">
        <v>31000</v>
      </c>
      <c r="M795" s="45"/>
      <c r="N795" s="38"/>
      <c r="O795" s="43">
        <v>15500</v>
      </c>
      <c r="P795" s="44">
        <v>31000</v>
      </c>
      <c r="Q795" s="45"/>
      <c r="R795" s="38"/>
      <c r="S795" s="43">
        <v>35064</v>
      </c>
      <c r="T795" s="44">
        <v>70128</v>
      </c>
      <c r="U795" s="45"/>
      <c r="V795" s="38"/>
      <c r="W795" s="43">
        <v>21336</v>
      </c>
      <c r="X795" s="44">
        <v>42672</v>
      </c>
      <c r="Y795" s="45"/>
      <c r="Z795" s="38"/>
      <c r="AA795" s="43">
        <v>70024.2</v>
      </c>
      <c r="AB795" s="44">
        <v>140048.4</v>
      </c>
      <c r="AC795" s="45"/>
      <c r="AD795" s="38"/>
      <c r="AE795" s="43">
        <v>20346</v>
      </c>
      <c r="AF795" s="44">
        <v>40692</v>
      </c>
      <c r="AG795" s="45"/>
      <c r="AH795" s="38"/>
      <c r="AI795" s="43">
        <v>0</v>
      </c>
      <c r="AJ795" s="44">
        <v>0</v>
      </c>
      <c r="AK795" s="45"/>
      <c r="AL795" s="38"/>
      <c r="AM795" s="43">
        <v>27720</v>
      </c>
      <c r="AN795" s="44">
        <v>55440</v>
      </c>
      <c r="AO795" s="45"/>
    </row>
    <row r="796" spans="1:41" hidden="1" outlineLevel="1" x14ac:dyDescent="0.25">
      <c r="A796" s="34" t="s">
        <v>1515</v>
      </c>
      <c r="B796" s="35" t="s">
        <v>1516</v>
      </c>
      <c r="C796" s="35" t="s">
        <v>1517</v>
      </c>
      <c r="D796" s="35" t="s">
        <v>500</v>
      </c>
      <c r="E796" s="42">
        <v>5</v>
      </c>
      <c r="G796" s="43">
        <v>34075</v>
      </c>
      <c r="H796" s="44">
        <v>170375</v>
      </c>
      <c r="I796" s="45"/>
      <c r="J796" s="38"/>
      <c r="K796" s="43">
        <v>16000</v>
      </c>
      <c r="L796" s="44">
        <v>80000</v>
      </c>
      <c r="M796" s="45"/>
      <c r="N796" s="38"/>
      <c r="O796" s="43">
        <v>16000</v>
      </c>
      <c r="P796" s="44">
        <v>80000</v>
      </c>
      <c r="Q796" s="45"/>
      <c r="R796" s="38"/>
      <c r="S796" s="43">
        <v>37552</v>
      </c>
      <c r="T796" s="44">
        <v>187760</v>
      </c>
      <c r="U796" s="45"/>
      <c r="V796" s="38"/>
      <c r="W796" s="43">
        <v>22488</v>
      </c>
      <c r="X796" s="44">
        <v>112440</v>
      </c>
      <c r="Y796" s="45"/>
      <c r="Z796" s="38"/>
      <c r="AA796" s="43">
        <v>73256.08</v>
      </c>
      <c r="AB796" s="44">
        <v>366280.4</v>
      </c>
      <c r="AC796" s="45"/>
      <c r="AD796" s="38"/>
      <c r="AE796" s="43">
        <v>24472</v>
      </c>
      <c r="AF796" s="44">
        <v>122360</v>
      </c>
      <c r="AG796" s="45"/>
      <c r="AH796" s="38"/>
      <c r="AI796" s="43">
        <v>0</v>
      </c>
      <c r="AJ796" s="44">
        <v>0</v>
      </c>
      <c r="AK796" s="45"/>
      <c r="AL796" s="38"/>
      <c r="AM796" s="43">
        <v>30240</v>
      </c>
      <c r="AN796" s="44">
        <v>151200</v>
      </c>
      <c r="AO796" s="45"/>
    </row>
    <row r="797" spans="1:41" hidden="1" outlineLevel="1" x14ac:dyDescent="0.25">
      <c r="A797" s="34" t="s">
        <v>1518</v>
      </c>
      <c r="B797" s="35" t="s">
        <v>1519</v>
      </c>
      <c r="C797" s="35" t="s">
        <v>1520</v>
      </c>
      <c r="D797" s="35" t="s">
        <v>500</v>
      </c>
      <c r="E797" s="42">
        <v>5</v>
      </c>
      <c r="G797" s="43">
        <v>37021</v>
      </c>
      <c r="H797" s="44">
        <v>185105</v>
      </c>
      <c r="I797" s="45"/>
      <c r="J797" s="38"/>
      <c r="K797" s="43">
        <v>16500</v>
      </c>
      <c r="L797" s="44">
        <v>82500</v>
      </c>
      <c r="M797" s="45"/>
      <c r="N797" s="38"/>
      <c r="O797" s="43">
        <v>16500</v>
      </c>
      <c r="P797" s="44">
        <v>82500</v>
      </c>
      <c r="Q797" s="45"/>
      <c r="R797" s="38"/>
      <c r="S797" s="43">
        <v>40563</v>
      </c>
      <c r="T797" s="44">
        <v>202815</v>
      </c>
      <c r="U797" s="45"/>
      <c r="V797" s="38"/>
      <c r="W797" s="43">
        <v>23737</v>
      </c>
      <c r="X797" s="44">
        <v>118685</v>
      </c>
      <c r="Y797" s="45"/>
      <c r="Z797" s="38"/>
      <c r="AA797" s="43">
        <v>91570.1</v>
      </c>
      <c r="AB797" s="44">
        <v>457850.5</v>
      </c>
      <c r="AC797" s="45"/>
      <c r="AD797" s="38"/>
      <c r="AE797" s="43">
        <v>26452</v>
      </c>
      <c r="AF797" s="44">
        <v>132260</v>
      </c>
      <c r="AG797" s="45"/>
      <c r="AH797" s="38"/>
      <c r="AI797" s="43">
        <v>0</v>
      </c>
      <c r="AJ797" s="44">
        <v>0</v>
      </c>
      <c r="AK797" s="45"/>
      <c r="AL797" s="38"/>
      <c r="AM797" s="43">
        <v>32340</v>
      </c>
      <c r="AN797" s="44">
        <v>161700</v>
      </c>
      <c r="AO797" s="45"/>
    </row>
    <row r="798" spans="1:41" hidden="1" outlineLevel="1" x14ac:dyDescent="0.25">
      <c r="A798" s="34" t="s">
        <v>1521</v>
      </c>
      <c r="B798" s="35" t="s">
        <v>1522</v>
      </c>
      <c r="C798" s="35" t="s">
        <v>1523</v>
      </c>
      <c r="D798" s="35" t="s">
        <v>500</v>
      </c>
      <c r="E798" s="42">
        <v>3</v>
      </c>
      <c r="G798" s="43">
        <v>38824</v>
      </c>
      <c r="H798" s="44">
        <v>116472</v>
      </c>
      <c r="I798" s="45"/>
      <c r="J798" s="38"/>
      <c r="K798" s="43">
        <v>17100</v>
      </c>
      <c r="L798" s="44">
        <v>51300</v>
      </c>
      <c r="M798" s="45"/>
      <c r="N798" s="38"/>
      <c r="O798" s="43">
        <v>17100</v>
      </c>
      <c r="P798" s="44">
        <v>51300</v>
      </c>
      <c r="Q798" s="45"/>
      <c r="R798" s="38"/>
      <c r="S798" s="43">
        <v>44344</v>
      </c>
      <c r="T798" s="44">
        <v>133032</v>
      </c>
      <c r="U798" s="45"/>
      <c r="V798" s="38"/>
      <c r="W798" s="43">
        <v>25090</v>
      </c>
      <c r="X798" s="44">
        <v>75270</v>
      </c>
      <c r="Y798" s="45"/>
      <c r="Z798" s="38"/>
      <c r="AA798" s="43">
        <v>102343.05</v>
      </c>
      <c r="AB798" s="44">
        <v>307029.15000000002</v>
      </c>
      <c r="AC798" s="45"/>
      <c r="AD798" s="38"/>
      <c r="AE798" s="43">
        <v>28342</v>
      </c>
      <c r="AF798" s="44">
        <v>85026</v>
      </c>
      <c r="AG798" s="45"/>
      <c r="AH798" s="38"/>
      <c r="AI798" s="43">
        <v>0</v>
      </c>
      <c r="AJ798" s="44">
        <v>0</v>
      </c>
      <c r="AK798" s="45"/>
      <c r="AL798" s="38"/>
      <c r="AM798" s="43">
        <v>35280</v>
      </c>
      <c r="AN798" s="44">
        <v>105840</v>
      </c>
      <c r="AO798" s="45"/>
    </row>
    <row r="799" spans="1:41" hidden="1" outlineLevel="1" x14ac:dyDescent="0.25">
      <c r="A799" s="34" t="s">
        <v>1524</v>
      </c>
      <c r="B799" s="35" t="s">
        <v>1525</v>
      </c>
      <c r="C799" s="35" t="s">
        <v>1526</v>
      </c>
      <c r="D799" s="35" t="s">
        <v>500</v>
      </c>
      <c r="E799" s="42">
        <v>3</v>
      </c>
      <c r="G799" s="43">
        <v>42363</v>
      </c>
      <c r="H799" s="44">
        <v>127089</v>
      </c>
      <c r="I799" s="45"/>
      <c r="J799" s="38"/>
      <c r="K799" s="43">
        <v>18000</v>
      </c>
      <c r="L799" s="44">
        <v>54000</v>
      </c>
      <c r="M799" s="45"/>
      <c r="N799" s="38"/>
      <c r="O799" s="43">
        <v>18000</v>
      </c>
      <c r="P799" s="44">
        <v>54000</v>
      </c>
      <c r="Q799" s="45"/>
      <c r="R799" s="38"/>
      <c r="S799" s="43">
        <v>51319</v>
      </c>
      <c r="T799" s="44">
        <v>153957</v>
      </c>
      <c r="U799" s="45"/>
      <c r="V799" s="38"/>
      <c r="W799" s="43">
        <v>26557</v>
      </c>
      <c r="X799" s="44">
        <v>79671</v>
      </c>
      <c r="Y799" s="45"/>
      <c r="Z799" s="38"/>
      <c r="AA799" s="43">
        <v>107729.53</v>
      </c>
      <c r="AB799" s="44">
        <v>323188.59000000003</v>
      </c>
      <c r="AC799" s="45"/>
      <c r="AD799" s="38"/>
      <c r="AE799" s="43">
        <v>39610</v>
      </c>
      <c r="AF799" s="44">
        <v>118830</v>
      </c>
      <c r="AG799" s="45"/>
      <c r="AH799" s="38"/>
      <c r="AI799" s="43">
        <v>0</v>
      </c>
      <c r="AJ799" s="44">
        <v>0</v>
      </c>
      <c r="AK799" s="45"/>
      <c r="AL799" s="38"/>
      <c r="AM799" s="43">
        <v>37800</v>
      </c>
      <c r="AN799" s="44">
        <v>113400</v>
      </c>
      <c r="AO799" s="45"/>
    </row>
    <row r="800" spans="1:41" hidden="1" outlineLevel="1" x14ac:dyDescent="0.25">
      <c r="A800" s="34" t="s">
        <v>1527</v>
      </c>
      <c r="B800" s="35" t="s">
        <v>1528</v>
      </c>
      <c r="C800" s="35" t="s">
        <v>1529</v>
      </c>
      <c r="D800" s="35" t="s">
        <v>500</v>
      </c>
      <c r="E800" s="42">
        <v>3</v>
      </c>
      <c r="G800" s="43">
        <v>44678</v>
      </c>
      <c r="H800" s="44">
        <v>134034</v>
      </c>
      <c r="I800" s="45"/>
      <c r="J800" s="38"/>
      <c r="K800" s="43">
        <v>20000</v>
      </c>
      <c r="L800" s="44">
        <v>60000</v>
      </c>
      <c r="M800" s="45"/>
      <c r="N800" s="38"/>
      <c r="O800" s="43">
        <v>20000</v>
      </c>
      <c r="P800" s="44">
        <v>60000</v>
      </c>
      <c r="Q800" s="45"/>
      <c r="R800" s="38"/>
      <c r="S800" s="43">
        <v>60413</v>
      </c>
      <c r="T800" s="44">
        <v>181239</v>
      </c>
      <c r="U800" s="45"/>
      <c r="V800" s="38"/>
      <c r="W800" s="43">
        <v>28147</v>
      </c>
      <c r="X800" s="44">
        <v>84441</v>
      </c>
      <c r="Y800" s="45"/>
      <c r="Z800" s="38"/>
      <c r="AA800" s="43">
        <v>134661.91</v>
      </c>
      <c r="AB800" s="44">
        <v>403985.73</v>
      </c>
      <c r="AC800" s="45"/>
      <c r="AD800" s="38"/>
      <c r="AE800" s="43">
        <v>42382</v>
      </c>
      <c r="AF800" s="44">
        <v>127146</v>
      </c>
      <c r="AG800" s="45"/>
      <c r="AH800" s="38"/>
      <c r="AI800" s="43">
        <v>0</v>
      </c>
      <c r="AJ800" s="44">
        <v>0</v>
      </c>
      <c r="AK800" s="45"/>
      <c r="AL800" s="38"/>
      <c r="AM800" s="43">
        <v>40320</v>
      </c>
      <c r="AN800" s="44">
        <v>120960</v>
      </c>
      <c r="AO800" s="45"/>
    </row>
    <row r="801" spans="1:41" hidden="1" outlineLevel="1" x14ac:dyDescent="0.25">
      <c r="A801" s="34" t="s">
        <v>1530</v>
      </c>
      <c r="B801" s="35" t="s">
        <v>1531</v>
      </c>
      <c r="C801" s="35" t="s">
        <v>1532</v>
      </c>
      <c r="D801" s="35" t="s">
        <v>500</v>
      </c>
      <c r="E801" s="42">
        <v>3</v>
      </c>
      <c r="G801" s="43">
        <v>47315</v>
      </c>
      <c r="H801" s="44">
        <v>141945</v>
      </c>
      <c r="I801" s="45"/>
      <c r="J801" s="38"/>
      <c r="K801" s="43">
        <v>23000</v>
      </c>
      <c r="L801" s="44">
        <v>69000</v>
      </c>
      <c r="M801" s="45"/>
      <c r="N801" s="38"/>
      <c r="O801" s="43">
        <v>23000</v>
      </c>
      <c r="P801" s="44">
        <v>69000</v>
      </c>
      <c r="Q801" s="45"/>
      <c r="R801" s="38"/>
      <c r="S801" s="43">
        <v>65079</v>
      </c>
      <c r="T801" s="44">
        <v>195237</v>
      </c>
      <c r="U801" s="45"/>
      <c r="V801" s="38"/>
      <c r="W801" s="43">
        <v>30475</v>
      </c>
      <c r="X801" s="44">
        <v>91425</v>
      </c>
      <c r="Y801" s="45"/>
      <c r="Z801" s="38"/>
      <c r="AA801" s="43">
        <v>161594.29999999999</v>
      </c>
      <c r="AB801" s="44">
        <v>484782.9</v>
      </c>
      <c r="AC801" s="45"/>
      <c r="AD801" s="38"/>
      <c r="AE801" s="43">
        <v>45643</v>
      </c>
      <c r="AF801" s="44">
        <v>136929</v>
      </c>
      <c r="AG801" s="45"/>
      <c r="AH801" s="38"/>
      <c r="AI801" s="43">
        <v>0</v>
      </c>
      <c r="AJ801" s="44">
        <v>0</v>
      </c>
      <c r="AK801" s="45"/>
      <c r="AL801" s="38"/>
      <c r="AM801" s="43">
        <v>44520</v>
      </c>
      <c r="AN801" s="44">
        <v>133560</v>
      </c>
      <c r="AO801" s="45"/>
    </row>
    <row r="802" spans="1:41" hidden="1" outlineLevel="1" x14ac:dyDescent="0.25">
      <c r="A802" s="34" t="s">
        <v>1533</v>
      </c>
      <c r="B802" s="35" t="s">
        <v>1534</v>
      </c>
      <c r="C802" s="35" t="s">
        <v>1535</v>
      </c>
      <c r="D802" s="35" t="s">
        <v>500</v>
      </c>
      <c r="E802" s="42">
        <v>2</v>
      </c>
      <c r="G802" s="43">
        <v>59550</v>
      </c>
      <c r="H802" s="44">
        <v>119100</v>
      </c>
      <c r="I802" s="45"/>
      <c r="J802" s="38"/>
      <c r="K802" s="43">
        <v>25000</v>
      </c>
      <c r="L802" s="44">
        <v>50000</v>
      </c>
      <c r="M802" s="45"/>
      <c r="N802" s="38"/>
      <c r="O802" s="43">
        <v>25000</v>
      </c>
      <c r="P802" s="44">
        <v>50000</v>
      </c>
      <c r="Q802" s="45"/>
      <c r="R802" s="38"/>
      <c r="S802" s="43">
        <v>70800</v>
      </c>
      <c r="T802" s="44">
        <v>141600</v>
      </c>
      <c r="U802" s="45"/>
      <c r="V802" s="38"/>
      <c r="W802" s="43">
        <v>33235</v>
      </c>
      <c r="X802" s="44">
        <v>66470</v>
      </c>
      <c r="Y802" s="45"/>
      <c r="Z802" s="38"/>
      <c r="AA802" s="43">
        <v>215459.06</v>
      </c>
      <c r="AB802" s="44">
        <v>430918.12</v>
      </c>
      <c r="AC802" s="45"/>
      <c r="AD802" s="38"/>
      <c r="AE802" s="43">
        <v>48775</v>
      </c>
      <c r="AF802" s="44">
        <v>97550</v>
      </c>
      <c r="AG802" s="45"/>
      <c r="AH802" s="38"/>
      <c r="AI802" s="43">
        <v>0</v>
      </c>
      <c r="AJ802" s="44">
        <v>0</v>
      </c>
      <c r="AK802" s="45"/>
      <c r="AL802" s="38"/>
      <c r="AM802" s="43">
        <v>47040</v>
      </c>
      <c r="AN802" s="44">
        <v>94080</v>
      </c>
      <c r="AO802" s="45"/>
    </row>
    <row r="803" spans="1:41" hidden="1" outlineLevel="1" x14ac:dyDescent="0.25">
      <c r="A803" s="34" t="s">
        <v>1536</v>
      </c>
      <c r="B803" s="35" t="s">
        <v>1537</v>
      </c>
      <c r="C803" s="35" t="s">
        <v>1538</v>
      </c>
      <c r="D803" s="35" t="s">
        <v>500</v>
      </c>
      <c r="E803" s="42">
        <v>5</v>
      </c>
      <c r="G803" s="43">
        <v>73339</v>
      </c>
      <c r="H803" s="44">
        <v>366695</v>
      </c>
      <c r="I803" s="45"/>
      <c r="J803" s="38"/>
      <c r="K803" s="43">
        <v>27000</v>
      </c>
      <c r="L803" s="44">
        <v>135000</v>
      </c>
      <c r="M803" s="45"/>
      <c r="N803" s="38"/>
      <c r="O803" s="43">
        <v>27000</v>
      </c>
      <c r="P803" s="44">
        <v>135000</v>
      </c>
      <c r="Q803" s="45"/>
      <c r="R803" s="38"/>
      <c r="S803" s="43">
        <v>76726</v>
      </c>
      <c r="T803" s="44">
        <v>383630</v>
      </c>
      <c r="U803" s="45"/>
      <c r="V803" s="38"/>
      <c r="W803" s="43">
        <v>36225</v>
      </c>
      <c r="X803" s="44">
        <v>181125</v>
      </c>
      <c r="Y803" s="45"/>
      <c r="Z803" s="38"/>
      <c r="AA803" s="43">
        <v>226232.02</v>
      </c>
      <c r="AB803" s="44">
        <v>1131160.1000000001</v>
      </c>
      <c r="AC803" s="45"/>
      <c r="AD803" s="38"/>
      <c r="AE803" s="43">
        <v>51894</v>
      </c>
      <c r="AF803" s="44">
        <v>259470</v>
      </c>
      <c r="AG803" s="45"/>
      <c r="AH803" s="38"/>
      <c r="AI803" s="43">
        <v>0</v>
      </c>
      <c r="AJ803" s="44">
        <v>0</v>
      </c>
      <c r="AK803" s="45"/>
      <c r="AL803" s="38"/>
      <c r="AM803" s="43">
        <v>52080</v>
      </c>
      <c r="AN803" s="44">
        <v>260400</v>
      </c>
      <c r="AO803" s="45"/>
    </row>
    <row r="804" spans="1:41" hidden="1" outlineLevel="1" x14ac:dyDescent="0.25">
      <c r="A804" s="34" t="s">
        <v>1539</v>
      </c>
      <c r="B804" s="35" t="s">
        <v>1540</v>
      </c>
      <c r="C804" s="35" t="s">
        <v>1541</v>
      </c>
      <c r="D804" s="35" t="s">
        <v>500</v>
      </c>
      <c r="E804" s="42">
        <v>3</v>
      </c>
      <c r="G804" s="43">
        <v>80717</v>
      </c>
      <c r="H804" s="44">
        <v>242151</v>
      </c>
      <c r="I804" s="45"/>
      <c r="J804" s="38"/>
      <c r="K804" s="43">
        <v>28000</v>
      </c>
      <c r="L804" s="44">
        <v>84000</v>
      </c>
      <c r="M804" s="45"/>
      <c r="N804" s="38"/>
      <c r="O804" s="43">
        <v>28000</v>
      </c>
      <c r="P804" s="44">
        <v>84000</v>
      </c>
      <c r="Q804" s="45"/>
      <c r="R804" s="38"/>
      <c r="S804" s="43">
        <v>88424</v>
      </c>
      <c r="T804" s="44">
        <v>265272</v>
      </c>
      <c r="U804" s="45"/>
      <c r="V804" s="38"/>
      <c r="W804" s="43">
        <v>39675</v>
      </c>
      <c r="X804" s="44">
        <v>119025</v>
      </c>
      <c r="Y804" s="45"/>
      <c r="Z804" s="38"/>
      <c r="AA804" s="43">
        <v>231618.49</v>
      </c>
      <c r="AB804" s="44">
        <v>694855.47</v>
      </c>
      <c r="AC804" s="45"/>
      <c r="AD804" s="38"/>
      <c r="AE804" s="43">
        <v>55026</v>
      </c>
      <c r="AF804" s="44">
        <v>165078</v>
      </c>
      <c r="AG804" s="45"/>
      <c r="AH804" s="38"/>
      <c r="AI804" s="43">
        <v>0</v>
      </c>
      <c r="AJ804" s="44">
        <v>0</v>
      </c>
      <c r="AK804" s="45"/>
      <c r="AL804" s="38"/>
      <c r="AM804" s="43">
        <v>54180</v>
      </c>
      <c r="AN804" s="44">
        <v>162540</v>
      </c>
      <c r="AO804" s="45"/>
    </row>
    <row r="805" spans="1:41" hidden="1" outlineLevel="1" x14ac:dyDescent="0.25">
      <c r="A805" s="34" t="s">
        <v>1542</v>
      </c>
      <c r="B805" s="35" t="s">
        <v>1543</v>
      </c>
      <c r="C805" s="35" t="s">
        <v>1544</v>
      </c>
      <c r="D805" s="35" t="s">
        <v>500</v>
      </c>
      <c r="E805" s="42">
        <v>5</v>
      </c>
      <c r="G805" s="43">
        <v>82581</v>
      </c>
      <c r="H805" s="44">
        <v>412905</v>
      </c>
      <c r="I805" s="45"/>
      <c r="J805" s="38"/>
      <c r="K805" s="43">
        <v>30000</v>
      </c>
      <c r="L805" s="44">
        <v>150000</v>
      </c>
      <c r="M805" s="45"/>
      <c r="N805" s="38"/>
      <c r="O805" s="43">
        <v>30000</v>
      </c>
      <c r="P805" s="44">
        <v>150000</v>
      </c>
      <c r="Q805" s="45"/>
      <c r="R805" s="38"/>
      <c r="S805" s="43">
        <v>98127</v>
      </c>
      <c r="T805" s="44">
        <v>490635</v>
      </c>
      <c r="U805" s="45"/>
      <c r="V805" s="38"/>
      <c r="W805" s="43">
        <v>44735</v>
      </c>
      <c r="X805" s="44">
        <v>223675</v>
      </c>
      <c r="Y805" s="45"/>
      <c r="Z805" s="38"/>
      <c r="AA805" s="43">
        <v>237004.97</v>
      </c>
      <c r="AB805" s="44">
        <v>1185024.8500000001</v>
      </c>
      <c r="AC805" s="45"/>
      <c r="AD805" s="38"/>
      <c r="AE805" s="43">
        <v>59002</v>
      </c>
      <c r="AF805" s="44">
        <v>295010</v>
      </c>
      <c r="AG805" s="45"/>
      <c r="AH805" s="38"/>
      <c r="AI805" s="43">
        <v>0</v>
      </c>
      <c r="AJ805" s="44">
        <v>0</v>
      </c>
      <c r="AK805" s="45"/>
      <c r="AL805" s="38"/>
      <c r="AM805" s="43">
        <v>57960</v>
      </c>
      <c r="AN805" s="44">
        <v>289800</v>
      </c>
      <c r="AO805" s="45"/>
    </row>
    <row r="806" spans="1:41" hidden="1" outlineLevel="1" x14ac:dyDescent="0.25">
      <c r="A806" s="34" t="s">
        <v>1545</v>
      </c>
      <c r="B806" s="35" t="s">
        <v>1546</v>
      </c>
      <c r="C806" s="35" t="s">
        <v>1547</v>
      </c>
      <c r="D806" s="35" t="s">
        <v>500</v>
      </c>
      <c r="E806" s="42">
        <v>2</v>
      </c>
      <c r="G806" s="43">
        <v>88030</v>
      </c>
      <c r="H806" s="44">
        <v>176060</v>
      </c>
      <c r="I806" s="45"/>
      <c r="J806" s="38"/>
      <c r="K806" s="43">
        <v>33000</v>
      </c>
      <c r="L806" s="44">
        <v>66000</v>
      </c>
      <c r="M806" s="45"/>
      <c r="N806" s="38"/>
      <c r="O806" s="43">
        <v>33000</v>
      </c>
      <c r="P806" s="44">
        <v>66000</v>
      </c>
      <c r="Q806" s="45"/>
      <c r="R806" s="38"/>
      <c r="S806" s="43">
        <v>105265</v>
      </c>
      <c r="T806" s="44">
        <v>210530</v>
      </c>
      <c r="U806" s="45"/>
      <c r="V806" s="38"/>
      <c r="W806" s="43">
        <v>47725</v>
      </c>
      <c r="X806" s="44">
        <v>95450</v>
      </c>
      <c r="Y806" s="45"/>
      <c r="Z806" s="38"/>
      <c r="AA806" s="43">
        <v>242391.45</v>
      </c>
      <c r="AB806" s="44">
        <v>484782.9</v>
      </c>
      <c r="AC806" s="45"/>
      <c r="AD806" s="38"/>
      <c r="AE806" s="43">
        <v>62849</v>
      </c>
      <c r="AF806" s="44">
        <v>125698</v>
      </c>
      <c r="AG806" s="45"/>
      <c r="AH806" s="38"/>
      <c r="AI806" s="43">
        <v>0</v>
      </c>
      <c r="AJ806" s="44">
        <v>0</v>
      </c>
      <c r="AK806" s="45"/>
      <c r="AL806" s="38"/>
      <c r="AM806" s="43">
        <v>61320</v>
      </c>
      <c r="AN806" s="44">
        <v>122640</v>
      </c>
      <c r="AO806" s="45"/>
    </row>
    <row r="807" spans="1:41" hidden="1" outlineLevel="1" x14ac:dyDescent="0.25">
      <c r="A807" s="34" t="s">
        <v>1548</v>
      </c>
      <c r="B807" s="35" t="s">
        <v>1549</v>
      </c>
      <c r="C807" s="35" t="s">
        <v>1550</v>
      </c>
      <c r="D807" s="35" t="s">
        <v>500</v>
      </c>
      <c r="E807" s="42">
        <v>3</v>
      </c>
      <c r="G807" s="43">
        <v>90697</v>
      </c>
      <c r="H807" s="44">
        <v>272091</v>
      </c>
      <c r="I807" s="45"/>
      <c r="J807" s="38"/>
      <c r="K807" s="43">
        <v>35000</v>
      </c>
      <c r="L807" s="44">
        <v>105000</v>
      </c>
      <c r="M807" s="45"/>
      <c r="N807" s="38"/>
      <c r="O807" s="43">
        <v>35000</v>
      </c>
      <c r="P807" s="44">
        <v>105000</v>
      </c>
      <c r="Q807" s="45"/>
      <c r="R807" s="38"/>
      <c r="S807" s="43">
        <v>113816</v>
      </c>
      <c r="T807" s="44">
        <v>341448</v>
      </c>
      <c r="U807" s="45"/>
      <c r="V807" s="38"/>
      <c r="W807" s="43">
        <v>51750</v>
      </c>
      <c r="X807" s="44">
        <v>155250</v>
      </c>
      <c r="Y807" s="45"/>
      <c r="Z807" s="38"/>
      <c r="AA807" s="43">
        <v>269323.83</v>
      </c>
      <c r="AB807" s="44">
        <v>807971.49</v>
      </c>
      <c r="AC807" s="45"/>
      <c r="AD807" s="38"/>
      <c r="AE807" s="43">
        <v>66695</v>
      </c>
      <c r="AF807" s="44">
        <v>200085</v>
      </c>
      <c r="AG807" s="45"/>
      <c r="AH807" s="38"/>
      <c r="AI807" s="43">
        <v>0</v>
      </c>
      <c r="AJ807" s="44">
        <v>0</v>
      </c>
      <c r="AK807" s="45"/>
      <c r="AL807" s="38"/>
      <c r="AM807" s="43">
        <v>65520</v>
      </c>
      <c r="AN807" s="44">
        <v>196560</v>
      </c>
      <c r="AO807" s="45"/>
    </row>
    <row r="808" spans="1:41" hidden="1" outlineLevel="1" x14ac:dyDescent="0.25">
      <c r="A808" s="34" t="s">
        <v>1551</v>
      </c>
      <c r="B808" s="35" t="s">
        <v>1552</v>
      </c>
      <c r="C808" s="35" t="s">
        <v>1553</v>
      </c>
      <c r="D808" s="35" t="s">
        <v>500</v>
      </c>
      <c r="E808" s="42">
        <v>2</v>
      </c>
      <c r="G808" s="43">
        <v>94274</v>
      </c>
      <c r="H808" s="44">
        <v>188548</v>
      </c>
      <c r="I808" s="45"/>
      <c r="J808" s="38"/>
      <c r="K808" s="43">
        <v>40000</v>
      </c>
      <c r="L808" s="44">
        <v>80000</v>
      </c>
      <c r="M808" s="45"/>
      <c r="N808" s="38"/>
      <c r="O808" s="43">
        <v>40000</v>
      </c>
      <c r="P808" s="44">
        <v>80000</v>
      </c>
      <c r="Q808" s="45"/>
      <c r="R808" s="38"/>
      <c r="S808" s="43">
        <v>122632</v>
      </c>
      <c r="T808" s="44">
        <v>245264</v>
      </c>
      <c r="U808" s="45"/>
      <c r="V808" s="38"/>
      <c r="W808" s="43">
        <v>57270</v>
      </c>
      <c r="X808" s="44">
        <v>114540</v>
      </c>
      <c r="Y808" s="45"/>
      <c r="Z808" s="38"/>
      <c r="AA808" s="43">
        <v>296256.21000000002</v>
      </c>
      <c r="AB808" s="44">
        <v>592512.42000000004</v>
      </c>
      <c r="AC808" s="45"/>
      <c r="AD808" s="38"/>
      <c r="AE808" s="43">
        <v>70529</v>
      </c>
      <c r="AF808" s="44">
        <v>141058</v>
      </c>
      <c r="AG808" s="45"/>
      <c r="AH808" s="38"/>
      <c r="AI808" s="43">
        <v>0</v>
      </c>
      <c r="AJ808" s="44">
        <v>0</v>
      </c>
      <c r="AK808" s="45"/>
      <c r="AL808" s="38"/>
      <c r="AM808" s="43">
        <v>71400</v>
      </c>
      <c r="AN808" s="44">
        <v>142800</v>
      </c>
      <c r="AO808" s="45"/>
    </row>
    <row r="809" spans="1:41" hidden="1" outlineLevel="1" x14ac:dyDescent="0.25">
      <c r="A809" s="30"/>
      <c r="B809" s="31" t="s">
        <v>44</v>
      </c>
      <c r="C809" s="31" t="s">
        <v>45</v>
      </c>
      <c r="G809" s="36"/>
      <c r="H809" s="36"/>
      <c r="I809" s="37"/>
      <c r="J809" s="38"/>
      <c r="K809" s="36"/>
      <c r="L809" s="36"/>
      <c r="M809" s="37"/>
      <c r="N809" s="38"/>
      <c r="O809" s="36"/>
      <c r="P809" s="36"/>
      <c r="Q809" s="37"/>
      <c r="R809" s="38"/>
      <c r="S809" s="36"/>
      <c r="T809" s="36"/>
      <c r="U809" s="37"/>
      <c r="V809" s="38"/>
      <c r="W809" s="36"/>
      <c r="X809" s="36"/>
      <c r="Y809" s="37"/>
      <c r="Z809" s="38"/>
      <c r="AA809" s="36"/>
      <c r="AB809" s="36"/>
      <c r="AC809" s="37"/>
      <c r="AD809" s="38"/>
      <c r="AE809" s="36"/>
      <c r="AF809" s="36"/>
      <c r="AG809" s="37"/>
      <c r="AH809" s="38"/>
      <c r="AI809" s="36"/>
      <c r="AJ809" s="36"/>
      <c r="AK809" s="37"/>
      <c r="AL809" s="38"/>
      <c r="AM809" s="36"/>
      <c r="AN809" s="36"/>
      <c r="AO809" s="37"/>
    </row>
    <row r="810" spans="1:41" hidden="1" outlineLevel="1" x14ac:dyDescent="0.25">
      <c r="A810" s="34" t="s">
        <v>1554</v>
      </c>
      <c r="B810" s="35" t="s">
        <v>47</v>
      </c>
      <c r="C810" s="35" t="s">
        <v>1555</v>
      </c>
      <c r="G810" s="36"/>
      <c r="H810" s="36"/>
      <c r="I810" s="37"/>
      <c r="J810" s="38"/>
      <c r="K810" s="36"/>
      <c r="L810" s="36"/>
      <c r="M810" s="37"/>
      <c r="N810" s="38"/>
      <c r="O810" s="36"/>
      <c r="P810" s="36"/>
      <c r="Q810" s="37"/>
      <c r="R810" s="38"/>
      <c r="S810" s="36"/>
      <c r="T810" s="36"/>
      <c r="U810" s="37"/>
      <c r="V810" s="38"/>
      <c r="W810" s="36"/>
      <c r="X810" s="36"/>
      <c r="Y810" s="37"/>
      <c r="Z810" s="38"/>
      <c r="AA810" s="36"/>
      <c r="AB810" s="36"/>
      <c r="AC810" s="37"/>
      <c r="AD810" s="38"/>
      <c r="AE810" s="36"/>
      <c r="AF810" s="36"/>
      <c r="AG810" s="37"/>
      <c r="AH810" s="38"/>
      <c r="AI810" s="36"/>
      <c r="AJ810" s="36"/>
      <c r="AK810" s="37"/>
      <c r="AL810" s="38"/>
      <c r="AM810" s="36"/>
      <c r="AN810" s="36"/>
      <c r="AO810" s="37"/>
    </row>
    <row r="811" spans="1:41" ht="90" hidden="1" outlineLevel="1" x14ac:dyDescent="0.25">
      <c r="A811" s="34" t="s">
        <v>1556</v>
      </c>
      <c r="B811" s="35" t="s">
        <v>47</v>
      </c>
      <c r="C811" s="35" t="s">
        <v>1557</v>
      </c>
      <c r="G811" s="36"/>
      <c r="H811" s="36"/>
      <c r="I811" s="37"/>
      <c r="J811" s="38"/>
      <c r="K811" s="36"/>
      <c r="L811" s="36"/>
      <c r="M811" s="37"/>
      <c r="N811" s="38"/>
      <c r="O811" s="36"/>
      <c r="P811" s="36"/>
      <c r="Q811" s="37"/>
      <c r="R811" s="38"/>
      <c r="S811" s="36"/>
      <c r="T811" s="36"/>
      <c r="U811" s="37"/>
      <c r="V811" s="38"/>
      <c r="W811" s="36"/>
      <c r="X811" s="36"/>
      <c r="Y811" s="37"/>
      <c r="Z811" s="38"/>
      <c r="AA811" s="36"/>
      <c r="AB811" s="36"/>
      <c r="AC811" s="37"/>
      <c r="AD811" s="38"/>
      <c r="AE811" s="36"/>
      <c r="AF811" s="36"/>
      <c r="AG811" s="37"/>
      <c r="AH811" s="38"/>
      <c r="AI811" s="36"/>
      <c r="AJ811" s="36"/>
      <c r="AK811" s="37"/>
      <c r="AL811" s="38"/>
      <c r="AM811" s="36"/>
      <c r="AN811" s="36"/>
      <c r="AO811" s="37"/>
    </row>
    <row r="812" spans="1:41" ht="45" hidden="1" outlineLevel="1" x14ac:dyDescent="0.25">
      <c r="A812" s="30"/>
      <c r="B812" s="31" t="s">
        <v>69</v>
      </c>
      <c r="C812" s="31" t="s">
        <v>70</v>
      </c>
      <c r="D812" s="31" t="s">
        <v>71</v>
      </c>
      <c r="E812" s="31" t="s">
        <v>72</v>
      </c>
      <c r="G812" s="39" t="s">
        <v>73</v>
      </c>
      <c r="H812" s="40" t="s">
        <v>33</v>
      </c>
      <c r="I812" s="41"/>
      <c r="J812" s="38"/>
      <c r="K812" s="39" t="s">
        <v>73</v>
      </c>
      <c r="L812" s="40" t="s">
        <v>33</v>
      </c>
      <c r="M812" s="41"/>
      <c r="N812" s="38"/>
      <c r="O812" s="39" t="s">
        <v>73</v>
      </c>
      <c r="P812" s="40" t="s">
        <v>33</v>
      </c>
      <c r="Q812" s="41"/>
      <c r="R812" s="38"/>
      <c r="S812" s="39" t="s">
        <v>73</v>
      </c>
      <c r="T812" s="40" t="s">
        <v>33</v>
      </c>
      <c r="U812" s="41"/>
      <c r="V812" s="38"/>
      <c r="W812" s="39" t="s">
        <v>73</v>
      </c>
      <c r="X812" s="40" t="s">
        <v>33</v>
      </c>
      <c r="Y812" s="41"/>
      <c r="Z812" s="38"/>
      <c r="AA812" s="39" t="s">
        <v>73</v>
      </c>
      <c r="AB812" s="40" t="s">
        <v>33</v>
      </c>
      <c r="AC812" s="41"/>
      <c r="AD812" s="38"/>
      <c r="AE812" s="39" t="s">
        <v>73</v>
      </c>
      <c r="AF812" s="40" t="s">
        <v>33</v>
      </c>
      <c r="AG812" s="41"/>
      <c r="AH812" s="38"/>
      <c r="AI812" s="39" t="s">
        <v>73</v>
      </c>
      <c r="AJ812" s="40" t="s">
        <v>33</v>
      </c>
      <c r="AK812" s="41"/>
      <c r="AL812" s="38"/>
      <c r="AM812" s="39" t="s">
        <v>73</v>
      </c>
      <c r="AN812" s="40" t="s">
        <v>33</v>
      </c>
      <c r="AO812" s="41"/>
    </row>
    <row r="813" spans="1:41" hidden="1" outlineLevel="1" x14ac:dyDescent="0.25">
      <c r="A813" s="34" t="s">
        <v>1558</v>
      </c>
      <c r="B813" s="35" t="s">
        <v>1559</v>
      </c>
      <c r="C813" s="35" t="s">
        <v>1560</v>
      </c>
      <c r="D813" s="35" t="s">
        <v>523</v>
      </c>
      <c r="E813" s="42">
        <v>700</v>
      </c>
      <c r="G813" s="43">
        <v>2033</v>
      </c>
      <c r="H813" s="44">
        <v>1423100</v>
      </c>
      <c r="I813" s="45"/>
      <c r="J813" s="38"/>
      <c r="K813" s="43">
        <v>4700</v>
      </c>
      <c r="L813" s="44">
        <v>3290000</v>
      </c>
      <c r="M813" s="45"/>
      <c r="N813" s="38"/>
      <c r="O813" s="43">
        <v>4700</v>
      </c>
      <c r="P813" s="44">
        <v>3290000</v>
      </c>
      <c r="Q813" s="45"/>
      <c r="R813" s="38"/>
      <c r="S813" s="43">
        <v>2172</v>
      </c>
      <c r="T813" s="44">
        <v>1520400</v>
      </c>
      <c r="U813" s="45"/>
      <c r="V813" s="38"/>
      <c r="W813" s="43">
        <v>3318</v>
      </c>
      <c r="X813" s="44">
        <v>2322600</v>
      </c>
      <c r="Y813" s="45"/>
      <c r="Z813" s="38"/>
      <c r="AA813" s="43">
        <v>4524.6400000000003</v>
      </c>
      <c r="AB813" s="44">
        <v>3167248</v>
      </c>
      <c r="AC813" s="45"/>
      <c r="AD813" s="38"/>
      <c r="AE813" s="43">
        <v>3054</v>
      </c>
      <c r="AF813" s="44">
        <v>2137800</v>
      </c>
      <c r="AG813" s="45"/>
      <c r="AH813" s="38"/>
      <c r="AI813" s="43">
        <v>0</v>
      </c>
      <c r="AJ813" s="44">
        <v>0</v>
      </c>
      <c r="AK813" s="45"/>
      <c r="AL813" s="38"/>
      <c r="AM813" s="43">
        <v>4368</v>
      </c>
      <c r="AN813" s="44">
        <v>3057600</v>
      </c>
      <c r="AO813" s="45"/>
    </row>
    <row r="814" spans="1:41" hidden="1" outlineLevel="1" x14ac:dyDescent="0.25">
      <c r="A814" s="30"/>
      <c r="B814" s="31" t="s">
        <v>44</v>
      </c>
      <c r="C814" s="31" t="s">
        <v>45</v>
      </c>
      <c r="G814" s="36"/>
      <c r="H814" s="36"/>
      <c r="I814" s="37"/>
      <c r="J814" s="38"/>
      <c r="K814" s="36"/>
      <c r="L814" s="36"/>
      <c r="M814" s="37"/>
      <c r="N814" s="38"/>
      <c r="O814" s="36"/>
      <c r="P814" s="36"/>
      <c r="Q814" s="37"/>
      <c r="R814" s="38"/>
      <c r="S814" s="36"/>
      <c r="T814" s="36"/>
      <c r="U814" s="37"/>
      <c r="V814" s="38"/>
      <c r="W814" s="36"/>
      <c r="X814" s="36"/>
      <c r="Y814" s="37"/>
      <c r="Z814" s="38"/>
      <c r="AA814" s="36"/>
      <c r="AB814" s="36"/>
      <c r="AC814" s="37"/>
      <c r="AD814" s="38"/>
      <c r="AE814" s="36"/>
      <c r="AF814" s="36"/>
      <c r="AG814" s="37"/>
      <c r="AH814" s="38"/>
      <c r="AI814" s="36"/>
      <c r="AJ814" s="36"/>
      <c r="AK814" s="37"/>
      <c r="AL814" s="38"/>
      <c r="AM814" s="36"/>
      <c r="AN814" s="36"/>
      <c r="AO814" s="37"/>
    </row>
    <row r="815" spans="1:41" hidden="1" outlineLevel="1" x14ac:dyDescent="0.25">
      <c r="A815" s="34" t="s">
        <v>1561</v>
      </c>
      <c r="B815" s="35" t="s">
        <v>47</v>
      </c>
      <c r="C815" s="35" t="s">
        <v>1562</v>
      </c>
      <c r="G815" s="36"/>
      <c r="H815" s="36"/>
      <c r="I815" s="37"/>
      <c r="J815" s="38"/>
      <c r="K815" s="36"/>
      <c r="L815" s="36"/>
      <c r="M815" s="37"/>
      <c r="N815" s="38"/>
      <c r="O815" s="36"/>
      <c r="P815" s="36"/>
      <c r="Q815" s="37"/>
      <c r="R815" s="38"/>
      <c r="S815" s="36"/>
      <c r="T815" s="36"/>
      <c r="U815" s="37"/>
      <c r="V815" s="38"/>
      <c r="W815" s="36"/>
      <c r="X815" s="36"/>
      <c r="Y815" s="37"/>
      <c r="Z815" s="38"/>
      <c r="AA815" s="36"/>
      <c r="AB815" s="36"/>
      <c r="AC815" s="37"/>
      <c r="AD815" s="38"/>
      <c r="AE815" s="36"/>
      <c r="AF815" s="36"/>
      <c r="AG815" s="37"/>
      <c r="AH815" s="38"/>
      <c r="AI815" s="36"/>
      <c r="AJ815" s="36"/>
      <c r="AK815" s="37"/>
      <c r="AL815" s="38"/>
      <c r="AM815" s="36"/>
      <c r="AN815" s="36"/>
      <c r="AO815" s="37"/>
    </row>
    <row r="816" spans="1:41" ht="105" hidden="1" outlineLevel="1" x14ac:dyDescent="0.25">
      <c r="A816" s="34" t="s">
        <v>1563</v>
      </c>
      <c r="B816" s="35" t="s">
        <v>47</v>
      </c>
      <c r="C816" s="35" t="s">
        <v>1564</v>
      </c>
      <c r="G816" s="36"/>
      <c r="H816" s="36"/>
      <c r="I816" s="37"/>
      <c r="J816" s="38"/>
      <c r="K816" s="36"/>
      <c r="L816" s="36"/>
      <c r="M816" s="37"/>
      <c r="N816" s="38"/>
      <c r="O816" s="36"/>
      <c r="P816" s="36"/>
      <c r="Q816" s="37"/>
      <c r="R816" s="38"/>
      <c r="S816" s="36"/>
      <c r="T816" s="36"/>
      <c r="U816" s="37"/>
      <c r="V816" s="38"/>
      <c r="W816" s="36"/>
      <c r="X816" s="36"/>
      <c r="Y816" s="37"/>
      <c r="Z816" s="38"/>
      <c r="AA816" s="36"/>
      <c r="AB816" s="36"/>
      <c r="AC816" s="37"/>
      <c r="AD816" s="38"/>
      <c r="AE816" s="36"/>
      <c r="AF816" s="36"/>
      <c r="AG816" s="37"/>
      <c r="AH816" s="38"/>
      <c r="AI816" s="36"/>
      <c r="AJ816" s="36"/>
      <c r="AK816" s="37"/>
      <c r="AL816" s="38"/>
      <c r="AM816" s="36"/>
      <c r="AN816" s="36"/>
      <c r="AO816" s="37"/>
    </row>
    <row r="817" spans="1:41" ht="45" hidden="1" outlineLevel="1" x14ac:dyDescent="0.25">
      <c r="A817" s="30"/>
      <c r="B817" s="31" t="s">
        <v>69</v>
      </c>
      <c r="C817" s="31" t="s">
        <v>70</v>
      </c>
      <c r="D817" s="31" t="s">
        <v>71</v>
      </c>
      <c r="E817" s="31" t="s">
        <v>72</v>
      </c>
      <c r="G817" s="39" t="s">
        <v>73</v>
      </c>
      <c r="H817" s="40" t="s">
        <v>33</v>
      </c>
      <c r="I817" s="41"/>
      <c r="J817" s="38"/>
      <c r="K817" s="39" t="s">
        <v>73</v>
      </c>
      <c r="L817" s="40" t="s">
        <v>33</v>
      </c>
      <c r="M817" s="41"/>
      <c r="N817" s="38"/>
      <c r="O817" s="39" t="s">
        <v>73</v>
      </c>
      <c r="P817" s="40" t="s">
        <v>33</v>
      </c>
      <c r="Q817" s="41"/>
      <c r="R817" s="38"/>
      <c r="S817" s="39" t="s">
        <v>73</v>
      </c>
      <c r="T817" s="40" t="s">
        <v>33</v>
      </c>
      <c r="U817" s="41"/>
      <c r="V817" s="38"/>
      <c r="W817" s="39" t="s">
        <v>73</v>
      </c>
      <c r="X817" s="40" t="s">
        <v>33</v>
      </c>
      <c r="Y817" s="41"/>
      <c r="Z817" s="38"/>
      <c r="AA817" s="39" t="s">
        <v>73</v>
      </c>
      <c r="AB817" s="40" t="s">
        <v>33</v>
      </c>
      <c r="AC817" s="41"/>
      <c r="AD817" s="38"/>
      <c r="AE817" s="39" t="s">
        <v>73</v>
      </c>
      <c r="AF817" s="40" t="s">
        <v>33</v>
      </c>
      <c r="AG817" s="41"/>
      <c r="AH817" s="38"/>
      <c r="AI817" s="39" t="s">
        <v>73</v>
      </c>
      <c r="AJ817" s="40" t="s">
        <v>33</v>
      </c>
      <c r="AK817" s="41"/>
      <c r="AL817" s="38"/>
      <c r="AM817" s="39" t="s">
        <v>73</v>
      </c>
      <c r="AN817" s="40" t="s">
        <v>33</v>
      </c>
      <c r="AO817" s="41"/>
    </row>
    <row r="818" spans="1:41" hidden="1" outlineLevel="1" x14ac:dyDescent="0.25">
      <c r="A818" s="34" t="s">
        <v>1565</v>
      </c>
      <c r="B818" s="35" t="s">
        <v>1566</v>
      </c>
      <c r="C818" s="35" t="s">
        <v>1567</v>
      </c>
      <c r="D818" s="35" t="s">
        <v>500</v>
      </c>
      <c r="E818" s="42">
        <v>130</v>
      </c>
      <c r="G818" s="43">
        <v>2720</v>
      </c>
      <c r="H818" s="44">
        <v>353600</v>
      </c>
      <c r="I818" s="45"/>
      <c r="J818" s="38"/>
      <c r="K818" s="43">
        <v>3300</v>
      </c>
      <c r="L818" s="44">
        <v>429000</v>
      </c>
      <c r="M818" s="45"/>
      <c r="N818" s="38"/>
      <c r="O818" s="43">
        <v>3300</v>
      </c>
      <c r="P818" s="44">
        <v>429000</v>
      </c>
      <c r="Q818" s="45"/>
      <c r="R818" s="38"/>
      <c r="S818" s="43">
        <v>3174</v>
      </c>
      <c r="T818" s="44">
        <v>412620</v>
      </c>
      <c r="U818" s="45"/>
      <c r="V818" s="38"/>
      <c r="W818" s="43">
        <v>3706</v>
      </c>
      <c r="X818" s="44">
        <v>481780</v>
      </c>
      <c r="Y818" s="45"/>
      <c r="Z818" s="38"/>
      <c r="AA818" s="43">
        <v>4847.83</v>
      </c>
      <c r="AB818" s="44">
        <v>630217.9</v>
      </c>
      <c r="AC818" s="45"/>
      <c r="AD818" s="38"/>
      <c r="AE818" s="43">
        <v>3182</v>
      </c>
      <c r="AF818" s="44">
        <v>413660</v>
      </c>
      <c r="AG818" s="45"/>
      <c r="AH818" s="38"/>
      <c r="AI818" s="43">
        <v>0</v>
      </c>
      <c r="AJ818" s="44">
        <v>0</v>
      </c>
      <c r="AK818" s="45"/>
      <c r="AL818" s="38"/>
      <c r="AM818" s="43">
        <v>4452</v>
      </c>
      <c r="AN818" s="44">
        <v>578760</v>
      </c>
      <c r="AO818" s="45"/>
    </row>
    <row r="819" spans="1:41" hidden="1" outlineLevel="1" x14ac:dyDescent="0.25">
      <c r="A819" s="30"/>
      <c r="B819" s="31" t="s">
        <v>44</v>
      </c>
      <c r="C819" s="31" t="s">
        <v>45</v>
      </c>
      <c r="G819" s="36"/>
      <c r="H819" s="36"/>
      <c r="I819" s="37"/>
      <c r="J819" s="38"/>
      <c r="K819" s="36"/>
      <c r="L819" s="36"/>
      <c r="M819" s="37"/>
      <c r="N819" s="38"/>
      <c r="O819" s="36"/>
      <c r="P819" s="36"/>
      <c r="Q819" s="37"/>
      <c r="R819" s="38"/>
      <c r="S819" s="36"/>
      <c r="T819" s="36"/>
      <c r="U819" s="37"/>
      <c r="V819" s="38"/>
      <c r="W819" s="36"/>
      <c r="X819" s="36"/>
      <c r="Y819" s="37"/>
      <c r="Z819" s="38"/>
      <c r="AA819" s="36"/>
      <c r="AB819" s="36"/>
      <c r="AC819" s="37"/>
      <c r="AD819" s="38"/>
      <c r="AE819" s="36"/>
      <c r="AF819" s="36"/>
      <c r="AG819" s="37"/>
      <c r="AH819" s="38"/>
      <c r="AI819" s="36"/>
      <c r="AJ819" s="36"/>
      <c r="AK819" s="37"/>
      <c r="AL819" s="38"/>
      <c r="AM819" s="36"/>
      <c r="AN819" s="36"/>
      <c r="AO819" s="37"/>
    </row>
    <row r="820" spans="1:41" hidden="1" outlineLevel="1" x14ac:dyDescent="0.25">
      <c r="A820" s="34" t="s">
        <v>1568</v>
      </c>
      <c r="B820" s="35" t="s">
        <v>47</v>
      </c>
      <c r="C820" s="35" t="s">
        <v>1569</v>
      </c>
      <c r="G820" s="36"/>
      <c r="H820" s="36"/>
      <c r="I820" s="37"/>
      <c r="J820" s="38"/>
      <c r="K820" s="36"/>
      <c r="L820" s="36"/>
      <c r="M820" s="37"/>
      <c r="N820" s="38"/>
      <c r="O820" s="36"/>
      <c r="P820" s="36"/>
      <c r="Q820" s="37"/>
      <c r="R820" s="38"/>
      <c r="S820" s="36"/>
      <c r="T820" s="36"/>
      <c r="U820" s="37"/>
      <c r="V820" s="38"/>
      <c r="W820" s="36"/>
      <c r="X820" s="36"/>
      <c r="Y820" s="37"/>
      <c r="Z820" s="38"/>
      <c r="AA820" s="36"/>
      <c r="AB820" s="36"/>
      <c r="AC820" s="37"/>
      <c r="AD820" s="38"/>
      <c r="AE820" s="36"/>
      <c r="AF820" s="36"/>
      <c r="AG820" s="37"/>
      <c r="AH820" s="38"/>
      <c r="AI820" s="36"/>
      <c r="AJ820" s="36"/>
      <c r="AK820" s="37"/>
      <c r="AL820" s="38"/>
      <c r="AM820" s="36"/>
      <c r="AN820" s="36"/>
      <c r="AO820" s="37"/>
    </row>
    <row r="821" spans="1:41" ht="120" hidden="1" outlineLevel="1" x14ac:dyDescent="0.25">
      <c r="A821" s="34" t="s">
        <v>1570</v>
      </c>
      <c r="B821" s="35" t="s">
        <v>47</v>
      </c>
      <c r="C821" s="35" t="s">
        <v>1571</v>
      </c>
      <c r="G821" s="36"/>
      <c r="H821" s="36"/>
      <c r="I821" s="37"/>
      <c r="J821" s="38"/>
      <c r="K821" s="36"/>
      <c r="L821" s="36"/>
      <c r="M821" s="37"/>
      <c r="N821" s="38"/>
      <c r="O821" s="36"/>
      <c r="P821" s="36"/>
      <c r="Q821" s="37"/>
      <c r="R821" s="38"/>
      <c r="S821" s="36"/>
      <c r="T821" s="36"/>
      <c r="U821" s="37"/>
      <c r="V821" s="38"/>
      <c r="W821" s="36"/>
      <c r="X821" s="36"/>
      <c r="Y821" s="37"/>
      <c r="Z821" s="38"/>
      <c r="AA821" s="36"/>
      <c r="AB821" s="36"/>
      <c r="AC821" s="37"/>
      <c r="AD821" s="38"/>
      <c r="AE821" s="36"/>
      <c r="AF821" s="36"/>
      <c r="AG821" s="37"/>
      <c r="AH821" s="38"/>
      <c r="AI821" s="36"/>
      <c r="AJ821" s="36"/>
      <c r="AK821" s="37"/>
      <c r="AL821" s="38"/>
      <c r="AM821" s="36"/>
      <c r="AN821" s="36"/>
      <c r="AO821" s="37"/>
    </row>
    <row r="822" spans="1:41" ht="45" hidden="1" outlineLevel="1" x14ac:dyDescent="0.25">
      <c r="A822" s="30"/>
      <c r="B822" s="31" t="s">
        <v>69</v>
      </c>
      <c r="C822" s="31" t="s">
        <v>70</v>
      </c>
      <c r="D822" s="31" t="s">
        <v>71</v>
      </c>
      <c r="E822" s="31" t="s">
        <v>72</v>
      </c>
      <c r="G822" s="39" t="s">
        <v>73</v>
      </c>
      <c r="H822" s="40" t="s">
        <v>33</v>
      </c>
      <c r="I822" s="41"/>
      <c r="J822" s="38"/>
      <c r="K822" s="39" t="s">
        <v>73</v>
      </c>
      <c r="L822" s="40" t="s">
        <v>33</v>
      </c>
      <c r="M822" s="41"/>
      <c r="N822" s="38"/>
      <c r="O822" s="39" t="s">
        <v>73</v>
      </c>
      <c r="P822" s="40" t="s">
        <v>33</v>
      </c>
      <c r="Q822" s="41"/>
      <c r="R822" s="38"/>
      <c r="S822" s="39" t="s">
        <v>73</v>
      </c>
      <c r="T822" s="40" t="s">
        <v>33</v>
      </c>
      <c r="U822" s="41"/>
      <c r="V822" s="38"/>
      <c r="W822" s="39" t="s">
        <v>73</v>
      </c>
      <c r="X822" s="40" t="s">
        <v>33</v>
      </c>
      <c r="Y822" s="41"/>
      <c r="Z822" s="38"/>
      <c r="AA822" s="39" t="s">
        <v>73</v>
      </c>
      <c r="AB822" s="40" t="s">
        <v>33</v>
      </c>
      <c r="AC822" s="41"/>
      <c r="AD822" s="38"/>
      <c r="AE822" s="39" t="s">
        <v>73</v>
      </c>
      <c r="AF822" s="40" t="s">
        <v>33</v>
      </c>
      <c r="AG822" s="41"/>
      <c r="AH822" s="38"/>
      <c r="AI822" s="39" t="s">
        <v>73</v>
      </c>
      <c r="AJ822" s="40" t="s">
        <v>33</v>
      </c>
      <c r="AK822" s="41"/>
      <c r="AL822" s="38"/>
      <c r="AM822" s="39" t="s">
        <v>73</v>
      </c>
      <c r="AN822" s="40" t="s">
        <v>33</v>
      </c>
      <c r="AO822" s="41"/>
    </row>
    <row r="823" spans="1:41" ht="30" hidden="1" outlineLevel="1" x14ac:dyDescent="0.25">
      <c r="A823" s="34" t="s">
        <v>1572</v>
      </c>
      <c r="B823" s="35" t="s">
        <v>1573</v>
      </c>
      <c r="C823" s="35" t="s">
        <v>1574</v>
      </c>
      <c r="D823" s="35" t="s">
        <v>500</v>
      </c>
      <c r="E823" s="42">
        <v>5</v>
      </c>
      <c r="G823" s="43">
        <v>2504</v>
      </c>
      <c r="H823" s="44">
        <v>12520</v>
      </c>
      <c r="I823" s="45"/>
      <c r="J823" s="38"/>
      <c r="K823" s="43">
        <v>1550</v>
      </c>
      <c r="L823" s="44">
        <v>7750</v>
      </c>
      <c r="M823" s="45"/>
      <c r="N823" s="38"/>
      <c r="O823" s="43">
        <v>1550</v>
      </c>
      <c r="P823" s="44">
        <v>7750</v>
      </c>
      <c r="Q823" s="45"/>
      <c r="R823" s="38"/>
      <c r="S823" s="43">
        <v>2631</v>
      </c>
      <c r="T823" s="44">
        <v>13155</v>
      </c>
      <c r="U823" s="45"/>
      <c r="V823" s="38"/>
      <c r="W823" s="43">
        <v>2415</v>
      </c>
      <c r="X823" s="44">
        <v>12075</v>
      </c>
      <c r="Y823" s="45"/>
      <c r="Z823" s="38"/>
      <c r="AA823" s="43">
        <v>4309.18</v>
      </c>
      <c r="AB823" s="44">
        <v>21545.9</v>
      </c>
      <c r="AC823" s="45"/>
      <c r="AD823" s="38"/>
      <c r="AE823" s="43">
        <v>6072</v>
      </c>
      <c r="AF823" s="44">
        <v>30360</v>
      </c>
      <c r="AG823" s="45"/>
      <c r="AH823" s="38"/>
      <c r="AI823" s="43">
        <v>0</v>
      </c>
      <c r="AJ823" s="44">
        <v>0</v>
      </c>
      <c r="AK823" s="45"/>
      <c r="AL823" s="38"/>
      <c r="AM823" s="43">
        <v>2100</v>
      </c>
      <c r="AN823" s="44">
        <v>10500</v>
      </c>
      <c r="AO823" s="45"/>
    </row>
    <row r="824" spans="1:41" hidden="1" outlineLevel="1" x14ac:dyDescent="0.25">
      <c r="A824" s="34" t="s">
        <v>1575</v>
      </c>
      <c r="B824" s="35" t="s">
        <v>1576</v>
      </c>
      <c r="C824" s="35" t="s">
        <v>1577</v>
      </c>
      <c r="D824" s="35" t="s">
        <v>500</v>
      </c>
      <c r="E824" s="42">
        <v>5</v>
      </c>
      <c r="G824" s="43">
        <v>3519</v>
      </c>
      <c r="H824" s="44">
        <v>17595</v>
      </c>
      <c r="I824" s="45"/>
      <c r="J824" s="38"/>
      <c r="K824" s="43">
        <v>1970</v>
      </c>
      <c r="L824" s="44">
        <v>9850</v>
      </c>
      <c r="M824" s="45"/>
      <c r="N824" s="38"/>
      <c r="O824" s="43">
        <v>1970</v>
      </c>
      <c r="P824" s="44">
        <v>9850</v>
      </c>
      <c r="Q824" s="45"/>
      <c r="R824" s="38"/>
      <c r="S824" s="43">
        <v>2855</v>
      </c>
      <c r="T824" s="44">
        <v>14275</v>
      </c>
      <c r="U824" s="45"/>
      <c r="V824" s="38"/>
      <c r="W824" s="43">
        <v>2675</v>
      </c>
      <c r="X824" s="44">
        <v>13375</v>
      </c>
      <c r="Y824" s="45"/>
      <c r="Z824" s="38"/>
      <c r="AA824" s="43">
        <v>4847.83</v>
      </c>
      <c r="AB824" s="44">
        <v>24239.15</v>
      </c>
      <c r="AC824" s="45"/>
      <c r="AD824" s="38"/>
      <c r="AE824" s="43">
        <v>6800</v>
      </c>
      <c r="AF824" s="44">
        <v>34000</v>
      </c>
      <c r="AG824" s="45"/>
      <c r="AH824" s="38"/>
      <c r="AI824" s="43">
        <v>0</v>
      </c>
      <c r="AJ824" s="44">
        <v>0</v>
      </c>
      <c r="AK824" s="45"/>
      <c r="AL824" s="38"/>
      <c r="AM824" s="43">
        <v>2772</v>
      </c>
      <c r="AN824" s="44">
        <v>13860</v>
      </c>
      <c r="AO824" s="45"/>
    </row>
    <row r="825" spans="1:41" hidden="1" outlineLevel="1" x14ac:dyDescent="0.25">
      <c r="A825" s="34" t="s">
        <v>1578</v>
      </c>
      <c r="B825" s="35" t="s">
        <v>1579</v>
      </c>
      <c r="C825" s="35" t="s">
        <v>1580</v>
      </c>
      <c r="D825" s="35" t="s">
        <v>500</v>
      </c>
      <c r="E825" s="42">
        <v>6</v>
      </c>
      <c r="G825" s="43">
        <v>4031</v>
      </c>
      <c r="H825" s="44">
        <v>24186</v>
      </c>
      <c r="I825" s="45"/>
      <c r="J825" s="38"/>
      <c r="K825" s="43">
        <v>2430</v>
      </c>
      <c r="L825" s="44">
        <v>14580</v>
      </c>
      <c r="M825" s="45"/>
      <c r="N825" s="38"/>
      <c r="O825" s="43">
        <v>2430</v>
      </c>
      <c r="P825" s="44">
        <v>14580</v>
      </c>
      <c r="Q825" s="45"/>
      <c r="R825" s="38"/>
      <c r="S825" s="43">
        <v>3078</v>
      </c>
      <c r="T825" s="44">
        <v>18468</v>
      </c>
      <c r="U825" s="45"/>
      <c r="V825" s="38"/>
      <c r="W825" s="43">
        <v>2943</v>
      </c>
      <c r="X825" s="44">
        <v>17658</v>
      </c>
      <c r="Y825" s="45"/>
      <c r="Z825" s="38"/>
      <c r="AA825" s="43">
        <v>5332.61</v>
      </c>
      <c r="AB825" s="44">
        <v>31995.66</v>
      </c>
      <c r="AC825" s="45"/>
      <c r="AD825" s="38"/>
      <c r="AE825" s="43">
        <v>7591</v>
      </c>
      <c r="AF825" s="44">
        <v>45546</v>
      </c>
      <c r="AG825" s="45"/>
      <c r="AH825" s="38"/>
      <c r="AI825" s="43">
        <v>0</v>
      </c>
      <c r="AJ825" s="44">
        <v>0</v>
      </c>
      <c r="AK825" s="45"/>
      <c r="AL825" s="38"/>
      <c r="AM825" s="43">
        <v>3276</v>
      </c>
      <c r="AN825" s="44">
        <v>19656</v>
      </c>
      <c r="AO825" s="45"/>
    </row>
    <row r="826" spans="1:41" hidden="1" outlineLevel="1" x14ac:dyDescent="0.25">
      <c r="A826" s="34" t="s">
        <v>1581</v>
      </c>
      <c r="B826" s="35" t="s">
        <v>1582</v>
      </c>
      <c r="C826" s="35" t="s">
        <v>1583</v>
      </c>
      <c r="D826" s="35" t="s">
        <v>500</v>
      </c>
      <c r="E826" s="42">
        <v>9</v>
      </c>
      <c r="G826" s="43">
        <v>4688</v>
      </c>
      <c r="H826" s="44">
        <v>42192</v>
      </c>
      <c r="I826" s="45"/>
      <c r="J826" s="38"/>
      <c r="K826" s="43">
        <v>2960</v>
      </c>
      <c r="L826" s="44">
        <v>26640</v>
      </c>
      <c r="M826" s="45"/>
      <c r="N826" s="38"/>
      <c r="O826" s="43">
        <v>2960</v>
      </c>
      <c r="P826" s="44">
        <v>26640</v>
      </c>
      <c r="Q826" s="45"/>
      <c r="R826" s="38"/>
      <c r="S826" s="43">
        <v>3301</v>
      </c>
      <c r="T826" s="44">
        <v>29709</v>
      </c>
      <c r="U826" s="45"/>
      <c r="V826" s="38"/>
      <c r="W826" s="43">
        <v>3219</v>
      </c>
      <c r="X826" s="44">
        <v>28971</v>
      </c>
      <c r="Y826" s="45"/>
      <c r="Z826" s="38"/>
      <c r="AA826" s="43">
        <v>5925.12</v>
      </c>
      <c r="AB826" s="44">
        <v>53326.080000000002</v>
      </c>
      <c r="AC826" s="45"/>
      <c r="AD826" s="38"/>
      <c r="AE826" s="43">
        <v>8341</v>
      </c>
      <c r="AF826" s="44">
        <v>75069</v>
      </c>
      <c r="AG826" s="45"/>
      <c r="AH826" s="38"/>
      <c r="AI826" s="43">
        <v>0</v>
      </c>
      <c r="AJ826" s="44">
        <v>0</v>
      </c>
      <c r="AK826" s="45"/>
      <c r="AL826" s="38"/>
      <c r="AM826" s="43">
        <v>3612</v>
      </c>
      <c r="AN826" s="44">
        <v>32508</v>
      </c>
      <c r="AO826" s="45"/>
    </row>
    <row r="827" spans="1:41" hidden="1" outlineLevel="1" x14ac:dyDescent="0.25">
      <c r="A827" s="34" t="s">
        <v>1584</v>
      </c>
      <c r="B827" s="35" t="s">
        <v>1585</v>
      </c>
      <c r="C827" s="35" t="s">
        <v>1586</v>
      </c>
      <c r="D827" s="35" t="s">
        <v>500</v>
      </c>
      <c r="E827" s="42">
        <v>6</v>
      </c>
      <c r="G827" s="43">
        <v>5296</v>
      </c>
      <c r="H827" s="44">
        <v>31776</v>
      </c>
      <c r="I827" s="45"/>
      <c r="J827" s="38"/>
      <c r="K827" s="43">
        <v>3530</v>
      </c>
      <c r="L827" s="44">
        <v>21180</v>
      </c>
      <c r="M827" s="45"/>
      <c r="N827" s="38"/>
      <c r="O827" s="43">
        <v>3530</v>
      </c>
      <c r="P827" s="44">
        <v>21180</v>
      </c>
      <c r="Q827" s="45"/>
      <c r="R827" s="38"/>
      <c r="S827" s="43">
        <v>3519</v>
      </c>
      <c r="T827" s="44">
        <v>21114</v>
      </c>
      <c r="U827" s="45"/>
      <c r="V827" s="38"/>
      <c r="W827" s="43">
        <v>3504</v>
      </c>
      <c r="X827" s="44">
        <v>21024</v>
      </c>
      <c r="Y827" s="45"/>
      <c r="Z827" s="38"/>
      <c r="AA827" s="43">
        <v>6463.77</v>
      </c>
      <c r="AB827" s="44">
        <v>38782.620000000003</v>
      </c>
      <c r="AC827" s="45"/>
      <c r="AD827" s="38"/>
      <c r="AE827" s="43">
        <v>9069</v>
      </c>
      <c r="AF827" s="44">
        <v>54414</v>
      </c>
      <c r="AG827" s="45"/>
      <c r="AH827" s="38"/>
      <c r="AI827" s="43">
        <v>0</v>
      </c>
      <c r="AJ827" s="44">
        <v>0</v>
      </c>
      <c r="AK827" s="45"/>
      <c r="AL827" s="38"/>
      <c r="AM827" s="43">
        <v>5880</v>
      </c>
      <c r="AN827" s="44">
        <v>35280</v>
      </c>
      <c r="AO827" s="45"/>
    </row>
    <row r="828" spans="1:41" hidden="1" outlineLevel="1" x14ac:dyDescent="0.25">
      <c r="A828" s="34" t="s">
        <v>1587</v>
      </c>
      <c r="B828" s="35" t="s">
        <v>1588</v>
      </c>
      <c r="C828" s="35" t="s">
        <v>1589</v>
      </c>
      <c r="D828" s="35" t="s">
        <v>500</v>
      </c>
      <c r="E828" s="42">
        <v>6</v>
      </c>
      <c r="G828" s="43">
        <v>5942</v>
      </c>
      <c r="H828" s="44">
        <v>35652</v>
      </c>
      <c r="I828" s="45"/>
      <c r="J828" s="38"/>
      <c r="K828" s="43">
        <v>4100</v>
      </c>
      <c r="L828" s="44">
        <v>24600</v>
      </c>
      <c r="M828" s="45"/>
      <c r="N828" s="38"/>
      <c r="O828" s="43">
        <v>4100</v>
      </c>
      <c r="P828" s="44">
        <v>24600</v>
      </c>
      <c r="Q828" s="45"/>
      <c r="R828" s="38"/>
      <c r="S828" s="43">
        <v>3752</v>
      </c>
      <c r="T828" s="44">
        <v>22512</v>
      </c>
      <c r="U828" s="45"/>
      <c r="V828" s="38"/>
      <c r="W828" s="43">
        <v>3801</v>
      </c>
      <c r="X828" s="44">
        <v>22806</v>
      </c>
      <c r="Y828" s="45"/>
      <c r="Z828" s="38"/>
      <c r="AA828" s="43">
        <v>7002.42</v>
      </c>
      <c r="AB828" s="44">
        <v>42014.52</v>
      </c>
      <c r="AC828" s="45"/>
      <c r="AD828" s="38"/>
      <c r="AE828" s="43">
        <v>9882</v>
      </c>
      <c r="AF828" s="44">
        <v>59292</v>
      </c>
      <c r="AG828" s="45"/>
      <c r="AH828" s="38"/>
      <c r="AI828" s="43">
        <v>0</v>
      </c>
      <c r="AJ828" s="44">
        <v>0</v>
      </c>
      <c r="AK828" s="45"/>
      <c r="AL828" s="38"/>
      <c r="AM828" s="43">
        <v>6636</v>
      </c>
      <c r="AN828" s="44">
        <v>39816</v>
      </c>
      <c r="AO828" s="45"/>
    </row>
    <row r="829" spans="1:41" hidden="1" outlineLevel="1" x14ac:dyDescent="0.25">
      <c r="A829" s="34" t="s">
        <v>1590</v>
      </c>
      <c r="B829" s="35" t="s">
        <v>1591</v>
      </c>
      <c r="C829" s="35" t="s">
        <v>1592</v>
      </c>
      <c r="D829" s="35" t="s">
        <v>500</v>
      </c>
      <c r="E829" s="42">
        <v>6</v>
      </c>
      <c r="G829" s="43">
        <v>6589</v>
      </c>
      <c r="H829" s="44">
        <v>39534</v>
      </c>
      <c r="I829" s="45"/>
      <c r="J829" s="38"/>
      <c r="K829" s="43">
        <v>4680</v>
      </c>
      <c r="L829" s="44">
        <v>28080</v>
      </c>
      <c r="M829" s="45"/>
      <c r="N829" s="38"/>
      <c r="O829" s="43">
        <v>4680</v>
      </c>
      <c r="P829" s="44">
        <v>28080</v>
      </c>
      <c r="Q829" s="45"/>
      <c r="R829" s="38"/>
      <c r="S829" s="43">
        <v>3966</v>
      </c>
      <c r="T829" s="44">
        <v>23796</v>
      </c>
      <c r="U829" s="45"/>
      <c r="V829" s="38"/>
      <c r="W829" s="43">
        <v>4108</v>
      </c>
      <c r="X829" s="44">
        <v>24648</v>
      </c>
      <c r="Y829" s="45"/>
      <c r="Z829" s="38"/>
      <c r="AA829" s="43">
        <v>7541.07</v>
      </c>
      <c r="AB829" s="44">
        <v>45246.42</v>
      </c>
      <c r="AC829" s="45"/>
      <c r="AD829" s="38"/>
      <c r="AE829" s="43">
        <v>10610</v>
      </c>
      <c r="AF829" s="44">
        <v>63660</v>
      </c>
      <c r="AG829" s="45"/>
      <c r="AH829" s="38"/>
      <c r="AI829" s="43">
        <v>0</v>
      </c>
      <c r="AJ829" s="44">
        <v>0</v>
      </c>
      <c r="AK829" s="45"/>
      <c r="AL829" s="38"/>
      <c r="AM829" s="43">
        <v>7560</v>
      </c>
      <c r="AN829" s="44">
        <v>45360</v>
      </c>
      <c r="AO829" s="45"/>
    </row>
    <row r="830" spans="1:41" hidden="1" outlineLevel="1" x14ac:dyDescent="0.25">
      <c r="A830" s="34" t="s">
        <v>1593</v>
      </c>
      <c r="B830" s="35" t="s">
        <v>1594</v>
      </c>
      <c r="C830" s="35" t="s">
        <v>1595</v>
      </c>
      <c r="D830" s="35" t="s">
        <v>500</v>
      </c>
      <c r="E830" s="42">
        <v>5</v>
      </c>
      <c r="G830" s="43">
        <v>7145</v>
      </c>
      <c r="H830" s="44">
        <v>35725</v>
      </c>
      <c r="I830" s="45"/>
      <c r="J830" s="38"/>
      <c r="K830" s="43">
        <v>5220</v>
      </c>
      <c r="L830" s="44">
        <v>26100</v>
      </c>
      <c r="M830" s="45"/>
      <c r="N830" s="38"/>
      <c r="O830" s="43">
        <v>5220</v>
      </c>
      <c r="P830" s="44">
        <v>26100</v>
      </c>
      <c r="Q830" s="45"/>
      <c r="R830" s="38"/>
      <c r="S830" s="43">
        <v>4189</v>
      </c>
      <c r="T830" s="44">
        <v>20945</v>
      </c>
      <c r="U830" s="45"/>
      <c r="V830" s="38"/>
      <c r="W830" s="43">
        <v>4429</v>
      </c>
      <c r="X830" s="44">
        <v>22145</v>
      </c>
      <c r="Y830" s="45"/>
      <c r="Z830" s="38"/>
      <c r="AA830" s="43">
        <v>8079.71</v>
      </c>
      <c r="AB830" s="44">
        <v>40398.550000000003</v>
      </c>
      <c r="AC830" s="45"/>
      <c r="AD830" s="38"/>
      <c r="AE830" s="43">
        <v>11296</v>
      </c>
      <c r="AF830" s="44">
        <v>56480</v>
      </c>
      <c r="AG830" s="45"/>
      <c r="AH830" s="38"/>
      <c r="AI830" s="43">
        <v>0</v>
      </c>
      <c r="AJ830" s="44">
        <v>0</v>
      </c>
      <c r="AK830" s="45"/>
      <c r="AL830" s="38"/>
      <c r="AM830" s="43">
        <v>8316</v>
      </c>
      <c r="AN830" s="44">
        <v>41580</v>
      </c>
      <c r="AO830" s="45"/>
    </row>
    <row r="831" spans="1:41" hidden="1" outlineLevel="1" x14ac:dyDescent="0.25">
      <c r="A831" s="34" t="s">
        <v>1596</v>
      </c>
      <c r="B831" s="35" t="s">
        <v>1597</v>
      </c>
      <c r="C831" s="35" t="s">
        <v>1598</v>
      </c>
      <c r="D831" s="35" t="s">
        <v>500</v>
      </c>
      <c r="E831" s="42">
        <v>7</v>
      </c>
      <c r="G831" s="43">
        <v>7756</v>
      </c>
      <c r="H831" s="44">
        <v>54292</v>
      </c>
      <c r="I831" s="45"/>
      <c r="J831" s="38"/>
      <c r="K831" s="43">
        <v>5780</v>
      </c>
      <c r="L831" s="44">
        <v>40460</v>
      </c>
      <c r="M831" s="45"/>
      <c r="N831" s="38"/>
      <c r="O831" s="43">
        <v>5780</v>
      </c>
      <c r="P831" s="44">
        <v>40460</v>
      </c>
      <c r="Q831" s="45"/>
      <c r="R831" s="38"/>
      <c r="S831" s="43">
        <v>4412</v>
      </c>
      <c r="T831" s="44">
        <v>30884</v>
      </c>
      <c r="U831" s="45"/>
      <c r="V831" s="38"/>
      <c r="W831" s="43">
        <v>4762</v>
      </c>
      <c r="X831" s="44">
        <v>33334</v>
      </c>
      <c r="Y831" s="45"/>
      <c r="Z831" s="38"/>
      <c r="AA831" s="43">
        <v>8618.36</v>
      </c>
      <c r="AB831" s="44">
        <v>60328.52</v>
      </c>
      <c r="AC831" s="45"/>
      <c r="AD831" s="38"/>
      <c r="AE831" s="43">
        <v>12152</v>
      </c>
      <c r="AF831" s="44">
        <v>85064</v>
      </c>
      <c r="AG831" s="45"/>
      <c r="AH831" s="38"/>
      <c r="AI831" s="43">
        <v>0</v>
      </c>
      <c r="AJ831" s="44">
        <v>0</v>
      </c>
      <c r="AK831" s="45"/>
      <c r="AL831" s="38"/>
      <c r="AM831" s="43">
        <v>8568</v>
      </c>
      <c r="AN831" s="44">
        <v>59976</v>
      </c>
      <c r="AO831" s="45"/>
    </row>
    <row r="832" spans="1:41" hidden="1" outlineLevel="1" x14ac:dyDescent="0.25">
      <c r="A832" s="34" t="s">
        <v>1599</v>
      </c>
      <c r="B832" s="35" t="s">
        <v>1600</v>
      </c>
      <c r="C832" s="35" t="s">
        <v>1601</v>
      </c>
      <c r="D832" s="35" t="s">
        <v>500</v>
      </c>
      <c r="E832" s="42">
        <v>1</v>
      </c>
      <c r="G832" s="43">
        <v>8312</v>
      </c>
      <c r="H832" s="44">
        <v>8312</v>
      </c>
      <c r="I832" s="45"/>
      <c r="J832" s="38"/>
      <c r="K832" s="43">
        <v>6330</v>
      </c>
      <c r="L832" s="44">
        <v>6330</v>
      </c>
      <c r="M832" s="45"/>
      <c r="N832" s="38"/>
      <c r="O832" s="43">
        <v>6330</v>
      </c>
      <c r="P832" s="44">
        <v>6330</v>
      </c>
      <c r="Q832" s="45"/>
      <c r="R832" s="38"/>
      <c r="S832" s="43">
        <v>4635</v>
      </c>
      <c r="T832" s="44">
        <v>4635</v>
      </c>
      <c r="U832" s="45"/>
      <c r="V832" s="38"/>
      <c r="W832" s="43">
        <v>5112</v>
      </c>
      <c r="X832" s="44">
        <v>5112</v>
      </c>
      <c r="Y832" s="45"/>
      <c r="Z832" s="38"/>
      <c r="AA832" s="43">
        <v>9157.01</v>
      </c>
      <c r="AB832" s="44">
        <v>9157.01</v>
      </c>
      <c r="AC832" s="45"/>
      <c r="AD832" s="38"/>
      <c r="AE832" s="43">
        <v>12879</v>
      </c>
      <c r="AF832" s="44">
        <v>12879</v>
      </c>
      <c r="AG832" s="45"/>
      <c r="AH832" s="38"/>
      <c r="AI832" s="43">
        <v>0</v>
      </c>
      <c r="AJ832" s="44">
        <v>0</v>
      </c>
      <c r="AK832" s="45"/>
      <c r="AL832" s="38"/>
      <c r="AM832" s="43">
        <v>9156</v>
      </c>
      <c r="AN832" s="44">
        <v>9156</v>
      </c>
      <c r="AO832" s="45"/>
    </row>
    <row r="833" spans="1:41" hidden="1" outlineLevel="1" x14ac:dyDescent="0.25">
      <c r="A833" s="34" t="s">
        <v>1602</v>
      </c>
      <c r="B833" s="35" t="s">
        <v>1603</v>
      </c>
      <c r="C833" s="35" t="s">
        <v>1604</v>
      </c>
      <c r="D833" s="35" t="s">
        <v>500</v>
      </c>
      <c r="E833" s="42">
        <v>1</v>
      </c>
      <c r="G833" s="43">
        <v>9157</v>
      </c>
      <c r="H833" s="44">
        <v>9157</v>
      </c>
      <c r="I833" s="45"/>
      <c r="J833" s="38"/>
      <c r="K833" s="43">
        <v>7000</v>
      </c>
      <c r="L833" s="44">
        <v>7000</v>
      </c>
      <c r="M833" s="45"/>
      <c r="N833" s="38"/>
      <c r="O833" s="43">
        <v>7000</v>
      </c>
      <c r="P833" s="44">
        <v>7000</v>
      </c>
      <c r="Q833" s="45"/>
      <c r="R833" s="38"/>
      <c r="S833" s="43">
        <v>4862</v>
      </c>
      <c r="T833" s="44">
        <v>4862</v>
      </c>
      <c r="U833" s="45"/>
      <c r="V833" s="38"/>
      <c r="W833" s="43">
        <v>5477</v>
      </c>
      <c r="X833" s="44">
        <v>5477</v>
      </c>
      <c r="Y833" s="45"/>
      <c r="Z833" s="38"/>
      <c r="AA833" s="43">
        <v>9695.66</v>
      </c>
      <c r="AB833" s="44">
        <v>9695.66</v>
      </c>
      <c r="AC833" s="45"/>
      <c r="AD833" s="38"/>
      <c r="AE833" s="43">
        <v>13565</v>
      </c>
      <c r="AF833" s="44">
        <v>13565</v>
      </c>
      <c r="AG833" s="45"/>
      <c r="AH833" s="38"/>
      <c r="AI833" s="43">
        <v>0</v>
      </c>
      <c r="AJ833" s="44">
        <v>0</v>
      </c>
      <c r="AK833" s="45"/>
      <c r="AL833" s="38"/>
      <c r="AM833" s="43">
        <v>10248</v>
      </c>
      <c r="AN833" s="44">
        <v>10248</v>
      </c>
      <c r="AO833" s="45"/>
    </row>
    <row r="834" spans="1:41" hidden="1" outlineLevel="1" x14ac:dyDescent="0.25">
      <c r="A834" s="34" t="s">
        <v>1605</v>
      </c>
      <c r="B834" s="35" t="s">
        <v>1606</v>
      </c>
      <c r="C834" s="35" t="s">
        <v>1607</v>
      </c>
      <c r="D834" s="35" t="s">
        <v>500</v>
      </c>
      <c r="E834" s="42">
        <v>8</v>
      </c>
      <c r="G834" s="43">
        <v>9764</v>
      </c>
      <c r="H834" s="44">
        <v>78112</v>
      </c>
      <c r="I834" s="45"/>
      <c r="J834" s="38"/>
      <c r="K834" s="43">
        <v>7610</v>
      </c>
      <c r="L834" s="44">
        <v>60880</v>
      </c>
      <c r="M834" s="45"/>
      <c r="N834" s="38"/>
      <c r="O834" s="43">
        <v>7610</v>
      </c>
      <c r="P834" s="44">
        <v>60880</v>
      </c>
      <c r="Q834" s="45"/>
      <c r="R834" s="38"/>
      <c r="S834" s="43">
        <v>5082</v>
      </c>
      <c r="T834" s="44">
        <v>40656</v>
      </c>
      <c r="U834" s="45"/>
      <c r="V834" s="38"/>
      <c r="W834" s="43">
        <v>5863</v>
      </c>
      <c r="X834" s="44">
        <v>46904</v>
      </c>
      <c r="Y834" s="45"/>
      <c r="Z834" s="38"/>
      <c r="AA834" s="43">
        <v>10234.31</v>
      </c>
      <c r="AB834" s="44">
        <v>81874.48</v>
      </c>
      <c r="AC834" s="45"/>
      <c r="AD834" s="38"/>
      <c r="AE834" s="43">
        <v>14293</v>
      </c>
      <c r="AF834" s="44">
        <v>114344</v>
      </c>
      <c r="AG834" s="45"/>
      <c r="AH834" s="38"/>
      <c r="AI834" s="43">
        <v>0</v>
      </c>
      <c r="AJ834" s="44">
        <v>0</v>
      </c>
      <c r="AK834" s="45"/>
      <c r="AL834" s="38"/>
      <c r="AM834" s="43">
        <v>11172</v>
      </c>
      <c r="AN834" s="44">
        <v>89376</v>
      </c>
      <c r="AO834" s="45"/>
    </row>
    <row r="835" spans="1:41" hidden="1" outlineLevel="1" x14ac:dyDescent="0.25">
      <c r="A835" s="34" t="s">
        <v>1608</v>
      </c>
      <c r="B835" s="35" t="s">
        <v>1609</v>
      </c>
      <c r="C835" s="35" t="s">
        <v>1610</v>
      </c>
      <c r="D835" s="35" t="s">
        <v>500</v>
      </c>
      <c r="E835" s="42">
        <v>3</v>
      </c>
      <c r="G835" s="43">
        <v>10167</v>
      </c>
      <c r="H835" s="44">
        <v>30501</v>
      </c>
      <c r="I835" s="45"/>
      <c r="J835" s="38"/>
      <c r="K835" s="43">
        <v>8330</v>
      </c>
      <c r="L835" s="44">
        <v>24990</v>
      </c>
      <c r="M835" s="45"/>
      <c r="N835" s="38"/>
      <c r="O835" s="43">
        <v>8330</v>
      </c>
      <c r="P835" s="44">
        <v>24990</v>
      </c>
      <c r="Q835" s="45"/>
      <c r="R835" s="38"/>
      <c r="S835" s="43">
        <v>5305</v>
      </c>
      <c r="T835" s="44">
        <v>15915</v>
      </c>
      <c r="U835" s="45"/>
      <c r="V835" s="38"/>
      <c r="W835" s="43">
        <v>6268</v>
      </c>
      <c r="X835" s="44">
        <v>18804</v>
      </c>
      <c r="Y835" s="45"/>
      <c r="Z835" s="38"/>
      <c r="AA835" s="43">
        <v>10772.95</v>
      </c>
      <c r="AB835" s="44">
        <v>32318.85</v>
      </c>
      <c r="AC835" s="45"/>
      <c r="AD835" s="38"/>
      <c r="AE835" s="43">
        <v>15106</v>
      </c>
      <c r="AF835" s="44">
        <v>45318</v>
      </c>
      <c r="AG835" s="45"/>
      <c r="AH835" s="38"/>
      <c r="AI835" s="43">
        <v>0</v>
      </c>
      <c r="AJ835" s="44">
        <v>0</v>
      </c>
      <c r="AK835" s="45"/>
      <c r="AL835" s="38"/>
      <c r="AM835" s="43">
        <v>11928</v>
      </c>
      <c r="AN835" s="44">
        <v>35784</v>
      </c>
      <c r="AO835" s="45"/>
    </row>
    <row r="836" spans="1:41" hidden="1" outlineLevel="1" x14ac:dyDescent="0.25">
      <c r="A836" s="34" t="s">
        <v>1611</v>
      </c>
      <c r="B836" s="35" t="s">
        <v>1612</v>
      </c>
      <c r="C836" s="35" t="s">
        <v>1613</v>
      </c>
      <c r="D836" s="35" t="s">
        <v>500</v>
      </c>
      <c r="E836" s="42">
        <v>4</v>
      </c>
      <c r="G836" s="43">
        <v>10996</v>
      </c>
      <c r="H836" s="44">
        <v>43984</v>
      </c>
      <c r="I836" s="45"/>
      <c r="J836" s="38"/>
      <c r="K836" s="43">
        <v>8960</v>
      </c>
      <c r="L836" s="44">
        <v>35840</v>
      </c>
      <c r="M836" s="45"/>
      <c r="N836" s="38"/>
      <c r="O836" s="43">
        <v>8960</v>
      </c>
      <c r="P836" s="44">
        <v>35840</v>
      </c>
      <c r="Q836" s="45"/>
      <c r="R836" s="38"/>
      <c r="S836" s="43">
        <v>5523</v>
      </c>
      <c r="T836" s="44">
        <v>22092</v>
      </c>
      <c r="U836" s="45"/>
      <c r="V836" s="38"/>
      <c r="W836" s="43">
        <v>6695</v>
      </c>
      <c r="X836" s="44">
        <v>26780</v>
      </c>
      <c r="Y836" s="45"/>
      <c r="Z836" s="38"/>
      <c r="AA836" s="43">
        <v>11311.6</v>
      </c>
      <c r="AB836" s="44">
        <v>45246.400000000001</v>
      </c>
      <c r="AC836" s="45"/>
      <c r="AD836" s="38"/>
      <c r="AE836" s="43">
        <v>15834</v>
      </c>
      <c r="AF836" s="44">
        <v>63336</v>
      </c>
      <c r="AG836" s="45"/>
      <c r="AH836" s="38"/>
      <c r="AI836" s="43">
        <v>0</v>
      </c>
      <c r="AJ836" s="44">
        <v>0</v>
      </c>
      <c r="AK836" s="45"/>
      <c r="AL836" s="38"/>
      <c r="AM836" s="43">
        <v>13188</v>
      </c>
      <c r="AN836" s="44">
        <v>52752</v>
      </c>
      <c r="AO836" s="45"/>
    </row>
    <row r="837" spans="1:41" hidden="1" outlineLevel="1" x14ac:dyDescent="0.25">
      <c r="A837" s="34" t="s">
        <v>1614</v>
      </c>
      <c r="B837" s="35" t="s">
        <v>1615</v>
      </c>
      <c r="C837" s="35" t="s">
        <v>1616</v>
      </c>
      <c r="D837" s="35" t="s">
        <v>500</v>
      </c>
      <c r="E837" s="42">
        <v>3</v>
      </c>
      <c r="G837" s="43">
        <v>11817</v>
      </c>
      <c r="H837" s="44">
        <v>35451</v>
      </c>
      <c r="I837" s="45"/>
      <c r="J837" s="38"/>
      <c r="K837" s="43">
        <v>9700</v>
      </c>
      <c r="L837" s="44">
        <v>29100</v>
      </c>
      <c r="M837" s="45"/>
      <c r="N837" s="38"/>
      <c r="O837" s="43">
        <v>9700</v>
      </c>
      <c r="P837" s="44">
        <v>29100</v>
      </c>
      <c r="Q837" s="45"/>
      <c r="R837" s="38"/>
      <c r="S837" s="43">
        <v>5746</v>
      </c>
      <c r="T837" s="44">
        <v>17238</v>
      </c>
      <c r="U837" s="45"/>
      <c r="V837" s="38"/>
      <c r="W837" s="43">
        <v>7015</v>
      </c>
      <c r="X837" s="44">
        <v>21045</v>
      </c>
      <c r="Y837" s="45"/>
      <c r="Z837" s="38"/>
      <c r="AA837" s="43">
        <v>11850.25</v>
      </c>
      <c r="AB837" s="44">
        <v>35550.75</v>
      </c>
      <c r="AC837" s="45"/>
      <c r="AD837" s="38"/>
      <c r="AE837" s="43">
        <v>16520</v>
      </c>
      <c r="AF837" s="44">
        <v>49560</v>
      </c>
      <c r="AG837" s="45"/>
      <c r="AH837" s="38"/>
      <c r="AI837" s="43">
        <v>0</v>
      </c>
      <c r="AJ837" s="44">
        <v>0</v>
      </c>
      <c r="AK837" s="45"/>
      <c r="AL837" s="38"/>
      <c r="AM837" s="43">
        <v>13608</v>
      </c>
      <c r="AN837" s="44">
        <v>40824</v>
      </c>
      <c r="AO837" s="45"/>
    </row>
    <row r="838" spans="1:41" hidden="1" outlineLevel="1" x14ac:dyDescent="0.25">
      <c r="A838" s="34" t="s">
        <v>1617</v>
      </c>
      <c r="B838" s="35" t="s">
        <v>1618</v>
      </c>
      <c r="C838" s="35" t="s">
        <v>1619</v>
      </c>
      <c r="D838" s="35" t="s">
        <v>500</v>
      </c>
      <c r="E838" s="42">
        <v>1</v>
      </c>
      <c r="G838" s="43">
        <v>12688</v>
      </c>
      <c r="H838" s="44">
        <v>12688</v>
      </c>
      <c r="I838" s="45"/>
      <c r="J838" s="38"/>
      <c r="K838" s="43">
        <v>10500</v>
      </c>
      <c r="L838" s="44">
        <v>10500</v>
      </c>
      <c r="M838" s="45"/>
      <c r="N838" s="38"/>
      <c r="O838" s="43">
        <v>10500</v>
      </c>
      <c r="P838" s="44">
        <v>10500</v>
      </c>
      <c r="Q838" s="45"/>
      <c r="R838" s="38"/>
      <c r="S838" s="43">
        <v>5970</v>
      </c>
      <c r="T838" s="44">
        <v>5970</v>
      </c>
      <c r="U838" s="45"/>
      <c r="V838" s="38"/>
      <c r="W838" s="43">
        <v>7303</v>
      </c>
      <c r="X838" s="44">
        <v>7303</v>
      </c>
      <c r="Y838" s="45"/>
      <c r="Z838" s="38"/>
      <c r="AA838" s="43">
        <v>12388.9</v>
      </c>
      <c r="AB838" s="44">
        <v>12388.9</v>
      </c>
      <c r="AC838" s="45"/>
      <c r="AD838" s="38"/>
      <c r="AE838" s="43">
        <v>17230</v>
      </c>
      <c r="AF838" s="44">
        <v>17230</v>
      </c>
      <c r="AG838" s="45"/>
      <c r="AH838" s="38"/>
      <c r="AI838" s="43">
        <v>0</v>
      </c>
      <c r="AJ838" s="44">
        <v>0</v>
      </c>
      <c r="AK838" s="45"/>
      <c r="AL838" s="38"/>
      <c r="AM838" s="43">
        <v>14532</v>
      </c>
      <c r="AN838" s="44">
        <v>14532</v>
      </c>
      <c r="AO838" s="45"/>
    </row>
    <row r="839" spans="1:41" hidden="1" outlineLevel="1" x14ac:dyDescent="0.25">
      <c r="A839" s="34" t="s">
        <v>1620</v>
      </c>
      <c r="B839" s="35" t="s">
        <v>1621</v>
      </c>
      <c r="C839" s="35" t="s">
        <v>1622</v>
      </c>
      <c r="D839" s="35" t="s">
        <v>500</v>
      </c>
      <c r="E839" s="42">
        <v>1</v>
      </c>
      <c r="G839" s="43">
        <v>13064</v>
      </c>
      <c r="H839" s="44">
        <v>13064</v>
      </c>
      <c r="I839" s="45"/>
      <c r="J839" s="38"/>
      <c r="K839" s="43">
        <v>12000</v>
      </c>
      <c r="L839" s="44">
        <v>12000</v>
      </c>
      <c r="M839" s="45"/>
      <c r="N839" s="38"/>
      <c r="O839" s="43">
        <v>12000</v>
      </c>
      <c r="P839" s="44">
        <v>12000</v>
      </c>
      <c r="Q839" s="45"/>
      <c r="R839" s="38"/>
      <c r="S839" s="43">
        <v>6193</v>
      </c>
      <c r="T839" s="44">
        <v>6193</v>
      </c>
      <c r="U839" s="45"/>
      <c r="V839" s="38"/>
      <c r="W839" s="43">
        <v>7878</v>
      </c>
      <c r="X839" s="44">
        <v>7878</v>
      </c>
      <c r="Y839" s="45"/>
      <c r="Z839" s="38"/>
      <c r="AA839" s="43">
        <v>12927.54</v>
      </c>
      <c r="AB839" s="44">
        <v>12927.54</v>
      </c>
      <c r="AC839" s="45"/>
      <c r="AD839" s="38"/>
      <c r="AE839" s="43">
        <v>18061</v>
      </c>
      <c r="AF839" s="44">
        <v>18061</v>
      </c>
      <c r="AG839" s="45"/>
      <c r="AH839" s="38"/>
      <c r="AI839" s="43">
        <v>0</v>
      </c>
      <c r="AJ839" s="44">
        <v>0</v>
      </c>
      <c r="AK839" s="45"/>
      <c r="AL839" s="38"/>
      <c r="AM839" s="43">
        <v>15288</v>
      </c>
      <c r="AN839" s="44">
        <v>15288</v>
      </c>
      <c r="AO839" s="45"/>
    </row>
    <row r="840" spans="1:41" hidden="1" outlineLevel="1" x14ac:dyDescent="0.25">
      <c r="A840" s="34" t="s">
        <v>1623</v>
      </c>
      <c r="B840" s="35" t="s">
        <v>1624</v>
      </c>
      <c r="C840" s="35" t="s">
        <v>1625</v>
      </c>
      <c r="D840" s="35" t="s">
        <v>500</v>
      </c>
      <c r="E840" s="42">
        <v>2</v>
      </c>
      <c r="G840" s="43">
        <v>13576</v>
      </c>
      <c r="H840" s="44">
        <v>27152</v>
      </c>
      <c r="I840" s="45"/>
      <c r="J840" s="38"/>
      <c r="K840" s="43">
        <v>13500</v>
      </c>
      <c r="L840" s="44">
        <v>27000</v>
      </c>
      <c r="M840" s="45"/>
      <c r="N840" s="38"/>
      <c r="O840" s="43">
        <v>13500</v>
      </c>
      <c r="P840" s="44">
        <v>27000</v>
      </c>
      <c r="Q840" s="45"/>
      <c r="R840" s="38"/>
      <c r="S840" s="43">
        <v>6421</v>
      </c>
      <c r="T840" s="44">
        <v>12842</v>
      </c>
      <c r="U840" s="45"/>
      <c r="V840" s="38"/>
      <c r="W840" s="43">
        <v>8338</v>
      </c>
      <c r="X840" s="44">
        <v>16676</v>
      </c>
      <c r="Y840" s="45"/>
      <c r="Z840" s="38"/>
      <c r="AA840" s="43">
        <v>13466.19</v>
      </c>
      <c r="AB840" s="44">
        <v>26932.38</v>
      </c>
      <c r="AC840" s="45"/>
      <c r="AD840" s="38"/>
      <c r="AE840" s="43">
        <v>19089</v>
      </c>
      <c r="AF840" s="44">
        <v>38178</v>
      </c>
      <c r="AG840" s="45"/>
      <c r="AH840" s="38"/>
      <c r="AI840" s="43">
        <v>0</v>
      </c>
      <c r="AJ840" s="44">
        <v>0</v>
      </c>
      <c r="AK840" s="45"/>
      <c r="AL840" s="38"/>
      <c r="AM840" s="43">
        <v>15876</v>
      </c>
      <c r="AN840" s="44">
        <v>31752</v>
      </c>
      <c r="AO840" s="45"/>
    </row>
    <row r="841" spans="1:41" hidden="1" outlineLevel="1" x14ac:dyDescent="0.25">
      <c r="A841" s="34" t="s">
        <v>1626</v>
      </c>
      <c r="B841" s="35" t="s">
        <v>1627</v>
      </c>
      <c r="C841" s="35" t="s">
        <v>1628</v>
      </c>
      <c r="D841" s="35" t="s">
        <v>500</v>
      </c>
      <c r="E841" s="42">
        <v>1</v>
      </c>
      <c r="G841" s="43">
        <v>14489</v>
      </c>
      <c r="H841" s="44">
        <v>14489</v>
      </c>
      <c r="I841" s="45"/>
      <c r="J841" s="38"/>
      <c r="K841" s="43">
        <v>15000</v>
      </c>
      <c r="L841" s="44">
        <v>15000</v>
      </c>
      <c r="M841" s="45"/>
      <c r="N841" s="38"/>
      <c r="O841" s="43">
        <v>15000</v>
      </c>
      <c r="P841" s="44">
        <v>15000</v>
      </c>
      <c r="Q841" s="45"/>
      <c r="R841" s="38"/>
      <c r="S841" s="43">
        <v>6639</v>
      </c>
      <c r="T841" s="44">
        <v>6639</v>
      </c>
      <c r="U841" s="45"/>
      <c r="V841" s="38"/>
      <c r="W841" s="43">
        <v>9183</v>
      </c>
      <c r="X841" s="44">
        <v>9183</v>
      </c>
      <c r="Y841" s="45"/>
      <c r="Z841" s="38"/>
      <c r="AA841" s="43">
        <v>16159.43</v>
      </c>
      <c r="AB841" s="44">
        <v>16159.43</v>
      </c>
      <c r="AC841" s="45"/>
      <c r="AD841" s="38"/>
      <c r="AE841" s="43">
        <v>19816</v>
      </c>
      <c r="AF841" s="44">
        <v>19816</v>
      </c>
      <c r="AG841" s="45"/>
      <c r="AH841" s="38"/>
      <c r="AI841" s="43">
        <v>0</v>
      </c>
      <c r="AJ841" s="44">
        <v>0</v>
      </c>
      <c r="AK841" s="45"/>
      <c r="AL841" s="38"/>
      <c r="AM841" s="43">
        <v>16548</v>
      </c>
      <c r="AN841" s="44">
        <v>16548</v>
      </c>
      <c r="AO841" s="45"/>
    </row>
    <row r="842" spans="1:41" hidden="1" outlineLevel="1" x14ac:dyDescent="0.25">
      <c r="A842" s="34" t="s">
        <v>1629</v>
      </c>
      <c r="B842" s="35" t="s">
        <v>1630</v>
      </c>
      <c r="C842" s="35" t="s">
        <v>1631</v>
      </c>
      <c r="D842" s="35" t="s">
        <v>500</v>
      </c>
      <c r="E842" s="42">
        <v>1</v>
      </c>
      <c r="G842" s="43">
        <v>15106</v>
      </c>
      <c r="H842" s="44">
        <v>15106</v>
      </c>
      <c r="I842" s="45"/>
      <c r="J842" s="38"/>
      <c r="K842" s="43">
        <v>17000</v>
      </c>
      <c r="L842" s="44">
        <v>17000</v>
      </c>
      <c r="M842" s="45"/>
      <c r="N842" s="38"/>
      <c r="O842" s="43">
        <v>17000</v>
      </c>
      <c r="P842" s="44">
        <v>17000</v>
      </c>
      <c r="Q842" s="45"/>
      <c r="R842" s="38"/>
      <c r="S842" s="43">
        <v>6862</v>
      </c>
      <c r="T842" s="44">
        <v>6862</v>
      </c>
      <c r="U842" s="45"/>
      <c r="V842" s="38"/>
      <c r="W842" s="43">
        <v>9718</v>
      </c>
      <c r="X842" s="44">
        <v>9718</v>
      </c>
      <c r="Y842" s="45"/>
      <c r="Z842" s="38"/>
      <c r="AA842" s="43">
        <v>17236.73</v>
      </c>
      <c r="AB842" s="44">
        <v>17236.73</v>
      </c>
      <c r="AC842" s="45"/>
      <c r="AD842" s="38"/>
      <c r="AE842" s="43">
        <v>20651</v>
      </c>
      <c r="AF842" s="44">
        <v>20651</v>
      </c>
      <c r="AG842" s="45"/>
      <c r="AH842" s="38"/>
      <c r="AI842" s="43">
        <v>0</v>
      </c>
      <c r="AJ842" s="44">
        <v>0</v>
      </c>
      <c r="AK842" s="45"/>
      <c r="AL842" s="38"/>
      <c r="AM842" s="43">
        <v>17640</v>
      </c>
      <c r="AN842" s="44">
        <v>17640</v>
      </c>
      <c r="AO842" s="45"/>
    </row>
    <row r="843" spans="1:41" hidden="1" outlineLevel="1" x14ac:dyDescent="0.25">
      <c r="A843" s="34" t="s">
        <v>1632</v>
      </c>
      <c r="B843" s="35" t="s">
        <v>1633</v>
      </c>
      <c r="C843" s="35" t="s">
        <v>1634</v>
      </c>
      <c r="D843" s="35" t="s">
        <v>500</v>
      </c>
      <c r="E843" s="42">
        <v>1</v>
      </c>
      <c r="G843" s="43">
        <v>16151</v>
      </c>
      <c r="H843" s="44">
        <v>16151</v>
      </c>
      <c r="I843" s="45"/>
      <c r="J843" s="38"/>
      <c r="K843" s="43">
        <v>19000</v>
      </c>
      <c r="L843" s="44">
        <v>19000</v>
      </c>
      <c r="M843" s="45"/>
      <c r="N843" s="38"/>
      <c r="O843" s="43">
        <v>19000</v>
      </c>
      <c r="P843" s="44">
        <v>19000</v>
      </c>
      <c r="Q843" s="45"/>
      <c r="R843" s="38"/>
      <c r="S843" s="43">
        <v>7085</v>
      </c>
      <c r="T843" s="44">
        <v>7085</v>
      </c>
      <c r="U843" s="45"/>
      <c r="V843" s="38"/>
      <c r="W843" s="43">
        <v>10339</v>
      </c>
      <c r="X843" s="44">
        <v>10339</v>
      </c>
      <c r="Y843" s="45"/>
      <c r="Z843" s="38"/>
      <c r="AA843" s="43">
        <v>18314.02</v>
      </c>
      <c r="AB843" s="44">
        <v>18314.02</v>
      </c>
      <c r="AC843" s="45"/>
      <c r="AD843" s="38"/>
      <c r="AE843" s="43">
        <v>21358</v>
      </c>
      <c r="AF843" s="44">
        <v>21358</v>
      </c>
      <c r="AG843" s="45"/>
      <c r="AH843" s="38"/>
      <c r="AI843" s="43">
        <v>0</v>
      </c>
      <c r="AJ843" s="44">
        <v>0</v>
      </c>
      <c r="AK843" s="45"/>
      <c r="AL843" s="38"/>
      <c r="AM843" s="43">
        <v>20160</v>
      </c>
      <c r="AN843" s="44">
        <v>20160</v>
      </c>
      <c r="AO843" s="45"/>
    </row>
    <row r="844" spans="1:41" hidden="1" outlineLevel="1" x14ac:dyDescent="0.25">
      <c r="A844" s="34" t="s">
        <v>1635</v>
      </c>
      <c r="B844" s="35" t="s">
        <v>1636</v>
      </c>
      <c r="C844" s="35" t="s">
        <v>1637</v>
      </c>
      <c r="D844" s="35" t="s">
        <v>500</v>
      </c>
      <c r="E844" s="42">
        <v>1</v>
      </c>
      <c r="G844" s="43">
        <v>17033</v>
      </c>
      <c r="H844" s="44">
        <v>17033</v>
      </c>
      <c r="I844" s="45"/>
      <c r="J844" s="38"/>
      <c r="K844" s="43">
        <v>20000</v>
      </c>
      <c r="L844" s="44">
        <v>20000</v>
      </c>
      <c r="M844" s="45"/>
      <c r="N844" s="38"/>
      <c r="O844" s="43">
        <v>20000</v>
      </c>
      <c r="P844" s="44">
        <v>20000</v>
      </c>
      <c r="Q844" s="45"/>
      <c r="R844" s="38"/>
      <c r="S844" s="43">
        <v>7305</v>
      </c>
      <c r="T844" s="44">
        <v>7305</v>
      </c>
      <c r="U844" s="45"/>
      <c r="V844" s="38"/>
      <c r="W844" s="43">
        <v>9488</v>
      </c>
      <c r="X844" s="44">
        <v>9488</v>
      </c>
      <c r="Y844" s="45"/>
      <c r="Z844" s="38"/>
      <c r="AA844" s="43">
        <v>21545.91</v>
      </c>
      <c r="AB844" s="44">
        <v>21545.91</v>
      </c>
      <c r="AC844" s="45"/>
      <c r="AD844" s="38"/>
      <c r="AE844" s="43">
        <v>22561</v>
      </c>
      <c r="AF844" s="44">
        <v>22561</v>
      </c>
      <c r="AG844" s="45"/>
      <c r="AH844" s="38"/>
      <c r="AI844" s="43">
        <v>0</v>
      </c>
      <c r="AJ844" s="44">
        <v>0</v>
      </c>
      <c r="AK844" s="45"/>
      <c r="AL844" s="38"/>
      <c r="AM844" s="43">
        <v>25200</v>
      </c>
      <c r="AN844" s="44">
        <v>25200</v>
      </c>
      <c r="AO844" s="45"/>
    </row>
    <row r="845" spans="1:41" ht="30" hidden="1" outlineLevel="1" x14ac:dyDescent="0.25">
      <c r="A845" s="34" t="s">
        <v>1638</v>
      </c>
      <c r="B845" s="35" t="s">
        <v>1639</v>
      </c>
      <c r="C845" s="35" t="s">
        <v>1640</v>
      </c>
      <c r="D845" s="35" t="s">
        <v>500</v>
      </c>
      <c r="E845" s="42">
        <v>1</v>
      </c>
      <c r="G845" s="43">
        <v>3665</v>
      </c>
      <c r="H845" s="44">
        <v>3665</v>
      </c>
      <c r="I845" s="45"/>
      <c r="J845" s="38"/>
      <c r="K845" s="43">
        <v>2565</v>
      </c>
      <c r="L845" s="44">
        <v>2565</v>
      </c>
      <c r="M845" s="45"/>
      <c r="N845" s="38"/>
      <c r="O845" s="43">
        <v>2565</v>
      </c>
      <c r="P845" s="44">
        <v>2565</v>
      </c>
      <c r="Q845" s="45"/>
      <c r="R845" s="38"/>
      <c r="S845" s="43">
        <v>2991</v>
      </c>
      <c r="T845" s="44">
        <v>2991</v>
      </c>
      <c r="U845" s="45"/>
      <c r="V845" s="38"/>
      <c r="W845" s="43">
        <v>2818</v>
      </c>
      <c r="X845" s="44">
        <v>2818</v>
      </c>
      <c r="Y845" s="45"/>
      <c r="Z845" s="38"/>
      <c r="AA845" s="43">
        <v>4578.51</v>
      </c>
      <c r="AB845" s="44">
        <v>4578.51</v>
      </c>
      <c r="AC845" s="45"/>
      <c r="AD845" s="38"/>
      <c r="AE845" s="43">
        <v>7129</v>
      </c>
      <c r="AF845" s="44">
        <v>7129</v>
      </c>
      <c r="AG845" s="45"/>
      <c r="AH845" s="38"/>
      <c r="AI845" s="43">
        <v>0</v>
      </c>
      <c r="AJ845" s="44">
        <v>0</v>
      </c>
      <c r="AK845" s="45"/>
      <c r="AL845" s="38"/>
      <c r="AM845" s="43">
        <v>2520</v>
      </c>
      <c r="AN845" s="44">
        <v>2520</v>
      </c>
      <c r="AO845" s="45"/>
    </row>
    <row r="846" spans="1:41" hidden="1" outlineLevel="1" x14ac:dyDescent="0.25">
      <c r="A846" s="34" t="s">
        <v>1641</v>
      </c>
      <c r="B846" s="35" t="s">
        <v>1642</v>
      </c>
      <c r="C846" s="35" t="s">
        <v>1577</v>
      </c>
      <c r="D846" s="35" t="s">
        <v>500</v>
      </c>
      <c r="E846" s="42">
        <v>1</v>
      </c>
      <c r="G846" s="43">
        <v>4649</v>
      </c>
      <c r="H846" s="44">
        <v>4649</v>
      </c>
      <c r="I846" s="45"/>
      <c r="J846" s="38"/>
      <c r="K846" s="43">
        <v>3000</v>
      </c>
      <c r="L846" s="44">
        <v>3000</v>
      </c>
      <c r="M846" s="45"/>
      <c r="N846" s="38"/>
      <c r="O846" s="43">
        <v>3000</v>
      </c>
      <c r="P846" s="44">
        <v>3000</v>
      </c>
      <c r="Q846" s="45"/>
      <c r="R846" s="38"/>
      <c r="S846" s="43">
        <v>3254</v>
      </c>
      <c r="T846" s="44">
        <v>3254</v>
      </c>
      <c r="U846" s="45"/>
      <c r="V846" s="38"/>
      <c r="W846" s="43">
        <v>3261</v>
      </c>
      <c r="X846" s="44">
        <v>3261</v>
      </c>
      <c r="Y846" s="45"/>
      <c r="Z846" s="38"/>
      <c r="AA846" s="43">
        <v>5117.1499999999996</v>
      </c>
      <c r="AB846" s="44">
        <v>5117.1499999999996</v>
      </c>
      <c r="AC846" s="45"/>
      <c r="AD846" s="38"/>
      <c r="AE846" s="43">
        <v>8056</v>
      </c>
      <c r="AF846" s="44">
        <v>8056</v>
      </c>
      <c r="AG846" s="45"/>
      <c r="AH846" s="38"/>
      <c r="AI846" s="43">
        <v>0</v>
      </c>
      <c r="AJ846" s="44">
        <v>0</v>
      </c>
      <c r="AK846" s="45"/>
      <c r="AL846" s="38"/>
      <c r="AM846" s="43">
        <v>3108</v>
      </c>
      <c r="AN846" s="44">
        <v>3108</v>
      </c>
      <c r="AO846" s="45"/>
    </row>
    <row r="847" spans="1:41" hidden="1" outlineLevel="1" x14ac:dyDescent="0.25">
      <c r="A847" s="34" t="s">
        <v>1643</v>
      </c>
      <c r="B847" s="35" t="s">
        <v>1644</v>
      </c>
      <c r="C847" s="35" t="s">
        <v>1580</v>
      </c>
      <c r="D847" s="35" t="s">
        <v>500</v>
      </c>
      <c r="E847" s="42">
        <v>1</v>
      </c>
      <c r="G847" s="43">
        <v>5263</v>
      </c>
      <c r="H847" s="44">
        <v>5263</v>
      </c>
      <c r="I847" s="45"/>
      <c r="J847" s="38"/>
      <c r="K847" s="43">
        <v>3650</v>
      </c>
      <c r="L847" s="44">
        <v>3650</v>
      </c>
      <c r="M847" s="45"/>
      <c r="N847" s="38"/>
      <c r="O847" s="43">
        <v>3650</v>
      </c>
      <c r="P847" s="44">
        <v>3650</v>
      </c>
      <c r="Q847" s="45"/>
      <c r="R847" s="38"/>
      <c r="S847" s="43">
        <v>3516</v>
      </c>
      <c r="T847" s="44">
        <v>3516</v>
      </c>
      <c r="U847" s="45"/>
      <c r="V847" s="38"/>
      <c r="W847" s="43">
        <v>3715</v>
      </c>
      <c r="X847" s="44">
        <v>3715</v>
      </c>
      <c r="Y847" s="45"/>
      <c r="Z847" s="38"/>
      <c r="AA847" s="43">
        <v>5601.94</v>
      </c>
      <c r="AB847" s="44">
        <v>5601.94</v>
      </c>
      <c r="AC847" s="45"/>
      <c r="AD847" s="38"/>
      <c r="AE847" s="43">
        <v>8813</v>
      </c>
      <c r="AF847" s="44">
        <v>8813</v>
      </c>
      <c r="AG847" s="45"/>
      <c r="AH847" s="38"/>
      <c r="AI847" s="43">
        <v>0</v>
      </c>
      <c r="AJ847" s="44">
        <v>0</v>
      </c>
      <c r="AK847" s="45"/>
      <c r="AL847" s="38"/>
      <c r="AM847" s="43">
        <v>3780</v>
      </c>
      <c r="AN847" s="44">
        <v>3780</v>
      </c>
      <c r="AO847" s="45"/>
    </row>
    <row r="848" spans="1:41" hidden="1" outlineLevel="1" x14ac:dyDescent="0.25">
      <c r="A848" s="34" t="s">
        <v>1645</v>
      </c>
      <c r="B848" s="35" t="s">
        <v>1646</v>
      </c>
      <c r="C848" s="35" t="s">
        <v>1583</v>
      </c>
      <c r="D848" s="35" t="s">
        <v>500</v>
      </c>
      <c r="E848" s="42">
        <v>1</v>
      </c>
      <c r="G848" s="43">
        <v>6005</v>
      </c>
      <c r="H848" s="44">
        <v>6005</v>
      </c>
      <c r="I848" s="45"/>
      <c r="J848" s="38"/>
      <c r="K848" s="43">
        <v>4250</v>
      </c>
      <c r="L848" s="44">
        <v>4250</v>
      </c>
      <c r="M848" s="45"/>
      <c r="N848" s="38"/>
      <c r="O848" s="43">
        <v>4250</v>
      </c>
      <c r="P848" s="44">
        <v>4250</v>
      </c>
      <c r="Q848" s="45"/>
      <c r="R848" s="38"/>
      <c r="S848" s="43">
        <v>3779</v>
      </c>
      <c r="T848" s="44">
        <v>3779</v>
      </c>
      <c r="U848" s="45"/>
      <c r="V848" s="38"/>
      <c r="W848" s="43">
        <v>4177</v>
      </c>
      <c r="X848" s="44">
        <v>4177</v>
      </c>
      <c r="Y848" s="45"/>
      <c r="Z848" s="38"/>
      <c r="AA848" s="43">
        <v>6194.45</v>
      </c>
      <c r="AB848" s="44">
        <v>6194.45</v>
      </c>
      <c r="AC848" s="45"/>
      <c r="AD848" s="38"/>
      <c r="AE848" s="43">
        <v>9612</v>
      </c>
      <c r="AF848" s="44">
        <v>9612</v>
      </c>
      <c r="AG848" s="45"/>
      <c r="AH848" s="38"/>
      <c r="AI848" s="43">
        <v>0</v>
      </c>
      <c r="AJ848" s="44">
        <v>0</v>
      </c>
      <c r="AK848" s="45"/>
      <c r="AL848" s="38"/>
      <c r="AM848" s="43">
        <v>4502</v>
      </c>
      <c r="AN848" s="44">
        <v>4502</v>
      </c>
      <c r="AO848" s="45"/>
    </row>
    <row r="849" spans="1:41" hidden="1" outlineLevel="1" x14ac:dyDescent="0.25">
      <c r="A849" s="34" t="s">
        <v>1647</v>
      </c>
      <c r="B849" s="35" t="s">
        <v>1648</v>
      </c>
      <c r="C849" s="35" t="s">
        <v>1586</v>
      </c>
      <c r="D849" s="35" t="s">
        <v>500</v>
      </c>
      <c r="E849" s="42">
        <v>1</v>
      </c>
      <c r="G849" s="43">
        <v>6682</v>
      </c>
      <c r="H849" s="44">
        <v>6682</v>
      </c>
      <c r="I849" s="45"/>
      <c r="J849" s="38"/>
      <c r="K849" s="43">
        <v>5000</v>
      </c>
      <c r="L849" s="44">
        <v>5000</v>
      </c>
      <c r="M849" s="45"/>
      <c r="N849" s="38"/>
      <c r="O849" s="43">
        <v>5000</v>
      </c>
      <c r="P849" s="44">
        <v>5000</v>
      </c>
      <c r="Q849" s="45"/>
      <c r="R849" s="38"/>
      <c r="S849" s="43">
        <v>4041</v>
      </c>
      <c r="T849" s="44">
        <v>4041</v>
      </c>
      <c r="U849" s="45"/>
      <c r="V849" s="38"/>
      <c r="W849" s="43">
        <v>4648</v>
      </c>
      <c r="X849" s="44">
        <v>4648</v>
      </c>
      <c r="Y849" s="45"/>
      <c r="Z849" s="38"/>
      <c r="AA849" s="43">
        <v>6733.1</v>
      </c>
      <c r="AB849" s="44">
        <v>6733.1</v>
      </c>
      <c r="AC849" s="45"/>
      <c r="AD849" s="38"/>
      <c r="AE849" s="43">
        <v>10497</v>
      </c>
      <c r="AF849" s="44">
        <v>10497</v>
      </c>
      <c r="AG849" s="45"/>
      <c r="AH849" s="38"/>
      <c r="AI849" s="43">
        <v>0</v>
      </c>
      <c r="AJ849" s="44">
        <v>0</v>
      </c>
      <c r="AK849" s="45"/>
      <c r="AL849" s="38"/>
      <c r="AM849" s="43">
        <v>6132</v>
      </c>
      <c r="AN849" s="44">
        <v>6132</v>
      </c>
      <c r="AO849" s="45"/>
    </row>
    <row r="850" spans="1:41" hidden="1" outlineLevel="1" x14ac:dyDescent="0.25">
      <c r="A850" s="34" t="s">
        <v>1649</v>
      </c>
      <c r="B850" s="35" t="s">
        <v>1650</v>
      </c>
      <c r="C850" s="35" t="s">
        <v>1589</v>
      </c>
      <c r="D850" s="35" t="s">
        <v>500</v>
      </c>
      <c r="E850" s="42">
        <v>1</v>
      </c>
      <c r="G850" s="43">
        <v>7445</v>
      </c>
      <c r="H850" s="44">
        <v>7445</v>
      </c>
      <c r="I850" s="45"/>
      <c r="J850" s="38"/>
      <c r="K850" s="43">
        <v>5800</v>
      </c>
      <c r="L850" s="44">
        <v>5800</v>
      </c>
      <c r="M850" s="45"/>
      <c r="N850" s="38"/>
      <c r="O850" s="43">
        <v>5800</v>
      </c>
      <c r="P850" s="44">
        <v>5800</v>
      </c>
      <c r="Q850" s="45"/>
      <c r="R850" s="38"/>
      <c r="S850" s="43">
        <v>4304</v>
      </c>
      <c r="T850" s="44">
        <v>4304</v>
      </c>
      <c r="U850" s="45"/>
      <c r="V850" s="38"/>
      <c r="W850" s="43">
        <v>5131</v>
      </c>
      <c r="X850" s="44">
        <v>5131</v>
      </c>
      <c r="Y850" s="45"/>
      <c r="Z850" s="38"/>
      <c r="AA850" s="43">
        <v>7271.74</v>
      </c>
      <c r="AB850" s="44">
        <v>7271.74</v>
      </c>
      <c r="AC850" s="45"/>
      <c r="AD850" s="38"/>
      <c r="AE850" s="43">
        <v>11424</v>
      </c>
      <c r="AF850" s="44">
        <v>11424</v>
      </c>
      <c r="AG850" s="45"/>
      <c r="AH850" s="38"/>
      <c r="AI850" s="43">
        <v>0</v>
      </c>
      <c r="AJ850" s="44">
        <v>0</v>
      </c>
      <c r="AK850" s="45"/>
      <c r="AL850" s="38"/>
      <c r="AM850" s="43">
        <v>6922</v>
      </c>
      <c r="AN850" s="44">
        <v>6922</v>
      </c>
      <c r="AO850" s="45"/>
    </row>
    <row r="851" spans="1:41" hidden="1" outlineLevel="1" x14ac:dyDescent="0.25">
      <c r="A851" s="34" t="s">
        <v>1651</v>
      </c>
      <c r="B851" s="35" t="s">
        <v>1652</v>
      </c>
      <c r="C851" s="35" t="s">
        <v>1592</v>
      </c>
      <c r="D851" s="35" t="s">
        <v>500</v>
      </c>
      <c r="E851" s="42">
        <v>2</v>
      </c>
      <c r="G851" s="43">
        <v>8161</v>
      </c>
      <c r="H851" s="44">
        <v>16322</v>
      </c>
      <c r="I851" s="45"/>
      <c r="J851" s="38"/>
      <c r="K851" s="43">
        <v>6500</v>
      </c>
      <c r="L851" s="44">
        <v>13000</v>
      </c>
      <c r="M851" s="45"/>
      <c r="N851" s="38"/>
      <c r="O851" s="43">
        <v>6500</v>
      </c>
      <c r="P851" s="44">
        <v>13000</v>
      </c>
      <c r="Q851" s="45"/>
      <c r="R851" s="38"/>
      <c r="S851" s="43">
        <v>4566</v>
      </c>
      <c r="T851" s="44">
        <v>9132</v>
      </c>
      <c r="U851" s="45"/>
      <c r="V851" s="38"/>
      <c r="W851" s="43">
        <v>5742</v>
      </c>
      <c r="X851" s="44">
        <v>11484</v>
      </c>
      <c r="Y851" s="45"/>
      <c r="Z851" s="38"/>
      <c r="AA851" s="43">
        <v>7810.39</v>
      </c>
      <c r="AB851" s="44">
        <v>15620.78</v>
      </c>
      <c r="AC851" s="45"/>
      <c r="AD851" s="38"/>
      <c r="AE851" s="43">
        <v>12223</v>
      </c>
      <c r="AF851" s="44">
        <v>24446</v>
      </c>
      <c r="AG851" s="45"/>
      <c r="AH851" s="38"/>
      <c r="AI851" s="43">
        <v>0</v>
      </c>
      <c r="AJ851" s="44">
        <v>0</v>
      </c>
      <c r="AK851" s="45"/>
      <c r="AL851" s="38"/>
      <c r="AM851" s="43">
        <v>7812</v>
      </c>
      <c r="AN851" s="44">
        <v>15624</v>
      </c>
      <c r="AO851" s="45"/>
    </row>
    <row r="852" spans="1:41" hidden="1" outlineLevel="1" x14ac:dyDescent="0.25">
      <c r="A852" s="34" t="s">
        <v>1653</v>
      </c>
      <c r="B852" s="35" t="s">
        <v>1654</v>
      </c>
      <c r="C852" s="35" t="s">
        <v>1595</v>
      </c>
      <c r="D852" s="35" t="s">
        <v>500</v>
      </c>
      <c r="E852" s="42">
        <v>1</v>
      </c>
      <c r="G852" s="43">
        <v>8685</v>
      </c>
      <c r="H852" s="44">
        <v>8685</v>
      </c>
      <c r="I852" s="45"/>
      <c r="J852" s="38"/>
      <c r="K852" s="43">
        <v>7500</v>
      </c>
      <c r="L852" s="44">
        <v>7500</v>
      </c>
      <c r="M852" s="45"/>
      <c r="N852" s="38"/>
      <c r="O852" s="43">
        <v>7500</v>
      </c>
      <c r="P852" s="44">
        <v>7500</v>
      </c>
      <c r="Q852" s="45"/>
      <c r="R852" s="38"/>
      <c r="S852" s="43">
        <v>4829</v>
      </c>
      <c r="T852" s="44">
        <v>4829</v>
      </c>
      <c r="U852" s="45"/>
      <c r="V852" s="38"/>
      <c r="W852" s="43">
        <v>6135</v>
      </c>
      <c r="X852" s="44">
        <v>6135</v>
      </c>
      <c r="Y852" s="45"/>
      <c r="Z852" s="38"/>
      <c r="AA852" s="43">
        <v>8402.9</v>
      </c>
      <c r="AB852" s="44">
        <v>8402.9</v>
      </c>
      <c r="AC852" s="45"/>
      <c r="AD852" s="38"/>
      <c r="AE852" s="43">
        <v>14164</v>
      </c>
      <c r="AF852" s="44">
        <v>14164</v>
      </c>
      <c r="AG852" s="45"/>
      <c r="AH852" s="38"/>
      <c r="AI852" s="43">
        <v>0</v>
      </c>
      <c r="AJ852" s="44">
        <v>0</v>
      </c>
      <c r="AK852" s="45"/>
      <c r="AL852" s="38"/>
      <c r="AM852" s="43">
        <v>8820</v>
      </c>
      <c r="AN852" s="44">
        <v>8820</v>
      </c>
      <c r="AO852" s="45"/>
    </row>
    <row r="853" spans="1:41" hidden="1" outlineLevel="1" x14ac:dyDescent="0.25">
      <c r="A853" s="34" t="s">
        <v>1655</v>
      </c>
      <c r="B853" s="35" t="s">
        <v>1656</v>
      </c>
      <c r="C853" s="35" t="s">
        <v>1657</v>
      </c>
      <c r="D853" s="35" t="s">
        <v>500</v>
      </c>
      <c r="E853" s="42">
        <v>1</v>
      </c>
      <c r="G853" s="43">
        <v>9515</v>
      </c>
      <c r="H853" s="44">
        <v>9515</v>
      </c>
      <c r="I853" s="45"/>
      <c r="J853" s="38"/>
      <c r="K853" s="43">
        <v>9000</v>
      </c>
      <c r="L853" s="44">
        <v>9000</v>
      </c>
      <c r="M853" s="45"/>
      <c r="N853" s="38"/>
      <c r="O853" s="43">
        <v>9000</v>
      </c>
      <c r="P853" s="44">
        <v>9000</v>
      </c>
      <c r="Q853" s="45"/>
      <c r="R853" s="38"/>
      <c r="S853" s="43">
        <v>5079</v>
      </c>
      <c r="T853" s="44">
        <v>5079</v>
      </c>
      <c r="U853" s="45"/>
      <c r="V853" s="38"/>
      <c r="W853" s="43">
        <v>6883</v>
      </c>
      <c r="X853" s="44">
        <v>6883</v>
      </c>
      <c r="Y853" s="45"/>
      <c r="Z853" s="38"/>
      <c r="AA853" s="43">
        <v>8941.5499999999993</v>
      </c>
      <c r="AB853" s="44">
        <v>8941.5499999999993</v>
      </c>
      <c r="AC853" s="45"/>
      <c r="AD853" s="38"/>
      <c r="AE853" s="43">
        <v>14164</v>
      </c>
      <c r="AF853" s="44">
        <v>14164</v>
      </c>
      <c r="AG853" s="45"/>
      <c r="AH853" s="38"/>
      <c r="AI853" s="43">
        <v>0</v>
      </c>
      <c r="AJ853" s="44">
        <v>0</v>
      </c>
      <c r="AK853" s="45"/>
      <c r="AL853" s="38"/>
      <c r="AM853" s="43">
        <v>9458</v>
      </c>
      <c r="AN853" s="44">
        <v>9458</v>
      </c>
      <c r="AO853" s="45"/>
    </row>
    <row r="854" spans="1:41" hidden="1" outlineLevel="1" x14ac:dyDescent="0.25">
      <c r="A854" s="34" t="s">
        <v>1658</v>
      </c>
      <c r="B854" s="35" t="s">
        <v>1659</v>
      </c>
      <c r="C854" s="35" t="s">
        <v>1660</v>
      </c>
      <c r="D854" s="35" t="s">
        <v>500</v>
      </c>
      <c r="E854" s="42">
        <v>1</v>
      </c>
      <c r="G854" s="43">
        <v>10043</v>
      </c>
      <c r="H854" s="44">
        <v>10043</v>
      </c>
      <c r="I854" s="45"/>
      <c r="J854" s="38"/>
      <c r="K854" s="43">
        <v>10500</v>
      </c>
      <c r="L854" s="44">
        <v>10500</v>
      </c>
      <c r="M854" s="45"/>
      <c r="N854" s="38"/>
      <c r="O854" s="43">
        <v>10500</v>
      </c>
      <c r="P854" s="44">
        <v>10500</v>
      </c>
      <c r="Q854" s="45"/>
      <c r="R854" s="38"/>
      <c r="S854" s="43">
        <v>5341</v>
      </c>
      <c r="T854" s="44">
        <v>5341</v>
      </c>
      <c r="U854" s="45"/>
      <c r="V854" s="38"/>
      <c r="W854" s="43">
        <v>7418</v>
      </c>
      <c r="X854" s="44">
        <v>7418</v>
      </c>
      <c r="Y854" s="45"/>
      <c r="Z854" s="38"/>
      <c r="AA854" s="43">
        <v>9587.93</v>
      </c>
      <c r="AB854" s="44">
        <v>9587.93</v>
      </c>
      <c r="AC854" s="45"/>
      <c r="AD854" s="38"/>
      <c r="AE854" s="43">
        <v>14792</v>
      </c>
      <c r="AF854" s="44">
        <v>14792</v>
      </c>
      <c r="AG854" s="45"/>
      <c r="AH854" s="38"/>
      <c r="AI854" s="43">
        <v>0</v>
      </c>
      <c r="AJ854" s="44">
        <v>0</v>
      </c>
      <c r="AK854" s="45"/>
      <c r="AL854" s="38"/>
      <c r="AM854" s="43">
        <v>10500</v>
      </c>
      <c r="AN854" s="44">
        <v>10500</v>
      </c>
      <c r="AO854" s="45"/>
    </row>
    <row r="855" spans="1:41" hidden="1" outlineLevel="1" x14ac:dyDescent="0.25">
      <c r="A855" s="34" t="s">
        <v>1661</v>
      </c>
      <c r="B855" s="35" t="s">
        <v>1662</v>
      </c>
      <c r="C855" s="35" t="s">
        <v>1663</v>
      </c>
      <c r="D855" s="35" t="s">
        <v>500</v>
      </c>
      <c r="E855" s="42">
        <v>1</v>
      </c>
      <c r="G855" s="43">
        <v>10960</v>
      </c>
      <c r="H855" s="44">
        <v>10960</v>
      </c>
      <c r="I855" s="45"/>
      <c r="J855" s="38"/>
      <c r="K855" s="43">
        <v>12000</v>
      </c>
      <c r="L855" s="44">
        <v>12000</v>
      </c>
      <c r="M855" s="45"/>
      <c r="N855" s="38"/>
      <c r="O855" s="43">
        <v>12000</v>
      </c>
      <c r="P855" s="44">
        <v>12000</v>
      </c>
      <c r="Q855" s="45"/>
      <c r="R855" s="38"/>
      <c r="S855" s="43">
        <v>5602</v>
      </c>
      <c r="T855" s="44">
        <v>5602</v>
      </c>
      <c r="U855" s="45"/>
      <c r="V855" s="38"/>
      <c r="W855" s="43">
        <v>8510</v>
      </c>
      <c r="X855" s="44">
        <v>8510</v>
      </c>
      <c r="Y855" s="45"/>
      <c r="Z855" s="38"/>
      <c r="AA855" s="43">
        <v>10772.95</v>
      </c>
      <c r="AB855" s="44">
        <v>10772.95</v>
      </c>
      <c r="AC855" s="45"/>
      <c r="AD855" s="38"/>
      <c r="AE855" s="43">
        <v>16056</v>
      </c>
      <c r="AF855" s="44">
        <v>16056</v>
      </c>
      <c r="AG855" s="45"/>
      <c r="AH855" s="38"/>
      <c r="AI855" s="43">
        <v>0</v>
      </c>
      <c r="AJ855" s="44">
        <v>0</v>
      </c>
      <c r="AK855" s="45"/>
      <c r="AL855" s="38"/>
      <c r="AM855" s="43">
        <v>12600</v>
      </c>
      <c r="AN855" s="44">
        <v>12600</v>
      </c>
      <c r="AO855" s="45"/>
    </row>
    <row r="856" spans="1:41" hidden="1" outlineLevel="1" x14ac:dyDescent="0.25">
      <c r="A856" s="30"/>
      <c r="B856" s="31" t="s">
        <v>44</v>
      </c>
      <c r="C856" s="31" t="s">
        <v>45</v>
      </c>
      <c r="G856" s="36"/>
      <c r="H856" s="36"/>
      <c r="I856" s="37"/>
      <c r="J856" s="38"/>
      <c r="K856" s="36"/>
      <c r="L856" s="36"/>
      <c r="M856" s="37"/>
      <c r="N856" s="38"/>
      <c r="O856" s="36"/>
      <c r="P856" s="36"/>
      <c r="Q856" s="37"/>
      <c r="R856" s="38"/>
      <c r="S856" s="36"/>
      <c r="T856" s="36"/>
      <c r="U856" s="37"/>
      <c r="V856" s="38"/>
      <c r="W856" s="36"/>
      <c r="X856" s="36"/>
      <c r="Y856" s="37"/>
      <c r="Z856" s="38"/>
      <c r="AA856" s="36"/>
      <c r="AB856" s="36"/>
      <c r="AC856" s="37"/>
      <c r="AD856" s="38"/>
      <c r="AE856" s="36"/>
      <c r="AF856" s="36"/>
      <c r="AG856" s="37"/>
      <c r="AH856" s="38"/>
      <c r="AI856" s="36"/>
      <c r="AJ856" s="36"/>
      <c r="AK856" s="37"/>
      <c r="AL856" s="38"/>
      <c r="AM856" s="36"/>
      <c r="AN856" s="36"/>
      <c r="AO856" s="37"/>
    </row>
    <row r="857" spans="1:41" hidden="1" outlineLevel="1" x14ac:dyDescent="0.25">
      <c r="A857" s="34" t="s">
        <v>1664</v>
      </c>
      <c r="B857" s="35" t="s">
        <v>47</v>
      </c>
      <c r="C857" s="35" t="s">
        <v>1665</v>
      </c>
      <c r="G857" s="36"/>
      <c r="H857" s="36"/>
      <c r="I857" s="37"/>
      <c r="J857" s="38"/>
      <c r="K857" s="36"/>
      <c r="L857" s="36"/>
      <c r="M857" s="37"/>
      <c r="N857" s="38"/>
      <c r="O857" s="36"/>
      <c r="P857" s="36"/>
      <c r="Q857" s="37"/>
      <c r="R857" s="38"/>
      <c r="S857" s="36"/>
      <c r="T857" s="36"/>
      <c r="U857" s="37"/>
      <c r="V857" s="38"/>
      <c r="W857" s="36"/>
      <c r="X857" s="36"/>
      <c r="Y857" s="37"/>
      <c r="Z857" s="38"/>
      <c r="AA857" s="36"/>
      <c r="AB857" s="36"/>
      <c r="AC857" s="37"/>
      <c r="AD857" s="38"/>
      <c r="AE857" s="36"/>
      <c r="AF857" s="36"/>
      <c r="AG857" s="37"/>
      <c r="AH857" s="38"/>
      <c r="AI857" s="36"/>
      <c r="AJ857" s="36"/>
      <c r="AK857" s="37"/>
      <c r="AL857" s="38"/>
      <c r="AM857" s="36"/>
      <c r="AN857" s="36"/>
      <c r="AO857" s="37"/>
    </row>
    <row r="858" spans="1:41" ht="45" hidden="1" outlineLevel="1" x14ac:dyDescent="0.25">
      <c r="A858" s="30"/>
      <c r="B858" s="31" t="s">
        <v>69</v>
      </c>
      <c r="C858" s="31" t="s">
        <v>70</v>
      </c>
      <c r="D858" s="31" t="s">
        <v>71</v>
      </c>
      <c r="E858" s="31" t="s">
        <v>72</v>
      </c>
      <c r="G858" s="39" t="s">
        <v>73</v>
      </c>
      <c r="H858" s="40" t="s">
        <v>33</v>
      </c>
      <c r="I858" s="41"/>
      <c r="J858" s="38"/>
      <c r="K858" s="39" t="s">
        <v>73</v>
      </c>
      <c r="L858" s="40" t="s">
        <v>33</v>
      </c>
      <c r="M858" s="41"/>
      <c r="N858" s="38"/>
      <c r="O858" s="39" t="s">
        <v>73</v>
      </c>
      <c r="P858" s="40" t="s">
        <v>33</v>
      </c>
      <c r="Q858" s="41"/>
      <c r="R858" s="38"/>
      <c r="S858" s="39" t="s">
        <v>73</v>
      </c>
      <c r="T858" s="40" t="s">
        <v>33</v>
      </c>
      <c r="U858" s="41"/>
      <c r="V858" s="38"/>
      <c r="W858" s="39" t="s">
        <v>73</v>
      </c>
      <c r="X858" s="40" t="s">
        <v>33</v>
      </c>
      <c r="Y858" s="41"/>
      <c r="Z858" s="38"/>
      <c r="AA858" s="39" t="s">
        <v>73</v>
      </c>
      <c r="AB858" s="40" t="s">
        <v>33</v>
      </c>
      <c r="AC858" s="41"/>
      <c r="AD858" s="38"/>
      <c r="AE858" s="39" t="s">
        <v>73</v>
      </c>
      <c r="AF858" s="40" t="s">
        <v>33</v>
      </c>
      <c r="AG858" s="41"/>
      <c r="AH858" s="38"/>
      <c r="AI858" s="39" t="s">
        <v>73</v>
      </c>
      <c r="AJ858" s="40" t="s">
        <v>33</v>
      </c>
      <c r="AK858" s="41"/>
      <c r="AL858" s="38"/>
      <c r="AM858" s="39" t="s">
        <v>73</v>
      </c>
      <c r="AN858" s="40" t="s">
        <v>33</v>
      </c>
      <c r="AO858" s="41"/>
    </row>
    <row r="859" spans="1:41" ht="30" hidden="1" outlineLevel="1" x14ac:dyDescent="0.25">
      <c r="A859" s="34" t="s">
        <v>1666</v>
      </c>
      <c r="B859" s="35" t="s">
        <v>1667</v>
      </c>
      <c r="C859" s="35" t="s">
        <v>1668</v>
      </c>
      <c r="D859" s="35" t="s">
        <v>500</v>
      </c>
      <c r="E859" s="42">
        <v>130</v>
      </c>
      <c r="G859" s="43">
        <v>874</v>
      </c>
      <c r="H859" s="44">
        <v>113620</v>
      </c>
      <c r="I859" s="45"/>
      <c r="J859" s="38"/>
      <c r="K859" s="43">
        <v>200</v>
      </c>
      <c r="L859" s="44">
        <v>26000</v>
      </c>
      <c r="M859" s="45"/>
      <c r="N859" s="38"/>
      <c r="O859" s="43">
        <v>200</v>
      </c>
      <c r="P859" s="44">
        <v>26000</v>
      </c>
      <c r="Q859" s="45"/>
      <c r="R859" s="38"/>
      <c r="S859" s="43">
        <v>55</v>
      </c>
      <c r="T859" s="44">
        <v>7150</v>
      </c>
      <c r="U859" s="45"/>
      <c r="V859" s="38"/>
      <c r="W859" s="43">
        <v>254</v>
      </c>
      <c r="X859" s="44">
        <v>33020</v>
      </c>
      <c r="Y859" s="45"/>
      <c r="Z859" s="38"/>
      <c r="AA859" s="43">
        <v>1077.3</v>
      </c>
      <c r="AB859" s="44">
        <v>140049</v>
      </c>
      <c r="AC859" s="45"/>
      <c r="AD859" s="38"/>
      <c r="AE859" s="43">
        <v>1599</v>
      </c>
      <c r="AF859" s="44">
        <v>207870</v>
      </c>
      <c r="AG859" s="45"/>
      <c r="AH859" s="38"/>
      <c r="AI859" s="43">
        <v>0</v>
      </c>
      <c r="AJ859" s="44">
        <v>0</v>
      </c>
      <c r="AK859" s="45"/>
      <c r="AL859" s="38"/>
      <c r="AM859" s="43">
        <v>2100</v>
      </c>
      <c r="AN859" s="44">
        <v>273000</v>
      </c>
      <c r="AO859" s="45"/>
    </row>
    <row r="860" spans="1:41" ht="30" hidden="1" outlineLevel="1" x14ac:dyDescent="0.25">
      <c r="A860" s="34" t="s">
        <v>1669</v>
      </c>
      <c r="B860" s="35" t="s">
        <v>1670</v>
      </c>
      <c r="C860" s="35" t="s">
        <v>1671</v>
      </c>
      <c r="D860" s="35" t="s">
        <v>500</v>
      </c>
      <c r="E860" s="42">
        <v>138</v>
      </c>
      <c r="G860" s="43">
        <v>888</v>
      </c>
      <c r="H860" s="44">
        <v>122544</v>
      </c>
      <c r="I860" s="45"/>
      <c r="J860" s="38"/>
      <c r="K860" s="43">
        <v>200</v>
      </c>
      <c r="L860" s="44">
        <v>27600</v>
      </c>
      <c r="M860" s="45"/>
      <c r="N860" s="38"/>
      <c r="O860" s="43">
        <v>200</v>
      </c>
      <c r="P860" s="44">
        <v>27600</v>
      </c>
      <c r="Q860" s="45"/>
      <c r="R860" s="38"/>
      <c r="S860" s="43">
        <v>55</v>
      </c>
      <c r="T860" s="44">
        <v>7590</v>
      </c>
      <c r="U860" s="45"/>
      <c r="V860" s="38"/>
      <c r="W860" s="43">
        <v>254</v>
      </c>
      <c r="X860" s="44">
        <v>35052</v>
      </c>
      <c r="Y860" s="45"/>
      <c r="Z860" s="38"/>
      <c r="AA860" s="43">
        <v>915.7</v>
      </c>
      <c r="AB860" s="44">
        <v>126366.6</v>
      </c>
      <c r="AC860" s="45"/>
      <c r="AD860" s="38"/>
      <c r="AE860" s="43">
        <v>1599</v>
      </c>
      <c r="AF860" s="44">
        <v>220662</v>
      </c>
      <c r="AG860" s="45"/>
      <c r="AH860" s="38"/>
      <c r="AI860" s="43">
        <v>0</v>
      </c>
      <c r="AJ860" s="44">
        <v>0</v>
      </c>
      <c r="AK860" s="45"/>
      <c r="AL860" s="38"/>
      <c r="AM860" s="43">
        <v>1764</v>
      </c>
      <c r="AN860" s="44">
        <v>243432</v>
      </c>
      <c r="AO860" s="45"/>
    </row>
    <row r="861" spans="1:41" ht="30" hidden="1" outlineLevel="1" x14ac:dyDescent="0.25">
      <c r="A861" s="34" t="s">
        <v>1672</v>
      </c>
      <c r="B861" s="35" t="s">
        <v>1673</v>
      </c>
      <c r="C861" s="35" t="s">
        <v>1674</v>
      </c>
      <c r="D861" s="35" t="s">
        <v>500</v>
      </c>
      <c r="E861" s="42">
        <v>94</v>
      </c>
      <c r="G861" s="43">
        <v>278</v>
      </c>
      <c r="H861" s="44">
        <v>26132</v>
      </c>
      <c r="I861" s="45"/>
      <c r="J861" s="38"/>
      <c r="K861" s="43">
        <v>200</v>
      </c>
      <c r="L861" s="44">
        <v>18800</v>
      </c>
      <c r="M861" s="45"/>
      <c r="N861" s="38"/>
      <c r="O861" s="43">
        <v>200</v>
      </c>
      <c r="P861" s="44">
        <v>18800</v>
      </c>
      <c r="Q861" s="45"/>
      <c r="R861" s="38"/>
      <c r="S861" s="43">
        <v>92</v>
      </c>
      <c r="T861" s="44">
        <v>8648</v>
      </c>
      <c r="U861" s="45"/>
      <c r="V861" s="38"/>
      <c r="W861" s="43">
        <v>254</v>
      </c>
      <c r="X861" s="44">
        <v>23876</v>
      </c>
      <c r="Y861" s="45"/>
      <c r="Z861" s="38"/>
      <c r="AA861" s="43">
        <v>269.32</v>
      </c>
      <c r="AB861" s="44">
        <v>25316.080000000002</v>
      </c>
      <c r="AC861" s="45"/>
      <c r="AD861" s="38"/>
      <c r="AE861" s="43">
        <v>618</v>
      </c>
      <c r="AF861" s="44">
        <v>58092</v>
      </c>
      <c r="AG861" s="45"/>
      <c r="AH861" s="38"/>
      <c r="AI861" s="43">
        <v>0</v>
      </c>
      <c r="AJ861" s="44">
        <v>0</v>
      </c>
      <c r="AK861" s="45"/>
      <c r="AL861" s="38"/>
      <c r="AM861" s="43">
        <v>756</v>
      </c>
      <c r="AN861" s="44">
        <v>71064</v>
      </c>
      <c r="AO861" s="45"/>
    </row>
    <row r="862" spans="1:41" hidden="1" outlineLevel="1" x14ac:dyDescent="0.25">
      <c r="A862" s="30"/>
      <c r="B862" s="31" t="s">
        <v>44</v>
      </c>
      <c r="C862" s="31" t="s">
        <v>45</v>
      </c>
      <c r="G862" s="36"/>
      <c r="H862" s="36"/>
      <c r="I862" s="37"/>
      <c r="J862" s="38"/>
      <c r="K862" s="36"/>
      <c r="L862" s="36"/>
      <c r="M862" s="37"/>
      <c r="N862" s="38"/>
      <c r="O862" s="36"/>
      <c r="P862" s="36"/>
      <c r="Q862" s="37"/>
      <c r="R862" s="38"/>
      <c r="S862" s="36"/>
      <c r="T862" s="36"/>
      <c r="U862" s="37"/>
      <c r="V862" s="38"/>
      <c r="W862" s="36"/>
      <c r="X862" s="36"/>
      <c r="Y862" s="37"/>
      <c r="Z862" s="38"/>
      <c r="AA862" s="36"/>
      <c r="AB862" s="36"/>
      <c r="AC862" s="37"/>
      <c r="AD862" s="38"/>
      <c r="AE862" s="36"/>
      <c r="AF862" s="36"/>
      <c r="AG862" s="37"/>
      <c r="AH862" s="38"/>
      <c r="AI862" s="36"/>
      <c r="AJ862" s="36"/>
      <c r="AK862" s="37"/>
      <c r="AL862" s="38"/>
      <c r="AM862" s="36"/>
      <c r="AN862" s="36"/>
      <c r="AO862" s="37"/>
    </row>
    <row r="863" spans="1:41" hidden="1" outlineLevel="1" x14ac:dyDescent="0.25">
      <c r="A863" s="34" t="s">
        <v>1675</v>
      </c>
      <c r="B863" s="35" t="s">
        <v>47</v>
      </c>
      <c r="C863" s="35" t="s">
        <v>1676</v>
      </c>
      <c r="G863" s="36"/>
      <c r="H863" s="36"/>
      <c r="I863" s="37"/>
      <c r="J863" s="38"/>
      <c r="K863" s="36"/>
      <c r="L863" s="36"/>
      <c r="M863" s="37"/>
      <c r="N863" s="38"/>
      <c r="O863" s="36"/>
      <c r="P863" s="36"/>
      <c r="Q863" s="37"/>
      <c r="R863" s="38"/>
      <c r="S863" s="36"/>
      <c r="T863" s="36"/>
      <c r="U863" s="37"/>
      <c r="V863" s="38"/>
      <c r="W863" s="36"/>
      <c r="X863" s="36"/>
      <c r="Y863" s="37"/>
      <c r="Z863" s="38"/>
      <c r="AA863" s="36"/>
      <c r="AB863" s="36"/>
      <c r="AC863" s="37"/>
      <c r="AD863" s="38"/>
      <c r="AE863" s="36"/>
      <c r="AF863" s="36"/>
      <c r="AG863" s="37"/>
      <c r="AH863" s="38"/>
      <c r="AI863" s="36"/>
      <c r="AJ863" s="36"/>
      <c r="AK863" s="37"/>
      <c r="AL863" s="38"/>
      <c r="AM863" s="36"/>
      <c r="AN863" s="36"/>
      <c r="AO863" s="37"/>
    </row>
    <row r="864" spans="1:41" ht="45" hidden="1" outlineLevel="1" x14ac:dyDescent="0.25">
      <c r="A864" s="34" t="s">
        <v>1677</v>
      </c>
      <c r="B864" s="35" t="s">
        <v>47</v>
      </c>
      <c r="C864" s="35" t="s">
        <v>1678</v>
      </c>
      <c r="G864" s="36"/>
      <c r="H864" s="36"/>
      <c r="I864" s="37"/>
      <c r="J864" s="38"/>
      <c r="K864" s="36"/>
      <c r="L864" s="36"/>
      <c r="M864" s="37"/>
      <c r="N864" s="38"/>
      <c r="O864" s="36"/>
      <c r="P864" s="36"/>
      <c r="Q864" s="37"/>
      <c r="R864" s="38"/>
      <c r="S864" s="36"/>
      <c r="T864" s="36"/>
      <c r="U864" s="37"/>
      <c r="V864" s="38"/>
      <c r="W864" s="36"/>
      <c r="X864" s="36"/>
      <c r="Y864" s="37"/>
      <c r="Z864" s="38"/>
      <c r="AA864" s="36"/>
      <c r="AB864" s="36"/>
      <c r="AC864" s="37"/>
      <c r="AD864" s="38"/>
      <c r="AE864" s="36"/>
      <c r="AF864" s="36"/>
      <c r="AG864" s="37"/>
      <c r="AH864" s="38"/>
      <c r="AI864" s="36"/>
      <c r="AJ864" s="36"/>
      <c r="AK864" s="37"/>
      <c r="AL864" s="38"/>
      <c r="AM864" s="36"/>
      <c r="AN864" s="36"/>
      <c r="AO864" s="37"/>
    </row>
    <row r="865" spans="1:41" ht="45" hidden="1" outlineLevel="1" x14ac:dyDescent="0.25">
      <c r="A865" s="30"/>
      <c r="B865" s="31" t="s">
        <v>69</v>
      </c>
      <c r="C865" s="31" t="s">
        <v>70</v>
      </c>
      <c r="D865" s="31" t="s">
        <v>71</v>
      </c>
      <c r="E865" s="31" t="s">
        <v>72</v>
      </c>
      <c r="G865" s="39" t="s">
        <v>73</v>
      </c>
      <c r="H865" s="40" t="s">
        <v>33</v>
      </c>
      <c r="I865" s="41"/>
      <c r="J865" s="38"/>
      <c r="K865" s="39" t="s">
        <v>73</v>
      </c>
      <c r="L865" s="40" t="s">
        <v>33</v>
      </c>
      <c r="M865" s="41"/>
      <c r="N865" s="38"/>
      <c r="O865" s="39" t="s">
        <v>73</v>
      </c>
      <c r="P865" s="40" t="s">
        <v>33</v>
      </c>
      <c r="Q865" s="41"/>
      <c r="R865" s="38"/>
      <c r="S865" s="39" t="s">
        <v>73</v>
      </c>
      <c r="T865" s="40" t="s">
        <v>33</v>
      </c>
      <c r="U865" s="41"/>
      <c r="V865" s="38"/>
      <c r="W865" s="39" t="s">
        <v>73</v>
      </c>
      <c r="X865" s="40" t="s">
        <v>33</v>
      </c>
      <c r="Y865" s="41"/>
      <c r="Z865" s="38"/>
      <c r="AA865" s="39" t="s">
        <v>73</v>
      </c>
      <c r="AB865" s="40" t="s">
        <v>33</v>
      </c>
      <c r="AC865" s="41"/>
      <c r="AD865" s="38"/>
      <c r="AE865" s="39" t="s">
        <v>73</v>
      </c>
      <c r="AF865" s="40" t="s">
        <v>33</v>
      </c>
      <c r="AG865" s="41"/>
      <c r="AH865" s="38"/>
      <c r="AI865" s="39" t="s">
        <v>73</v>
      </c>
      <c r="AJ865" s="40" t="s">
        <v>33</v>
      </c>
      <c r="AK865" s="41"/>
      <c r="AL865" s="38"/>
      <c r="AM865" s="39" t="s">
        <v>73</v>
      </c>
      <c r="AN865" s="40" t="s">
        <v>33</v>
      </c>
      <c r="AO865" s="41"/>
    </row>
    <row r="866" spans="1:41" hidden="1" outlineLevel="1" x14ac:dyDescent="0.25">
      <c r="A866" s="34" t="s">
        <v>1679</v>
      </c>
      <c r="B866" s="35" t="s">
        <v>1680</v>
      </c>
      <c r="C866" s="35" t="s">
        <v>1681</v>
      </c>
      <c r="D866" s="35" t="s">
        <v>500</v>
      </c>
      <c r="E866" s="42">
        <v>138</v>
      </c>
      <c r="G866" s="43">
        <v>41</v>
      </c>
      <c r="H866" s="44">
        <v>5658</v>
      </c>
      <c r="I866" s="45"/>
      <c r="J866" s="38"/>
      <c r="K866" s="43">
        <v>50</v>
      </c>
      <c r="L866" s="44">
        <v>6900</v>
      </c>
      <c r="M866" s="45"/>
      <c r="N866" s="38"/>
      <c r="O866" s="43">
        <v>50</v>
      </c>
      <c r="P866" s="44">
        <v>6900</v>
      </c>
      <c r="Q866" s="45"/>
      <c r="R866" s="38"/>
      <c r="S866" s="43">
        <v>139</v>
      </c>
      <c r="T866" s="44">
        <v>19182</v>
      </c>
      <c r="U866" s="45"/>
      <c r="V866" s="38"/>
      <c r="W866" s="43">
        <v>507</v>
      </c>
      <c r="X866" s="44">
        <v>69966</v>
      </c>
      <c r="Y866" s="45"/>
      <c r="Z866" s="38"/>
      <c r="AA866" s="43">
        <v>107.73</v>
      </c>
      <c r="AB866" s="44">
        <v>14866.74</v>
      </c>
      <c r="AC866" s="45"/>
      <c r="AD866" s="38"/>
      <c r="AE866" s="43">
        <v>47</v>
      </c>
      <c r="AF866" s="44">
        <v>6486</v>
      </c>
      <c r="AG866" s="45"/>
      <c r="AH866" s="38"/>
      <c r="AI866" s="43">
        <v>0</v>
      </c>
      <c r="AJ866" s="44">
        <v>0</v>
      </c>
      <c r="AK866" s="45"/>
      <c r="AL866" s="38"/>
      <c r="AM866" s="43">
        <v>420</v>
      </c>
      <c r="AN866" s="44">
        <v>57960</v>
      </c>
      <c r="AO866" s="45"/>
    </row>
    <row r="867" spans="1:41" hidden="1" outlineLevel="1" x14ac:dyDescent="0.25">
      <c r="A867" s="34" t="s">
        <v>1682</v>
      </c>
      <c r="B867" s="35" t="s">
        <v>1683</v>
      </c>
      <c r="C867" s="35" t="s">
        <v>1684</v>
      </c>
      <c r="D867" s="35" t="s">
        <v>500</v>
      </c>
      <c r="E867" s="42">
        <v>30</v>
      </c>
      <c r="G867" s="43">
        <v>81</v>
      </c>
      <c r="H867" s="44">
        <v>2430</v>
      </c>
      <c r="I867" s="45"/>
      <c r="J867" s="38"/>
      <c r="K867" s="43">
        <v>85</v>
      </c>
      <c r="L867" s="44">
        <v>2550</v>
      </c>
      <c r="M867" s="45"/>
      <c r="N867" s="38"/>
      <c r="O867" s="43">
        <v>85</v>
      </c>
      <c r="P867" s="44">
        <v>2550</v>
      </c>
      <c r="Q867" s="45"/>
      <c r="R867" s="38"/>
      <c r="S867" s="43">
        <v>258</v>
      </c>
      <c r="T867" s="44">
        <v>7740</v>
      </c>
      <c r="U867" s="45"/>
      <c r="V867" s="38"/>
      <c r="W867" s="43">
        <v>520</v>
      </c>
      <c r="X867" s="44">
        <v>15600</v>
      </c>
      <c r="Y867" s="45"/>
      <c r="Z867" s="38"/>
      <c r="AA867" s="43">
        <v>161.59</v>
      </c>
      <c r="AB867" s="44">
        <v>4847.7</v>
      </c>
      <c r="AC867" s="45"/>
      <c r="AD867" s="38"/>
      <c r="AE867" s="43">
        <v>85</v>
      </c>
      <c r="AF867" s="44">
        <v>2550</v>
      </c>
      <c r="AG867" s="45"/>
      <c r="AH867" s="38"/>
      <c r="AI867" s="43">
        <v>0</v>
      </c>
      <c r="AJ867" s="44">
        <v>0</v>
      </c>
      <c r="AK867" s="45"/>
      <c r="AL867" s="38"/>
      <c r="AM867" s="43">
        <v>546</v>
      </c>
      <c r="AN867" s="44">
        <v>16380</v>
      </c>
      <c r="AO867" s="45"/>
    </row>
    <row r="868" spans="1:41" hidden="1" outlineLevel="1" x14ac:dyDescent="0.25">
      <c r="A868" s="34" t="s">
        <v>1685</v>
      </c>
      <c r="B868" s="35" t="s">
        <v>1686</v>
      </c>
      <c r="C868" s="35" t="s">
        <v>1687</v>
      </c>
      <c r="D868" s="35" t="s">
        <v>500</v>
      </c>
      <c r="E868" s="42">
        <v>10</v>
      </c>
      <c r="G868" s="43">
        <v>121</v>
      </c>
      <c r="H868" s="44">
        <v>1210</v>
      </c>
      <c r="I868" s="45"/>
      <c r="J868" s="38"/>
      <c r="K868" s="43">
        <v>230</v>
      </c>
      <c r="L868" s="44">
        <v>2300</v>
      </c>
      <c r="M868" s="45"/>
      <c r="N868" s="38"/>
      <c r="O868" s="43">
        <v>230</v>
      </c>
      <c r="P868" s="44">
        <v>2300</v>
      </c>
      <c r="Q868" s="45"/>
      <c r="R868" s="38"/>
      <c r="S868" s="43">
        <v>368</v>
      </c>
      <c r="T868" s="44">
        <v>3680</v>
      </c>
      <c r="U868" s="45"/>
      <c r="V868" s="38"/>
      <c r="W868" s="43">
        <v>544</v>
      </c>
      <c r="X868" s="44">
        <v>5440</v>
      </c>
      <c r="Y868" s="45"/>
      <c r="Z868" s="38"/>
      <c r="AA868" s="43">
        <v>188.53</v>
      </c>
      <c r="AB868" s="44">
        <v>1885.3</v>
      </c>
      <c r="AC868" s="45"/>
      <c r="AD868" s="38"/>
      <c r="AE868" s="43">
        <v>145</v>
      </c>
      <c r="AF868" s="44">
        <v>1450</v>
      </c>
      <c r="AG868" s="45"/>
      <c r="AH868" s="38"/>
      <c r="AI868" s="43">
        <v>0</v>
      </c>
      <c r="AJ868" s="44">
        <v>0</v>
      </c>
      <c r="AK868" s="45"/>
      <c r="AL868" s="38"/>
      <c r="AM868" s="43">
        <v>756</v>
      </c>
      <c r="AN868" s="44">
        <v>7560</v>
      </c>
      <c r="AO868" s="45"/>
    </row>
    <row r="869" spans="1:41" hidden="1" outlineLevel="1" x14ac:dyDescent="0.25">
      <c r="A869" s="34" t="s">
        <v>1688</v>
      </c>
      <c r="B869" s="35" t="s">
        <v>1689</v>
      </c>
      <c r="C869" s="35" t="s">
        <v>1690</v>
      </c>
      <c r="D869" s="35" t="s">
        <v>500</v>
      </c>
      <c r="E869" s="42">
        <v>5</v>
      </c>
      <c r="G869" s="43">
        <v>146</v>
      </c>
      <c r="H869" s="44">
        <v>730</v>
      </c>
      <c r="I869" s="45"/>
      <c r="J869" s="38"/>
      <c r="K869" s="43">
        <v>285</v>
      </c>
      <c r="L869" s="44">
        <v>1425</v>
      </c>
      <c r="M869" s="45"/>
      <c r="N869" s="38"/>
      <c r="O869" s="43">
        <v>285</v>
      </c>
      <c r="P869" s="44">
        <v>1425</v>
      </c>
      <c r="Q869" s="45"/>
      <c r="R869" s="38"/>
      <c r="S869" s="43">
        <v>705</v>
      </c>
      <c r="T869" s="44">
        <v>3525</v>
      </c>
      <c r="U869" s="45"/>
      <c r="V869" s="38"/>
      <c r="W869" s="43">
        <v>568</v>
      </c>
      <c r="X869" s="44">
        <v>2840</v>
      </c>
      <c r="Y869" s="45"/>
      <c r="Z869" s="38"/>
      <c r="AA869" s="43">
        <v>210.07</v>
      </c>
      <c r="AB869" s="44">
        <v>1050.3499999999999</v>
      </c>
      <c r="AC869" s="45"/>
      <c r="AD869" s="38"/>
      <c r="AE869" s="43">
        <v>247</v>
      </c>
      <c r="AF869" s="44">
        <v>1235</v>
      </c>
      <c r="AG869" s="45"/>
      <c r="AH869" s="38"/>
      <c r="AI869" s="43">
        <v>0</v>
      </c>
      <c r="AJ869" s="44">
        <v>0</v>
      </c>
      <c r="AK869" s="45"/>
      <c r="AL869" s="38"/>
      <c r="AM869" s="43">
        <v>1092</v>
      </c>
      <c r="AN869" s="44">
        <v>5460</v>
      </c>
      <c r="AO869" s="45"/>
    </row>
    <row r="870" spans="1:41" hidden="1" outlineLevel="1" x14ac:dyDescent="0.25">
      <c r="A870" s="34" t="s">
        <v>1691</v>
      </c>
      <c r="B870" s="35" t="s">
        <v>1692</v>
      </c>
      <c r="C870" s="35" t="s">
        <v>1693</v>
      </c>
      <c r="D870" s="35" t="s">
        <v>500</v>
      </c>
      <c r="E870" s="42">
        <v>1</v>
      </c>
      <c r="G870" s="43">
        <v>65</v>
      </c>
      <c r="H870" s="44">
        <v>65</v>
      </c>
      <c r="I870" s="45"/>
      <c r="J870" s="38"/>
      <c r="K870" s="43">
        <v>150</v>
      </c>
      <c r="L870" s="44">
        <v>150</v>
      </c>
      <c r="M870" s="45"/>
      <c r="N870" s="38"/>
      <c r="O870" s="43">
        <v>150</v>
      </c>
      <c r="P870" s="44">
        <v>150</v>
      </c>
      <c r="Q870" s="45"/>
      <c r="R870" s="38"/>
      <c r="S870" s="43">
        <v>184</v>
      </c>
      <c r="T870" s="44">
        <v>184</v>
      </c>
      <c r="U870" s="45"/>
      <c r="V870" s="38"/>
      <c r="W870" s="43">
        <v>568</v>
      </c>
      <c r="X870" s="44">
        <v>568</v>
      </c>
      <c r="Y870" s="45"/>
      <c r="Z870" s="38"/>
      <c r="AA870" s="43">
        <v>215.46</v>
      </c>
      <c r="AB870" s="44">
        <v>215.46</v>
      </c>
      <c r="AC870" s="45"/>
      <c r="AD870" s="38"/>
      <c r="AE870" s="43">
        <v>141</v>
      </c>
      <c r="AF870" s="44">
        <v>141</v>
      </c>
      <c r="AG870" s="45"/>
      <c r="AH870" s="38"/>
      <c r="AI870" s="43">
        <v>0</v>
      </c>
      <c r="AJ870" s="44">
        <v>0</v>
      </c>
      <c r="AK870" s="45"/>
      <c r="AL870" s="38"/>
      <c r="AM870" s="43">
        <v>588</v>
      </c>
      <c r="AN870" s="44">
        <v>588</v>
      </c>
      <c r="AO870" s="45"/>
    </row>
    <row r="871" spans="1:41" hidden="1" outlineLevel="1" x14ac:dyDescent="0.25">
      <c r="A871" s="34" t="s">
        <v>1694</v>
      </c>
      <c r="B871" s="35" t="s">
        <v>1695</v>
      </c>
      <c r="C871" s="35" t="s">
        <v>1696</v>
      </c>
      <c r="D871" s="35" t="s">
        <v>500</v>
      </c>
      <c r="E871" s="42">
        <v>1</v>
      </c>
      <c r="G871" s="43">
        <v>137</v>
      </c>
      <c r="H871" s="44">
        <v>137</v>
      </c>
      <c r="I871" s="45"/>
      <c r="J871" s="38"/>
      <c r="K871" s="43">
        <v>250</v>
      </c>
      <c r="L871" s="44">
        <v>250</v>
      </c>
      <c r="M871" s="45"/>
      <c r="N871" s="38"/>
      <c r="O871" s="43">
        <v>250</v>
      </c>
      <c r="P871" s="44">
        <v>250</v>
      </c>
      <c r="Q871" s="45"/>
      <c r="R871" s="38"/>
      <c r="S871" s="43">
        <v>304</v>
      </c>
      <c r="T871" s="44">
        <v>304</v>
      </c>
      <c r="U871" s="45"/>
      <c r="V871" s="38"/>
      <c r="W871" s="43">
        <v>580</v>
      </c>
      <c r="X871" s="44">
        <v>580</v>
      </c>
      <c r="Y871" s="45"/>
      <c r="Z871" s="38"/>
      <c r="AA871" s="43">
        <v>226.23</v>
      </c>
      <c r="AB871" s="44">
        <v>226.23</v>
      </c>
      <c r="AC871" s="45"/>
      <c r="AD871" s="38"/>
      <c r="AE871" s="43">
        <v>255</v>
      </c>
      <c r="AF871" s="44">
        <v>255</v>
      </c>
      <c r="AG871" s="45"/>
      <c r="AH871" s="38"/>
      <c r="AI871" s="43">
        <v>0</v>
      </c>
      <c r="AJ871" s="44">
        <v>0</v>
      </c>
      <c r="AK871" s="45"/>
      <c r="AL871" s="38"/>
      <c r="AM871" s="43">
        <v>756</v>
      </c>
      <c r="AN871" s="44">
        <v>756</v>
      </c>
      <c r="AO871" s="45"/>
    </row>
    <row r="872" spans="1:41" hidden="1" outlineLevel="1" x14ac:dyDescent="0.25">
      <c r="A872" s="34" t="s">
        <v>1697</v>
      </c>
      <c r="B872" s="35" t="s">
        <v>1698</v>
      </c>
      <c r="C872" s="35" t="s">
        <v>1699</v>
      </c>
      <c r="D872" s="35" t="s">
        <v>500</v>
      </c>
      <c r="E872" s="42">
        <v>1</v>
      </c>
      <c r="G872" s="43">
        <v>205</v>
      </c>
      <c r="H872" s="44">
        <v>205</v>
      </c>
      <c r="I872" s="45"/>
      <c r="J872" s="38"/>
      <c r="K872" s="43">
        <v>450</v>
      </c>
      <c r="L872" s="44">
        <v>450</v>
      </c>
      <c r="M872" s="45"/>
      <c r="N872" s="38"/>
      <c r="O872" s="43">
        <v>450</v>
      </c>
      <c r="P872" s="44">
        <v>450</v>
      </c>
      <c r="Q872" s="45"/>
      <c r="R872" s="38"/>
      <c r="S872" s="43">
        <v>414</v>
      </c>
      <c r="T872" s="44">
        <v>414</v>
      </c>
      <c r="U872" s="45"/>
      <c r="V872" s="38"/>
      <c r="W872" s="43">
        <v>604</v>
      </c>
      <c r="X872" s="44">
        <v>604</v>
      </c>
      <c r="Y872" s="45"/>
      <c r="Z872" s="38"/>
      <c r="AA872" s="43">
        <v>242.39</v>
      </c>
      <c r="AB872" s="44">
        <v>242.39</v>
      </c>
      <c r="AC872" s="45"/>
      <c r="AD872" s="38"/>
      <c r="AE872" s="43">
        <v>436</v>
      </c>
      <c r="AF872" s="44">
        <v>436</v>
      </c>
      <c r="AG872" s="45"/>
      <c r="AH872" s="38"/>
      <c r="AI872" s="43">
        <v>0</v>
      </c>
      <c r="AJ872" s="44">
        <v>0</v>
      </c>
      <c r="AK872" s="45"/>
      <c r="AL872" s="38"/>
      <c r="AM872" s="43">
        <v>924</v>
      </c>
      <c r="AN872" s="44">
        <v>924</v>
      </c>
      <c r="AO872" s="45"/>
    </row>
    <row r="873" spans="1:41" hidden="1" outlineLevel="1" x14ac:dyDescent="0.25">
      <c r="A873" s="34" t="s">
        <v>1700</v>
      </c>
      <c r="B873" s="35" t="s">
        <v>1701</v>
      </c>
      <c r="C873" s="35" t="s">
        <v>1702</v>
      </c>
      <c r="D873" s="35" t="s">
        <v>500</v>
      </c>
      <c r="E873" s="42">
        <v>1</v>
      </c>
      <c r="G873" s="43">
        <v>208</v>
      </c>
      <c r="H873" s="44">
        <v>208</v>
      </c>
      <c r="I873" s="45"/>
      <c r="J873" s="38"/>
      <c r="K873" s="43">
        <v>550</v>
      </c>
      <c r="L873" s="44">
        <v>550</v>
      </c>
      <c r="M873" s="45"/>
      <c r="N873" s="38"/>
      <c r="O873" s="43">
        <v>550</v>
      </c>
      <c r="P873" s="44">
        <v>550</v>
      </c>
      <c r="Q873" s="45"/>
      <c r="R873" s="38"/>
      <c r="S873" s="43">
        <v>782</v>
      </c>
      <c r="T873" s="44">
        <v>782</v>
      </c>
      <c r="U873" s="45"/>
      <c r="V873" s="38"/>
      <c r="W873" s="43">
        <v>628</v>
      </c>
      <c r="X873" s="44">
        <v>628</v>
      </c>
      <c r="Y873" s="45"/>
      <c r="Z873" s="38"/>
      <c r="AA873" s="43">
        <v>323.19</v>
      </c>
      <c r="AB873" s="44">
        <v>323.19</v>
      </c>
      <c r="AC873" s="45"/>
      <c r="AD873" s="38"/>
      <c r="AE873" s="43">
        <v>742</v>
      </c>
      <c r="AF873" s="44">
        <v>742</v>
      </c>
      <c r="AG873" s="45"/>
      <c r="AH873" s="38"/>
      <c r="AI873" s="43">
        <v>0</v>
      </c>
      <c r="AJ873" s="44">
        <v>0</v>
      </c>
      <c r="AK873" s="45"/>
      <c r="AL873" s="38"/>
      <c r="AM873" s="43">
        <v>1428</v>
      </c>
      <c r="AN873" s="44">
        <v>1428</v>
      </c>
      <c r="AO873" s="45"/>
    </row>
    <row r="874" spans="1:41" hidden="1" outlineLevel="1" x14ac:dyDescent="0.25">
      <c r="A874" s="30"/>
      <c r="B874" s="31" t="s">
        <v>44</v>
      </c>
      <c r="C874" s="31" t="s">
        <v>45</v>
      </c>
      <c r="G874" s="36"/>
      <c r="H874" s="36"/>
      <c r="I874" s="37"/>
      <c r="J874" s="38"/>
      <c r="K874" s="36"/>
      <c r="L874" s="36"/>
      <c r="M874" s="37"/>
      <c r="N874" s="38"/>
      <c r="O874" s="36"/>
      <c r="P874" s="36"/>
      <c r="Q874" s="37"/>
      <c r="R874" s="38"/>
      <c r="S874" s="36"/>
      <c r="T874" s="36"/>
      <c r="U874" s="37"/>
      <c r="V874" s="38"/>
      <c r="W874" s="36"/>
      <c r="X874" s="36"/>
      <c r="Y874" s="37"/>
      <c r="Z874" s="38"/>
      <c r="AA874" s="36"/>
      <c r="AB874" s="36"/>
      <c r="AC874" s="37"/>
      <c r="AD874" s="38"/>
      <c r="AE874" s="36"/>
      <c r="AF874" s="36"/>
      <c r="AG874" s="37"/>
      <c r="AH874" s="38"/>
      <c r="AI874" s="36"/>
      <c r="AJ874" s="36"/>
      <c r="AK874" s="37"/>
      <c r="AL874" s="38"/>
      <c r="AM874" s="36"/>
      <c r="AN874" s="36"/>
      <c r="AO874" s="37"/>
    </row>
    <row r="875" spans="1:41" ht="30" hidden="1" outlineLevel="1" x14ac:dyDescent="0.25">
      <c r="A875" s="34" t="s">
        <v>1703</v>
      </c>
      <c r="B875" s="35" t="s">
        <v>47</v>
      </c>
      <c r="C875" s="35" t="s">
        <v>1704</v>
      </c>
      <c r="G875" s="36"/>
      <c r="H875" s="36"/>
      <c r="I875" s="37"/>
      <c r="J875" s="38"/>
      <c r="K875" s="36"/>
      <c r="L875" s="36"/>
      <c r="M875" s="37"/>
      <c r="N875" s="38"/>
      <c r="O875" s="36"/>
      <c r="P875" s="36"/>
      <c r="Q875" s="37"/>
      <c r="R875" s="38"/>
      <c r="S875" s="36"/>
      <c r="T875" s="36"/>
      <c r="U875" s="37"/>
      <c r="V875" s="38"/>
      <c r="W875" s="36"/>
      <c r="X875" s="36"/>
      <c r="Y875" s="37"/>
      <c r="Z875" s="38"/>
      <c r="AA875" s="36"/>
      <c r="AB875" s="36"/>
      <c r="AC875" s="37"/>
      <c r="AD875" s="38"/>
      <c r="AE875" s="36"/>
      <c r="AF875" s="36"/>
      <c r="AG875" s="37"/>
      <c r="AH875" s="38"/>
      <c r="AI875" s="36"/>
      <c r="AJ875" s="36"/>
      <c r="AK875" s="37"/>
      <c r="AL875" s="38"/>
      <c r="AM875" s="36"/>
      <c r="AN875" s="36"/>
      <c r="AO875" s="37"/>
    </row>
    <row r="876" spans="1:41" ht="45" hidden="1" outlineLevel="1" x14ac:dyDescent="0.25">
      <c r="A876" s="30"/>
      <c r="B876" s="31" t="s">
        <v>69</v>
      </c>
      <c r="C876" s="31" t="s">
        <v>70</v>
      </c>
      <c r="D876" s="31" t="s">
        <v>71</v>
      </c>
      <c r="E876" s="31" t="s">
        <v>72</v>
      </c>
      <c r="G876" s="39" t="s">
        <v>73</v>
      </c>
      <c r="H876" s="40" t="s">
        <v>33</v>
      </c>
      <c r="I876" s="41"/>
      <c r="J876" s="38"/>
      <c r="K876" s="39" t="s">
        <v>73</v>
      </c>
      <c r="L876" s="40" t="s">
        <v>33</v>
      </c>
      <c r="M876" s="41"/>
      <c r="N876" s="38"/>
      <c r="O876" s="39" t="s">
        <v>73</v>
      </c>
      <c r="P876" s="40" t="s">
        <v>33</v>
      </c>
      <c r="Q876" s="41"/>
      <c r="R876" s="38"/>
      <c r="S876" s="39" t="s">
        <v>73</v>
      </c>
      <c r="T876" s="40" t="s">
        <v>33</v>
      </c>
      <c r="U876" s="41"/>
      <c r="V876" s="38"/>
      <c r="W876" s="39" t="s">
        <v>73</v>
      </c>
      <c r="X876" s="40" t="s">
        <v>33</v>
      </c>
      <c r="Y876" s="41"/>
      <c r="Z876" s="38"/>
      <c r="AA876" s="39" t="s">
        <v>73</v>
      </c>
      <c r="AB876" s="40" t="s">
        <v>33</v>
      </c>
      <c r="AC876" s="41"/>
      <c r="AD876" s="38"/>
      <c r="AE876" s="39" t="s">
        <v>73</v>
      </c>
      <c r="AF876" s="40" t="s">
        <v>33</v>
      </c>
      <c r="AG876" s="41"/>
      <c r="AH876" s="38"/>
      <c r="AI876" s="39" t="s">
        <v>73</v>
      </c>
      <c r="AJ876" s="40" t="s">
        <v>33</v>
      </c>
      <c r="AK876" s="41"/>
      <c r="AL876" s="38"/>
      <c r="AM876" s="39" t="s">
        <v>73</v>
      </c>
      <c r="AN876" s="40" t="s">
        <v>33</v>
      </c>
      <c r="AO876" s="41"/>
    </row>
    <row r="877" spans="1:41" hidden="1" outlineLevel="1" x14ac:dyDescent="0.25">
      <c r="A877" s="34" t="s">
        <v>1705</v>
      </c>
      <c r="B877" s="35" t="s">
        <v>1706</v>
      </c>
      <c r="C877" s="35" t="s">
        <v>1707</v>
      </c>
      <c r="D877" s="35" t="s">
        <v>500</v>
      </c>
      <c r="E877" s="42">
        <v>138</v>
      </c>
      <c r="G877" s="43">
        <v>83</v>
      </c>
      <c r="H877" s="44">
        <v>11454</v>
      </c>
      <c r="I877" s="45"/>
      <c r="J877" s="38"/>
      <c r="K877" s="43">
        <v>250</v>
      </c>
      <c r="L877" s="44">
        <v>34500</v>
      </c>
      <c r="M877" s="45"/>
      <c r="N877" s="38"/>
      <c r="O877" s="43">
        <v>250</v>
      </c>
      <c r="P877" s="44">
        <v>34500</v>
      </c>
      <c r="Q877" s="45"/>
      <c r="R877" s="38"/>
      <c r="S877" s="43">
        <v>249</v>
      </c>
      <c r="T877" s="44">
        <v>34362</v>
      </c>
      <c r="U877" s="45"/>
      <c r="V877" s="38"/>
      <c r="W877" s="43">
        <v>507</v>
      </c>
      <c r="X877" s="44">
        <v>69966</v>
      </c>
      <c r="Y877" s="45"/>
      <c r="Z877" s="38"/>
      <c r="AA877" s="43">
        <v>107.73</v>
      </c>
      <c r="AB877" s="44">
        <v>14866.74</v>
      </c>
      <c r="AC877" s="45"/>
      <c r="AD877" s="38"/>
      <c r="AE877" s="43">
        <v>427</v>
      </c>
      <c r="AF877" s="44">
        <v>58926</v>
      </c>
      <c r="AG877" s="45"/>
      <c r="AH877" s="38"/>
      <c r="AI877" s="43">
        <v>0</v>
      </c>
      <c r="AJ877" s="44">
        <v>0</v>
      </c>
      <c r="AK877" s="45"/>
      <c r="AL877" s="38"/>
      <c r="AM877" s="43">
        <v>311</v>
      </c>
      <c r="AN877" s="44">
        <v>42918</v>
      </c>
      <c r="AO877" s="45"/>
    </row>
    <row r="878" spans="1:41" hidden="1" outlineLevel="1" x14ac:dyDescent="0.25">
      <c r="A878" s="34" t="s">
        <v>1708</v>
      </c>
      <c r="B878" s="35" t="s">
        <v>1709</v>
      </c>
      <c r="C878" s="35" t="s">
        <v>1710</v>
      </c>
      <c r="D878" s="35" t="s">
        <v>500</v>
      </c>
      <c r="E878" s="42">
        <v>30</v>
      </c>
      <c r="G878" s="43">
        <v>83</v>
      </c>
      <c r="H878" s="44">
        <v>2490</v>
      </c>
      <c r="I878" s="45"/>
      <c r="J878" s="38"/>
      <c r="K878" s="43">
        <v>300</v>
      </c>
      <c r="L878" s="44">
        <v>9000</v>
      </c>
      <c r="M878" s="45"/>
      <c r="N878" s="38"/>
      <c r="O878" s="43">
        <v>300</v>
      </c>
      <c r="P878" s="44">
        <v>9000</v>
      </c>
      <c r="Q878" s="45"/>
      <c r="R878" s="38"/>
      <c r="S878" s="43">
        <v>292</v>
      </c>
      <c r="T878" s="44">
        <v>8760</v>
      </c>
      <c r="U878" s="45"/>
      <c r="V878" s="38"/>
      <c r="W878" s="43">
        <v>520</v>
      </c>
      <c r="X878" s="44">
        <v>15600</v>
      </c>
      <c r="Y878" s="45"/>
      <c r="Z878" s="38"/>
      <c r="AA878" s="43">
        <v>161.59</v>
      </c>
      <c r="AB878" s="44">
        <v>4847.7</v>
      </c>
      <c r="AC878" s="45"/>
      <c r="AD878" s="38"/>
      <c r="AE878" s="43">
        <v>459</v>
      </c>
      <c r="AF878" s="44">
        <v>13770</v>
      </c>
      <c r="AG878" s="45"/>
      <c r="AH878" s="38"/>
      <c r="AI878" s="43">
        <v>0</v>
      </c>
      <c r="AJ878" s="44">
        <v>0</v>
      </c>
      <c r="AK878" s="45"/>
      <c r="AL878" s="38"/>
      <c r="AM878" s="43">
        <v>336</v>
      </c>
      <c r="AN878" s="44">
        <v>10080</v>
      </c>
      <c r="AO878" s="45"/>
    </row>
    <row r="879" spans="1:41" hidden="1" outlineLevel="1" x14ac:dyDescent="0.25">
      <c r="A879" s="34" t="s">
        <v>1711</v>
      </c>
      <c r="B879" s="35" t="s">
        <v>1712</v>
      </c>
      <c r="C879" s="35" t="s">
        <v>1687</v>
      </c>
      <c r="D879" s="35" t="s">
        <v>500</v>
      </c>
      <c r="E879" s="42">
        <v>10</v>
      </c>
      <c r="G879" s="43">
        <v>113</v>
      </c>
      <c r="H879" s="44">
        <v>1130</v>
      </c>
      <c r="I879" s="45"/>
      <c r="J879" s="38"/>
      <c r="K879" s="43">
        <v>300</v>
      </c>
      <c r="L879" s="44">
        <v>3000</v>
      </c>
      <c r="M879" s="45"/>
      <c r="N879" s="38"/>
      <c r="O879" s="43">
        <v>300</v>
      </c>
      <c r="P879" s="44">
        <v>3000</v>
      </c>
      <c r="Q879" s="45"/>
      <c r="R879" s="38"/>
      <c r="S879" s="43">
        <v>292</v>
      </c>
      <c r="T879" s="44">
        <v>2920</v>
      </c>
      <c r="U879" s="45"/>
      <c r="V879" s="38"/>
      <c r="W879" s="43">
        <v>544</v>
      </c>
      <c r="X879" s="44">
        <v>5440</v>
      </c>
      <c r="Y879" s="45"/>
      <c r="Z879" s="38"/>
      <c r="AA879" s="43">
        <v>188.53</v>
      </c>
      <c r="AB879" s="44">
        <v>1885.3</v>
      </c>
      <c r="AC879" s="45"/>
      <c r="AD879" s="38"/>
      <c r="AE879" s="43">
        <v>459</v>
      </c>
      <c r="AF879" s="44">
        <v>4590</v>
      </c>
      <c r="AG879" s="45"/>
      <c r="AH879" s="38"/>
      <c r="AI879" s="43">
        <v>0</v>
      </c>
      <c r="AJ879" s="44">
        <v>0</v>
      </c>
      <c r="AK879" s="45"/>
      <c r="AL879" s="38"/>
      <c r="AM879" s="43">
        <v>378</v>
      </c>
      <c r="AN879" s="44">
        <v>3780</v>
      </c>
      <c r="AO879" s="45"/>
    </row>
    <row r="880" spans="1:41" hidden="1" outlineLevel="1" x14ac:dyDescent="0.25">
      <c r="A880" s="34" t="s">
        <v>1713</v>
      </c>
      <c r="B880" s="35" t="s">
        <v>1714</v>
      </c>
      <c r="C880" s="35" t="s">
        <v>1690</v>
      </c>
      <c r="D880" s="35" t="s">
        <v>500</v>
      </c>
      <c r="E880" s="42">
        <v>5</v>
      </c>
      <c r="G880" s="43">
        <v>125</v>
      </c>
      <c r="H880" s="44">
        <v>625</v>
      </c>
      <c r="I880" s="45"/>
      <c r="J880" s="38"/>
      <c r="K880" s="43">
        <v>350</v>
      </c>
      <c r="L880" s="44">
        <v>1750</v>
      </c>
      <c r="M880" s="45"/>
      <c r="N880" s="38"/>
      <c r="O880" s="43">
        <v>350</v>
      </c>
      <c r="P880" s="44">
        <v>1750</v>
      </c>
      <c r="Q880" s="45"/>
      <c r="R880" s="38"/>
      <c r="S880" s="43">
        <v>315</v>
      </c>
      <c r="T880" s="44">
        <v>1575</v>
      </c>
      <c r="U880" s="45"/>
      <c r="V880" s="38"/>
      <c r="W880" s="43">
        <v>568</v>
      </c>
      <c r="X880" s="44">
        <v>2840</v>
      </c>
      <c r="Y880" s="45"/>
      <c r="Z880" s="38"/>
      <c r="AA880" s="43">
        <v>210.07</v>
      </c>
      <c r="AB880" s="44">
        <v>1050.3499999999999</v>
      </c>
      <c r="AC880" s="45"/>
      <c r="AD880" s="38"/>
      <c r="AE880" s="43">
        <v>492</v>
      </c>
      <c r="AF880" s="44">
        <v>2460</v>
      </c>
      <c r="AG880" s="45"/>
      <c r="AH880" s="38"/>
      <c r="AI880" s="43">
        <v>0</v>
      </c>
      <c r="AJ880" s="44">
        <v>0</v>
      </c>
      <c r="AK880" s="45"/>
      <c r="AL880" s="38"/>
      <c r="AM880" s="43">
        <v>420</v>
      </c>
      <c r="AN880" s="44">
        <v>2100</v>
      </c>
      <c r="AO880" s="45"/>
    </row>
    <row r="881" spans="1:41" hidden="1" outlineLevel="1" x14ac:dyDescent="0.25">
      <c r="A881" s="34" t="s">
        <v>1715</v>
      </c>
      <c r="B881" s="35" t="s">
        <v>1716</v>
      </c>
      <c r="C881" s="35" t="s">
        <v>1693</v>
      </c>
      <c r="D881" s="35" t="s">
        <v>500</v>
      </c>
      <c r="E881" s="42">
        <v>1</v>
      </c>
      <c r="G881" s="43">
        <v>83</v>
      </c>
      <c r="H881" s="44">
        <v>83</v>
      </c>
      <c r="I881" s="45"/>
      <c r="J881" s="38"/>
      <c r="K881" s="43">
        <v>150</v>
      </c>
      <c r="L881" s="44">
        <v>150</v>
      </c>
      <c r="M881" s="45"/>
      <c r="N881" s="38"/>
      <c r="O881" s="43">
        <v>150</v>
      </c>
      <c r="P881" s="44">
        <v>150</v>
      </c>
      <c r="Q881" s="45"/>
      <c r="R881" s="38"/>
      <c r="S881" s="43">
        <v>249</v>
      </c>
      <c r="T881" s="44">
        <v>249</v>
      </c>
      <c r="U881" s="45"/>
      <c r="V881" s="38"/>
      <c r="W881" s="43">
        <v>568</v>
      </c>
      <c r="X881" s="44">
        <v>568</v>
      </c>
      <c r="Y881" s="45"/>
      <c r="Z881" s="38"/>
      <c r="AA881" s="43">
        <v>215.46</v>
      </c>
      <c r="AB881" s="44">
        <v>215.46</v>
      </c>
      <c r="AC881" s="45"/>
      <c r="AD881" s="38"/>
      <c r="AE881" s="43">
        <v>517</v>
      </c>
      <c r="AF881" s="44">
        <v>517</v>
      </c>
      <c r="AG881" s="45"/>
      <c r="AH881" s="38"/>
      <c r="AI881" s="43">
        <v>0</v>
      </c>
      <c r="AJ881" s="44">
        <v>0</v>
      </c>
      <c r="AK881" s="45"/>
      <c r="AL881" s="38"/>
      <c r="AM881" s="43">
        <v>319</v>
      </c>
      <c r="AN881" s="44">
        <v>319</v>
      </c>
      <c r="AO881" s="45"/>
    </row>
    <row r="882" spans="1:41" hidden="1" outlineLevel="1" x14ac:dyDescent="0.25">
      <c r="A882" s="34" t="s">
        <v>1717</v>
      </c>
      <c r="B882" s="35" t="s">
        <v>1718</v>
      </c>
      <c r="C882" s="35" t="s">
        <v>1696</v>
      </c>
      <c r="D882" s="35" t="s">
        <v>500</v>
      </c>
      <c r="E882" s="42">
        <v>1</v>
      </c>
      <c r="G882" s="43">
        <v>83</v>
      </c>
      <c r="H882" s="44">
        <v>83</v>
      </c>
      <c r="I882" s="45"/>
      <c r="J882" s="38"/>
      <c r="K882" s="43">
        <v>150</v>
      </c>
      <c r="L882" s="44">
        <v>150</v>
      </c>
      <c r="M882" s="45"/>
      <c r="N882" s="38"/>
      <c r="O882" s="43">
        <v>150</v>
      </c>
      <c r="P882" s="44">
        <v>150</v>
      </c>
      <c r="Q882" s="45"/>
      <c r="R882" s="38"/>
      <c r="S882" s="43">
        <v>292</v>
      </c>
      <c r="T882" s="44">
        <v>292</v>
      </c>
      <c r="U882" s="45"/>
      <c r="V882" s="38"/>
      <c r="W882" s="43">
        <v>580</v>
      </c>
      <c r="X882" s="44">
        <v>580</v>
      </c>
      <c r="Y882" s="45"/>
      <c r="Z882" s="38"/>
      <c r="AA882" s="43">
        <v>226.23</v>
      </c>
      <c r="AB882" s="44">
        <v>226.23</v>
      </c>
      <c r="AC882" s="45"/>
      <c r="AD882" s="38"/>
      <c r="AE882" s="43">
        <v>550</v>
      </c>
      <c r="AF882" s="44">
        <v>550</v>
      </c>
      <c r="AG882" s="45"/>
      <c r="AH882" s="38"/>
      <c r="AI882" s="43">
        <v>0</v>
      </c>
      <c r="AJ882" s="44">
        <v>0</v>
      </c>
      <c r="AK882" s="45"/>
      <c r="AL882" s="38"/>
      <c r="AM882" s="43">
        <v>420</v>
      </c>
      <c r="AN882" s="44">
        <v>420</v>
      </c>
      <c r="AO882" s="45"/>
    </row>
    <row r="883" spans="1:41" hidden="1" outlineLevel="1" x14ac:dyDescent="0.25">
      <c r="A883" s="34" t="s">
        <v>1719</v>
      </c>
      <c r="B883" s="35" t="s">
        <v>1720</v>
      </c>
      <c r="C883" s="35" t="s">
        <v>1699</v>
      </c>
      <c r="D883" s="35" t="s">
        <v>500</v>
      </c>
      <c r="E883" s="42">
        <v>1</v>
      </c>
      <c r="G883" s="43">
        <v>113</v>
      </c>
      <c r="H883" s="44">
        <v>113</v>
      </c>
      <c r="I883" s="45"/>
      <c r="J883" s="38"/>
      <c r="K883" s="43">
        <v>150</v>
      </c>
      <c r="L883" s="44">
        <v>150</v>
      </c>
      <c r="M883" s="45"/>
      <c r="N883" s="38"/>
      <c r="O883" s="43">
        <v>150</v>
      </c>
      <c r="P883" s="44">
        <v>150</v>
      </c>
      <c r="Q883" s="45"/>
      <c r="R883" s="38"/>
      <c r="S883" s="43">
        <v>292</v>
      </c>
      <c r="T883" s="44">
        <v>292</v>
      </c>
      <c r="U883" s="45"/>
      <c r="V883" s="38"/>
      <c r="W883" s="43">
        <v>604</v>
      </c>
      <c r="X883" s="44">
        <v>604</v>
      </c>
      <c r="Y883" s="45"/>
      <c r="Z883" s="38"/>
      <c r="AA883" s="43">
        <v>242.39</v>
      </c>
      <c r="AB883" s="44">
        <v>242.39</v>
      </c>
      <c r="AC883" s="45"/>
      <c r="AD883" s="38"/>
      <c r="AE883" s="43">
        <v>550</v>
      </c>
      <c r="AF883" s="44">
        <v>550</v>
      </c>
      <c r="AG883" s="45"/>
      <c r="AH883" s="38"/>
      <c r="AI883" s="43">
        <v>0</v>
      </c>
      <c r="AJ883" s="44">
        <v>0</v>
      </c>
      <c r="AK883" s="45"/>
      <c r="AL883" s="38"/>
      <c r="AM883" s="43">
        <v>395</v>
      </c>
      <c r="AN883" s="44">
        <v>395</v>
      </c>
      <c r="AO883" s="45"/>
    </row>
    <row r="884" spans="1:41" hidden="1" outlineLevel="1" x14ac:dyDescent="0.25">
      <c r="A884" s="34" t="s">
        <v>1721</v>
      </c>
      <c r="B884" s="35" t="s">
        <v>1722</v>
      </c>
      <c r="C884" s="35" t="s">
        <v>1702</v>
      </c>
      <c r="D884" s="35" t="s">
        <v>500</v>
      </c>
      <c r="E884" s="42">
        <v>1</v>
      </c>
      <c r="G884" s="43">
        <v>125</v>
      </c>
      <c r="H884" s="44">
        <v>125</v>
      </c>
      <c r="I884" s="45"/>
      <c r="J884" s="38"/>
      <c r="K884" s="43">
        <v>150</v>
      </c>
      <c r="L884" s="44">
        <v>150</v>
      </c>
      <c r="M884" s="45"/>
      <c r="N884" s="38"/>
      <c r="O884" s="43">
        <v>150</v>
      </c>
      <c r="P884" s="44">
        <v>150</v>
      </c>
      <c r="Q884" s="45"/>
      <c r="R884" s="38"/>
      <c r="S884" s="43">
        <v>315</v>
      </c>
      <c r="T884" s="44">
        <v>315</v>
      </c>
      <c r="U884" s="45"/>
      <c r="V884" s="38"/>
      <c r="W884" s="43">
        <v>628</v>
      </c>
      <c r="X884" s="44">
        <v>628</v>
      </c>
      <c r="Y884" s="45"/>
      <c r="Z884" s="38"/>
      <c r="AA884" s="43">
        <v>323.19</v>
      </c>
      <c r="AB884" s="44">
        <v>323.19</v>
      </c>
      <c r="AC884" s="45"/>
      <c r="AD884" s="38"/>
      <c r="AE884" s="43">
        <v>582</v>
      </c>
      <c r="AF884" s="44">
        <v>582</v>
      </c>
      <c r="AG884" s="45"/>
      <c r="AH884" s="38"/>
      <c r="AI884" s="43">
        <v>0</v>
      </c>
      <c r="AJ884" s="44">
        <v>0</v>
      </c>
      <c r="AK884" s="45"/>
      <c r="AL884" s="38"/>
      <c r="AM884" s="43">
        <v>437</v>
      </c>
      <c r="AN884" s="44">
        <v>437</v>
      </c>
      <c r="AO884" s="45"/>
    </row>
    <row r="885" spans="1:41" hidden="1" outlineLevel="1" x14ac:dyDescent="0.25">
      <c r="A885" s="30"/>
      <c r="B885" s="31" t="s">
        <v>44</v>
      </c>
      <c r="C885" s="31" t="s">
        <v>45</v>
      </c>
      <c r="G885" s="36"/>
      <c r="H885" s="36"/>
      <c r="I885" s="37"/>
      <c r="J885" s="38"/>
      <c r="K885" s="36"/>
      <c r="L885" s="36"/>
      <c r="M885" s="37"/>
      <c r="N885" s="38"/>
      <c r="O885" s="36"/>
      <c r="P885" s="36"/>
      <c r="Q885" s="37"/>
      <c r="R885" s="38"/>
      <c r="S885" s="36"/>
      <c r="T885" s="36"/>
      <c r="U885" s="37"/>
      <c r="V885" s="38"/>
      <c r="W885" s="36"/>
      <c r="X885" s="36"/>
      <c r="Y885" s="37"/>
      <c r="Z885" s="38"/>
      <c r="AA885" s="36"/>
      <c r="AB885" s="36"/>
      <c r="AC885" s="37"/>
      <c r="AD885" s="38"/>
      <c r="AE885" s="36"/>
      <c r="AF885" s="36"/>
      <c r="AG885" s="37"/>
      <c r="AH885" s="38"/>
      <c r="AI885" s="36"/>
      <c r="AJ885" s="36"/>
      <c r="AK885" s="37"/>
      <c r="AL885" s="38"/>
      <c r="AM885" s="36"/>
      <c r="AN885" s="36"/>
      <c r="AO885" s="37"/>
    </row>
    <row r="886" spans="1:41" hidden="1" outlineLevel="1" x14ac:dyDescent="0.25">
      <c r="A886" s="34" t="s">
        <v>1723</v>
      </c>
      <c r="B886" s="35" t="s">
        <v>47</v>
      </c>
      <c r="C886" s="35" t="s">
        <v>1724</v>
      </c>
      <c r="G886" s="36"/>
      <c r="H886" s="36"/>
      <c r="I886" s="37"/>
      <c r="J886" s="38"/>
      <c r="K886" s="36"/>
      <c r="L886" s="36"/>
      <c r="M886" s="37"/>
      <c r="N886" s="38"/>
      <c r="O886" s="36"/>
      <c r="P886" s="36"/>
      <c r="Q886" s="37"/>
      <c r="R886" s="38"/>
      <c r="S886" s="36"/>
      <c r="T886" s="36"/>
      <c r="U886" s="37"/>
      <c r="V886" s="38"/>
      <c r="W886" s="36"/>
      <c r="X886" s="36"/>
      <c r="Y886" s="37"/>
      <c r="Z886" s="38"/>
      <c r="AA886" s="36"/>
      <c r="AB886" s="36"/>
      <c r="AC886" s="37"/>
      <c r="AD886" s="38"/>
      <c r="AE886" s="36"/>
      <c r="AF886" s="36"/>
      <c r="AG886" s="37"/>
      <c r="AH886" s="38"/>
      <c r="AI886" s="36"/>
      <c r="AJ886" s="36"/>
      <c r="AK886" s="37"/>
      <c r="AL886" s="38"/>
      <c r="AM886" s="36"/>
      <c r="AN886" s="36"/>
      <c r="AO886" s="37"/>
    </row>
    <row r="887" spans="1:41" ht="105" hidden="1" outlineLevel="1" x14ac:dyDescent="0.25">
      <c r="A887" s="34" t="s">
        <v>1725</v>
      </c>
      <c r="B887" s="35" t="s">
        <v>47</v>
      </c>
      <c r="C887" s="35" t="s">
        <v>1726</v>
      </c>
      <c r="G887" s="36"/>
      <c r="H887" s="36"/>
      <c r="I887" s="37"/>
      <c r="J887" s="38"/>
      <c r="K887" s="36"/>
      <c r="L887" s="36"/>
      <c r="M887" s="37"/>
      <c r="N887" s="38"/>
      <c r="O887" s="36"/>
      <c r="P887" s="36"/>
      <c r="Q887" s="37"/>
      <c r="R887" s="38"/>
      <c r="S887" s="36"/>
      <c r="T887" s="36"/>
      <c r="U887" s="37"/>
      <c r="V887" s="38"/>
      <c r="W887" s="36"/>
      <c r="X887" s="36"/>
      <c r="Y887" s="37"/>
      <c r="Z887" s="38"/>
      <c r="AA887" s="36"/>
      <c r="AB887" s="36"/>
      <c r="AC887" s="37"/>
      <c r="AD887" s="38"/>
      <c r="AE887" s="36"/>
      <c r="AF887" s="36"/>
      <c r="AG887" s="37"/>
      <c r="AH887" s="38"/>
      <c r="AI887" s="36"/>
      <c r="AJ887" s="36"/>
      <c r="AK887" s="37"/>
      <c r="AL887" s="38"/>
      <c r="AM887" s="36"/>
      <c r="AN887" s="36"/>
      <c r="AO887" s="37"/>
    </row>
    <row r="888" spans="1:41" ht="45" hidden="1" outlineLevel="1" x14ac:dyDescent="0.25">
      <c r="A888" s="30"/>
      <c r="B888" s="31" t="s">
        <v>69</v>
      </c>
      <c r="C888" s="31" t="s">
        <v>70</v>
      </c>
      <c r="D888" s="31" t="s">
        <v>71</v>
      </c>
      <c r="E888" s="31" t="s">
        <v>72</v>
      </c>
      <c r="G888" s="39" t="s">
        <v>73</v>
      </c>
      <c r="H888" s="40" t="s">
        <v>33</v>
      </c>
      <c r="I888" s="41"/>
      <c r="J888" s="38"/>
      <c r="K888" s="39" t="s">
        <v>73</v>
      </c>
      <c r="L888" s="40" t="s">
        <v>33</v>
      </c>
      <c r="M888" s="41"/>
      <c r="N888" s="38"/>
      <c r="O888" s="39" t="s">
        <v>73</v>
      </c>
      <c r="P888" s="40" t="s">
        <v>33</v>
      </c>
      <c r="Q888" s="41"/>
      <c r="R888" s="38"/>
      <c r="S888" s="39" t="s">
        <v>73</v>
      </c>
      <c r="T888" s="40" t="s">
        <v>33</v>
      </c>
      <c r="U888" s="41"/>
      <c r="V888" s="38"/>
      <c r="W888" s="39" t="s">
        <v>73</v>
      </c>
      <c r="X888" s="40" t="s">
        <v>33</v>
      </c>
      <c r="Y888" s="41"/>
      <c r="Z888" s="38"/>
      <c r="AA888" s="39" t="s">
        <v>73</v>
      </c>
      <c r="AB888" s="40" t="s">
        <v>33</v>
      </c>
      <c r="AC888" s="41"/>
      <c r="AD888" s="38"/>
      <c r="AE888" s="39" t="s">
        <v>73</v>
      </c>
      <c r="AF888" s="40" t="s">
        <v>33</v>
      </c>
      <c r="AG888" s="41"/>
      <c r="AH888" s="38"/>
      <c r="AI888" s="39" t="s">
        <v>73</v>
      </c>
      <c r="AJ888" s="40" t="s">
        <v>33</v>
      </c>
      <c r="AK888" s="41"/>
      <c r="AL888" s="38"/>
      <c r="AM888" s="39" t="s">
        <v>73</v>
      </c>
      <c r="AN888" s="40" t="s">
        <v>33</v>
      </c>
      <c r="AO888" s="41"/>
    </row>
    <row r="889" spans="1:41" hidden="1" outlineLevel="1" x14ac:dyDescent="0.25">
      <c r="A889" s="34" t="s">
        <v>1727</v>
      </c>
      <c r="B889" s="35" t="s">
        <v>1728</v>
      </c>
      <c r="C889" s="35" t="s">
        <v>1729</v>
      </c>
      <c r="D889" s="35" t="s">
        <v>500</v>
      </c>
      <c r="E889" s="42">
        <v>1</v>
      </c>
      <c r="G889" s="43">
        <v>26816</v>
      </c>
      <c r="H889" s="44">
        <v>26816</v>
      </c>
      <c r="I889" s="45"/>
      <c r="J889" s="38"/>
      <c r="K889" s="43">
        <v>150000</v>
      </c>
      <c r="L889" s="44">
        <v>150000</v>
      </c>
      <c r="M889" s="45"/>
      <c r="N889" s="38"/>
      <c r="O889" s="43">
        <v>150000</v>
      </c>
      <c r="P889" s="44">
        <v>150000</v>
      </c>
      <c r="Q889" s="45"/>
      <c r="R889" s="38"/>
      <c r="S889" s="43">
        <v>38165</v>
      </c>
      <c r="T889" s="44">
        <v>38165</v>
      </c>
      <c r="U889" s="45"/>
      <c r="V889" s="38"/>
      <c r="W889" s="43">
        <v>19803</v>
      </c>
      <c r="X889" s="44">
        <v>19803</v>
      </c>
      <c r="Y889" s="45"/>
      <c r="Z889" s="38"/>
      <c r="AA889" s="43">
        <v>53864.77</v>
      </c>
      <c r="AB889" s="44">
        <v>53864.77</v>
      </c>
      <c r="AC889" s="45"/>
      <c r="AD889" s="38"/>
      <c r="AE889" s="43">
        <v>72697</v>
      </c>
      <c r="AF889" s="44">
        <v>72697</v>
      </c>
      <c r="AG889" s="45"/>
      <c r="AH889" s="38"/>
      <c r="AI889" s="43">
        <v>0</v>
      </c>
      <c r="AJ889" s="44">
        <v>0</v>
      </c>
      <c r="AK889" s="45"/>
      <c r="AL889" s="38"/>
      <c r="AM889" s="43">
        <v>378000</v>
      </c>
      <c r="AN889" s="44">
        <v>378000</v>
      </c>
      <c r="AO889" s="45"/>
    </row>
    <row r="890" spans="1:41" hidden="1" outlineLevel="1" x14ac:dyDescent="0.25">
      <c r="A890" s="30"/>
      <c r="B890" s="31" t="s">
        <v>44</v>
      </c>
      <c r="C890" s="31" t="s">
        <v>45</v>
      </c>
      <c r="G890" s="36"/>
      <c r="H890" s="36"/>
      <c r="I890" s="37"/>
      <c r="J890" s="38"/>
      <c r="K890" s="36"/>
      <c r="L890" s="36"/>
      <c r="M890" s="37"/>
      <c r="N890" s="38"/>
      <c r="O890" s="36"/>
      <c r="P890" s="36"/>
      <c r="Q890" s="37"/>
      <c r="R890" s="38"/>
      <c r="S890" s="36"/>
      <c r="T890" s="36"/>
      <c r="U890" s="37"/>
      <c r="V890" s="38"/>
      <c r="W890" s="36"/>
      <c r="X890" s="36"/>
      <c r="Y890" s="37"/>
      <c r="Z890" s="38"/>
      <c r="AA890" s="36"/>
      <c r="AB890" s="36"/>
      <c r="AC890" s="37"/>
      <c r="AD890" s="38"/>
      <c r="AE890" s="36"/>
      <c r="AF890" s="36"/>
      <c r="AG890" s="37"/>
      <c r="AH890" s="38"/>
      <c r="AI890" s="36"/>
      <c r="AJ890" s="36"/>
      <c r="AK890" s="37"/>
      <c r="AL890" s="38"/>
      <c r="AM890" s="36"/>
      <c r="AN890" s="36"/>
      <c r="AO890" s="37"/>
    </row>
    <row r="891" spans="1:41" hidden="1" outlineLevel="1" x14ac:dyDescent="0.25">
      <c r="A891" s="34" t="s">
        <v>1730</v>
      </c>
      <c r="B891" s="35" t="s">
        <v>47</v>
      </c>
      <c r="C891" s="35" t="s">
        <v>1731</v>
      </c>
      <c r="G891" s="36"/>
      <c r="H891" s="36"/>
      <c r="I891" s="37"/>
      <c r="J891" s="38"/>
      <c r="K891" s="36"/>
      <c r="L891" s="36"/>
      <c r="M891" s="37"/>
      <c r="N891" s="38"/>
      <c r="O891" s="36"/>
      <c r="P891" s="36"/>
      <c r="Q891" s="37"/>
      <c r="R891" s="38"/>
      <c r="S891" s="36"/>
      <c r="T891" s="36"/>
      <c r="U891" s="37"/>
      <c r="V891" s="38"/>
      <c r="W891" s="36"/>
      <c r="X891" s="36"/>
      <c r="Y891" s="37"/>
      <c r="Z891" s="38"/>
      <c r="AA891" s="36"/>
      <c r="AB891" s="36"/>
      <c r="AC891" s="37"/>
      <c r="AD891" s="38"/>
      <c r="AE891" s="36"/>
      <c r="AF891" s="36"/>
      <c r="AG891" s="37"/>
      <c r="AH891" s="38"/>
      <c r="AI891" s="36"/>
      <c r="AJ891" s="36"/>
      <c r="AK891" s="37"/>
      <c r="AL891" s="38"/>
      <c r="AM891" s="36"/>
      <c r="AN891" s="36"/>
      <c r="AO891" s="37"/>
    </row>
    <row r="892" spans="1:41" ht="45" hidden="1" outlineLevel="1" x14ac:dyDescent="0.25">
      <c r="A892" s="30"/>
      <c r="B892" s="31" t="s">
        <v>69</v>
      </c>
      <c r="C892" s="31" t="s">
        <v>70</v>
      </c>
      <c r="D892" s="31" t="s">
        <v>71</v>
      </c>
      <c r="E892" s="31" t="s">
        <v>72</v>
      </c>
      <c r="G892" s="39" t="s">
        <v>73</v>
      </c>
      <c r="H892" s="40" t="s">
        <v>33</v>
      </c>
      <c r="I892" s="41"/>
      <c r="J892" s="38"/>
      <c r="K892" s="39" t="s">
        <v>73</v>
      </c>
      <c r="L892" s="40" t="s">
        <v>33</v>
      </c>
      <c r="M892" s="41"/>
      <c r="N892" s="38"/>
      <c r="O892" s="39" t="s">
        <v>73</v>
      </c>
      <c r="P892" s="40" t="s">
        <v>33</v>
      </c>
      <c r="Q892" s="41"/>
      <c r="R892" s="38"/>
      <c r="S892" s="39" t="s">
        <v>73</v>
      </c>
      <c r="T892" s="40" t="s">
        <v>33</v>
      </c>
      <c r="U892" s="41"/>
      <c r="V892" s="38"/>
      <c r="W892" s="39" t="s">
        <v>73</v>
      </c>
      <c r="X892" s="40" t="s">
        <v>33</v>
      </c>
      <c r="Y892" s="41"/>
      <c r="Z892" s="38"/>
      <c r="AA892" s="39" t="s">
        <v>73</v>
      </c>
      <c r="AB892" s="40" t="s">
        <v>33</v>
      </c>
      <c r="AC892" s="41"/>
      <c r="AD892" s="38"/>
      <c r="AE892" s="39" t="s">
        <v>73</v>
      </c>
      <c r="AF892" s="40" t="s">
        <v>33</v>
      </c>
      <c r="AG892" s="41"/>
      <c r="AH892" s="38"/>
      <c r="AI892" s="39" t="s">
        <v>73</v>
      </c>
      <c r="AJ892" s="40" t="s">
        <v>33</v>
      </c>
      <c r="AK892" s="41"/>
      <c r="AL892" s="38"/>
      <c r="AM892" s="39" t="s">
        <v>73</v>
      </c>
      <c r="AN892" s="40" t="s">
        <v>33</v>
      </c>
      <c r="AO892" s="41"/>
    </row>
    <row r="893" spans="1:41" ht="105" hidden="1" outlineLevel="1" x14ac:dyDescent="0.25">
      <c r="A893" s="34" t="s">
        <v>1732</v>
      </c>
      <c r="B893" s="35" t="s">
        <v>1733</v>
      </c>
      <c r="C893" s="35" t="s">
        <v>1734</v>
      </c>
      <c r="D893" s="35" t="s">
        <v>500</v>
      </c>
      <c r="E893" s="42">
        <v>1</v>
      </c>
      <c r="G893" s="43">
        <v>68520</v>
      </c>
      <c r="H893" s="44">
        <v>68520</v>
      </c>
      <c r="I893" s="45"/>
      <c r="J893" s="38"/>
      <c r="K893" s="43">
        <v>100000</v>
      </c>
      <c r="L893" s="44">
        <v>100000</v>
      </c>
      <c r="M893" s="45"/>
      <c r="N893" s="38"/>
      <c r="O893" s="43">
        <v>100000</v>
      </c>
      <c r="P893" s="44">
        <v>100000</v>
      </c>
      <c r="Q893" s="45"/>
      <c r="R893" s="38"/>
      <c r="S893" s="43">
        <v>80987</v>
      </c>
      <c r="T893" s="44">
        <v>80987</v>
      </c>
      <c r="U893" s="45"/>
      <c r="V893" s="38"/>
      <c r="W893" s="43">
        <v>30307</v>
      </c>
      <c r="X893" s="44">
        <v>30307</v>
      </c>
      <c r="Y893" s="45"/>
      <c r="Z893" s="38"/>
      <c r="AA893" s="43">
        <v>134661.91</v>
      </c>
      <c r="AB893" s="44">
        <v>134661.91</v>
      </c>
      <c r="AC893" s="45"/>
      <c r="AD893" s="38"/>
      <c r="AE893" s="43">
        <v>87236</v>
      </c>
      <c r="AF893" s="44">
        <v>87236</v>
      </c>
      <c r="AG893" s="45"/>
      <c r="AH893" s="38"/>
      <c r="AI893" s="43">
        <v>0</v>
      </c>
      <c r="AJ893" s="44">
        <v>0</v>
      </c>
      <c r="AK893" s="45"/>
      <c r="AL893" s="38"/>
      <c r="AM893" s="43">
        <v>425950</v>
      </c>
      <c r="AN893" s="44">
        <v>425950</v>
      </c>
      <c r="AO893" s="45"/>
    </row>
    <row r="894" spans="1:41" hidden="1" outlineLevel="1" x14ac:dyDescent="0.25">
      <c r="A894" s="30"/>
      <c r="B894" s="31" t="s">
        <v>44</v>
      </c>
      <c r="C894" s="31" t="s">
        <v>45</v>
      </c>
      <c r="G894" s="36"/>
      <c r="H894" s="36"/>
      <c r="I894" s="37"/>
      <c r="J894" s="38"/>
      <c r="K894" s="36"/>
      <c r="L894" s="36"/>
      <c r="M894" s="37"/>
      <c r="N894" s="38"/>
      <c r="O894" s="36"/>
      <c r="P894" s="36"/>
      <c r="Q894" s="37"/>
      <c r="R894" s="38"/>
      <c r="S894" s="36"/>
      <c r="T894" s="36"/>
      <c r="U894" s="37"/>
      <c r="V894" s="38"/>
      <c r="W894" s="36"/>
      <c r="X894" s="36"/>
      <c r="Y894" s="37"/>
      <c r="Z894" s="38"/>
      <c r="AA894" s="36"/>
      <c r="AB894" s="36"/>
      <c r="AC894" s="37"/>
      <c r="AD894" s="38"/>
      <c r="AE894" s="36"/>
      <c r="AF894" s="36"/>
      <c r="AG894" s="37"/>
      <c r="AH894" s="38"/>
      <c r="AI894" s="36"/>
      <c r="AJ894" s="36"/>
      <c r="AK894" s="37"/>
      <c r="AL894" s="38"/>
      <c r="AM894" s="36"/>
      <c r="AN894" s="36"/>
      <c r="AO894" s="37"/>
    </row>
    <row r="895" spans="1:41" hidden="1" outlineLevel="1" x14ac:dyDescent="0.25">
      <c r="A895" s="34" t="s">
        <v>1735</v>
      </c>
      <c r="B895" s="35" t="s">
        <v>47</v>
      </c>
      <c r="C895" s="35" t="s">
        <v>1736</v>
      </c>
      <c r="G895" s="36"/>
      <c r="H895" s="36"/>
      <c r="I895" s="37"/>
      <c r="J895" s="38"/>
      <c r="K895" s="36"/>
      <c r="L895" s="36"/>
      <c r="M895" s="37"/>
      <c r="N895" s="38"/>
      <c r="O895" s="36"/>
      <c r="P895" s="36"/>
      <c r="Q895" s="37"/>
      <c r="R895" s="38"/>
      <c r="S895" s="36"/>
      <c r="T895" s="36"/>
      <c r="U895" s="37"/>
      <c r="V895" s="38"/>
      <c r="W895" s="36"/>
      <c r="X895" s="36"/>
      <c r="Y895" s="37"/>
      <c r="Z895" s="38"/>
      <c r="AA895" s="36"/>
      <c r="AB895" s="36"/>
      <c r="AC895" s="37"/>
      <c r="AD895" s="38"/>
      <c r="AE895" s="36"/>
      <c r="AF895" s="36"/>
      <c r="AG895" s="37"/>
      <c r="AH895" s="38"/>
      <c r="AI895" s="36"/>
      <c r="AJ895" s="36"/>
      <c r="AK895" s="37"/>
      <c r="AL895" s="38"/>
      <c r="AM895" s="36"/>
      <c r="AN895" s="36"/>
      <c r="AO895" s="37"/>
    </row>
    <row r="896" spans="1:41" ht="90" hidden="1" outlineLevel="1" x14ac:dyDescent="0.25">
      <c r="A896" s="34" t="s">
        <v>1737</v>
      </c>
      <c r="B896" s="35" t="s">
        <v>47</v>
      </c>
      <c r="C896" s="35" t="s">
        <v>1738</v>
      </c>
      <c r="G896" s="36"/>
      <c r="H896" s="36"/>
      <c r="I896" s="37"/>
      <c r="J896" s="38"/>
      <c r="K896" s="36"/>
      <c r="L896" s="36"/>
      <c r="M896" s="37"/>
      <c r="N896" s="38"/>
      <c r="O896" s="36"/>
      <c r="P896" s="36"/>
      <c r="Q896" s="37"/>
      <c r="R896" s="38"/>
      <c r="S896" s="36"/>
      <c r="T896" s="36"/>
      <c r="U896" s="37"/>
      <c r="V896" s="38"/>
      <c r="W896" s="36"/>
      <c r="X896" s="36"/>
      <c r="Y896" s="37"/>
      <c r="Z896" s="38"/>
      <c r="AA896" s="36"/>
      <c r="AB896" s="36"/>
      <c r="AC896" s="37"/>
      <c r="AD896" s="38"/>
      <c r="AE896" s="36"/>
      <c r="AF896" s="36"/>
      <c r="AG896" s="37"/>
      <c r="AH896" s="38"/>
      <c r="AI896" s="36"/>
      <c r="AJ896" s="36"/>
      <c r="AK896" s="37"/>
      <c r="AL896" s="38"/>
      <c r="AM896" s="36"/>
      <c r="AN896" s="36"/>
      <c r="AO896" s="37"/>
    </row>
    <row r="897" spans="1:41" ht="45" hidden="1" outlineLevel="1" x14ac:dyDescent="0.25">
      <c r="A897" s="30"/>
      <c r="B897" s="31" t="s">
        <v>69</v>
      </c>
      <c r="C897" s="31" t="s">
        <v>70</v>
      </c>
      <c r="D897" s="31" t="s">
        <v>71</v>
      </c>
      <c r="E897" s="31" t="s">
        <v>72</v>
      </c>
      <c r="G897" s="39" t="s">
        <v>73</v>
      </c>
      <c r="H897" s="40" t="s">
        <v>33</v>
      </c>
      <c r="I897" s="41"/>
      <c r="J897" s="38"/>
      <c r="K897" s="39" t="s">
        <v>73</v>
      </c>
      <c r="L897" s="40" t="s">
        <v>33</v>
      </c>
      <c r="M897" s="41"/>
      <c r="N897" s="38"/>
      <c r="O897" s="39" t="s">
        <v>73</v>
      </c>
      <c r="P897" s="40" t="s">
        <v>33</v>
      </c>
      <c r="Q897" s="41"/>
      <c r="R897" s="38"/>
      <c r="S897" s="39" t="s">
        <v>73</v>
      </c>
      <c r="T897" s="40" t="s">
        <v>33</v>
      </c>
      <c r="U897" s="41"/>
      <c r="V897" s="38"/>
      <c r="W897" s="39" t="s">
        <v>73</v>
      </c>
      <c r="X897" s="40" t="s">
        <v>33</v>
      </c>
      <c r="Y897" s="41"/>
      <c r="Z897" s="38"/>
      <c r="AA897" s="39" t="s">
        <v>73</v>
      </c>
      <c r="AB897" s="40" t="s">
        <v>33</v>
      </c>
      <c r="AC897" s="41"/>
      <c r="AD897" s="38"/>
      <c r="AE897" s="39" t="s">
        <v>73</v>
      </c>
      <c r="AF897" s="40" t="s">
        <v>33</v>
      </c>
      <c r="AG897" s="41"/>
      <c r="AH897" s="38"/>
      <c r="AI897" s="39" t="s">
        <v>73</v>
      </c>
      <c r="AJ897" s="40" t="s">
        <v>33</v>
      </c>
      <c r="AK897" s="41"/>
      <c r="AL897" s="38"/>
      <c r="AM897" s="39" t="s">
        <v>73</v>
      </c>
      <c r="AN897" s="40" t="s">
        <v>33</v>
      </c>
      <c r="AO897" s="41"/>
    </row>
    <row r="898" spans="1:41" hidden="1" outlineLevel="1" x14ac:dyDescent="0.25">
      <c r="A898" s="34" t="s">
        <v>1739</v>
      </c>
      <c r="B898" s="35" t="s">
        <v>1740</v>
      </c>
      <c r="C898" s="35" t="s">
        <v>1741</v>
      </c>
      <c r="D898" s="35" t="s">
        <v>500</v>
      </c>
      <c r="E898" s="42">
        <v>1</v>
      </c>
      <c r="G898" s="43">
        <v>3108</v>
      </c>
      <c r="H898" s="44">
        <v>3108</v>
      </c>
      <c r="I898" s="45"/>
      <c r="J898" s="38"/>
      <c r="K898" s="43">
        <v>2500</v>
      </c>
      <c r="L898" s="44">
        <v>2500</v>
      </c>
      <c r="M898" s="45"/>
      <c r="N898" s="38"/>
      <c r="O898" s="43">
        <v>2500</v>
      </c>
      <c r="P898" s="44">
        <v>2500</v>
      </c>
      <c r="Q898" s="45"/>
      <c r="R898" s="38"/>
      <c r="S898" s="43">
        <v>1562</v>
      </c>
      <c r="T898" s="44">
        <v>1562</v>
      </c>
      <c r="U898" s="45"/>
      <c r="V898" s="38"/>
      <c r="W898" s="43">
        <v>1811</v>
      </c>
      <c r="X898" s="44">
        <v>1811</v>
      </c>
      <c r="Y898" s="45"/>
      <c r="Z898" s="38"/>
      <c r="AA898" s="43">
        <v>5386.48</v>
      </c>
      <c r="AB898" s="44">
        <v>5386.48</v>
      </c>
      <c r="AC898" s="45"/>
      <c r="AD898" s="38"/>
      <c r="AE898" s="43">
        <v>522</v>
      </c>
      <c r="AF898" s="44">
        <v>522</v>
      </c>
      <c r="AG898" s="45"/>
      <c r="AH898" s="38"/>
      <c r="AI898" s="43">
        <v>0</v>
      </c>
      <c r="AJ898" s="44">
        <v>0</v>
      </c>
      <c r="AK898" s="45"/>
      <c r="AL898" s="38"/>
      <c r="AM898" s="43">
        <v>7560</v>
      </c>
      <c r="AN898" s="44">
        <v>7560</v>
      </c>
      <c r="AO898" s="45"/>
    </row>
    <row r="899" spans="1:41" hidden="1" outlineLevel="1" x14ac:dyDescent="0.25">
      <c r="A899" s="34" t="s">
        <v>1742</v>
      </c>
      <c r="B899" s="35" t="s">
        <v>1743</v>
      </c>
      <c r="C899" s="35" t="s">
        <v>1744</v>
      </c>
      <c r="D899" s="35" t="s">
        <v>500</v>
      </c>
      <c r="E899" s="42">
        <v>1</v>
      </c>
      <c r="G899" s="43">
        <v>3108</v>
      </c>
      <c r="H899" s="44">
        <v>3108</v>
      </c>
      <c r="I899" s="45"/>
      <c r="J899" s="38"/>
      <c r="K899" s="43">
        <v>3000</v>
      </c>
      <c r="L899" s="44">
        <v>3000</v>
      </c>
      <c r="M899" s="45"/>
      <c r="N899" s="38"/>
      <c r="O899" s="43">
        <v>3000</v>
      </c>
      <c r="P899" s="44">
        <v>3000</v>
      </c>
      <c r="Q899" s="45"/>
      <c r="R899" s="38"/>
      <c r="S899" s="43">
        <v>1658</v>
      </c>
      <c r="T899" s="44">
        <v>1658</v>
      </c>
      <c r="U899" s="45"/>
      <c r="V899" s="38"/>
      <c r="W899" s="43">
        <v>2294</v>
      </c>
      <c r="X899" s="44">
        <v>2294</v>
      </c>
      <c r="Y899" s="45"/>
      <c r="Z899" s="38"/>
      <c r="AA899" s="43">
        <v>7541.07</v>
      </c>
      <c r="AB899" s="44">
        <v>7541.07</v>
      </c>
      <c r="AC899" s="45"/>
      <c r="AD899" s="38"/>
      <c r="AE899" s="43">
        <v>1044</v>
      </c>
      <c r="AF899" s="44">
        <v>1044</v>
      </c>
      <c r="AG899" s="45"/>
      <c r="AH899" s="38"/>
      <c r="AI899" s="43">
        <v>0</v>
      </c>
      <c r="AJ899" s="44">
        <v>0</v>
      </c>
      <c r="AK899" s="45"/>
      <c r="AL899" s="38"/>
      <c r="AM899" s="43">
        <v>10920</v>
      </c>
      <c r="AN899" s="44">
        <v>10920</v>
      </c>
      <c r="AO899" s="45"/>
    </row>
    <row r="900" spans="1:41" ht="30" hidden="1" outlineLevel="1" x14ac:dyDescent="0.25">
      <c r="A900" s="34" t="s">
        <v>1745</v>
      </c>
      <c r="B900" s="35" t="s">
        <v>1746</v>
      </c>
      <c r="C900" s="35" t="s">
        <v>1747</v>
      </c>
      <c r="D900" s="35" t="s">
        <v>500</v>
      </c>
      <c r="E900" s="42">
        <v>1</v>
      </c>
      <c r="G900" s="43">
        <v>3108</v>
      </c>
      <c r="H900" s="44">
        <v>3108</v>
      </c>
      <c r="I900" s="45"/>
      <c r="J900" s="38"/>
      <c r="K900" s="43">
        <v>5000</v>
      </c>
      <c r="L900" s="44">
        <v>5000</v>
      </c>
      <c r="M900" s="45"/>
      <c r="N900" s="38"/>
      <c r="O900" s="43">
        <v>5000</v>
      </c>
      <c r="P900" s="44">
        <v>5000</v>
      </c>
      <c r="Q900" s="45"/>
      <c r="R900" s="38"/>
      <c r="S900" s="43">
        <v>1853</v>
      </c>
      <c r="T900" s="44">
        <v>1853</v>
      </c>
      <c r="U900" s="45"/>
      <c r="V900" s="38"/>
      <c r="W900" s="43">
        <v>2838</v>
      </c>
      <c r="X900" s="44">
        <v>2838</v>
      </c>
      <c r="Y900" s="45"/>
      <c r="Z900" s="38"/>
      <c r="AA900" s="43">
        <v>9157.01</v>
      </c>
      <c r="AB900" s="44">
        <v>9157.01</v>
      </c>
      <c r="AC900" s="45"/>
      <c r="AD900" s="38"/>
      <c r="AE900" s="43">
        <v>1566</v>
      </c>
      <c r="AF900" s="44">
        <v>1566</v>
      </c>
      <c r="AG900" s="45"/>
      <c r="AH900" s="38"/>
      <c r="AI900" s="43">
        <v>0</v>
      </c>
      <c r="AJ900" s="44">
        <v>0</v>
      </c>
      <c r="AK900" s="45"/>
      <c r="AL900" s="38"/>
      <c r="AM900" s="43">
        <v>12600</v>
      </c>
      <c r="AN900" s="44">
        <v>12600</v>
      </c>
      <c r="AO900" s="45"/>
    </row>
    <row r="901" spans="1:41" hidden="1" outlineLevel="1" x14ac:dyDescent="0.25">
      <c r="A901" s="34" t="s">
        <v>1748</v>
      </c>
      <c r="B901" s="35" t="s">
        <v>1749</v>
      </c>
      <c r="C901" s="35" t="s">
        <v>1750</v>
      </c>
      <c r="D901" s="35" t="s">
        <v>444</v>
      </c>
      <c r="E901" s="42">
        <v>1</v>
      </c>
      <c r="G901" s="43">
        <v>87167</v>
      </c>
      <c r="H901" s="44">
        <v>87167</v>
      </c>
      <c r="I901" s="45"/>
      <c r="J901" s="38"/>
      <c r="K901" s="43">
        <v>100000</v>
      </c>
      <c r="L901" s="44">
        <v>100000</v>
      </c>
      <c r="M901" s="45"/>
      <c r="N901" s="38"/>
      <c r="O901" s="43">
        <v>100000</v>
      </c>
      <c r="P901" s="44">
        <v>100000</v>
      </c>
      <c r="Q901" s="45"/>
      <c r="R901" s="38"/>
      <c r="S901" s="43">
        <v>49694</v>
      </c>
      <c r="T901" s="44">
        <v>49694</v>
      </c>
      <c r="U901" s="45"/>
      <c r="V901" s="38"/>
      <c r="W901" s="43">
        <v>2530</v>
      </c>
      <c r="X901" s="44">
        <v>2530</v>
      </c>
      <c r="Y901" s="45"/>
      <c r="Z901" s="38"/>
      <c r="AA901" s="43">
        <v>161594.29999999999</v>
      </c>
      <c r="AB901" s="44">
        <v>161594.29999999999</v>
      </c>
      <c r="AC901" s="45"/>
      <c r="AD901" s="38"/>
      <c r="AE901" s="43">
        <v>52500</v>
      </c>
      <c r="AF901" s="44">
        <v>52500</v>
      </c>
      <c r="AG901" s="45"/>
      <c r="AH901" s="38"/>
      <c r="AI901" s="43">
        <v>0</v>
      </c>
      <c r="AJ901" s="44">
        <v>0</v>
      </c>
      <c r="AK901" s="45"/>
      <c r="AL901" s="38"/>
      <c r="AM901" s="43">
        <v>84000</v>
      </c>
      <c r="AN901" s="44">
        <v>84000</v>
      </c>
      <c r="AO901" s="45"/>
    </row>
    <row r="902" spans="1:41" hidden="1" outlineLevel="1" x14ac:dyDescent="0.25">
      <c r="A902" s="30"/>
      <c r="B902" s="31" t="s">
        <v>44</v>
      </c>
      <c r="C902" s="31" t="s">
        <v>45</v>
      </c>
      <c r="G902" s="36"/>
      <c r="H902" s="36"/>
      <c r="I902" s="37"/>
      <c r="J902" s="38"/>
      <c r="K902" s="36"/>
      <c r="L902" s="36"/>
      <c r="M902" s="37"/>
      <c r="N902" s="38"/>
      <c r="O902" s="36"/>
      <c r="P902" s="36"/>
      <c r="Q902" s="37"/>
      <c r="R902" s="38"/>
      <c r="S902" s="36"/>
      <c r="T902" s="36"/>
      <c r="U902" s="37"/>
      <c r="V902" s="38"/>
      <c r="W902" s="36"/>
      <c r="X902" s="36"/>
      <c r="Y902" s="37"/>
      <c r="Z902" s="38"/>
      <c r="AA902" s="36"/>
      <c r="AB902" s="36"/>
      <c r="AC902" s="37"/>
      <c r="AD902" s="38"/>
      <c r="AE902" s="36"/>
      <c r="AF902" s="36"/>
      <c r="AG902" s="37"/>
      <c r="AH902" s="38"/>
      <c r="AI902" s="36"/>
      <c r="AJ902" s="36"/>
      <c r="AK902" s="37"/>
      <c r="AL902" s="38"/>
      <c r="AM902" s="36"/>
      <c r="AN902" s="36"/>
      <c r="AO902" s="37"/>
    </row>
    <row r="903" spans="1:41" hidden="1" outlineLevel="1" x14ac:dyDescent="0.25">
      <c r="A903" s="34" t="s">
        <v>1751</v>
      </c>
      <c r="B903" s="35" t="s">
        <v>47</v>
      </c>
      <c r="C903" s="35" t="s">
        <v>483</v>
      </c>
      <c r="G903" s="36"/>
      <c r="H903" s="36"/>
      <c r="I903" s="37"/>
      <c r="J903" s="38"/>
      <c r="K903" s="36"/>
      <c r="L903" s="36"/>
      <c r="M903" s="37"/>
      <c r="N903" s="38"/>
      <c r="O903" s="36"/>
      <c r="P903" s="36"/>
      <c r="Q903" s="37"/>
      <c r="R903" s="38"/>
      <c r="S903" s="36"/>
      <c r="T903" s="36"/>
      <c r="U903" s="37"/>
      <c r="V903" s="38"/>
      <c r="W903" s="36"/>
      <c r="X903" s="36"/>
      <c r="Y903" s="37"/>
      <c r="Z903" s="38"/>
      <c r="AA903" s="36"/>
      <c r="AB903" s="36"/>
      <c r="AC903" s="37"/>
      <c r="AD903" s="38"/>
      <c r="AE903" s="36"/>
      <c r="AF903" s="36"/>
      <c r="AG903" s="37"/>
      <c r="AH903" s="38"/>
      <c r="AI903" s="36"/>
      <c r="AJ903" s="36"/>
      <c r="AK903" s="37"/>
      <c r="AL903" s="38"/>
      <c r="AM903" s="36"/>
      <c r="AN903" s="36"/>
      <c r="AO903" s="37"/>
    </row>
    <row r="904" spans="1:41" ht="45" hidden="1" outlineLevel="1" x14ac:dyDescent="0.25">
      <c r="A904" s="30"/>
      <c r="B904" s="31" t="s">
        <v>69</v>
      </c>
      <c r="C904" s="31" t="s">
        <v>70</v>
      </c>
      <c r="D904" s="31" t="s">
        <v>71</v>
      </c>
      <c r="E904" s="31" t="s">
        <v>72</v>
      </c>
      <c r="G904" s="39" t="s">
        <v>73</v>
      </c>
      <c r="H904" s="40" t="s">
        <v>33</v>
      </c>
      <c r="I904" s="41"/>
      <c r="J904" s="38"/>
      <c r="K904" s="39" t="s">
        <v>73</v>
      </c>
      <c r="L904" s="40" t="s">
        <v>33</v>
      </c>
      <c r="M904" s="41"/>
      <c r="N904" s="38"/>
      <c r="O904" s="39" t="s">
        <v>73</v>
      </c>
      <c r="P904" s="40" t="s">
        <v>33</v>
      </c>
      <c r="Q904" s="41"/>
      <c r="R904" s="38"/>
      <c r="S904" s="39" t="s">
        <v>73</v>
      </c>
      <c r="T904" s="40" t="s">
        <v>33</v>
      </c>
      <c r="U904" s="41"/>
      <c r="V904" s="38"/>
      <c r="W904" s="39" t="s">
        <v>73</v>
      </c>
      <c r="X904" s="40" t="s">
        <v>33</v>
      </c>
      <c r="Y904" s="41"/>
      <c r="Z904" s="38"/>
      <c r="AA904" s="39" t="s">
        <v>73</v>
      </c>
      <c r="AB904" s="40" t="s">
        <v>33</v>
      </c>
      <c r="AC904" s="41"/>
      <c r="AD904" s="38"/>
      <c r="AE904" s="39" t="s">
        <v>73</v>
      </c>
      <c r="AF904" s="40" t="s">
        <v>33</v>
      </c>
      <c r="AG904" s="41"/>
      <c r="AH904" s="38"/>
      <c r="AI904" s="39" t="s">
        <v>73</v>
      </c>
      <c r="AJ904" s="40" t="s">
        <v>33</v>
      </c>
      <c r="AK904" s="41"/>
      <c r="AL904" s="38"/>
      <c r="AM904" s="39" t="s">
        <v>73</v>
      </c>
      <c r="AN904" s="40" t="s">
        <v>33</v>
      </c>
      <c r="AO904" s="41"/>
    </row>
    <row r="905" spans="1:41" ht="105" hidden="1" outlineLevel="1" x14ac:dyDescent="0.25">
      <c r="A905" s="34" t="s">
        <v>1752</v>
      </c>
      <c r="B905" s="35" t="s">
        <v>1753</v>
      </c>
      <c r="C905" s="35" t="s">
        <v>486</v>
      </c>
      <c r="D905" s="35" t="s">
        <v>621</v>
      </c>
      <c r="E905" s="42">
        <v>1</v>
      </c>
      <c r="G905" s="43">
        <v>0</v>
      </c>
      <c r="H905" s="44">
        <v>0</v>
      </c>
      <c r="I905" s="45"/>
      <c r="J905" s="38"/>
      <c r="K905" s="43">
        <v>0</v>
      </c>
      <c r="L905" s="44">
        <v>0</v>
      </c>
      <c r="M905" s="45"/>
      <c r="N905" s="38"/>
      <c r="O905" s="43">
        <v>0</v>
      </c>
      <c r="P905" s="44">
        <v>0</v>
      </c>
      <c r="Q905" s="45"/>
      <c r="R905" s="38"/>
      <c r="S905" s="43">
        <v>0</v>
      </c>
      <c r="T905" s="44">
        <v>0</v>
      </c>
      <c r="U905" s="45"/>
      <c r="V905" s="38"/>
      <c r="W905" s="43">
        <v>0</v>
      </c>
      <c r="X905" s="44">
        <v>0</v>
      </c>
      <c r="Y905" s="45"/>
      <c r="Z905" s="38"/>
      <c r="AA905" s="43">
        <v>0</v>
      </c>
      <c r="AB905" s="44">
        <v>0</v>
      </c>
      <c r="AC905" s="45"/>
      <c r="AD905" s="38"/>
      <c r="AE905" s="43">
        <v>0</v>
      </c>
      <c r="AF905" s="44">
        <v>0</v>
      </c>
      <c r="AG905" s="45"/>
      <c r="AH905" s="38"/>
      <c r="AI905" s="43">
        <v>33667092.850000001</v>
      </c>
      <c r="AJ905" s="44">
        <v>33667092.850000001</v>
      </c>
      <c r="AK905" s="45"/>
      <c r="AL905" s="38"/>
      <c r="AM905" s="43">
        <v>0</v>
      </c>
      <c r="AN905" s="44">
        <v>0</v>
      </c>
      <c r="AO905" s="45"/>
    </row>
    <row r="906" spans="1:41" hidden="1" outlineLevel="1" x14ac:dyDescent="0.25">
      <c r="A906" s="30"/>
      <c r="B906" s="31" t="s">
        <v>44</v>
      </c>
      <c r="C906" s="31" t="s">
        <v>45</v>
      </c>
      <c r="G906" s="36"/>
      <c r="H906" s="36"/>
      <c r="I906" s="37"/>
      <c r="J906" s="38"/>
      <c r="K906" s="36"/>
      <c r="L906" s="36"/>
      <c r="M906" s="37"/>
      <c r="N906" s="38"/>
      <c r="O906" s="36"/>
      <c r="P906" s="36"/>
      <c r="Q906" s="37"/>
      <c r="R906" s="38"/>
      <c r="S906" s="36"/>
      <c r="T906" s="36"/>
      <c r="U906" s="37"/>
      <c r="V906" s="38"/>
      <c r="W906" s="36"/>
      <c r="X906" s="36"/>
      <c r="Y906" s="37"/>
      <c r="Z906" s="38"/>
      <c r="AA906" s="36"/>
      <c r="AB906" s="36"/>
      <c r="AC906" s="37"/>
      <c r="AD906" s="38"/>
      <c r="AE906" s="36"/>
      <c r="AF906" s="36"/>
      <c r="AG906" s="37"/>
      <c r="AH906" s="38"/>
      <c r="AI906" s="36"/>
      <c r="AJ906" s="36"/>
      <c r="AK906" s="37"/>
      <c r="AL906" s="38"/>
      <c r="AM906" s="36"/>
      <c r="AN906" s="36"/>
      <c r="AO906" s="37"/>
    </row>
    <row r="907" spans="1:41" ht="45" hidden="1" outlineLevel="1" x14ac:dyDescent="0.25">
      <c r="A907" s="34" t="s">
        <v>1754</v>
      </c>
      <c r="B907" s="35" t="s">
        <v>47</v>
      </c>
      <c r="C907" s="35" t="s">
        <v>488</v>
      </c>
      <c r="G907" s="36"/>
      <c r="H907" s="36"/>
      <c r="I907" s="37"/>
      <c r="J907" s="38"/>
      <c r="K907" s="36"/>
      <c r="L907" s="36"/>
      <c r="M907" s="37"/>
      <c r="N907" s="38"/>
      <c r="O907" s="36"/>
      <c r="P907" s="36"/>
      <c r="Q907" s="37"/>
      <c r="R907" s="38"/>
      <c r="S907" s="36"/>
      <c r="T907" s="36"/>
      <c r="U907" s="37"/>
      <c r="V907" s="38"/>
      <c r="W907" s="36"/>
      <c r="X907" s="36"/>
      <c r="Y907" s="37"/>
      <c r="Z907" s="38"/>
      <c r="AA907" s="36"/>
      <c r="AB907" s="36"/>
      <c r="AC907" s="37"/>
      <c r="AD907" s="38"/>
      <c r="AE907" s="36"/>
      <c r="AF907" s="36"/>
      <c r="AG907" s="37"/>
      <c r="AH907" s="38"/>
      <c r="AI907" s="36"/>
      <c r="AJ907" s="36"/>
      <c r="AK907" s="37"/>
      <c r="AL907" s="38"/>
      <c r="AM907" s="36"/>
      <c r="AN907" s="36"/>
      <c r="AO907" s="37"/>
    </row>
    <row r="908" spans="1:41" hidden="1" outlineLevel="1" x14ac:dyDescent="0.25">
      <c r="A908" s="15" t="s">
        <v>1755</v>
      </c>
      <c r="B908" s="15"/>
      <c r="C908" s="15"/>
      <c r="D908" s="15"/>
      <c r="E908" s="15"/>
      <c r="G908" s="20" t="s">
        <v>43</v>
      </c>
      <c r="H908" s="44">
        <v>684110</v>
      </c>
      <c r="I908" s="45"/>
      <c r="J908" s="38"/>
      <c r="K908" s="20" t="s">
        <v>43</v>
      </c>
      <c r="L908" s="44">
        <v>858600</v>
      </c>
      <c r="M908" s="45"/>
      <c r="N908" s="38"/>
      <c r="O908" s="20" t="s">
        <v>43</v>
      </c>
      <c r="P908" s="44">
        <v>858600</v>
      </c>
      <c r="Q908" s="45"/>
      <c r="R908" s="38"/>
      <c r="S908" s="20" t="s">
        <v>43</v>
      </c>
      <c r="T908" s="44">
        <v>675222</v>
      </c>
      <c r="U908" s="45"/>
      <c r="V908" s="38"/>
      <c r="W908" s="20" t="s">
        <v>43</v>
      </c>
      <c r="X908" s="44">
        <v>879183</v>
      </c>
      <c r="Y908" s="45"/>
      <c r="Z908" s="38"/>
      <c r="AA908" s="20" t="s">
        <v>43</v>
      </c>
      <c r="AB908" s="44">
        <v>537668.74</v>
      </c>
      <c r="AC908" s="45"/>
      <c r="AD908" s="38"/>
      <c r="AE908" s="20" t="s">
        <v>43</v>
      </c>
      <c r="AF908" s="44">
        <v>819196</v>
      </c>
      <c r="AG908" s="45"/>
      <c r="AH908" s="38"/>
      <c r="AI908" s="20" t="s">
        <v>43</v>
      </c>
      <c r="AJ908" s="44">
        <v>941771.46</v>
      </c>
      <c r="AK908" s="45"/>
      <c r="AL908" s="38"/>
      <c r="AM908" s="20" t="s">
        <v>43</v>
      </c>
      <c r="AN908" s="44">
        <v>1346800</v>
      </c>
      <c r="AO908" s="45"/>
    </row>
    <row r="909" spans="1:41" hidden="1" outlineLevel="1" x14ac:dyDescent="0.25">
      <c r="A909" s="30"/>
      <c r="B909" s="31" t="s">
        <v>44</v>
      </c>
      <c r="C909" s="31" t="s">
        <v>45</v>
      </c>
      <c r="G909" s="36"/>
      <c r="H909" s="36"/>
      <c r="I909" s="37"/>
      <c r="J909" s="38"/>
      <c r="K909" s="36"/>
      <c r="L909" s="36"/>
      <c r="M909" s="37"/>
      <c r="N909" s="38"/>
      <c r="O909" s="36"/>
      <c r="P909" s="36"/>
      <c r="Q909" s="37"/>
      <c r="R909" s="38"/>
      <c r="S909" s="36"/>
      <c r="T909" s="36"/>
      <c r="U909" s="37"/>
      <c r="V909" s="38"/>
      <c r="W909" s="36"/>
      <c r="X909" s="36"/>
      <c r="Y909" s="37"/>
      <c r="Z909" s="38"/>
      <c r="AA909" s="36"/>
      <c r="AB909" s="36"/>
      <c r="AC909" s="37"/>
      <c r="AD909" s="38"/>
      <c r="AE909" s="36"/>
      <c r="AF909" s="36"/>
      <c r="AG909" s="37"/>
      <c r="AH909" s="38"/>
      <c r="AI909" s="36"/>
      <c r="AJ909" s="36"/>
      <c r="AK909" s="37"/>
      <c r="AL909" s="38"/>
      <c r="AM909" s="36"/>
      <c r="AN909" s="36"/>
      <c r="AO909" s="37"/>
    </row>
    <row r="910" spans="1:41" hidden="1" outlineLevel="1" x14ac:dyDescent="0.25">
      <c r="A910" s="34" t="s">
        <v>1756</v>
      </c>
      <c r="B910" s="35" t="s">
        <v>47</v>
      </c>
      <c r="C910" s="35" t="s">
        <v>1757</v>
      </c>
      <c r="G910" s="36"/>
      <c r="H910" s="36"/>
      <c r="I910" s="37"/>
      <c r="J910" s="38"/>
      <c r="K910" s="36"/>
      <c r="L910" s="36"/>
      <c r="M910" s="37"/>
      <c r="N910" s="38"/>
      <c r="O910" s="36"/>
      <c r="P910" s="36"/>
      <c r="Q910" s="37"/>
      <c r="R910" s="38"/>
      <c r="S910" s="36"/>
      <c r="T910" s="36"/>
      <c r="U910" s="37"/>
      <c r="V910" s="38"/>
      <c r="W910" s="36"/>
      <c r="X910" s="36"/>
      <c r="Y910" s="37"/>
      <c r="Z910" s="38"/>
      <c r="AA910" s="36"/>
      <c r="AB910" s="36"/>
      <c r="AC910" s="37"/>
      <c r="AD910" s="38"/>
      <c r="AE910" s="36"/>
      <c r="AF910" s="36"/>
      <c r="AG910" s="37"/>
      <c r="AH910" s="38"/>
      <c r="AI910" s="36"/>
      <c r="AJ910" s="36"/>
      <c r="AK910" s="37"/>
      <c r="AL910" s="38"/>
      <c r="AM910" s="36"/>
      <c r="AN910" s="36"/>
      <c r="AO910" s="37"/>
    </row>
    <row r="911" spans="1:41" ht="90" hidden="1" outlineLevel="1" x14ac:dyDescent="0.25">
      <c r="A911" s="34" t="s">
        <v>1758</v>
      </c>
      <c r="B911" s="35" t="s">
        <v>47</v>
      </c>
      <c r="C911" s="35" t="s">
        <v>1759</v>
      </c>
      <c r="G911" s="36"/>
      <c r="H911" s="36"/>
      <c r="I911" s="37"/>
      <c r="J911" s="38"/>
      <c r="K911" s="36"/>
      <c r="L911" s="36"/>
      <c r="M911" s="37"/>
      <c r="N911" s="38"/>
      <c r="O911" s="36"/>
      <c r="P911" s="36"/>
      <c r="Q911" s="37"/>
      <c r="R911" s="38"/>
      <c r="S911" s="36"/>
      <c r="T911" s="36"/>
      <c r="U911" s="37"/>
      <c r="V911" s="38"/>
      <c r="W911" s="36"/>
      <c r="X911" s="36"/>
      <c r="Y911" s="37"/>
      <c r="Z911" s="38"/>
      <c r="AA911" s="36"/>
      <c r="AB911" s="36"/>
      <c r="AC911" s="37"/>
      <c r="AD911" s="38"/>
      <c r="AE911" s="36"/>
      <c r="AF911" s="36"/>
      <c r="AG911" s="37"/>
      <c r="AH911" s="38"/>
      <c r="AI911" s="36"/>
      <c r="AJ911" s="36"/>
      <c r="AK911" s="37"/>
      <c r="AL911" s="38"/>
      <c r="AM911" s="36"/>
      <c r="AN911" s="36"/>
      <c r="AO911" s="37"/>
    </row>
    <row r="912" spans="1:41" ht="45" hidden="1" outlineLevel="1" x14ac:dyDescent="0.25">
      <c r="A912" s="30"/>
      <c r="B912" s="31" t="s">
        <v>69</v>
      </c>
      <c r="C912" s="31" t="s">
        <v>70</v>
      </c>
      <c r="D912" s="31" t="s">
        <v>71</v>
      </c>
      <c r="E912" s="31" t="s">
        <v>72</v>
      </c>
      <c r="G912" s="39" t="s">
        <v>73</v>
      </c>
      <c r="H912" s="40" t="s">
        <v>33</v>
      </c>
      <c r="I912" s="41"/>
      <c r="J912" s="38"/>
      <c r="K912" s="39" t="s">
        <v>73</v>
      </c>
      <c r="L912" s="40" t="s">
        <v>33</v>
      </c>
      <c r="M912" s="41"/>
      <c r="N912" s="38"/>
      <c r="O912" s="39" t="s">
        <v>73</v>
      </c>
      <c r="P912" s="40" t="s">
        <v>33</v>
      </c>
      <c r="Q912" s="41"/>
      <c r="R912" s="38"/>
      <c r="S912" s="39" t="s">
        <v>73</v>
      </c>
      <c r="T912" s="40" t="s">
        <v>33</v>
      </c>
      <c r="U912" s="41"/>
      <c r="V912" s="38"/>
      <c r="W912" s="39" t="s">
        <v>73</v>
      </c>
      <c r="X912" s="40" t="s">
        <v>33</v>
      </c>
      <c r="Y912" s="41"/>
      <c r="Z912" s="38"/>
      <c r="AA912" s="39" t="s">
        <v>73</v>
      </c>
      <c r="AB912" s="40" t="s">
        <v>33</v>
      </c>
      <c r="AC912" s="41"/>
      <c r="AD912" s="38"/>
      <c r="AE912" s="39" t="s">
        <v>73</v>
      </c>
      <c r="AF912" s="40" t="s">
        <v>33</v>
      </c>
      <c r="AG912" s="41"/>
      <c r="AH912" s="38"/>
      <c r="AI912" s="39" t="s">
        <v>73</v>
      </c>
      <c r="AJ912" s="40" t="s">
        <v>33</v>
      </c>
      <c r="AK912" s="41"/>
      <c r="AL912" s="38"/>
      <c r="AM912" s="39" t="s">
        <v>73</v>
      </c>
      <c r="AN912" s="40" t="s">
        <v>33</v>
      </c>
      <c r="AO912" s="41"/>
    </row>
    <row r="913" spans="1:41" hidden="1" outlineLevel="1" x14ac:dyDescent="0.25">
      <c r="A913" s="34" t="s">
        <v>1760</v>
      </c>
      <c r="B913" s="35" t="s">
        <v>1761</v>
      </c>
      <c r="C913" s="35" t="s">
        <v>1762</v>
      </c>
      <c r="D913" s="35" t="s">
        <v>523</v>
      </c>
      <c r="E913" s="42">
        <v>1700</v>
      </c>
      <c r="G913" s="43">
        <v>222</v>
      </c>
      <c r="H913" s="44">
        <v>377400</v>
      </c>
      <c r="I913" s="45"/>
      <c r="J913" s="38"/>
      <c r="K913" s="43">
        <v>290</v>
      </c>
      <c r="L913" s="44">
        <v>493000</v>
      </c>
      <c r="M913" s="45"/>
      <c r="N913" s="38"/>
      <c r="O913" s="43">
        <v>290</v>
      </c>
      <c r="P913" s="44">
        <v>493000</v>
      </c>
      <c r="Q913" s="45"/>
      <c r="R913" s="38"/>
      <c r="S913" s="43">
        <v>226</v>
      </c>
      <c r="T913" s="44">
        <v>384200</v>
      </c>
      <c r="U913" s="45"/>
      <c r="V913" s="38"/>
      <c r="W913" s="43">
        <v>323</v>
      </c>
      <c r="X913" s="44">
        <v>549100</v>
      </c>
      <c r="Y913" s="45"/>
      <c r="Z913" s="38"/>
      <c r="AA913" s="43">
        <v>161.59</v>
      </c>
      <c r="AB913" s="44">
        <v>274703</v>
      </c>
      <c r="AC913" s="45"/>
      <c r="AD913" s="38"/>
      <c r="AE913" s="43">
        <v>249</v>
      </c>
      <c r="AF913" s="44">
        <v>423300</v>
      </c>
      <c r="AG913" s="45"/>
      <c r="AH913" s="38"/>
      <c r="AI913" s="43">
        <v>0</v>
      </c>
      <c r="AJ913" s="44">
        <v>0</v>
      </c>
      <c r="AK913" s="45"/>
      <c r="AL913" s="38"/>
      <c r="AM913" s="43">
        <v>344</v>
      </c>
      <c r="AN913" s="44">
        <v>584800</v>
      </c>
      <c r="AO913" s="45"/>
    </row>
    <row r="914" spans="1:41" hidden="1" outlineLevel="1" x14ac:dyDescent="0.25">
      <c r="A914" s="34" t="s">
        <v>1763</v>
      </c>
      <c r="B914" s="35" t="s">
        <v>1764</v>
      </c>
      <c r="C914" s="35" t="s">
        <v>1765</v>
      </c>
      <c r="D914" s="35" t="s">
        <v>523</v>
      </c>
      <c r="E914" s="42">
        <v>760</v>
      </c>
      <c r="G914" s="43">
        <v>395</v>
      </c>
      <c r="H914" s="44">
        <v>300200</v>
      </c>
      <c r="I914" s="45"/>
      <c r="J914" s="38"/>
      <c r="K914" s="43">
        <v>460</v>
      </c>
      <c r="L914" s="44">
        <v>349600</v>
      </c>
      <c r="M914" s="45"/>
      <c r="N914" s="38"/>
      <c r="O914" s="43">
        <v>460</v>
      </c>
      <c r="P914" s="44">
        <v>349600</v>
      </c>
      <c r="Q914" s="45"/>
      <c r="R914" s="38"/>
      <c r="S914" s="43">
        <v>354</v>
      </c>
      <c r="T914" s="44">
        <v>269040</v>
      </c>
      <c r="U914" s="45"/>
      <c r="V914" s="38"/>
      <c r="W914" s="43">
        <v>421</v>
      </c>
      <c r="X914" s="44">
        <v>319960</v>
      </c>
      <c r="Y914" s="45"/>
      <c r="Z914" s="38"/>
      <c r="AA914" s="43">
        <v>301.64</v>
      </c>
      <c r="AB914" s="44">
        <v>229246.4</v>
      </c>
      <c r="AC914" s="45"/>
      <c r="AD914" s="38"/>
      <c r="AE914" s="43">
        <v>442</v>
      </c>
      <c r="AF914" s="44">
        <v>335920</v>
      </c>
      <c r="AG914" s="45"/>
      <c r="AH914" s="38"/>
      <c r="AI914" s="43">
        <v>0</v>
      </c>
      <c r="AJ914" s="44">
        <v>0</v>
      </c>
      <c r="AK914" s="45"/>
      <c r="AL914" s="38"/>
      <c r="AM914" s="43">
        <v>882</v>
      </c>
      <c r="AN914" s="44">
        <v>670320</v>
      </c>
      <c r="AO914" s="45"/>
    </row>
    <row r="915" spans="1:41" hidden="1" outlineLevel="1" x14ac:dyDescent="0.25">
      <c r="A915" s="34" t="s">
        <v>1766</v>
      </c>
      <c r="B915" s="35" t="s">
        <v>1767</v>
      </c>
      <c r="C915" s="35" t="s">
        <v>1768</v>
      </c>
      <c r="D915" s="35" t="s">
        <v>523</v>
      </c>
      <c r="E915" s="42">
        <v>12</v>
      </c>
      <c r="G915" s="43">
        <v>470</v>
      </c>
      <c r="H915" s="44">
        <v>5640</v>
      </c>
      <c r="I915" s="45"/>
      <c r="J915" s="38"/>
      <c r="K915" s="43">
        <v>500</v>
      </c>
      <c r="L915" s="44">
        <v>6000</v>
      </c>
      <c r="M915" s="45"/>
      <c r="N915" s="38"/>
      <c r="O915" s="43">
        <v>500</v>
      </c>
      <c r="P915" s="44">
        <v>6000</v>
      </c>
      <c r="Q915" s="45"/>
      <c r="R915" s="38"/>
      <c r="S915" s="43">
        <v>456</v>
      </c>
      <c r="T915" s="44">
        <v>5472</v>
      </c>
      <c r="U915" s="45"/>
      <c r="V915" s="38"/>
      <c r="W915" s="43">
        <v>604</v>
      </c>
      <c r="X915" s="44">
        <v>7248</v>
      </c>
      <c r="Y915" s="45"/>
      <c r="Z915" s="38"/>
      <c r="AA915" s="43">
        <v>565.58000000000004</v>
      </c>
      <c r="AB915" s="44">
        <v>6786.96</v>
      </c>
      <c r="AC915" s="45"/>
      <c r="AD915" s="38"/>
      <c r="AE915" s="43">
        <v>623</v>
      </c>
      <c r="AF915" s="44">
        <v>7476</v>
      </c>
      <c r="AG915" s="45"/>
      <c r="AH915" s="38"/>
      <c r="AI915" s="43">
        <v>0</v>
      </c>
      <c r="AJ915" s="44">
        <v>0</v>
      </c>
      <c r="AK915" s="45"/>
      <c r="AL915" s="38"/>
      <c r="AM915" s="43">
        <v>1340</v>
      </c>
      <c r="AN915" s="44">
        <v>16080</v>
      </c>
      <c r="AO915" s="45"/>
    </row>
    <row r="916" spans="1:41" hidden="1" outlineLevel="1" x14ac:dyDescent="0.25">
      <c r="A916" s="34" t="s">
        <v>1769</v>
      </c>
      <c r="B916" s="35" t="s">
        <v>1770</v>
      </c>
      <c r="C916" s="35" t="s">
        <v>1771</v>
      </c>
      <c r="D916" s="35" t="s">
        <v>444</v>
      </c>
      <c r="E916" s="42">
        <v>1</v>
      </c>
      <c r="G916" s="43">
        <v>870</v>
      </c>
      <c r="H916" s="44">
        <v>870</v>
      </c>
      <c r="I916" s="45"/>
      <c r="J916" s="38"/>
      <c r="K916" s="43">
        <v>10000</v>
      </c>
      <c r="L916" s="44">
        <v>10000</v>
      </c>
      <c r="M916" s="45"/>
      <c r="N916" s="38"/>
      <c r="O916" s="43">
        <v>10000</v>
      </c>
      <c r="P916" s="44">
        <v>10000</v>
      </c>
      <c r="Q916" s="45"/>
      <c r="R916" s="38"/>
      <c r="S916" s="43">
        <v>16510</v>
      </c>
      <c r="T916" s="44">
        <v>16510</v>
      </c>
      <c r="U916" s="45"/>
      <c r="V916" s="38"/>
      <c r="W916" s="43">
        <v>2875</v>
      </c>
      <c r="X916" s="44">
        <v>2875</v>
      </c>
      <c r="Y916" s="45"/>
      <c r="Z916" s="38"/>
      <c r="AA916" s="43">
        <v>26932.38</v>
      </c>
      <c r="AB916" s="44">
        <v>26932.38</v>
      </c>
      <c r="AC916" s="45"/>
      <c r="AD916" s="38"/>
      <c r="AE916" s="43">
        <v>52500</v>
      </c>
      <c r="AF916" s="44">
        <v>52500</v>
      </c>
      <c r="AG916" s="45"/>
      <c r="AH916" s="38"/>
      <c r="AI916" s="43">
        <v>0</v>
      </c>
      <c r="AJ916" s="44">
        <v>0</v>
      </c>
      <c r="AK916" s="45"/>
      <c r="AL916" s="38"/>
      <c r="AM916" s="43">
        <v>75600</v>
      </c>
      <c r="AN916" s="44">
        <v>75600</v>
      </c>
      <c r="AO916" s="45"/>
    </row>
    <row r="917" spans="1:41" hidden="1" outlineLevel="1" x14ac:dyDescent="0.25">
      <c r="A917" s="30"/>
      <c r="B917" s="31" t="s">
        <v>44</v>
      </c>
      <c r="C917" s="31" t="s">
        <v>45</v>
      </c>
      <c r="G917" s="36"/>
      <c r="H917" s="36"/>
      <c r="I917" s="37"/>
      <c r="J917" s="38"/>
      <c r="K917" s="36"/>
      <c r="L917" s="36"/>
      <c r="M917" s="37"/>
      <c r="N917" s="38"/>
      <c r="O917" s="36"/>
      <c r="P917" s="36"/>
      <c r="Q917" s="37"/>
      <c r="R917" s="38"/>
      <c r="S917" s="36"/>
      <c r="T917" s="36"/>
      <c r="U917" s="37"/>
      <c r="V917" s="38"/>
      <c r="W917" s="36"/>
      <c r="X917" s="36"/>
      <c r="Y917" s="37"/>
      <c r="Z917" s="38"/>
      <c r="AA917" s="36"/>
      <c r="AB917" s="36"/>
      <c r="AC917" s="37"/>
      <c r="AD917" s="38"/>
      <c r="AE917" s="36"/>
      <c r="AF917" s="36"/>
      <c r="AG917" s="37"/>
      <c r="AH917" s="38"/>
      <c r="AI917" s="36"/>
      <c r="AJ917" s="36"/>
      <c r="AK917" s="37"/>
      <c r="AL917" s="38"/>
      <c r="AM917" s="36"/>
      <c r="AN917" s="36"/>
      <c r="AO917" s="37"/>
    </row>
    <row r="918" spans="1:41" hidden="1" outlineLevel="1" x14ac:dyDescent="0.25">
      <c r="A918" s="34" t="s">
        <v>1772</v>
      </c>
      <c r="B918" s="35" t="s">
        <v>47</v>
      </c>
      <c r="C918" s="35" t="s">
        <v>483</v>
      </c>
      <c r="G918" s="36"/>
      <c r="H918" s="36"/>
      <c r="I918" s="37"/>
      <c r="J918" s="38"/>
      <c r="K918" s="36"/>
      <c r="L918" s="36"/>
      <c r="M918" s="37"/>
      <c r="N918" s="38"/>
      <c r="O918" s="36"/>
      <c r="P918" s="36"/>
      <c r="Q918" s="37"/>
      <c r="R918" s="38"/>
      <c r="S918" s="36"/>
      <c r="T918" s="36"/>
      <c r="U918" s="37"/>
      <c r="V918" s="38"/>
      <c r="W918" s="36"/>
      <c r="X918" s="36"/>
      <c r="Y918" s="37"/>
      <c r="Z918" s="38"/>
      <c r="AA918" s="36"/>
      <c r="AB918" s="36"/>
      <c r="AC918" s="37"/>
      <c r="AD918" s="38"/>
      <c r="AE918" s="36"/>
      <c r="AF918" s="36"/>
      <c r="AG918" s="37"/>
      <c r="AH918" s="38"/>
      <c r="AI918" s="36"/>
      <c r="AJ918" s="36"/>
      <c r="AK918" s="37"/>
      <c r="AL918" s="38"/>
      <c r="AM918" s="36"/>
      <c r="AN918" s="36"/>
      <c r="AO918" s="37"/>
    </row>
    <row r="919" spans="1:41" ht="45" hidden="1" outlineLevel="1" x14ac:dyDescent="0.25">
      <c r="A919" s="30"/>
      <c r="B919" s="31" t="s">
        <v>69</v>
      </c>
      <c r="C919" s="31" t="s">
        <v>70</v>
      </c>
      <c r="D919" s="31" t="s">
        <v>71</v>
      </c>
      <c r="E919" s="31" t="s">
        <v>72</v>
      </c>
      <c r="G919" s="39" t="s">
        <v>73</v>
      </c>
      <c r="H919" s="40" t="s">
        <v>33</v>
      </c>
      <c r="I919" s="41"/>
      <c r="J919" s="38"/>
      <c r="K919" s="39" t="s">
        <v>73</v>
      </c>
      <c r="L919" s="40" t="s">
        <v>33</v>
      </c>
      <c r="M919" s="41"/>
      <c r="N919" s="38"/>
      <c r="O919" s="39" t="s">
        <v>73</v>
      </c>
      <c r="P919" s="40" t="s">
        <v>33</v>
      </c>
      <c r="Q919" s="41"/>
      <c r="R919" s="38"/>
      <c r="S919" s="39" t="s">
        <v>73</v>
      </c>
      <c r="T919" s="40" t="s">
        <v>33</v>
      </c>
      <c r="U919" s="41"/>
      <c r="V919" s="38"/>
      <c r="W919" s="39" t="s">
        <v>73</v>
      </c>
      <c r="X919" s="40" t="s">
        <v>33</v>
      </c>
      <c r="Y919" s="41"/>
      <c r="Z919" s="38"/>
      <c r="AA919" s="39" t="s">
        <v>73</v>
      </c>
      <c r="AB919" s="40" t="s">
        <v>33</v>
      </c>
      <c r="AC919" s="41"/>
      <c r="AD919" s="38"/>
      <c r="AE919" s="39" t="s">
        <v>73</v>
      </c>
      <c r="AF919" s="40" t="s">
        <v>33</v>
      </c>
      <c r="AG919" s="41"/>
      <c r="AH919" s="38"/>
      <c r="AI919" s="39" t="s">
        <v>73</v>
      </c>
      <c r="AJ919" s="40" t="s">
        <v>33</v>
      </c>
      <c r="AK919" s="41"/>
      <c r="AL919" s="38"/>
      <c r="AM919" s="39" t="s">
        <v>73</v>
      </c>
      <c r="AN919" s="40" t="s">
        <v>33</v>
      </c>
      <c r="AO919" s="41"/>
    </row>
    <row r="920" spans="1:41" ht="120" hidden="1" outlineLevel="1" x14ac:dyDescent="0.25">
      <c r="A920" s="34" t="s">
        <v>1773</v>
      </c>
      <c r="B920" s="35" t="s">
        <v>1774</v>
      </c>
      <c r="C920" s="35" t="s">
        <v>620</v>
      </c>
      <c r="D920" s="35" t="s">
        <v>621</v>
      </c>
      <c r="E920" s="42">
        <v>1</v>
      </c>
      <c r="G920" s="43">
        <v>0</v>
      </c>
      <c r="H920" s="44">
        <v>0</v>
      </c>
      <c r="I920" s="45"/>
      <c r="J920" s="38"/>
      <c r="K920" s="43">
        <v>0</v>
      </c>
      <c r="L920" s="44">
        <v>0</v>
      </c>
      <c r="M920" s="45"/>
      <c r="N920" s="38"/>
      <c r="O920" s="43">
        <v>0</v>
      </c>
      <c r="P920" s="44">
        <v>0</v>
      </c>
      <c r="Q920" s="45"/>
      <c r="R920" s="38"/>
      <c r="S920" s="43">
        <v>0</v>
      </c>
      <c r="T920" s="44">
        <v>0</v>
      </c>
      <c r="U920" s="45"/>
      <c r="V920" s="38"/>
      <c r="W920" s="43">
        <v>0</v>
      </c>
      <c r="X920" s="44">
        <v>0</v>
      </c>
      <c r="Y920" s="45"/>
      <c r="Z920" s="38"/>
      <c r="AA920" s="43">
        <v>0</v>
      </c>
      <c r="AB920" s="44">
        <v>0</v>
      </c>
      <c r="AC920" s="45"/>
      <c r="AD920" s="38"/>
      <c r="AE920" s="43">
        <v>0</v>
      </c>
      <c r="AF920" s="44">
        <v>0</v>
      </c>
      <c r="AG920" s="45"/>
      <c r="AH920" s="38"/>
      <c r="AI920" s="43">
        <v>941771.46</v>
      </c>
      <c r="AJ920" s="44">
        <v>941771.46</v>
      </c>
      <c r="AK920" s="45"/>
      <c r="AL920" s="38"/>
      <c r="AM920" s="43">
        <v>0</v>
      </c>
      <c r="AN920" s="44">
        <v>0</v>
      </c>
      <c r="AO920" s="45"/>
    </row>
    <row r="921" spans="1:41" hidden="1" outlineLevel="1" x14ac:dyDescent="0.25">
      <c r="A921" s="30"/>
      <c r="B921" s="31" t="s">
        <v>44</v>
      </c>
      <c r="C921" s="31" t="s">
        <v>45</v>
      </c>
      <c r="G921" s="36"/>
      <c r="H921" s="36"/>
      <c r="I921" s="37"/>
      <c r="J921" s="38"/>
      <c r="K921" s="36"/>
      <c r="L921" s="36"/>
      <c r="M921" s="37"/>
      <c r="N921" s="38"/>
      <c r="O921" s="36"/>
      <c r="P921" s="36"/>
      <c r="Q921" s="37"/>
      <c r="R921" s="38"/>
      <c r="S921" s="36"/>
      <c r="T921" s="36"/>
      <c r="U921" s="37"/>
      <c r="V921" s="38"/>
      <c r="W921" s="36"/>
      <c r="X921" s="36"/>
      <c r="Y921" s="37"/>
      <c r="Z921" s="38"/>
      <c r="AA921" s="36"/>
      <c r="AB921" s="36"/>
      <c r="AC921" s="37"/>
      <c r="AD921" s="38"/>
      <c r="AE921" s="36"/>
      <c r="AF921" s="36"/>
      <c r="AG921" s="37"/>
      <c r="AH921" s="38"/>
      <c r="AI921" s="36"/>
      <c r="AJ921" s="36"/>
      <c r="AK921" s="37"/>
      <c r="AL921" s="38"/>
      <c r="AM921" s="36"/>
      <c r="AN921" s="36"/>
      <c r="AO921" s="37"/>
    </row>
    <row r="922" spans="1:41" ht="45" hidden="1" outlineLevel="1" x14ac:dyDescent="0.25">
      <c r="A922" s="34" t="s">
        <v>1775</v>
      </c>
      <c r="B922" s="35" t="s">
        <v>47</v>
      </c>
      <c r="C922" s="35" t="s">
        <v>488</v>
      </c>
      <c r="G922" s="36"/>
      <c r="H922" s="36"/>
      <c r="I922" s="37"/>
      <c r="J922" s="38"/>
      <c r="K922" s="36"/>
      <c r="L922" s="36"/>
      <c r="M922" s="37"/>
      <c r="N922" s="38"/>
      <c r="O922" s="36"/>
      <c r="P922" s="36"/>
      <c r="Q922" s="37"/>
      <c r="R922" s="38"/>
      <c r="S922" s="36"/>
      <c r="T922" s="36"/>
      <c r="U922" s="37"/>
      <c r="V922" s="38"/>
      <c r="W922" s="36"/>
      <c r="X922" s="36"/>
      <c r="Y922" s="37"/>
      <c r="Z922" s="38"/>
      <c r="AA922" s="36"/>
      <c r="AB922" s="36"/>
      <c r="AC922" s="37"/>
      <c r="AD922" s="38"/>
      <c r="AE922" s="36"/>
      <c r="AF922" s="36"/>
      <c r="AG922" s="37"/>
      <c r="AH922" s="38"/>
      <c r="AI922" s="36"/>
      <c r="AJ922" s="36"/>
      <c r="AK922" s="37"/>
      <c r="AL922" s="38"/>
      <c r="AM922" s="36"/>
      <c r="AN922" s="36"/>
      <c r="AO922" s="37"/>
    </row>
    <row r="923" spans="1:41" hidden="1" outlineLevel="1" x14ac:dyDescent="0.25">
      <c r="A923" s="15" t="s">
        <v>1776</v>
      </c>
      <c r="B923" s="15"/>
      <c r="C923" s="15"/>
      <c r="D923" s="15"/>
      <c r="E923" s="15"/>
      <c r="G923" s="20" t="s">
        <v>43</v>
      </c>
      <c r="H923" s="44">
        <v>9933940</v>
      </c>
      <c r="I923" s="45"/>
      <c r="J923" s="38"/>
      <c r="K923" s="20" t="s">
        <v>43</v>
      </c>
      <c r="L923" s="44">
        <v>11837630</v>
      </c>
      <c r="M923" s="45"/>
      <c r="N923" s="38"/>
      <c r="O923" s="20" t="s">
        <v>43</v>
      </c>
      <c r="P923" s="44">
        <v>11837630</v>
      </c>
      <c r="Q923" s="45"/>
      <c r="R923" s="38"/>
      <c r="S923" s="20" t="s">
        <v>43</v>
      </c>
      <c r="T923" s="44">
        <v>7193672</v>
      </c>
      <c r="U923" s="45"/>
      <c r="V923" s="38"/>
      <c r="W923" s="20" t="s">
        <v>43</v>
      </c>
      <c r="X923" s="44">
        <v>10161630</v>
      </c>
      <c r="Y923" s="45"/>
      <c r="Z923" s="38"/>
      <c r="AA923" s="20" t="s">
        <v>43</v>
      </c>
      <c r="AB923" s="44">
        <v>12962958.98</v>
      </c>
      <c r="AC923" s="45"/>
      <c r="AD923" s="38"/>
      <c r="AE923" s="20" t="s">
        <v>43</v>
      </c>
      <c r="AF923" s="44">
        <v>11086643</v>
      </c>
      <c r="AG923" s="45"/>
      <c r="AH923" s="38"/>
      <c r="AI923" s="20" t="s">
        <v>43</v>
      </c>
      <c r="AJ923" s="44">
        <v>13958807.789999999</v>
      </c>
      <c r="AK923" s="45"/>
      <c r="AL923" s="38"/>
      <c r="AM923" s="20" t="s">
        <v>43</v>
      </c>
      <c r="AN923" s="44">
        <v>19846477</v>
      </c>
      <c r="AO923" s="45"/>
    </row>
    <row r="924" spans="1:41" hidden="1" outlineLevel="1" x14ac:dyDescent="0.25">
      <c r="A924" s="30"/>
      <c r="B924" s="31" t="s">
        <v>44</v>
      </c>
      <c r="C924" s="31" t="s">
        <v>45</v>
      </c>
      <c r="G924" s="36"/>
      <c r="H924" s="36"/>
      <c r="I924" s="37"/>
      <c r="J924" s="38"/>
      <c r="K924" s="36"/>
      <c r="L924" s="36"/>
      <c r="M924" s="37"/>
      <c r="N924" s="38"/>
      <c r="O924" s="36"/>
      <c r="P924" s="36"/>
      <c r="Q924" s="37"/>
      <c r="R924" s="38"/>
      <c r="S924" s="36"/>
      <c r="T924" s="36"/>
      <c r="U924" s="37"/>
      <c r="V924" s="38"/>
      <c r="W924" s="36"/>
      <c r="X924" s="36"/>
      <c r="Y924" s="37"/>
      <c r="Z924" s="38"/>
      <c r="AA924" s="36"/>
      <c r="AB924" s="36"/>
      <c r="AC924" s="37"/>
      <c r="AD924" s="38"/>
      <c r="AE924" s="36"/>
      <c r="AF924" s="36"/>
      <c r="AG924" s="37"/>
      <c r="AH924" s="38"/>
      <c r="AI924" s="36"/>
      <c r="AJ924" s="36"/>
      <c r="AK924" s="37"/>
      <c r="AL924" s="38"/>
      <c r="AM924" s="36"/>
      <c r="AN924" s="36"/>
      <c r="AO924" s="37"/>
    </row>
    <row r="925" spans="1:41" ht="90" hidden="1" outlineLevel="1" x14ac:dyDescent="0.25">
      <c r="A925" s="34" t="s">
        <v>1777</v>
      </c>
      <c r="B925" s="35" t="s">
        <v>47</v>
      </c>
      <c r="C925" s="35" t="s">
        <v>1778</v>
      </c>
      <c r="G925" s="36"/>
      <c r="H925" s="36"/>
      <c r="I925" s="37"/>
      <c r="J925" s="38"/>
      <c r="K925" s="36"/>
      <c r="L925" s="36"/>
      <c r="M925" s="37"/>
      <c r="N925" s="38"/>
      <c r="O925" s="36"/>
      <c r="P925" s="36"/>
      <c r="Q925" s="37"/>
      <c r="R925" s="38"/>
      <c r="S925" s="36"/>
      <c r="T925" s="36"/>
      <c r="U925" s="37"/>
      <c r="V925" s="38"/>
      <c r="W925" s="36"/>
      <c r="X925" s="36"/>
      <c r="Y925" s="37"/>
      <c r="Z925" s="38"/>
      <c r="AA925" s="36"/>
      <c r="AB925" s="36"/>
      <c r="AC925" s="37"/>
      <c r="AD925" s="38"/>
      <c r="AE925" s="36"/>
      <c r="AF925" s="36"/>
      <c r="AG925" s="37"/>
      <c r="AH925" s="38"/>
      <c r="AI925" s="36"/>
      <c r="AJ925" s="36"/>
      <c r="AK925" s="37"/>
      <c r="AL925" s="38"/>
      <c r="AM925" s="36"/>
      <c r="AN925" s="36"/>
      <c r="AO925" s="37"/>
    </row>
    <row r="926" spans="1:41" ht="45" hidden="1" outlineLevel="1" x14ac:dyDescent="0.25">
      <c r="A926" s="34" t="s">
        <v>1779</v>
      </c>
      <c r="B926" s="35" t="s">
        <v>47</v>
      </c>
      <c r="C926" s="35" t="s">
        <v>1780</v>
      </c>
      <c r="G926" s="36"/>
      <c r="H926" s="36"/>
      <c r="I926" s="37"/>
      <c r="J926" s="38"/>
      <c r="K926" s="36"/>
      <c r="L926" s="36"/>
      <c r="M926" s="37"/>
      <c r="N926" s="38"/>
      <c r="O926" s="36"/>
      <c r="P926" s="36"/>
      <c r="Q926" s="37"/>
      <c r="R926" s="38"/>
      <c r="S926" s="36"/>
      <c r="T926" s="36"/>
      <c r="U926" s="37"/>
      <c r="V926" s="38"/>
      <c r="W926" s="36"/>
      <c r="X926" s="36"/>
      <c r="Y926" s="37"/>
      <c r="Z926" s="38"/>
      <c r="AA926" s="36"/>
      <c r="AB926" s="36"/>
      <c r="AC926" s="37"/>
      <c r="AD926" s="38"/>
      <c r="AE926" s="36"/>
      <c r="AF926" s="36"/>
      <c r="AG926" s="37"/>
      <c r="AH926" s="38"/>
      <c r="AI926" s="36"/>
      <c r="AJ926" s="36"/>
      <c r="AK926" s="37"/>
      <c r="AL926" s="38"/>
      <c r="AM926" s="36"/>
      <c r="AN926" s="36"/>
      <c r="AO926" s="37"/>
    </row>
    <row r="927" spans="1:41" ht="45" hidden="1" outlineLevel="1" x14ac:dyDescent="0.25">
      <c r="A927" s="30"/>
      <c r="B927" s="31" t="s">
        <v>69</v>
      </c>
      <c r="C927" s="31" t="s">
        <v>70</v>
      </c>
      <c r="D927" s="31" t="s">
        <v>71</v>
      </c>
      <c r="E927" s="31" t="s">
        <v>72</v>
      </c>
      <c r="G927" s="39" t="s">
        <v>73</v>
      </c>
      <c r="H927" s="40" t="s">
        <v>33</v>
      </c>
      <c r="I927" s="41"/>
      <c r="J927" s="38"/>
      <c r="K927" s="39" t="s">
        <v>73</v>
      </c>
      <c r="L927" s="40" t="s">
        <v>33</v>
      </c>
      <c r="M927" s="41"/>
      <c r="N927" s="38"/>
      <c r="O927" s="39" t="s">
        <v>73</v>
      </c>
      <c r="P927" s="40" t="s">
        <v>33</v>
      </c>
      <c r="Q927" s="41"/>
      <c r="R927" s="38"/>
      <c r="S927" s="39" t="s">
        <v>73</v>
      </c>
      <c r="T927" s="40" t="s">
        <v>33</v>
      </c>
      <c r="U927" s="41"/>
      <c r="V927" s="38"/>
      <c r="W927" s="39" t="s">
        <v>73</v>
      </c>
      <c r="X927" s="40" t="s">
        <v>33</v>
      </c>
      <c r="Y927" s="41"/>
      <c r="Z927" s="38"/>
      <c r="AA927" s="39" t="s">
        <v>73</v>
      </c>
      <c r="AB927" s="40" t="s">
        <v>33</v>
      </c>
      <c r="AC927" s="41"/>
      <c r="AD927" s="38"/>
      <c r="AE927" s="39" t="s">
        <v>73</v>
      </c>
      <c r="AF927" s="40" t="s">
        <v>33</v>
      </c>
      <c r="AG927" s="41"/>
      <c r="AH927" s="38"/>
      <c r="AI927" s="39" t="s">
        <v>73</v>
      </c>
      <c r="AJ927" s="40" t="s">
        <v>33</v>
      </c>
      <c r="AK927" s="41"/>
      <c r="AL927" s="38"/>
      <c r="AM927" s="39" t="s">
        <v>73</v>
      </c>
      <c r="AN927" s="40" t="s">
        <v>33</v>
      </c>
      <c r="AO927" s="41"/>
    </row>
    <row r="928" spans="1:41" hidden="1" outlineLevel="1" x14ac:dyDescent="0.25">
      <c r="A928" s="34" t="s">
        <v>1781</v>
      </c>
      <c r="B928" s="35" t="s">
        <v>1782</v>
      </c>
      <c r="C928" s="35" t="s">
        <v>1783</v>
      </c>
      <c r="D928" s="35" t="s">
        <v>523</v>
      </c>
      <c r="E928" s="42">
        <v>1200</v>
      </c>
      <c r="G928" s="43">
        <v>296</v>
      </c>
      <c r="H928" s="44">
        <v>355200</v>
      </c>
      <c r="I928" s="45"/>
      <c r="J928" s="38"/>
      <c r="K928" s="43">
        <v>600</v>
      </c>
      <c r="L928" s="44">
        <v>720000</v>
      </c>
      <c r="M928" s="45"/>
      <c r="N928" s="38"/>
      <c r="O928" s="43">
        <v>600</v>
      </c>
      <c r="P928" s="44">
        <v>720000</v>
      </c>
      <c r="Q928" s="45"/>
      <c r="R928" s="38"/>
      <c r="S928" s="43">
        <v>333</v>
      </c>
      <c r="T928" s="44">
        <v>399600</v>
      </c>
      <c r="U928" s="45"/>
      <c r="V928" s="38"/>
      <c r="W928" s="43">
        <v>289</v>
      </c>
      <c r="X928" s="44">
        <v>346800</v>
      </c>
      <c r="Y928" s="45"/>
      <c r="Z928" s="38"/>
      <c r="AA928" s="43">
        <v>561.27</v>
      </c>
      <c r="AB928" s="44">
        <v>673524</v>
      </c>
      <c r="AC928" s="45"/>
      <c r="AD928" s="38"/>
      <c r="AE928" s="43">
        <v>421</v>
      </c>
      <c r="AF928" s="44">
        <v>505200</v>
      </c>
      <c r="AG928" s="45"/>
      <c r="AH928" s="38"/>
      <c r="AI928" s="43">
        <v>0</v>
      </c>
      <c r="AJ928" s="44">
        <v>0</v>
      </c>
      <c r="AK928" s="45"/>
      <c r="AL928" s="38"/>
      <c r="AM928" s="43">
        <v>664</v>
      </c>
      <c r="AN928" s="44">
        <v>796800</v>
      </c>
      <c r="AO928" s="45"/>
    </row>
    <row r="929" spans="1:41" hidden="1" outlineLevel="1" x14ac:dyDescent="0.25">
      <c r="A929" s="34" t="s">
        <v>1784</v>
      </c>
      <c r="B929" s="35" t="s">
        <v>1785</v>
      </c>
      <c r="C929" s="35" t="s">
        <v>1786</v>
      </c>
      <c r="D929" s="35" t="s">
        <v>523</v>
      </c>
      <c r="E929" s="42">
        <v>10</v>
      </c>
      <c r="G929" s="43">
        <v>319</v>
      </c>
      <c r="H929" s="44">
        <v>3190</v>
      </c>
      <c r="I929" s="45"/>
      <c r="J929" s="38"/>
      <c r="K929" s="43">
        <v>610</v>
      </c>
      <c r="L929" s="44">
        <v>6100</v>
      </c>
      <c r="M929" s="45"/>
      <c r="N929" s="38"/>
      <c r="O929" s="43">
        <v>610</v>
      </c>
      <c r="P929" s="44">
        <v>6100</v>
      </c>
      <c r="Q929" s="45"/>
      <c r="R929" s="38"/>
      <c r="S929" s="43">
        <v>365</v>
      </c>
      <c r="T929" s="44">
        <v>3650</v>
      </c>
      <c r="U929" s="45"/>
      <c r="V929" s="38"/>
      <c r="W929" s="43">
        <v>319</v>
      </c>
      <c r="X929" s="44">
        <v>3190</v>
      </c>
      <c r="Y929" s="45"/>
      <c r="Z929" s="38"/>
      <c r="AA929" s="43">
        <v>582.82000000000005</v>
      </c>
      <c r="AB929" s="44">
        <v>5828.2</v>
      </c>
      <c r="AC929" s="45"/>
      <c r="AD929" s="38"/>
      <c r="AE929" s="43">
        <v>485</v>
      </c>
      <c r="AF929" s="44">
        <v>4850</v>
      </c>
      <c r="AG929" s="45"/>
      <c r="AH929" s="38"/>
      <c r="AI929" s="43">
        <v>0</v>
      </c>
      <c r="AJ929" s="44">
        <v>0</v>
      </c>
      <c r="AK929" s="45"/>
      <c r="AL929" s="38"/>
      <c r="AM929" s="43">
        <v>739</v>
      </c>
      <c r="AN929" s="44">
        <v>7390</v>
      </c>
      <c r="AO929" s="45"/>
    </row>
    <row r="930" spans="1:41" hidden="1" outlineLevel="1" x14ac:dyDescent="0.25">
      <c r="A930" s="34" t="s">
        <v>1787</v>
      </c>
      <c r="B930" s="35" t="s">
        <v>1788</v>
      </c>
      <c r="C930" s="35" t="s">
        <v>1789</v>
      </c>
      <c r="D930" s="35" t="s">
        <v>523</v>
      </c>
      <c r="E930" s="42">
        <v>10</v>
      </c>
      <c r="G930" s="43">
        <v>335</v>
      </c>
      <c r="H930" s="44">
        <v>3350</v>
      </c>
      <c r="I930" s="45"/>
      <c r="J930" s="38"/>
      <c r="K930" s="43">
        <v>620</v>
      </c>
      <c r="L930" s="44">
        <v>6200</v>
      </c>
      <c r="M930" s="45"/>
      <c r="N930" s="38"/>
      <c r="O930" s="43">
        <v>620</v>
      </c>
      <c r="P930" s="44">
        <v>6200</v>
      </c>
      <c r="Q930" s="45"/>
      <c r="R930" s="38"/>
      <c r="S930" s="43">
        <v>420</v>
      </c>
      <c r="T930" s="44">
        <v>4200</v>
      </c>
      <c r="U930" s="45"/>
      <c r="V930" s="38"/>
      <c r="W930" s="43">
        <v>332</v>
      </c>
      <c r="X930" s="44">
        <v>3320</v>
      </c>
      <c r="Y930" s="45"/>
      <c r="Z930" s="38"/>
      <c r="AA930" s="43">
        <v>619.44000000000005</v>
      </c>
      <c r="AB930" s="44">
        <v>6194.4</v>
      </c>
      <c r="AC930" s="45"/>
      <c r="AD930" s="38"/>
      <c r="AE930" s="43">
        <v>582</v>
      </c>
      <c r="AF930" s="44">
        <v>5820</v>
      </c>
      <c r="AG930" s="45"/>
      <c r="AH930" s="38"/>
      <c r="AI930" s="43">
        <v>0</v>
      </c>
      <c r="AJ930" s="44">
        <v>0</v>
      </c>
      <c r="AK930" s="45"/>
      <c r="AL930" s="38"/>
      <c r="AM930" s="43">
        <v>823</v>
      </c>
      <c r="AN930" s="44">
        <v>8230</v>
      </c>
      <c r="AO930" s="45"/>
    </row>
    <row r="931" spans="1:41" ht="30" hidden="1" outlineLevel="1" x14ac:dyDescent="0.25">
      <c r="A931" s="34" t="s">
        <v>1790</v>
      </c>
      <c r="B931" s="35" t="s">
        <v>1791</v>
      </c>
      <c r="C931" s="35" t="s">
        <v>1792</v>
      </c>
      <c r="D931" s="35" t="s">
        <v>523</v>
      </c>
      <c r="E931" s="42">
        <v>2875</v>
      </c>
      <c r="G931" s="43">
        <v>215</v>
      </c>
      <c r="H931" s="44">
        <v>618125</v>
      </c>
      <c r="I931" s="45"/>
      <c r="J931" s="38"/>
      <c r="K931" s="43">
        <v>350</v>
      </c>
      <c r="L931" s="44">
        <v>1006250</v>
      </c>
      <c r="M931" s="45"/>
      <c r="N931" s="38"/>
      <c r="O931" s="43">
        <v>350</v>
      </c>
      <c r="P931" s="44">
        <v>1006250</v>
      </c>
      <c r="Q931" s="45"/>
      <c r="R931" s="38"/>
      <c r="S931" s="43">
        <v>168</v>
      </c>
      <c r="T931" s="44">
        <v>483000</v>
      </c>
      <c r="U931" s="45"/>
      <c r="V931" s="38"/>
      <c r="W931" s="43">
        <v>159</v>
      </c>
      <c r="X931" s="44">
        <v>457125</v>
      </c>
      <c r="Y931" s="45"/>
      <c r="Z931" s="38"/>
      <c r="AA931" s="43">
        <v>326.42</v>
      </c>
      <c r="AB931" s="44">
        <v>938457.5</v>
      </c>
      <c r="AC931" s="45"/>
      <c r="AD931" s="38"/>
      <c r="AE931" s="43">
        <v>255</v>
      </c>
      <c r="AF931" s="44">
        <v>733125</v>
      </c>
      <c r="AG931" s="45"/>
      <c r="AH931" s="38"/>
      <c r="AI931" s="43">
        <v>0</v>
      </c>
      <c r="AJ931" s="44">
        <v>0</v>
      </c>
      <c r="AK931" s="45"/>
      <c r="AL931" s="38"/>
      <c r="AM931" s="43">
        <v>437</v>
      </c>
      <c r="AN931" s="44">
        <v>1256375</v>
      </c>
      <c r="AO931" s="45"/>
    </row>
    <row r="932" spans="1:41" hidden="1" outlineLevel="1" x14ac:dyDescent="0.25">
      <c r="A932" s="34" t="s">
        <v>1793</v>
      </c>
      <c r="B932" s="35" t="s">
        <v>1794</v>
      </c>
      <c r="C932" s="35" t="s">
        <v>1786</v>
      </c>
      <c r="D932" s="35" t="s">
        <v>523</v>
      </c>
      <c r="E932" s="42">
        <v>10</v>
      </c>
      <c r="G932" s="43">
        <v>237</v>
      </c>
      <c r="H932" s="44">
        <v>2370</v>
      </c>
      <c r="I932" s="45"/>
      <c r="J932" s="38"/>
      <c r="K932" s="43">
        <v>360</v>
      </c>
      <c r="L932" s="44">
        <v>3600</v>
      </c>
      <c r="M932" s="45"/>
      <c r="N932" s="38"/>
      <c r="O932" s="43">
        <v>360</v>
      </c>
      <c r="P932" s="44">
        <v>3600</v>
      </c>
      <c r="Q932" s="45"/>
      <c r="R932" s="38"/>
      <c r="S932" s="43">
        <v>200</v>
      </c>
      <c r="T932" s="44">
        <v>2000</v>
      </c>
      <c r="U932" s="45"/>
      <c r="V932" s="38"/>
      <c r="W932" s="43">
        <v>175</v>
      </c>
      <c r="X932" s="44">
        <v>1750</v>
      </c>
      <c r="Y932" s="45"/>
      <c r="Z932" s="38"/>
      <c r="AA932" s="43">
        <v>347.97</v>
      </c>
      <c r="AB932" s="44">
        <v>3479.7</v>
      </c>
      <c r="AC932" s="45"/>
      <c r="AD932" s="38"/>
      <c r="AE932" s="43">
        <v>304</v>
      </c>
      <c r="AF932" s="44">
        <v>3040</v>
      </c>
      <c r="AG932" s="45"/>
      <c r="AH932" s="38"/>
      <c r="AI932" s="43">
        <v>0</v>
      </c>
      <c r="AJ932" s="44">
        <v>0</v>
      </c>
      <c r="AK932" s="45"/>
      <c r="AL932" s="38"/>
      <c r="AM932" s="43">
        <v>496</v>
      </c>
      <c r="AN932" s="44">
        <v>4960</v>
      </c>
      <c r="AO932" s="45"/>
    </row>
    <row r="933" spans="1:41" hidden="1" outlineLevel="1" x14ac:dyDescent="0.25">
      <c r="A933" s="34" t="s">
        <v>1795</v>
      </c>
      <c r="B933" s="35" t="s">
        <v>1796</v>
      </c>
      <c r="C933" s="35" t="s">
        <v>1789</v>
      </c>
      <c r="D933" s="35" t="s">
        <v>523</v>
      </c>
      <c r="E933" s="42">
        <v>10</v>
      </c>
      <c r="G933" s="43">
        <v>253</v>
      </c>
      <c r="H933" s="44">
        <v>2530</v>
      </c>
      <c r="I933" s="45"/>
      <c r="J933" s="38"/>
      <c r="K933" s="43">
        <v>370</v>
      </c>
      <c r="L933" s="44">
        <v>3700</v>
      </c>
      <c r="M933" s="45"/>
      <c r="N933" s="38"/>
      <c r="O933" s="43">
        <v>370</v>
      </c>
      <c r="P933" s="44">
        <v>3700</v>
      </c>
      <c r="Q933" s="45"/>
      <c r="R933" s="38"/>
      <c r="S933" s="43">
        <v>252</v>
      </c>
      <c r="T933" s="44">
        <v>2520</v>
      </c>
      <c r="U933" s="45"/>
      <c r="V933" s="38"/>
      <c r="W933" s="43">
        <v>182</v>
      </c>
      <c r="X933" s="44">
        <v>1820</v>
      </c>
      <c r="Y933" s="45"/>
      <c r="Z933" s="38"/>
      <c r="AA933" s="43">
        <v>377.05</v>
      </c>
      <c r="AB933" s="44">
        <v>3770.5</v>
      </c>
      <c r="AC933" s="45"/>
      <c r="AD933" s="38"/>
      <c r="AE933" s="43">
        <v>431</v>
      </c>
      <c r="AF933" s="44">
        <v>4310</v>
      </c>
      <c r="AG933" s="45"/>
      <c r="AH933" s="38"/>
      <c r="AI933" s="43">
        <v>0</v>
      </c>
      <c r="AJ933" s="44">
        <v>0</v>
      </c>
      <c r="AK933" s="45"/>
      <c r="AL933" s="38"/>
      <c r="AM933" s="43">
        <v>568</v>
      </c>
      <c r="AN933" s="44">
        <v>5680</v>
      </c>
      <c r="AO933" s="45"/>
    </row>
    <row r="934" spans="1:41" ht="30" hidden="1" outlineLevel="1" x14ac:dyDescent="0.25">
      <c r="A934" s="34" t="s">
        <v>1797</v>
      </c>
      <c r="B934" s="35" t="s">
        <v>1798</v>
      </c>
      <c r="C934" s="35" t="s">
        <v>1799</v>
      </c>
      <c r="D934" s="35" t="s">
        <v>523</v>
      </c>
      <c r="E934" s="42">
        <v>8120</v>
      </c>
      <c r="G934" s="43">
        <v>172</v>
      </c>
      <c r="H934" s="44">
        <v>1396640</v>
      </c>
      <c r="I934" s="45"/>
      <c r="J934" s="38"/>
      <c r="K934" s="43">
        <v>250</v>
      </c>
      <c r="L934" s="44">
        <v>2030000</v>
      </c>
      <c r="M934" s="45"/>
      <c r="N934" s="38"/>
      <c r="O934" s="43">
        <v>250</v>
      </c>
      <c r="P934" s="44">
        <v>2030000</v>
      </c>
      <c r="Q934" s="45"/>
      <c r="R934" s="38"/>
      <c r="S934" s="43">
        <v>113</v>
      </c>
      <c r="T934" s="44">
        <v>917560</v>
      </c>
      <c r="U934" s="45"/>
      <c r="V934" s="38"/>
      <c r="W934" s="43">
        <v>112</v>
      </c>
      <c r="X934" s="44">
        <v>909440</v>
      </c>
      <c r="Y934" s="45"/>
      <c r="Z934" s="38"/>
      <c r="AA934" s="43">
        <v>262.86</v>
      </c>
      <c r="AB934" s="44">
        <v>2134423.2000000002</v>
      </c>
      <c r="AC934" s="45"/>
      <c r="AD934" s="38"/>
      <c r="AE934" s="43">
        <v>187</v>
      </c>
      <c r="AF934" s="44">
        <v>1518440</v>
      </c>
      <c r="AG934" s="45"/>
      <c r="AH934" s="38"/>
      <c r="AI934" s="43">
        <v>0</v>
      </c>
      <c r="AJ934" s="44">
        <v>0</v>
      </c>
      <c r="AK934" s="45"/>
      <c r="AL934" s="38"/>
      <c r="AM934" s="43">
        <v>353</v>
      </c>
      <c r="AN934" s="44">
        <v>2866360</v>
      </c>
      <c r="AO934" s="45"/>
    </row>
    <row r="935" spans="1:41" hidden="1" outlineLevel="1" x14ac:dyDescent="0.25">
      <c r="A935" s="34" t="s">
        <v>1800</v>
      </c>
      <c r="B935" s="35" t="s">
        <v>1801</v>
      </c>
      <c r="C935" s="35" t="s">
        <v>1786</v>
      </c>
      <c r="D935" s="35" t="s">
        <v>523</v>
      </c>
      <c r="E935" s="42">
        <v>10</v>
      </c>
      <c r="G935" s="43">
        <v>184</v>
      </c>
      <c r="H935" s="44">
        <v>1840</v>
      </c>
      <c r="I935" s="45"/>
      <c r="J935" s="38"/>
      <c r="K935" s="43">
        <v>260</v>
      </c>
      <c r="L935" s="44">
        <v>2600</v>
      </c>
      <c r="M935" s="45"/>
      <c r="N935" s="38"/>
      <c r="O935" s="43">
        <v>260</v>
      </c>
      <c r="P935" s="44">
        <v>2600</v>
      </c>
      <c r="Q935" s="45"/>
      <c r="R935" s="38"/>
      <c r="S935" s="43">
        <v>143</v>
      </c>
      <c r="T935" s="44">
        <v>1430</v>
      </c>
      <c r="U935" s="45"/>
      <c r="V935" s="38"/>
      <c r="W935" s="43">
        <v>124</v>
      </c>
      <c r="X935" s="44">
        <v>1240</v>
      </c>
      <c r="Y935" s="45"/>
      <c r="Z935" s="38"/>
      <c r="AA935" s="43">
        <v>284.41000000000003</v>
      </c>
      <c r="AB935" s="44">
        <v>2844.1</v>
      </c>
      <c r="AC935" s="45"/>
      <c r="AD935" s="38"/>
      <c r="AE935" s="43">
        <v>255</v>
      </c>
      <c r="AF935" s="44">
        <v>2550</v>
      </c>
      <c r="AG935" s="45"/>
      <c r="AH935" s="38"/>
      <c r="AI935" s="43">
        <v>0</v>
      </c>
      <c r="AJ935" s="44">
        <v>0</v>
      </c>
      <c r="AK935" s="45"/>
      <c r="AL935" s="38"/>
      <c r="AM935" s="43">
        <v>479</v>
      </c>
      <c r="AN935" s="44">
        <v>4790</v>
      </c>
      <c r="AO935" s="45"/>
    </row>
    <row r="936" spans="1:41" hidden="1" outlineLevel="1" x14ac:dyDescent="0.25">
      <c r="A936" s="34" t="s">
        <v>1802</v>
      </c>
      <c r="B936" s="35" t="s">
        <v>1803</v>
      </c>
      <c r="C936" s="35" t="s">
        <v>1789</v>
      </c>
      <c r="D936" s="35" t="s">
        <v>523</v>
      </c>
      <c r="E936" s="42">
        <v>10</v>
      </c>
      <c r="G936" s="43">
        <v>207</v>
      </c>
      <c r="H936" s="44">
        <v>2070</v>
      </c>
      <c r="I936" s="45"/>
      <c r="J936" s="38"/>
      <c r="K936" s="43">
        <v>270</v>
      </c>
      <c r="L936" s="44">
        <v>2700</v>
      </c>
      <c r="M936" s="45"/>
      <c r="N936" s="38"/>
      <c r="O936" s="43">
        <v>270</v>
      </c>
      <c r="P936" s="44">
        <v>2700</v>
      </c>
      <c r="Q936" s="45"/>
      <c r="R936" s="38"/>
      <c r="S936" s="43">
        <v>192</v>
      </c>
      <c r="T936" s="44">
        <v>1920</v>
      </c>
      <c r="U936" s="45"/>
      <c r="V936" s="38"/>
      <c r="W936" s="43">
        <v>129</v>
      </c>
      <c r="X936" s="44">
        <v>1290</v>
      </c>
      <c r="Y936" s="45"/>
      <c r="Z936" s="38"/>
      <c r="AA936" s="43">
        <v>312.42</v>
      </c>
      <c r="AB936" s="44">
        <v>3124.2</v>
      </c>
      <c r="AC936" s="45"/>
      <c r="AD936" s="38"/>
      <c r="AE936" s="43">
        <v>327</v>
      </c>
      <c r="AF936" s="44">
        <v>3270</v>
      </c>
      <c r="AG936" s="45"/>
      <c r="AH936" s="38"/>
      <c r="AI936" s="43">
        <v>0</v>
      </c>
      <c r="AJ936" s="44">
        <v>0</v>
      </c>
      <c r="AK936" s="45"/>
      <c r="AL936" s="38"/>
      <c r="AM936" s="43">
        <v>504</v>
      </c>
      <c r="AN936" s="44">
        <v>5040</v>
      </c>
      <c r="AO936" s="45"/>
    </row>
    <row r="937" spans="1:41" ht="30" hidden="1" outlineLevel="1" x14ac:dyDescent="0.25">
      <c r="A937" s="34" t="s">
        <v>1804</v>
      </c>
      <c r="B937" s="35" t="s">
        <v>1805</v>
      </c>
      <c r="C937" s="35" t="s">
        <v>1806</v>
      </c>
      <c r="D937" s="35" t="s">
        <v>523</v>
      </c>
      <c r="E937" s="42">
        <v>4975</v>
      </c>
      <c r="G937" s="43">
        <v>158</v>
      </c>
      <c r="H937" s="44">
        <v>786050</v>
      </c>
      <c r="I937" s="45"/>
      <c r="J937" s="38"/>
      <c r="K937" s="43">
        <v>190</v>
      </c>
      <c r="L937" s="44">
        <v>945250</v>
      </c>
      <c r="M937" s="45"/>
      <c r="N937" s="38"/>
      <c r="O937" s="43">
        <v>190</v>
      </c>
      <c r="P937" s="44">
        <v>945250</v>
      </c>
      <c r="Q937" s="45"/>
      <c r="R937" s="38"/>
      <c r="S937" s="43">
        <v>81</v>
      </c>
      <c r="T937" s="44">
        <v>402975</v>
      </c>
      <c r="U937" s="45"/>
      <c r="V937" s="38"/>
      <c r="W937" s="43">
        <v>83</v>
      </c>
      <c r="X937" s="44">
        <v>412925</v>
      </c>
      <c r="Y937" s="45"/>
      <c r="Z937" s="38"/>
      <c r="AA937" s="43">
        <v>235.93</v>
      </c>
      <c r="AB937" s="44">
        <v>1173751.75</v>
      </c>
      <c r="AC937" s="45"/>
      <c r="AD937" s="38"/>
      <c r="AE937" s="43">
        <v>156</v>
      </c>
      <c r="AF937" s="44">
        <v>776100</v>
      </c>
      <c r="AG937" s="45"/>
      <c r="AH937" s="38"/>
      <c r="AI937" s="43">
        <v>0</v>
      </c>
      <c r="AJ937" s="44">
        <v>0</v>
      </c>
      <c r="AK937" s="45"/>
      <c r="AL937" s="38"/>
      <c r="AM937" s="43">
        <v>260</v>
      </c>
      <c r="AN937" s="44">
        <v>1293500</v>
      </c>
      <c r="AO937" s="45"/>
    </row>
    <row r="938" spans="1:41" hidden="1" outlineLevel="1" x14ac:dyDescent="0.25">
      <c r="A938" s="34" t="s">
        <v>1807</v>
      </c>
      <c r="B938" s="35" t="s">
        <v>1808</v>
      </c>
      <c r="C938" s="35" t="s">
        <v>1786</v>
      </c>
      <c r="D938" s="35" t="s">
        <v>523</v>
      </c>
      <c r="E938" s="42">
        <v>10</v>
      </c>
      <c r="G938" s="43">
        <v>170</v>
      </c>
      <c r="H938" s="44">
        <v>1700</v>
      </c>
      <c r="I938" s="45"/>
      <c r="J938" s="38"/>
      <c r="K938" s="43">
        <v>210</v>
      </c>
      <c r="L938" s="44">
        <v>2100</v>
      </c>
      <c r="M938" s="45"/>
      <c r="N938" s="38"/>
      <c r="O938" s="43">
        <v>210</v>
      </c>
      <c r="P938" s="44">
        <v>2100</v>
      </c>
      <c r="Q938" s="45"/>
      <c r="R938" s="38"/>
      <c r="S938" s="43">
        <v>110</v>
      </c>
      <c r="T938" s="44">
        <v>1100</v>
      </c>
      <c r="U938" s="45"/>
      <c r="V938" s="38"/>
      <c r="W938" s="43">
        <v>90</v>
      </c>
      <c r="X938" s="44">
        <v>900</v>
      </c>
      <c r="Y938" s="45"/>
      <c r="Z938" s="38"/>
      <c r="AA938" s="43">
        <v>257.47000000000003</v>
      </c>
      <c r="AB938" s="44">
        <v>2574.6999999999998</v>
      </c>
      <c r="AC938" s="45"/>
      <c r="AD938" s="38"/>
      <c r="AE938" s="43">
        <v>224</v>
      </c>
      <c r="AF938" s="44">
        <v>2240</v>
      </c>
      <c r="AG938" s="45"/>
      <c r="AH938" s="38"/>
      <c r="AI938" s="43">
        <v>0</v>
      </c>
      <c r="AJ938" s="44">
        <v>0</v>
      </c>
      <c r="AK938" s="45"/>
      <c r="AL938" s="38"/>
      <c r="AM938" s="43">
        <v>378</v>
      </c>
      <c r="AN938" s="44">
        <v>3780</v>
      </c>
      <c r="AO938" s="45"/>
    </row>
    <row r="939" spans="1:41" hidden="1" outlineLevel="1" x14ac:dyDescent="0.25">
      <c r="A939" s="34" t="s">
        <v>1809</v>
      </c>
      <c r="B939" s="35" t="s">
        <v>1810</v>
      </c>
      <c r="C939" s="35" t="s">
        <v>1789</v>
      </c>
      <c r="D939" s="35" t="s">
        <v>523</v>
      </c>
      <c r="E939" s="42">
        <v>10</v>
      </c>
      <c r="G939" s="43">
        <v>193</v>
      </c>
      <c r="H939" s="44">
        <v>1930</v>
      </c>
      <c r="I939" s="45"/>
      <c r="J939" s="38"/>
      <c r="K939" s="43">
        <v>235</v>
      </c>
      <c r="L939" s="44">
        <v>2350</v>
      </c>
      <c r="M939" s="45"/>
      <c r="N939" s="38"/>
      <c r="O939" s="43">
        <v>235</v>
      </c>
      <c r="P939" s="44">
        <v>2350</v>
      </c>
      <c r="Q939" s="45"/>
      <c r="R939" s="38"/>
      <c r="S939" s="43">
        <v>155</v>
      </c>
      <c r="T939" s="44">
        <v>1550</v>
      </c>
      <c r="U939" s="45"/>
      <c r="V939" s="38"/>
      <c r="W939" s="43">
        <v>94</v>
      </c>
      <c r="X939" s="44">
        <v>940</v>
      </c>
      <c r="Y939" s="45"/>
      <c r="Z939" s="38"/>
      <c r="AA939" s="43">
        <v>269.32</v>
      </c>
      <c r="AB939" s="44">
        <v>2693.2</v>
      </c>
      <c r="AC939" s="45"/>
      <c r="AD939" s="38"/>
      <c r="AE939" s="43">
        <v>296</v>
      </c>
      <c r="AF939" s="44">
        <v>2960</v>
      </c>
      <c r="AG939" s="45"/>
      <c r="AH939" s="38"/>
      <c r="AI939" s="43">
        <v>0</v>
      </c>
      <c r="AJ939" s="44">
        <v>0</v>
      </c>
      <c r="AK939" s="45"/>
      <c r="AL939" s="38"/>
      <c r="AM939" s="43">
        <v>412</v>
      </c>
      <c r="AN939" s="44">
        <v>4120</v>
      </c>
      <c r="AO939" s="45"/>
    </row>
    <row r="940" spans="1:41" ht="60" hidden="1" outlineLevel="1" x14ac:dyDescent="0.25">
      <c r="A940" s="34" t="s">
        <v>1811</v>
      </c>
      <c r="B940" s="35" t="s">
        <v>1812</v>
      </c>
      <c r="C940" s="35" t="s">
        <v>1813</v>
      </c>
      <c r="D940" s="35" t="s">
        <v>523</v>
      </c>
      <c r="E940" s="42">
        <v>80</v>
      </c>
      <c r="G940" s="43">
        <v>1178</v>
      </c>
      <c r="H940" s="44">
        <v>94240</v>
      </c>
      <c r="I940" s="45"/>
      <c r="J940" s="38"/>
      <c r="K940" s="43">
        <v>1250</v>
      </c>
      <c r="L940" s="44">
        <v>100000</v>
      </c>
      <c r="M940" s="45"/>
      <c r="N940" s="38"/>
      <c r="O940" s="43">
        <v>1250</v>
      </c>
      <c r="P940" s="44">
        <v>100000</v>
      </c>
      <c r="Q940" s="45"/>
      <c r="R940" s="38"/>
      <c r="S940" s="43">
        <v>1181</v>
      </c>
      <c r="T940" s="44">
        <v>94480</v>
      </c>
      <c r="U940" s="45"/>
      <c r="V940" s="38"/>
      <c r="W940" s="43">
        <v>1532</v>
      </c>
      <c r="X940" s="44">
        <v>122560</v>
      </c>
      <c r="Y940" s="45"/>
      <c r="Z940" s="38"/>
      <c r="AA940" s="43">
        <v>1442.5</v>
      </c>
      <c r="AB940" s="44">
        <v>115400</v>
      </c>
      <c r="AC940" s="45"/>
      <c r="AD940" s="38"/>
      <c r="AE940" s="43">
        <v>1276</v>
      </c>
      <c r="AF940" s="44">
        <v>102080</v>
      </c>
      <c r="AG940" s="45"/>
      <c r="AH940" s="38"/>
      <c r="AI940" s="43">
        <v>0</v>
      </c>
      <c r="AJ940" s="44">
        <v>0</v>
      </c>
      <c r="AK940" s="45"/>
      <c r="AL940" s="38"/>
      <c r="AM940" s="43">
        <v>1621</v>
      </c>
      <c r="AN940" s="44">
        <v>129680</v>
      </c>
      <c r="AO940" s="45"/>
    </row>
    <row r="941" spans="1:41" hidden="1" outlineLevel="1" x14ac:dyDescent="0.25">
      <c r="A941" s="34" t="s">
        <v>1814</v>
      </c>
      <c r="B941" s="35" t="s">
        <v>1815</v>
      </c>
      <c r="C941" s="35" t="s">
        <v>1816</v>
      </c>
      <c r="D941" s="35" t="s">
        <v>523</v>
      </c>
      <c r="E941" s="42">
        <v>70</v>
      </c>
      <c r="G941" s="43">
        <v>1040</v>
      </c>
      <c r="H941" s="44">
        <v>72800</v>
      </c>
      <c r="I941" s="45"/>
      <c r="J941" s="38"/>
      <c r="K941" s="43">
        <v>1000</v>
      </c>
      <c r="L941" s="44">
        <v>70000</v>
      </c>
      <c r="M941" s="45"/>
      <c r="N941" s="38"/>
      <c r="O941" s="43">
        <v>1000</v>
      </c>
      <c r="P941" s="44">
        <v>70000</v>
      </c>
      <c r="Q941" s="45"/>
      <c r="R941" s="38"/>
      <c r="S941" s="43">
        <v>663</v>
      </c>
      <c r="T941" s="44">
        <v>46410</v>
      </c>
      <c r="U941" s="45"/>
      <c r="V941" s="38"/>
      <c r="W941" s="43">
        <v>1190</v>
      </c>
      <c r="X941" s="44">
        <v>83300</v>
      </c>
      <c r="Y941" s="45"/>
      <c r="Z941" s="38"/>
      <c r="AA941" s="43">
        <v>1186.0999999999999</v>
      </c>
      <c r="AB941" s="44">
        <v>83027</v>
      </c>
      <c r="AC941" s="45"/>
      <c r="AD941" s="38"/>
      <c r="AE941" s="43">
        <v>1131</v>
      </c>
      <c r="AF941" s="44">
        <v>79170</v>
      </c>
      <c r="AG941" s="45"/>
      <c r="AH941" s="38"/>
      <c r="AI941" s="43">
        <v>0</v>
      </c>
      <c r="AJ941" s="44">
        <v>0</v>
      </c>
      <c r="AK941" s="45"/>
      <c r="AL941" s="38"/>
      <c r="AM941" s="43">
        <v>1294</v>
      </c>
      <c r="AN941" s="44">
        <v>90580</v>
      </c>
      <c r="AO941" s="45"/>
    </row>
    <row r="942" spans="1:41" hidden="1" outlineLevel="1" x14ac:dyDescent="0.25">
      <c r="A942" s="34" t="s">
        <v>1817</v>
      </c>
      <c r="B942" s="35" t="s">
        <v>1818</v>
      </c>
      <c r="C942" s="35" t="s">
        <v>1819</v>
      </c>
      <c r="D942" s="35" t="s">
        <v>523</v>
      </c>
      <c r="E942" s="42">
        <v>360</v>
      </c>
      <c r="G942" s="43">
        <v>850</v>
      </c>
      <c r="H942" s="44">
        <v>306000</v>
      </c>
      <c r="I942" s="45"/>
      <c r="J942" s="38"/>
      <c r="K942" s="43">
        <v>625</v>
      </c>
      <c r="L942" s="44">
        <v>225000</v>
      </c>
      <c r="M942" s="45"/>
      <c r="N942" s="38"/>
      <c r="O942" s="43">
        <v>625</v>
      </c>
      <c r="P942" s="44">
        <v>225000</v>
      </c>
      <c r="Q942" s="45"/>
      <c r="R942" s="38"/>
      <c r="S942" s="43">
        <v>647</v>
      </c>
      <c r="T942" s="44">
        <v>232920</v>
      </c>
      <c r="U942" s="45"/>
      <c r="V942" s="38"/>
      <c r="W942" s="43">
        <v>856</v>
      </c>
      <c r="X942" s="44">
        <v>308160</v>
      </c>
      <c r="Y942" s="45"/>
      <c r="Z942" s="38"/>
      <c r="AA942" s="43">
        <v>1054.67</v>
      </c>
      <c r="AB942" s="44">
        <v>379681.2</v>
      </c>
      <c r="AC942" s="45"/>
      <c r="AD942" s="38"/>
      <c r="AE942" s="43">
        <v>1013</v>
      </c>
      <c r="AF942" s="44">
        <v>364680</v>
      </c>
      <c r="AG942" s="45"/>
      <c r="AH942" s="38"/>
      <c r="AI942" s="43">
        <v>0</v>
      </c>
      <c r="AJ942" s="44">
        <v>0</v>
      </c>
      <c r="AK942" s="45"/>
      <c r="AL942" s="38"/>
      <c r="AM942" s="43">
        <v>1210</v>
      </c>
      <c r="AN942" s="44">
        <v>435600</v>
      </c>
      <c r="AO942" s="45"/>
    </row>
    <row r="943" spans="1:41" hidden="1" outlineLevel="1" x14ac:dyDescent="0.25">
      <c r="A943" s="34" t="s">
        <v>1820</v>
      </c>
      <c r="B943" s="35" t="s">
        <v>1821</v>
      </c>
      <c r="C943" s="35" t="s">
        <v>1822</v>
      </c>
      <c r="D943" s="35" t="s">
        <v>523</v>
      </c>
      <c r="E943" s="42">
        <v>200</v>
      </c>
      <c r="G943" s="43">
        <v>819</v>
      </c>
      <c r="H943" s="44">
        <v>163800</v>
      </c>
      <c r="I943" s="45"/>
      <c r="J943" s="38"/>
      <c r="K943" s="43">
        <v>580</v>
      </c>
      <c r="L943" s="44">
        <v>116000</v>
      </c>
      <c r="M943" s="45"/>
      <c r="N943" s="38"/>
      <c r="O943" s="43">
        <v>580</v>
      </c>
      <c r="P943" s="44">
        <v>116000</v>
      </c>
      <c r="Q943" s="45"/>
      <c r="R943" s="38"/>
      <c r="S943" s="43">
        <v>424</v>
      </c>
      <c r="T943" s="44">
        <v>84800</v>
      </c>
      <c r="U943" s="45"/>
      <c r="V943" s="38"/>
      <c r="W943" s="43">
        <v>657</v>
      </c>
      <c r="X943" s="44">
        <v>131400</v>
      </c>
      <c r="Y943" s="45"/>
      <c r="Z943" s="38"/>
      <c r="AA943" s="43">
        <v>1002.96</v>
      </c>
      <c r="AB943" s="44">
        <v>200592</v>
      </c>
      <c r="AC943" s="45"/>
      <c r="AD943" s="38"/>
      <c r="AE943" s="43">
        <v>1012</v>
      </c>
      <c r="AF943" s="44">
        <v>202400</v>
      </c>
      <c r="AG943" s="45"/>
      <c r="AH943" s="38"/>
      <c r="AI943" s="43">
        <v>0</v>
      </c>
      <c r="AJ943" s="44">
        <v>0</v>
      </c>
      <c r="AK943" s="45"/>
      <c r="AL943" s="38"/>
      <c r="AM943" s="43">
        <v>1159</v>
      </c>
      <c r="AN943" s="44">
        <v>231800</v>
      </c>
      <c r="AO943" s="45"/>
    </row>
    <row r="944" spans="1:41" ht="45" hidden="1" outlineLevel="1" x14ac:dyDescent="0.25">
      <c r="A944" s="34" t="s">
        <v>1823</v>
      </c>
      <c r="B944" s="35" t="s">
        <v>1824</v>
      </c>
      <c r="C944" s="35" t="s">
        <v>1825</v>
      </c>
      <c r="D944" s="35" t="s">
        <v>500</v>
      </c>
      <c r="E944" s="42">
        <v>7</v>
      </c>
      <c r="G944" s="43">
        <v>164</v>
      </c>
      <c r="H944" s="44">
        <v>1148</v>
      </c>
      <c r="I944" s="45"/>
      <c r="J944" s="38"/>
      <c r="K944" s="43">
        <v>3150</v>
      </c>
      <c r="L944" s="44">
        <v>22050</v>
      </c>
      <c r="M944" s="45"/>
      <c r="N944" s="38"/>
      <c r="O944" s="43">
        <v>3150</v>
      </c>
      <c r="P944" s="44">
        <v>22050</v>
      </c>
      <c r="Q944" s="45"/>
      <c r="R944" s="38"/>
      <c r="S944" s="43">
        <v>2340</v>
      </c>
      <c r="T944" s="44">
        <v>16380</v>
      </c>
      <c r="U944" s="45"/>
      <c r="V944" s="38"/>
      <c r="W944" s="43">
        <v>706</v>
      </c>
      <c r="X944" s="44">
        <v>4942</v>
      </c>
      <c r="Y944" s="45"/>
      <c r="Z944" s="38"/>
      <c r="AA944" s="43">
        <v>1835.71</v>
      </c>
      <c r="AB944" s="44">
        <v>12849.97</v>
      </c>
      <c r="AC944" s="45"/>
      <c r="AD944" s="38"/>
      <c r="AE944" s="43">
        <v>582</v>
      </c>
      <c r="AF944" s="44">
        <v>4074</v>
      </c>
      <c r="AG944" s="45"/>
      <c r="AH944" s="38"/>
      <c r="AI944" s="43">
        <v>0</v>
      </c>
      <c r="AJ944" s="44">
        <v>0</v>
      </c>
      <c r="AK944" s="45"/>
      <c r="AL944" s="38"/>
      <c r="AM944" s="43">
        <v>2554</v>
      </c>
      <c r="AN944" s="44">
        <v>17878</v>
      </c>
      <c r="AO944" s="45"/>
    </row>
    <row r="945" spans="1:41" hidden="1" outlineLevel="1" x14ac:dyDescent="0.25">
      <c r="A945" s="34" t="s">
        <v>1826</v>
      </c>
      <c r="B945" s="35" t="s">
        <v>1827</v>
      </c>
      <c r="C945" s="35" t="s">
        <v>1828</v>
      </c>
      <c r="D945" s="35" t="s">
        <v>500</v>
      </c>
      <c r="E945" s="42">
        <v>24</v>
      </c>
      <c r="G945" s="43">
        <v>141</v>
      </c>
      <c r="H945" s="44">
        <v>3384</v>
      </c>
      <c r="I945" s="45"/>
      <c r="J945" s="38"/>
      <c r="K945" s="43">
        <v>2000</v>
      </c>
      <c r="L945" s="44">
        <v>48000</v>
      </c>
      <c r="M945" s="45"/>
      <c r="N945" s="38"/>
      <c r="O945" s="43">
        <v>2000</v>
      </c>
      <c r="P945" s="44">
        <v>48000</v>
      </c>
      <c r="Q945" s="45"/>
      <c r="R945" s="38"/>
      <c r="S945" s="43">
        <v>1006</v>
      </c>
      <c r="T945" s="44">
        <v>24144</v>
      </c>
      <c r="U945" s="45"/>
      <c r="V945" s="38"/>
      <c r="W945" s="43">
        <v>357</v>
      </c>
      <c r="X945" s="44">
        <v>8568</v>
      </c>
      <c r="Y945" s="45"/>
      <c r="Z945" s="38"/>
      <c r="AA945" s="43">
        <v>1015.89</v>
      </c>
      <c r="AB945" s="44">
        <v>24381.360000000001</v>
      </c>
      <c r="AC945" s="45"/>
      <c r="AD945" s="38"/>
      <c r="AE945" s="43">
        <v>509</v>
      </c>
      <c r="AF945" s="44">
        <v>12216</v>
      </c>
      <c r="AG945" s="45"/>
      <c r="AH945" s="38"/>
      <c r="AI945" s="43">
        <v>0</v>
      </c>
      <c r="AJ945" s="44">
        <v>0</v>
      </c>
      <c r="AK945" s="45"/>
      <c r="AL945" s="38"/>
      <c r="AM945" s="43">
        <v>882</v>
      </c>
      <c r="AN945" s="44">
        <v>21168</v>
      </c>
      <c r="AO945" s="45"/>
    </row>
    <row r="946" spans="1:41" hidden="1" outlineLevel="1" x14ac:dyDescent="0.25">
      <c r="A946" s="34" t="s">
        <v>1829</v>
      </c>
      <c r="B946" s="35" t="s">
        <v>1830</v>
      </c>
      <c r="C946" s="35" t="s">
        <v>1831</v>
      </c>
      <c r="D946" s="35" t="s">
        <v>500</v>
      </c>
      <c r="E946" s="42">
        <v>64</v>
      </c>
      <c r="G946" s="43">
        <v>129</v>
      </c>
      <c r="H946" s="44">
        <v>8256</v>
      </c>
      <c r="I946" s="45"/>
      <c r="J946" s="38"/>
      <c r="K946" s="43">
        <v>1350</v>
      </c>
      <c r="L946" s="44">
        <v>86400</v>
      </c>
      <c r="M946" s="45"/>
      <c r="N946" s="38"/>
      <c r="O946" s="43">
        <v>1350</v>
      </c>
      <c r="P946" s="44">
        <v>86400</v>
      </c>
      <c r="Q946" s="45"/>
      <c r="R946" s="38"/>
      <c r="S946" s="43">
        <v>456</v>
      </c>
      <c r="T946" s="44">
        <v>29184</v>
      </c>
      <c r="U946" s="45"/>
      <c r="V946" s="38"/>
      <c r="W946" s="43">
        <v>209</v>
      </c>
      <c r="X946" s="44">
        <v>13376</v>
      </c>
      <c r="Y946" s="45"/>
      <c r="Z946" s="38"/>
      <c r="AA946" s="43">
        <v>818.74</v>
      </c>
      <c r="AB946" s="44">
        <v>52399.360000000001</v>
      </c>
      <c r="AC946" s="45"/>
      <c r="AD946" s="38"/>
      <c r="AE946" s="43">
        <v>465</v>
      </c>
      <c r="AF946" s="44">
        <v>29760</v>
      </c>
      <c r="AG946" s="45"/>
      <c r="AH946" s="38"/>
      <c r="AI946" s="43">
        <v>0</v>
      </c>
      <c r="AJ946" s="44">
        <v>0</v>
      </c>
      <c r="AK946" s="45"/>
      <c r="AL946" s="38"/>
      <c r="AM946" s="43">
        <v>613</v>
      </c>
      <c r="AN946" s="44">
        <v>39232</v>
      </c>
      <c r="AO946" s="45"/>
    </row>
    <row r="947" spans="1:41" hidden="1" outlineLevel="1" x14ac:dyDescent="0.25">
      <c r="A947" s="34" t="s">
        <v>1832</v>
      </c>
      <c r="B947" s="35" t="s">
        <v>1833</v>
      </c>
      <c r="C947" s="35" t="s">
        <v>1834</v>
      </c>
      <c r="D947" s="35" t="s">
        <v>500</v>
      </c>
      <c r="E947" s="42">
        <v>14</v>
      </c>
      <c r="G947" s="43">
        <v>110</v>
      </c>
      <c r="H947" s="44">
        <v>1540</v>
      </c>
      <c r="I947" s="45"/>
      <c r="J947" s="38"/>
      <c r="K947" s="43">
        <v>770</v>
      </c>
      <c r="L947" s="44">
        <v>10780</v>
      </c>
      <c r="M947" s="45"/>
      <c r="N947" s="38"/>
      <c r="O947" s="43">
        <v>770</v>
      </c>
      <c r="P947" s="44">
        <v>10780</v>
      </c>
      <c r="Q947" s="45"/>
      <c r="R947" s="38"/>
      <c r="S947" s="43">
        <v>284</v>
      </c>
      <c r="T947" s="44">
        <v>3976</v>
      </c>
      <c r="U947" s="45"/>
      <c r="V947" s="38"/>
      <c r="W947" s="43">
        <v>129</v>
      </c>
      <c r="X947" s="44">
        <v>1806</v>
      </c>
      <c r="Y947" s="45"/>
      <c r="Z947" s="38"/>
      <c r="AA947" s="43">
        <v>715.32</v>
      </c>
      <c r="AB947" s="44">
        <v>10014.48</v>
      </c>
      <c r="AC947" s="45"/>
      <c r="AD947" s="38"/>
      <c r="AE947" s="43">
        <v>436</v>
      </c>
      <c r="AF947" s="44">
        <v>6104</v>
      </c>
      <c r="AG947" s="45"/>
      <c r="AH947" s="38"/>
      <c r="AI947" s="43">
        <v>0</v>
      </c>
      <c r="AJ947" s="44">
        <v>0</v>
      </c>
      <c r="AK947" s="45"/>
      <c r="AL947" s="38"/>
      <c r="AM947" s="43">
        <v>487</v>
      </c>
      <c r="AN947" s="44">
        <v>6818</v>
      </c>
      <c r="AO947" s="45"/>
    </row>
    <row r="948" spans="1:41" hidden="1" outlineLevel="1" x14ac:dyDescent="0.25">
      <c r="A948" s="34" t="s">
        <v>1835</v>
      </c>
      <c r="B948" s="35" t="s">
        <v>1836</v>
      </c>
      <c r="C948" s="35" t="s">
        <v>1837</v>
      </c>
      <c r="D948" s="35" t="s">
        <v>500</v>
      </c>
      <c r="E948" s="42">
        <v>2</v>
      </c>
      <c r="G948" s="43">
        <v>98</v>
      </c>
      <c r="H948" s="44">
        <v>196</v>
      </c>
      <c r="I948" s="45"/>
      <c r="J948" s="38"/>
      <c r="K948" s="43">
        <v>600</v>
      </c>
      <c r="L948" s="44">
        <v>1200</v>
      </c>
      <c r="M948" s="45"/>
      <c r="N948" s="38"/>
      <c r="O948" s="43">
        <v>600</v>
      </c>
      <c r="P948" s="44">
        <v>1200</v>
      </c>
      <c r="Q948" s="45"/>
      <c r="R948" s="38"/>
      <c r="S948" s="43">
        <v>284</v>
      </c>
      <c r="T948" s="44">
        <v>568</v>
      </c>
      <c r="U948" s="45"/>
      <c r="V948" s="38"/>
      <c r="W948" s="43">
        <v>104</v>
      </c>
      <c r="X948" s="44">
        <v>208</v>
      </c>
      <c r="Y948" s="45"/>
      <c r="Z948" s="38"/>
      <c r="AA948" s="43">
        <v>693.78</v>
      </c>
      <c r="AB948" s="44">
        <v>1387.56</v>
      </c>
      <c r="AC948" s="45"/>
      <c r="AD948" s="38"/>
      <c r="AE948" s="43">
        <v>422</v>
      </c>
      <c r="AF948" s="44">
        <v>844</v>
      </c>
      <c r="AG948" s="45"/>
      <c r="AH948" s="38"/>
      <c r="AI948" s="43">
        <v>0</v>
      </c>
      <c r="AJ948" s="44">
        <v>0</v>
      </c>
      <c r="AK948" s="45"/>
      <c r="AL948" s="38"/>
      <c r="AM948" s="43">
        <v>420</v>
      </c>
      <c r="AN948" s="44">
        <v>840</v>
      </c>
      <c r="AO948" s="45"/>
    </row>
    <row r="949" spans="1:41" hidden="1" outlineLevel="1" x14ac:dyDescent="0.25">
      <c r="A949" s="30"/>
      <c r="B949" s="31" t="s">
        <v>44</v>
      </c>
      <c r="C949" s="31" t="s">
        <v>45</v>
      </c>
      <c r="G949" s="36"/>
      <c r="H949" s="36"/>
      <c r="I949" s="37"/>
      <c r="J949" s="38"/>
      <c r="K949" s="36"/>
      <c r="L949" s="36"/>
      <c r="M949" s="37"/>
      <c r="N949" s="38"/>
      <c r="O949" s="36"/>
      <c r="P949" s="36"/>
      <c r="Q949" s="37"/>
      <c r="R949" s="38"/>
      <c r="S949" s="36"/>
      <c r="T949" s="36"/>
      <c r="U949" s="37"/>
      <c r="V949" s="38"/>
      <c r="W949" s="36"/>
      <c r="X949" s="36"/>
      <c r="Y949" s="37"/>
      <c r="Z949" s="38"/>
      <c r="AA949" s="36"/>
      <c r="AB949" s="36"/>
      <c r="AC949" s="37"/>
      <c r="AD949" s="38"/>
      <c r="AE949" s="36"/>
      <c r="AF949" s="36"/>
      <c r="AG949" s="37"/>
      <c r="AH949" s="38"/>
      <c r="AI949" s="36"/>
      <c r="AJ949" s="36"/>
      <c r="AK949" s="37"/>
      <c r="AL949" s="38"/>
      <c r="AM949" s="36"/>
      <c r="AN949" s="36"/>
      <c r="AO949" s="37"/>
    </row>
    <row r="950" spans="1:41" hidden="1" outlineLevel="1" x14ac:dyDescent="0.25">
      <c r="A950" s="34" t="s">
        <v>1838</v>
      </c>
      <c r="B950" s="35" t="s">
        <v>47</v>
      </c>
      <c r="C950" s="35" t="s">
        <v>1839</v>
      </c>
      <c r="G950" s="36"/>
      <c r="H950" s="36"/>
      <c r="I950" s="37"/>
      <c r="J950" s="38"/>
      <c r="K950" s="36"/>
      <c r="L950" s="36"/>
      <c r="M950" s="37"/>
      <c r="N950" s="38"/>
      <c r="O950" s="36"/>
      <c r="P950" s="36"/>
      <c r="Q950" s="37"/>
      <c r="R950" s="38"/>
      <c r="S950" s="36"/>
      <c r="T950" s="36"/>
      <c r="U950" s="37"/>
      <c r="V950" s="38"/>
      <c r="W950" s="36"/>
      <c r="X950" s="36"/>
      <c r="Y950" s="37"/>
      <c r="Z950" s="38"/>
      <c r="AA950" s="36"/>
      <c r="AB950" s="36"/>
      <c r="AC950" s="37"/>
      <c r="AD950" s="38"/>
      <c r="AE950" s="36"/>
      <c r="AF950" s="36"/>
      <c r="AG950" s="37"/>
      <c r="AH950" s="38"/>
      <c r="AI950" s="36"/>
      <c r="AJ950" s="36"/>
      <c r="AK950" s="37"/>
      <c r="AL950" s="38"/>
      <c r="AM950" s="36"/>
      <c r="AN950" s="36"/>
      <c r="AO950" s="37"/>
    </row>
    <row r="951" spans="1:41" ht="105" hidden="1" outlineLevel="1" x14ac:dyDescent="0.25">
      <c r="A951" s="34" t="s">
        <v>1840</v>
      </c>
      <c r="B951" s="35" t="s">
        <v>47</v>
      </c>
      <c r="C951" s="35" t="s">
        <v>1841</v>
      </c>
      <c r="G951" s="36"/>
      <c r="H951" s="36"/>
      <c r="I951" s="37"/>
      <c r="J951" s="38"/>
      <c r="K951" s="36"/>
      <c r="L951" s="36"/>
      <c r="M951" s="37"/>
      <c r="N951" s="38"/>
      <c r="O951" s="36"/>
      <c r="P951" s="36"/>
      <c r="Q951" s="37"/>
      <c r="R951" s="38"/>
      <c r="S951" s="36"/>
      <c r="T951" s="36"/>
      <c r="U951" s="37"/>
      <c r="V951" s="38"/>
      <c r="W951" s="36"/>
      <c r="X951" s="36"/>
      <c r="Y951" s="37"/>
      <c r="Z951" s="38"/>
      <c r="AA951" s="36"/>
      <c r="AB951" s="36"/>
      <c r="AC951" s="37"/>
      <c r="AD951" s="38"/>
      <c r="AE951" s="36"/>
      <c r="AF951" s="36"/>
      <c r="AG951" s="37"/>
      <c r="AH951" s="38"/>
      <c r="AI951" s="36"/>
      <c r="AJ951" s="36"/>
      <c r="AK951" s="37"/>
      <c r="AL951" s="38"/>
      <c r="AM951" s="36"/>
      <c r="AN951" s="36"/>
      <c r="AO951" s="37"/>
    </row>
    <row r="952" spans="1:41" ht="105" hidden="1" outlineLevel="1" x14ac:dyDescent="0.25">
      <c r="A952" s="34" t="s">
        <v>1842</v>
      </c>
      <c r="B952" s="35" t="s">
        <v>47</v>
      </c>
      <c r="C952" s="35" t="s">
        <v>1843</v>
      </c>
      <c r="G952" s="36"/>
      <c r="H952" s="36"/>
      <c r="I952" s="37"/>
      <c r="J952" s="38"/>
      <c r="K952" s="36"/>
      <c r="L952" s="36"/>
      <c r="M952" s="37"/>
      <c r="N952" s="38"/>
      <c r="O952" s="36"/>
      <c r="P952" s="36"/>
      <c r="Q952" s="37"/>
      <c r="R952" s="38"/>
      <c r="S952" s="36"/>
      <c r="T952" s="36"/>
      <c r="U952" s="37"/>
      <c r="V952" s="38"/>
      <c r="W952" s="36"/>
      <c r="X952" s="36"/>
      <c r="Y952" s="37"/>
      <c r="Z952" s="38"/>
      <c r="AA952" s="36"/>
      <c r="AB952" s="36"/>
      <c r="AC952" s="37"/>
      <c r="AD952" s="38"/>
      <c r="AE952" s="36"/>
      <c r="AF952" s="36"/>
      <c r="AG952" s="37"/>
      <c r="AH952" s="38"/>
      <c r="AI952" s="36"/>
      <c r="AJ952" s="36"/>
      <c r="AK952" s="37"/>
      <c r="AL952" s="38"/>
      <c r="AM952" s="36"/>
      <c r="AN952" s="36"/>
      <c r="AO952" s="37"/>
    </row>
    <row r="953" spans="1:41" ht="45" hidden="1" outlineLevel="1" x14ac:dyDescent="0.25">
      <c r="A953" s="30"/>
      <c r="B953" s="31" t="s">
        <v>69</v>
      </c>
      <c r="C953" s="31" t="s">
        <v>70</v>
      </c>
      <c r="D953" s="31" t="s">
        <v>71</v>
      </c>
      <c r="E953" s="31" t="s">
        <v>72</v>
      </c>
      <c r="G953" s="39" t="s">
        <v>73</v>
      </c>
      <c r="H953" s="40" t="s">
        <v>33</v>
      </c>
      <c r="I953" s="41"/>
      <c r="J953" s="38"/>
      <c r="K953" s="39" t="s">
        <v>73</v>
      </c>
      <c r="L953" s="40" t="s">
        <v>33</v>
      </c>
      <c r="M953" s="41"/>
      <c r="N953" s="38"/>
      <c r="O953" s="39" t="s">
        <v>73</v>
      </c>
      <c r="P953" s="40" t="s">
        <v>33</v>
      </c>
      <c r="Q953" s="41"/>
      <c r="R953" s="38"/>
      <c r="S953" s="39" t="s">
        <v>73</v>
      </c>
      <c r="T953" s="40" t="s">
        <v>33</v>
      </c>
      <c r="U953" s="41"/>
      <c r="V953" s="38"/>
      <c r="W953" s="39" t="s">
        <v>73</v>
      </c>
      <c r="X953" s="40" t="s">
        <v>33</v>
      </c>
      <c r="Y953" s="41"/>
      <c r="Z953" s="38"/>
      <c r="AA953" s="39" t="s">
        <v>73</v>
      </c>
      <c r="AB953" s="40" t="s">
        <v>33</v>
      </c>
      <c r="AC953" s="41"/>
      <c r="AD953" s="38"/>
      <c r="AE953" s="39" t="s">
        <v>73</v>
      </c>
      <c r="AF953" s="40" t="s">
        <v>33</v>
      </c>
      <c r="AG953" s="41"/>
      <c r="AH953" s="38"/>
      <c r="AI953" s="39" t="s">
        <v>73</v>
      </c>
      <c r="AJ953" s="40" t="s">
        <v>33</v>
      </c>
      <c r="AK953" s="41"/>
      <c r="AL953" s="38"/>
      <c r="AM953" s="39" t="s">
        <v>73</v>
      </c>
      <c r="AN953" s="40" t="s">
        <v>33</v>
      </c>
      <c r="AO953" s="41"/>
    </row>
    <row r="954" spans="1:41" ht="60" hidden="1" outlineLevel="1" x14ac:dyDescent="0.25">
      <c r="A954" s="34" t="s">
        <v>1844</v>
      </c>
      <c r="B954" s="35" t="s">
        <v>1845</v>
      </c>
      <c r="C954" s="35" t="s">
        <v>1846</v>
      </c>
      <c r="D954" s="35" t="s">
        <v>500</v>
      </c>
      <c r="E954" s="42">
        <v>2</v>
      </c>
      <c r="G954" s="43">
        <v>29918</v>
      </c>
      <c r="H954" s="44">
        <v>59836</v>
      </c>
      <c r="I954" s="45"/>
      <c r="J954" s="38"/>
      <c r="K954" s="43">
        <v>43000</v>
      </c>
      <c r="L954" s="44">
        <v>86000</v>
      </c>
      <c r="M954" s="45"/>
      <c r="N954" s="38"/>
      <c r="O954" s="43">
        <v>43000</v>
      </c>
      <c r="P954" s="44">
        <v>86000</v>
      </c>
      <c r="Q954" s="45"/>
      <c r="R954" s="38"/>
      <c r="S954" s="43">
        <v>23224</v>
      </c>
      <c r="T954" s="44">
        <v>46448</v>
      </c>
      <c r="U954" s="45"/>
      <c r="V954" s="38"/>
      <c r="W954" s="43">
        <v>54186</v>
      </c>
      <c r="X954" s="44">
        <v>108372</v>
      </c>
      <c r="Y954" s="45"/>
      <c r="Z954" s="38"/>
      <c r="AA954" s="43">
        <v>39408.54</v>
      </c>
      <c r="AB954" s="44">
        <v>78817.08</v>
      </c>
      <c r="AC954" s="45"/>
      <c r="AD954" s="38"/>
      <c r="AE954" s="43">
        <v>40316</v>
      </c>
      <c r="AF954" s="44">
        <v>80632</v>
      </c>
      <c r="AG954" s="45"/>
      <c r="AH954" s="38"/>
      <c r="AI954" s="43">
        <v>0</v>
      </c>
      <c r="AJ954" s="44">
        <v>0</v>
      </c>
      <c r="AK954" s="45"/>
      <c r="AL954" s="38"/>
      <c r="AM954" s="43">
        <v>67536</v>
      </c>
      <c r="AN954" s="44">
        <v>135072</v>
      </c>
      <c r="AO954" s="45"/>
    </row>
    <row r="955" spans="1:41" hidden="1" outlineLevel="1" x14ac:dyDescent="0.25">
      <c r="A955" s="34" t="s">
        <v>1847</v>
      </c>
      <c r="B955" s="35" t="s">
        <v>1848</v>
      </c>
      <c r="C955" s="35" t="s">
        <v>1849</v>
      </c>
      <c r="D955" s="35" t="s">
        <v>500</v>
      </c>
      <c r="E955" s="42">
        <v>9</v>
      </c>
      <c r="G955" s="43">
        <v>22766</v>
      </c>
      <c r="H955" s="44">
        <v>204894</v>
      </c>
      <c r="I955" s="45"/>
      <c r="J955" s="38"/>
      <c r="K955" s="43">
        <v>29200</v>
      </c>
      <c r="L955" s="44">
        <v>262800</v>
      </c>
      <c r="M955" s="45"/>
      <c r="N955" s="38"/>
      <c r="O955" s="43">
        <v>29200</v>
      </c>
      <c r="P955" s="44">
        <v>262800</v>
      </c>
      <c r="Q955" s="45"/>
      <c r="R955" s="38"/>
      <c r="S955" s="43">
        <v>16730</v>
      </c>
      <c r="T955" s="44">
        <v>150570</v>
      </c>
      <c r="U955" s="45"/>
      <c r="V955" s="38"/>
      <c r="W955" s="43">
        <v>30366</v>
      </c>
      <c r="X955" s="44">
        <v>273294</v>
      </c>
      <c r="Y955" s="45"/>
      <c r="Z955" s="38"/>
      <c r="AA955" s="43">
        <v>28130.34</v>
      </c>
      <c r="AB955" s="44">
        <v>253173.06</v>
      </c>
      <c r="AC955" s="45"/>
      <c r="AD955" s="38"/>
      <c r="AE955" s="43">
        <v>28426</v>
      </c>
      <c r="AF955" s="44">
        <v>255834</v>
      </c>
      <c r="AG955" s="45"/>
      <c r="AH955" s="38"/>
      <c r="AI955" s="43">
        <v>0</v>
      </c>
      <c r="AJ955" s="44">
        <v>0</v>
      </c>
      <c r="AK955" s="45"/>
      <c r="AL955" s="38"/>
      <c r="AM955" s="43">
        <v>25620</v>
      </c>
      <c r="AN955" s="44">
        <v>230580</v>
      </c>
      <c r="AO955" s="45"/>
    </row>
    <row r="956" spans="1:41" hidden="1" outlineLevel="1" x14ac:dyDescent="0.25">
      <c r="A956" s="34" t="s">
        <v>1850</v>
      </c>
      <c r="B956" s="35" t="s">
        <v>1851</v>
      </c>
      <c r="C956" s="35" t="s">
        <v>1852</v>
      </c>
      <c r="D956" s="35" t="s">
        <v>500</v>
      </c>
      <c r="E956" s="42">
        <v>32</v>
      </c>
      <c r="G956" s="43">
        <v>19838</v>
      </c>
      <c r="H956" s="44">
        <v>634816</v>
      </c>
      <c r="I956" s="45"/>
      <c r="J956" s="38"/>
      <c r="K956" s="43">
        <v>24300</v>
      </c>
      <c r="L956" s="44">
        <v>777600</v>
      </c>
      <c r="M956" s="45"/>
      <c r="N956" s="38"/>
      <c r="O956" s="43">
        <v>24300</v>
      </c>
      <c r="P956" s="44">
        <v>777600</v>
      </c>
      <c r="Q956" s="45"/>
      <c r="R956" s="38"/>
      <c r="S956" s="43">
        <v>14346</v>
      </c>
      <c r="T956" s="44">
        <v>459072</v>
      </c>
      <c r="U956" s="45"/>
      <c r="V956" s="38"/>
      <c r="W956" s="43">
        <v>26666</v>
      </c>
      <c r="X956" s="44">
        <v>853312</v>
      </c>
      <c r="Y956" s="45"/>
      <c r="Z956" s="38"/>
      <c r="AA956" s="43">
        <v>25828.16</v>
      </c>
      <c r="AB956" s="44">
        <v>826501.12</v>
      </c>
      <c r="AC956" s="45"/>
      <c r="AD956" s="38"/>
      <c r="AE956" s="43">
        <v>19385</v>
      </c>
      <c r="AF956" s="44">
        <v>620320</v>
      </c>
      <c r="AG956" s="45"/>
      <c r="AH956" s="38"/>
      <c r="AI956" s="43">
        <v>0</v>
      </c>
      <c r="AJ956" s="44">
        <v>0</v>
      </c>
      <c r="AK956" s="45"/>
      <c r="AL956" s="38"/>
      <c r="AM956" s="43">
        <v>23688</v>
      </c>
      <c r="AN956" s="44">
        <v>758016</v>
      </c>
      <c r="AO956" s="45"/>
    </row>
    <row r="957" spans="1:41" hidden="1" outlineLevel="1" x14ac:dyDescent="0.25">
      <c r="A957" s="34" t="s">
        <v>1853</v>
      </c>
      <c r="B957" s="35" t="s">
        <v>1854</v>
      </c>
      <c r="C957" s="35" t="s">
        <v>1855</v>
      </c>
      <c r="D957" s="35" t="s">
        <v>500</v>
      </c>
      <c r="E957" s="42">
        <v>7</v>
      </c>
      <c r="G957" s="43">
        <v>18186</v>
      </c>
      <c r="H957" s="44">
        <v>127302</v>
      </c>
      <c r="I957" s="45"/>
      <c r="J957" s="38"/>
      <c r="K957" s="43">
        <v>22400</v>
      </c>
      <c r="L957" s="44">
        <v>156800</v>
      </c>
      <c r="M957" s="45"/>
      <c r="N957" s="38"/>
      <c r="O957" s="43">
        <v>22400</v>
      </c>
      <c r="P957" s="44">
        <v>156800</v>
      </c>
      <c r="Q957" s="45"/>
      <c r="R957" s="38"/>
      <c r="S957" s="43">
        <v>13294</v>
      </c>
      <c r="T957" s="44">
        <v>93058</v>
      </c>
      <c r="U957" s="45"/>
      <c r="V957" s="38"/>
      <c r="W957" s="43">
        <v>23998</v>
      </c>
      <c r="X957" s="44">
        <v>167986</v>
      </c>
      <c r="Y957" s="45"/>
      <c r="Z957" s="38"/>
      <c r="AA957" s="43">
        <v>23873.94</v>
      </c>
      <c r="AB957" s="44">
        <v>167117.57999999999</v>
      </c>
      <c r="AC957" s="45"/>
      <c r="AD957" s="38"/>
      <c r="AE957" s="43">
        <v>19080</v>
      </c>
      <c r="AF957" s="44">
        <v>133560</v>
      </c>
      <c r="AG957" s="45"/>
      <c r="AH957" s="38"/>
      <c r="AI957" s="43">
        <v>0</v>
      </c>
      <c r="AJ957" s="44">
        <v>0</v>
      </c>
      <c r="AK957" s="45"/>
      <c r="AL957" s="38"/>
      <c r="AM957" s="43">
        <v>22680</v>
      </c>
      <c r="AN957" s="44">
        <v>158760</v>
      </c>
      <c r="AO957" s="45"/>
    </row>
    <row r="958" spans="1:41" ht="60" hidden="1" outlineLevel="1" x14ac:dyDescent="0.25">
      <c r="A958" s="34" t="s">
        <v>1856</v>
      </c>
      <c r="B958" s="35" t="s">
        <v>1857</v>
      </c>
      <c r="C958" s="35" t="s">
        <v>1858</v>
      </c>
      <c r="D958" s="35" t="s">
        <v>500</v>
      </c>
      <c r="E958" s="42">
        <v>1</v>
      </c>
      <c r="G958" s="43">
        <v>11569</v>
      </c>
      <c r="H958" s="44">
        <v>11569</v>
      </c>
      <c r="I958" s="45"/>
      <c r="J958" s="38"/>
      <c r="K958" s="43">
        <v>25800</v>
      </c>
      <c r="L958" s="44">
        <v>25800</v>
      </c>
      <c r="M958" s="45"/>
      <c r="N958" s="38"/>
      <c r="O958" s="43">
        <v>25800</v>
      </c>
      <c r="P958" s="44">
        <v>25800</v>
      </c>
      <c r="Q958" s="45"/>
      <c r="R958" s="38"/>
      <c r="S958" s="43">
        <v>12719</v>
      </c>
      <c r="T958" s="44">
        <v>12719</v>
      </c>
      <c r="U958" s="45"/>
      <c r="V958" s="38"/>
      <c r="W958" s="43">
        <v>21705</v>
      </c>
      <c r="X958" s="44">
        <v>21705</v>
      </c>
      <c r="Y958" s="45"/>
      <c r="Z958" s="38"/>
      <c r="AA958" s="43">
        <v>26421.74</v>
      </c>
      <c r="AB958" s="44">
        <v>26421.74</v>
      </c>
      <c r="AC958" s="45"/>
      <c r="AD958" s="38"/>
      <c r="AE958" s="43">
        <v>17354</v>
      </c>
      <c r="AF958" s="44">
        <v>17354</v>
      </c>
      <c r="AG958" s="45"/>
      <c r="AH958" s="38"/>
      <c r="AI958" s="43">
        <v>0</v>
      </c>
      <c r="AJ958" s="44">
        <v>0</v>
      </c>
      <c r="AK958" s="45"/>
      <c r="AL958" s="38"/>
      <c r="AM958" s="43">
        <v>37800</v>
      </c>
      <c r="AN958" s="44">
        <v>37800</v>
      </c>
      <c r="AO958" s="45"/>
    </row>
    <row r="959" spans="1:41" hidden="1" outlineLevel="1" x14ac:dyDescent="0.25">
      <c r="A959" s="34" t="s">
        <v>1859</v>
      </c>
      <c r="B959" s="35" t="s">
        <v>1860</v>
      </c>
      <c r="C959" s="35" t="s">
        <v>1849</v>
      </c>
      <c r="D959" s="35" t="s">
        <v>500</v>
      </c>
      <c r="E959" s="42">
        <v>3</v>
      </c>
      <c r="G959" s="43">
        <v>11047</v>
      </c>
      <c r="H959" s="44">
        <v>33141</v>
      </c>
      <c r="I959" s="45"/>
      <c r="J959" s="38"/>
      <c r="K959" s="43">
        <v>23400</v>
      </c>
      <c r="L959" s="44">
        <v>70200</v>
      </c>
      <c r="M959" s="45"/>
      <c r="N959" s="38"/>
      <c r="O959" s="43">
        <v>23400</v>
      </c>
      <c r="P959" s="44">
        <v>70200</v>
      </c>
      <c r="Q959" s="45"/>
      <c r="R959" s="38"/>
      <c r="S959" s="43">
        <v>11485</v>
      </c>
      <c r="T959" s="44">
        <v>34455</v>
      </c>
      <c r="U959" s="45"/>
      <c r="V959" s="38"/>
      <c r="W959" s="43">
        <v>21426</v>
      </c>
      <c r="X959" s="44">
        <v>64278</v>
      </c>
      <c r="Y959" s="45"/>
      <c r="Z959" s="38"/>
      <c r="AA959" s="43">
        <v>21228.1</v>
      </c>
      <c r="AB959" s="44">
        <v>63684.3</v>
      </c>
      <c r="AC959" s="45"/>
      <c r="AD959" s="38"/>
      <c r="AE959" s="43">
        <v>12063</v>
      </c>
      <c r="AF959" s="44">
        <v>36189</v>
      </c>
      <c r="AG959" s="45"/>
      <c r="AH959" s="38"/>
      <c r="AI959" s="43">
        <v>0</v>
      </c>
      <c r="AJ959" s="44">
        <v>0</v>
      </c>
      <c r="AK959" s="45"/>
      <c r="AL959" s="38"/>
      <c r="AM959" s="43">
        <v>35700</v>
      </c>
      <c r="AN959" s="44">
        <v>107100</v>
      </c>
      <c r="AO959" s="45"/>
    </row>
    <row r="960" spans="1:41" ht="75" hidden="1" outlineLevel="1" x14ac:dyDescent="0.25">
      <c r="A960" s="34" t="s">
        <v>1861</v>
      </c>
      <c r="B960" s="35" t="s">
        <v>1862</v>
      </c>
      <c r="C960" s="35" t="s">
        <v>1863</v>
      </c>
      <c r="D960" s="35" t="s">
        <v>500</v>
      </c>
      <c r="E960" s="42">
        <v>2</v>
      </c>
      <c r="G960" s="43">
        <v>26326</v>
      </c>
      <c r="H960" s="44">
        <v>52652</v>
      </c>
      <c r="I960" s="45"/>
      <c r="J960" s="38"/>
      <c r="K960" s="43">
        <v>51500</v>
      </c>
      <c r="L960" s="44">
        <v>103000</v>
      </c>
      <c r="M960" s="45"/>
      <c r="N960" s="38"/>
      <c r="O960" s="43">
        <v>51500</v>
      </c>
      <c r="P960" s="44">
        <v>103000</v>
      </c>
      <c r="Q960" s="45"/>
      <c r="R960" s="38"/>
      <c r="S960" s="43">
        <v>19952</v>
      </c>
      <c r="T960" s="44">
        <v>39904</v>
      </c>
      <c r="U960" s="45"/>
      <c r="V960" s="38"/>
      <c r="W960" s="43">
        <v>44802</v>
      </c>
      <c r="X960" s="44">
        <v>89604</v>
      </c>
      <c r="Y960" s="45"/>
      <c r="Z960" s="38"/>
      <c r="AA960" s="43">
        <v>50265.52</v>
      </c>
      <c r="AB960" s="44">
        <v>100531.04</v>
      </c>
      <c r="AC960" s="45"/>
      <c r="AD960" s="38"/>
      <c r="AE960" s="43">
        <v>36486</v>
      </c>
      <c r="AF960" s="44">
        <v>72972</v>
      </c>
      <c r="AG960" s="45"/>
      <c r="AH960" s="38"/>
      <c r="AI960" s="43">
        <v>0</v>
      </c>
      <c r="AJ960" s="44">
        <v>0</v>
      </c>
      <c r="AK960" s="45"/>
      <c r="AL960" s="38"/>
      <c r="AM960" s="43">
        <v>60060</v>
      </c>
      <c r="AN960" s="44">
        <v>120120</v>
      </c>
      <c r="AO960" s="45"/>
    </row>
    <row r="961" spans="1:41" ht="75" hidden="1" outlineLevel="1" x14ac:dyDescent="0.25">
      <c r="A961" s="34" t="s">
        <v>1864</v>
      </c>
      <c r="B961" s="35" t="s">
        <v>1865</v>
      </c>
      <c r="C961" s="35" t="s">
        <v>1866</v>
      </c>
      <c r="D961" s="35" t="s">
        <v>500</v>
      </c>
      <c r="E961" s="42">
        <v>1</v>
      </c>
      <c r="G961" s="43">
        <v>10466</v>
      </c>
      <c r="H961" s="44">
        <v>10466</v>
      </c>
      <c r="I961" s="45"/>
      <c r="J961" s="38"/>
      <c r="K961" s="43">
        <v>15000</v>
      </c>
      <c r="L961" s="44">
        <v>15000</v>
      </c>
      <c r="M961" s="45"/>
      <c r="N961" s="38"/>
      <c r="O961" s="43">
        <v>15000</v>
      </c>
      <c r="P961" s="44">
        <v>15000</v>
      </c>
      <c r="Q961" s="45"/>
      <c r="R961" s="38"/>
      <c r="S961" s="43">
        <v>14813</v>
      </c>
      <c r="T961" s="44">
        <v>14813</v>
      </c>
      <c r="U961" s="45"/>
      <c r="V961" s="38"/>
      <c r="W961" s="43">
        <v>8566</v>
      </c>
      <c r="X961" s="44">
        <v>8566</v>
      </c>
      <c r="Y961" s="45"/>
      <c r="Z961" s="38"/>
      <c r="AA961" s="43">
        <v>14866.68</v>
      </c>
      <c r="AB961" s="44">
        <v>14866.68</v>
      </c>
      <c r="AC961" s="45"/>
      <c r="AD961" s="38"/>
      <c r="AE961" s="43">
        <v>14112</v>
      </c>
      <c r="AF961" s="44">
        <v>14112</v>
      </c>
      <c r="AG961" s="45"/>
      <c r="AH961" s="38"/>
      <c r="AI961" s="43">
        <v>0</v>
      </c>
      <c r="AJ961" s="44">
        <v>0</v>
      </c>
      <c r="AK961" s="45"/>
      <c r="AL961" s="38"/>
      <c r="AM961" s="43">
        <v>35616</v>
      </c>
      <c r="AN961" s="44">
        <v>35616</v>
      </c>
      <c r="AO961" s="45"/>
    </row>
    <row r="962" spans="1:41" ht="45" hidden="1" outlineLevel="1" x14ac:dyDescent="0.25">
      <c r="A962" s="34" t="s">
        <v>1867</v>
      </c>
      <c r="B962" s="35" t="s">
        <v>1868</v>
      </c>
      <c r="C962" s="35" t="s">
        <v>1869</v>
      </c>
      <c r="D962" s="35" t="s">
        <v>500</v>
      </c>
      <c r="E962" s="42">
        <v>1</v>
      </c>
      <c r="G962" s="43">
        <v>1584</v>
      </c>
      <c r="H962" s="44">
        <v>1584</v>
      </c>
      <c r="I962" s="45"/>
      <c r="J962" s="38"/>
      <c r="K962" s="43">
        <v>1500</v>
      </c>
      <c r="L962" s="44">
        <v>1500</v>
      </c>
      <c r="M962" s="45"/>
      <c r="N962" s="38"/>
      <c r="O962" s="43">
        <v>1500</v>
      </c>
      <c r="P962" s="44">
        <v>1500</v>
      </c>
      <c r="Q962" s="45"/>
      <c r="R962" s="38"/>
      <c r="S962" s="43">
        <v>14813</v>
      </c>
      <c r="T962" s="44">
        <v>14813</v>
      </c>
      <c r="U962" s="45"/>
      <c r="V962" s="38"/>
      <c r="W962" s="43">
        <v>445</v>
      </c>
      <c r="X962" s="44">
        <v>445</v>
      </c>
      <c r="Y962" s="45"/>
      <c r="Z962" s="38"/>
      <c r="AA962" s="43">
        <v>484.78</v>
      </c>
      <c r="AB962" s="44">
        <v>484.78</v>
      </c>
      <c r="AC962" s="45"/>
      <c r="AD962" s="38"/>
      <c r="AE962" s="43">
        <v>1090</v>
      </c>
      <c r="AF962" s="44">
        <v>1090</v>
      </c>
      <c r="AG962" s="45"/>
      <c r="AH962" s="38"/>
      <c r="AI962" s="43">
        <v>0</v>
      </c>
      <c r="AJ962" s="44">
        <v>0</v>
      </c>
      <c r="AK962" s="45"/>
      <c r="AL962" s="38"/>
      <c r="AM962" s="43">
        <v>9240</v>
      </c>
      <c r="AN962" s="44">
        <v>9240</v>
      </c>
      <c r="AO962" s="45"/>
    </row>
    <row r="963" spans="1:41" ht="105" hidden="1" outlineLevel="1" x14ac:dyDescent="0.25">
      <c r="A963" s="34" t="s">
        <v>1870</v>
      </c>
      <c r="B963" s="35" t="s">
        <v>1871</v>
      </c>
      <c r="C963" s="35" t="s">
        <v>1872</v>
      </c>
      <c r="D963" s="35" t="s">
        <v>500</v>
      </c>
      <c r="E963" s="42">
        <v>93</v>
      </c>
      <c r="G963" s="43">
        <v>10466</v>
      </c>
      <c r="H963" s="44">
        <v>973338</v>
      </c>
      <c r="I963" s="45"/>
      <c r="J963" s="38"/>
      <c r="K963" s="43">
        <v>12500</v>
      </c>
      <c r="L963" s="44">
        <v>1162500</v>
      </c>
      <c r="M963" s="45"/>
      <c r="N963" s="38"/>
      <c r="O963" s="43">
        <v>12500</v>
      </c>
      <c r="P963" s="44">
        <v>1162500</v>
      </c>
      <c r="Q963" s="45"/>
      <c r="R963" s="38"/>
      <c r="S963" s="43">
        <v>7924</v>
      </c>
      <c r="T963" s="44">
        <v>736932</v>
      </c>
      <c r="U963" s="45"/>
      <c r="V963" s="38"/>
      <c r="W963" s="43">
        <v>12488</v>
      </c>
      <c r="X963" s="44">
        <v>1161384</v>
      </c>
      <c r="Y963" s="45"/>
      <c r="Z963" s="38"/>
      <c r="AA963" s="43">
        <v>15339.61</v>
      </c>
      <c r="AB963" s="44">
        <v>1426583.73</v>
      </c>
      <c r="AC963" s="45"/>
      <c r="AD963" s="38"/>
      <c r="AE963" s="43">
        <v>13373</v>
      </c>
      <c r="AF963" s="44">
        <v>1243689</v>
      </c>
      <c r="AG963" s="45"/>
      <c r="AH963" s="38"/>
      <c r="AI963" s="43">
        <v>0</v>
      </c>
      <c r="AJ963" s="44">
        <v>0</v>
      </c>
      <c r="AK963" s="45"/>
      <c r="AL963" s="38"/>
      <c r="AM963" s="43">
        <v>42756</v>
      </c>
      <c r="AN963" s="44">
        <v>3976308</v>
      </c>
      <c r="AO963" s="45"/>
    </row>
    <row r="964" spans="1:41" ht="75" hidden="1" outlineLevel="1" x14ac:dyDescent="0.25">
      <c r="A964" s="34" t="s">
        <v>1873</v>
      </c>
      <c r="B964" s="35" t="s">
        <v>1874</v>
      </c>
      <c r="C964" s="35" t="s">
        <v>1875</v>
      </c>
      <c r="D964" s="35" t="s">
        <v>500</v>
      </c>
      <c r="E964" s="42">
        <v>1</v>
      </c>
      <c r="G964" s="43">
        <v>2617</v>
      </c>
      <c r="H964" s="44">
        <v>2617</v>
      </c>
      <c r="I964" s="45"/>
      <c r="J964" s="38"/>
      <c r="K964" s="43">
        <v>5000</v>
      </c>
      <c r="L964" s="44">
        <v>5000</v>
      </c>
      <c r="M964" s="45"/>
      <c r="N964" s="38"/>
      <c r="O964" s="43">
        <v>5000</v>
      </c>
      <c r="P964" s="44">
        <v>5000</v>
      </c>
      <c r="Q964" s="45"/>
      <c r="R964" s="38"/>
      <c r="S964" s="43">
        <v>1940</v>
      </c>
      <c r="T964" s="44">
        <v>1940</v>
      </c>
      <c r="U964" s="45"/>
      <c r="V964" s="38"/>
      <c r="W964" s="43">
        <v>2804</v>
      </c>
      <c r="X964" s="44">
        <v>2804</v>
      </c>
      <c r="Y964" s="45"/>
      <c r="Z964" s="38"/>
      <c r="AA964" s="43">
        <v>3373.01</v>
      </c>
      <c r="AB964" s="44">
        <v>3373.01</v>
      </c>
      <c r="AC964" s="45"/>
      <c r="AD964" s="38"/>
      <c r="AE964" s="43">
        <v>2731</v>
      </c>
      <c r="AF964" s="44">
        <v>2731</v>
      </c>
      <c r="AG964" s="45"/>
      <c r="AH964" s="38"/>
      <c r="AI964" s="43">
        <v>0</v>
      </c>
      <c r="AJ964" s="44">
        <v>0</v>
      </c>
      <c r="AK964" s="45"/>
      <c r="AL964" s="38"/>
      <c r="AM964" s="43">
        <v>5460</v>
      </c>
      <c r="AN964" s="44">
        <v>5460</v>
      </c>
      <c r="AO964" s="45"/>
    </row>
    <row r="965" spans="1:41" hidden="1" outlineLevel="1" x14ac:dyDescent="0.25">
      <c r="A965" s="34" t="s">
        <v>1876</v>
      </c>
      <c r="B965" s="35" t="s">
        <v>1877</v>
      </c>
      <c r="C965" s="35" t="s">
        <v>1878</v>
      </c>
      <c r="D965" s="35" t="s">
        <v>500</v>
      </c>
      <c r="E965" s="42">
        <v>204</v>
      </c>
      <c r="G965" s="43">
        <v>3249</v>
      </c>
      <c r="H965" s="44">
        <v>662796</v>
      </c>
      <c r="I965" s="45"/>
      <c r="J965" s="38"/>
      <c r="K965" s="43">
        <v>4000</v>
      </c>
      <c r="L965" s="44">
        <v>816000</v>
      </c>
      <c r="M965" s="45"/>
      <c r="N965" s="38"/>
      <c r="O965" s="43">
        <v>4000</v>
      </c>
      <c r="P965" s="44">
        <v>816000</v>
      </c>
      <c r="Q965" s="45"/>
      <c r="R965" s="38"/>
      <c r="S965" s="43">
        <v>2118</v>
      </c>
      <c r="T965" s="44">
        <v>432072</v>
      </c>
      <c r="U965" s="45"/>
      <c r="V965" s="38"/>
      <c r="W965" s="43">
        <v>3764</v>
      </c>
      <c r="X965" s="44">
        <v>767856</v>
      </c>
      <c r="Y965" s="45"/>
      <c r="Z965" s="38"/>
      <c r="AA965" s="43">
        <v>3770.53</v>
      </c>
      <c r="AB965" s="44">
        <v>769188.12</v>
      </c>
      <c r="AC965" s="45"/>
      <c r="AD965" s="38"/>
      <c r="AE965" s="43">
        <v>3869</v>
      </c>
      <c r="AF965" s="44">
        <v>789276</v>
      </c>
      <c r="AG965" s="45"/>
      <c r="AH965" s="38"/>
      <c r="AI965" s="43">
        <v>0</v>
      </c>
      <c r="AJ965" s="44">
        <v>0</v>
      </c>
      <c r="AK965" s="45"/>
      <c r="AL965" s="38"/>
      <c r="AM965" s="43">
        <v>6132</v>
      </c>
      <c r="AN965" s="44">
        <v>1250928</v>
      </c>
      <c r="AO965" s="45"/>
    </row>
    <row r="966" spans="1:41" ht="45" hidden="1" outlineLevel="1" x14ac:dyDescent="0.25">
      <c r="A966" s="34" t="s">
        <v>1879</v>
      </c>
      <c r="B966" s="35" t="s">
        <v>1880</v>
      </c>
      <c r="C966" s="35" t="s">
        <v>1881</v>
      </c>
      <c r="D966" s="35" t="s">
        <v>500</v>
      </c>
      <c r="E966" s="42">
        <v>1</v>
      </c>
      <c r="G966" s="43">
        <v>1863</v>
      </c>
      <c r="H966" s="44">
        <v>1863</v>
      </c>
      <c r="I966" s="45"/>
      <c r="J966" s="38"/>
      <c r="K966" s="43">
        <v>2500</v>
      </c>
      <c r="L966" s="44">
        <v>2500</v>
      </c>
      <c r="M966" s="45"/>
      <c r="N966" s="38"/>
      <c r="O966" s="43">
        <v>2500</v>
      </c>
      <c r="P966" s="44">
        <v>2500</v>
      </c>
      <c r="Q966" s="45"/>
      <c r="R966" s="38"/>
      <c r="S966" s="43">
        <v>1415</v>
      </c>
      <c r="T966" s="44">
        <v>1415</v>
      </c>
      <c r="U966" s="45"/>
      <c r="V966" s="38"/>
      <c r="W966" s="43">
        <v>1348</v>
      </c>
      <c r="X966" s="44">
        <v>1348</v>
      </c>
      <c r="Y966" s="45"/>
      <c r="Z966" s="38"/>
      <c r="AA966" s="43">
        <v>1824.94</v>
      </c>
      <c r="AB966" s="44">
        <v>1824.94</v>
      </c>
      <c r="AC966" s="45"/>
      <c r="AD966" s="38"/>
      <c r="AE966" s="43">
        <v>1379</v>
      </c>
      <c r="AF966" s="44">
        <v>1379</v>
      </c>
      <c r="AG966" s="45"/>
      <c r="AH966" s="38"/>
      <c r="AI966" s="43">
        <v>0</v>
      </c>
      <c r="AJ966" s="44">
        <v>0</v>
      </c>
      <c r="AK966" s="45"/>
      <c r="AL966" s="38"/>
      <c r="AM966" s="43">
        <v>2100</v>
      </c>
      <c r="AN966" s="44">
        <v>2100</v>
      </c>
      <c r="AO966" s="45"/>
    </row>
    <row r="967" spans="1:41" hidden="1" outlineLevel="1" x14ac:dyDescent="0.25">
      <c r="A967" s="34" t="s">
        <v>1882</v>
      </c>
      <c r="B967" s="35" t="s">
        <v>1883</v>
      </c>
      <c r="C967" s="35" t="s">
        <v>1878</v>
      </c>
      <c r="D967" s="35" t="s">
        <v>500</v>
      </c>
      <c r="E967" s="42">
        <v>204</v>
      </c>
      <c r="G967" s="43">
        <v>1994</v>
      </c>
      <c r="H967" s="44">
        <v>406776</v>
      </c>
      <c r="I967" s="45"/>
      <c r="J967" s="38"/>
      <c r="K967" s="43">
        <v>2500</v>
      </c>
      <c r="L967" s="44">
        <v>510000</v>
      </c>
      <c r="M967" s="45"/>
      <c r="N967" s="38"/>
      <c r="O967" s="43">
        <v>2500</v>
      </c>
      <c r="P967" s="44">
        <v>510000</v>
      </c>
      <c r="Q967" s="45"/>
      <c r="R967" s="38"/>
      <c r="S967" s="43">
        <v>1524</v>
      </c>
      <c r="T967" s="44">
        <v>310896</v>
      </c>
      <c r="U967" s="45"/>
      <c r="V967" s="38"/>
      <c r="W967" s="43">
        <v>1418</v>
      </c>
      <c r="X967" s="44">
        <v>289272</v>
      </c>
      <c r="Y967" s="45"/>
      <c r="Z967" s="38"/>
      <c r="AA967" s="43">
        <v>1953.14</v>
      </c>
      <c r="AB967" s="44">
        <v>398440.56</v>
      </c>
      <c r="AC967" s="45"/>
      <c r="AD967" s="38"/>
      <c r="AE967" s="43">
        <v>1839</v>
      </c>
      <c r="AF967" s="44">
        <v>375156</v>
      </c>
      <c r="AG967" s="45"/>
      <c r="AH967" s="38"/>
      <c r="AI967" s="43">
        <v>0</v>
      </c>
      <c r="AJ967" s="44">
        <v>0</v>
      </c>
      <c r="AK967" s="45"/>
      <c r="AL967" s="38"/>
      <c r="AM967" s="43">
        <v>2436</v>
      </c>
      <c r="AN967" s="44">
        <v>496944</v>
      </c>
      <c r="AO967" s="45"/>
    </row>
    <row r="968" spans="1:41" hidden="1" outlineLevel="1" x14ac:dyDescent="0.25">
      <c r="A968" s="34" t="s">
        <v>1884</v>
      </c>
      <c r="B968" s="35" t="s">
        <v>1885</v>
      </c>
      <c r="C968" s="35" t="s">
        <v>1886</v>
      </c>
      <c r="D968" s="35" t="s">
        <v>500</v>
      </c>
      <c r="E968" s="42">
        <v>14</v>
      </c>
      <c r="G968" s="43">
        <v>2211</v>
      </c>
      <c r="H968" s="44">
        <v>30954</v>
      </c>
      <c r="I968" s="45"/>
      <c r="J968" s="38"/>
      <c r="K968" s="43">
        <v>3000</v>
      </c>
      <c r="L968" s="44">
        <v>42000</v>
      </c>
      <c r="M968" s="45"/>
      <c r="N968" s="38"/>
      <c r="O968" s="43">
        <v>3000</v>
      </c>
      <c r="P968" s="44">
        <v>42000</v>
      </c>
      <c r="Q968" s="45"/>
      <c r="R968" s="38"/>
      <c r="S968" s="43">
        <v>2049</v>
      </c>
      <c r="T968" s="44">
        <v>28686</v>
      </c>
      <c r="U968" s="45"/>
      <c r="V968" s="38"/>
      <c r="W968" s="43">
        <v>2022</v>
      </c>
      <c r="X968" s="44">
        <v>28308</v>
      </c>
      <c r="Y968" s="45"/>
      <c r="Z968" s="38"/>
      <c r="AA968" s="43">
        <v>2990.57</v>
      </c>
      <c r="AB968" s="44">
        <v>41867.980000000003</v>
      </c>
      <c r="AC968" s="45"/>
      <c r="AD968" s="38"/>
      <c r="AE968" s="43">
        <v>2762</v>
      </c>
      <c r="AF968" s="44">
        <v>38668</v>
      </c>
      <c r="AG968" s="45"/>
      <c r="AH968" s="38"/>
      <c r="AI968" s="43">
        <v>0</v>
      </c>
      <c r="AJ968" s="44">
        <v>0</v>
      </c>
      <c r="AK968" s="45"/>
      <c r="AL968" s="38"/>
      <c r="AM968" s="43">
        <v>2688</v>
      </c>
      <c r="AN968" s="44">
        <v>37632</v>
      </c>
      <c r="AO968" s="45"/>
    </row>
    <row r="969" spans="1:41" hidden="1" outlineLevel="1" x14ac:dyDescent="0.25">
      <c r="A969" s="34" t="s">
        <v>1887</v>
      </c>
      <c r="B969" s="35" t="s">
        <v>1888</v>
      </c>
      <c r="C969" s="35" t="s">
        <v>1889</v>
      </c>
      <c r="D969" s="35" t="s">
        <v>500</v>
      </c>
      <c r="E969" s="42">
        <v>1</v>
      </c>
      <c r="G969" s="43">
        <v>2391</v>
      </c>
      <c r="H969" s="44">
        <v>2391</v>
      </c>
      <c r="I969" s="45"/>
      <c r="J969" s="38"/>
      <c r="K969" s="43">
        <v>3500</v>
      </c>
      <c r="L969" s="44">
        <v>3500</v>
      </c>
      <c r="M969" s="45"/>
      <c r="N969" s="38"/>
      <c r="O969" s="43">
        <v>3500</v>
      </c>
      <c r="P969" s="44">
        <v>3500</v>
      </c>
      <c r="Q969" s="45"/>
      <c r="R969" s="38"/>
      <c r="S969" s="43">
        <v>2240</v>
      </c>
      <c r="T969" s="44">
        <v>2240</v>
      </c>
      <c r="U969" s="45"/>
      <c r="V969" s="38"/>
      <c r="W969" s="43">
        <v>2386</v>
      </c>
      <c r="X969" s="44">
        <v>2386</v>
      </c>
      <c r="Y969" s="45"/>
      <c r="Z969" s="38"/>
      <c r="AA969" s="43">
        <v>3691.89</v>
      </c>
      <c r="AB969" s="44">
        <v>3691.89</v>
      </c>
      <c r="AC969" s="45"/>
      <c r="AD969" s="38"/>
      <c r="AE969" s="43">
        <v>1720</v>
      </c>
      <c r="AF969" s="44">
        <v>1720</v>
      </c>
      <c r="AG969" s="45"/>
      <c r="AH969" s="38"/>
      <c r="AI969" s="43">
        <v>0</v>
      </c>
      <c r="AJ969" s="44">
        <v>0</v>
      </c>
      <c r="AK969" s="45"/>
      <c r="AL969" s="38"/>
      <c r="AM969" s="43">
        <v>344</v>
      </c>
      <c r="AN969" s="44">
        <v>344</v>
      </c>
      <c r="AO969" s="45"/>
    </row>
    <row r="970" spans="1:41" ht="45" hidden="1" outlineLevel="1" x14ac:dyDescent="0.25">
      <c r="A970" s="34" t="s">
        <v>1890</v>
      </c>
      <c r="B970" s="35" t="s">
        <v>1891</v>
      </c>
      <c r="C970" s="35" t="s">
        <v>1892</v>
      </c>
      <c r="D970" s="35" t="s">
        <v>500</v>
      </c>
      <c r="E970" s="42">
        <v>14</v>
      </c>
      <c r="G970" s="43">
        <v>7585</v>
      </c>
      <c r="H970" s="44">
        <v>106190</v>
      </c>
      <c r="I970" s="45"/>
      <c r="J970" s="38"/>
      <c r="K970" s="43">
        <v>12500</v>
      </c>
      <c r="L970" s="44">
        <v>175000</v>
      </c>
      <c r="M970" s="45"/>
      <c r="N970" s="38"/>
      <c r="O970" s="43">
        <v>12500</v>
      </c>
      <c r="P970" s="44">
        <v>175000</v>
      </c>
      <c r="Q970" s="45"/>
      <c r="R970" s="38"/>
      <c r="S970" s="43">
        <v>4852</v>
      </c>
      <c r="T970" s="44">
        <v>67928</v>
      </c>
      <c r="U970" s="45"/>
      <c r="V970" s="38"/>
      <c r="W970" s="43">
        <v>9074</v>
      </c>
      <c r="X970" s="44">
        <v>127036</v>
      </c>
      <c r="Y970" s="45"/>
      <c r="Z970" s="38"/>
      <c r="AA970" s="43">
        <v>11167.24</v>
      </c>
      <c r="AB970" s="44">
        <v>156341.35999999999</v>
      </c>
      <c r="AC970" s="45"/>
      <c r="AD970" s="38"/>
      <c r="AE970" s="43">
        <v>6078</v>
      </c>
      <c r="AF970" s="44">
        <v>85092</v>
      </c>
      <c r="AG970" s="45"/>
      <c r="AH970" s="38"/>
      <c r="AI970" s="43">
        <v>0</v>
      </c>
      <c r="AJ970" s="44">
        <v>0</v>
      </c>
      <c r="AK970" s="45"/>
      <c r="AL970" s="38"/>
      <c r="AM970" s="43">
        <v>6888</v>
      </c>
      <c r="AN970" s="44">
        <v>96432</v>
      </c>
      <c r="AO970" s="45"/>
    </row>
    <row r="971" spans="1:41" hidden="1" outlineLevel="1" x14ac:dyDescent="0.25">
      <c r="A971" s="34" t="s">
        <v>1893</v>
      </c>
      <c r="B971" s="35" t="s">
        <v>1894</v>
      </c>
      <c r="C971" s="35" t="s">
        <v>1889</v>
      </c>
      <c r="D971" s="35" t="s">
        <v>500</v>
      </c>
      <c r="E971" s="42">
        <v>1</v>
      </c>
      <c r="G971" s="43">
        <v>9204</v>
      </c>
      <c r="H971" s="44">
        <v>9204</v>
      </c>
      <c r="I971" s="45"/>
      <c r="J971" s="38"/>
      <c r="K971" s="43">
        <v>13300</v>
      </c>
      <c r="L971" s="44">
        <v>13300</v>
      </c>
      <c r="M971" s="45"/>
      <c r="N971" s="38"/>
      <c r="O971" s="43">
        <v>13300</v>
      </c>
      <c r="P971" s="44">
        <v>13300</v>
      </c>
      <c r="Q971" s="45"/>
      <c r="R971" s="38"/>
      <c r="S971" s="43">
        <v>5397</v>
      </c>
      <c r="T971" s="44">
        <v>5397</v>
      </c>
      <c r="U971" s="45"/>
      <c r="V971" s="38"/>
      <c r="W971" s="43">
        <v>14776</v>
      </c>
      <c r="X971" s="44">
        <v>14776</v>
      </c>
      <c r="Y971" s="45"/>
      <c r="Z971" s="38"/>
      <c r="AA971" s="43">
        <v>11632.63</v>
      </c>
      <c r="AB971" s="44">
        <v>11632.63</v>
      </c>
      <c r="AC971" s="45"/>
      <c r="AD971" s="38"/>
      <c r="AE971" s="43">
        <v>9117</v>
      </c>
      <c r="AF971" s="44">
        <v>9117</v>
      </c>
      <c r="AG971" s="45"/>
      <c r="AH971" s="38"/>
      <c r="AI971" s="43">
        <v>0</v>
      </c>
      <c r="AJ971" s="44">
        <v>0</v>
      </c>
      <c r="AK971" s="45"/>
      <c r="AL971" s="38"/>
      <c r="AM971" s="43">
        <v>7140</v>
      </c>
      <c r="AN971" s="44">
        <v>7140</v>
      </c>
      <c r="AO971" s="45"/>
    </row>
    <row r="972" spans="1:41" ht="90" hidden="1" outlineLevel="1" x14ac:dyDescent="0.25">
      <c r="A972" s="34" t="s">
        <v>1895</v>
      </c>
      <c r="B972" s="35" t="s">
        <v>1896</v>
      </c>
      <c r="C972" s="35" t="s">
        <v>1897</v>
      </c>
      <c r="D972" s="35" t="s">
        <v>523</v>
      </c>
      <c r="E972" s="42">
        <v>10</v>
      </c>
      <c r="G972" s="43">
        <v>189</v>
      </c>
      <c r="H972" s="44">
        <v>1890</v>
      </c>
      <c r="I972" s="45"/>
      <c r="J972" s="38"/>
      <c r="K972" s="43">
        <v>150</v>
      </c>
      <c r="L972" s="44">
        <v>1500</v>
      </c>
      <c r="M972" s="45"/>
      <c r="N972" s="38"/>
      <c r="O972" s="43">
        <v>150</v>
      </c>
      <c r="P972" s="44">
        <v>1500</v>
      </c>
      <c r="Q972" s="45"/>
      <c r="R972" s="38"/>
      <c r="S972" s="43">
        <v>138</v>
      </c>
      <c r="T972" s="44">
        <v>1380</v>
      </c>
      <c r="U972" s="45"/>
      <c r="V972" s="38"/>
      <c r="W972" s="43">
        <v>184</v>
      </c>
      <c r="X972" s="44">
        <v>1840</v>
      </c>
      <c r="Y972" s="45"/>
      <c r="Z972" s="38"/>
      <c r="AA972" s="43">
        <v>321.02999999999997</v>
      </c>
      <c r="AB972" s="44">
        <v>3210.3</v>
      </c>
      <c r="AC972" s="45"/>
      <c r="AD972" s="38"/>
      <c r="AE972" s="43">
        <v>227</v>
      </c>
      <c r="AF972" s="44">
        <v>2270</v>
      </c>
      <c r="AG972" s="45"/>
      <c r="AH972" s="38"/>
      <c r="AI972" s="43">
        <v>0</v>
      </c>
      <c r="AJ972" s="44">
        <v>0</v>
      </c>
      <c r="AK972" s="45"/>
      <c r="AL972" s="38"/>
      <c r="AM972" s="43">
        <v>143</v>
      </c>
      <c r="AN972" s="44">
        <v>1430</v>
      </c>
      <c r="AO972" s="45"/>
    </row>
    <row r="973" spans="1:41" hidden="1" outlineLevel="1" x14ac:dyDescent="0.25">
      <c r="A973" s="34" t="s">
        <v>1898</v>
      </c>
      <c r="B973" s="35" t="s">
        <v>1899</v>
      </c>
      <c r="C973" s="35" t="s">
        <v>1900</v>
      </c>
      <c r="D973" s="35" t="s">
        <v>523</v>
      </c>
      <c r="E973" s="42">
        <v>2040</v>
      </c>
      <c r="G973" s="43">
        <v>191</v>
      </c>
      <c r="H973" s="44">
        <v>389640</v>
      </c>
      <c r="I973" s="45"/>
      <c r="J973" s="38"/>
      <c r="K973" s="43">
        <v>135</v>
      </c>
      <c r="L973" s="44">
        <v>275400</v>
      </c>
      <c r="M973" s="45"/>
      <c r="N973" s="38"/>
      <c r="O973" s="43">
        <v>135</v>
      </c>
      <c r="P973" s="44">
        <v>275400</v>
      </c>
      <c r="Q973" s="45"/>
      <c r="R973" s="38"/>
      <c r="S973" s="43">
        <v>139</v>
      </c>
      <c r="T973" s="44">
        <v>283560</v>
      </c>
      <c r="U973" s="45"/>
      <c r="V973" s="38"/>
      <c r="W973" s="43">
        <v>185</v>
      </c>
      <c r="X973" s="44">
        <v>377400</v>
      </c>
      <c r="Y973" s="45"/>
      <c r="Z973" s="38"/>
      <c r="AA973" s="43">
        <v>335.04</v>
      </c>
      <c r="AB973" s="44">
        <v>683481.59999999998</v>
      </c>
      <c r="AC973" s="45"/>
      <c r="AD973" s="38"/>
      <c r="AE973" s="43">
        <v>228</v>
      </c>
      <c r="AF973" s="44">
        <v>465120</v>
      </c>
      <c r="AG973" s="45"/>
      <c r="AH973" s="38"/>
      <c r="AI973" s="43">
        <v>0</v>
      </c>
      <c r="AJ973" s="44">
        <v>0</v>
      </c>
      <c r="AK973" s="45"/>
      <c r="AL973" s="38"/>
      <c r="AM973" s="43">
        <v>176</v>
      </c>
      <c r="AN973" s="44">
        <v>359040</v>
      </c>
      <c r="AO973" s="45"/>
    </row>
    <row r="974" spans="1:41" hidden="1" outlineLevel="1" x14ac:dyDescent="0.25">
      <c r="A974" s="34" t="s">
        <v>1901</v>
      </c>
      <c r="B974" s="35" t="s">
        <v>1902</v>
      </c>
      <c r="C974" s="35" t="s">
        <v>1903</v>
      </c>
      <c r="D974" s="35" t="s">
        <v>523</v>
      </c>
      <c r="E974" s="42">
        <v>140</v>
      </c>
      <c r="G974" s="43">
        <v>193</v>
      </c>
      <c r="H974" s="44">
        <v>27020</v>
      </c>
      <c r="I974" s="45"/>
      <c r="J974" s="38"/>
      <c r="K974" s="43">
        <v>200</v>
      </c>
      <c r="L974" s="44">
        <v>28000</v>
      </c>
      <c r="M974" s="45"/>
      <c r="N974" s="38"/>
      <c r="O974" s="43">
        <v>200</v>
      </c>
      <c r="P974" s="44">
        <v>28000</v>
      </c>
      <c r="Q974" s="45"/>
      <c r="R974" s="38"/>
      <c r="S974" s="43">
        <v>193</v>
      </c>
      <c r="T974" s="44">
        <v>27020</v>
      </c>
      <c r="U974" s="45"/>
      <c r="V974" s="38"/>
      <c r="W974" s="43">
        <v>240</v>
      </c>
      <c r="X974" s="44">
        <v>33600</v>
      </c>
      <c r="Y974" s="45"/>
      <c r="Z974" s="38"/>
      <c r="AA974" s="43">
        <v>426.61</v>
      </c>
      <c r="AB974" s="44">
        <v>59725.4</v>
      </c>
      <c r="AC974" s="45"/>
      <c r="AD974" s="38"/>
      <c r="AE974" s="43">
        <v>229</v>
      </c>
      <c r="AF974" s="44">
        <v>32060</v>
      </c>
      <c r="AG974" s="45"/>
      <c r="AH974" s="38"/>
      <c r="AI974" s="43">
        <v>0</v>
      </c>
      <c r="AJ974" s="44">
        <v>0</v>
      </c>
      <c r="AK974" s="45"/>
      <c r="AL974" s="38"/>
      <c r="AM974" s="43">
        <v>353</v>
      </c>
      <c r="AN974" s="44">
        <v>49420</v>
      </c>
      <c r="AO974" s="45"/>
    </row>
    <row r="975" spans="1:41" hidden="1" outlineLevel="1" x14ac:dyDescent="0.25">
      <c r="A975" s="34" t="s">
        <v>1904</v>
      </c>
      <c r="B975" s="35" t="s">
        <v>1905</v>
      </c>
      <c r="C975" s="35" t="s">
        <v>1906</v>
      </c>
      <c r="D975" s="35" t="s">
        <v>523</v>
      </c>
      <c r="E975" s="42">
        <v>10</v>
      </c>
      <c r="G975" s="43">
        <v>198</v>
      </c>
      <c r="H975" s="44">
        <v>1980</v>
      </c>
      <c r="I975" s="45"/>
      <c r="J975" s="38"/>
      <c r="K975" s="43">
        <v>235</v>
      </c>
      <c r="L975" s="44">
        <v>2350</v>
      </c>
      <c r="M975" s="45"/>
      <c r="N975" s="38"/>
      <c r="O975" s="43">
        <v>235</v>
      </c>
      <c r="P975" s="44">
        <v>2350</v>
      </c>
      <c r="Q975" s="45"/>
      <c r="R975" s="38"/>
      <c r="S975" s="43">
        <v>183</v>
      </c>
      <c r="T975" s="44">
        <v>1830</v>
      </c>
      <c r="U975" s="45"/>
      <c r="V975" s="38"/>
      <c r="W975" s="43">
        <v>247</v>
      </c>
      <c r="X975" s="44">
        <v>2470</v>
      </c>
      <c r="Y975" s="45"/>
      <c r="Z975" s="38"/>
      <c r="AA975" s="43">
        <v>455.7</v>
      </c>
      <c r="AB975" s="44">
        <v>4557</v>
      </c>
      <c r="AC975" s="45"/>
      <c r="AD975" s="38"/>
      <c r="AE975" s="43">
        <v>237</v>
      </c>
      <c r="AF975" s="44">
        <v>2370</v>
      </c>
      <c r="AG975" s="45"/>
      <c r="AH975" s="38"/>
      <c r="AI975" s="43">
        <v>0</v>
      </c>
      <c r="AJ975" s="44">
        <v>0</v>
      </c>
      <c r="AK975" s="45"/>
      <c r="AL975" s="38"/>
      <c r="AM975" s="43">
        <v>370</v>
      </c>
      <c r="AN975" s="44">
        <v>3700</v>
      </c>
      <c r="AO975" s="45"/>
    </row>
    <row r="976" spans="1:41" ht="30" hidden="1" outlineLevel="1" x14ac:dyDescent="0.25">
      <c r="A976" s="34" t="s">
        <v>1907</v>
      </c>
      <c r="B976" s="35" t="s">
        <v>1908</v>
      </c>
      <c r="C976" s="35" t="s">
        <v>1909</v>
      </c>
      <c r="D976" s="35" t="s">
        <v>500</v>
      </c>
      <c r="E976" s="42">
        <v>220</v>
      </c>
      <c r="G976" s="43">
        <v>214</v>
      </c>
      <c r="H976" s="44">
        <v>47080</v>
      </c>
      <c r="I976" s="45"/>
      <c r="J976" s="38"/>
      <c r="K976" s="43">
        <v>150</v>
      </c>
      <c r="L976" s="44">
        <v>33000</v>
      </c>
      <c r="M976" s="45"/>
      <c r="N976" s="38"/>
      <c r="O976" s="43">
        <v>150</v>
      </c>
      <c r="P976" s="44">
        <v>33000</v>
      </c>
      <c r="Q976" s="45"/>
      <c r="R976" s="38"/>
      <c r="S976" s="43">
        <v>515</v>
      </c>
      <c r="T976" s="44">
        <v>113300</v>
      </c>
      <c r="U976" s="45"/>
      <c r="V976" s="38"/>
      <c r="W976" s="43">
        <v>196</v>
      </c>
      <c r="X976" s="44">
        <v>43120</v>
      </c>
      <c r="Y976" s="45"/>
      <c r="Z976" s="38"/>
      <c r="AA976" s="43">
        <v>102.34</v>
      </c>
      <c r="AB976" s="44">
        <v>22514.799999999999</v>
      </c>
      <c r="AC976" s="45"/>
      <c r="AD976" s="38"/>
      <c r="AE976" s="43">
        <v>60</v>
      </c>
      <c r="AF976" s="44">
        <v>13200</v>
      </c>
      <c r="AG976" s="45"/>
      <c r="AH976" s="38"/>
      <c r="AI976" s="43">
        <v>0</v>
      </c>
      <c r="AJ976" s="44">
        <v>0</v>
      </c>
      <c r="AK976" s="45"/>
      <c r="AL976" s="38"/>
      <c r="AM976" s="43">
        <v>168</v>
      </c>
      <c r="AN976" s="44">
        <v>36960</v>
      </c>
      <c r="AO976" s="45"/>
    </row>
    <row r="977" spans="1:41" ht="45" hidden="1" outlineLevel="1" x14ac:dyDescent="0.25">
      <c r="A977" s="34" t="s">
        <v>1910</v>
      </c>
      <c r="B977" s="35" t="s">
        <v>1911</v>
      </c>
      <c r="C977" s="35" t="s">
        <v>1912</v>
      </c>
      <c r="D977" s="35" t="s">
        <v>500</v>
      </c>
      <c r="E977" s="42">
        <v>40</v>
      </c>
      <c r="G977" s="43">
        <v>1994</v>
      </c>
      <c r="H977" s="44">
        <v>79760</v>
      </c>
      <c r="I977" s="45"/>
      <c r="J977" s="38"/>
      <c r="K977" s="43">
        <v>2200</v>
      </c>
      <c r="L977" s="44">
        <v>88000</v>
      </c>
      <c r="M977" s="45"/>
      <c r="N977" s="38"/>
      <c r="O977" s="43">
        <v>2200</v>
      </c>
      <c r="P977" s="44">
        <v>88000</v>
      </c>
      <c r="Q977" s="45"/>
      <c r="R977" s="38"/>
      <c r="S977" s="43">
        <v>1744</v>
      </c>
      <c r="T977" s="44">
        <v>69760</v>
      </c>
      <c r="U977" s="45"/>
      <c r="V977" s="38"/>
      <c r="W977" s="43">
        <v>1349</v>
      </c>
      <c r="X977" s="44">
        <v>53960</v>
      </c>
      <c r="Y977" s="45"/>
      <c r="Z977" s="38"/>
      <c r="AA977" s="43">
        <v>3770.53</v>
      </c>
      <c r="AB977" s="44">
        <v>150821.20000000001</v>
      </c>
      <c r="AC977" s="45"/>
      <c r="AD977" s="38"/>
      <c r="AE977" s="43">
        <v>2762</v>
      </c>
      <c r="AF977" s="44">
        <v>110480</v>
      </c>
      <c r="AG977" s="45"/>
      <c r="AH977" s="38"/>
      <c r="AI977" s="43">
        <v>0</v>
      </c>
      <c r="AJ977" s="44">
        <v>0</v>
      </c>
      <c r="AK977" s="45"/>
      <c r="AL977" s="38"/>
      <c r="AM977" s="43">
        <v>3192</v>
      </c>
      <c r="AN977" s="44">
        <v>127680</v>
      </c>
      <c r="AO977" s="45"/>
    </row>
    <row r="978" spans="1:41" hidden="1" outlineLevel="1" x14ac:dyDescent="0.25">
      <c r="A978" s="30"/>
      <c r="B978" s="31" t="s">
        <v>44</v>
      </c>
      <c r="C978" s="31" t="s">
        <v>45</v>
      </c>
      <c r="G978" s="36"/>
      <c r="H978" s="36"/>
      <c r="I978" s="37"/>
      <c r="J978" s="38"/>
      <c r="K978" s="36"/>
      <c r="L978" s="36"/>
      <c r="M978" s="37"/>
      <c r="N978" s="38"/>
      <c r="O978" s="36"/>
      <c r="P978" s="36"/>
      <c r="Q978" s="37"/>
      <c r="R978" s="38"/>
      <c r="S978" s="36"/>
      <c r="T978" s="36"/>
      <c r="U978" s="37"/>
      <c r="V978" s="38"/>
      <c r="W978" s="36"/>
      <c r="X978" s="36"/>
      <c r="Y978" s="37"/>
      <c r="Z978" s="38"/>
      <c r="AA978" s="36"/>
      <c r="AB978" s="36"/>
      <c r="AC978" s="37"/>
      <c r="AD978" s="38"/>
      <c r="AE978" s="36"/>
      <c r="AF978" s="36"/>
      <c r="AG978" s="37"/>
      <c r="AH978" s="38"/>
      <c r="AI978" s="36"/>
      <c r="AJ978" s="36"/>
      <c r="AK978" s="37"/>
      <c r="AL978" s="38"/>
      <c r="AM978" s="36"/>
      <c r="AN978" s="36"/>
      <c r="AO978" s="37"/>
    </row>
    <row r="979" spans="1:41" ht="75" hidden="1" outlineLevel="1" x14ac:dyDescent="0.25">
      <c r="A979" s="34" t="s">
        <v>1913</v>
      </c>
      <c r="B979" s="35" t="s">
        <v>47</v>
      </c>
      <c r="C979" s="35" t="s">
        <v>1914</v>
      </c>
      <c r="G979" s="36"/>
      <c r="H979" s="36"/>
      <c r="I979" s="37"/>
      <c r="J979" s="38"/>
      <c r="K979" s="36"/>
      <c r="L979" s="36"/>
      <c r="M979" s="37"/>
      <c r="N979" s="38"/>
      <c r="O979" s="36"/>
      <c r="P979" s="36"/>
      <c r="Q979" s="37"/>
      <c r="R979" s="38"/>
      <c r="S979" s="36"/>
      <c r="T979" s="36"/>
      <c r="U979" s="37"/>
      <c r="V979" s="38"/>
      <c r="W979" s="36"/>
      <c r="X979" s="36"/>
      <c r="Y979" s="37"/>
      <c r="Z979" s="38"/>
      <c r="AA979" s="36"/>
      <c r="AB979" s="36"/>
      <c r="AC979" s="37"/>
      <c r="AD979" s="38"/>
      <c r="AE979" s="36"/>
      <c r="AF979" s="36"/>
      <c r="AG979" s="37"/>
      <c r="AH979" s="38"/>
      <c r="AI979" s="36"/>
      <c r="AJ979" s="36"/>
      <c r="AK979" s="37"/>
      <c r="AL979" s="38"/>
      <c r="AM979" s="36"/>
      <c r="AN979" s="36"/>
      <c r="AO979" s="37"/>
    </row>
    <row r="980" spans="1:41" ht="45" hidden="1" outlineLevel="1" x14ac:dyDescent="0.25">
      <c r="A980" s="30"/>
      <c r="B980" s="31" t="s">
        <v>69</v>
      </c>
      <c r="C980" s="31" t="s">
        <v>70</v>
      </c>
      <c r="D980" s="31" t="s">
        <v>71</v>
      </c>
      <c r="E980" s="31" t="s">
        <v>72</v>
      </c>
      <c r="G980" s="39" t="s">
        <v>73</v>
      </c>
      <c r="H980" s="40" t="s">
        <v>33</v>
      </c>
      <c r="I980" s="41"/>
      <c r="J980" s="38"/>
      <c r="K980" s="39" t="s">
        <v>73</v>
      </c>
      <c r="L980" s="40" t="s">
        <v>33</v>
      </c>
      <c r="M980" s="41"/>
      <c r="N980" s="38"/>
      <c r="O980" s="39" t="s">
        <v>73</v>
      </c>
      <c r="P980" s="40" t="s">
        <v>33</v>
      </c>
      <c r="Q980" s="41"/>
      <c r="R980" s="38"/>
      <c r="S980" s="39" t="s">
        <v>73</v>
      </c>
      <c r="T980" s="40" t="s">
        <v>33</v>
      </c>
      <c r="U980" s="41"/>
      <c r="V980" s="38"/>
      <c r="W980" s="39" t="s">
        <v>73</v>
      </c>
      <c r="X980" s="40" t="s">
        <v>33</v>
      </c>
      <c r="Y980" s="41"/>
      <c r="Z980" s="38"/>
      <c r="AA980" s="39" t="s">
        <v>73</v>
      </c>
      <c r="AB980" s="40" t="s">
        <v>33</v>
      </c>
      <c r="AC980" s="41"/>
      <c r="AD980" s="38"/>
      <c r="AE980" s="39" t="s">
        <v>73</v>
      </c>
      <c r="AF980" s="40" t="s">
        <v>33</v>
      </c>
      <c r="AG980" s="41"/>
      <c r="AH980" s="38"/>
      <c r="AI980" s="39" t="s">
        <v>73</v>
      </c>
      <c r="AJ980" s="40" t="s">
        <v>33</v>
      </c>
      <c r="AK980" s="41"/>
      <c r="AL980" s="38"/>
      <c r="AM980" s="39" t="s">
        <v>73</v>
      </c>
      <c r="AN980" s="40" t="s">
        <v>33</v>
      </c>
      <c r="AO980" s="41"/>
    </row>
    <row r="981" spans="1:41" hidden="1" outlineLevel="1" x14ac:dyDescent="0.25">
      <c r="A981" s="34" t="s">
        <v>1915</v>
      </c>
      <c r="B981" s="35" t="s">
        <v>1916</v>
      </c>
      <c r="C981" s="35" t="s">
        <v>1917</v>
      </c>
      <c r="D981" s="35" t="s">
        <v>500</v>
      </c>
      <c r="E981" s="42">
        <v>1</v>
      </c>
      <c r="G981" s="43">
        <v>2132</v>
      </c>
      <c r="H981" s="44">
        <v>2132</v>
      </c>
      <c r="I981" s="45"/>
      <c r="J981" s="38"/>
      <c r="K981" s="43">
        <v>2300</v>
      </c>
      <c r="L981" s="44">
        <v>2300</v>
      </c>
      <c r="M981" s="45"/>
      <c r="N981" s="38"/>
      <c r="O981" s="43">
        <v>2300</v>
      </c>
      <c r="P981" s="44">
        <v>2300</v>
      </c>
      <c r="Q981" s="45"/>
      <c r="R981" s="38"/>
      <c r="S981" s="43">
        <v>489</v>
      </c>
      <c r="T981" s="44">
        <v>489</v>
      </c>
      <c r="U981" s="45"/>
      <c r="V981" s="38"/>
      <c r="W981" s="43">
        <v>1319</v>
      </c>
      <c r="X981" s="44">
        <v>1319</v>
      </c>
      <c r="Y981" s="45"/>
      <c r="Z981" s="38"/>
      <c r="AA981" s="43">
        <v>1626.72</v>
      </c>
      <c r="AB981" s="44">
        <v>1626.72</v>
      </c>
      <c r="AC981" s="45"/>
      <c r="AD981" s="38"/>
      <c r="AE981" s="43">
        <v>756</v>
      </c>
      <c r="AF981" s="44">
        <v>756</v>
      </c>
      <c r="AG981" s="45"/>
      <c r="AH981" s="38"/>
      <c r="AI981" s="43">
        <v>0</v>
      </c>
      <c r="AJ981" s="44">
        <v>0</v>
      </c>
      <c r="AK981" s="45"/>
      <c r="AL981" s="38"/>
      <c r="AM981" s="43">
        <v>672</v>
      </c>
      <c r="AN981" s="44">
        <v>672</v>
      </c>
      <c r="AO981" s="45"/>
    </row>
    <row r="982" spans="1:41" hidden="1" outlineLevel="1" x14ac:dyDescent="0.25">
      <c r="A982" s="34" t="s">
        <v>1918</v>
      </c>
      <c r="B982" s="35" t="s">
        <v>1919</v>
      </c>
      <c r="C982" s="35" t="s">
        <v>1920</v>
      </c>
      <c r="D982" s="35" t="s">
        <v>500</v>
      </c>
      <c r="E982" s="42">
        <v>204</v>
      </c>
      <c r="G982" s="43">
        <v>2284</v>
      </c>
      <c r="H982" s="44">
        <v>465936</v>
      </c>
      <c r="I982" s="45"/>
      <c r="J982" s="38"/>
      <c r="K982" s="43">
        <v>2200</v>
      </c>
      <c r="L982" s="44">
        <v>448800</v>
      </c>
      <c r="M982" s="45"/>
      <c r="N982" s="38"/>
      <c r="O982" s="43">
        <v>2200</v>
      </c>
      <c r="P982" s="44">
        <v>448800</v>
      </c>
      <c r="Q982" s="45"/>
      <c r="R982" s="38"/>
      <c r="S982" s="43">
        <v>509</v>
      </c>
      <c r="T982" s="44">
        <v>103836</v>
      </c>
      <c r="U982" s="45"/>
      <c r="V982" s="38"/>
      <c r="W982" s="43">
        <v>1597</v>
      </c>
      <c r="X982" s="44">
        <v>325788</v>
      </c>
      <c r="Y982" s="45"/>
      <c r="Z982" s="38"/>
      <c r="AA982" s="43">
        <v>1614.87</v>
      </c>
      <c r="AB982" s="44">
        <v>329433.48</v>
      </c>
      <c r="AC982" s="45"/>
      <c r="AD982" s="38"/>
      <c r="AE982" s="43">
        <v>779</v>
      </c>
      <c r="AF982" s="44">
        <v>158916</v>
      </c>
      <c r="AG982" s="45"/>
      <c r="AH982" s="38"/>
      <c r="AI982" s="43">
        <v>0</v>
      </c>
      <c r="AJ982" s="44">
        <v>0</v>
      </c>
      <c r="AK982" s="45"/>
      <c r="AL982" s="38"/>
      <c r="AM982" s="43">
        <v>706</v>
      </c>
      <c r="AN982" s="44">
        <v>144024</v>
      </c>
      <c r="AO982" s="45"/>
    </row>
    <row r="983" spans="1:41" hidden="1" outlineLevel="1" x14ac:dyDescent="0.25">
      <c r="A983" s="34" t="s">
        <v>1921</v>
      </c>
      <c r="B983" s="35" t="s">
        <v>1922</v>
      </c>
      <c r="C983" s="35" t="s">
        <v>1923</v>
      </c>
      <c r="D983" s="35" t="s">
        <v>500</v>
      </c>
      <c r="E983" s="42">
        <v>14</v>
      </c>
      <c r="G983" s="43">
        <v>2563</v>
      </c>
      <c r="H983" s="44">
        <v>35882</v>
      </c>
      <c r="I983" s="45"/>
      <c r="J983" s="38"/>
      <c r="K983" s="43">
        <v>2500</v>
      </c>
      <c r="L983" s="44">
        <v>35000</v>
      </c>
      <c r="M983" s="45"/>
      <c r="N983" s="38"/>
      <c r="O983" s="43">
        <v>2500</v>
      </c>
      <c r="P983" s="44">
        <v>35000</v>
      </c>
      <c r="Q983" s="45"/>
      <c r="R983" s="38"/>
      <c r="S983" s="43">
        <v>530</v>
      </c>
      <c r="T983" s="44">
        <v>7420</v>
      </c>
      <c r="U983" s="45"/>
      <c r="V983" s="38"/>
      <c r="W983" s="43">
        <v>1679</v>
      </c>
      <c r="X983" s="44">
        <v>23506</v>
      </c>
      <c r="Y983" s="45"/>
      <c r="Z983" s="38"/>
      <c r="AA983" s="43">
        <v>1926.2</v>
      </c>
      <c r="AB983" s="44">
        <v>26966.799999999999</v>
      </c>
      <c r="AC983" s="45"/>
      <c r="AD983" s="38"/>
      <c r="AE983" s="43">
        <v>810</v>
      </c>
      <c r="AF983" s="44">
        <v>11340</v>
      </c>
      <c r="AG983" s="45"/>
      <c r="AH983" s="38"/>
      <c r="AI983" s="43">
        <v>0</v>
      </c>
      <c r="AJ983" s="44">
        <v>0</v>
      </c>
      <c r="AK983" s="45"/>
      <c r="AL983" s="38"/>
      <c r="AM983" s="43">
        <v>756</v>
      </c>
      <c r="AN983" s="44">
        <v>10584</v>
      </c>
      <c r="AO983" s="45"/>
    </row>
    <row r="984" spans="1:41" hidden="1" outlineLevel="1" x14ac:dyDescent="0.25">
      <c r="A984" s="34" t="s">
        <v>1924</v>
      </c>
      <c r="B984" s="35" t="s">
        <v>1925</v>
      </c>
      <c r="C984" s="35" t="s">
        <v>1926</v>
      </c>
      <c r="D984" s="35" t="s">
        <v>500</v>
      </c>
      <c r="E984" s="42">
        <v>1</v>
      </c>
      <c r="G984" s="43">
        <v>3028</v>
      </c>
      <c r="H984" s="44">
        <v>3028</v>
      </c>
      <c r="I984" s="45"/>
      <c r="J984" s="38"/>
      <c r="K984" s="43">
        <v>3500</v>
      </c>
      <c r="L984" s="44">
        <v>3500</v>
      </c>
      <c r="M984" s="45"/>
      <c r="N984" s="38"/>
      <c r="O984" s="43">
        <v>3500</v>
      </c>
      <c r="P984" s="44">
        <v>3500</v>
      </c>
      <c r="Q984" s="45"/>
      <c r="R984" s="38"/>
      <c r="S984" s="43">
        <v>595</v>
      </c>
      <c r="T984" s="44">
        <v>595</v>
      </c>
      <c r="U984" s="45"/>
      <c r="V984" s="38"/>
      <c r="W984" s="43">
        <v>2148</v>
      </c>
      <c r="X984" s="44">
        <v>2148</v>
      </c>
      <c r="Y984" s="45"/>
      <c r="Z984" s="38"/>
      <c r="AA984" s="43">
        <v>1904.66</v>
      </c>
      <c r="AB984" s="44">
        <v>1904.66</v>
      </c>
      <c r="AC984" s="45"/>
      <c r="AD984" s="38"/>
      <c r="AE984" s="43">
        <v>1271</v>
      </c>
      <c r="AF984" s="44">
        <v>1271</v>
      </c>
      <c r="AG984" s="45"/>
      <c r="AH984" s="38"/>
      <c r="AI984" s="43">
        <v>0</v>
      </c>
      <c r="AJ984" s="44">
        <v>0</v>
      </c>
      <c r="AK984" s="45"/>
      <c r="AL984" s="38"/>
      <c r="AM984" s="43">
        <v>798</v>
      </c>
      <c r="AN984" s="44">
        <v>798</v>
      </c>
      <c r="AO984" s="45"/>
    </row>
    <row r="985" spans="1:41" ht="30" hidden="1" outlineLevel="1" x14ac:dyDescent="0.25">
      <c r="A985" s="34" t="s">
        <v>1927</v>
      </c>
      <c r="B985" s="35" t="s">
        <v>1928</v>
      </c>
      <c r="C985" s="35" t="s">
        <v>1929</v>
      </c>
      <c r="D985" s="35" t="s">
        <v>680</v>
      </c>
      <c r="E985" s="42">
        <v>280</v>
      </c>
      <c r="G985" s="43">
        <v>1001</v>
      </c>
      <c r="H985" s="44">
        <v>280280</v>
      </c>
      <c r="I985" s="45"/>
      <c r="J985" s="38"/>
      <c r="K985" s="43">
        <v>1000</v>
      </c>
      <c r="L985" s="44">
        <v>280000</v>
      </c>
      <c r="M985" s="45"/>
      <c r="N985" s="38"/>
      <c r="O985" s="43">
        <v>1000</v>
      </c>
      <c r="P985" s="44">
        <v>280000</v>
      </c>
      <c r="Q985" s="45"/>
      <c r="R985" s="38"/>
      <c r="S985" s="43">
        <v>1033</v>
      </c>
      <c r="T985" s="44">
        <v>289240</v>
      </c>
      <c r="U985" s="45"/>
      <c r="V985" s="38"/>
      <c r="W985" s="43">
        <v>1765</v>
      </c>
      <c r="X985" s="44">
        <v>494200</v>
      </c>
      <c r="Y985" s="45"/>
      <c r="Z985" s="38"/>
      <c r="AA985" s="43">
        <v>1346.62</v>
      </c>
      <c r="AB985" s="44">
        <v>377053.6</v>
      </c>
      <c r="AC985" s="45"/>
      <c r="AD985" s="38"/>
      <c r="AE985" s="43">
        <v>1076</v>
      </c>
      <c r="AF985" s="44">
        <v>301280</v>
      </c>
      <c r="AG985" s="45"/>
      <c r="AH985" s="38"/>
      <c r="AI985" s="43">
        <v>0</v>
      </c>
      <c r="AJ985" s="44">
        <v>0</v>
      </c>
      <c r="AK985" s="45"/>
      <c r="AL985" s="38"/>
      <c r="AM985" s="43">
        <v>1260</v>
      </c>
      <c r="AN985" s="44">
        <v>352800</v>
      </c>
      <c r="AO985" s="45"/>
    </row>
    <row r="986" spans="1:41" ht="30" hidden="1" outlineLevel="1" x14ac:dyDescent="0.25">
      <c r="A986" s="34" t="s">
        <v>1930</v>
      </c>
      <c r="B986" s="35" t="s">
        <v>1931</v>
      </c>
      <c r="C986" s="35" t="s">
        <v>1932</v>
      </c>
      <c r="D986" s="35" t="s">
        <v>680</v>
      </c>
      <c r="E986" s="42">
        <v>5</v>
      </c>
      <c r="G986" s="43">
        <v>1610</v>
      </c>
      <c r="H986" s="44">
        <v>8050</v>
      </c>
      <c r="I986" s="45"/>
      <c r="J986" s="38"/>
      <c r="K986" s="43">
        <v>1000</v>
      </c>
      <c r="L986" s="44">
        <v>5000</v>
      </c>
      <c r="M986" s="45"/>
      <c r="N986" s="38"/>
      <c r="O986" s="43">
        <v>1000</v>
      </c>
      <c r="P986" s="44">
        <v>5000</v>
      </c>
      <c r="Q986" s="45"/>
      <c r="R986" s="38"/>
      <c r="S986" s="43">
        <v>728</v>
      </c>
      <c r="T986" s="44">
        <v>3640</v>
      </c>
      <c r="U986" s="45"/>
      <c r="V986" s="38"/>
      <c r="W986" s="43">
        <v>4032</v>
      </c>
      <c r="X986" s="44">
        <v>20160</v>
      </c>
      <c r="Y986" s="45"/>
      <c r="Z986" s="38"/>
      <c r="AA986" s="43">
        <v>1669.81</v>
      </c>
      <c r="AB986" s="44">
        <v>8349.0499999999993</v>
      </c>
      <c r="AC986" s="45"/>
      <c r="AD986" s="38"/>
      <c r="AE986" s="43">
        <v>1061</v>
      </c>
      <c r="AF986" s="44">
        <v>5305</v>
      </c>
      <c r="AG986" s="45"/>
      <c r="AH986" s="38"/>
      <c r="AI986" s="43">
        <v>0</v>
      </c>
      <c r="AJ986" s="44">
        <v>0</v>
      </c>
      <c r="AK986" s="45"/>
      <c r="AL986" s="38"/>
      <c r="AM986" s="43">
        <v>756</v>
      </c>
      <c r="AN986" s="44">
        <v>3780</v>
      </c>
      <c r="AO986" s="45"/>
    </row>
    <row r="987" spans="1:41" ht="45" hidden="1" outlineLevel="1" x14ac:dyDescent="0.25">
      <c r="A987" s="34" t="s">
        <v>1933</v>
      </c>
      <c r="B987" s="35" t="s">
        <v>1934</v>
      </c>
      <c r="C987" s="35" t="s">
        <v>1935</v>
      </c>
      <c r="D987" s="35" t="s">
        <v>500</v>
      </c>
      <c r="E987" s="42">
        <v>175</v>
      </c>
      <c r="G987" s="43">
        <v>1958</v>
      </c>
      <c r="H987" s="44">
        <v>342650</v>
      </c>
      <c r="I987" s="45"/>
      <c r="J987" s="38"/>
      <c r="K987" s="43">
        <v>600</v>
      </c>
      <c r="L987" s="44">
        <v>105000</v>
      </c>
      <c r="M987" s="45"/>
      <c r="N987" s="38"/>
      <c r="O987" s="43">
        <v>600</v>
      </c>
      <c r="P987" s="44">
        <v>105000</v>
      </c>
      <c r="Q987" s="45"/>
      <c r="R987" s="38"/>
      <c r="S987" s="43">
        <v>999</v>
      </c>
      <c r="T987" s="44">
        <v>174825</v>
      </c>
      <c r="U987" s="45"/>
      <c r="V987" s="38"/>
      <c r="W987" s="43">
        <v>1747</v>
      </c>
      <c r="X987" s="44">
        <v>305725</v>
      </c>
      <c r="Y987" s="45"/>
      <c r="Z987" s="38"/>
      <c r="AA987" s="43">
        <v>1023.43</v>
      </c>
      <c r="AB987" s="44">
        <v>179100.25</v>
      </c>
      <c r="AC987" s="45"/>
      <c r="AD987" s="38"/>
      <c r="AE987" s="43">
        <v>254</v>
      </c>
      <c r="AF987" s="44">
        <v>44450</v>
      </c>
      <c r="AG987" s="45"/>
      <c r="AH987" s="38"/>
      <c r="AI987" s="43">
        <v>0</v>
      </c>
      <c r="AJ987" s="44">
        <v>0</v>
      </c>
      <c r="AK987" s="45"/>
      <c r="AL987" s="38"/>
      <c r="AM987" s="43">
        <v>1596</v>
      </c>
      <c r="AN987" s="44">
        <v>279300</v>
      </c>
      <c r="AO987" s="45"/>
    </row>
    <row r="988" spans="1:41" ht="30" hidden="1" outlineLevel="1" x14ac:dyDescent="0.25">
      <c r="A988" s="34" t="s">
        <v>1936</v>
      </c>
      <c r="B988" s="35" t="s">
        <v>1937</v>
      </c>
      <c r="C988" s="35" t="s">
        <v>1938</v>
      </c>
      <c r="D988" s="35" t="s">
        <v>500</v>
      </c>
      <c r="E988" s="42">
        <v>93</v>
      </c>
      <c r="G988" s="43">
        <v>1171</v>
      </c>
      <c r="H988" s="44">
        <v>108903</v>
      </c>
      <c r="I988" s="45"/>
      <c r="J988" s="38"/>
      <c r="K988" s="43">
        <v>1000</v>
      </c>
      <c r="L988" s="44">
        <v>93000</v>
      </c>
      <c r="M988" s="45"/>
      <c r="N988" s="38"/>
      <c r="O988" s="43">
        <v>1000</v>
      </c>
      <c r="P988" s="44">
        <v>93000</v>
      </c>
      <c r="Q988" s="45"/>
      <c r="R988" s="38"/>
      <c r="S988" s="43">
        <v>778</v>
      </c>
      <c r="T988" s="44">
        <v>72354</v>
      </c>
      <c r="U988" s="45"/>
      <c r="V988" s="38"/>
      <c r="W988" s="43">
        <v>1189</v>
      </c>
      <c r="X988" s="44">
        <v>110577</v>
      </c>
      <c r="Y988" s="45"/>
      <c r="Z988" s="38"/>
      <c r="AA988" s="43">
        <v>1562.08</v>
      </c>
      <c r="AB988" s="44">
        <v>145273.44</v>
      </c>
      <c r="AC988" s="45"/>
      <c r="AD988" s="38"/>
      <c r="AE988" s="43">
        <v>1069</v>
      </c>
      <c r="AF988" s="44">
        <v>99417</v>
      </c>
      <c r="AG988" s="45"/>
      <c r="AH988" s="38"/>
      <c r="AI988" s="43">
        <v>0</v>
      </c>
      <c r="AJ988" s="44">
        <v>0</v>
      </c>
      <c r="AK988" s="45"/>
      <c r="AL988" s="38"/>
      <c r="AM988" s="43">
        <v>1092</v>
      </c>
      <c r="AN988" s="44">
        <v>101556</v>
      </c>
      <c r="AO988" s="45"/>
    </row>
    <row r="989" spans="1:41" ht="30" hidden="1" outlineLevel="1" x14ac:dyDescent="0.25">
      <c r="A989" s="34" t="s">
        <v>1939</v>
      </c>
      <c r="B989" s="35" t="s">
        <v>1940</v>
      </c>
      <c r="C989" s="35" t="s">
        <v>1941</v>
      </c>
      <c r="D989" s="35" t="s">
        <v>500</v>
      </c>
      <c r="E989" s="42">
        <v>93</v>
      </c>
      <c r="G989" s="43">
        <v>870</v>
      </c>
      <c r="H989" s="44">
        <v>80910</v>
      </c>
      <c r="I989" s="45"/>
      <c r="J989" s="38"/>
      <c r="K989" s="43">
        <v>2000</v>
      </c>
      <c r="L989" s="44">
        <v>186000</v>
      </c>
      <c r="M989" s="45"/>
      <c r="N989" s="38"/>
      <c r="O989" s="43">
        <v>2000</v>
      </c>
      <c r="P989" s="44">
        <v>186000</v>
      </c>
      <c r="Q989" s="45"/>
      <c r="R989" s="38"/>
      <c r="S989" s="43">
        <v>2003</v>
      </c>
      <c r="T989" s="44">
        <v>186279</v>
      </c>
      <c r="U989" s="45"/>
      <c r="V989" s="38"/>
      <c r="W989" s="43">
        <v>1220</v>
      </c>
      <c r="X989" s="44">
        <v>113460</v>
      </c>
      <c r="Y989" s="45"/>
      <c r="Z989" s="38"/>
      <c r="AA989" s="43">
        <v>1292.75</v>
      </c>
      <c r="AB989" s="44">
        <v>120225.75</v>
      </c>
      <c r="AC989" s="45"/>
      <c r="AD989" s="38"/>
      <c r="AE989" s="43">
        <v>843</v>
      </c>
      <c r="AF989" s="44">
        <v>78399</v>
      </c>
      <c r="AG989" s="45"/>
      <c r="AH989" s="38"/>
      <c r="AI989" s="43">
        <v>0</v>
      </c>
      <c r="AJ989" s="44">
        <v>0</v>
      </c>
      <c r="AK989" s="45"/>
      <c r="AL989" s="38"/>
      <c r="AM989" s="43">
        <v>2940</v>
      </c>
      <c r="AN989" s="44">
        <v>273420</v>
      </c>
      <c r="AO989" s="45"/>
    </row>
    <row r="990" spans="1:41" ht="30" hidden="1" outlineLevel="1" x14ac:dyDescent="0.25">
      <c r="A990" s="34" t="s">
        <v>1942</v>
      </c>
      <c r="B990" s="35" t="s">
        <v>1943</v>
      </c>
      <c r="C990" s="35" t="s">
        <v>1944</v>
      </c>
      <c r="D990" s="35" t="s">
        <v>500</v>
      </c>
      <c r="E990" s="42">
        <v>20</v>
      </c>
      <c r="G990" s="43">
        <v>827</v>
      </c>
      <c r="H990" s="44">
        <v>16540</v>
      </c>
      <c r="I990" s="45"/>
      <c r="J990" s="38"/>
      <c r="K990" s="43">
        <v>500</v>
      </c>
      <c r="L990" s="44">
        <v>10000</v>
      </c>
      <c r="M990" s="45"/>
      <c r="N990" s="38"/>
      <c r="O990" s="43">
        <v>500</v>
      </c>
      <c r="P990" s="44">
        <v>10000</v>
      </c>
      <c r="Q990" s="45"/>
      <c r="R990" s="38"/>
      <c r="S990" s="43">
        <v>472</v>
      </c>
      <c r="T990" s="44">
        <v>9440</v>
      </c>
      <c r="U990" s="45"/>
      <c r="V990" s="38"/>
      <c r="W990" s="43">
        <v>2170</v>
      </c>
      <c r="X990" s="44">
        <v>43400</v>
      </c>
      <c r="Y990" s="45"/>
      <c r="Z990" s="38"/>
      <c r="AA990" s="43">
        <v>915.7</v>
      </c>
      <c r="AB990" s="44">
        <v>18314</v>
      </c>
      <c r="AC990" s="45"/>
      <c r="AD990" s="38"/>
      <c r="AE990" s="43">
        <v>1582</v>
      </c>
      <c r="AF990" s="44">
        <v>31640</v>
      </c>
      <c r="AG990" s="45"/>
      <c r="AH990" s="38"/>
      <c r="AI990" s="43">
        <v>0</v>
      </c>
      <c r="AJ990" s="44">
        <v>0</v>
      </c>
      <c r="AK990" s="45"/>
      <c r="AL990" s="38"/>
      <c r="AM990" s="43">
        <v>2520</v>
      </c>
      <c r="AN990" s="44">
        <v>50400</v>
      </c>
      <c r="AO990" s="45"/>
    </row>
    <row r="991" spans="1:41" ht="105" hidden="1" outlineLevel="1" x14ac:dyDescent="0.25">
      <c r="A991" s="34" t="s">
        <v>1945</v>
      </c>
      <c r="B991" s="35" t="s">
        <v>1946</v>
      </c>
      <c r="C991" s="35" t="s">
        <v>1947</v>
      </c>
      <c r="D991" s="35" t="s">
        <v>500</v>
      </c>
      <c r="E991" s="42">
        <v>1</v>
      </c>
      <c r="G991" s="43">
        <v>21315</v>
      </c>
      <c r="H991" s="44">
        <v>21315</v>
      </c>
      <c r="I991" s="45"/>
      <c r="J991" s="38"/>
      <c r="K991" s="43">
        <v>32000</v>
      </c>
      <c r="L991" s="44">
        <v>32000</v>
      </c>
      <c r="M991" s="45"/>
      <c r="N991" s="38"/>
      <c r="O991" s="43">
        <v>32000</v>
      </c>
      <c r="P991" s="44">
        <v>32000</v>
      </c>
      <c r="Q991" s="45"/>
      <c r="R991" s="38"/>
      <c r="S991" s="43">
        <v>30364</v>
      </c>
      <c r="T991" s="44">
        <v>30364</v>
      </c>
      <c r="U991" s="45"/>
      <c r="V991" s="38"/>
      <c r="W991" s="43">
        <v>57040</v>
      </c>
      <c r="X991" s="44">
        <v>57040</v>
      </c>
      <c r="Y991" s="45"/>
      <c r="Z991" s="38"/>
      <c r="AA991" s="43">
        <v>39968.730000000003</v>
      </c>
      <c r="AB991" s="44">
        <v>39968.730000000003</v>
      </c>
      <c r="AC991" s="45"/>
      <c r="AD991" s="38"/>
      <c r="AE991" s="43">
        <v>29079</v>
      </c>
      <c r="AF991" s="44">
        <v>29079</v>
      </c>
      <c r="AG991" s="45"/>
      <c r="AH991" s="38"/>
      <c r="AI991" s="43">
        <v>0</v>
      </c>
      <c r="AJ991" s="44">
        <v>0</v>
      </c>
      <c r="AK991" s="45"/>
      <c r="AL991" s="38"/>
      <c r="AM991" s="43">
        <v>75600</v>
      </c>
      <c r="AN991" s="44">
        <v>75600</v>
      </c>
      <c r="AO991" s="45"/>
    </row>
    <row r="992" spans="1:41" hidden="1" outlineLevel="1" x14ac:dyDescent="0.25">
      <c r="A992" s="34" t="s">
        <v>1948</v>
      </c>
      <c r="B992" s="35" t="s">
        <v>1949</v>
      </c>
      <c r="C992" s="35" t="s">
        <v>1950</v>
      </c>
      <c r="D992" s="35" t="s">
        <v>500</v>
      </c>
      <c r="E992" s="42">
        <v>1</v>
      </c>
      <c r="G992" s="43">
        <v>14616</v>
      </c>
      <c r="H992" s="44">
        <v>14616</v>
      </c>
      <c r="I992" s="45"/>
      <c r="J992" s="38"/>
      <c r="K992" s="43">
        <v>20000</v>
      </c>
      <c r="L992" s="44">
        <v>20000</v>
      </c>
      <c r="M992" s="45"/>
      <c r="N992" s="38"/>
      <c r="O992" s="43">
        <v>20000</v>
      </c>
      <c r="P992" s="44">
        <v>20000</v>
      </c>
      <c r="Q992" s="45"/>
      <c r="R992" s="38"/>
      <c r="S992" s="43">
        <v>21337</v>
      </c>
      <c r="T992" s="44">
        <v>21337</v>
      </c>
      <c r="U992" s="45"/>
      <c r="V992" s="38"/>
      <c r="W992" s="43">
        <v>48875</v>
      </c>
      <c r="X992" s="44">
        <v>48875</v>
      </c>
      <c r="Y992" s="45"/>
      <c r="Z992" s="38"/>
      <c r="AA992" s="43">
        <v>22979.79</v>
      </c>
      <c r="AB992" s="44">
        <v>22979.79</v>
      </c>
      <c r="AC992" s="45"/>
      <c r="AD992" s="38"/>
      <c r="AE992" s="43">
        <v>29079</v>
      </c>
      <c r="AF992" s="44">
        <v>29079</v>
      </c>
      <c r="AG992" s="45"/>
      <c r="AH992" s="38"/>
      <c r="AI992" s="43">
        <v>0</v>
      </c>
      <c r="AJ992" s="44">
        <v>0</v>
      </c>
      <c r="AK992" s="45"/>
      <c r="AL992" s="38"/>
      <c r="AM992" s="43">
        <v>42000</v>
      </c>
      <c r="AN992" s="44">
        <v>42000</v>
      </c>
      <c r="AO992" s="45"/>
    </row>
    <row r="993" spans="1:41" hidden="1" outlineLevel="1" x14ac:dyDescent="0.25">
      <c r="A993" s="30"/>
      <c r="B993" s="31" t="s">
        <v>44</v>
      </c>
      <c r="C993" s="31" t="s">
        <v>45</v>
      </c>
      <c r="G993" s="36"/>
      <c r="H993" s="36"/>
      <c r="I993" s="37"/>
      <c r="J993" s="38"/>
      <c r="K993" s="36"/>
      <c r="L993" s="36"/>
      <c r="M993" s="37"/>
      <c r="N993" s="38"/>
      <c r="O993" s="36"/>
      <c r="P993" s="36"/>
      <c r="Q993" s="37"/>
      <c r="R993" s="38"/>
      <c r="S993" s="36"/>
      <c r="T993" s="36"/>
      <c r="U993" s="37"/>
      <c r="V993" s="38"/>
      <c r="W993" s="36"/>
      <c r="X993" s="36"/>
      <c r="Y993" s="37"/>
      <c r="Z993" s="38"/>
      <c r="AA993" s="36"/>
      <c r="AB993" s="36"/>
      <c r="AC993" s="37"/>
      <c r="AD993" s="38"/>
      <c r="AE993" s="36"/>
      <c r="AF993" s="36"/>
      <c r="AG993" s="37"/>
      <c r="AH993" s="38"/>
      <c r="AI993" s="36"/>
      <c r="AJ993" s="36"/>
      <c r="AK993" s="37"/>
      <c r="AL993" s="38"/>
      <c r="AM993" s="36"/>
      <c r="AN993" s="36"/>
      <c r="AO993" s="37"/>
    </row>
    <row r="994" spans="1:41" ht="75" hidden="1" outlineLevel="1" x14ac:dyDescent="0.25">
      <c r="A994" s="34" t="s">
        <v>1951</v>
      </c>
      <c r="B994" s="35" t="s">
        <v>47</v>
      </c>
      <c r="C994" s="35" t="s">
        <v>1952</v>
      </c>
      <c r="G994" s="36"/>
      <c r="H994" s="36"/>
      <c r="I994" s="37"/>
      <c r="J994" s="38"/>
      <c r="K994" s="36"/>
      <c r="L994" s="36"/>
      <c r="M994" s="37"/>
      <c r="N994" s="38"/>
      <c r="O994" s="36"/>
      <c r="P994" s="36"/>
      <c r="Q994" s="37"/>
      <c r="R994" s="38"/>
      <c r="S994" s="36"/>
      <c r="T994" s="36"/>
      <c r="U994" s="37"/>
      <c r="V994" s="38"/>
      <c r="W994" s="36"/>
      <c r="X994" s="36"/>
      <c r="Y994" s="37"/>
      <c r="Z994" s="38"/>
      <c r="AA994" s="36"/>
      <c r="AB994" s="36"/>
      <c r="AC994" s="37"/>
      <c r="AD994" s="38"/>
      <c r="AE994" s="36"/>
      <c r="AF994" s="36"/>
      <c r="AG994" s="37"/>
      <c r="AH994" s="38"/>
      <c r="AI994" s="36"/>
      <c r="AJ994" s="36"/>
      <c r="AK994" s="37"/>
      <c r="AL994" s="38"/>
      <c r="AM994" s="36"/>
      <c r="AN994" s="36"/>
      <c r="AO994" s="37"/>
    </row>
    <row r="995" spans="1:41" ht="45" hidden="1" outlineLevel="1" x14ac:dyDescent="0.25">
      <c r="A995" s="30"/>
      <c r="B995" s="31" t="s">
        <v>69</v>
      </c>
      <c r="C995" s="31" t="s">
        <v>70</v>
      </c>
      <c r="D995" s="31" t="s">
        <v>71</v>
      </c>
      <c r="E995" s="31" t="s">
        <v>72</v>
      </c>
      <c r="G995" s="39" t="s">
        <v>73</v>
      </c>
      <c r="H995" s="40" t="s">
        <v>33</v>
      </c>
      <c r="I995" s="41"/>
      <c r="J995" s="38"/>
      <c r="K995" s="39" t="s">
        <v>73</v>
      </c>
      <c r="L995" s="40" t="s">
        <v>33</v>
      </c>
      <c r="M995" s="41"/>
      <c r="N995" s="38"/>
      <c r="O995" s="39" t="s">
        <v>73</v>
      </c>
      <c r="P995" s="40" t="s">
        <v>33</v>
      </c>
      <c r="Q995" s="41"/>
      <c r="R995" s="38"/>
      <c r="S995" s="39" t="s">
        <v>73</v>
      </c>
      <c r="T995" s="40" t="s">
        <v>33</v>
      </c>
      <c r="U995" s="41"/>
      <c r="V995" s="38"/>
      <c r="W995" s="39" t="s">
        <v>73</v>
      </c>
      <c r="X995" s="40" t="s">
        <v>33</v>
      </c>
      <c r="Y995" s="41"/>
      <c r="Z995" s="38"/>
      <c r="AA995" s="39" t="s">
        <v>73</v>
      </c>
      <c r="AB995" s="40" t="s">
        <v>33</v>
      </c>
      <c r="AC995" s="41"/>
      <c r="AD995" s="38"/>
      <c r="AE995" s="39" t="s">
        <v>73</v>
      </c>
      <c r="AF995" s="40" t="s">
        <v>33</v>
      </c>
      <c r="AG995" s="41"/>
      <c r="AH995" s="38"/>
      <c r="AI995" s="39" t="s">
        <v>73</v>
      </c>
      <c r="AJ995" s="40" t="s">
        <v>33</v>
      </c>
      <c r="AK995" s="41"/>
      <c r="AL995" s="38"/>
      <c r="AM995" s="39" t="s">
        <v>73</v>
      </c>
      <c r="AN995" s="40" t="s">
        <v>33</v>
      </c>
      <c r="AO995" s="41"/>
    </row>
    <row r="996" spans="1:41" ht="105" hidden="1" outlineLevel="1" x14ac:dyDescent="0.25">
      <c r="A996" s="34" t="s">
        <v>1953</v>
      </c>
      <c r="B996" s="35" t="s">
        <v>1954</v>
      </c>
      <c r="C996" s="35" t="s">
        <v>1955</v>
      </c>
      <c r="D996" s="35" t="s">
        <v>444</v>
      </c>
      <c r="E996" s="42">
        <v>1</v>
      </c>
      <c r="G996" s="43">
        <v>266220</v>
      </c>
      <c r="H996" s="44">
        <v>266220</v>
      </c>
      <c r="I996" s="45"/>
      <c r="J996" s="38"/>
      <c r="K996" s="43">
        <v>100000</v>
      </c>
      <c r="L996" s="44">
        <v>100000</v>
      </c>
      <c r="M996" s="45"/>
      <c r="N996" s="38"/>
      <c r="O996" s="43">
        <v>100000</v>
      </c>
      <c r="P996" s="44">
        <v>100000</v>
      </c>
      <c r="Q996" s="45"/>
      <c r="R996" s="38"/>
      <c r="S996" s="43">
        <v>201732</v>
      </c>
      <c r="T996" s="44">
        <v>201732</v>
      </c>
      <c r="U996" s="45"/>
      <c r="V996" s="38"/>
      <c r="W996" s="43">
        <v>1121250</v>
      </c>
      <c r="X996" s="44">
        <v>1121250</v>
      </c>
      <c r="Y996" s="45"/>
      <c r="Z996" s="38"/>
      <c r="AA996" s="43">
        <v>269323.83</v>
      </c>
      <c r="AB996" s="44">
        <v>269323.83</v>
      </c>
      <c r="AC996" s="45"/>
      <c r="AD996" s="38"/>
      <c r="AE996" s="43">
        <v>65427</v>
      </c>
      <c r="AF996" s="44">
        <v>65427</v>
      </c>
      <c r="AG996" s="45"/>
      <c r="AH996" s="38"/>
      <c r="AI996" s="43">
        <v>0</v>
      </c>
      <c r="AJ996" s="44">
        <v>0</v>
      </c>
      <c r="AK996" s="45"/>
      <c r="AL996" s="38"/>
      <c r="AM996" s="43">
        <v>927100</v>
      </c>
      <c r="AN996" s="44">
        <v>927100</v>
      </c>
      <c r="AO996" s="45"/>
    </row>
    <row r="997" spans="1:41" ht="30" hidden="1" outlineLevel="1" x14ac:dyDescent="0.25">
      <c r="A997" s="34" t="s">
        <v>1956</v>
      </c>
      <c r="B997" s="35" t="s">
        <v>1957</v>
      </c>
      <c r="C997" s="35" t="s">
        <v>1958</v>
      </c>
      <c r="D997" s="35" t="s">
        <v>444</v>
      </c>
      <c r="E997" s="42">
        <v>1</v>
      </c>
      <c r="G997" s="43">
        <v>143550</v>
      </c>
      <c r="H997" s="44">
        <v>143550</v>
      </c>
      <c r="I997" s="45"/>
      <c r="J997" s="38"/>
      <c r="K997" s="43">
        <v>400000</v>
      </c>
      <c r="L997" s="44">
        <v>400000</v>
      </c>
      <c r="M997" s="45"/>
      <c r="N997" s="38"/>
      <c r="O997" s="43">
        <v>400000</v>
      </c>
      <c r="P997" s="44">
        <v>400000</v>
      </c>
      <c r="Q997" s="45"/>
      <c r="R997" s="38"/>
      <c r="S997" s="43">
        <v>274091</v>
      </c>
      <c r="T997" s="44">
        <v>274091</v>
      </c>
      <c r="U997" s="45"/>
      <c r="V997" s="38"/>
      <c r="W997" s="43">
        <v>155250</v>
      </c>
      <c r="X997" s="44">
        <v>155250</v>
      </c>
      <c r="Y997" s="45"/>
      <c r="Z997" s="38"/>
      <c r="AA997" s="43">
        <v>53864.77</v>
      </c>
      <c r="AB997" s="44">
        <v>53864.77</v>
      </c>
      <c r="AC997" s="45"/>
      <c r="AD997" s="38"/>
      <c r="AE997" s="43">
        <v>66881</v>
      </c>
      <c r="AF997" s="44">
        <v>66881</v>
      </c>
      <c r="AG997" s="45"/>
      <c r="AH997" s="38"/>
      <c r="AI997" s="43">
        <v>0</v>
      </c>
      <c r="AJ997" s="44">
        <v>0</v>
      </c>
      <c r="AK997" s="45"/>
      <c r="AL997" s="38"/>
      <c r="AM997" s="43">
        <v>714000</v>
      </c>
      <c r="AN997" s="44">
        <v>714000</v>
      </c>
      <c r="AO997" s="45"/>
    </row>
    <row r="998" spans="1:41" ht="30" hidden="1" outlineLevel="1" x14ac:dyDescent="0.25">
      <c r="A998" s="34" t="s">
        <v>1959</v>
      </c>
      <c r="B998" s="35" t="s">
        <v>1960</v>
      </c>
      <c r="C998" s="35" t="s">
        <v>1961</v>
      </c>
      <c r="D998" s="35" t="s">
        <v>444</v>
      </c>
      <c r="E998" s="42">
        <v>1</v>
      </c>
      <c r="G998" s="43">
        <v>17096</v>
      </c>
      <c r="H998" s="44">
        <v>17096</v>
      </c>
      <c r="I998" s="45"/>
      <c r="J998" s="38"/>
      <c r="K998" s="43">
        <v>50000</v>
      </c>
      <c r="L998" s="44">
        <v>50000</v>
      </c>
      <c r="M998" s="45"/>
      <c r="N998" s="38"/>
      <c r="O998" s="43">
        <v>50000</v>
      </c>
      <c r="P998" s="44">
        <v>50000</v>
      </c>
      <c r="Q998" s="45"/>
      <c r="R998" s="38"/>
      <c r="S998" s="43">
        <v>113455</v>
      </c>
      <c r="T998" s="44">
        <v>113455</v>
      </c>
      <c r="U998" s="45"/>
      <c r="V998" s="38"/>
      <c r="W998" s="43">
        <v>28750</v>
      </c>
      <c r="X998" s="44">
        <v>28750</v>
      </c>
      <c r="Y998" s="45"/>
      <c r="Z998" s="38"/>
      <c r="AA998" s="43">
        <v>269323.83</v>
      </c>
      <c r="AB998" s="44">
        <v>269323.83</v>
      </c>
      <c r="AC998" s="45"/>
      <c r="AD998" s="38"/>
      <c r="AE998" s="43">
        <v>1395779</v>
      </c>
      <c r="AF998" s="44">
        <v>1395779</v>
      </c>
      <c r="AG998" s="45"/>
      <c r="AH998" s="38"/>
      <c r="AI998" s="43">
        <v>0</v>
      </c>
      <c r="AJ998" s="44">
        <v>0</v>
      </c>
      <c r="AK998" s="45"/>
      <c r="AL998" s="38"/>
      <c r="AM998" s="43">
        <v>1596000</v>
      </c>
      <c r="AN998" s="44">
        <v>1596000</v>
      </c>
      <c r="AO998" s="45"/>
    </row>
    <row r="999" spans="1:41" hidden="1" outlineLevel="1" x14ac:dyDescent="0.25">
      <c r="A999" s="30"/>
      <c r="B999" s="31" t="s">
        <v>44</v>
      </c>
      <c r="C999" s="31" t="s">
        <v>45</v>
      </c>
      <c r="G999" s="36"/>
      <c r="H999" s="36"/>
      <c r="I999" s="37"/>
      <c r="J999" s="38"/>
      <c r="K999" s="36"/>
      <c r="L999" s="36"/>
      <c r="M999" s="37"/>
      <c r="N999" s="38"/>
      <c r="O999" s="36"/>
      <c r="P999" s="36"/>
      <c r="Q999" s="37"/>
      <c r="R999" s="38"/>
      <c r="S999" s="36"/>
      <c r="T999" s="36"/>
      <c r="U999" s="37"/>
      <c r="V999" s="38"/>
      <c r="W999" s="36"/>
      <c r="X999" s="36"/>
      <c r="Y999" s="37"/>
      <c r="Z999" s="38"/>
      <c r="AA999" s="36"/>
      <c r="AB999" s="36"/>
      <c r="AC999" s="37"/>
      <c r="AD999" s="38"/>
      <c r="AE999" s="36"/>
      <c r="AF999" s="36"/>
      <c r="AG999" s="37"/>
      <c r="AH999" s="38"/>
      <c r="AI999" s="36"/>
      <c r="AJ999" s="36"/>
      <c r="AK999" s="37"/>
      <c r="AL999" s="38"/>
      <c r="AM999" s="36"/>
      <c r="AN999" s="36"/>
      <c r="AO999" s="37"/>
    </row>
    <row r="1000" spans="1:41" hidden="1" outlineLevel="1" x14ac:dyDescent="0.25">
      <c r="A1000" s="34" t="s">
        <v>1962</v>
      </c>
      <c r="B1000" s="35" t="s">
        <v>47</v>
      </c>
      <c r="C1000" s="35" t="s">
        <v>483</v>
      </c>
      <c r="G1000" s="36"/>
      <c r="H1000" s="36"/>
      <c r="I1000" s="37"/>
      <c r="J1000" s="38"/>
      <c r="K1000" s="36"/>
      <c r="L1000" s="36"/>
      <c r="M1000" s="37"/>
      <c r="N1000" s="38"/>
      <c r="O1000" s="36"/>
      <c r="P1000" s="36"/>
      <c r="Q1000" s="37"/>
      <c r="R1000" s="38"/>
      <c r="S1000" s="36"/>
      <c r="T1000" s="36"/>
      <c r="U1000" s="37"/>
      <c r="V1000" s="38"/>
      <c r="W1000" s="36"/>
      <c r="X1000" s="36"/>
      <c r="Y1000" s="37"/>
      <c r="Z1000" s="38"/>
      <c r="AA1000" s="36"/>
      <c r="AB1000" s="36"/>
      <c r="AC1000" s="37"/>
      <c r="AD1000" s="38"/>
      <c r="AE1000" s="36"/>
      <c r="AF1000" s="36"/>
      <c r="AG1000" s="37"/>
      <c r="AH1000" s="38"/>
      <c r="AI1000" s="36"/>
      <c r="AJ1000" s="36"/>
      <c r="AK1000" s="37"/>
      <c r="AL1000" s="38"/>
      <c r="AM1000" s="36"/>
      <c r="AN1000" s="36"/>
      <c r="AO1000" s="37"/>
    </row>
    <row r="1001" spans="1:41" ht="45" hidden="1" outlineLevel="1" x14ac:dyDescent="0.25">
      <c r="A1001" s="30"/>
      <c r="B1001" s="31" t="s">
        <v>69</v>
      </c>
      <c r="C1001" s="31" t="s">
        <v>70</v>
      </c>
      <c r="D1001" s="31" t="s">
        <v>71</v>
      </c>
      <c r="E1001" s="31" t="s">
        <v>72</v>
      </c>
      <c r="G1001" s="39" t="s">
        <v>73</v>
      </c>
      <c r="H1001" s="40" t="s">
        <v>33</v>
      </c>
      <c r="I1001" s="41"/>
      <c r="J1001" s="38"/>
      <c r="K1001" s="39" t="s">
        <v>73</v>
      </c>
      <c r="L1001" s="40" t="s">
        <v>33</v>
      </c>
      <c r="M1001" s="41"/>
      <c r="N1001" s="38"/>
      <c r="O1001" s="39" t="s">
        <v>73</v>
      </c>
      <c r="P1001" s="40" t="s">
        <v>33</v>
      </c>
      <c r="Q1001" s="41"/>
      <c r="R1001" s="38"/>
      <c r="S1001" s="39" t="s">
        <v>73</v>
      </c>
      <c r="T1001" s="40" t="s">
        <v>33</v>
      </c>
      <c r="U1001" s="41"/>
      <c r="V1001" s="38"/>
      <c r="W1001" s="39" t="s">
        <v>73</v>
      </c>
      <c r="X1001" s="40" t="s">
        <v>33</v>
      </c>
      <c r="Y1001" s="41"/>
      <c r="Z1001" s="38"/>
      <c r="AA1001" s="39" t="s">
        <v>73</v>
      </c>
      <c r="AB1001" s="40" t="s">
        <v>33</v>
      </c>
      <c r="AC1001" s="41"/>
      <c r="AD1001" s="38"/>
      <c r="AE1001" s="39" t="s">
        <v>73</v>
      </c>
      <c r="AF1001" s="40" t="s">
        <v>33</v>
      </c>
      <c r="AG1001" s="41"/>
      <c r="AH1001" s="38"/>
      <c r="AI1001" s="39" t="s">
        <v>73</v>
      </c>
      <c r="AJ1001" s="40" t="s">
        <v>33</v>
      </c>
      <c r="AK1001" s="41"/>
      <c r="AL1001" s="38"/>
      <c r="AM1001" s="39" t="s">
        <v>73</v>
      </c>
      <c r="AN1001" s="40" t="s">
        <v>33</v>
      </c>
      <c r="AO1001" s="41"/>
    </row>
    <row r="1002" spans="1:41" ht="120" hidden="1" outlineLevel="1" x14ac:dyDescent="0.25">
      <c r="A1002" s="34" t="s">
        <v>1963</v>
      </c>
      <c r="B1002" s="35" t="s">
        <v>1964</v>
      </c>
      <c r="C1002" s="35" t="s">
        <v>620</v>
      </c>
      <c r="D1002" s="35" t="s">
        <v>621</v>
      </c>
      <c r="E1002" s="42">
        <v>1</v>
      </c>
      <c r="G1002" s="43">
        <v>420714</v>
      </c>
      <c r="H1002" s="44">
        <v>420714</v>
      </c>
      <c r="I1002" s="45"/>
      <c r="J1002" s="38"/>
      <c r="K1002" s="43">
        <v>0</v>
      </c>
      <c r="L1002" s="44">
        <v>0</v>
      </c>
      <c r="M1002" s="45"/>
      <c r="N1002" s="38"/>
      <c r="O1002" s="43">
        <v>0</v>
      </c>
      <c r="P1002" s="44">
        <v>0</v>
      </c>
      <c r="Q1002" s="45"/>
      <c r="R1002" s="38"/>
      <c r="S1002" s="43">
        <v>0</v>
      </c>
      <c r="T1002" s="44">
        <v>0</v>
      </c>
      <c r="U1002" s="45"/>
      <c r="V1002" s="38"/>
      <c r="W1002" s="43">
        <v>0</v>
      </c>
      <c r="X1002" s="44">
        <v>0</v>
      </c>
      <c r="Y1002" s="45"/>
      <c r="Z1002" s="38"/>
      <c r="AA1002" s="43">
        <v>0</v>
      </c>
      <c r="AB1002" s="44">
        <v>0</v>
      </c>
      <c r="AC1002" s="45"/>
      <c r="AD1002" s="38"/>
      <c r="AE1002" s="43">
        <v>0</v>
      </c>
      <c r="AF1002" s="44">
        <v>0</v>
      </c>
      <c r="AG1002" s="45"/>
      <c r="AH1002" s="38"/>
      <c r="AI1002" s="43">
        <v>13958807.789999999</v>
      </c>
      <c r="AJ1002" s="44">
        <v>13958807.789999999</v>
      </c>
      <c r="AK1002" s="45"/>
      <c r="AL1002" s="38"/>
      <c r="AM1002" s="43">
        <v>0</v>
      </c>
      <c r="AN1002" s="44">
        <v>0</v>
      </c>
      <c r="AO1002" s="45"/>
    </row>
    <row r="1003" spans="1:41" hidden="1" outlineLevel="1" x14ac:dyDescent="0.25">
      <c r="A1003" s="30"/>
      <c r="B1003" s="31" t="s">
        <v>44</v>
      </c>
      <c r="C1003" s="31" t="s">
        <v>45</v>
      </c>
      <c r="G1003" s="36"/>
      <c r="H1003" s="36"/>
      <c r="I1003" s="37"/>
      <c r="J1003" s="38"/>
      <c r="K1003" s="36"/>
      <c r="L1003" s="36"/>
      <c r="M1003" s="37"/>
      <c r="N1003" s="38"/>
      <c r="O1003" s="36"/>
      <c r="P1003" s="36"/>
      <c r="Q1003" s="37"/>
      <c r="R1003" s="38"/>
      <c r="S1003" s="36"/>
      <c r="T1003" s="36"/>
      <c r="U1003" s="37"/>
      <c r="V1003" s="38"/>
      <c r="W1003" s="36"/>
      <c r="X1003" s="36"/>
      <c r="Y1003" s="37"/>
      <c r="Z1003" s="38"/>
      <c r="AA1003" s="36"/>
      <c r="AB1003" s="36"/>
      <c r="AC1003" s="37"/>
      <c r="AD1003" s="38"/>
      <c r="AE1003" s="36"/>
      <c r="AF1003" s="36"/>
      <c r="AG1003" s="37"/>
      <c r="AH1003" s="38"/>
      <c r="AI1003" s="36"/>
      <c r="AJ1003" s="36"/>
      <c r="AK1003" s="37"/>
      <c r="AL1003" s="38"/>
      <c r="AM1003" s="36"/>
      <c r="AN1003" s="36"/>
      <c r="AO1003" s="37"/>
    </row>
    <row r="1004" spans="1:41" ht="45" hidden="1" outlineLevel="1" x14ac:dyDescent="0.25">
      <c r="A1004" s="34" t="s">
        <v>1965</v>
      </c>
      <c r="B1004" s="35" t="s">
        <v>47</v>
      </c>
      <c r="C1004" s="35" t="s">
        <v>488</v>
      </c>
      <c r="G1004" s="36"/>
      <c r="H1004" s="36"/>
      <c r="I1004" s="37"/>
      <c r="J1004" s="38"/>
      <c r="K1004" s="36"/>
      <c r="L1004" s="36"/>
      <c r="M1004" s="37"/>
      <c r="N1004" s="38"/>
      <c r="O1004" s="36"/>
      <c r="P1004" s="36"/>
      <c r="Q1004" s="37"/>
      <c r="R1004" s="38"/>
      <c r="S1004" s="36"/>
      <c r="T1004" s="36"/>
      <c r="U1004" s="37"/>
      <c r="V1004" s="38"/>
      <c r="W1004" s="36"/>
      <c r="X1004" s="36"/>
      <c r="Y1004" s="37"/>
      <c r="Z1004" s="38"/>
      <c r="AA1004" s="36"/>
      <c r="AB1004" s="36"/>
      <c r="AC1004" s="37"/>
      <c r="AD1004" s="38"/>
      <c r="AE1004" s="36"/>
      <c r="AF1004" s="36"/>
      <c r="AG1004" s="37"/>
      <c r="AH1004" s="38"/>
      <c r="AI1004" s="36"/>
      <c r="AJ1004" s="36"/>
      <c r="AK1004" s="37"/>
      <c r="AL1004" s="38"/>
      <c r="AM1004" s="36"/>
      <c r="AN1004" s="36"/>
      <c r="AO1004" s="37"/>
    </row>
    <row r="1005" spans="1:41" hidden="1" outlineLevel="1" x14ac:dyDescent="0.25">
      <c r="A1005" s="15" t="s">
        <v>1966</v>
      </c>
      <c r="B1005" s="15"/>
      <c r="C1005" s="15"/>
      <c r="D1005" s="15"/>
      <c r="E1005" s="15"/>
      <c r="G1005" s="20" t="s">
        <v>43</v>
      </c>
      <c r="H1005" s="44">
        <v>3120155</v>
      </c>
      <c r="I1005" s="45"/>
      <c r="J1005" s="38"/>
      <c r="K1005" s="20" t="s">
        <v>43</v>
      </c>
      <c r="L1005" s="44">
        <v>6119760</v>
      </c>
      <c r="M1005" s="45"/>
      <c r="N1005" s="38"/>
      <c r="O1005" s="20" t="s">
        <v>43</v>
      </c>
      <c r="P1005" s="44">
        <v>6119760</v>
      </c>
      <c r="Q1005" s="45"/>
      <c r="R1005" s="38"/>
      <c r="S1005" s="20" t="s">
        <v>43</v>
      </c>
      <c r="T1005" s="44">
        <v>3434431</v>
      </c>
      <c r="U1005" s="45"/>
      <c r="V1005" s="38"/>
      <c r="W1005" s="20" t="s">
        <v>43</v>
      </c>
      <c r="X1005" s="44">
        <v>6295411</v>
      </c>
      <c r="Y1005" s="45"/>
      <c r="Z1005" s="38"/>
      <c r="AA1005" s="20" t="s">
        <v>43</v>
      </c>
      <c r="AB1005" s="44">
        <v>3406485.99</v>
      </c>
      <c r="AC1005" s="45"/>
      <c r="AD1005" s="38"/>
      <c r="AE1005" s="20" t="s">
        <v>43</v>
      </c>
      <c r="AF1005" s="44">
        <v>4404213</v>
      </c>
      <c r="AG1005" s="45"/>
      <c r="AH1005" s="38"/>
      <c r="AI1005" s="20" t="s">
        <v>43</v>
      </c>
      <c r="AJ1005" s="44">
        <v>7113087.9900000002</v>
      </c>
      <c r="AK1005" s="45"/>
      <c r="AL1005" s="38"/>
      <c r="AM1005" s="20" t="s">
        <v>43</v>
      </c>
      <c r="AN1005" s="44">
        <v>8808474</v>
      </c>
      <c r="AO1005" s="45"/>
    </row>
    <row r="1006" spans="1:41" hidden="1" outlineLevel="1" x14ac:dyDescent="0.25">
      <c r="A1006" s="30"/>
      <c r="B1006" s="31" t="s">
        <v>44</v>
      </c>
      <c r="C1006" s="31" t="s">
        <v>45</v>
      </c>
      <c r="G1006" s="36"/>
      <c r="H1006" s="36"/>
      <c r="I1006" s="37"/>
      <c r="J1006" s="38"/>
      <c r="K1006" s="36"/>
      <c r="L1006" s="36"/>
      <c r="M1006" s="37"/>
      <c r="N1006" s="38"/>
      <c r="O1006" s="36"/>
      <c r="P1006" s="36"/>
      <c r="Q1006" s="37"/>
      <c r="R1006" s="38"/>
      <c r="S1006" s="36"/>
      <c r="T1006" s="36"/>
      <c r="U1006" s="37"/>
      <c r="V1006" s="38"/>
      <c r="W1006" s="36"/>
      <c r="X1006" s="36"/>
      <c r="Y1006" s="37"/>
      <c r="Z1006" s="38"/>
      <c r="AA1006" s="36"/>
      <c r="AB1006" s="36"/>
      <c r="AC1006" s="37"/>
      <c r="AD1006" s="38"/>
      <c r="AE1006" s="36"/>
      <c r="AF1006" s="36"/>
      <c r="AG1006" s="37"/>
      <c r="AH1006" s="38"/>
      <c r="AI1006" s="36"/>
      <c r="AJ1006" s="36"/>
      <c r="AK1006" s="37"/>
      <c r="AL1006" s="38"/>
      <c r="AM1006" s="36"/>
      <c r="AN1006" s="36"/>
      <c r="AO1006" s="37"/>
    </row>
    <row r="1007" spans="1:41" ht="30" hidden="1" outlineLevel="1" x14ac:dyDescent="0.25">
      <c r="A1007" s="34" t="s">
        <v>1967</v>
      </c>
      <c r="B1007" s="35" t="s">
        <v>47</v>
      </c>
      <c r="C1007" s="35" t="s">
        <v>1968</v>
      </c>
      <c r="G1007" s="36"/>
      <c r="H1007" s="36"/>
      <c r="I1007" s="37"/>
      <c r="J1007" s="38"/>
      <c r="K1007" s="36"/>
      <c r="L1007" s="36"/>
      <c r="M1007" s="37"/>
      <c r="N1007" s="38"/>
      <c r="O1007" s="36"/>
      <c r="P1007" s="36"/>
      <c r="Q1007" s="37"/>
      <c r="R1007" s="38"/>
      <c r="S1007" s="36"/>
      <c r="T1007" s="36"/>
      <c r="U1007" s="37"/>
      <c r="V1007" s="38"/>
      <c r="W1007" s="36"/>
      <c r="X1007" s="36"/>
      <c r="Y1007" s="37"/>
      <c r="Z1007" s="38"/>
      <c r="AA1007" s="36"/>
      <c r="AB1007" s="36"/>
      <c r="AC1007" s="37"/>
      <c r="AD1007" s="38"/>
      <c r="AE1007" s="36"/>
      <c r="AF1007" s="36"/>
      <c r="AG1007" s="37"/>
      <c r="AH1007" s="38"/>
      <c r="AI1007" s="36"/>
      <c r="AJ1007" s="36"/>
      <c r="AK1007" s="37"/>
      <c r="AL1007" s="38"/>
      <c r="AM1007" s="36"/>
      <c r="AN1007" s="36"/>
      <c r="AO1007" s="37"/>
    </row>
    <row r="1008" spans="1:41" ht="45" hidden="1" outlineLevel="1" x14ac:dyDescent="0.25">
      <c r="A1008" s="30"/>
      <c r="B1008" s="31" t="s">
        <v>69</v>
      </c>
      <c r="C1008" s="31" t="s">
        <v>70</v>
      </c>
      <c r="D1008" s="31" t="s">
        <v>71</v>
      </c>
      <c r="E1008" s="31" t="s">
        <v>72</v>
      </c>
      <c r="G1008" s="39" t="s">
        <v>73</v>
      </c>
      <c r="H1008" s="40" t="s">
        <v>33</v>
      </c>
      <c r="I1008" s="41"/>
      <c r="J1008" s="38"/>
      <c r="K1008" s="39" t="s">
        <v>73</v>
      </c>
      <c r="L1008" s="40" t="s">
        <v>33</v>
      </c>
      <c r="M1008" s="41"/>
      <c r="N1008" s="38"/>
      <c r="O1008" s="39" t="s">
        <v>73</v>
      </c>
      <c r="P1008" s="40" t="s">
        <v>33</v>
      </c>
      <c r="Q1008" s="41"/>
      <c r="R1008" s="38"/>
      <c r="S1008" s="39" t="s">
        <v>73</v>
      </c>
      <c r="T1008" s="40" t="s">
        <v>33</v>
      </c>
      <c r="U1008" s="41"/>
      <c r="V1008" s="38"/>
      <c r="W1008" s="39" t="s">
        <v>73</v>
      </c>
      <c r="X1008" s="40" t="s">
        <v>33</v>
      </c>
      <c r="Y1008" s="41"/>
      <c r="Z1008" s="38"/>
      <c r="AA1008" s="39" t="s">
        <v>73</v>
      </c>
      <c r="AB1008" s="40" t="s">
        <v>33</v>
      </c>
      <c r="AC1008" s="41"/>
      <c r="AD1008" s="38"/>
      <c r="AE1008" s="39" t="s">
        <v>73</v>
      </c>
      <c r="AF1008" s="40" t="s">
        <v>33</v>
      </c>
      <c r="AG1008" s="41"/>
      <c r="AH1008" s="38"/>
      <c r="AI1008" s="39" t="s">
        <v>73</v>
      </c>
      <c r="AJ1008" s="40" t="s">
        <v>33</v>
      </c>
      <c r="AK1008" s="41"/>
      <c r="AL1008" s="38"/>
      <c r="AM1008" s="39" t="s">
        <v>73</v>
      </c>
      <c r="AN1008" s="40" t="s">
        <v>33</v>
      </c>
      <c r="AO1008" s="41"/>
    </row>
    <row r="1009" spans="1:41" ht="30" hidden="1" outlineLevel="1" x14ac:dyDescent="0.25">
      <c r="A1009" s="34" t="s">
        <v>1969</v>
      </c>
      <c r="B1009" s="35" t="s">
        <v>1970</v>
      </c>
      <c r="C1009" s="35" t="s">
        <v>1971</v>
      </c>
      <c r="D1009" s="35" t="s">
        <v>500</v>
      </c>
      <c r="E1009" s="42">
        <v>91</v>
      </c>
      <c r="G1009" s="43">
        <v>7344</v>
      </c>
      <c r="H1009" s="44">
        <v>668304</v>
      </c>
      <c r="I1009" s="45"/>
      <c r="J1009" s="38"/>
      <c r="K1009" s="43">
        <v>12500</v>
      </c>
      <c r="L1009" s="44">
        <v>1137500</v>
      </c>
      <c r="M1009" s="45"/>
      <c r="N1009" s="38"/>
      <c r="O1009" s="43">
        <v>12500</v>
      </c>
      <c r="P1009" s="44">
        <v>1137500</v>
      </c>
      <c r="Q1009" s="45"/>
      <c r="R1009" s="38"/>
      <c r="S1009" s="43">
        <v>6125</v>
      </c>
      <c r="T1009" s="44">
        <v>557375</v>
      </c>
      <c r="U1009" s="45"/>
      <c r="V1009" s="38"/>
      <c r="W1009" s="43">
        <v>8090</v>
      </c>
      <c r="X1009" s="44">
        <v>736190</v>
      </c>
      <c r="Y1009" s="45"/>
      <c r="Z1009" s="38"/>
      <c r="AA1009" s="43">
        <v>6512.25</v>
      </c>
      <c r="AB1009" s="44">
        <v>592614.75</v>
      </c>
      <c r="AC1009" s="45"/>
      <c r="AD1009" s="38"/>
      <c r="AE1009" s="43">
        <v>9169</v>
      </c>
      <c r="AF1009" s="44">
        <v>834379</v>
      </c>
      <c r="AG1009" s="45"/>
      <c r="AH1009" s="38"/>
      <c r="AI1009" s="43">
        <v>0</v>
      </c>
      <c r="AJ1009" s="44">
        <v>0</v>
      </c>
      <c r="AK1009" s="45"/>
      <c r="AL1009" s="38"/>
      <c r="AM1009" s="43">
        <v>11676</v>
      </c>
      <c r="AN1009" s="44">
        <v>1062516</v>
      </c>
      <c r="AO1009" s="45"/>
    </row>
    <row r="1010" spans="1:41" ht="45" hidden="1" outlineLevel="1" x14ac:dyDescent="0.25">
      <c r="A1010" s="34" t="s">
        <v>1972</v>
      </c>
      <c r="B1010" s="35" t="s">
        <v>1973</v>
      </c>
      <c r="C1010" s="35" t="s">
        <v>1974</v>
      </c>
      <c r="D1010" s="35" t="s">
        <v>500</v>
      </c>
      <c r="E1010" s="42">
        <v>4</v>
      </c>
      <c r="G1010" s="43">
        <v>11357</v>
      </c>
      <c r="H1010" s="44">
        <v>45428</v>
      </c>
      <c r="I1010" s="45"/>
      <c r="J1010" s="38"/>
      <c r="K1010" s="43">
        <v>14000</v>
      </c>
      <c r="L1010" s="44">
        <v>56000</v>
      </c>
      <c r="M1010" s="45"/>
      <c r="N1010" s="38"/>
      <c r="O1010" s="43">
        <v>14000</v>
      </c>
      <c r="P1010" s="44">
        <v>56000</v>
      </c>
      <c r="Q1010" s="45"/>
      <c r="R1010" s="38"/>
      <c r="S1010" s="43">
        <v>7356</v>
      </c>
      <c r="T1010" s="44">
        <v>29424</v>
      </c>
      <c r="U1010" s="45"/>
      <c r="V1010" s="38"/>
      <c r="W1010" s="43">
        <v>9660</v>
      </c>
      <c r="X1010" s="44">
        <v>38640</v>
      </c>
      <c r="Y1010" s="45"/>
      <c r="Z1010" s="38"/>
      <c r="AA1010" s="43">
        <v>8516.02</v>
      </c>
      <c r="AB1010" s="44">
        <v>34064.080000000002</v>
      </c>
      <c r="AC1010" s="45"/>
      <c r="AD1010" s="38"/>
      <c r="AE1010" s="43">
        <v>9292</v>
      </c>
      <c r="AF1010" s="44">
        <v>37168</v>
      </c>
      <c r="AG1010" s="45"/>
      <c r="AH1010" s="38"/>
      <c r="AI1010" s="43">
        <v>0</v>
      </c>
      <c r="AJ1010" s="44">
        <v>0</v>
      </c>
      <c r="AK1010" s="45"/>
      <c r="AL1010" s="38"/>
      <c r="AM1010" s="43">
        <v>12180</v>
      </c>
      <c r="AN1010" s="44">
        <v>48720</v>
      </c>
      <c r="AO1010" s="45"/>
    </row>
    <row r="1011" spans="1:41" ht="30" hidden="1" outlineLevel="1" x14ac:dyDescent="0.25">
      <c r="A1011" s="34" t="s">
        <v>1975</v>
      </c>
      <c r="B1011" s="35" t="s">
        <v>1976</v>
      </c>
      <c r="C1011" s="35" t="s">
        <v>1977</v>
      </c>
      <c r="D1011" s="35" t="s">
        <v>500</v>
      </c>
      <c r="E1011" s="42">
        <v>70</v>
      </c>
      <c r="G1011" s="43">
        <v>4487</v>
      </c>
      <c r="H1011" s="44">
        <v>314090</v>
      </c>
      <c r="I1011" s="45"/>
      <c r="J1011" s="38"/>
      <c r="K1011" s="43">
        <v>10000</v>
      </c>
      <c r="L1011" s="44">
        <v>700000</v>
      </c>
      <c r="M1011" s="45"/>
      <c r="N1011" s="38"/>
      <c r="O1011" s="43">
        <v>10000</v>
      </c>
      <c r="P1011" s="44">
        <v>700000</v>
      </c>
      <c r="Q1011" s="45"/>
      <c r="R1011" s="38"/>
      <c r="S1011" s="43">
        <v>3911</v>
      </c>
      <c r="T1011" s="44">
        <v>273770</v>
      </c>
      <c r="U1011" s="45"/>
      <c r="V1011" s="38"/>
      <c r="W1011" s="43">
        <v>7245</v>
      </c>
      <c r="X1011" s="44">
        <v>507150</v>
      </c>
      <c r="Y1011" s="45"/>
      <c r="Z1011" s="38"/>
      <c r="AA1011" s="43">
        <v>5209.8</v>
      </c>
      <c r="AB1011" s="44">
        <v>364686</v>
      </c>
      <c r="AC1011" s="45"/>
      <c r="AD1011" s="38"/>
      <c r="AE1011" s="43">
        <v>6814</v>
      </c>
      <c r="AF1011" s="44">
        <v>476980</v>
      </c>
      <c r="AG1011" s="45"/>
      <c r="AH1011" s="38"/>
      <c r="AI1011" s="43">
        <v>0</v>
      </c>
      <c r="AJ1011" s="44">
        <v>0</v>
      </c>
      <c r="AK1011" s="45"/>
      <c r="AL1011" s="38"/>
      <c r="AM1011" s="43">
        <v>8400</v>
      </c>
      <c r="AN1011" s="44">
        <v>588000</v>
      </c>
      <c r="AO1011" s="45"/>
    </row>
    <row r="1012" spans="1:41" ht="30" hidden="1" outlineLevel="1" x14ac:dyDescent="0.25">
      <c r="A1012" s="34" t="s">
        <v>1978</v>
      </c>
      <c r="B1012" s="35" t="s">
        <v>1979</v>
      </c>
      <c r="C1012" s="35" t="s">
        <v>1980</v>
      </c>
      <c r="D1012" s="35" t="s">
        <v>500</v>
      </c>
      <c r="E1012" s="42">
        <v>39</v>
      </c>
      <c r="G1012" s="43">
        <v>2155</v>
      </c>
      <c r="H1012" s="44">
        <v>84045</v>
      </c>
      <c r="I1012" s="45"/>
      <c r="J1012" s="38"/>
      <c r="K1012" s="43">
        <v>8500</v>
      </c>
      <c r="L1012" s="44">
        <v>331500</v>
      </c>
      <c r="M1012" s="45"/>
      <c r="N1012" s="38"/>
      <c r="O1012" s="43">
        <v>8500</v>
      </c>
      <c r="P1012" s="44">
        <v>331500</v>
      </c>
      <c r="Q1012" s="45"/>
      <c r="R1012" s="38"/>
      <c r="S1012" s="43">
        <v>1469</v>
      </c>
      <c r="T1012" s="44">
        <v>57291</v>
      </c>
      <c r="U1012" s="45"/>
      <c r="V1012" s="38"/>
      <c r="W1012" s="43">
        <v>14375</v>
      </c>
      <c r="X1012" s="44">
        <v>560625</v>
      </c>
      <c r="Y1012" s="45"/>
      <c r="Z1012" s="38"/>
      <c r="AA1012" s="43">
        <v>4007.54</v>
      </c>
      <c r="AB1012" s="44">
        <v>156294.06</v>
      </c>
      <c r="AC1012" s="45"/>
      <c r="AD1012" s="38"/>
      <c r="AE1012" s="43">
        <v>4336</v>
      </c>
      <c r="AF1012" s="44">
        <v>169104</v>
      </c>
      <c r="AG1012" s="45"/>
      <c r="AH1012" s="38"/>
      <c r="AI1012" s="43">
        <v>0</v>
      </c>
      <c r="AJ1012" s="44">
        <v>0</v>
      </c>
      <c r="AK1012" s="45"/>
      <c r="AL1012" s="38"/>
      <c r="AM1012" s="43">
        <v>7560</v>
      </c>
      <c r="AN1012" s="44">
        <v>294840</v>
      </c>
      <c r="AO1012" s="45"/>
    </row>
    <row r="1013" spans="1:41" ht="45" hidden="1" outlineLevel="1" x14ac:dyDescent="0.25">
      <c r="A1013" s="34" t="s">
        <v>1981</v>
      </c>
      <c r="B1013" s="35" t="s">
        <v>1982</v>
      </c>
      <c r="C1013" s="35" t="s">
        <v>1983</v>
      </c>
      <c r="D1013" s="35" t="s">
        <v>500</v>
      </c>
      <c r="E1013" s="42">
        <v>262</v>
      </c>
      <c r="G1013" s="43">
        <v>1501</v>
      </c>
      <c r="H1013" s="44">
        <v>393262</v>
      </c>
      <c r="I1013" s="45"/>
      <c r="J1013" s="38"/>
      <c r="K1013" s="43">
        <v>3000</v>
      </c>
      <c r="L1013" s="44">
        <v>786000</v>
      </c>
      <c r="M1013" s="45"/>
      <c r="N1013" s="38"/>
      <c r="O1013" s="43">
        <v>3000</v>
      </c>
      <c r="P1013" s="44">
        <v>786000</v>
      </c>
      <c r="Q1013" s="45"/>
      <c r="R1013" s="38"/>
      <c r="S1013" s="43">
        <v>1281</v>
      </c>
      <c r="T1013" s="44">
        <v>335622</v>
      </c>
      <c r="U1013" s="45"/>
      <c r="V1013" s="38"/>
      <c r="W1013" s="43">
        <v>5313</v>
      </c>
      <c r="X1013" s="44">
        <v>1392006</v>
      </c>
      <c r="Y1013" s="45"/>
      <c r="Z1013" s="38"/>
      <c r="AA1013" s="43">
        <v>1402.64</v>
      </c>
      <c r="AB1013" s="44">
        <v>367491.68</v>
      </c>
      <c r="AC1013" s="45"/>
      <c r="AD1013" s="38"/>
      <c r="AE1013" s="43">
        <v>3097</v>
      </c>
      <c r="AF1013" s="44">
        <v>811414</v>
      </c>
      <c r="AG1013" s="45"/>
      <c r="AH1013" s="38"/>
      <c r="AI1013" s="43">
        <v>0</v>
      </c>
      <c r="AJ1013" s="44">
        <v>0</v>
      </c>
      <c r="AK1013" s="45"/>
      <c r="AL1013" s="38"/>
      <c r="AM1013" s="43">
        <v>5460</v>
      </c>
      <c r="AN1013" s="44">
        <v>1430520</v>
      </c>
      <c r="AO1013" s="45"/>
    </row>
    <row r="1014" spans="1:41" hidden="1" outlineLevel="1" x14ac:dyDescent="0.25">
      <c r="A1014" s="30"/>
      <c r="B1014" s="31" t="s">
        <v>44</v>
      </c>
      <c r="C1014" s="31" t="s">
        <v>45</v>
      </c>
      <c r="G1014" s="36"/>
      <c r="H1014" s="36"/>
      <c r="I1014" s="37"/>
      <c r="J1014" s="38"/>
      <c r="K1014" s="36"/>
      <c r="L1014" s="36"/>
      <c r="M1014" s="37"/>
      <c r="N1014" s="38"/>
      <c r="O1014" s="36"/>
      <c r="P1014" s="36"/>
      <c r="Q1014" s="37"/>
      <c r="R1014" s="38"/>
      <c r="S1014" s="36"/>
      <c r="T1014" s="36"/>
      <c r="U1014" s="37"/>
      <c r="V1014" s="38"/>
      <c r="W1014" s="36"/>
      <c r="X1014" s="36"/>
      <c r="Y1014" s="37"/>
      <c r="Z1014" s="38"/>
      <c r="AA1014" s="36"/>
      <c r="AB1014" s="36"/>
      <c r="AC1014" s="37"/>
      <c r="AD1014" s="38"/>
      <c r="AE1014" s="36"/>
      <c r="AF1014" s="36"/>
      <c r="AG1014" s="37"/>
      <c r="AH1014" s="38"/>
      <c r="AI1014" s="36"/>
      <c r="AJ1014" s="36"/>
      <c r="AK1014" s="37"/>
      <c r="AL1014" s="38"/>
      <c r="AM1014" s="36"/>
      <c r="AN1014" s="36"/>
      <c r="AO1014" s="37"/>
    </row>
    <row r="1015" spans="1:41" hidden="1" outlineLevel="1" x14ac:dyDescent="0.25">
      <c r="A1015" s="34" t="s">
        <v>1984</v>
      </c>
      <c r="B1015" s="35" t="s">
        <v>47</v>
      </c>
      <c r="C1015" s="35" t="s">
        <v>1985</v>
      </c>
      <c r="G1015" s="36"/>
      <c r="H1015" s="36"/>
      <c r="I1015" s="37"/>
      <c r="J1015" s="38"/>
      <c r="K1015" s="36"/>
      <c r="L1015" s="36"/>
      <c r="M1015" s="37"/>
      <c r="N1015" s="38"/>
      <c r="O1015" s="36"/>
      <c r="P1015" s="36"/>
      <c r="Q1015" s="37"/>
      <c r="R1015" s="38"/>
      <c r="S1015" s="36"/>
      <c r="T1015" s="36"/>
      <c r="U1015" s="37"/>
      <c r="V1015" s="38"/>
      <c r="W1015" s="36"/>
      <c r="X1015" s="36"/>
      <c r="Y1015" s="37"/>
      <c r="Z1015" s="38"/>
      <c r="AA1015" s="36"/>
      <c r="AB1015" s="36"/>
      <c r="AC1015" s="37"/>
      <c r="AD1015" s="38"/>
      <c r="AE1015" s="36"/>
      <c r="AF1015" s="36"/>
      <c r="AG1015" s="37"/>
      <c r="AH1015" s="38"/>
      <c r="AI1015" s="36"/>
      <c r="AJ1015" s="36"/>
      <c r="AK1015" s="37"/>
      <c r="AL1015" s="38"/>
      <c r="AM1015" s="36"/>
      <c r="AN1015" s="36"/>
      <c r="AO1015" s="37"/>
    </row>
    <row r="1016" spans="1:41" ht="45" hidden="1" outlineLevel="1" x14ac:dyDescent="0.25">
      <c r="A1016" s="30"/>
      <c r="B1016" s="31" t="s">
        <v>69</v>
      </c>
      <c r="C1016" s="31" t="s">
        <v>70</v>
      </c>
      <c r="D1016" s="31" t="s">
        <v>71</v>
      </c>
      <c r="E1016" s="31" t="s">
        <v>72</v>
      </c>
      <c r="G1016" s="39" t="s">
        <v>73</v>
      </c>
      <c r="H1016" s="40" t="s">
        <v>33</v>
      </c>
      <c r="I1016" s="41"/>
      <c r="J1016" s="38"/>
      <c r="K1016" s="39" t="s">
        <v>73</v>
      </c>
      <c r="L1016" s="40" t="s">
        <v>33</v>
      </c>
      <c r="M1016" s="41"/>
      <c r="N1016" s="38"/>
      <c r="O1016" s="39" t="s">
        <v>73</v>
      </c>
      <c r="P1016" s="40" t="s">
        <v>33</v>
      </c>
      <c r="Q1016" s="41"/>
      <c r="R1016" s="38"/>
      <c r="S1016" s="39" t="s">
        <v>73</v>
      </c>
      <c r="T1016" s="40" t="s">
        <v>33</v>
      </c>
      <c r="U1016" s="41"/>
      <c r="V1016" s="38"/>
      <c r="W1016" s="39" t="s">
        <v>73</v>
      </c>
      <c r="X1016" s="40" t="s">
        <v>33</v>
      </c>
      <c r="Y1016" s="41"/>
      <c r="Z1016" s="38"/>
      <c r="AA1016" s="39" t="s">
        <v>73</v>
      </c>
      <c r="AB1016" s="40" t="s">
        <v>33</v>
      </c>
      <c r="AC1016" s="41"/>
      <c r="AD1016" s="38"/>
      <c r="AE1016" s="39" t="s">
        <v>73</v>
      </c>
      <c r="AF1016" s="40" t="s">
        <v>33</v>
      </c>
      <c r="AG1016" s="41"/>
      <c r="AH1016" s="38"/>
      <c r="AI1016" s="39" t="s">
        <v>73</v>
      </c>
      <c r="AJ1016" s="40" t="s">
        <v>33</v>
      </c>
      <c r="AK1016" s="41"/>
      <c r="AL1016" s="38"/>
      <c r="AM1016" s="39" t="s">
        <v>73</v>
      </c>
      <c r="AN1016" s="40" t="s">
        <v>33</v>
      </c>
      <c r="AO1016" s="41"/>
    </row>
    <row r="1017" spans="1:41" ht="60" hidden="1" outlineLevel="1" x14ac:dyDescent="0.25">
      <c r="A1017" s="34" t="s">
        <v>1986</v>
      </c>
      <c r="B1017" s="35" t="s">
        <v>1987</v>
      </c>
      <c r="C1017" s="35" t="s">
        <v>1988</v>
      </c>
      <c r="D1017" s="35" t="s">
        <v>523</v>
      </c>
      <c r="E1017" s="42">
        <v>7975</v>
      </c>
      <c r="G1017" s="43">
        <v>68</v>
      </c>
      <c r="H1017" s="44">
        <v>542300</v>
      </c>
      <c r="I1017" s="45"/>
      <c r="J1017" s="38"/>
      <c r="K1017" s="43">
        <v>150</v>
      </c>
      <c r="L1017" s="44">
        <v>1196250</v>
      </c>
      <c r="M1017" s="45"/>
      <c r="N1017" s="38"/>
      <c r="O1017" s="43">
        <v>150</v>
      </c>
      <c r="P1017" s="44">
        <v>1196250</v>
      </c>
      <c r="Q1017" s="45"/>
      <c r="R1017" s="38"/>
      <c r="S1017" s="43">
        <v>96</v>
      </c>
      <c r="T1017" s="44">
        <v>765600</v>
      </c>
      <c r="U1017" s="45"/>
      <c r="V1017" s="38"/>
      <c r="W1017" s="43">
        <v>91</v>
      </c>
      <c r="X1017" s="44">
        <v>725725</v>
      </c>
      <c r="Y1017" s="45"/>
      <c r="Z1017" s="38"/>
      <c r="AA1017" s="43">
        <v>70.13</v>
      </c>
      <c r="AB1017" s="44">
        <v>559286.75</v>
      </c>
      <c r="AC1017" s="45"/>
      <c r="AD1017" s="38"/>
      <c r="AE1017" s="43">
        <v>99</v>
      </c>
      <c r="AF1017" s="44">
        <v>789525</v>
      </c>
      <c r="AG1017" s="45"/>
      <c r="AH1017" s="38"/>
      <c r="AI1017" s="43">
        <v>0</v>
      </c>
      <c r="AJ1017" s="44">
        <v>0</v>
      </c>
      <c r="AK1017" s="45"/>
      <c r="AL1017" s="38"/>
      <c r="AM1017" s="43">
        <v>143</v>
      </c>
      <c r="AN1017" s="44">
        <v>1140425</v>
      </c>
      <c r="AO1017" s="45"/>
    </row>
    <row r="1018" spans="1:41" ht="45" hidden="1" outlineLevel="1" x14ac:dyDescent="0.25">
      <c r="A1018" s="34" t="s">
        <v>1989</v>
      </c>
      <c r="B1018" s="35" t="s">
        <v>1990</v>
      </c>
      <c r="C1018" s="35" t="s">
        <v>1991</v>
      </c>
      <c r="D1018" s="35" t="s">
        <v>523</v>
      </c>
      <c r="E1018" s="42">
        <v>6450</v>
      </c>
      <c r="G1018" s="43">
        <v>52</v>
      </c>
      <c r="H1018" s="44">
        <v>335400</v>
      </c>
      <c r="I1018" s="45"/>
      <c r="J1018" s="38"/>
      <c r="K1018" s="43">
        <v>120</v>
      </c>
      <c r="L1018" s="44">
        <v>774000</v>
      </c>
      <c r="M1018" s="45"/>
      <c r="N1018" s="38"/>
      <c r="O1018" s="43">
        <v>120</v>
      </c>
      <c r="P1018" s="44">
        <v>774000</v>
      </c>
      <c r="Q1018" s="45"/>
      <c r="R1018" s="38"/>
      <c r="S1018" s="43">
        <v>72</v>
      </c>
      <c r="T1018" s="44">
        <v>464400</v>
      </c>
      <c r="U1018" s="45"/>
      <c r="V1018" s="38"/>
      <c r="W1018" s="43">
        <v>71</v>
      </c>
      <c r="X1018" s="44">
        <v>457950</v>
      </c>
      <c r="Y1018" s="45"/>
      <c r="Z1018" s="38"/>
      <c r="AA1018" s="43">
        <v>55.1</v>
      </c>
      <c r="AB1018" s="44">
        <v>355395</v>
      </c>
      <c r="AC1018" s="45"/>
      <c r="AD1018" s="38"/>
      <c r="AE1018" s="43">
        <v>50</v>
      </c>
      <c r="AF1018" s="44">
        <v>322500</v>
      </c>
      <c r="AG1018" s="45"/>
      <c r="AH1018" s="38"/>
      <c r="AI1018" s="43">
        <v>0</v>
      </c>
      <c r="AJ1018" s="44">
        <v>0</v>
      </c>
      <c r="AK1018" s="45"/>
      <c r="AL1018" s="38"/>
      <c r="AM1018" s="43">
        <v>252</v>
      </c>
      <c r="AN1018" s="44">
        <v>1625400</v>
      </c>
      <c r="AO1018" s="45"/>
    </row>
    <row r="1019" spans="1:41" ht="60" hidden="1" outlineLevel="1" x14ac:dyDescent="0.25">
      <c r="A1019" s="34" t="s">
        <v>1992</v>
      </c>
      <c r="B1019" s="35" t="s">
        <v>1993</v>
      </c>
      <c r="C1019" s="35" t="s">
        <v>1994</v>
      </c>
      <c r="D1019" s="35" t="s">
        <v>523</v>
      </c>
      <c r="E1019" s="42">
        <v>10975</v>
      </c>
      <c r="G1019" s="43">
        <v>40</v>
      </c>
      <c r="H1019" s="44">
        <v>439000</v>
      </c>
      <c r="I1019" s="45"/>
      <c r="J1019" s="38"/>
      <c r="K1019" s="43">
        <v>70</v>
      </c>
      <c r="L1019" s="44">
        <v>768250</v>
      </c>
      <c r="M1019" s="45"/>
      <c r="N1019" s="38"/>
      <c r="O1019" s="43">
        <v>70</v>
      </c>
      <c r="P1019" s="44">
        <v>768250</v>
      </c>
      <c r="Q1019" s="45"/>
      <c r="R1019" s="38"/>
      <c r="S1019" s="43">
        <v>43</v>
      </c>
      <c r="T1019" s="44">
        <v>471925</v>
      </c>
      <c r="U1019" s="45"/>
      <c r="V1019" s="38"/>
      <c r="W1019" s="43">
        <v>67</v>
      </c>
      <c r="X1019" s="44">
        <v>735325</v>
      </c>
      <c r="Y1019" s="45"/>
      <c r="Z1019" s="38"/>
      <c r="AA1019" s="43">
        <v>45.08</v>
      </c>
      <c r="AB1019" s="44">
        <v>494753</v>
      </c>
      <c r="AC1019" s="45"/>
      <c r="AD1019" s="38"/>
      <c r="AE1019" s="43">
        <v>43</v>
      </c>
      <c r="AF1019" s="44">
        <v>471925</v>
      </c>
      <c r="AG1019" s="45"/>
      <c r="AH1019" s="38"/>
      <c r="AI1019" s="43">
        <v>0</v>
      </c>
      <c r="AJ1019" s="44">
        <v>0</v>
      </c>
      <c r="AK1019" s="45"/>
      <c r="AL1019" s="38"/>
      <c r="AM1019" s="43">
        <v>143</v>
      </c>
      <c r="AN1019" s="44">
        <v>1569425</v>
      </c>
      <c r="AO1019" s="45"/>
    </row>
    <row r="1020" spans="1:41" ht="45" hidden="1" outlineLevel="1" x14ac:dyDescent="0.25">
      <c r="A1020" s="34" t="s">
        <v>1995</v>
      </c>
      <c r="B1020" s="35" t="s">
        <v>1996</v>
      </c>
      <c r="C1020" s="35" t="s">
        <v>1997</v>
      </c>
      <c r="D1020" s="35" t="s">
        <v>523</v>
      </c>
      <c r="E1020" s="42">
        <v>210</v>
      </c>
      <c r="G1020" s="43">
        <v>100</v>
      </c>
      <c r="H1020" s="44">
        <v>21000</v>
      </c>
      <c r="I1020" s="45"/>
      <c r="J1020" s="38"/>
      <c r="K1020" s="43">
        <v>250</v>
      </c>
      <c r="L1020" s="44">
        <v>52500</v>
      </c>
      <c r="M1020" s="45"/>
      <c r="N1020" s="38"/>
      <c r="O1020" s="43">
        <v>250</v>
      </c>
      <c r="P1020" s="44">
        <v>52500</v>
      </c>
      <c r="Q1020" s="45"/>
      <c r="R1020" s="38"/>
      <c r="S1020" s="43">
        <v>50</v>
      </c>
      <c r="T1020" s="44">
        <v>10500</v>
      </c>
      <c r="U1020" s="45"/>
      <c r="V1020" s="38"/>
      <c r="W1020" s="43">
        <v>163</v>
      </c>
      <c r="X1020" s="44">
        <v>34230</v>
      </c>
      <c r="Y1020" s="45"/>
      <c r="Z1020" s="38"/>
      <c r="AA1020" s="43">
        <v>100.19</v>
      </c>
      <c r="AB1020" s="44">
        <v>21039.9</v>
      </c>
      <c r="AC1020" s="45"/>
      <c r="AD1020" s="38"/>
      <c r="AE1020" s="43">
        <v>74</v>
      </c>
      <c r="AF1020" s="44">
        <v>15540</v>
      </c>
      <c r="AG1020" s="45"/>
      <c r="AH1020" s="38"/>
      <c r="AI1020" s="43">
        <v>0</v>
      </c>
      <c r="AJ1020" s="44">
        <v>0</v>
      </c>
      <c r="AK1020" s="45"/>
      <c r="AL1020" s="38"/>
      <c r="AM1020" s="43">
        <v>227</v>
      </c>
      <c r="AN1020" s="44">
        <v>47670</v>
      </c>
      <c r="AO1020" s="45"/>
    </row>
    <row r="1021" spans="1:41" ht="45" hidden="1" outlineLevel="1" x14ac:dyDescent="0.25">
      <c r="A1021" s="34" t="s">
        <v>1998</v>
      </c>
      <c r="B1021" s="35" t="s">
        <v>1999</v>
      </c>
      <c r="C1021" s="35" t="s">
        <v>2000</v>
      </c>
      <c r="D1021" s="35" t="s">
        <v>523</v>
      </c>
      <c r="E1021" s="42">
        <v>434</v>
      </c>
      <c r="G1021" s="43">
        <v>63</v>
      </c>
      <c r="H1021" s="44">
        <v>27342</v>
      </c>
      <c r="I1021" s="45"/>
      <c r="J1021" s="38"/>
      <c r="K1021" s="43">
        <v>200</v>
      </c>
      <c r="L1021" s="44">
        <v>86800</v>
      </c>
      <c r="M1021" s="45"/>
      <c r="N1021" s="38"/>
      <c r="O1021" s="43">
        <v>200</v>
      </c>
      <c r="P1021" s="44">
        <v>86800</v>
      </c>
      <c r="Q1021" s="45"/>
      <c r="R1021" s="38"/>
      <c r="S1021" s="43">
        <v>41</v>
      </c>
      <c r="T1021" s="44">
        <v>17794</v>
      </c>
      <c r="U1021" s="45"/>
      <c r="V1021" s="38"/>
      <c r="W1021" s="43">
        <v>139</v>
      </c>
      <c r="X1021" s="44">
        <v>60326</v>
      </c>
      <c r="Y1021" s="45"/>
      <c r="Z1021" s="38"/>
      <c r="AA1021" s="43">
        <v>90.17</v>
      </c>
      <c r="AB1021" s="44">
        <v>39133.78</v>
      </c>
      <c r="AC1021" s="45"/>
      <c r="AD1021" s="38"/>
      <c r="AE1021" s="43">
        <v>62</v>
      </c>
      <c r="AF1021" s="44">
        <v>26908</v>
      </c>
      <c r="AG1021" s="45"/>
      <c r="AH1021" s="38"/>
      <c r="AI1021" s="43">
        <v>0</v>
      </c>
      <c r="AJ1021" s="44">
        <v>0</v>
      </c>
      <c r="AK1021" s="45"/>
      <c r="AL1021" s="38"/>
      <c r="AM1021" s="43">
        <v>487</v>
      </c>
      <c r="AN1021" s="44">
        <v>211358</v>
      </c>
      <c r="AO1021" s="45"/>
    </row>
    <row r="1022" spans="1:41" ht="30" hidden="1" outlineLevel="1" x14ac:dyDescent="0.25">
      <c r="A1022" s="34" t="s">
        <v>2001</v>
      </c>
      <c r="B1022" s="35" t="s">
        <v>2002</v>
      </c>
      <c r="C1022" s="35" t="s">
        <v>2003</v>
      </c>
      <c r="D1022" s="35" t="s">
        <v>523</v>
      </c>
      <c r="E1022" s="42">
        <v>10080</v>
      </c>
      <c r="G1022" s="43">
        <v>9</v>
      </c>
      <c r="H1022" s="44">
        <v>90720</v>
      </c>
      <c r="I1022" s="45"/>
      <c r="J1022" s="38"/>
      <c r="K1022" s="43">
        <v>12</v>
      </c>
      <c r="L1022" s="44">
        <v>120960</v>
      </c>
      <c r="M1022" s="45"/>
      <c r="N1022" s="38"/>
      <c r="O1022" s="43">
        <v>12</v>
      </c>
      <c r="P1022" s="44">
        <v>120960</v>
      </c>
      <c r="Q1022" s="45"/>
      <c r="R1022" s="38"/>
      <c r="S1022" s="43">
        <v>8</v>
      </c>
      <c r="T1022" s="44">
        <v>80640</v>
      </c>
      <c r="U1022" s="45"/>
      <c r="V1022" s="38"/>
      <c r="W1022" s="43">
        <v>31</v>
      </c>
      <c r="X1022" s="44">
        <v>312480</v>
      </c>
      <c r="Y1022" s="45"/>
      <c r="Z1022" s="38"/>
      <c r="AA1022" s="43">
        <v>12.02</v>
      </c>
      <c r="AB1022" s="44">
        <v>121161.60000000001</v>
      </c>
      <c r="AC1022" s="45"/>
      <c r="AD1022" s="38"/>
      <c r="AE1022" s="43">
        <v>31</v>
      </c>
      <c r="AF1022" s="44">
        <v>312480</v>
      </c>
      <c r="AG1022" s="45"/>
      <c r="AH1022" s="38"/>
      <c r="AI1022" s="43">
        <v>0</v>
      </c>
      <c r="AJ1022" s="44">
        <v>0</v>
      </c>
      <c r="AK1022" s="45"/>
      <c r="AL1022" s="38"/>
      <c r="AM1022" s="43">
        <v>20</v>
      </c>
      <c r="AN1022" s="44">
        <v>201600</v>
      </c>
      <c r="AO1022" s="45"/>
    </row>
    <row r="1023" spans="1:41" ht="60" hidden="1" outlineLevel="1" x14ac:dyDescent="0.25">
      <c r="A1023" s="34" t="s">
        <v>2004</v>
      </c>
      <c r="B1023" s="35" t="s">
        <v>2005</v>
      </c>
      <c r="C1023" s="35" t="s">
        <v>2006</v>
      </c>
      <c r="D1023" s="35" t="s">
        <v>500</v>
      </c>
      <c r="E1023" s="42">
        <v>1</v>
      </c>
      <c r="G1023" s="43">
        <v>139200</v>
      </c>
      <c r="H1023" s="44">
        <v>139200</v>
      </c>
      <c r="I1023" s="45"/>
      <c r="J1023" s="38"/>
      <c r="K1023" s="43">
        <v>100000</v>
      </c>
      <c r="L1023" s="44">
        <v>100000</v>
      </c>
      <c r="M1023" s="45"/>
      <c r="N1023" s="38"/>
      <c r="O1023" s="43">
        <v>100000</v>
      </c>
      <c r="P1023" s="44">
        <v>100000</v>
      </c>
      <c r="Q1023" s="45"/>
      <c r="R1023" s="38"/>
      <c r="S1023" s="43">
        <v>317220</v>
      </c>
      <c r="T1023" s="44">
        <v>317220</v>
      </c>
      <c r="U1023" s="45"/>
      <c r="V1023" s="38"/>
      <c r="W1023" s="43">
        <v>700350</v>
      </c>
      <c r="X1023" s="44">
        <v>700350</v>
      </c>
      <c r="Y1023" s="45"/>
      <c r="Z1023" s="38"/>
      <c r="AA1023" s="43">
        <v>250471.16</v>
      </c>
      <c r="AB1023" s="44">
        <v>250471.16</v>
      </c>
      <c r="AC1023" s="45"/>
      <c r="AD1023" s="38"/>
      <c r="AE1023" s="43">
        <v>74340</v>
      </c>
      <c r="AF1023" s="44">
        <v>74340</v>
      </c>
      <c r="AG1023" s="45"/>
      <c r="AH1023" s="38"/>
      <c r="AI1023" s="43">
        <v>0</v>
      </c>
      <c r="AJ1023" s="44">
        <v>0</v>
      </c>
      <c r="AK1023" s="45"/>
      <c r="AL1023" s="38"/>
      <c r="AM1023" s="43">
        <v>504000</v>
      </c>
      <c r="AN1023" s="44">
        <v>504000</v>
      </c>
      <c r="AO1023" s="45"/>
    </row>
    <row r="1024" spans="1:41" ht="45" hidden="1" outlineLevel="1" x14ac:dyDescent="0.25">
      <c r="A1024" s="34" t="s">
        <v>2007</v>
      </c>
      <c r="B1024" s="35" t="s">
        <v>2008</v>
      </c>
      <c r="C1024" s="35" t="s">
        <v>2009</v>
      </c>
      <c r="D1024" s="35" t="s">
        <v>444</v>
      </c>
      <c r="E1024" s="42">
        <v>1</v>
      </c>
      <c r="G1024" s="43">
        <v>20064</v>
      </c>
      <c r="H1024" s="44">
        <v>20064</v>
      </c>
      <c r="I1024" s="45"/>
      <c r="J1024" s="38"/>
      <c r="K1024" s="43">
        <v>10000</v>
      </c>
      <c r="L1024" s="44">
        <v>10000</v>
      </c>
      <c r="M1024" s="45"/>
      <c r="N1024" s="38"/>
      <c r="O1024" s="43">
        <v>10000</v>
      </c>
      <c r="P1024" s="44">
        <v>10000</v>
      </c>
      <c r="Q1024" s="45"/>
      <c r="R1024" s="38"/>
      <c r="S1024" s="43">
        <v>52870</v>
      </c>
      <c r="T1024" s="44">
        <v>52870</v>
      </c>
      <c r="U1024" s="45"/>
      <c r="V1024" s="38"/>
      <c r="W1024" s="43">
        <v>34414</v>
      </c>
      <c r="X1024" s="44">
        <v>34414</v>
      </c>
      <c r="Y1024" s="45"/>
      <c r="Z1024" s="38"/>
      <c r="AA1024" s="43">
        <v>50094.23</v>
      </c>
      <c r="AB1024" s="44">
        <v>50094.23</v>
      </c>
      <c r="AC1024" s="45"/>
      <c r="AD1024" s="38"/>
      <c r="AE1024" s="43">
        <v>61950</v>
      </c>
      <c r="AF1024" s="44">
        <v>61950</v>
      </c>
      <c r="AG1024" s="45"/>
      <c r="AH1024" s="38"/>
      <c r="AI1024" s="43">
        <v>0</v>
      </c>
      <c r="AJ1024" s="44">
        <v>0</v>
      </c>
      <c r="AK1024" s="45"/>
      <c r="AL1024" s="38"/>
      <c r="AM1024" s="43">
        <v>84000</v>
      </c>
      <c r="AN1024" s="44">
        <v>84000</v>
      </c>
      <c r="AO1024" s="45"/>
    </row>
    <row r="1025" spans="1:41" hidden="1" outlineLevel="1" x14ac:dyDescent="0.25">
      <c r="A1025" s="30"/>
      <c r="B1025" s="31" t="s">
        <v>44</v>
      </c>
      <c r="C1025" s="31" t="s">
        <v>45</v>
      </c>
      <c r="G1025" s="36"/>
      <c r="H1025" s="36"/>
      <c r="I1025" s="37"/>
      <c r="J1025" s="38"/>
      <c r="K1025" s="36"/>
      <c r="L1025" s="36"/>
      <c r="M1025" s="37"/>
      <c r="N1025" s="38"/>
      <c r="O1025" s="36"/>
      <c r="P1025" s="36"/>
      <c r="Q1025" s="37"/>
      <c r="R1025" s="38"/>
      <c r="S1025" s="36"/>
      <c r="T1025" s="36"/>
      <c r="U1025" s="37"/>
      <c r="V1025" s="38"/>
      <c r="W1025" s="36"/>
      <c r="X1025" s="36"/>
      <c r="Y1025" s="37"/>
      <c r="Z1025" s="38"/>
      <c r="AA1025" s="36"/>
      <c r="AB1025" s="36"/>
      <c r="AC1025" s="37"/>
      <c r="AD1025" s="38"/>
      <c r="AE1025" s="36"/>
      <c r="AF1025" s="36"/>
      <c r="AG1025" s="37"/>
      <c r="AH1025" s="38"/>
      <c r="AI1025" s="36"/>
      <c r="AJ1025" s="36"/>
      <c r="AK1025" s="37"/>
      <c r="AL1025" s="38"/>
      <c r="AM1025" s="36"/>
      <c r="AN1025" s="36"/>
      <c r="AO1025" s="37"/>
    </row>
    <row r="1026" spans="1:41" hidden="1" outlineLevel="1" x14ac:dyDescent="0.25">
      <c r="A1026" s="34" t="s">
        <v>2010</v>
      </c>
      <c r="B1026" s="35" t="s">
        <v>47</v>
      </c>
      <c r="C1026" s="35" t="s">
        <v>483</v>
      </c>
      <c r="G1026" s="36"/>
      <c r="H1026" s="36"/>
      <c r="I1026" s="37"/>
      <c r="J1026" s="38"/>
      <c r="K1026" s="36"/>
      <c r="L1026" s="36"/>
      <c r="M1026" s="37"/>
      <c r="N1026" s="38"/>
      <c r="O1026" s="36"/>
      <c r="P1026" s="36"/>
      <c r="Q1026" s="37"/>
      <c r="R1026" s="38"/>
      <c r="S1026" s="36"/>
      <c r="T1026" s="36"/>
      <c r="U1026" s="37"/>
      <c r="V1026" s="38"/>
      <c r="W1026" s="36"/>
      <c r="X1026" s="36"/>
      <c r="Y1026" s="37"/>
      <c r="Z1026" s="38"/>
      <c r="AA1026" s="36"/>
      <c r="AB1026" s="36"/>
      <c r="AC1026" s="37"/>
      <c r="AD1026" s="38"/>
      <c r="AE1026" s="36"/>
      <c r="AF1026" s="36"/>
      <c r="AG1026" s="37"/>
      <c r="AH1026" s="38"/>
      <c r="AI1026" s="36"/>
      <c r="AJ1026" s="36"/>
      <c r="AK1026" s="37"/>
      <c r="AL1026" s="38"/>
      <c r="AM1026" s="36"/>
      <c r="AN1026" s="36"/>
      <c r="AO1026" s="37"/>
    </row>
    <row r="1027" spans="1:41" ht="45" hidden="1" outlineLevel="1" x14ac:dyDescent="0.25">
      <c r="A1027" s="30"/>
      <c r="B1027" s="31" t="s">
        <v>69</v>
      </c>
      <c r="C1027" s="31" t="s">
        <v>70</v>
      </c>
      <c r="D1027" s="31" t="s">
        <v>71</v>
      </c>
      <c r="E1027" s="31" t="s">
        <v>72</v>
      </c>
      <c r="G1027" s="39" t="s">
        <v>73</v>
      </c>
      <c r="H1027" s="40" t="s">
        <v>33</v>
      </c>
      <c r="I1027" s="41"/>
      <c r="J1027" s="38"/>
      <c r="K1027" s="39" t="s">
        <v>73</v>
      </c>
      <c r="L1027" s="40" t="s">
        <v>33</v>
      </c>
      <c r="M1027" s="41"/>
      <c r="N1027" s="38"/>
      <c r="O1027" s="39" t="s">
        <v>73</v>
      </c>
      <c r="P1027" s="40" t="s">
        <v>33</v>
      </c>
      <c r="Q1027" s="41"/>
      <c r="R1027" s="38"/>
      <c r="S1027" s="39" t="s">
        <v>73</v>
      </c>
      <c r="T1027" s="40" t="s">
        <v>33</v>
      </c>
      <c r="U1027" s="41"/>
      <c r="V1027" s="38"/>
      <c r="W1027" s="39" t="s">
        <v>73</v>
      </c>
      <c r="X1027" s="40" t="s">
        <v>33</v>
      </c>
      <c r="Y1027" s="41"/>
      <c r="Z1027" s="38"/>
      <c r="AA1027" s="39" t="s">
        <v>73</v>
      </c>
      <c r="AB1027" s="40" t="s">
        <v>33</v>
      </c>
      <c r="AC1027" s="41"/>
      <c r="AD1027" s="38"/>
      <c r="AE1027" s="39" t="s">
        <v>73</v>
      </c>
      <c r="AF1027" s="40" t="s">
        <v>33</v>
      </c>
      <c r="AG1027" s="41"/>
      <c r="AH1027" s="38"/>
      <c r="AI1027" s="39" t="s">
        <v>73</v>
      </c>
      <c r="AJ1027" s="40" t="s">
        <v>33</v>
      </c>
      <c r="AK1027" s="41"/>
      <c r="AL1027" s="38"/>
      <c r="AM1027" s="39" t="s">
        <v>73</v>
      </c>
      <c r="AN1027" s="40" t="s">
        <v>33</v>
      </c>
      <c r="AO1027" s="41"/>
    </row>
    <row r="1028" spans="1:41" ht="105" hidden="1" outlineLevel="1" x14ac:dyDescent="0.25">
      <c r="A1028" s="34" t="s">
        <v>2011</v>
      </c>
      <c r="B1028" s="35" t="s">
        <v>2012</v>
      </c>
      <c r="C1028" s="35" t="s">
        <v>486</v>
      </c>
      <c r="D1028" s="35" t="s">
        <v>621</v>
      </c>
      <c r="E1028" s="42">
        <v>1</v>
      </c>
      <c r="G1028" s="43">
        <v>0</v>
      </c>
      <c r="H1028" s="44">
        <v>0</v>
      </c>
      <c r="I1028" s="45"/>
      <c r="J1028" s="38"/>
      <c r="K1028" s="43">
        <v>0</v>
      </c>
      <c r="L1028" s="44">
        <v>0</v>
      </c>
      <c r="M1028" s="45"/>
      <c r="N1028" s="38"/>
      <c r="O1028" s="43">
        <v>0</v>
      </c>
      <c r="P1028" s="44">
        <v>0</v>
      </c>
      <c r="Q1028" s="45"/>
      <c r="R1028" s="38"/>
      <c r="S1028" s="43">
        <v>0</v>
      </c>
      <c r="T1028" s="44">
        <v>0</v>
      </c>
      <c r="U1028" s="45"/>
      <c r="V1028" s="38"/>
      <c r="W1028" s="43">
        <v>0</v>
      </c>
      <c r="X1028" s="44">
        <v>0</v>
      </c>
      <c r="Y1028" s="45"/>
      <c r="Z1028" s="38"/>
      <c r="AA1028" s="43">
        <v>0</v>
      </c>
      <c r="AB1028" s="44">
        <v>0</v>
      </c>
      <c r="AC1028" s="45"/>
      <c r="AD1028" s="38"/>
      <c r="AE1028" s="43">
        <v>0</v>
      </c>
      <c r="AF1028" s="44">
        <v>0</v>
      </c>
      <c r="AG1028" s="45"/>
      <c r="AH1028" s="38"/>
      <c r="AI1028" s="43">
        <v>7113087.9900000002</v>
      </c>
      <c r="AJ1028" s="44">
        <v>7113087.9900000002</v>
      </c>
      <c r="AK1028" s="45"/>
      <c r="AL1028" s="38"/>
      <c r="AM1028" s="43">
        <v>0</v>
      </c>
      <c r="AN1028" s="44">
        <v>0</v>
      </c>
      <c r="AO1028" s="45"/>
    </row>
    <row r="1029" spans="1:41" hidden="1" outlineLevel="1" x14ac:dyDescent="0.25">
      <c r="A1029" s="30"/>
      <c r="B1029" s="31" t="s">
        <v>44</v>
      </c>
      <c r="C1029" s="31" t="s">
        <v>45</v>
      </c>
      <c r="G1029" s="36"/>
      <c r="H1029" s="36"/>
      <c r="I1029" s="37"/>
      <c r="J1029" s="38"/>
      <c r="K1029" s="36"/>
      <c r="L1029" s="36"/>
      <c r="M1029" s="37"/>
      <c r="N1029" s="38"/>
      <c r="O1029" s="36"/>
      <c r="P1029" s="36"/>
      <c r="Q1029" s="37"/>
      <c r="R1029" s="38"/>
      <c r="S1029" s="36"/>
      <c r="T1029" s="36"/>
      <c r="U1029" s="37"/>
      <c r="V1029" s="38"/>
      <c r="W1029" s="36"/>
      <c r="X1029" s="36"/>
      <c r="Y1029" s="37"/>
      <c r="Z1029" s="38"/>
      <c r="AA1029" s="36"/>
      <c r="AB1029" s="36"/>
      <c r="AC1029" s="37"/>
      <c r="AD1029" s="38"/>
      <c r="AE1029" s="36"/>
      <c r="AF1029" s="36"/>
      <c r="AG1029" s="37"/>
      <c r="AH1029" s="38"/>
      <c r="AI1029" s="36"/>
      <c r="AJ1029" s="36"/>
      <c r="AK1029" s="37"/>
      <c r="AL1029" s="38"/>
      <c r="AM1029" s="36"/>
      <c r="AN1029" s="36"/>
      <c r="AO1029" s="37"/>
    </row>
    <row r="1030" spans="1:41" ht="45" hidden="1" outlineLevel="1" x14ac:dyDescent="0.25">
      <c r="A1030" s="34" t="s">
        <v>2013</v>
      </c>
      <c r="B1030" s="35" t="s">
        <v>47</v>
      </c>
      <c r="C1030" s="35" t="s">
        <v>488</v>
      </c>
      <c r="G1030" s="36"/>
      <c r="H1030" s="36"/>
      <c r="I1030" s="37"/>
      <c r="J1030" s="38"/>
      <c r="K1030" s="36"/>
      <c r="L1030" s="36"/>
      <c r="M1030" s="37"/>
      <c r="N1030" s="38"/>
      <c r="O1030" s="36"/>
      <c r="P1030" s="36"/>
      <c r="Q1030" s="37"/>
      <c r="R1030" s="38"/>
      <c r="S1030" s="36"/>
      <c r="T1030" s="36"/>
      <c r="U1030" s="37"/>
      <c r="V1030" s="38"/>
      <c r="W1030" s="36"/>
      <c r="X1030" s="36"/>
      <c r="Y1030" s="37"/>
      <c r="Z1030" s="38"/>
      <c r="AA1030" s="36"/>
      <c r="AB1030" s="36"/>
      <c r="AC1030" s="37"/>
      <c r="AD1030" s="38"/>
      <c r="AE1030" s="36"/>
      <c r="AF1030" s="36"/>
      <c r="AG1030" s="37"/>
      <c r="AH1030" s="38"/>
      <c r="AI1030" s="36"/>
      <c r="AJ1030" s="36"/>
      <c r="AK1030" s="37"/>
      <c r="AL1030" s="38"/>
      <c r="AM1030" s="36"/>
      <c r="AN1030" s="36"/>
      <c r="AO1030" s="37"/>
    </row>
    <row r="1031" spans="1:41" hidden="1" outlineLevel="1" x14ac:dyDescent="0.25">
      <c r="A1031" s="15" t="s">
        <v>2014</v>
      </c>
      <c r="B1031" s="15"/>
      <c r="C1031" s="15"/>
      <c r="D1031" s="15"/>
      <c r="E1031" s="15"/>
      <c r="G1031" s="20" t="s">
        <v>43</v>
      </c>
      <c r="H1031" s="44">
        <v>6298586</v>
      </c>
      <c r="I1031" s="45"/>
      <c r="J1031" s="38"/>
      <c r="K1031" s="20" t="s">
        <v>43</v>
      </c>
      <c r="L1031" s="44">
        <v>4849626</v>
      </c>
      <c r="M1031" s="45"/>
      <c r="N1031" s="38"/>
      <c r="O1031" s="20" t="s">
        <v>43</v>
      </c>
      <c r="P1031" s="44">
        <v>4849626</v>
      </c>
      <c r="Q1031" s="45"/>
      <c r="R1031" s="38"/>
      <c r="S1031" s="20" t="s">
        <v>43</v>
      </c>
      <c r="T1031" s="44">
        <v>5356637</v>
      </c>
      <c r="U1031" s="45"/>
      <c r="V1031" s="38"/>
      <c r="W1031" s="20" t="s">
        <v>43</v>
      </c>
      <c r="X1031" s="44">
        <v>8297869</v>
      </c>
      <c r="Y1031" s="45"/>
      <c r="Z1031" s="38"/>
      <c r="AA1031" s="20" t="s">
        <v>43</v>
      </c>
      <c r="AB1031" s="44">
        <v>7191120.6399999997</v>
      </c>
      <c r="AC1031" s="45"/>
      <c r="AD1031" s="38"/>
      <c r="AE1031" s="20" t="s">
        <v>43</v>
      </c>
      <c r="AF1031" s="44">
        <v>6690705</v>
      </c>
      <c r="AG1031" s="45"/>
      <c r="AH1031" s="38"/>
      <c r="AI1031" s="20" t="s">
        <v>43</v>
      </c>
      <c r="AJ1031" s="44">
        <v>9611377.2799999993</v>
      </c>
      <c r="AK1031" s="45"/>
      <c r="AL1031" s="38"/>
      <c r="AM1031" s="20" t="s">
        <v>43</v>
      </c>
      <c r="AN1031" s="44">
        <v>12357126</v>
      </c>
      <c r="AO1031" s="45"/>
    </row>
    <row r="1032" spans="1:41" hidden="1" outlineLevel="1" x14ac:dyDescent="0.25">
      <c r="A1032" s="30"/>
      <c r="B1032" s="31" t="s">
        <v>44</v>
      </c>
      <c r="C1032" s="31" t="s">
        <v>45</v>
      </c>
      <c r="G1032" s="36"/>
      <c r="H1032" s="36"/>
      <c r="I1032" s="37"/>
      <c r="J1032" s="38"/>
      <c r="K1032" s="36"/>
      <c r="L1032" s="36"/>
      <c r="M1032" s="37"/>
      <c r="N1032" s="38"/>
      <c r="O1032" s="36"/>
      <c r="P1032" s="36"/>
      <c r="Q1032" s="37"/>
      <c r="R1032" s="38"/>
      <c r="S1032" s="36"/>
      <c r="T1032" s="36"/>
      <c r="U1032" s="37"/>
      <c r="V1032" s="38"/>
      <c r="W1032" s="36"/>
      <c r="X1032" s="36"/>
      <c r="Y1032" s="37"/>
      <c r="Z1032" s="38"/>
      <c r="AA1032" s="36"/>
      <c r="AB1032" s="36"/>
      <c r="AC1032" s="37"/>
      <c r="AD1032" s="38"/>
      <c r="AE1032" s="36"/>
      <c r="AF1032" s="36"/>
      <c r="AG1032" s="37"/>
      <c r="AH1032" s="38"/>
      <c r="AI1032" s="36"/>
      <c r="AJ1032" s="36"/>
      <c r="AK1032" s="37"/>
      <c r="AL1032" s="38"/>
      <c r="AM1032" s="36"/>
      <c r="AN1032" s="36"/>
      <c r="AO1032" s="37"/>
    </row>
    <row r="1033" spans="1:41" hidden="1" outlineLevel="1" x14ac:dyDescent="0.25">
      <c r="A1033" s="34" t="s">
        <v>2015</v>
      </c>
      <c r="B1033" s="35" t="s">
        <v>47</v>
      </c>
      <c r="C1033" s="35" t="s">
        <v>2016</v>
      </c>
      <c r="G1033" s="36"/>
      <c r="H1033" s="36"/>
      <c r="I1033" s="37"/>
      <c r="J1033" s="38"/>
      <c r="K1033" s="36"/>
      <c r="L1033" s="36"/>
      <c r="M1033" s="37"/>
      <c r="N1033" s="38"/>
      <c r="O1033" s="36"/>
      <c r="P1033" s="36"/>
      <c r="Q1033" s="37"/>
      <c r="R1033" s="38"/>
      <c r="S1033" s="36"/>
      <c r="T1033" s="36"/>
      <c r="U1033" s="37"/>
      <c r="V1033" s="38"/>
      <c r="W1033" s="36"/>
      <c r="X1033" s="36"/>
      <c r="Y1033" s="37"/>
      <c r="Z1033" s="38"/>
      <c r="AA1033" s="36"/>
      <c r="AB1033" s="36"/>
      <c r="AC1033" s="37"/>
      <c r="AD1033" s="38"/>
      <c r="AE1033" s="36"/>
      <c r="AF1033" s="36"/>
      <c r="AG1033" s="37"/>
      <c r="AH1033" s="38"/>
      <c r="AI1033" s="36"/>
      <c r="AJ1033" s="36"/>
      <c r="AK1033" s="37"/>
      <c r="AL1033" s="38"/>
      <c r="AM1033" s="36"/>
      <c r="AN1033" s="36"/>
      <c r="AO1033" s="37"/>
    </row>
    <row r="1034" spans="1:41" ht="60" hidden="1" outlineLevel="1" x14ac:dyDescent="0.25">
      <c r="A1034" s="34" t="s">
        <v>2017</v>
      </c>
      <c r="B1034" s="35" t="s">
        <v>47</v>
      </c>
      <c r="C1034" s="35" t="s">
        <v>2018</v>
      </c>
      <c r="G1034" s="36"/>
      <c r="H1034" s="36"/>
      <c r="I1034" s="37"/>
      <c r="J1034" s="38"/>
      <c r="K1034" s="36"/>
      <c r="L1034" s="36"/>
      <c r="M1034" s="37"/>
      <c r="N1034" s="38"/>
      <c r="O1034" s="36"/>
      <c r="P1034" s="36"/>
      <c r="Q1034" s="37"/>
      <c r="R1034" s="38"/>
      <c r="S1034" s="36"/>
      <c r="T1034" s="36"/>
      <c r="U1034" s="37"/>
      <c r="V1034" s="38"/>
      <c r="W1034" s="36"/>
      <c r="X1034" s="36"/>
      <c r="Y1034" s="37"/>
      <c r="Z1034" s="38"/>
      <c r="AA1034" s="36"/>
      <c r="AB1034" s="36"/>
      <c r="AC1034" s="37"/>
      <c r="AD1034" s="38"/>
      <c r="AE1034" s="36"/>
      <c r="AF1034" s="36"/>
      <c r="AG1034" s="37"/>
      <c r="AH1034" s="38"/>
      <c r="AI1034" s="36"/>
      <c r="AJ1034" s="36"/>
      <c r="AK1034" s="37"/>
      <c r="AL1034" s="38"/>
      <c r="AM1034" s="36"/>
      <c r="AN1034" s="36"/>
      <c r="AO1034" s="37"/>
    </row>
    <row r="1035" spans="1:41" ht="45" hidden="1" outlineLevel="1" x14ac:dyDescent="0.25">
      <c r="A1035" s="30"/>
      <c r="B1035" s="31" t="s">
        <v>69</v>
      </c>
      <c r="C1035" s="31" t="s">
        <v>70</v>
      </c>
      <c r="D1035" s="31" t="s">
        <v>71</v>
      </c>
      <c r="E1035" s="31" t="s">
        <v>72</v>
      </c>
      <c r="G1035" s="39" t="s">
        <v>73</v>
      </c>
      <c r="H1035" s="40" t="s">
        <v>33</v>
      </c>
      <c r="I1035" s="41"/>
      <c r="J1035" s="38"/>
      <c r="K1035" s="39" t="s">
        <v>73</v>
      </c>
      <c r="L1035" s="40" t="s">
        <v>33</v>
      </c>
      <c r="M1035" s="41"/>
      <c r="N1035" s="38"/>
      <c r="O1035" s="39" t="s">
        <v>73</v>
      </c>
      <c r="P1035" s="40" t="s">
        <v>33</v>
      </c>
      <c r="Q1035" s="41"/>
      <c r="R1035" s="38"/>
      <c r="S1035" s="39" t="s">
        <v>73</v>
      </c>
      <c r="T1035" s="40" t="s">
        <v>33</v>
      </c>
      <c r="U1035" s="41"/>
      <c r="V1035" s="38"/>
      <c r="W1035" s="39" t="s">
        <v>73</v>
      </c>
      <c r="X1035" s="40" t="s">
        <v>33</v>
      </c>
      <c r="Y1035" s="41"/>
      <c r="Z1035" s="38"/>
      <c r="AA1035" s="39" t="s">
        <v>73</v>
      </c>
      <c r="AB1035" s="40" t="s">
        <v>33</v>
      </c>
      <c r="AC1035" s="41"/>
      <c r="AD1035" s="38"/>
      <c r="AE1035" s="39" t="s">
        <v>73</v>
      </c>
      <c r="AF1035" s="40" t="s">
        <v>33</v>
      </c>
      <c r="AG1035" s="41"/>
      <c r="AH1035" s="38"/>
      <c r="AI1035" s="39" t="s">
        <v>73</v>
      </c>
      <c r="AJ1035" s="40" t="s">
        <v>33</v>
      </c>
      <c r="AK1035" s="41"/>
      <c r="AL1035" s="38"/>
      <c r="AM1035" s="39" t="s">
        <v>73</v>
      </c>
      <c r="AN1035" s="40" t="s">
        <v>33</v>
      </c>
      <c r="AO1035" s="41"/>
    </row>
    <row r="1036" spans="1:41" hidden="1" outlineLevel="1" x14ac:dyDescent="0.25">
      <c r="A1036" s="34" t="s">
        <v>2019</v>
      </c>
      <c r="B1036" s="35" t="s">
        <v>2020</v>
      </c>
      <c r="C1036" s="35" t="s">
        <v>2021</v>
      </c>
      <c r="D1036" s="35" t="s">
        <v>523</v>
      </c>
      <c r="E1036" s="42">
        <v>11783</v>
      </c>
      <c r="G1036" s="43">
        <v>57</v>
      </c>
      <c r="H1036" s="44">
        <v>671631</v>
      </c>
      <c r="I1036" s="45"/>
      <c r="J1036" s="38"/>
      <c r="K1036" s="43">
        <v>80</v>
      </c>
      <c r="L1036" s="44">
        <v>942640</v>
      </c>
      <c r="M1036" s="45"/>
      <c r="N1036" s="38"/>
      <c r="O1036" s="43">
        <v>80</v>
      </c>
      <c r="P1036" s="44">
        <v>942640</v>
      </c>
      <c r="Q1036" s="45"/>
      <c r="R1036" s="38"/>
      <c r="S1036" s="43">
        <v>40</v>
      </c>
      <c r="T1036" s="44">
        <v>471320</v>
      </c>
      <c r="U1036" s="45"/>
      <c r="V1036" s="38"/>
      <c r="W1036" s="43">
        <v>104</v>
      </c>
      <c r="X1036" s="44">
        <v>1225432</v>
      </c>
      <c r="Y1036" s="45"/>
      <c r="Z1036" s="38"/>
      <c r="AA1036" s="43">
        <v>51.17</v>
      </c>
      <c r="AB1036" s="44">
        <v>602936.11</v>
      </c>
      <c r="AC1036" s="45"/>
      <c r="AD1036" s="38"/>
      <c r="AE1036" s="43">
        <v>76</v>
      </c>
      <c r="AF1036" s="44">
        <v>895508</v>
      </c>
      <c r="AG1036" s="45"/>
      <c r="AH1036" s="38"/>
      <c r="AI1036" s="43">
        <v>0</v>
      </c>
      <c r="AJ1036" s="44">
        <v>0</v>
      </c>
      <c r="AK1036" s="45"/>
      <c r="AL1036" s="38"/>
      <c r="AM1036" s="43">
        <v>109</v>
      </c>
      <c r="AN1036" s="44">
        <v>1284347</v>
      </c>
      <c r="AO1036" s="45"/>
    </row>
    <row r="1037" spans="1:41" hidden="1" outlineLevel="1" x14ac:dyDescent="0.25">
      <c r="A1037" s="34" t="s">
        <v>2022</v>
      </c>
      <c r="B1037" s="35" t="s">
        <v>2023</v>
      </c>
      <c r="C1037" s="35" t="s">
        <v>2024</v>
      </c>
      <c r="D1037" s="35" t="s">
        <v>523</v>
      </c>
      <c r="E1037" s="42">
        <v>2476</v>
      </c>
      <c r="G1037" s="43">
        <v>47</v>
      </c>
      <c r="H1037" s="44">
        <v>116372</v>
      </c>
      <c r="I1037" s="45"/>
      <c r="J1037" s="38"/>
      <c r="K1037" s="43">
        <v>58</v>
      </c>
      <c r="L1037" s="44">
        <v>143608</v>
      </c>
      <c r="M1037" s="45"/>
      <c r="N1037" s="38"/>
      <c r="O1037" s="43">
        <v>58</v>
      </c>
      <c r="P1037" s="44">
        <v>143608</v>
      </c>
      <c r="Q1037" s="45"/>
      <c r="R1037" s="38"/>
      <c r="S1037" s="43">
        <v>33</v>
      </c>
      <c r="T1037" s="44">
        <v>81708</v>
      </c>
      <c r="U1037" s="45"/>
      <c r="V1037" s="38"/>
      <c r="W1037" s="43">
        <v>67</v>
      </c>
      <c r="X1037" s="44">
        <v>165892</v>
      </c>
      <c r="Y1037" s="45"/>
      <c r="Z1037" s="38"/>
      <c r="AA1037" s="43">
        <v>44.01</v>
      </c>
      <c r="AB1037" s="44">
        <v>108968.76</v>
      </c>
      <c r="AC1037" s="45"/>
      <c r="AD1037" s="38"/>
      <c r="AE1037" s="43">
        <v>67</v>
      </c>
      <c r="AF1037" s="44">
        <v>165892</v>
      </c>
      <c r="AG1037" s="45"/>
      <c r="AH1037" s="38"/>
      <c r="AI1037" s="43">
        <v>0</v>
      </c>
      <c r="AJ1037" s="44">
        <v>0</v>
      </c>
      <c r="AK1037" s="45"/>
      <c r="AL1037" s="38"/>
      <c r="AM1037" s="43">
        <v>67</v>
      </c>
      <c r="AN1037" s="44">
        <v>165892</v>
      </c>
      <c r="AO1037" s="45"/>
    </row>
    <row r="1038" spans="1:41" hidden="1" outlineLevel="1" x14ac:dyDescent="0.25">
      <c r="A1038" s="30"/>
      <c r="B1038" s="31" t="s">
        <v>44</v>
      </c>
      <c r="C1038" s="31" t="s">
        <v>45</v>
      </c>
      <c r="G1038" s="36"/>
      <c r="H1038" s="36"/>
      <c r="I1038" s="37"/>
      <c r="J1038" s="38"/>
      <c r="K1038" s="36"/>
      <c r="L1038" s="36"/>
      <c r="M1038" s="37"/>
      <c r="N1038" s="38"/>
      <c r="O1038" s="36"/>
      <c r="P1038" s="36"/>
      <c r="Q1038" s="37"/>
      <c r="R1038" s="38"/>
      <c r="S1038" s="36"/>
      <c r="T1038" s="36"/>
      <c r="U1038" s="37"/>
      <c r="V1038" s="38"/>
      <c r="W1038" s="36"/>
      <c r="X1038" s="36"/>
      <c r="Y1038" s="37"/>
      <c r="Z1038" s="38"/>
      <c r="AA1038" s="36"/>
      <c r="AB1038" s="36"/>
      <c r="AC1038" s="37"/>
      <c r="AD1038" s="38"/>
      <c r="AE1038" s="36"/>
      <c r="AF1038" s="36"/>
      <c r="AG1038" s="37"/>
      <c r="AH1038" s="38"/>
      <c r="AI1038" s="36"/>
      <c r="AJ1038" s="36"/>
      <c r="AK1038" s="37"/>
      <c r="AL1038" s="38"/>
      <c r="AM1038" s="36"/>
      <c r="AN1038" s="36"/>
      <c r="AO1038" s="37"/>
    </row>
    <row r="1039" spans="1:41" hidden="1" outlineLevel="1" x14ac:dyDescent="0.25">
      <c r="A1039" s="34" t="s">
        <v>2025</v>
      </c>
      <c r="B1039" s="35" t="s">
        <v>47</v>
      </c>
      <c r="C1039" s="35" t="s">
        <v>2026</v>
      </c>
      <c r="G1039" s="36"/>
      <c r="H1039" s="36"/>
      <c r="I1039" s="37"/>
      <c r="J1039" s="38"/>
      <c r="K1039" s="36"/>
      <c r="L1039" s="36"/>
      <c r="M1039" s="37"/>
      <c r="N1039" s="38"/>
      <c r="O1039" s="36"/>
      <c r="P1039" s="36"/>
      <c r="Q1039" s="37"/>
      <c r="R1039" s="38"/>
      <c r="S1039" s="36"/>
      <c r="T1039" s="36"/>
      <c r="U1039" s="37"/>
      <c r="V1039" s="38"/>
      <c r="W1039" s="36"/>
      <c r="X1039" s="36"/>
      <c r="Y1039" s="37"/>
      <c r="Z1039" s="38"/>
      <c r="AA1039" s="36"/>
      <c r="AB1039" s="36"/>
      <c r="AC1039" s="37"/>
      <c r="AD1039" s="38"/>
      <c r="AE1039" s="36"/>
      <c r="AF1039" s="36"/>
      <c r="AG1039" s="37"/>
      <c r="AH1039" s="38"/>
      <c r="AI1039" s="36"/>
      <c r="AJ1039" s="36"/>
      <c r="AK1039" s="37"/>
      <c r="AL1039" s="38"/>
      <c r="AM1039" s="36"/>
      <c r="AN1039" s="36"/>
      <c r="AO1039" s="37"/>
    </row>
    <row r="1040" spans="1:41" ht="30" hidden="1" outlineLevel="1" x14ac:dyDescent="0.25">
      <c r="A1040" s="34" t="s">
        <v>2027</v>
      </c>
      <c r="B1040" s="35" t="s">
        <v>47</v>
      </c>
      <c r="C1040" s="35" t="s">
        <v>2028</v>
      </c>
      <c r="G1040" s="36"/>
      <c r="H1040" s="36"/>
      <c r="I1040" s="37"/>
      <c r="J1040" s="38"/>
      <c r="K1040" s="36"/>
      <c r="L1040" s="36"/>
      <c r="M1040" s="37"/>
      <c r="N1040" s="38"/>
      <c r="O1040" s="36"/>
      <c r="P1040" s="36"/>
      <c r="Q1040" s="37"/>
      <c r="R1040" s="38"/>
      <c r="S1040" s="36"/>
      <c r="T1040" s="36"/>
      <c r="U1040" s="37"/>
      <c r="V1040" s="38"/>
      <c r="W1040" s="36"/>
      <c r="X1040" s="36"/>
      <c r="Y1040" s="37"/>
      <c r="Z1040" s="38"/>
      <c r="AA1040" s="36"/>
      <c r="AB1040" s="36"/>
      <c r="AC1040" s="37"/>
      <c r="AD1040" s="38"/>
      <c r="AE1040" s="36"/>
      <c r="AF1040" s="36"/>
      <c r="AG1040" s="37"/>
      <c r="AH1040" s="38"/>
      <c r="AI1040" s="36"/>
      <c r="AJ1040" s="36"/>
      <c r="AK1040" s="37"/>
      <c r="AL1040" s="38"/>
      <c r="AM1040" s="36"/>
      <c r="AN1040" s="36"/>
      <c r="AO1040" s="37"/>
    </row>
    <row r="1041" spans="1:41" hidden="1" outlineLevel="1" x14ac:dyDescent="0.25">
      <c r="A1041" s="34" t="s">
        <v>2029</v>
      </c>
      <c r="B1041" s="35" t="s">
        <v>47</v>
      </c>
      <c r="C1041" s="35" t="s">
        <v>2030</v>
      </c>
      <c r="G1041" s="36"/>
      <c r="H1041" s="36"/>
      <c r="I1041" s="37"/>
      <c r="J1041" s="38"/>
      <c r="K1041" s="36"/>
      <c r="L1041" s="36"/>
      <c r="M1041" s="37"/>
      <c r="N1041" s="38"/>
      <c r="O1041" s="36"/>
      <c r="P1041" s="36"/>
      <c r="Q1041" s="37"/>
      <c r="R1041" s="38"/>
      <c r="S1041" s="36"/>
      <c r="T1041" s="36"/>
      <c r="U1041" s="37"/>
      <c r="V1041" s="38"/>
      <c r="W1041" s="36"/>
      <c r="X1041" s="36"/>
      <c r="Y1041" s="37"/>
      <c r="Z1041" s="38"/>
      <c r="AA1041" s="36"/>
      <c r="AB1041" s="36"/>
      <c r="AC1041" s="37"/>
      <c r="AD1041" s="38"/>
      <c r="AE1041" s="36"/>
      <c r="AF1041" s="36"/>
      <c r="AG1041" s="37"/>
      <c r="AH1041" s="38"/>
      <c r="AI1041" s="36"/>
      <c r="AJ1041" s="36"/>
      <c r="AK1041" s="37"/>
      <c r="AL1041" s="38"/>
      <c r="AM1041" s="36"/>
      <c r="AN1041" s="36"/>
      <c r="AO1041" s="37"/>
    </row>
    <row r="1042" spans="1:41" ht="45" hidden="1" outlineLevel="1" x14ac:dyDescent="0.25">
      <c r="A1042" s="30"/>
      <c r="B1042" s="31" t="s">
        <v>69</v>
      </c>
      <c r="C1042" s="31" t="s">
        <v>70</v>
      </c>
      <c r="D1042" s="31" t="s">
        <v>71</v>
      </c>
      <c r="E1042" s="31" t="s">
        <v>72</v>
      </c>
      <c r="G1042" s="39" t="s">
        <v>73</v>
      </c>
      <c r="H1042" s="40" t="s">
        <v>33</v>
      </c>
      <c r="I1042" s="41"/>
      <c r="J1042" s="38"/>
      <c r="K1042" s="39" t="s">
        <v>73</v>
      </c>
      <c r="L1042" s="40" t="s">
        <v>33</v>
      </c>
      <c r="M1042" s="41"/>
      <c r="N1042" s="38"/>
      <c r="O1042" s="39" t="s">
        <v>73</v>
      </c>
      <c r="P1042" s="40" t="s">
        <v>33</v>
      </c>
      <c r="Q1042" s="41"/>
      <c r="R1042" s="38"/>
      <c r="S1042" s="39" t="s">
        <v>73</v>
      </c>
      <c r="T1042" s="40" t="s">
        <v>33</v>
      </c>
      <c r="U1042" s="41"/>
      <c r="V1042" s="38"/>
      <c r="W1042" s="39" t="s">
        <v>73</v>
      </c>
      <c r="X1042" s="40" t="s">
        <v>33</v>
      </c>
      <c r="Y1042" s="41"/>
      <c r="Z1042" s="38"/>
      <c r="AA1042" s="39" t="s">
        <v>73</v>
      </c>
      <c r="AB1042" s="40" t="s">
        <v>33</v>
      </c>
      <c r="AC1042" s="41"/>
      <c r="AD1042" s="38"/>
      <c r="AE1042" s="39" t="s">
        <v>73</v>
      </c>
      <c r="AF1042" s="40" t="s">
        <v>33</v>
      </c>
      <c r="AG1042" s="41"/>
      <c r="AH1042" s="38"/>
      <c r="AI1042" s="39" t="s">
        <v>73</v>
      </c>
      <c r="AJ1042" s="40" t="s">
        <v>33</v>
      </c>
      <c r="AK1042" s="41"/>
      <c r="AL1042" s="38"/>
      <c r="AM1042" s="39" t="s">
        <v>73</v>
      </c>
      <c r="AN1042" s="40" t="s">
        <v>33</v>
      </c>
      <c r="AO1042" s="41"/>
    </row>
    <row r="1043" spans="1:41" ht="30" hidden="1" outlineLevel="1" x14ac:dyDescent="0.25">
      <c r="A1043" s="34" t="s">
        <v>2031</v>
      </c>
      <c r="B1043" s="35" t="s">
        <v>2032</v>
      </c>
      <c r="C1043" s="35" t="s">
        <v>2033</v>
      </c>
      <c r="D1043" s="35" t="s">
        <v>500</v>
      </c>
      <c r="E1043" s="42">
        <v>184</v>
      </c>
      <c r="G1043" s="43">
        <v>2654</v>
      </c>
      <c r="H1043" s="44">
        <v>488336</v>
      </c>
      <c r="I1043" s="45"/>
      <c r="J1043" s="38"/>
      <c r="K1043" s="43">
        <v>3000</v>
      </c>
      <c r="L1043" s="44">
        <v>552000</v>
      </c>
      <c r="M1043" s="45"/>
      <c r="N1043" s="38"/>
      <c r="O1043" s="43">
        <v>3000</v>
      </c>
      <c r="P1043" s="44">
        <v>552000</v>
      </c>
      <c r="Q1043" s="45"/>
      <c r="R1043" s="38"/>
      <c r="S1043" s="43">
        <v>3612</v>
      </c>
      <c r="T1043" s="44">
        <v>664608</v>
      </c>
      <c r="U1043" s="45"/>
      <c r="V1043" s="38"/>
      <c r="W1043" s="43">
        <v>2240</v>
      </c>
      <c r="X1043" s="44">
        <v>412160</v>
      </c>
      <c r="Y1043" s="45"/>
      <c r="Z1043" s="38"/>
      <c r="AA1043" s="43">
        <v>2814.43</v>
      </c>
      <c r="AB1043" s="44">
        <v>517855.12</v>
      </c>
      <c r="AC1043" s="45"/>
      <c r="AD1043" s="38"/>
      <c r="AE1043" s="43">
        <v>1549</v>
      </c>
      <c r="AF1043" s="44">
        <v>285016</v>
      </c>
      <c r="AG1043" s="45"/>
      <c r="AH1043" s="38"/>
      <c r="AI1043" s="43">
        <v>0</v>
      </c>
      <c r="AJ1043" s="44">
        <v>0</v>
      </c>
      <c r="AK1043" s="45"/>
      <c r="AL1043" s="38"/>
      <c r="AM1043" s="43">
        <v>6468</v>
      </c>
      <c r="AN1043" s="44">
        <v>1190112</v>
      </c>
      <c r="AO1043" s="45"/>
    </row>
    <row r="1044" spans="1:41" ht="45" hidden="1" outlineLevel="1" x14ac:dyDescent="0.25">
      <c r="A1044" s="34" t="s">
        <v>2034</v>
      </c>
      <c r="B1044" s="35" t="s">
        <v>2035</v>
      </c>
      <c r="C1044" s="35" t="s">
        <v>2036</v>
      </c>
      <c r="D1044" s="35" t="s">
        <v>500</v>
      </c>
      <c r="E1044" s="42">
        <v>209</v>
      </c>
      <c r="G1044" s="43">
        <v>1445</v>
      </c>
      <c r="H1044" s="44">
        <v>302005</v>
      </c>
      <c r="I1044" s="45"/>
      <c r="J1044" s="38"/>
      <c r="K1044" s="43">
        <v>1891</v>
      </c>
      <c r="L1044" s="44">
        <v>395219</v>
      </c>
      <c r="M1044" s="45"/>
      <c r="N1044" s="38"/>
      <c r="O1044" s="43">
        <v>1891</v>
      </c>
      <c r="P1044" s="44">
        <v>395219</v>
      </c>
      <c r="Q1044" s="45"/>
      <c r="R1044" s="38"/>
      <c r="S1044" s="43">
        <v>2039</v>
      </c>
      <c r="T1044" s="44">
        <v>426151</v>
      </c>
      <c r="U1044" s="45"/>
      <c r="V1044" s="38"/>
      <c r="W1044" s="43">
        <v>1070</v>
      </c>
      <c r="X1044" s="44">
        <v>223630</v>
      </c>
      <c r="Y1044" s="45"/>
      <c r="Z1044" s="38"/>
      <c r="AA1044" s="43">
        <v>1187.18</v>
      </c>
      <c r="AB1044" s="44">
        <v>248120.62</v>
      </c>
      <c r="AC1044" s="45"/>
      <c r="AD1044" s="38"/>
      <c r="AE1044" s="43">
        <v>694</v>
      </c>
      <c r="AF1044" s="44">
        <v>145046</v>
      </c>
      <c r="AG1044" s="45"/>
      <c r="AH1044" s="38"/>
      <c r="AI1044" s="43">
        <v>0</v>
      </c>
      <c r="AJ1044" s="44">
        <v>0</v>
      </c>
      <c r="AK1044" s="45"/>
      <c r="AL1044" s="38"/>
      <c r="AM1044" s="43">
        <v>3780</v>
      </c>
      <c r="AN1044" s="44">
        <v>790020</v>
      </c>
      <c r="AO1044" s="45"/>
    </row>
    <row r="1045" spans="1:41" hidden="1" outlineLevel="1" x14ac:dyDescent="0.25">
      <c r="A1045" s="34" t="s">
        <v>2037</v>
      </c>
      <c r="B1045" s="35" t="s">
        <v>2038</v>
      </c>
      <c r="C1045" s="35" t="s">
        <v>2039</v>
      </c>
      <c r="D1045" s="35" t="s">
        <v>500</v>
      </c>
      <c r="E1045" s="42">
        <v>204</v>
      </c>
      <c r="G1045" s="43">
        <v>392</v>
      </c>
      <c r="H1045" s="44">
        <v>79968</v>
      </c>
      <c r="I1045" s="45"/>
      <c r="J1045" s="38"/>
      <c r="K1045" s="43">
        <v>708</v>
      </c>
      <c r="L1045" s="44">
        <v>144432</v>
      </c>
      <c r="M1045" s="45"/>
      <c r="N1045" s="38"/>
      <c r="O1045" s="43">
        <v>708</v>
      </c>
      <c r="P1045" s="44">
        <v>144432</v>
      </c>
      <c r="Q1045" s="45"/>
      <c r="R1045" s="38"/>
      <c r="S1045" s="43">
        <v>352</v>
      </c>
      <c r="T1045" s="44">
        <v>71808</v>
      </c>
      <c r="U1045" s="45"/>
      <c r="V1045" s="38"/>
      <c r="W1045" s="43">
        <v>797</v>
      </c>
      <c r="X1045" s="44">
        <v>162588</v>
      </c>
      <c r="Y1045" s="45"/>
      <c r="Z1045" s="38"/>
      <c r="AA1045" s="43">
        <v>460.54</v>
      </c>
      <c r="AB1045" s="44">
        <v>93950.16</v>
      </c>
      <c r="AC1045" s="45"/>
      <c r="AD1045" s="38"/>
      <c r="AE1045" s="43">
        <v>558</v>
      </c>
      <c r="AF1045" s="44">
        <v>113832</v>
      </c>
      <c r="AG1045" s="45"/>
      <c r="AH1045" s="38"/>
      <c r="AI1045" s="43">
        <v>0</v>
      </c>
      <c r="AJ1045" s="44">
        <v>0</v>
      </c>
      <c r="AK1045" s="45"/>
      <c r="AL1045" s="38"/>
      <c r="AM1045" s="43">
        <v>2520</v>
      </c>
      <c r="AN1045" s="44">
        <v>514080</v>
      </c>
      <c r="AO1045" s="45"/>
    </row>
    <row r="1046" spans="1:41" hidden="1" outlineLevel="1" x14ac:dyDescent="0.25">
      <c r="A1046" s="30"/>
      <c r="B1046" s="31" t="s">
        <v>44</v>
      </c>
      <c r="C1046" s="31" t="s">
        <v>45</v>
      </c>
      <c r="G1046" s="36"/>
      <c r="H1046" s="36"/>
      <c r="I1046" s="37"/>
      <c r="J1046" s="38"/>
      <c r="K1046" s="36"/>
      <c r="L1046" s="36"/>
      <c r="M1046" s="37"/>
      <c r="N1046" s="38"/>
      <c r="O1046" s="36"/>
      <c r="P1046" s="36"/>
      <c r="Q1046" s="37"/>
      <c r="R1046" s="38"/>
      <c r="S1046" s="36"/>
      <c r="T1046" s="36"/>
      <c r="U1046" s="37"/>
      <c r="V1046" s="38"/>
      <c r="W1046" s="36"/>
      <c r="X1046" s="36"/>
      <c r="Y1046" s="37"/>
      <c r="Z1046" s="38"/>
      <c r="AA1046" s="36"/>
      <c r="AB1046" s="36"/>
      <c r="AC1046" s="37"/>
      <c r="AD1046" s="38"/>
      <c r="AE1046" s="36"/>
      <c r="AF1046" s="36"/>
      <c r="AG1046" s="37"/>
      <c r="AH1046" s="38"/>
      <c r="AI1046" s="36"/>
      <c r="AJ1046" s="36"/>
      <c r="AK1046" s="37"/>
      <c r="AL1046" s="38"/>
      <c r="AM1046" s="36"/>
      <c r="AN1046" s="36"/>
      <c r="AO1046" s="37"/>
    </row>
    <row r="1047" spans="1:41" hidden="1" outlineLevel="1" x14ac:dyDescent="0.25">
      <c r="A1047" s="34" t="s">
        <v>2040</v>
      </c>
      <c r="B1047" s="35" t="s">
        <v>47</v>
      </c>
      <c r="C1047" s="35" t="s">
        <v>2041</v>
      </c>
      <c r="G1047" s="36"/>
      <c r="H1047" s="36"/>
      <c r="I1047" s="37"/>
      <c r="J1047" s="38"/>
      <c r="K1047" s="36"/>
      <c r="L1047" s="36"/>
      <c r="M1047" s="37"/>
      <c r="N1047" s="38"/>
      <c r="O1047" s="36"/>
      <c r="P1047" s="36"/>
      <c r="Q1047" s="37"/>
      <c r="R1047" s="38"/>
      <c r="S1047" s="36"/>
      <c r="T1047" s="36"/>
      <c r="U1047" s="37"/>
      <c r="V1047" s="38"/>
      <c r="W1047" s="36"/>
      <c r="X1047" s="36"/>
      <c r="Y1047" s="37"/>
      <c r="Z1047" s="38"/>
      <c r="AA1047" s="36"/>
      <c r="AB1047" s="36"/>
      <c r="AC1047" s="37"/>
      <c r="AD1047" s="38"/>
      <c r="AE1047" s="36"/>
      <c r="AF1047" s="36"/>
      <c r="AG1047" s="37"/>
      <c r="AH1047" s="38"/>
      <c r="AI1047" s="36"/>
      <c r="AJ1047" s="36"/>
      <c r="AK1047" s="37"/>
      <c r="AL1047" s="38"/>
      <c r="AM1047" s="36"/>
      <c r="AN1047" s="36"/>
      <c r="AO1047" s="37"/>
    </row>
    <row r="1048" spans="1:41" ht="45" hidden="1" outlineLevel="1" x14ac:dyDescent="0.25">
      <c r="A1048" s="30"/>
      <c r="B1048" s="31" t="s">
        <v>69</v>
      </c>
      <c r="C1048" s="31" t="s">
        <v>70</v>
      </c>
      <c r="D1048" s="31" t="s">
        <v>71</v>
      </c>
      <c r="E1048" s="31" t="s">
        <v>72</v>
      </c>
      <c r="G1048" s="39" t="s">
        <v>73</v>
      </c>
      <c r="H1048" s="40" t="s">
        <v>33</v>
      </c>
      <c r="I1048" s="41"/>
      <c r="J1048" s="38"/>
      <c r="K1048" s="39" t="s">
        <v>73</v>
      </c>
      <c r="L1048" s="40" t="s">
        <v>33</v>
      </c>
      <c r="M1048" s="41"/>
      <c r="N1048" s="38"/>
      <c r="O1048" s="39" t="s">
        <v>73</v>
      </c>
      <c r="P1048" s="40" t="s">
        <v>33</v>
      </c>
      <c r="Q1048" s="41"/>
      <c r="R1048" s="38"/>
      <c r="S1048" s="39" t="s">
        <v>73</v>
      </c>
      <c r="T1048" s="40" t="s">
        <v>33</v>
      </c>
      <c r="U1048" s="41"/>
      <c r="V1048" s="38"/>
      <c r="W1048" s="39" t="s">
        <v>73</v>
      </c>
      <c r="X1048" s="40" t="s">
        <v>33</v>
      </c>
      <c r="Y1048" s="41"/>
      <c r="Z1048" s="38"/>
      <c r="AA1048" s="39" t="s">
        <v>73</v>
      </c>
      <c r="AB1048" s="40" t="s">
        <v>33</v>
      </c>
      <c r="AC1048" s="41"/>
      <c r="AD1048" s="38"/>
      <c r="AE1048" s="39" t="s">
        <v>73</v>
      </c>
      <c r="AF1048" s="40" t="s">
        <v>33</v>
      </c>
      <c r="AG1048" s="41"/>
      <c r="AH1048" s="38"/>
      <c r="AI1048" s="39" t="s">
        <v>73</v>
      </c>
      <c r="AJ1048" s="40" t="s">
        <v>33</v>
      </c>
      <c r="AK1048" s="41"/>
      <c r="AL1048" s="38"/>
      <c r="AM1048" s="39" t="s">
        <v>73</v>
      </c>
      <c r="AN1048" s="40" t="s">
        <v>33</v>
      </c>
      <c r="AO1048" s="41"/>
    </row>
    <row r="1049" spans="1:41" hidden="1" outlineLevel="1" x14ac:dyDescent="0.25">
      <c r="A1049" s="34" t="s">
        <v>2042</v>
      </c>
      <c r="B1049" s="35" t="s">
        <v>2043</v>
      </c>
      <c r="C1049" s="35" t="s">
        <v>2044</v>
      </c>
      <c r="D1049" s="35" t="s">
        <v>500</v>
      </c>
      <c r="E1049" s="42">
        <v>550</v>
      </c>
      <c r="G1049" s="43">
        <v>74</v>
      </c>
      <c r="H1049" s="44">
        <v>40700</v>
      </c>
      <c r="I1049" s="45"/>
      <c r="J1049" s="38"/>
      <c r="K1049" s="43">
        <v>242</v>
      </c>
      <c r="L1049" s="44">
        <v>133100</v>
      </c>
      <c r="M1049" s="45"/>
      <c r="N1049" s="38"/>
      <c r="O1049" s="43">
        <v>242</v>
      </c>
      <c r="P1049" s="44">
        <v>133100</v>
      </c>
      <c r="Q1049" s="45"/>
      <c r="R1049" s="38"/>
      <c r="S1049" s="43">
        <v>66</v>
      </c>
      <c r="T1049" s="44">
        <v>36300</v>
      </c>
      <c r="U1049" s="45"/>
      <c r="V1049" s="38"/>
      <c r="W1049" s="43">
        <v>278</v>
      </c>
      <c r="X1049" s="44">
        <v>152900</v>
      </c>
      <c r="Y1049" s="45"/>
      <c r="Z1049" s="38"/>
      <c r="AA1049" s="43">
        <v>86.99</v>
      </c>
      <c r="AB1049" s="44">
        <v>47844.5</v>
      </c>
      <c r="AC1049" s="45"/>
      <c r="AD1049" s="38"/>
      <c r="AE1049" s="43">
        <v>105</v>
      </c>
      <c r="AF1049" s="44">
        <v>57750</v>
      </c>
      <c r="AG1049" s="45"/>
      <c r="AH1049" s="38"/>
      <c r="AI1049" s="43">
        <v>0</v>
      </c>
      <c r="AJ1049" s="44">
        <v>0</v>
      </c>
      <c r="AK1049" s="45"/>
      <c r="AL1049" s="38"/>
      <c r="AM1049" s="43">
        <v>143</v>
      </c>
      <c r="AN1049" s="44">
        <v>78650</v>
      </c>
      <c r="AO1049" s="45"/>
    </row>
    <row r="1050" spans="1:41" hidden="1" outlineLevel="1" x14ac:dyDescent="0.25">
      <c r="A1050" s="34" t="s">
        <v>2045</v>
      </c>
      <c r="B1050" s="35" t="s">
        <v>2046</v>
      </c>
      <c r="C1050" s="35" t="s">
        <v>2047</v>
      </c>
      <c r="D1050" s="35" t="s">
        <v>500</v>
      </c>
      <c r="E1050" s="42">
        <v>627</v>
      </c>
      <c r="G1050" s="43">
        <v>57</v>
      </c>
      <c r="H1050" s="44">
        <v>35739</v>
      </c>
      <c r="I1050" s="45"/>
      <c r="J1050" s="38"/>
      <c r="K1050" s="43">
        <v>198</v>
      </c>
      <c r="L1050" s="44">
        <v>124146</v>
      </c>
      <c r="M1050" s="45"/>
      <c r="N1050" s="38"/>
      <c r="O1050" s="43">
        <v>198</v>
      </c>
      <c r="P1050" s="44">
        <v>124146</v>
      </c>
      <c r="Q1050" s="45"/>
      <c r="R1050" s="38"/>
      <c r="S1050" s="43">
        <v>51</v>
      </c>
      <c r="T1050" s="44">
        <v>31977</v>
      </c>
      <c r="U1050" s="45"/>
      <c r="V1050" s="38"/>
      <c r="W1050" s="43">
        <v>230</v>
      </c>
      <c r="X1050" s="44">
        <v>144210</v>
      </c>
      <c r="Y1050" s="45"/>
      <c r="Z1050" s="38"/>
      <c r="AA1050" s="43">
        <v>66.52</v>
      </c>
      <c r="AB1050" s="44">
        <v>41708.04</v>
      </c>
      <c r="AC1050" s="45"/>
      <c r="AD1050" s="38"/>
      <c r="AE1050" s="43">
        <v>81</v>
      </c>
      <c r="AF1050" s="44">
        <v>50787</v>
      </c>
      <c r="AG1050" s="45"/>
      <c r="AH1050" s="38"/>
      <c r="AI1050" s="43">
        <v>0</v>
      </c>
      <c r="AJ1050" s="44">
        <v>0</v>
      </c>
      <c r="AK1050" s="45"/>
      <c r="AL1050" s="38"/>
      <c r="AM1050" s="43">
        <v>109</v>
      </c>
      <c r="AN1050" s="44">
        <v>68343</v>
      </c>
      <c r="AO1050" s="45"/>
    </row>
    <row r="1051" spans="1:41" hidden="1" outlineLevel="1" x14ac:dyDescent="0.25">
      <c r="A1051" s="34" t="s">
        <v>2048</v>
      </c>
      <c r="B1051" s="35" t="s">
        <v>2049</v>
      </c>
      <c r="C1051" s="35" t="s">
        <v>2050</v>
      </c>
      <c r="D1051" s="35" t="s">
        <v>500</v>
      </c>
      <c r="E1051" s="42">
        <v>209</v>
      </c>
      <c r="G1051" s="43">
        <v>240</v>
      </c>
      <c r="H1051" s="44">
        <v>50160</v>
      </c>
      <c r="I1051" s="45"/>
      <c r="J1051" s="38"/>
      <c r="K1051" s="43">
        <v>512</v>
      </c>
      <c r="L1051" s="44">
        <v>107008</v>
      </c>
      <c r="M1051" s="45"/>
      <c r="N1051" s="38"/>
      <c r="O1051" s="43">
        <v>512</v>
      </c>
      <c r="P1051" s="44">
        <v>107008</v>
      </c>
      <c r="Q1051" s="45"/>
      <c r="R1051" s="38"/>
      <c r="S1051" s="43">
        <v>215</v>
      </c>
      <c r="T1051" s="44">
        <v>44935</v>
      </c>
      <c r="U1051" s="45"/>
      <c r="V1051" s="38"/>
      <c r="W1051" s="43">
        <v>574</v>
      </c>
      <c r="X1051" s="44">
        <v>119966</v>
      </c>
      <c r="Y1051" s="45"/>
      <c r="Z1051" s="38"/>
      <c r="AA1051" s="43">
        <v>281.44</v>
      </c>
      <c r="AB1051" s="44">
        <v>58820.959999999999</v>
      </c>
      <c r="AC1051" s="45"/>
      <c r="AD1051" s="38"/>
      <c r="AE1051" s="43">
        <v>341</v>
      </c>
      <c r="AF1051" s="44">
        <v>71269</v>
      </c>
      <c r="AG1051" s="45"/>
      <c r="AH1051" s="38"/>
      <c r="AI1051" s="43">
        <v>0</v>
      </c>
      <c r="AJ1051" s="44">
        <v>0</v>
      </c>
      <c r="AK1051" s="45"/>
      <c r="AL1051" s="38"/>
      <c r="AM1051" s="43">
        <v>462</v>
      </c>
      <c r="AN1051" s="44">
        <v>96558</v>
      </c>
      <c r="AO1051" s="45"/>
    </row>
    <row r="1052" spans="1:41" hidden="1" outlineLevel="1" x14ac:dyDescent="0.25">
      <c r="A1052" s="34" t="s">
        <v>2051</v>
      </c>
      <c r="B1052" s="35" t="s">
        <v>2052</v>
      </c>
      <c r="C1052" s="35" t="s">
        <v>2053</v>
      </c>
      <c r="D1052" s="35" t="s">
        <v>500</v>
      </c>
      <c r="E1052" s="42">
        <v>61</v>
      </c>
      <c r="G1052" s="43">
        <v>153</v>
      </c>
      <c r="H1052" s="44">
        <v>9333</v>
      </c>
      <c r="I1052" s="45"/>
      <c r="J1052" s="38"/>
      <c r="K1052" s="43">
        <v>534</v>
      </c>
      <c r="L1052" s="44">
        <v>32574</v>
      </c>
      <c r="M1052" s="45"/>
      <c r="N1052" s="38"/>
      <c r="O1052" s="43">
        <v>534</v>
      </c>
      <c r="P1052" s="44">
        <v>32574</v>
      </c>
      <c r="Q1052" s="45"/>
      <c r="R1052" s="38"/>
      <c r="S1052" s="43">
        <v>137</v>
      </c>
      <c r="T1052" s="44">
        <v>8357</v>
      </c>
      <c r="U1052" s="45"/>
      <c r="V1052" s="38"/>
      <c r="W1052" s="43">
        <v>598</v>
      </c>
      <c r="X1052" s="44">
        <v>36478</v>
      </c>
      <c r="Y1052" s="45"/>
      <c r="Z1052" s="38"/>
      <c r="AA1052" s="43">
        <v>179.1</v>
      </c>
      <c r="AB1052" s="44">
        <v>10925.1</v>
      </c>
      <c r="AC1052" s="45"/>
      <c r="AD1052" s="38"/>
      <c r="AE1052" s="43">
        <v>217</v>
      </c>
      <c r="AF1052" s="44">
        <v>13237</v>
      </c>
      <c r="AG1052" s="45"/>
      <c r="AH1052" s="38"/>
      <c r="AI1052" s="43">
        <v>0</v>
      </c>
      <c r="AJ1052" s="44">
        <v>0</v>
      </c>
      <c r="AK1052" s="45"/>
      <c r="AL1052" s="38"/>
      <c r="AM1052" s="43">
        <v>294</v>
      </c>
      <c r="AN1052" s="44">
        <v>17934</v>
      </c>
      <c r="AO1052" s="45"/>
    </row>
    <row r="1053" spans="1:41" hidden="1" outlineLevel="1" x14ac:dyDescent="0.25">
      <c r="A1053" s="34" t="s">
        <v>2054</v>
      </c>
      <c r="B1053" s="35" t="s">
        <v>2055</v>
      </c>
      <c r="C1053" s="35" t="s">
        <v>2056</v>
      </c>
      <c r="D1053" s="35" t="s">
        <v>523</v>
      </c>
      <c r="E1053" s="42">
        <v>13200</v>
      </c>
      <c r="G1053" s="43">
        <v>5</v>
      </c>
      <c r="H1053" s="44">
        <v>66000</v>
      </c>
      <c r="I1053" s="45"/>
      <c r="J1053" s="38"/>
      <c r="K1053" s="43">
        <v>4</v>
      </c>
      <c r="L1053" s="44">
        <v>52800</v>
      </c>
      <c r="M1053" s="45"/>
      <c r="N1053" s="38"/>
      <c r="O1053" s="43">
        <v>4</v>
      </c>
      <c r="P1053" s="44">
        <v>52800</v>
      </c>
      <c r="Q1053" s="45"/>
      <c r="R1053" s="38"/>
      <c r="S1053" s="43">
        <v>4</v>
      </c>
      <c r="T1053" s="44">
        <v>52800</v>
      </c>
      <c r="U1053" s="45"/>
      <c r="V1053" s="38"/>
      <c r="W1053" s="43">
        <v>6</v>
      </c>
      <c r="X1053" s="44">
        <v>79200</v>
      </c>
      <c r="Y1053" s="45"/>
      <c r="Z1053" s="38"/>
      <c r="AA1053" s="43">
        <v>5.12</v>
      </c>
      <c r="AB1053" s="44">
        <v>67584</v>
      </c>
      <c r="AC1053" s="45"/>
      <c r="AD1053" s="38"/>
      <c r="AE1053" s="43">
        <v>6</v>
      </c>
      <c r="AF1053" s="44">
        <v>79200</v>
      </c>
      <c r="AG1053" s="45"/>
      <c r="AH1053" s="38"/>
      <c r="AI1053" s="43">
        <v>0</v>
      </c>
      <c r="AJ1053" s="44">
        <v>0</v>
      </c>
      <c r="AK1053" s="45"/>
      <c r="AL1053" s="38"/>
      <c r="AM1053" s="43">
        <v>8</v>
      </c>
      <c r="AN1053" s="44">
        <v>105600</v>
      </c>
      <c r="AO1053" s="45"/>
    </row>
    <row r="1054" spans="1:41" hidden="1" outlineLevel="1" x14ac:dyDescent="0.25">
      <c r="A1054" s="34" t="s">
        <v>2057</v>
      </c>
      <c r="B1054" s="35" t="s">
        <v>2058</v>
      </c>
      <c r="C1054" s="35" t="s">
        <v>2059</v>
      </c>
      <c r="D1054" s="35" t="s">
        <v>500</v>
      </c>
      <c r="E1054" s="42">
        <v>4</v>
      </c>
      <c r="G1054" s="43">
        <v>127</v>
      </c>
      <c r="H1054" s="44">
        <v>508</v>
      </c>
      <c r="I1054" s="45"/>
      <c r="J1054" s="38"/>
      <c r="K1054" s="43">
        <v>204</v>
      </c>
      <c r="L1054" s="44">
        <v>816</v>
      </c>
      <c r="M1054" s="45"/>
      <c r="N1054" s="38"/>
      <c r="O1054" s="43">
        <v>204</v>
      </c>
      <c r="P1054" s="44">
        <v>816</v>
      </c>
      <c r="Q1054" s="45"/>
      <c r="R1054" s="38"/>
      <c r="S1054" s="43">
        <v>113</v>
      </c>
      <c r="T1054" s="44">
        <v>452</v>
      </c>
      <c r="U1054" s="45"/>
      <c r="V1054" s="38"/>
      <c r="W1054" s="43">
        <v>236</v>
      </c>
      <c r="X1054" s="44">
        <v>944</v>
      </c>
      <c r="Y1054" s="45"/>
      <c r="Z1054" s="38"/>
      <c r="AA1054" s="43">
        <v>148.4</v>
      </c>
      <c r="AB1054" s="44">
        <v>593.6</v>
      </c>
      <c r="AC1054" s="45"/>
      <c r="AD1054" s="38"/>
      <c r="AE1054" s="43">
        <v>180</v>
      </c>
      <c r="AF1054" s="44">
        <v>720</v>
      </c>
      <c r="AG1054" s="45"/>
      <c r="AH1054" s="38"/>
      <c r="AI1054" s="43">
        <v>0</v>
      </c>
      <c r="AJ1054" s="44">
        <v>0</v>
      </c>
      <c r="AK1054" s="45"/>
      <c r="AL1054" s="38"/>
      <c r="AM1054" s="43">
        <v>244</v>
      </c>
      <c r="AN1054" s="44">
        <v>976</v>
      </c>
      <c r="AO1054" s="45"/>
    </row>
    <row r="1055" spans="1:41" ht="30" hidden="1" outlineLevel="1" x14ac:dyDescent="0.25">
      <c r="A1055" s="34" t="s">
        <v>2060</v>
      </c>
      <c r="B1055" s="35" t="s">
        <v>2061</v>
      </c>
      <c r="C1055" s="35" t="s">
        <v>2062</v>
      </c>
      <c r="D1055" s="35" t="s">
        <v>523</v>
      </c>
      <c r="E1055" s="42">
        <v>1100</v>
      </c>
      <c r="G1055" s="43">
        <v>305</v>
      </c>
      <c r="H1055" s="44">
        <v>335500</v>
      </c>
      <c r="I1055" s="45"/>
      <c r="J1055" s="38"/>
      <c r="K1055" s="43">
        <v>180</v>
      </c>
      <c r="L1055" s="44">
        <v>198000</v>
      </c>
      <c r="M1055" s="45"/>
      <c r="N1055" s="38"/>
      <c r="O1055" s="43">
        <v>180</v>
      </c>
      <c r="P1055" s="44">
        <v>198000</v>
      </c>
      <c r="Q1055" s="45"/>
      <c r="R1055" s="38"/>
      <c r="S1055" s="43">
        <v>201</v>
      </c>
      <c r="T1055" s="44">
        <v>221100</v>
      </c>
      <c r="U1055" s="45"/>
      <c r="V1055" s="38"/>
      <c r="W1055" s="43">
        <v>423</v>
      </c>
      <c r="X1055" s="44">
        <v>465300</v>
      </c>
      <c r="Y1055" s="45"/>
      <c r="Z1055" s="38"/>
      <c r="AA1055" s="43">
        <v>102.34</v>
      </c>
      <c r="AB1055" s="44">
        <v>112574</v>
      </c>
      <c r="AC1055" s="45"/>
      <c r="AD1055" s="38"/>
      <c r="AE1055" s="43">
        <v>212</v>
      </c>
      <c r="AF1055" s="44">
        <v>233200</v>
      </c>
      <c r="AG1055" s="45"/>
      <c r="AH1055" s="38"/>
      <c r="AI1055" s="43">
        <v>0</v>
      </c>
      <c r="AJ1055" s="44">
        <v>0</v>
      </c>
      <c r="AK1055" s="45"/>
      <c r="AL1055" s="38"/>
      <c r="AM1055" s="43">
        <v>353</v>
      </c>
      <c r="AN1055" s="44">
        <v>388300</v>
      </c>
      <c r="AO1055" s="45"/>
    </row>
    <row r="1056" spans="1:41" hidden="1" outlineLevel="1" x14ac:dyDescent="0.25">
      <c r="A1056" s="30"/>
      <c r="B1056" s="31" t="s">
        <v>44</v>
      </c>
      <c r="C1056" s="31" t="s">
        <v>45</v>
      </c>
      <c r="G1056" s="36"/>
      <c r="H1056" s="36"/>
      <c r="I1056" s="37"/>
      <c r="J1056" s="38"/>
      <c r="K1056" s="36"/>
      <c r="L1056" s="36"/>
      <c r="M1056" s="37"/>
      <c r="N1056" s="38"/>
      <c r="O1056" s="36"/>
      <c r="P1056" s="36"/>
      <c r="Q1056" s="37"/>
      <c r="R1056" s="38"/>
      <c r="S1056" s="36"/>
      <c r="T1056" s="36"/>
      <c r="U1056" s="37"/>
      <c r="V1056" s="38"/>
      <c r="W1056" s="36"/>
      <c r="X1056" s="36"/>
      <c r="Y1056" s="37"/>
      <c r="Z1056" s="38"/>
      <c r="AA1056" s="36"/>
      <c r="AB1056" s="36"/>
      <c r="AC1056" s="37"/>
      <c r="AD1056" s="38"/>
      <c r="AE1056" s="36"/>
      <c r="AF1056" s="36"/>
      <c r="AG1056" s="37"/>
      <c r="AH1056" s="38"/>
      <c r="AI1056" s="36"/>
      <c r="AJ1056" s="36"/>
      <c r="AK1056" s="37"/>
      <c r="AL1056" s="38"/>
      <c r="AM1056" s="36"/>
      <c r="AN1056" s="36"/>
      <c r="AO1056" s="37"/>
    </row>
    <row r="1057" spans="1:41" hidden="1" outlineLevel="1" x14ac:dyDescent="0.25">
      <c r="A1057" s="34" t="s">
        <v>2063</v>
      </c>
      <c r="B1057" s="35" t="s">
        <v>47</v>
      </c>
      <c r="C1057" s="35" t="s">
        <v>2064</v>
      </c>
      <c r="G1057" s="36"/>
      <c r="H1057" s="36"/>
      <c r="I1057" s="37"/>
      <c r="J1057" s="38"/>
      <c r="K1057" s="36"/>
      <c r="L1057" s="36"/>
      <c r="M1057" s="37"/>
      <c r="N1057" s="38"/>
      <c r="O1057" s="36"/>
      <c r="P1057" s="36"/>
      <c r="Q1057" s="37"/>
      <c r="R1057" s="38"/>
      <c r="S1057" s="36"/>
      <c r="T1057" s="36"/>
      <c r="U1057" s="37"/>
      <c r="V1057" s="38"/>
      <c r="W1057" s="36"/>
      <c r="X1057" s="36"/>
      <c r="Y1057" s="37"/>
      <c r="Z1057" s="38"/>
      <c r="AA1057" s="36"/>
      <c r="AB1057" s="36"/>
      <c r="AC1057" s="37"/>
      <c r="AD1057" s="38"/>
      <c r="AE1057" s="36"/>
      <c r="AF1057" s="36"/>
      <c r="AG1057" s="37"/>
      <c r="AH1057" s="38"/>
      <c r="AI1057" s="36"/>
      <c r="AJ1057" s="36"/>
      <c r="AK1057" s="37"/>
      <c r="AL1057" s="38"/>
      <c r="AM1057" s="36"/>
      <c r="AN1057" s="36"/>
      <c r="AO1057" s="37"/>
    </row>
    <row r="1058" spans="1:41" ht="45" hidden="1" outlineLevel="1" x14ac:dyDescent="0.25">
      <c r="A1058" s="30"/>
      <c r="B1058" s="31" t="s">
        <v>69</v>
      </c>
      <c r="C1058" s="31" t="s">
        <v>70</v>
      </c>
      <c r="D1058" s="31" t="s">
        <v>71</v>
      </c>
      <c r="E1058" s="31" t="s">
        <v>72</v>
      </c>
      <c r="G1058" s="39" t="s">
        <v>73</v>
      </c>
      <c r="H1058" s="40" t="s">
        <v>33</v>
      </c>
      <c r="I1058" s="41"/>
      <c r="J1058" s="38"/>
      <c r="K1058" s="39" t="s">
        <v>73</v>
      </c>
      <c r="L1058" s="40" t="s">
        <v>33</v>
      </c>
      <c r="M1058" s="41"/>
      <c r="N1058" s="38"/>
      <c r="O1058" s="39" t="s">
        <v>73</v>
      </c>
      <c r="P1058" s="40" t="s">
        <v>33</v>
      </c>
      <c r="Q1058" s="41"/>
      <c r="R1058" s="38"/>
      <c r="S1058" s="39" t="s">
        <v>73</v>
      </c>
      <c r="T1058" s="40" t="s">
        <v>33</v>
      </c>
      <c r="U1058" s="41"/>
      <c r="V1058" s="38"/>
      <c r="W1058" s="39" t="s">
        <v>73</v>
      </c>
      <c r="X1058" s="40" t="s">
        <v>33</v>
      </c>
      <c r="Y1058" s="41"/>
      <c r="Z1058" s="38"/>
      <c r="AA1058" s="39" t="s">
        <v>73</v>
      </c>
      <c r="AB1058" s="40" t="s">
        <v>33</v>
      </c>
      <c r="AC1058" s="41"/>
      <c r="AD1058" s="38"/>
      <c r="AE1058" s="39" t="s">
        <v>73</v>
      </c>
      <c r="AF1058" s="40" t="s">
        <v>33</v>
      </c>
      <c r="AG1058" s="41"/>
      <c r="AH1058" s="38"/>
      <c r="AI1058" s="39" t="s">
        <v>73</v>
      </c>
      <c r="AJ1058" s="40" t="s">
        <v>33</v>
      </c>
      <c r="AK1058" s="41"/>
      <c r="AL1058" s="38"/>
      <c r="AM1058" s="39" t="s">
        <v>73</v>
      </c>
      <c r="AN1058" s="40" t="s">
        <v>33</v>
      </c>
      <c r="AO1058" s="41"/>
    </row>
    <row r="1059" spans="1:41" ht="45" hidden="1" outlineLevel="1" x14ac:dyDescent="0.25">
      <c r="A1059" s="34" t="s">
        <v>2065</v>
      </c>
      <c r="B1059" s="35" t="s">
        <v>2066</v>
      </c>
      <c r="C1059" s="35" t="s">
        <v>2067</v>
      </c>
      <c r="D1059" s="35" t="s">
        <v>500</v>
      </c>
      <c r="E1059" s="42">
        <v>2</v>
      </c>
      <c r="G1059" s="43">
        <v>65250</v>
      </c>
      <c r="H1059" s="44">
        <v>130500</v>
      </c>
      <c r="I1059" s="45"/>
      <c r="J1059" s="38"/>
      <c r="K1059" s="43">
        <v>54395</v>
      </c>
      <c r="L1059" s="44">
        <v>108790</v>
      </c>
      <c r="M1059" s="45"/>
      <c r="N1059" s="38"/>
      <c r="O1059" s="43">
        <v>54395</v>
      </c>
      <c r="P1059" s="44">
        <v>108790</v>
      </c>
      <c r="Q1059" s="45"/>
      <c r="R1059" s="38"/>
      <c r="S1059" s="43">
        <v>96825</v>
      </c>
      <c r="T1059" s="44">
        <v>193650</v>
      </c>
      <c r="U1059" s="45"/>
      <c r="V1059" s="38"/>
      <c r="W1059" s="43">
        <v>54398</v>
      </c>
      <c r="X1059" s="44">
        <v>108796</v>
      </c>
      <c r="Y1059" s="45"/>
      <c r="Z1059" s="38"/>
      <c r="AA1059" s="43">
        <v>102343.05</v>
      </c>
      <c r="AB1059" s="44">
        <v>204686.1</v>
      </c>
      <c r="AC1059" s="45"/>
      <c r="AD1059" s="38"/>
      <c r="AE1059" s="43">
        <v>92925</v>
      </c>
      <c r="AF1059" s="44">
        <v>185850</v>
      </c>
      <c r="AG1059" s="45"/>
      <c r="AH1059" s="38"/>
      <c r="AI1059" s="43">
        <v>0</v>
      </c>
      <c r="AJ1059" s="44">
        <v>0</v>
      </c>
      <c r="AK1059" s="45"/>
      <c r="AL1059" s="38"/>
      <c r="AM1059" s="43">
        <v>210000</v>
      </c>
      <c r="AN1059" s="44">
        <v>420000</v>
      </c>
      <c r="AO1059" s="45"/>
    </row>
    <row r="1060" spans="1:41" ht="30" hidden="1" outlineLevel="1" x14ac:dyDescent="0.25">
      <c r="A1060" s="34" t="s">
        <v>2068</v>
      </c>
      <c r="B1060" s="35" t="s">
        <v>2069</v>
      </c>
      <c r="C1060" s="35" t="s">
        <v>2070</v>
      </c>
      <c r="D1060" s="35" t="s">
        <v>500</v>
      </c>
      <c r="E1060" s="42">
        <v>1</v>
      </c>
      <c r="G1060" s="43">
        <v>382800</v>
      </c>
      <c r="H1060" s="44">
        <v>382800</v>
      </c>
      <c r="I1060" s="45"/>
      <c r="J1060" s="38"/>
      <c r="K1060" s="43">
        <v>231000</v>
      </c>
      <c r="L1060" s="44">
        <v>231000</v>
      </c>
      <c r="M1060" s="45"/>
      <c r="N1060" s="38"/>
      <c r="O1060" s="43">
        <v>231000</v>
      </c>
      <c r="P1060" s="44">
        <v>231000</v>
      </c>
      <c r="Q1060" s="45"/>
      <c r="R1060" s="38"/>
      <c r="S1060" s="43">
        <v>344057</v>
      </c>
      <c r="T1060" s="44">
        <v>344057</v>
      </c>
      <c r="U1060" s="45"/>
      <c r="V1060" s="38"/>
      <c r="W1060" s="43">
        <v>281046</v>
      </c>
      <c r="X1060" s="44">
        <v>281046</v>
      </c>
      <c r="Y1060" s="45"/>
      <c r="Z1060" s="38"/>
      <c r="AA1060" s="43">
        <v>486129.51</v>
      </c>
      <c r="AB1060" s="44">
        <v>486129.51</v>
      </c>
      <c r="AC1060" s="45"/>
      <c r="AD1060" s="38"/>
      <c r="AE1060" s="43">
        <v>545160</v>
      </c>
      <c r="AF1060" s="44">
        <v>545160</v>
      </c>
      <c r="AG1060" s="45"/>
      <c r="AH1060" s="38"/>
      <c r="AI1060" s="43">
        <v>0</v>
      </c>
      <c r="AJ1060" s="44">
        <v>0</v>
      </c>
      <c r="AK1060" s="45"/>
      <c r="AL1060" s="38"/>
      <c r="AM1060" s="43">
        <v>739200</v>
      </c>
      <c r="AN1060" s="44">
        <v>739200</v>
      </c>
      <c r="AO1060" s="45"/>
    </row>
    <row r="1061" spans="1:41" hidden="1" outlineLevel="1" x14ac:dyDescent="0.25">
      <c r="A1061" s="34" t="s">
        <v>2071</v>
      </c>
      <c r="B1061" s="35" t="s">
        <v>2072</v>
      </c>
      <c r="C1061" s="35" t="s">
        <v>2073</v>
      </c>
      <c r="D1061" s="35" t="s">
        <v>500</v>
      </c>
      <c r="E1061" s="42">
        <v>2</v>
      </c>
      <c r="G1061" s="43">
        <v>330600</v>
      </c>
      <c r="H1061" s="44">
        <v>661200</v>
      </c>
      <c r="I1061" s="45"/>
      <c r="J1061" s="38"/>
      <c r="K1061" s="43">
        <v>63800</v>
      </c>
      <c r="L1061" s="44">
        <v>127600</v>
      </c>
      <c r="M1061" s="45"/>
      <c r="N1061" s="38"/>
      <c r="O1061" s="43">
        <v>63800</v>
      </c>
      <c r="P1061" s="44">
        <v>127600</v>
      </c>
      <c r="Q1061" s="45"/>
      <c r="R1061" s="38"/>
      <c r="S1061" s="43">
        <v>297140</v>
      </c>
      <c r="T1061" s="44">
        <v>594280</v>
      </c>
      <c r="U1061" s="45"/>
      <c r="V1061" s="38"/>
      <c r="W1061" s="43">
        <v>70941</v>
      </c>
      <c r="X1061" s="44">
        <v>141882</v>
      </c>
      <c r="Y1061" s="45"/>
      <c r="Z1061" s="38"/>
      <c r="AA1061" s="43">
        <v>434957.98</v>
      </c>
      <c r="AB1061" s="44">
        <v>869915.96</v>
      </c>
      <c r="AC1061" s="45"/>
      <c r="AD1061" s="38"/>
      <c r="AE1061" s="43">
        <v>470820</v>
      </c>
      <c r="AF1061" s="44">
        <v>941640</v>
      </c>
      <c r="AG1061" s="45"/>
      <c r="AH1061" s="38"/>
      <c r="AI1061" s="43">
        <v>0</v>
      </c>
      <c r="AJ1061" s="44">
        <v>0</v>
      </c>
      <c r="AK1061" s="45"/>
      <c r="AL1061" s="38"/>
      <c r="AM1061" s="43">
        <v>638400</v>
      </c>
      <c r="AN1061" s="44">
        <v>1276800</v>
      </c>
      <c r="AO1061" s="45"/>
    </row>
    <row r="1062" spans="1:41" hidden="1" outlineLevel="1" x14ac:dyDescent="0.25">
      <c r="A1062" s="34" t="s">
        <v>2074</v>
      </c>
      <c r="B1062" s="35" t="s">
        <v>2075</v>
      </c>
      <c r="C1062" s="35" t="s">
        <v>2076</v>
      </c>
      <c r="D1062" s="35" t="s">
        <v>500</v>
      </c>
      <c r="E1062" s="42">
        <v>2</v>
      </c>
      <c r="G1062" s="43">
        <v>200100</v>
      </c>
      <c r="H1062" s="44">
        <v>400200</v>
      </c>
      <c r="I1062" s="45"/>
      <c r="J1062" s="38"/>
      <c r="K1062" s="43">
        <v>56100</v>
      </c>
      <c r="L1062" s="44">
        <v>112200</v>
      </c>
      <c r="M1062" s="45"/>
      <c r="N1062" s="38"/>
      <c r="O1062" s="43">
        <v>56100</v>
      </c>
      <c r="P1062" s="44">
        <v>112200</v>
      </c>
      <c r="Q1062" s="45"/>
      <c r="R1062" s="38"/>
      <c r="S1062" s="43">
        <v>179848</v>
      </c>
      <c r="T1062" s="44">
        <v>359696</v>
      </c>
      <c r="U1062" s="45"/>
      <c r="V1062" s="38"/>
      <c r="W1062" s="43">
        <v>62489</v>
      </c>
      <c r="X1062" s="44">
        <v>124978</v>
      </c>
      <c r="Y1062" s="45"/>
      <c r="Z1062" s="38"/>
      <c r="AA1062" s="43">
        <v>255857.64</v>
      </c>
      <c r="AB1062" s="44">
        <v>511715.28</v>
      </c>
      <c r="AC1062" s="45"/>
      <c r="AD1062" s="38"/>
      <c r="AE1062" s="43">
        <v>284970</v>
      </c>
      <c r="AF1062" s="44">
        <v>569940</v>
      </c>
      <c r="AG1062" s="45"/>
      <c r="AH1062" s="38"/>
      <c r="AI1062" s="43">
        <v>0</v>
      </c>
      <c r="AJ1062" s="44">
        <v>0</v>
      </c>
      <c r="AK1062" s="45"/>
      <c r="AL1062" s="38"/>
      <c r="AM1062" s="43">
        <v>311400</v>
      </c>
      <c r="AN1062" s="44">
        <v>622800</v>
      </c>
      <c r="AO1062" s="45"/>
    </row>
    <row r="1063" spans="1:41" ht="75" hidden="1" outlineLevel="1" x14ac:dyDescent="0.25">
      <c r="A1063" s="34" t="s">
        <v>2077</v>
      </c>
      <c r="B1063" s="35" t="s">
        <v>2078</v>
      </c>
      <c r="C1063" s="35" t="s">
        <v>2079</v>
      </c>
      <c r="D1063" s="35" t="s">
        <v>444</v>
      </c>
      <c r="E1063" s="42">
        <v>1</v>
      </c>
      <c r="G1063" s="43">
        <v>1087500</v>
      </c>
      <c r="H1063" s="44">
        <v>1087500</v>
      </c>
      <c r="I1063" s="45"/>
      <c r="J1063" s="38"/>
      <c r="K1063" s="43">
        <v>700000</v>
      </c>
      <c r="L1063" s="44">
        <v>700000</v>
      </c>
      <c r="M1063" s="45"/>
      <c r="N1063" s="38"/>
      <c r="O1063" s="43">
        <v>700000</v>
      </c>
      <c r="P1063" s="44">
        <v>700000</v>
      </c>
      <c r="Q1063" s="45"/>
      <c r="R1063" s="38"/>
      <c r="S1063" s="43">
        <v>1121723</v>
      </c>
      <c r="T1063" s="44">
        <v>1121723</v>
      </c>
      <c r="U1063" s="45"/>
      <c r="V1063" s="38"/>
      <c r="W1063" s="43">
        <v>1722700</v>
      </c>
      <c r="X1063" s="44">
        <v>1722700</v>
      </c>
      <c r="Y1063" s="45"/>
      <c r="Z1063" s="38"/>
      <c r="AA1063" s="43">
        <v>2507404.84</v>
      </c>
      <c r="AB1063" s="44">
        <v>2507404.84</v>
      </c>
      <c r="AC1063" s="45"/>
      <c r="AD1063" s="38"/>
      <c r="AE1063" s="43">
        <v>1573530</v>
      </c>
      <c r="AF1063" s="44">
        <v>1573530</v>
      </c>
      <c r="AG1063" s="45"/>
      <c r="AH1063" s="38"/>
      <c r="AI1063" s="43">
        <v>0</v>
      </c>
      <c r="AJ1063" s="44">
        <v>0</v>
      </c>
      <c r="AK1063" s="45"/>
      <c r="AL1063" s="38"/>
      <c r="AM1063" s="43">
        <v>3278000</v>
      </c>
      <c r="AN1063" s="44">
        <v>3278000</v>
      </c>
      <c r="AO1063" s="45"/>
    </row>
    <row r="1064" spans="1:41" hidden="1" outlineLevel="1" x14ac:dyDescent="0.25">
      <c r="A1064" s="30"/>
      <c r="B1064" s="31" t="s">
        <v>44</v>
      </c>
      <c r="C1064" s="31" t="s">
        <v>45</v>
      </c>
      <c r="G1064" s="36"/>
      <c r="H1064" s="36"/>
      <c r="I1064" s="37"/>
      <c r="J1064" s="38"/>
      <c r="K1064" s="36"/>
      <c r="L1064" s="36"/>
      <c r="M1064" s="37"/>
      <c r="N1064" s="38"/>
      <c r="O1064" s="36"/>
      <c r="P1064" s="36"/>
      <c r="Q1064" s="37"/>
      <c r="R1064" s="38"/>
      <c r="S1064" s="36"/>
      <c r="T1064" s="36"/>
      <c r="U1064" s="37"/>
      <c r="V1064" s="38"/>
      <c r="W1064" s="36"/>
      <c r="X1064" s="36"/>
      <c r="Y1064" s="37"/>
      <c r="Z1064" s="38"/>
      <c r="AA1064" s="36"/>
      <c r="AB1064" s="36"/>
      <c r="AC1064" s="37"/>
      <c r="AD1064" s="38"/>
      <c r="AE1064" s="36"/>
      <c r="AF1064" s="36"/>
      <c r="AG1064" s="37"/>
      <c r="AH1064" s="38"/>
      <c r="AI1064" s="36"/>
      <c r="AJ1064" s="36"/>
      <c r="AK1064" s="37"/>
      <c r="AL1064" s="38"/>
      <c r="AM1064" s="36"/>
      <c r="AN1064" s="36"/>
      <c r="AO1064" s="37"/>
    </row>
    <row r="1065" spans="1:41" hidden="1" outlineLevel="1" x14ac:dyDescent="0.25">
      <c r="A1065" s="34" t="s">
        <v>2080</v>
      </c>
      <c r="B1065" s="35" t="s">
        <v>47</v>
      </c>
      <c r="C1065" s="35" t="s">
        <v>2081</v>
      </c>
      <c r="G1065" s="36"/>
      <c r="H1065" s="36"/>
      <c r="I1065" s="37"/>
      <c r="J1065" s="38"/>
      <c r="K1065" s="36"/>
      <c r="L1065" s="36"/>
      <c r="M1065" s="37"/>
      <c r="N1065" s="38"/>
      <c r="O1065" s="36"/>
      <c r="P1065" s="36"/>
      <c r="Q1065" s="37"/>
      <c r="R1065" s="38"/>
      <c r="S1065" s="36"/>
      <c r="T1065" s="36"/>
      <c r="U1065" s="37"/>
      <c r="V1065" s="38"/>
      <c r="W1065" s="36"/>
      <c r="X1065" s="36"/>
      <c r="Y1065" s="37"/>
      <c r="Z1065" s="38"/>
      <c r="AA1065" s="36"/>
      <c r="AB1065" s="36"/>
      <c r="AC1065" s="37"/>
      <c r="AD1065" s="38"/>
      <c r="AE1065" s="36"/>
      <c r="AF1065" s="36"/>
      <c r="AG1065" s="37"/>
      <c r="AH1065" s="38"/>
      <c r="AI1065" s="36"/>
      <c r="AJ1065" s="36"/>
      <c r="AK1065" s="37"/>
      <c r="AL1065" s="38"/>
      <c r="AM1065" s="36"/>
      <c r="AN1065" s="36"/>
      <c r="AO1065" s="37"/>
    </row>
    <row r="1066" spans="1:41" ht="45" hidden="1" outlineLevel="1" x14ac:dyDescent="0.25">
      <c r="A1066" s="30"/>
      <c r="B1066" s="31" t="s">
        <v>69</v>
      </c>
      <c r="C1066" s="31" t="s">
        <v>70</v>
      </c>
      <c r="D1066" s="31" t="s">
        <v>71</v>
      </c>
      <c r="E1066" s="31" t="s">
        <v>72</v>
      </c>
      <c r="G1066" s="39" t="s">
        <v>73</v>
      </c>
      <c r="H1066" s="40" t="s">
        <v>33</v>
      </c>
      <c r="I1066" s="41"/>
      <c r="J1066" s="38"/>
      <c r="K1066" s="39" t="s">
        <v>73</v>
      </c>
      <c r="L1066" s="40" t="s">
        <v>33</v>
      </c>
      <c r="M1066" s="41"/>
      <c r="N1066" s="38"/>
      <c r="O1066" s="39" t="s">
        <v>73</v>
      </c>
      <c r="P1066" s="40" t="s">
        <v>33</v>
      </c>
      <c r="Q1066" s="41"/>
      <c r="R1066" s="38"/>
      <c r="S1066" s="39" t="s">
        <v>73</v>
      </c>
      <c r="T1066" s="40" t="s">
        <v>33</v>
      </c>
      <c r="U1066" s="41"/>
      <c r="V1066" s="38"/>
      <c r="W1066" s="39" t="s">
        <v>73</v>
      </c>
      <c r="X1066" s="40" t="s">
        <v>33</v>
      </c>
      <c r="Y1066" s="41"/>
      <c r="Z1066" s="38"/>
      <c r="AA1066" s="39" t="s">
        <v>73</v>
      </c>
      <c r="AB1066" s="40" t="s">
        <v>33</v>
      </c>
      <c r="AC1066" s="41"/>
      <c r="AD1066" s="38"/>
      <c r="AE1066" s="39" t="s">
        <v>73</v>
      </c>
      <c r="AF1066" s="40" t="s">
        <v>33</v>
      </c>
      <c r="AG1066" s="41"/>
      <c r="AH1066" s="38"/>
      <c r="AI1066" s="39" t="s">
        <v>73</v>
      </c>
      <c r="AJ1066" s="40" t="s">
        <v>33</v>
      </c>
      <c r="AK1066" s="41"/>
      <c r="AL1066" s="38"/>
      <c r="AM1066" s="39" t="s">
        <v>73</v>
      </c>
      <c r="AN1066" s="40" t="s">
        <v>33</v>
      </c>
      <c r="AO1066" s="41"/>
    </row>
    <row r="1067" spans="1:41" hidden="1" outlineLevel="1" x14ac:dyDescent="0.25">
      <c r="A1067" s="34" t="s">
        <v>2082</v>
      </c>
      <c r="B1067" s="35" t="s">
        <v>2083</v>
      </c>
      <c r="C1067" s="35" t="s">
        <v>2084</v>
      </c>
      <c r="D1067" s="35" t="s">
        <v>500</v>
      </c>
      <c r="E1067" s="42">
        <v>2</v>
      </c>
      <c r="G1067" s="43">
        <v>1305</v>
      </c>
      <c r="H1067" s="44">
        <v>2610</v>
      </c>
      <c r="I1067" s="45"/>
      <c r="J1067" s="38"/>
      <c r="K1067" s="43">
        <v>1815</v>
      </c>
      <c r="L1067" s="44">
        <v>3630</v>
      </c>
      <c r="M1067" s="45"/>
      <c r="N1067" s="38"/>
      <c r="O1067" s="43">
        <v>1815</v>
      </c>
      <c r="P1067" s="44">
        <v>3630</v>
      </c>
      <c r="Q1067" s="45"/>
      <c r="R1067" s="38"/>
      <c r="S1067" s="43">
        <v>1173</v>
      </c>
      <c r="T1067" s="44">
        <v>2346</v>
      </c>
      <c r="U1067" s="45"/>
      <c r="V1067" s="38"/>
      <c r="W1067" s="43">
        <v>2114</v>
      </c>
      <c r="X1067" s="44">
        <v>4228</v>
      </c>
      <c r="Y1067" s="45"/>
      <c r="Z1067" s="38"/>
      <c r="AA1067" s="43">
        <v>1535.15</v>
      </c>
      <c r="AB1067" s="44">
        <v>3070.3</v>
      </c>
      <c r="AC1067" s="45"/>
      <c r="AD1067" s="38"/>
      <c r="AE1067" s="43">
        <v>1858</v>
      </c>
      <c r="AF1067" s="44">
        <v>3716</v>
      </c>
      <c r="AG1067" s="45"/>
      <c r="AH1067" s="38"/>
      <c r="AI1067" s="43">
        <v>0</v>
      </c>
      <c r="AJ1067" s="44">
        <v>0</v>
      </c>
      <c r="AK1067" s="45"/>
      <c r="AL1067" s="38"/>
      <c r="AM1067" s="43">
        <v>2520</v>
      </c>
      <c r="AN1067" s="44">
        <v>5040</v>
      </c>
      <c r="AO1067" s="45"/>
    </row>
    <row r="1068" spans="1:41" hidden="1" outlineLevel="1" x14ac:dyDescent="0.25">
      <c r="A1068" s="34" t="s">
        <v>2085</v>
      </c>
      <c r="B1068" s="35" t="s">
        <v>2086</v>
      </c>
      <c r="C1068" s="35" t="s">
        <v>2087</v>
      </c>
      <c r="D1068" s="35" t="s">
        <v>500</v>
      </c>
      <c r="E1068" s="42">
        <v>2</v>
      </c>
      <c r="G1068" s="43">
        <v>653</v>
      </c>
      <c r="H1068" s="44">
        <v>1306</v>
      </c>
      <c r="I1068" s="45"/>
      <c r="J1068" s="38"/>
      <c r="K1068" s="43">
        <v>715</v>
      </c>
      <c r="L1068" s="44">
        <v>1430</v>
      </c>
      <c r="M1068" s="45"/>
      <c r="N1068" s="38"/>
      <c r="O1068" s="43">
        <v>715</v>
      </c>
      <c r="P1068" s="44">
        <v>1430</v>
      </c>
      <c r="Q1068" s="45"/>
      <c r="R1068" s="38"/>
      <c r="S1068" s="43">
        <v>586</v>
      </c>
      <c r="T1068" s="44">
        <v>1172</v>
      </c>
      <c r="U1068" s="45"/>
      <c r="V1068" s="38"/>
      <c r="W1068" s="43">
        <v>906</v>
      </c>
      <c r="X1068" s="44">
        <v>1812</v>
      </c>
      <c r="Y1068" s="45"/>
      <c r="Z1068" s="38"/>
      <c r="AA1068" s="43">
        <v>767.57</v>
      </c>
      <c r="AB1068" s="44">
        <v>1535.14</v>
      </c>
      <c r="AC1068" s="45"/>
      <c r="AD1068" s="38"/>
      <c r="AE1068" s="43">
        <v>929</v>
      </c>
      <c r="AF1068" s="44">
        <v>1858</v>
      </c>
      <c r="AG1068" s="45"/>
      <c r="AH1068" s="38"/>
      <c r="AI1068" s="43">
        <v>0</v>
      </c>
      <c r="AJ1068" s="44">
        <v>0</v>
      </c>
      <c r="AK1068" s="45"/>
      <c r="AL1068" s="38"/>
      <c r="AM1068" s="43">
        <v>1260</v>
      </c>
      <c r="AN1068" s="44">
        <v>2520</v>
      </c>
      <c r="AO1068" s="45"/>
    </row>
    <row r="1069" spans="1:41" hidden="1" outlineLevel="1" x14ac:dyDescent="0.25">
      <c r="A1069" s="34" t="s">
        <v>2088</v>
      </c>
      <c r="B1069" s="35" t="s">
        <v>2089</v>
      </c>
      <c r="C1069" s="35" t="s">
        <v>2090</v>
      </c>
      <c r="D1069" s="35" t="s">
        <v>500</v>
      </c>
      <c r="E1069" s="42">
        <v>2</v>
      </c>
      <c r="G1069" s="43">
        <v>653</v>
      </c>
      <c r="H1069" s="44">
        <v>1306</v>
      </c>
      <c r="I1069" s="45"/>
      <c r="J1069" s="38"/>
      <c r="K1069" s="43">
        <v>561</v>
      </c>
      <c r="L1069" s="44">
        <v>1122</v>
      </c>
      <c r="M1069" s="45"/>
      <c r="N1069" s="38"/>
      <c r="O1069" s="43">
        <v>561</v>
      </c>
      <c r="P1069" s="44">
        <v>1122</v>
      </c>
      <c r="Q1069" s="45"/>
      <c r="R1069" s="38"/>
      <c r="S1069" s="43">
        <v>586</v>
      </c>
      <c r="T1069" s="44">
        <v>1172</v>
      </c>
      <c r="U1069" s="45"/>
      <c r="V1069" s="38"/>
      <c r="W1069" s="43">
        <v>737</v>
      </c>
      <c r="X1069" s="44">
        <v>1474</v>
      </c>
      <c r="Y1069" s="45"/>
      <c r="Z1069" s="38"/>
      <c r="AA1069" s="43">
        <v>767.57</v>
      </c>
      <c r="AB1069" s="44">
        <v>1535.14</v>
      </c>
      <c r="AC1069" s="45"/>
      <c r="AD1069" s="38"/>
      <c r="AE1069" s="43">
        <v>929</v>
      </c>
      <c r="AF1069" s="44">
        <v>1858</v>
      </c>
      <c r="AG1069" s="45"/>
      <c r="AH1069" s="38"/>
      <c r="AI1069" s="43">
        <v>0</v>
      </c>
      <c r="AJ1069" s="44">
        <v>0</v>
      </c>
      <c r="AK1069" s="45"/>
      <c r="AL1069" s="38"/>
      <c r="AM1069" s="43">
        <v>1260</v>
      </c>
      <c r="AN1069" s="44">
        <v>2520</v>
      </c>
      <c r="AO1069" s="45"/>
    </row>
    <row r="1070" spans="1:41" hidden="1" outlineLevel="1" x14ac:dyDescent="0.25">
      <c r="A1070" s="34" t="s">
        <v>2091</v>
      </c>
      <c r="B1070" s="35" t="s">
        <v>2092</v>
      </c>
      <c r="C1070" s="35" t="s">
        <v>2093</v>
      </c>
      <c r="D1070" s="35" t="s">
        <v>500</v>
      </c>
      <c r="E1070" s="42">
        <v>4</v>
      </c>
      <c r="G1070" s="43">
        <v>435</v>
      </c>
      <c r="H1070" s="44">
        <v>1740</v>
      </c>
      <c r="I1070" s="45"/>
      <c r="J1070" s="38"/>
      <c r="K1070" s="43">
        <v>297</v>
      </c>
      <c r="L1070" s="44">
        <v>1188</v>
      </c>
      <c r="M1070" s="45"/>
      <c r="N1070" s="38"/>
      <c r="O1070" s="43">
        <v>297</v>
      </c>
      <c r="P1070" s="44">
        <v>1188</v>
      </c>
      <c r="Q1070" s="45"/>
      <c r="R1070" s="38"/>
      <c r="S1070" s="43">
        <v>391</v>
      </c>
      <c r="T1070" s="44">
        <v>1564</v>
      </c>
      <c r="U1070" s="45"/>
      <c r="V1070" s="38"/>
      <c r="W1070" s="43">
        <v>633</v>
      </c>
      <c r="X1070" s="44">
        <v>2532</v>
      </c>
      <c r="Y1070" s="45"/>
      <c r="Z1070" s="38"/>
      <c r="AA1070" s="43">
        <v>511.72</v>
      </c>
      <c r="AB1070" s="44">
        <v>2046.88</v>
      </c>
      <c r="AC1070" s="45"/>
      <c r="AD1070" s="38"/>
      <c r="AE1070" s="43">
        <v>619</v>
      </c>
      <c r="AF1070" s="44">
        <v>2476</v>
      </c>
      <c r="AG1070" s="45"/>
      <c r="AH1070" s="38"/>
      <c r="AI1070" s="43">
        <v>0</v>
      </c>
      <c r="AJ1070" s="44">
        <v>0</v>
      </c>
      <c r="AK1070" s="45"/>
      <c r="AL1070" s="38"/>
      <c r="AM1070" s="43">
        <v>840</v>
      </c>
      <c r="AN1070" s="44">
        <v>3360</v>
      </c>
      <c r="AO1070" s="45"/>
    </row>
    <row r="1071" spans="1:41" hidden="1" outlineLevel="1" x14ac:dyDescent="0.25">
      <c r="A1071" s="34" t="s">
        <v>2094</v>
      </c>
      <c r="B1071" s="35" t="s">
        <v>2095</v>
      </c>
      <c r="C1071" s="35" t="s">
        <v>2096</v>
      </c>
      <c r="D1071" s="35" t="s">
        <v>500</v>
      </c>
      <c r="E1071" s="42">
        <v>2</v>
      </c>
      <c r="G1071" s="43">
        <v>4350</v>
      </c>
      <c r="H1071" s="44">
        <v>8700</v>
      </c>
      <c r="I1071" s="45"/>
      <c r="J1071" s="38"/>
      <c r="K1071" s="43">
        <v>5775</v>
      </c>
      <c r="L1071" s="44">
        <v>11550</v>
      </c>
      <c r="M1071" s="45"/>
      <c r="N1071" s="38"/>
      <c r="O1071" s="43">
        <v>5775</v>
      </c>
      <c r="P1071" s="44">
        <v>11550</v>
      </c>
      <c r="Q1071" s="45"/>
      <c r="R1071" s="38"/>
      <c r="S1071" s="43">
        <v>3910</v>
      </c>
      <c r="T1071" s="44">
        <v>7820</v>
      </c>
      <c r="U1071" s="45"/>
      <c r="V1071" s="38"/>
      <c r="W1071" s="43">
        <v>6461</v>
      </c>
      <c r="X1071" s="44">
        <v>12922</v>
      </c>
      <c r="Y1071" s="45"/>
      <c r="Z1071" s="38"/>
      <c r="AA1071" s="43">
        <v>5117.1499999999996</v>
      </c>
      <c r="AB1071" s="44">
        <v>10234.299999999999</v>
      </c>
      <c r="AC1071" s="45"/>
      <c r="AD1071" s="38"/>
      <c r="AE1071" s="43">
        <v>6195</v>
      </c>
      <c r="AF1071" s="44">
        <v>12390</v>
      </c>
      <c r="AG1071" s="45"/>
      <c r="AH1071" s="38"/>
      <c r="AI1071" s="43">
        <v>0</v>
      </c>
      <c r="AJ1071" s="44">
        <v>0</v>
      </c>
      <c r="AK1071" s="45"/>
      <c r="AL1071" s="38"/>
      <c r="AM1071" s="43">
        <v>8400</v>
      </c>
      <c r="AN1071" s="44">
        <v>16800</v>
      </c>
      <c r="AO1071" s="45"/>
    </row>
    <row r="1072" spans="1:41" hidden="1" outlineLevel="1" x14ac:dyDescent="0.25">
      <c r="A1072" s="34" t="s">
        <v>2097</v>
      </c>
      <c r="B1072" s="35" t="s">
        <v>2098</v>
      </c>
      <c r="C1072" s="35" t="s">
        <v>2099</v>
      </c>
      <c r="D1072" s="35" t="s">
        <v>444</v>
      </c>
      <c r="E1072" s="42">
        <v>1</v>
      </c>
      <c r="G1072" s="43">
        <v>30450</v>
      </c>
      <c r="H1072" s="44">
        <v>30450</v>
      </c>
      <c r="I1072" s="45"/>
      <c r="J1072" s="38"/>
      <c r="K1072" s="43">
        <v>204</v>
      </c>
      <c r="L1072" s="44">
        <v>204</v>
      </c>
      <c r="M1072" s="45"/>
      <c r="N1072" s="38"/>
      <c r="O1072" s="43">
        <v>204</v>
      </c>
      <c r="P1072" s="44">
        <v>204</v>
      </c>
      <c r="Q1072" s="45"/>
      <c r="R1072" s="38"/>
      <c r="S1072" s="43">
        <v>27368</v>
      </c>
      <c r="T1072" s="44">
        <v>27368</v>
      </c>
      <c r="U1072" s="45"/>
      <c r="V1072" s="38"/>
      <c r="W1072" s="43">
        <v>11261</v>
      </c>
      <c r="X1072" s="44">
        <v>11261</v>
      </c>
      <c r="Y1072" s="45"/>
      <c r="Z1072" s="38"/>
      <c r="AA1072" s="43">
        <v>35820.07</v>
      </c>
      <c r="AB1072" s="44">
        <v>35820.07</v>
      </c>
      <c r="AC1072" s="45"/>
      <c r="AD1072" s="38"/>
      <c r="AE1072" s="43">
        <v>43365</v>
      </c>
      <c r="AF1072" s="44">
        <v>43365</v>
      </c>
      <c r="AG1072" s="45"/>
      <c r="AH1072" s="38"/>
      <c r="AI1072" s="43">
        <v>0</v>
      </c>
      <c r="AJ1072" s="44">
        <v>0</v>
      </c>
      <c r="AK1072" s="45"/>
      <c r="AL1072" s="38"/>
      <c r="AM1072" s="43">
        <v>58800</v>
      </c>
      <c r="AN1072" s="44">
        <v>58800</v>
      </c>
      <c r="AO1072" s="45"/>
    </row>
    <row r="1073" spans="1:41" hidden="1" outlineLevel="1" x14ac:dyDescent="0.25">
      <c r="A1073" s="34" t="s">
        <v>2100</v>
      </c>
      <c r="B1073" s="35" t="s">
        <v>2101</v>
      </c>
      <c r="C1073" s="35" t="s">
        <v>2102</v>
      </c>
      <c r="D1073" s="35" t="s">
        <v>500</v>
      </c>
      <c r="E1073" s="42">
        <v>2</v>
      </c>
      <c r="G1073" s="43">
        <v>1305</v>
      </c>
      <c r="H1073" s="44">
        <v>2610</v>
      </c>
      <c r="I1073" s="45"/>
      <c r="J1073" s="38"/>
      <c r="K1073" s="43">
        <v>633</v>
      </c>
      <c r="L1073" s="44">
        <v>1266</v>
      </c>
      <c r="M1073" s="45"/>
      <c r="N1073" s="38"/>
      <c r="O1073" s="43">
        <v>633</v>
      </c>
      <c r="P1073" s="44">
        <v>1266</v>
      </c>
      <c r="Q1073" s="45"/>
      <c r="R1073" s="38"/>
      <c r="S1073" s="43">
        <v>1173</v>
      </c>
      <c r="T1073" s="44">
        <v>2346</v>
      </c>
      <c r="U1073" s="45"/>
      <c r="V1073" s="38"/>
      <c r="W1073" s="43">
        <v>815</v>
      </c>
      <c r="X1073" s="44">
        <v>1630</v>
      </c>
      <c r="Y1073" s="45"/>
      <c r="Z1073" s="38"/>
      <c r="AA1073" s="43">
        <v>15351.46</v>
      </c>
      <c r="AB1073" s="44">
        <v>30702.92</v>
      </c>
      <c r="AC1073" s="45"/>
      <c r="AD1073" s="38"/>
      <c r="AE1073" s="43">
        <v>1858</v>
      </c>
      <c r="AF1073" s="44">
        <v>3716</v>
      </c>
      <c r="AG1073" s="45"/>
      <c r="AH1073" s="38"/>
      <c r="AI1073" s="43">
        <v>0</v>
      </c>
      <c r="AJ1073" s="44">
        <v>0</v>
      </c>
      <c r="AK1073" s="45"/>
      <c r="AL1073" s="38"/>
      <c r="AM1073" s="43">
        <v>2520</v>
      </c>
      <c r="AN1073" s="44">
        <v>5040</v>
      </c>
      <c r="AO1073" s="45"/>
    </row>
    <row r="1074" spans="1:41" hidden="1" outlineLevel="1" x14ac:dyDescent="0.25">
      <c r="A1074" s="34" t="s">
        <v>2103</v>
      </c>
      <c r="B1074" s="35" t="s">
        <v>2104</v>
      </c>
      <c r="C1074" s="35" t="s">
        <v>2105</v>
      </c>
      <c r="D1074" s="35" t="s">
        <v>500</v>
      </c>
      <c r="E1074" s="42">
        <v>2</v>
      </c>
      <c r="G1074" s="43">
        <v>653</v>
      </c>
      <c r="H1074" s="44">
        <v>1306</v>
      </c>
      <c r="I1074" s="45"/>
      <c r="J1074" s="38"/>
      <c r="K1074" s="43">
        <v>248</v>
      </c>
      <c r="L1074" s="44">
        <v>496</v>
      </c>
      <c r="M1074" s="45"/>
      <c r="N1074" s="38"/>
      <c r="O1074" s="43">
        <v>248</v>
      </c>
      <c r="P1074" s="44">
        <v>496</v>
      </c>
      <c r="Q1074" s="45"/>
      <c r="R1074" s="38"/>
      <c r="S1074" s="43">
        <v>586</v>
      </c>
      <c r="T1074" s="44">
        <v>1172</v>
      </c>
      <c r="U1074" s="45"/>
      <c r="V1074" s="38"/>
      <c r="W1074" s="43">
        <v>393</v>
      </c>
      <c r="X1074" s="44">
        <v>786</v>
      </c>
      <c r="Y1074" s="45"/>
      <c r="Z1074" s="38"/>
      <c r="AA1074" s="43">
        <v>767.57</v>
      </c>
      <c r="AB1074" s="44">
        <v>1535.14</v>
      </c>
      <c r="AC1074" s="45"/>
      <c r="AD1074" s="38"/>
      <c r="AE1074" s="43">
        <v>929</v>
      </c>
      <c r="AF1074" s="44">
        <v>1858</v>
      </c>
      <c r="AG1074" s="45"/>
      <c r="AH1074" s="38"/>
      <c r="AI1074" s="43">
        <v>0</v>
      </c>
      <c r="AJ1074" s="44">
        <v>0</v>
      </c>
      <c r="AK1074" s="45"/>
      <c r="AL1074" s="38"/>
      <c r="AM1074" s="43">
        <v>1344</v>
      </c>
      <c r="AN1074" s="44">
        <v>2688</v>
      </c>
      <c r="AO1074" s="45"/>
    </row>
    <row r="1075" spans="1:41" hidden="1" outlineLevel="1" x14ac:dyDescent="0.25">
      <c r="A1075" s="30"/>
      <c r="B1075" s="31" t="s">
        <v>44</v>
      </c>
      <c r="C1075" s="31" t="s">
        <v>45</v>
      </c>
      <c r="G1075" s="36"/>
      <c r="H1075" s="36"/>
      <c r="I1075" s="37"/>
      <c r="J1075" s="38"/>
      <c r="K1075" s="36"/>
      <c r="L1075" s="36"/>
      <c r="M1075" s="37"/>
      <c r="N1075" s="38"/>
      <c r="O1075" s="36"/>
      <c r="P1075" s="36"/>
      <c r="Q1075" s="37"/>
      <c r="R1075" s="38"/>
      <c r="S1075" s="36"/>
      <c r="T1075" s="36"/>
      <c r="U1075" s="37"/>
      <c r="V1075" s="38"/>
      <c r="W1075" s="36"/>
      <c r="X1075" s="36"/>
      <c r="Y1075" s="37"/>
      <c r="Z1075" s="38"/>
      <c r="AA1075" s="36"/>
      <c r="AB1075" s="36"/>
      <c r="AC1075" s="37"/>
      <c r="AD1075" s="38"/>
      <c r="AE1075" s="36"/>
      <c r="AF1075" s="36"/>
      <c r="AG1075" s="37"/>
      <c r="AH1075" s="38"/>
      <c r="AI1075" s="36"/>
      <c r="AJ1075" s="36"/>
      <c r="AK1075" s="37"/>
      <c r="AL1075" s="38"/>
      <c r="AM1075" s="36"/>
      <c r="AN1075" s="36"/>
      <c r="AO1075" s="37"/>
    </row>
    <row r="1076" spans="1:41" hidden="1" outlineLevel="1" x14ac:dyDescent="0.25">
      <c r="A1076" s="34" t="s">
        <v>2106</v>
      </c>
      <c r="B1076" s="35" t="s">
        <v>47</v>
      </c>
      <c r="C1076" s="35" t="s">
        <v>2107</v>
      </c>
      <c r="G1076" s="36"/>
      <c r="H1076" s="36"/>
      <c r="I1076" s="37"/>
      <c r="J1076" s="38"/>
      <c r="K1076" s="36"/>
      <c r="L1076" s="36"/>
      <c r="M1076" s="37"/>
      <c r="N1076" s="38"/>
      <c r="O1076" s="36"/>
      <c r="P1076" s="36"/>
      <c r="Q1076" s="37"/>
      <c r="R1076" s="38"/>
      <c r="S1076" s="36"/>
      <c r="T1076" s="36"/>
      <c r="U1076" s="37"/>
      <c r="V1076" s="38"/>
      <c r="W1076" s="36"/>
      <c r="X1076" s="36"/>
      <c r="Y1076" s="37"/>
      <c r="Z1076" s="38"/>
      <c r="AA1076" s="36"/>
      <c r="AB1076" s="36"/>
      <c r="AC1076" s="37"/>
      <c r="AD1076" s="38"/>
      <c r="AE1076" s="36"/>
      <c r="AF1076" s="36"/>
      <c r="AG1076" s="37"/>
      <c r="AH1076" s="38"/>
      <c r="AI1076" s="36"/>
      <c r="AJ1076" s="36"/>
      <c r="AK1076" s="37"/>
      <c r="AL1076" s="38"/>
      <c r="AM1076" s="36"/>
      <c r="AN1076" s="36"/>
      <c r="AO1076" s="37"/>
    </row>
    <row r="1077" spans="1:41" ht="45" hidden="1" outlineLevel="1" x14ac:dyDescent="0.25">
      <c r="A1077" s="30"/>
      <c r="B1077" s="31" t="s">
        <v>69</v>
      </c>
      <c r="C1077" s="31" t="s">
        <v>70</v>
      </c>
      <c r="D1077" s="31" t="s">
        <v>71</v>
      </c>
      <c r="E1077" s="31" t="s">
        <v>72</v>
      </c>
      <c r="G1077" s="39" t="s">
        <v>73</v>
      </c>
      <c r="H1077" s="40" t="s">
        <v>33</v>
      </c>
      <c r="I1077" s="41"/>
      <c r="J1077" s="38"/>
      <c r="K1077" s="39" t="s">
        <v>73</v>
      </c>
      <c r="L1077" s="40" t="s">
        <v>33</v>
      </c>
      <c r="M1077" s="41"/>
      <c r="N1077" s="38"/>
      <c r="O1077" s="39" t="s">
        <v>73</v>
      </c>
      <c r="P1077" s="40" t="s">
        <v>33</v>
      </c>
      <c r="Q1077" s="41"/>
      <c r="R1077" s="38"/>
      <c r="S1077" s="39" t="s">
        <v>73</v>
      </c>
      <c r="T1077" s="40" t="s">
        <v>33</v>
      </c>
      <c r="U1077" s="41"/>
      <c r="V1077" s="38"/>
      <c r="W1077" s="39" t="s">
        <v>73</v>
      </c>
      <c r="X1077" s="40" t="s">
        <v>33</v>
      </c>
      <c r="Y1077" s="41"/>
      <c r="Z1077" s="38"/>
      <c r="AA1077" s="39" t="s">
        <v>73</v>
      </c>
      <c r="AB1077" s="40" t="s">
        <v>33</v>
      </c>
      <c r="AC1077" s="41"/>
      <c r="AD1077" s="38"/>
      <c r="AE1077" s="39" t="s">
        <v>73</v>
      </c>
      <c r="AF1077" s="40" t="s">
        <v>33</v>
      </c>
      <c r="AG1077" s="41"/>
      <c r="AH1077" s="38"/>
      <c r="AI1077" s="39" t="s">
        <v>73</v>
      </c>
      <c r="AJ1077" s="40" t="s">
        <v>33</v>
      </c>
      <c r="AK1077" s="41"/>
      <c r="AL1077" s="38"/>
      <c r="AM1077" s="39" t="s">
        <v>73</v>
      </c>
      <c r="AN1077" s="40" t="s">
        <v>33</v>
      </c>
      <c r="AO1077" s="41"/>
    </row>
    <row r="1078" spans="1:41" hidden="1" outlineLevel="1" x14ac:dyDescent="0.25">
      <c r="A1078" s="34" t="s">
        <v>2108</v>
      </c>
      <c r="B1078" s="35" t="s">
        <v>2109</v>
      </c>
      <c r="C1078" s="35" t="s">
        <v>2110</v>
      </c>
      <c r="D1078" s="35" t="s">
        <v>500</v>
      </c>
      <c r="E1078" s="42">
        <v>16</v>
      </c>
      <c r="G1078" s="43">
        <v>2175</v>
      </c>
      <c r="H1078" s="44">
        <v>34800</v>
      </c>
      <c r="I1078" s="45"/>
      <c r="J1078" s="38"/>
      <c r="K1078" s="43">
        <v>2365</v>
      </c>
      <c r="L1078" s="44">
        <v>37840</v>
      </c>
      <c r="M1078" s="45"/>
      <c r="N1078" s="38"/>
      <c r="O1078" s="43">
        <v>2365</v>
      </c>
      <c r="P1078" s="44">
        <v>37840</v>
      </c>
      <c r="Q1078" s="45"/>
      <c r="R1078" s="38"/>
      <c r="S1078" s="43">
        <v>1955</v>
      </c>
      <c r="T1078" s="44">
        <v>31280</v>
      </c>
      <c r="U1078" s="45"/>
      <c r="V1078" s="38"/>
      <c r="W1078" s="43">
        <v>2717</v>
      </c>
      <c r="X1078" s="44">
        <v>43472</v>
      </c>
      <c r="Y1078" s="45"/>
      <c r="Z1078" s="38"/>
      <c r="AA1078" s="43">
        <v>2558.58</v>
      </c>
      <c r="AB1078" s="44">
        <v>40937.279999999999</v>
      </c>
      <c r="AC1078" s="45"/>
      <c r="AD1078" s="38"/>
      <c r="AE1078" s="43">
        <v>3097</v>
      </c>
      <c r="AF1078" s="44">
        <v>49552</v>
      </c>
      <c r="AG1078" s="45"/>
      <c r="AH1078" s="38"/>
      <c r="AI1078" s="43">
        <v>0</v>
      </c>
      <c r="AJ1078" s="44">
        <v>0</v>
      </c>
      <c r="AK1078" s="45"/>
      <c r="AL1078" s="38"/>
      <c r="AM1078" s="43">
        <v>4200</v>
      </c>
      <c r="AN1078" s="44">
        <v>67200</v>
      </c>
      <c r="AO1078" s="45"/>
    </row>
    <row r="1079" spans="1:41" hidden="1" outlineLevel="1" x14ac:dyDescent="0.25">
      <c r="A1079" s="34" t="s">
        <v>2111</v>
      </c>
      <c r="B1079" s="35" t="s">
        <v>2112</v>
      </c>
      <c r="C1079" s="35" t="s">
        <v>2113</v>
      </c>
      <c r="D1079" s="35" t="s">
        <v>500</v>
      </c>
      <c r="E1079" s="42">
        <v>2</v>
      </c>
      <c r="G1079" s="43">
        <v>3915</v>
      </c>
      <c r="H1079" s="44">
        <v>7830</v>
      </c>
      <c r="I1079" s="45"/>
      <c r="J1079" s="38"/>
      <c r="K1079" s="43">
        <v>13750</v>
      </c>
      <c r="L1079" s="44">
        <v>27500</v>
      </c>
      <c r="M1079" s="45"/>
      <c r="N1079" s="38"/>
      <c r="O1079" s="43">
        <v>13750</v>
      </c>
      <c r="P1079" s="44">
        <v>27500</v>
      </c>
      <c r="Q1079" s="45"/>
      <c r="R1079" s="38"/>
      <c r="S1079" s="43">
        <v>3519</v>
      </c>
      <c r="T1079" s="44">
        <v>7038</v>
      </c>
      <c r="U1079" s="45"/>
      <c r="V1079" s="38"/>
      <c r="W1079" s="43">
        <v>15215</v>
      </c>
      <c r="X1079" s="44">
        <v>30430</v>
      </c>
      <c r="Y1079" s="45"/>
      <c r="Z1079" s="38"/>
      <c r="AA1079" s="43">
        <v>4605.4399999999996</v>
      </c>
      <c r="AB1079" s="44">
        <v>9210.8799999999992</v>
      </c>
      <c r="AC1079" s="45"/>
      <c r="AD1079" s="38"/>
      <c r="AE1079" s="43">
        <v>5575</v>
      </c>
      <c r="AF1079" s="44">
        <v>11150</v>
      </c>
      <c r="AG1079" s="45"/>
      <c r="AH1079" s="38"/>
      <c r="AI1079" s="43">
        <v>0</v>
      </c>
      <c r="AJ1079" s="44">
        <v>0</v>
      </c>
      <c r="AK1079" s="45"/>
      <c r="AL1079" s="38"/>
      <c r="AM1079" s="43">
        <v>7560</v>
      </c>
      <c r="AN1079" s="44">
        <v>15120</v>
      </c>
      <c r="AO1079" s="45"/>
    </row>
    <row r="1080" spans="1:41" ht="30" hidden="1" outlineLevel="1" x14ac:dyDescent="0.25">
      <c r="A1080" s="34" t="s">
        <v>2114</v>
      </c>
      <c r="B1080" s="35" t="s">
        <v>2115</v>
      </c>
      <c r="C1080" s="35" t="s">
        <v>2116</v>
      </c>
      <c r="D1080" s="35" t="s">
        <v>500</v>
      </c>
      <c r="E1080" s="42">
        <v>2</v>
      </c>
      <c r="G1080" s="43">
        <v>10875</v>
      </c>
      <c r="H1080" s="44">
        <v>21750</v>
      </c>
      <c r="I1080" s="45"/>
      <c r="J1080" s="38"/>
      <c r="K1080" s="43">
        <v>29975</v>
      </c>
      <c r="L1080" s="44">
        <v>59950</v>
      </c>
      <c r="M1080" s="45"/>
      <c r="N1080" s="38"/>
      <c r="O1080" s="43">
        <v>29975</v>
      </c>
      <c r="P1080" s="44">
        <v>59950</v>
      </c>
      <c r="Q1080" s="45"/>
      <c r="R1080" s="38"/>
      <c r="S1080" s="43">
        <v>9774</v>
      </c>
      <c r="T1080" s="44">
        <v>19548</v>
      </c>
      <c r="U1080" s="45"/>
      <c r="V1080" s="38"/>
      <c r="W1080" s="43">
        <v>33026</v>
      </c>
      <c r="X1080" s="44">
        <v>66052</v>
      </c>
      <c r="Y1080" s="45"/>
      <c r="Z1080" s="38"/>
      <c r="AA1080" s="43">
        <v>12792.88</v>
      </c>
      <c r="AB1080" s="44">
        <v>25585.759999999998</v>
      </c>
      <c r="AC1080" s="45"/>
      <c r="AD1080" s="38"/>
      <c r="AE1080" s="43">
        <v>15487</v>
      </c>
      <c r="AF1080" s="44">
        <v>30974</v>
      </c>
      <c r="AG1080" s="45"/>
      <c r="AH1080" s="38"/>
      <c r="AI1080" s="43">
        <v>0</v>
      </c>
      <c r="AJ1080" s="44">
        <v>0</v>
      </c>
      <c r="AK1080" s="45"/>
      <c r="AL1080" s="38"/>
      <c r="AM1080" s="43">
        <v>21000</v>
      </c>
      <c r="AN1080" s="44">
        <v>42000</v>
      </c>
      <c r="AO1080" s="45"/>
    </row>
    <row r="1081" spans="1:41" ht="30" hidden="1" outlineLevel="1" x14ac:dyDescent="0.25">
      <c r="A1081" s="34" t="s">
        <v>2117</v>
      </c>
      <c r="B1081" s="35" t="s">
        <v>2118</v>
      </c>
      <c r="C1081" s="35" t="s">
        <v>2119</v>
      </c>
      <c r="D1081" s="35" t="s">
        <v>500</v>
      </c>
      <c r="E1081" s="42">
        <v>2</v>
      </c>
      <c r="G1081" s="43">
        <v>3045</v>
      </c>
      <c r="H1081" s="44">
        <v>6090</v>
      </c>
      <c r="I1081" s="45"/>
      <c r="J1081" s="38"/>
      <c r="K1081" s="43">
        <v>4785</v>
      </c>
      <c r="L1081" s="44">
        <v>9570</v>
      </c>
      <c r="M1081" s="45"/>
      <c r="N1081" s="38"/>
      <c r="O1081" s="43">
        <v>4785</v>
      </c>
      <c r="P1081" s="44">
        <v>9570</v>
      </c>
      <c r="Q1081" s="45"/>
      <c r="R1081" s="38"/>
      <c r="S1081" s="43">
        <v>2737</v>
      </c>
      <c r="T1081" s="44">
        <v>5474</v>
      </c>
      <c r="U1081" s="45"/>
      <c r="V1081" s="38"/>
      <c r="W1081" s="43">
        <v>5374</v>
      </c>
      <c r="X1081" s="44">
        <v>10748</v>
      </c>
      <c r="Y1081" s="45"/>
      <c r="Z1081" s="38"/>
      <c r="AA1081" s="43">
        <v>3582.01</v>
      </c>
      <c r="AB1081" s="44">
        <v>7164.02</v>
      </c>
      <c r="AC1081" s="45"/>
      <c r="AD1081" s="38"/>
      <c r="AE1081" s="43">
        <v>4336</v>
      </c>
      <c r="AF1081" s="44">
        <v>8672</v>
      </c>
      <c r="AG1081" s="45"/>
      <c r="AH1081" s="38"/>
      <c r="AI1081" s="43">
        <v>0</v>
      </c>
      <c r="AJ1081" s="44">
        <v>0</v>
      </c>
      <c r="AK1081" s="45"/>
      <c r="AL1081" s="38"/>
      <c r="AM1081" s="43">
        <v>8400</v>
      </c>
      <c r="AN1081" s="44">
        <v>16800</v>
      </c>
      <c r="AO1081" s="45"/>
    </row>
    <row r="1082" spans="1:41" hidden="1" outlineLevel="1" x14ac:dyDescent="0.25">
      <c r="A1082" s="34" t="s">
        <v>2120</v>
      </c>
      <c r="B1082" s="35" t="s">
        <v>2121</v>
      </c>
      <c r="C1082" s="35" t="s">
        <v>2122</v>
      </c>
      <c r="D1082" s="35" t="s">
        <v>500</v>
      </c>
      <c r="E1082" s="42">
        <v>4</v>
      </c>
      <c r="G1082" s="43">
        <v>1566</v>
      </c>
      <c r="H1082" s="44">
        <v>6264</v>
      </c>
      <c r="I1082" s="45"/>
      <c r="J1082" s="38"/>
      <c r="K1082" s="43">
        <v>473</v>
      </c>
      <c r="L1082" s="44">
        <v>1892</v>
      </c>
      <c r="M1082" s="45"/>
      <c r="N1082" s="38"/>
      <c r="O1082" s="43">
        <v>473</v>
      </c>
      <c r="P1082" s="44">
        <v>1892</v>
      </c>
      <c r="Q1082" s="45"/>
      <c r="R1082" s="38"/>
      <c r="S1082" s="43">
        <v>1408</v>
      </c>
      <c r="T1082" s="44">
        <v>5632</v>
      </c>
      <c r="U1082" s="45"/>
      <c r="V1082" s="38"/>
      <c r="W1082" s="43">
        <v>641</v>
      </c>
      <c r="X1082" s="44">
        <v>2564</v>
      </c>
      <c r="Y1082" s="45"/>
      <c r="Z1082" s="38"/>
      <c r="AA1082" s="43">
        <v>1842.17</v>
      </c>
      <c r="AB1082" s="44">
        <v>7368.68</v>
      </c>
      <c r="AC1082" s="45"/>
      <c r="AD1082" s="38"/>
      <c r="AE1082" s="43">
        <v>2230</v>
      </c>
      <c r="AF1082" s="44">
        <v>8920</v>
      </c>
      <c r="AG1082" s="45"/>
      <c r="AH1082" s="38"/>
      <c r="AI1082" s="43">
        <v>0</v>
      </c>
      <c r="AJ1082" s="44">
        <v>0</v>
      </c>
      <c r="AK1082" s="45"/>
      <c r="AL1082" s="38"/>
      <c r="AM1082" s="43">
        <v>3024</v>
      </c>
      <c r="AN1082" s="44">
        <v>12096</v>
      </c>
      <c r="AO1082" s="45"/>
    </row>
    <row r="1083" spans="1:41" hidden="1" outlineLevel="1" x14ac:dyDescent="0.25">
      <c r="A1083" s="30"/>
      <c r="B1083" s="31" t="s">
        <v>44</v>
      </c>
      <c r="C1083" s="31" t="s">
        <v>45</v>
      </c>
      <c r="G1083" s="36"/>
      <c r="H1083" s="36"/>
      <c r="I1083" s="37"/>
      <c r="J1083" s="38"/>
      <c r="K1083" s="36"/>
      <c r="L1083" s="36"/>
      <c r="M1083" s="37"/>
      <c r="N1083" s="38"/>
      <c r="O1083" s="36"/>
      <c r="P1083" s="36"/>
      <c r="Q1083" s="37"/>
      <c r="R1083" s="38"/>
      <c r="S1083" s="36"/>
      <c r="T1083" s="36"/>
      <c r="U1083" s="37"/>
      <c r="V1083" s="38"/>
      <c r="W1083" s="36"/>
      <c r="X1083" s="36"/>
      <c r="Y1083" s="37"/>
      <c r="Z1083" s="38"/>
      <c r="AA1083" s="36"/>
      <c r="AB1083" s="36"/>
      <c r="AC1083" s="37"/>
      <c r="AD1083" s="38"/>
      <c r="AE1083" s="36"/>
      <c r="AF1083" s="36"/>
      <c r="AG1083" s="37"/>
      <c r="AH1083" s="38"/>
      <c r="AI1083" s="36"/>
      <c r="AJ1083" s="36"/>
      <c r="AK1083" s="37"/>
      <c r="AL1083" s="38"/>
      <c r="AM1083" s="36"/>
      <c r="AN1083" s="36"/>
      <c r="AO1083" s="37"/>
    </row>
    <row r="1084" spans="1:41" hidden="1" outlineLevel="1" x14ac:dyDescent="0.25">
      <c r="A1084" s="34" t="s">
        <v>2123</v>
      </c>
      <c r="B1084" s="35" t="s">
        <v>47</v>
      </c>
      <c r="C1084" s="35" t="s">
        <v>2124</v>
      </c>
      <c r="G1084" s="36"/>
      <c r="H1084" s="36"/>
      <c r="I1084" s="37"/>
      <c r="J1084" s="38"/>
      <c r="K1084" s="36"/>
      <c r="L1084" s="36"/>
      <c r="M1084" s="37"/>
      <c r="N1084" s="38"/>
      <c r="O1084" s="36"/>
      <c r="P1084" s="36"/>
      <c r="Q1084" s="37"/>
      <c r="R1084" s="38"/>
      <c r="S1084" s="36"/>
      <c r="T1084" s="36"/>
      <c r="U1084" s="37"/>
      <c r="V1084" s="38"/>
      <c r="W1084" s="36"/>
      <c r="X1084" s="36"/>
      <c r="Y1084" s="37"/>
      <c r="Z1084" s="38"/>
      <c r="AA1084" s="36"/>
      <c r="AB1084" s="36"/>
      <c r="AC1084" s="37"/>
      <c r="AD1084" s="38"/>
      <c r="AE1084" s="36"/>
      <c r="AF1084" s="36"/>
      <c r="AG1084" s="37"/>
      <c r="AH1084" s="38"/>
      <c r="AI1084" s="36"/>
      <c r="AJ1084" s="36"/>
      <c r="AK1084" s="37"/>
      <c r="AL1084" s="38"/>
      <c r="AM1084" s="36"/>
      <c r="AN1084" s="36"/>
      <c r="AO1084" s="37"/>
    </row>
    <row r="1085" spans="1:41" ht="45" hidden="1" outlineLevel="1" x14ac:dyDescent="0.25">
      <c r="A1085" s="30"/>
      <c r="B1085" s="31" t="s">
        <v>69</v>
      </c>
      <c r="C1085" s="31" t="s">
        <v>70</v>
      </c>
      <c r="D1085" s="31" t="s">
        <v>71</v>
      </c>
      <c r="E1085" s="31" t="s">
        <v>72</v>
      </c>
      <c r="G1085" s="39" t="s">
        <v>73</v>
      </c>
      <c r="H1085" s="40" t="s">
        <v>33</v>
      </c>
      <c r="I1085" s="41"/>
      <c r="J1085" s="38"/>
      <c r="K1085" s="39" t="s">
        <v>73</v>
      </c>
      <c r="L1085" s="40" t="s">
        <v>33</v>
      </c>
      <c r="M1085" s="41"/>
      <c r="N1085" s="38"/>
      <c r="O1085" s="39" t="s">
        <v>73</v>
      </c>
      <c r="P1085" s="40" t="s">
        <v>33</v>
      </c>
      <c r="Q1085" s="41"/>
      <c r="R1085" s="38"/>
      <c r="S1085" s="39" t="s">
        <v>73</v>
      </c>
      <c r="T1085" s="40" t="s">
        <v>33</v>
      </c>
      <c r="U1085" s="41"/>
      <c r="V1085" s="38"/>
      <c r="W1085" s="39" t="s">
        <v>73</v>
      </c>
      <c r="X1085" s="40" t="s">
        <v>33</v>
      </c>
      <c r="Y1085" s="41"/>
      <c r="Z1085" s="38"/>
      <c r="AA1085" s="39" t="s">
        <v>73</v>
      </c>
      <c r="AB1085" s="40" t="s">
        <v>33</v>
      </c>
      <c r="AC1085" s="41"/>
      <c r="AD1085" s="38"/>
      <c r="AE1085" s="39" t="s">
        <v>73</v>
      </c>
      <c r="AF1085" s="40" t="s">
        <v>33</v>
      </c>
      <c r="AG1085" s="41"/>
      <c r="AH1085" s="38"/>
      <c r="AI1085" s="39" t="s">
        <v>73</v>
      </c>
      <c r="AJ1085" s="40" t="s">
        <v>33</v>
      </c>
      <c r="AK1085" s="41"/>
      <c r="AL1085" s="38"/>
      <c r="AM1085" s="39" t="s">
        <v>73</v>
      </c>
      <c r="AN1085" s="40" t="s">
        <v>33</v>
      </c>
      <c r="AO1085" s="41"/>
    </row>
    <row r="1086" spans="1:41" hidden="1" outlineLevel="1" x14ac:dyDescent="0.25">
      <c r="A1086" s="34" t="s">
        <v>2125</v>
      </c>
      <c r="B1086" s="35" t="s">
        <v>2126</v>
      </c>
      <c r="C1086" s="35" t="s">
        <v>2127</v>
      </c>
      <c r="D1086" s="35" t="s">
        <v>500</v>
      </c>
      <c r="E1086" s="42">
        <v>205</v>
      </c>
      <c r="G1086" s="43">
        <v>131</v>
      </c>
      <c r="H1086" s="44">
        <v>26855</v>
      </c>
      <c r="I1086" s="45"/>
      <c r="J1086" s="38"/>
      <c r="K1086" s="43">
        <v>281</v>
      </c>
      <c r="L1086" s="44">
        <v>57605</v>
      </c>
      <c r="M1086" s="45"/>
      <c r="N1086" s="38"/>
      <c r="O1086" s="43">
        <v>281</v>
      </c>
      <c r="P1086" s="44">
        <v>57605</v>
      </c>
      <c r="Q1086" s="45"/>
      <c r="R1086" s="38"/>
      <c r="S1086" s="43">
        <v>117</v>
      </c>
      <c r="T1086" s="44">
        <v>23985</v>
      </c>
      <c r="U1086" s="45"/>
      <c r="V1086" s="38"/>
      <c r="W1086" s="43">
        <v>3565</v>
      </c>
      <c r="X1086" s="44">
        <v>730825</v>
      </c>
      <c r="Y1086" s="45"/>
      <c r="Z1086" s="38"/>
      <c r="AA1086" s="43">
        <v>153.51</v>
      </c>
      <c r="AB1086" s="44">
        <v>31469.55</v>
      </c>
      <c r="AC1086" s="45"/>
      <c r="AD1086" s="38"/>
      <c r="AE1086" s="43">
        <v>186</v>
      </c>
      <c r="AF1086" s="44">
        <v>38130</v>
      </c>
      <c r="AG1086" s="45"/>
      <c r="AH1086" s="38"/>
      <c r="AI1086" s="43">
        <v>0</v>
      </c>
      <c r="AJ1086" s="44">
        <v>0</v>
      </c>
      <c r="AK1086" s="45"/>
      <c r="AL1086" s="38"/>
      <c r="AM1086" s="43">
        <v>252</v>
      </c>
      <c r="AN1086" s="44">
        <v>51660</v>
      </c>
      <c r="AO1086" s="45"/>
    </row>
    <row r="1087" spans="1:41" hidden="1" outlineLevel="1" x14ac:dyDescent="0.25">
      <c r="A1087" s="34" t="s">
        <v>2128</v>
      </c>
      <c r="B1087" s="35" t="s">
        <v>2129</v>
      </c>
      <c r="C1087" s="35" t="s">
        <v>2130</v>
      </c>
      <c r="D1087" s="35" t="s">
        <v>500</v>
      </c>
      <c r="E1087" s="42">
        <v>410</v>
      </c>
      <c r="G1087" s="43">
        <v>66</v>
      </c>
      <c r="H1087" s="44">
        <v>27060</v>
      </c>
      <c r="I1087" s="45"/>
      <c r="J1087" s="38"/>
      <c r="K1087" s="43">
        <v>215</v>
      </c>
      <c r="L1087" s="44">
        <v>88150</v>
      </c>
      <c r="M1087" s="45"/>
      <c r="N1087" s="38"/>
      <c r="O1087" s="43">
        <v>215</v>
      </c>
      <c r="P1087" s="44">
        <v>88150</v>
      </c>
      <c r="Q1087" s="45"/>
      <c r="R1087" s="38"/>
      <c r="S1087" s="43">
        <v>59</v>
      </c>
      <c r="T1087" s="44">
        <v>24190</v>
      </c>
      <c r="U1087" s="45"/>
      <c r="V1087" s="38"/>
      <c r="W1087" s="43">
        <v>357</v>
      </c>
      <c r="X1087" s="44">
        <v>146370</v>
      </c>
      <c r="Y1087" s="45"/>
      <c r="Z1087" s="38"/>
      <c r="AA1087" s="43">
        <v>76.760000000000005</v>
      </c>
      <c r="AB1087" s="44">
        <v>31471.599999999999</v>
      </c>
      <c r="AC1087" s="45"/>
      <c r="AD1087" s="38"/>
      <c r="AE1087" s="43">
        <v>93</v>
      </c>
      <c r="AF1087" s="44">
        <v>38130</v>
      </c>
      <c r="AG1087" s="45"/>
      <c r="AH1087" s="38"/>
      <c r="AI1087" s="43">
        <v>0</v>
      </c>
      <c r="AJ1087" s="44">
        <v>0</v>
      </c>
      <c r="AK1087" s="45"/>
      <c r="AL1087" s="38"/>
      <c r="AM1087" s="43">
        <v>168</v>
      </c>
      <c r="AN1087" s="44">
        <v>68880</v>
      </c>
      <c r="AO1087" s="45"/>
    </row>
    <row r="1088" spans="1:41" hidden="1" outlineLevel="1" x14ac:dyDescent="0.25">
      <c r="A1088" s="34" t="s">
        <v>2131</v>
      </c>
      <c r="B1088" s="35" t="s">
        <v>2132</v>
      </c>
      <c r="C1088" s="35" t="s">
        <v>2133</v>
      </c>
      <c r="D1088" s="35" t="s">
        <v>500</v>
      </c>
      <c r="E1088" s="42">
        <v>205</v>
      </c>
      <c r="G1088" s="43">
        <v>261</v>
      </c>
      <c r="H1088" s="44">
        <v>53505</v>
      </c>
      <c r="I1088" s="45"/>
      <c r="J1088" s="38"/>
      <c r="K1088" s="43">
        <v>231</v>
      </c>
      <c r="L1088" s="44">
        <v>47355</v>
      </c>
      <c r="M1088" s="45"/>
      <c r="N1088" s="38"/>
      <c r="O1088" s="43">
        <v>231</v>
      </c>
      <c r="P1088" s="44">
        <v>47355</v>
      </c>
      <c r="Q1088" s="45"/>
      <c r="R1088" s="38"/>
      <c r="S1088" s="43">
        <v>235</v>
      </c>
      <c r="T1088" s="44">
        <v>48175</v>
      </c>
      <c r="U1088" s="45"/>
      <c r="V1088" s="38"/>
      <c r="W1088" s="43">
        <v>375</v>
      </c>
      <c r="X1088" s="44">
        <v>76875</v>
      </c>
      <c r="Y1088" s="45"/>
      <c r="Z1088" s="38"/>
      <c r="AA1088" s="43">
        <v>307.02999999999997</v>
      </c>
      <c r="AB1088" s="44">
        <v>62941.15</v>
      </c>
      <c r="AC1088" s="45"/>
      <c r="AD1088" s="38"/>
      <c r="AE1088" s="43">
        <v>372</v>
      </c>
      <c r="AF1088" s="44">
        <v>76260</v>
      </c>
      <c r="AG1088" s="45"/>
      <c r="AH1088" s="38"/>
      <c r="AI1088" s="43">
        <v>0</v>
      </c>
      <c r="AJ1088" s="44">
        <v>0</v>
      </c>
      <c r="AK1088" s="45"/>
      <c r="AL1088" s="38"/>
      <c r="AM1088" s="43">
        <v>504</v>
      </c>
      <c r="AN1088" s="44">
        <v>103320</v>
      </c>
      <c r="AO1088" s="45"/>
    </row>
    <row r="1089" spans="1:41" hidden="1" outlineLevel="1" x14ac:dyDescent="0.25">
      <c r="A1089" s="34" t="s">
        <v>2134</v>
      </c>
      <c r="B1089" s="35" t="s">
        <v>2135</v>
      </c>
      <c r="C1089" s="35" t="s">
        <v>2136</v>
      </c>
      <c r="D1089" s="35" t="s">
        <v>500</v>
      </c>
      <c r="E1089" s="42">
        <v>205</v>
      </c>
      <c r="G1089" s="43">
        <v>153</v>
      </c>
      <c r="H1089" s="44">
        <v>31365</v>
      </c>
      <c r="I1089" s="45"/>
      <c r="J1089" s="38"/>
      <c r="K1089" s="43">
        <v>341</v>
      </c>
      <c r="L1089" s="44">
        <v>69905</v>
      </c>
      <c r="M1089" s="45"/>
      <c r="N1089" s="38"/>
      <c r="O1089" s="43">
        <v>341</v>
      </c>
      <c r="P1089" s="44">
        <v>69905</v>
      </c>
      <c r="Q1089" s="45"/>
      <c r="R1089" s="38"/>
      <c r="S1089" s="43">
        <v>137</v>
      </c>
      <c r="T1089" s="44">
        <v>28085</v>
      </c>
      <c r="U1089" s="45"/>
      <c r="V1089" s="38"/>
      <c r="W1089" s="43">
        <v>496</v>
      </c>
      <c r="X1089" s="44">
        <v>101680</v>
      </c>
      <c r="Y1089" s="45"/>
      <c r="Z1089" s="38"/>
      <c r="AA1089" s="43">
        <v>179.1</v>
      </c>
      <c r="AB1089" s="44">
        <v>36715.5</v>
      </c>
      <c r="AC1089" s="45"/>
      <c r="AD1089" s="38"/>
      <c r="AE1089" s="43">
        <v>217</v>
      </c>
      <c r="AF1089" s="44">
        <v>44485</v>
      </c>
      <c r="AG1089" s="45"/>
      <c r="AH1089" s="38"/>
      <c r="AI1089" s="43">
        <v>0</v>
      </c>
      <c r="AJ1089" s="44">
        <v>0</v>
      </c>
      <c r="AK1089" s="45"/>
      <c r="AL1089" s="38"/>
      <c r="AM1089" s="43">
        <v>294</v>
      </c>
      <c r="AN1089" s="44">
        <v>60270</v>
      </c>
      <c r="AO1089" s="45"/>
    </row>
    <row r="1090" spans="1:41" hidden="1" outlineLevel="1" x14ac:dyDescent="0.25">
      <c r="A1090" s="34" t="s">
        <v>2137</v>
      </c>
      <c r="B1090" s="35" t="s">
        <v>2138</v>
      </c>
      <c r="C1090" s="35" t="s">
        <v>2139</v>
      </c>
      <c r="D1090" s="35" t="s">
        <v>500</v>
      </c>
      <c r="E1090" s="42">
        <v>205</v>
      </c>
      <c r="G1090" s="43">
        <v>174</v>
      </c>
      <c r="H1090" s="44">
        <v>35670</v>
      </c>
      <c r="I1090" s="45"/>
      <c r="J1090" s="38"/>
      <c r="K1090" s="43">
        <v>248</v>
      </c>
      <c r="L1090" s="44">
        <v>50840</v>
      </c>
      <c r="M1090" s="45"/>
      <c r="N1090" s="38"/>
      <c r="O1090" s="43">
        <v>248</v>
      </c>
      <c r="P1090" s="44">
        <v>50840</v>
      </c>
      <c r="Q1090" s="45"/>
      <c r="R1090" s="38"/>
      <c r="S1090" s="43">
        <v>156</v>
      </c>
      <c r="T1090" s="44">
        <v>31980</v>
      </c>
      <c r="U1090" s="45"/>
      <c r="V1090" s="38"/>
      <c r="W1090" s="43">
        <v>1564</v>
      </c>
      <c r="X1090" s="44">
        <v>320620</v>
      </c>
      <c r="Y1090" s="45"/>
      <c r="Z1090" s="38"/>
      <c r="AA1090" s="43">
        <v>204.69</v>
      </c>
      <c r="AB1090" s="44">
        <v>41961.45</v>
      </c>
      <c r="AC1090" s="45"/>
      <c r="AD1090" s="38"/>
      <c r="AE1090" s="43">
        <v>248</v>
      </c>
      <c r="AF1090" s="44">
        <v>50840</v>
      </c>
      <c r="AG1090" s="45"/>
      <c r="AH1090" s="38"/>
      <c r="AI1090" s="43">
        <v>0</v>
      </c>
      <c r="AJ1090" s="44">
        <v>0</v>
      </c>
      <c r="AK1090" s="45"/>
      <c r="AL1090" s="38"/>
      <c r="AM1090" s="43">
        <v>336</v>
      </c>
      <c r="AN1090" s="44">
        <v>68880</v>
      </c>
      <c r="AO1090" s="45"/>
    </row>
    <row r="1091" spans="1:41" hidden="1" outlineLevel="1" x14ac:dyDescent="0.25">
      <c r="A1091" s="34" t="s">
        <v>2140</v>
      </c>
      <c r="B1091" s="35" t="s">
        <v>2141</v>
      </c>
      <c r="C1091" s="35" t="s">
        <v>2142</v>
      </c>
      <c r="D1091" s="35" t="s">
        <v>444</v>
      </c>
      <c r="E1091" s="42">
        <v>1</v>
      </c>
      <c r="G1091" s="43">
        <v>174</v>
      </c>
      <c r="H1091" s="44">
        <v>174</v>
      </c>
      <c r="I1091" s="45"/>
      <c r="J1091" s="38"/>
      <c r="K1091" s="43">
        <v>50000</v>
      </c>
      <c r="L1091" s="44">
        <v>50000</v>
      </c>
      <c r="M1091" s="45"/>
      <c r="N1091" s="38"/>
      <c r="O1091" s="43">
        <v>50000</v>
      </c>
      <c r="P1091" s="44">
        <v>50000</v>
      </c>
      <c r="Q1091" s="45"/>
      <c r="R1091" s="38"/>
      <c r="S1091" s="43">
        <v>156</v>
      </c>
      <c r="T1091" s="44">
        <v>156</v>
      </c>
      <c r="U1091" s="45"/>
      <c r="V1091" s="38"/>
      <c r="W1091" s="43">
        <v>655500</v>
      </c>
      <c r="X1091" s="44">
        <v>655500</v>
      </c>
      <c r="Y1091" s="45"/>
      <c r="Z1091" s="38"/>
      <c r="AA1091" s="43">
        <v>41755.97</v>
      </c>
      <c r="AB1091" s="44">
        <v>41755.97</v>
      </c>
      <c r="AC1091" s="45"/>
      <c r="AD1091" s="38"/>
      <c r="AE1091" s="43">
        <v>248</v>
      </c>
      <c r="AF1091" s="44">
        <v>248</v>
      </c>
      <c r="AG1091" s="45"/>
      <c r="AH1091" s="38"/>
      <c r="AI1091" s="43">
        <v>0</v>
      </c>
      <c r="AJ1091" s="44">
        <v>0</v>
      </c>
      <c r="AK1091" s="45"/>
      <c r="AL1091" s="38"/>
      <c r="AM1091" s="43">
        <v>2520</v>
      </c>
      <c r="AN1091" s="44">
        <v>2520</v>
      </c>
      <c r="AO1091" s="45"/>
    </row>
    <row r="1092" spans="1:41" ht="30" hidden="1" outlineLevel="1" x14ac:dyDescent="0.25">
      <c r="A1092" s="34" t="s">
        <v>2143</v>
      </c>
      <c r="B1092" s="35" t="s">
        <v>2144</v>
      </c>
      <c r="C1092" s="35" t="s">
        <v>2145</v>
      </c>
      <c r="D1092" s="35" t="s">
        <v>444</v>
      </c>
      <c r="E1092" s="42">
        <v>1</v>
      </c>
      <c r="G1092" s="43">
        <v>152250</v>
      </c>
      <c r="H1092" s="44">
        <v>152250</v>
      </c>
      <c r="I1092" s="45"/>
      <c r="J1092" s="38"/>
      <c r="K1092" s="43">
        <v>192500</v>
      </c>
      <c r="L1092" s="44">
        <v>192500</v>
      </c>
      <c r="M1092" s="45"/>
      <c r="N1092" s="38"/>
      <c r="O1092" s="43">
        <v>192500</v>
      </c>
      <c r="P1092" s="44">
        <v>192500</v>
      </c>
      <c r="Q1092" s="45"/>
      <c r="R1092" s="38"/>
      <c r="S1092" s="43">
        <v>286927</v>
      </c>
      <c r="T1092" s="44">
        <v>286927</v>
      </c>
      <c r="U1092" s="45"/>
      <c r="V1092" s="38"/>
      <c r="W1092" s="43">
        <v>368000</v>
      </c>
      <c r="X1092" s="44">
        <v>368000</v>
      </c>
      <c r="Y1092" s="45"/>
      <c r="Z1092" s="38"/>
      <c r="AA1092" s="43">
        <v>179100.35</v>
      </c>
      <c r="AB1092" s="44">
        <v>179100.35</v>
      </c>
      <c r="AC1092" s="45"/>
      <c r="AD1092" s="38"/>
      <c r="AE1092" s="43">
        <v>216825</v>
      </c>
      <c r="AF1092" s="44">
        <v>216825</v>
      </c>
      <c r="AG1092" s="45"/>
      <c r="AH1092" s="38"/>
      <c r="AI1092" s="43">
        <v>0</v>
      </c>
      <c r="AJ1092" s="44">
        <v>0</v>
      </c>
      <c r="AK1092" s="45"/>
      <c r="AL1092" s="38"/>
      <c r="AM1092" s="43">
        <v>378000</v>
      </c>
      <c r="AN1092" s="44">
        <v>378000</v>
      </c>
      <c r="AO1092" s="45"/>
    </row>
    <row r="1093" spans="1:41" ht="60" hidden="1" outlineLevel="1" x14ac:dyDescent="0.25">
      <c r="A1093" s="34" t="s">
        <v>2146</v>
      </c>
      <c r="B1093" s="35" t="s">
        <v>2147</v>
      </c>
      <c r="C1093" s="35" t="s">
        <v>2148</v>
      </c>
      <c r="D1093" s="35" t="s">
        <v>444</v>
      </c>
      <c r="E1093" s="42">
        <v>1</v>
      </c>
      <c r="G1093" s="43">
        <v>957000</v>
      </c>
      <c r="H1093" s="44">
        <v>957000</v>
      </c>
      <c r="I1093" s="45"/>
      <c r="J1093" s="38"/>
      <c r="K1093" s="43">
        <v>29700</v>
      </c>
      <c r="L1093" s="44">
        <v>29700</v>
      </c>
      <c r="M1093" s="45"/>
      <c r="N1093" s="38"/>
      <c r="O1093" s="43">
        <v>29700</v>
      </c>
      <c r="P1093" s="44">
        <v>29700</v>
      </c>
      <c r="Q1093" s="45"/>
      <c r="R1093" s="38"/>
      <c r="S1093" s="43">
        <v>74285</v>
      </c>
      <c r="T1093" s="44">
        <v>74285</v>
      </c>
      <c r="U1093" s="45"/>
      <c r="V1093" s="38"/>
      <c r="W1093" s="43">
        <v>93986</v>
      </c>
      <c r="X1093" s="44">
        <v>93986</v>
      </c>
      <c r="Y1093" s="45"/>
      <c r="Z1093" s="38"/>
      <c r="AA1093" s="43">
        <v>97225.9</v>
      </c>
      <c r="AB1093" s="44">
        <v>97225.9</v>
      </c>
      <c r="AC1093" s="45"/>
      <c r="AD1093" s="38"/>
      <c r="AE1093" s="43">
        <v>117705</v>
      </c>
      <c r="AF1093" s="44">
        <v>117705</v>
      </c>
      <c r="AG1093" s="45"/>
      <c r="AH1093" s="38"/>
      <c r="AI1093" s="43">
        <v>0</v>
      </c>
      <c r="AJ1093" s="44">
        <v>0</v>
      </c>
      <c r="AK1093" s="45"/>
      <c r="AL1093" s="38"/>
      <c r="AM1093" s="43">
        <v>336000</v>
      </c>
      <c r="AN1093" s="44">
        <v>336000</v>
      </c>
      <c r="AO1093" s="45"/>
    </row>
    <row r="1094" spans="1:41" hidden="1" outlineLevel="1" x14ac:dyDescent="0.25">
      <c r="A1094" s="30"/>
      <c r="B1094" s="31" t="s">
        <v>44</v>
      </c>
      <c r="C1094" s="31" t="s">
        <v>45</v>
      </c>
      <c r="G1094" s="36"/>
      <c r="H1094" s="36"/>
      <c r="I1094" s="37"/>
      <c r="J1094" s="38"/>
      <c r="K1094" s="36"/>
      <c r="L1094" s="36"/>
      <c r="M1094" s="37"/>
      <c r="N1094" s="38"/>
      <c r="O1094" s="36"/>
      <c r="P1094" s="36"/>
      <c r="Q1094" s="37"/>
      <c r="R1094" s="38"/>
      <c r="S1094" s="36"/>
      <c r="T1094" s="36"/>
      <c r="U1094" s="37"/>
      <c r="V1094" s="38"/>
      <c r="W1094" s="36"/>
      <c r="X1094" s="36"/>
      <c r="Y1094" s="37"/>
      <c r="Z1094" s="38"/>
      <c r="AA1094" s="36"/>
      <c r="AB1094" s="36"/>
      <c r="AC1094" s="37"/>
      <c r="AD1094" s="38"/>
      <c r="AE1094" s="36"/>
      <c r="AF1094" s="36"/>
      <c r="AG1094" s="37"/>
      <c r="AH1094" s="38"/>
      <c r="AI1094" s="36"/>
      <c r="AJ1094" s="36"/>
      <c r="AK1094" s="37"/>
      <c r="AL1094" s="38"/>
      <c r="AM1094" s="36"/>
      <c r="AN1094" s="36"/>
      <c r="AO1094" s="37"/>
    </row>
    <row r="1095" spans="1:41" hidden="1" outlineLevel="1" x14ac:dyDescent="0.25">
      <c r="A1095" s="34" t="s">
        <v>2149</v>
      </c>
      <c r="B1095" s="35" t="s">
        <v>47</v>
      </c>
      <c r="C1095" s="35" t="s">
        <v>483</v>
      </c>
      <c r="G1095" s="36"/>
      <c r="H1095" s="36"/>
      <c r="I1095" s="37"/>
      <c r="J1095" s="38"/>
      <c r="K1095" s="36"/>
      <c r="L1095" s="36"/>
      <c r="M1095" s="37"/>
      <c r="N1095" s="38"/>
      <c r="O1095" s="36"/>
      <c r="P1095" s="36"/>
      <c r="Q1095" s="37"/>
      <c r="R1095" s="38"/>
      <c r="S1095" s="36"/>
      <c r="T1095" s="36"/>
      <c r="U1095" s="37"/>
      <c r="V1095" s="38"/>
      <c r="W1095" s="36"/>
      <c r="X1095" s="36"/>
      <c r="Y1095" s="37"/>
      <c r="Z1095" s="38"/>
      <c r="AA1095" s="36"/>
      <c r="AB1095" s="36"/>
      <c r="AC1095" s="37"/>
      <c r="AD1095" s="38"/>
      <c r="AE1095" s="36"/>
      <c r="AF1095" s="36"/>
      <c r="AG1095" s="37"/>
      <c r="AH1095" s="38"/>
      <c r="AI1095" s="36"/>
      <c r="AJ1095" s="36"/>
      <c r="AK1095" s="37"/>
      <c r="AL1095" s="38"/>
      <c r="AM1095" s="36"/>
      <c r="AN1095" s="36"/>
      <c r="AO1095" s="37"/>
    </row>
    <row r="1096" spans="1:41" ht="45" hidden="1" outlineLevel="1" x14ac:dyDescent="0.25">
      <c r="A1096" s="30"/>
      <c r="B1096" s="31" t="s">
        <v>69</v>
      </c>
      <c r="C1096" s="31" t="s">
        <v>70</v>
      </c>
      <c r="D1096" s="31" t="s">
        <v>71</v>
      </c>
      <c r="E1096" s="31" t="s">
        <v>72</v>
      </c>
      <c r="G1096" s="39" t="s">
        <v>73</v>
      </c>
      <c r="H1096" s="40" t="s">
        <v>33</v>
      </c>
      <c r="I1096" s="41"/>
      <c r="J1096" s="38"/>
      <c r="K1096" s="39" t="s">
        <v>73</v>
      </c>
      <c r="L1096" s="40" t="s">
        <v>33</v>
      </c>
      <c r="M1096" s="41"/>
      <c r="N1096" s="38"/>
      <c r="O1096" s="39" t="s">
        <v>73</v>
      </c>
      <c r="P1096" s="40" t="s">
        <v>33</v>
      </c>
      <c r="Q1096" s="41"/>
      <c r="R1096" s="38"/>
      <c r="S1096" s="39" t="s">
        <v>73</v>
      </c>
      <c r="T1096" s="40" t="s">
        <v>33</v>
      </c>
      <c r="U1096" s="41"/>
      <c r="V1096" s="38"/>
      <c r="W1096" s="39" t="s">
        <v>73</v>
      </c>
      <c r="X1096" s="40" t="s">
        <v>33</v>
      </c>
      <c r="Y1096" s="41"/>
      <c r="Z1096" s="38"/>
      <c r="AA1096" s="39" t="s">
        <v>73</v>
      </c>
      <c r="AB1096" s="40" t="s">
        <v>33</v>
      </c>
      <c r="AC1096" s="41"/>
      <c r="AD1096" s="38"/>
      <c r="AE1096" s="39" t="s">
        <v>73</v>
      </c>
      <c r="AF1096" s="40" t="s">
        <v>33</v>
      </c>
      <c r="AG1096" s="41"/>
      <c r="AH1096" s="38"/>
      <c r="AI1096" s="39" t="s">
        <v>73</v>
      </c>
      <c r="AJ1096" s="40" t="s">
        <v>33</v>
      </c>
      <c r="AK1096" s="41"/>
      <c r="AL1096" s="38"/>
      <c r="AM1096" s="39" t="s">
        <v>73</v>
      </c>
      <c r="AN1096" s="40" t="s">
        <v>33</v>
      </c>
      <c r="AO1096" s="41"/>
    </row>
    <row r="1097" spans="1:41" ht="105" hidden="1" outlineLevel="1" x14ac:dyDescent="0.25">
      <c r="A1097" s="34" t="s">
        <v>2150</v>
      </c>
      <c r="B1097" s="35" t="s">
        <v>2151</v>
      </c>
      <c r="C1097" s="35" t="s">
        <v>486</v>
      </c>
      <c r="D1097" s="35" t="s">
        <v>621</v>
      </c>
      <c r="E1097" s="42">
        <v>1</v>
      </c>
      <c r="G1097" s="43">
        <v>29493</v>
      </c>
      <c r="H1097" s="44">
        <v>29493</v>
      </c>
      <c r="I1097" s="45"/>
      <c r="J1097" s="38"/>
      <c r="K1097" s="43">
        <v>0</v>
      </c>
      <c r="L1097" s="44">
        <v>0</v>
      </c>
      <c r="M1097" s="45"/>
      <c r="N1097" s="38"/>
      <c r="O1097" s="43">
        <v>0</v>
      </c>
      <c r="P1097" s="44">
        <v>0</v>
      </c>
      <c r="Q1097" s="45"/>
      <c r="R1097" s="38"/>
      <c r="S1097" s="43">
        <v>0</v>
      </c>
      <c r="T1097" s="44">
        <v>0</v>
      </c>
      <c r="U1097" s="45"/>
      <c r="V1097" s="38"/>
      <c r="W1097" s="43">
        <v>46000</v>
      </c>
      <c r="X1097" s="44">
        <v>46000</v>
      </c>
      <c r="Y1097" s="45"/>
      <c r="Z1097" s="38"/>
      <c r="AA1097" s="43">
        <v>0</v>
      </c>
      <c r="AB1097" s="44">
        <v>0</v>
      </c>
      <c r="AC1097" s="45"/>
      <c r="AD1097" s="38"/>
      <c r="AE1097" s="43">
        <v>0</v>
      </c>
      <c r="AF1097" s="44">
        <v>0</v>
      </c>
      <c r="AG1097" s="45"/>
      <c r="AH1097" s="38"/>
      <c r="AI1097" s="43">
        <v>9611377.2799999993</v>
      </c>
      <c r="AJ1097" s="44">
        <v>9611377.2799999993</v>
      </c>
      <c r="AK1097" s="45"/>
      <c r="AL1097" s="38"/>
      <c r="AM1097" s="43">
        <v>0</v>
      </c>
      <c r="AN1097" s="44">
        <v>0</v>
      </c>
      <c r="AO1097" s="45"/>
    </row>
    <row r="1098" spans="1:41" hidden="1" outlineLevel="1" x14ac:dyDescent="0.25">
      <c r="A1098" s="30"/>
      <c r="B1098" s="31" t="s">
        <v>44</v>
      </c>
      <c r="C1098" s="31" t="s">
        <v>45</v>
      </c>
      <c r="G1098" s="36"/>
      <c r="H1098" s="36"/>
      <c r="I1098" s="37"/>
      <c r="J1098" s="38"/>
      <c r="K1098" s="36"/>
      <c r="L1098" s="36"/>
      <c r="M1098" s="37"/>
      <c r="N1098" s="38"/>
      <c r="O1098" s="36"/>
      <c r="P1098" s="36"/>
      <c r="Q1098" s="37"/>
      <c r="R1098" s="38"/>
      <c r="S1098" s="36"/>
      <c r="T1098" s="36"/>
      <c r="U1098" s="37"/>
      <c r="V1098" s="38"/>
      <c r="W1098" s="36"/>
      <c r="X1098" s="36"/>
      <c r="Y1098" s="37"/>
      <c r="Z1098" s="38"/>
      <c r="AA1098" s="36"/>
      <c r="AB1098" s="36"/>
      <c r="AC1098" s="37"/>
      <c r="AD1098" s="38"/>
      <c r="AE1098" s="36"/>
      <c r="AF1098" s="36"/>
      <c r="AG1098" s="37"/>
      <c r="AH1098" s="38"/>
      <c r="AI1098" s="36"/>
      <c r="AJ1098" s="36"/>
      <c r="AK1098" s="37"/>
      <c r="AL1098" s="38"/>
      <c r="AM1098" s="36"/>
      <c r="AN1098" s="36"/>
      <c r="AO1098" s="37"/>
    </row>
    <row r="1099" spans="1:41" ht="45" hidden="1" outlineLevel="1" x14ac:dyDescent="0.25">
      <c r="A1099" s="34" t="s">
        <v>2152</v>
      </c>
      <c r="B1099" s="35" t="s">
        <v>47</v>
      </c>
      <c r="C1099" s="35" t="s">
        <v>488</v>
      </c>
      <c r="G1099" s="36"/>
      <c r="H1099" s="36"/>
      <c r="I1099" s="37"/>
      <c r="J1099" s="38"/>
      <c r="K1099" s="36"/>
      <c r="L1099" s="36"/>
      <c r="M1099" s="37"/>
      <c r="N1099" s="38"/>
      <c r="O1099" s="36"/>
      <c r="P1099" s="36"/>
      <c r="Q1099" s="37"/>
      <c r="R1099" s="38"/>
      <c r="S1099" s="36"/>
      <c r="T1099" s="36"/>
      <c r="U1099" s="37"/>
      <c r="V1099" s="38"/>
      <c r="W1099" s="36"/>
      <c r="X1099" s="36"/>
      <c r="Y1099" s="37"/>
      <c r="Z1099" s="38"/>
      <c r="AA1099" s="36"/>
      <c r="AB1099" s="36"/>
      <c r="AC1099" s="37"/>
      <c r="AD1099" s="38"/>
      <c r="AE1099" s="36"/>
      <c r="AF1099" s="36"/>
      <c r="AG1099" s="37"/>
      <c r="AH1099" s="38"/>
      <c r="AI1099" s="36"/>
      <c r="AJ1099" s="36"/>
      <c r="AK1099" s="37"/>
      <c r="AL1099" s="38"/>
      <c r="AM1099" s="36"/>
      <c r="AN1099" s="36"/>
      <c r="AO1099" s="37"/>
    </row>
    <row r="1100" spans="1:41" hidden="1" outlineLevel="1" x14ac:dyDescent="0.25">
      <c r="A1100" s="15" t="s">
        <v>2153</v>
      </c>
      <c r="B1100" s="15"/>
      <c r="C1100" s="15"/>
      <c r="D1100" s="15"/>
      <c r="E1100" s="15"/>
      <c r="G1100" s="20" t="s">
        <v>43</v>
      </c>
      <c r="H1100" s="44">
        <v>15880027</v>
      </c>
      <c r="I1100" s="45"/>
      <c r="J1100" s="38"/>
      <c r="K1100" s="20" t="s">
        <v>43</v>
      </c>
      <c r="L1100" s="44">
        <v>21460675</v>
      </c>
      <c r="M1100" s="45"/>
      <c r="N1100" s="38"/>
      <c r="O1100" s="20" t="s">
        <v>43</v>
      </c>
      <c r="P1100" s="44">
        <v>21460675</v>
      </c>
      <c r="Q1100" s="45"/>
      <c r="R1100" s="38"/>
      <c r="S1100" s="20" t="s">
        <v>43</v>
      </c>
      <c r="T1100" s="44">
        <v>17642087</v>
      </c>
      <c r="U1100" s="45"/>
      <c r="V1100" s="38"/>
      <c r="W1100" s="20" t="s">
        <v>43</v>
      </c>
      <c r="X1100" s="44">
        <v>21260331</v>
      </c>
      <c r="Y1100" s="45"/>
      <c r="Z1100" s="38"/>
      <c r="AA1100" s="20" t="s">
        <v>43</v>
      </c>
      <c r="AB1100" s="44">
        <v>21612529.66</v>
      </c>
      <c r="AC1100" s="45"/>
      <c r="AD1100" s="38"/>
      <c r="AE1100" s="20" t="s">
        <v>43</v>
      </c>
      <c r="AF1100" s="44">
        <v>23215119</v>
      </c>
      <c r="AG1100" s="45"/>
      <c r="AH1100" s="38"/>
      <c r="AI1100" s="20" t="s">
        <v>43</v>
      </c>
      <c r="AJ1100" s="44">
        <v>33593576.939999998</v>
      </c>
      <c r="AK1100" s="45"/>
      <c r="AL1100" s="38"/>
      <c r="AM1100" s="20" t="s">
        <v>43</v>
      </c>
      <c r="AN1100" s="44">
        <v>30863325</v>
      </c>
      <c r="AO1100" s="45"/>
    </row>
    <row r="1101" spans="1:41" hidden="1" outlineLevel="1" x14ac:dyDescent="0.25">
      <c r="A1101" s="30"/>
      <c r="B1101" s="31" t="s">
        <v>44</v>
      </c>
      <c r="C1101" s="31" t="s">
        <v>45</v>
      </c>
      <c r="G1101" s="36"/>
      <c r="H1101" s="36"/>
      <c r="I1101" s="37"/>
      <c r="J1101" s="38"/>
      <c r="K1101" s="36"/>
      <c r="L1101" s="36"/>
      <c r="M1101" s="37"/>
      <c r="N1101" s="38"/>
      <c r="O1101" s="36"/>
      <c r="P1101" s="36"/>
      <c r="Q1101" s="37"/>
      <c r="R1101" s="38"/>
      <c r="S1101" s="36"/>
      <c r="T1101" s="36"/>
      <c r="U1101" s="37"/>
      <c r="V1101" s="38"/>
      <c r="W1101" s="36"/>
      <c r="X1101" s="36"/>
      <c r="Y1101" s="37"/>
      <c r="Z1101" s="38"/>
      <c r="AA1101" s="36"/>
      <c r="AB1101" s="36"/>
      <c r="AC1101" s="37"/>
      <c r="AD1101" s="38"/>
      <c r="AE1101" s="36"/>
      <c r="AF1101" s="36"/>
      <c r="AG1101" s="37"/>
      <c r="AH1101" s="38"/>
      <c r="AI1101" s="36"/>
      <c r="AJ1101" s="36"/>
      <c r="AK1101" s="37"/>
      <c r="AL1101" s="38"/>
      <c r="AM1101" s="36"/>
      <c r="AN1101" s="36"/>
      <c r="AO1101" s="37"/>
    </row>
    <row r="1102" spans="1:41" hidden="1" outlineLevel="1" x14ac:dyDescent="0.25">
      <c r="A1102" s="34" t="s">
        <v>2154</v>
      </c>
      <c r="B1102" s="35" t="s">
        <v>47</v>
      </c>
      <c r="C1102" s="35" t="s">
        <v>2155</v>
      </c>
      <c r="G1102" s="36"/>
      <c r="H1102" s="36"/>
      <c r="I1102" s="37"/>
      <c r="J1102" s="38"/>
      <c r="K1102" s="36"/>
      <c r="L1102" s="36"/>
      <c r="M1102" s="37"/>
      <c r="N1102" s="38"/>
      <c r="O1102" s="36"/>
      <c r="P1102" s="36"/>
      <c r="Q1102" s="37"/>
      <c r="R1102" s="38"/>
      <c r="S1102" s="36"/>
      <c r="T1102" s="36"/>
      <c r="U1102" s="37"/>
      <c r="V1102" s="38"/>
      <c r="W1102" s="36"/>
      <c r="X1102" s="36"/>
      <c r="Y1102" s="37"/>
      <c r="Z1102" s="38"/>
      <c r="AA1102" s="36"/>
      <c r="AB1102" s="36"/>
      <c r="AC1102" s="37"/>
      <c r="AD1102" s="38"/>
      <c r="AE1102" s="36"/>
      <c r="AF1102" s="36"/>
      <c r="AG1102" s="37"/>
      <c r="AH1102" s="38"/>
      <c r="AI1102" s="36"/>
      <c r="AJ1102" s="36"/>
      <c r="AK1102" s="37"/>
      <c r="AL1102" s="38"/>
      <c r="AM1102" s="36"/>
      <c r="AN1102" s="36"/>
      <c r="AO1102" s="37"/>
    </row>
    <row r="1103" spans="1:41" ht="45" hidden="1" outlineLevel="1" x14ac:dyDescent="0.25">
      <c r="A1103" s="34" t="s">
        <v>2156</v>
      </c>
      <c r="B1103" s="35" t="s">
        <v>47</v>
      </c>
      <c r="C1103" s="35" t="s">
        <v>2157</v>
      </c>
      <c r="G1103" s="36"/>
      <c r="H1103" s="36"/>
      <c r="I1103" s="37"/>
      <c r="J1103" s="38"/>
      <c r="K1103" s="36"/>
      <c r="L1103" s="36"/>
      <c r="M1103" s="37"/>
      <c r="N1103" s="38"/>
      <c r="O1103" s="36"/>
      <c r="P1103" s="36"/>
      <c r="Q1103" s="37"/>
      <c r="R1103" s="38"/>
      <c r="S1103" s="36"/>
      <c r="T1103" s="36"/>
      <c r="U1103" s="37"/>
      <c r="V1103" s="38"/>
      <c r="W1103" s="36"/>
      <c r="X1103" s="36"/>
      <c r="Y1103" s="37"/>
      <c r="Z1103" s="38"/>
      <c r="AA1103" s="36"/>
      <c r="AB1103" s="36"/>
      <c r="AC1103" s="37"/>
      <c r="AD1103" s="38"/>
      <c r="AE1103" s="36"/>
      <c r="AF1103" s="36"/>
      <c r="AG1103" s="37"/>
      <c r="AH1103" s="38"/>
      <c r="AI1103" s="36"/>
      <c r="AJ1103" s="36"/>
      <c r="AK1103" s="37"/>
      <c r="AL1103" s="38"/>
      <c r="AM1103" s="36"/>
      <c r="AN1103" s="36"/>
      <c r="AO1103" s="37"/>
    </row>
    <row r="1104" spans="1:41" ht="30" hidden="1" outlineLevel="1" x14ac:dyDescent="0.25">
      <c r="A1104" s="34" t="s">
        <v>2158</v>
      </c>
      <c r="B1104" s="35" t="s">
        <v>47</v>
      </c>
      <c r="C1104" s="35" t="s">
        <v>2159</v>
      </c>
      <c r="G1104" s="36"/>
      <c r="H1104" s="36"/>
      <c r="I1104" s="37"/>
      <c r="J1104" s="38"/>
      <c r="K1104" s="36"/>
      <c r="L1104" s="36"/>
      <c r="M1104" s="37"/>
      <c r="N1104" s="38"/>
      <c r="O1104" s="36"/>
      <c r="P1104" s="36"/>
      <c r="Q1104" s="37"/>
      <c r="R1104" s="38"/>
      <c r="S1104" s="36"/>
      <c r="T1104" s="36"/>
      <c r="U1104" s="37"/>
      <c r="V1104" s="38"/>
      <c r="W1104" s="36"/>
      <c r="X1104" s="36"/>
      <c r="Y1104" s="37"/>
      <c r="Z1104" s="38"/>
      <c r="AA1104" s="36"/>
      <c r="AB1104" s="36"/>
      <c r="AC1104" s="37"/>
      <c r="AD1104" s="38"/>
      <c r="AE1104" s="36"/>
      <c r="AF1104" s="36"/>
      <c r="AG1104" s="37"/>
      <c r="AH1104" s="38"/>
      <c r="AI1104" s="36"/>
      <c r="AJ1104" s="36"/>
      <c r="AK1104" s="37"/>
      <c r="AL1104" s="38"/>
      <c r="AM1104" s="36"/>
      <c r="AN1104" s="36"/>
      <c r="AO1104" s="37"/>
    </row>
    <row r="1105" spans="1:41" hidden="1" outlineLevel="1" x14ac:dyDescent="0.25">
      <c r="A1105" s="34" t="s">
        <v>2160</v>
      </c>
      <c r="B1105" s="35" t="s">
        <v>47</v>
      </c>
      <c r="C1105" s="35" t="s">
        <v>2161</v>
      </c>
      <c r="G1105" s="36"/>
      <c r="H1105" s="36"/>
      <c r="I1105" s="37"/>
      <c r="J1105" s="38"/>
      <c r="K1105" s="36"/>
      <c r="L1105" s="36"/>
      <c r="M1105" s="37"/>
      <c r="N1105" s="38"/>
      <c r="O1105" s="36"/>
      <c r="P1105" s="36"/>
      <c r="Q1105" s="37"/>
      <c r="R1105" s="38"/>
      <c r="S1105" s="36"/>
      <c r="T1105" s="36"/>
      <c r="U1105" s="37"/>
      <c r="V1105" s="38"/>
      <c r="W1105" s="36"/>
      <c r="X1105" s="36"/>
      <c r="Y1105" s="37"/>
      <c r="Z1105" s="38"/>
      <c r="AA1105" s="36"/>
      <c r="AB1105" s="36"/>
      <c r="AC1105" s="37"/>
      <c r="AD1105" s="38"/>
      <c r="AE1105" s="36"/>
      <c r="AF1105" s="36"/>
      <c r="AG1105" s="37"/>
      <c r="AH1105" s="38"/>
      <c r="AI1105" s="36"/>
      <c r="AJ1105" s="36"/>
      <c r="AK1105" s="37"/>
      <c r="AL1105" s="38"/>
      <c r="AM1105" s="36"/>
      <c r="AN1105" s="36"/>
      <c r="AO1105" s="37"/>
    </row>
    <row r="1106" spans="1:41" ht="45" hidden="1" outlineLevel="1" x14ac:dyDescent="0.25">
      <c r="A1106" s="30"/>
      <c r="B1106" s="31" t="s">
        <v>69</v>
      </c>
      <c r="C1106" s="31" t="s">
        <v>70</v>
      </c>
      <c r="D1106" s="31" t="s">
        <v>71</v>
      </c>
      <c r="E1106" s="31" t="s">
        <v>72</v>
      </c>
      <c r="G1106" s="39" t="s">
        <v>73</v>
      </c>
      <c r="H1106" s="40" t="s">
        <v>33</v>
      </c>
      <c r="I1106" s="41"/>
      <c r="J1106" s="38"/>
      <c r="K1106" s="39" t="s">
        <v>73</v>
      </c>
      <c r="L1106" s="40" t="s">
        <v>33</v>
      </c>
      <c r="M1106" s="41"/>
      <c r="N1106" s="38"/>
      <c r="O1106" s="39" t="s">
        <v>73</v>
      </c>
      <c r="P1106" s="40" t="s">
        <v>33</v>
      </c>
      <c r="Q1106" s="41"/>
      <c r="R1106" s="38"/>
      <c r="S1106" s="39" t="s">
        <v>73</v>
      </c>
      <c r="T1106" s="40" t="s">
        <v>33</v>
      </c>
      <c r="U1106" s="41"/>
      <c r="V1106" s="38"/>
      <c r="W1106" s="39" t="s">
        <v>73</v>
      </c>
      <c r="X1106" s="40" t="s">
        <v>33</v>
      </c>
      <c r="Y1106" s="41"/>
      <c r="Z1106" s="38"/>
      <c r="AA1106" s="39" t="s">
        <v>73</v>
      </c>
      <c r="AB1106" s="40" t="s">
        <v>33</v>
      </c>
      <c r="AC1106" s="41"/>
      <c r="AD1106" s="38"/>
      <c r="AE1106" s="39" t="s">
        <v>73</v>
      </c>
      <c r="AF1106" s="40" t="s">
        <v>33</v>
      </c>
      <c r="AG1106" s="41"/>
      <c r="AH1106" s="38"/>
      <c r="AI1106" s="39" t="s">
        <v>73</v>
      </c>
      <c r="AJ1106" s="40" t="s">
        <v>33</v>
      </c>
      <c r="AK1106" s="41"/>
      <c r="AL1106" s="38"/>
      <c r="AM1106" s="39" t="s">
        <v>73</v>
      </c>
      <c r="AN1106" s="40" t="s">
        <v>33</v>
      </c>
      <c r="AO1106" s="41"/>
    </row>
    <row r="1107" spans="1:41" ht="120" hidden="1" outlineLevel="1" x14ac:dyDescent="0.25">
      <c r="A1107" s="34" t="s">
        <v>2162</v>
      </c>
      <c r="B1107" s="35" t="s">
        <v>2163</v>
      </c>
      <c r="C1107" s="35" t="s">
        <v>2164</v>
      </c>
      <c r="D1107" s="35" t="s">
        <v>686</v>
      </c>
      <c r="E1107" s="42">
        <v>103000</v>
      </c>
      <c r="G1107" s="43">
        <v>4</v>
      </c>
      <c r="H1107" s="44">
        <v>412000</v>
      </c>
      <c r="I1107" s="45"/>
      <c r="J1107" s="38"/>
      <c r="K1107" s="43">
        <v>10</v>
      </c>
      <c r="L1107" s="44">
        <v>1030000</v>
      </c>
      <c r="M1107" s="45"/>
      <c r="N1107" s="38"/>
      <c r="O1107" s="43">
        <v>10</v>
      </c>
      <c r="P1107" s="44">
        <v>1030000</v>
      </c>
      <c r="Q1107" s="45"/>
      <c r="R1107" s="38"/>
      <c r="S1107" s="43">
        <v>1</v>
      </c>
      <c r="T1107" s="44">
        <v>103000</v>
      </c>
      <c r="U1107" s="45"/>
      <c r="V1107" s="38"/>
      <c r="W1107" s="43">
        <v>5</v>
      </c>
      <c r="X1107" s="44">
        <v>515000</v>
      </c>
      <c r="Y1107" s="45"/>
      <c r="Z1107" s="38"/>
      <c r="AA1107" s="43">
        <v>21.55</v>
      </c>
      <c r="AB1107" s="44">
        <v>2219650</v>
      </c>
      <c r="AC1107" s="45"/>
      <c r="AD1107" s="38"/>
      <c r="AE1107" s="43">
        <v>2</v>
      </c>
      <c r="AF1107" s="44">
        <v>206000</v>
      </c>
      <c r="AG1107" s="45"/>
      <c r="AH1107" s="38"/>
      <c r="AI1107" s="43">
        <v>0</v>
      </c>
      <c r="AJ1107" s="44">
        <v>0</v>
      </c>
      <c r="AK1107" s="45"/>
      <c r="AL1107" s="38"/>
      <c r="AM1107" s="43">
        <v>17</v>
      </c>
      <c r="AN1107" s="44">
        <v>1751000</v>
      </c>
      <c r="AO1107" s="45"/>
    </row>
    <row r="1108" spans="1:41" hidden="1" outlineLevel="1" x14ac:dyDescent="0.25">
      <c r="A1108" s="30"/>
      <c r="B1108" s="31" t="s">
        <v>44</v>
      </c>
      <c r="C1108" s="31" t="s">
        <v>45</v>
      </c>
      <c r="G1108" s="36"/>
      <c r="H1108" s="36"/>
      <c r="I1108" s="37"/>
      <c r="J1108" s="38"/>
      <c r="K1108" s="36"/>
      <c r="L1108" s="36"/>
      <c r="M1108" s="37"/>
      <c r="N1108" s="38"/>
      <c r="O1108" s="36"/>
      <c r="P1108" s="36"/>
      <c r="Q1108" s="37"/>
      <c r="R1108" s="38"/>
      <c r="S1108" s="36"/>
      <c r="T1108" s="36"/>
      <c r="U1108" s="37"/>
      <c r="V1108" s="38"/>
      <c r="W1108" s="36"/>
      <c r="X1108" s="36"/>
      <c r="Y1108" s="37"/>
      <c r="Z1108" s="38"/>
      <c r="AA1108" s="36"/>
      <c r="AB1108" s="36"/>
      <c r="AC1108" s="37"/>
      <c r="AD1108" s="38"/>
      <c r="AE1108" s="36"/>
      <c r="AF1108" s="36"/>
      <c r="AG1108" s="37"/>
      <c r="AH1108" s="38"/>
      <c r="AI1108" s="36"/>
      <c r="AJ1108" s="36"/>
      <c r="AK1108" s="37"/>
      <c r="AL1108" s="38"/>
      <c r="AM1108" s="36"/>
      <c r="AN1108" s="36"/>
      <c r="AO1108" s="37"/>
    </row>
    <row r="1109" spans="1:41" hidden="1" outlineLevel="1" x14ac:dyDescent="0.25">
      <c r="A1109" s="34" t="s">
        <v>2165</v>
      </c>
      <c r="B1109" s="35" t="s">
        <v>47</v>
      </c>
      <c r="C1109" s="35" t="s">
        <v>672</v>
      </c>
      <c r="G1109" s="36"/>
      <c r="H1109" s="36"/>
      <c r="I1109" s="37"/>
      <c r="J1109" s="38"/>
      <c r="K1109" s="36"/>
      <c r="L1109" s="36"/>
      <c r="M1109" s="37"/>
      <c r="N1109" s="38"/>
      <c r="O1109" s="36"/>
      <c r="P1109" s="36"/>
      <c r="Q1109" s="37"/>
      <c r="R1109" s="38"/>
      <c r="S1109" s="36"/>
      <c r="T1109" s="36"/>
      <c r="U1109" s="37"/>
      <c r="V1109" s="38"/>
      <c r="W1109" s="36"/>
      <c r="X1109" s="36"/>
      <c r="Y1109" s="37"/>
      <c r="Z1109" s="38"/>
      <c r="AA1109" s="36"/>
      <c r="AB1109" s="36"/>
      <c r="AC1109" s="37"/>
      <c r="AD1109" s="38"/>
      <c r="AE1109" s="36"/>
      <c r="AF1109" s="36"/>
      <c r="AG1109" s="37"/>
      <c r="AH1109" s="38"/>
      <c r="AI1109" s="36"/>
      <c r="AJ1109" s="36"/>
      <c r="AK1109" s="37"/>
      <c r="AL1109" s="38"/>
      <c r="AM1109" s="36"/>
      <c r="AN1109" s="36"/>
      <c r="AO1109" s="37"/>
    </row>
    <row r="1110" spans="1:41" ht="45" hidden="1" outlineLevel="1" x14ac:dyDescent="0.25">
      <c r="A1110" s="30"/>
      <c r="B1110" s="31" t="s">
        <v>69</v>
      </c>
      <c r="C1110" s="31" t="s">
        <v>70</v>
      </c>
      <c r="D1110" s="31" t="s">
        <v>71</v>
      </c>
      <c r="E1110" s="31" t="s">
        <v>72</v>
      </c>
      <c r="G1110" s="39" t="s">
        <v>73</v>
      </c>
      <c r="H1110" s="40" t="s">
        <v>33</v>
      </c>
      <c r="I1110" s="41"/>
      <c r="J1110" s="38"/>
      <c r="K1110" s="39" t="s">
        <v>73</v>
      </c>
      <c r="L1110" s="40" t="s">
        <v>33</v>
      </c>
      <c r="M1110" s="41"/>
      <c r="N1110" s="38"/>
      <c r="O1110" s="39" t="s">
        <v>73</v>
      </c>
      <c r="P1110" s="40" t="s">
        <v>33</v>
      </c>
      <c r="Q1110" s="41"/>
      <c r="R1110" s="38"/>
      <c r="S1110" s="39" t="s">
        <v>73</v>
      </c>
      <c r="T1110" s="40" t="s">
        <v>33</v>
      </c>
      <c r="U1110" s="41"/>
      <c r="V1110" s="38"/>
      <c r="W1110" s="39" t="s">
        <v>73</v>
      </c>
      <c r="X1110" s="40" t="s">
        <v>33</v>
      </c>
      <c r="Y1110" s="41"/>
      <c r="Z1110" s="38"/>
      <c r="AA1110" s="39" t="s">
        <v>73</v>
      </c>
      <c r="AB1110" s="40" t="s">
        <v>33</v>
      </c>
      <c r="AC1110" s="41"/>
      <c r="AD1110" s="38"/>
      <c r="AE1110" s="39" t="s">
        <v>73</v>
      </c>
      <c r="AF1110" s="40" t="s">
        <v>33</v>
      </c>
      <c r="AG1110" s="41"/>
      <c r="AH1110" s="38"/>
      <c r="AI1110" s="39" t="s">
        <v>73</v>
      </c>
      <c r="AJ1110" s="40" t="s">
        <v>33</v>
      </c>
      <c r="AK1110" s="41"/>
      <c r="AL1110" s="38"/>
      <c r="AM1110" s="39" t="s">
        <v>73</v>
      </c>
      <c r="AN1110" s="40" t="s">
        <v>33</v>
      </c>
      <c r="AO1110" s="41"/>
    </row>
    <row r="1111" spans="1:41" ht="75" hidden="1" outlineLevel="1" x14ac:dyDescent="0.25">
      <c r="A1111" s="34" t="s">
        <v>2166</v>
      </c>
      <c r="B1111" s="35" t="s">
        <v>2167</v>
      </c>
      <c r="C1111" s="35" t="s">
        <v>2168</v>
      </c>
      <c r="D1111" s="35" t="s">
        <v>680</v>
      </c>
      <c r="E1111" s="42">
        <v>20593</v>
      </c>
      <c r="G1111" s="43">
        <v>7</v>
      </c>
      <c r="H1111" s="44">
        <v>144151</v>
      </c>
      <c r="I1111" s="45"/>
      <c r="J1111" s="38"/>
      <c r="K1111" s="43">
        <v>15</v>
      </c>
      <c r="L1111" s="44">
        <v>308895</v>
      </c>
      <c r="M1111" s="45"/>
      <c r="N1111" s="38"/>
      <c r="O1111" s="43">
        <v>15</v>
      </c>
      <c r="P1111" s="44">
        <v>308895</v>
      </c>
      <c r="Q1111" s="45"/>
      <c r="R1111" s="38"/>
      <c r="S1111" s="43">
        <v>17</v>
      </c>
      <c r="T1111" s="44">
        <v>350081</v>
      </c>
      <c r="U1111" s="45"/>
      <c r="V1111" s="38"/>
      <c r="W1111" s="43">
        <v>35</v>
      </c>
      <c r="X1111" s="44">
        <v>720755</v>
      </c>
      <c r="Y1111" s="45"/>
      <c r="Z1111" s="38"/>
      <c r="AA1111" s="43">
        <v>6.46</v>
      </c>
      <c r="AB1111" s="44">
        <v>133030.78</v>
      </c>
      <c r="AC1111" s="45"/>
      <c r="AD1111" s="38"/>
      <c r="AE1111" s="43">
        <v>22</v>
      </c>
      <c r="AF1111" s="44">
        <v>453046</v>
      </c>
      <c r="AG1111" s="45"/>
      <c r="AH1111" s="38"/>
      <c r="AI1111" s="43">
        <v>0</v>
      </c>
      <c r="AJ1111" s="44">
        <v>0</v>
      </c>
      <c r="AK1111" s="45"/>
      <c r="AL1111" s="38"/>
      <c r="AM1111" s="43">
        <v>81</v>
      </c>
      <c r="AN1111" s="44">
        <v>1668033</v>
      </c>
      <c r="AO1111" s="45"/>
    </row>
    <row r="1112" spans="1:41" hidden="1" outlineLevel="1" x14ac:dyDescent="0.25">
      <c r="A1112" s="30"/>
      <c r="B1112" s="31" t="s">
        <v>44</v>
      </c>
      <c r="C1112" s="31" t="s">
        <v>45</v>
      </c>
      <c r="G1112" s="36"/>
      <c r="H1112" s="36"/>
      <c r="I1112" s="37"/>
      <c r="J1112" s="38"/>
      <c r="K1112" s="36"/>
      <c r="L1112" s="36"/>
      <c r="M1112" s="37"/>
      <c r="N1112" s="38"/>
      <c r="O1112" s="36"/>
      <c r="P1112" s="36"/>
      <c r="Q1112" s="37"/>
      <c r="R1112" s="38"/>
      <c r="S1112" s="36"/>
      <c r="T1112" s="36"/>
      <c r="U1112" s="37"/>
      <c r="V1112" s="38"/>
      <c r="W1112" s="36"/>
      <c r="X1112" s="36"/>
      <c r="Y1112" s="37"/>
      <c r="Z1112" s="38"/>
      <c r="AA1112" s="36"/>
      <c r="AB1112" s="36"/>
      <c r="AC1112" s="37"/>
      <c r="AD1112" s="38"/>
      <c r="AE1112" s="36"/>
      <c r="AF1112" s="36"/>
      <c r="AG1112" s="37"/>
      <c r="AH1112" s="38"/>
      <c r="AI1112" s="36"/>
      <c r="AJ1112" s="36"/>
      <c r="AK1112" s="37"/>
      <c r="AL1112" s="38"/>
      <c r="AM1112" s="36"/>
      <c r="AN1112" s="36"/>
      <c r="AO1112" s="37"/>
    </row>
    <row r="1113" spans="1:41" hidden="1" outlineLevel="1" x14ac:dyDescent="0.25">
      <c r="A1113" s="34" t="s">
        <v>2169</v>
      </c>
      <c r="B1113" s="35" t="s">
        <v>47</v>
      </c>
      <c r="C1113" s="35" t="s">
        <v>2170</v>
      </c>
      <c r="G1113" s="36"/>
      <c r="H1113" s="36"/>
      <c r="I1113" s="37"/>
      <c r="J1113" s="38"/>
      <c r="K1113" s="36"/>
      <c r="L1113" s="36"/>
      <c r="M1113" s="37"/>
      <c r="N1113" s="38"/>
      <c r="O1113" s="36"/>
      <c r="P1113" s="36"/>
      <c r="Q1113" s="37"/>
      <c r="R1113" s="38"/>
      <c r="S1113" s="36"/>
      <c r="T1113" s="36"/>
      <c r="U1113" s="37"/>
      <c r="V1113" s="38"/>
      <c r="W1113" s="36"/>
      <c r="X1113" s="36"/>
      <c r="Y1113" s="37"/>
      <c r="Z1113" s="38"/>
      <c r="AA1113" s="36"/>
      <c r="AB1113" s="36"/>
      <c r="AC1113" s="37"/>
      <c r="AD1113" s="38"/>
      <c r="AE1113" s="36"/>
      <c r="AF1113" s="36"/>
      <c r="AG1113" s="37"/>
      <c r="AH1113" s="38"/>
      <c r="AI1113" s="36"/>
      <c r="AJ1113" s="36"/>
      <c r="AK1113" s="37"/>
      <c r="AL1113" s="38"/>
      <c r="AM1113" s="36"/>
      <c r="AN1113" s="36"/>
      <c r="AO1113" s="37"/>
    </row>
    <row r="1114" spans="1:41" ht="105" hidden="1" outlineLevel="1" x14ac:dyDescent="0.25">
      <c r="A1114" s="34" t="s">
        <v>2171</v>
      </c>
      <c r="B1114" s="35" t="s">
        <v>47</v>
      </c>
      <c r="C1114" s="35" t="s">
        <v>2172</v>
      </c>
      <c r="G1114" s="36"/>
      <c r="H1114" s="36"/>
      <c r="I1114" s="37"/>
      <c r="J1114" s="38"/>
      <c r="K1114" s="36"/>
      <c r="L1114" s="36"/>
      <c r="M1114" s="37"/>
      <c r="N1114" s="38"/>
      <c r="O1114" s="36"/>
      <c r="P1114" s="36"/>
      <c r="Q1114" s="37"/>
      <c r="R1114" s="38"/>
      <c r="S1114" s="36"/>
      <c r="T1114" s="36"/>
      <c r="U1114" s="37"/>
      <c r="V1114" s="38"/>
      <c r="W1114" s="36"/>
      <c r="X1114" s="36"/>
      <c r="Y1114" s="37"/>
      <c r="Z1114" s="38"/>
      <c r="AA1114" s="36"/>
      <c r="AB1114" s="36"/>
      <c r="AC1114" s="37"/>
      <c r="AD1114" s="38"/>
      <c r="AE1114" s="36"/>
      <c r="AF1114" s="36"/>
      <c r="AG1114" s="37"/>
      <c r="AH1114" s="38"/>
      <c r="AI1114" s="36"/>
      <c r="AJ1114" s="36"/>
      <c r="AK1114" s="37"/>
      <c r="AL1114" s="38"/>
      <c r="AM1114" s="36"/>
      <c r="AN1114" s="36"/>
      <c r="AO1114" s="37"/>
    </row>
    <row r="1115" spans="1:41" ht="45" hidden="1" outlineLevel="1" x14ac:dyDescent="0.25">
      <c r="A1115" s="30"/>
      <c r="B1115" s="31" t="s">
        <v>69</v>
      </c>
      <c r="C1115" s="31" t="s">
        <v>70</v>
      </c>
      <c r="D1115" s="31" t="s">
        <v>71</v>
      </c>
      <c r="E1115" s="31" t="s">
        <v>72</v>
      </c>
      <c r="G1115" s="39" t="s">
        <v>73</v>
      </c>
      <c r="H1115" s="40" t="s">
        <v>33</v>
      </c>
      <c r="I1115" s="41"/>
      <c r="J1115" s="38"/>
      <c r="K1115" s="39" t="s">
        <v>73</v>
      </c>
      <c r="L1115" s="40" t="s">
        <v>33</v>
      </c>
      <c r="M1115" s="41"/>
      <c r="N1115" s="38"/>
      <c r="O1115" s="39" t="s">
        <v>73</v>
      </c>
      <c r="P1115" s="40" t="s">
        <v>33</v>
      </c>
      <c r="Q1115" s="41"/>
      <c r="R1115" s="38"/>
      <c r="S1115" s="39" t="s">
        <v>73</v>
      </c>
      <c r="T1115" s="40" t="s">
        <v>33</v>
      </c>
      <c r="U1115" s="41"/>
      <c r="V1115" s="38"/>
      <c r="W1115" s="39" t="s">
        <v>73</v>
      </c>
      <c r="X1115" s="40" t="s">
        <v>33</v>
      </c>
      <c r="Y1115" s="41"/>
      <c r="Z1115" s="38"/>
      <c r="AA1115" s="39" t="s">
        <v>73</v>
      </c>
      <c r="AB1115" s="40" t="s">
        <v>33</v>
      </c>
      <c r="AC1115" s="41"/>
      <c r="AD1115" s="38"/>
      <c r="AE1115" s="39" t="s">
        <v>73</v>
      </c>
      <c r="AF1115" s="40" t="s">
        <v>33</v>
      </c>
      <c r="AG1115" s="41"/>
      <c r="AH1115" s="38"/>
      <c r="AI1115" s="39" t="s">
        <v>73</v>
      </c>
      <c r="AJ1115" s="40" t="s">
        <v>33</v>
      </c>
      <c r="AK1115" s="41"/>
      <c r="AL1115" s="38"/>
      <c r="AM1115" s="39" t="s">
        <v>73</v>
      </c>
      <c r="AN1115" s="40" t="s">
        <v>33</v>
      </c>
      <c r="AO1115" s="41"/>
    </row>
    <row r="1116" spans="1:41" ht="120" hidden="1" outlineLevel="1" x14ac:dyDescent="0.25">
      <c r="A1116" s="34" t="s">
        <v>2173</v>
      </c>
      <c r="B1116" s="35" t="s">
        <v>2174</v>
      </c>
      <c r="C1116" s="35" t="s">
        <v>2175</v>
      </c>
      <c r="D1116" s="35" t="s">
        <v>686</v>
      </c>
      <c r="E1116" s="42">
        <v>19417</v>
      </c>
      <c r="G1116" s="43">
        <v>16</v>
      </c>
      <c r="H1116" s="44">
        <v>310672</v>
      </c>
      <c r="I1116" s="45"/>
      <c r="J1116" s="38"/>
      <c r="K1116" s="43">
        <v>80</v>
      </c>
      <c r="L1116" s="44">
        <v>1553360</v>
      </c>
      <c r="M1116" s="45"/>
      <c r="N1116" s="38"/>
      <c r="O1116" s="43">
        <v>80</v>
      </c>
      <c r="P1116" s="44">
        <v>1553360</v>
      </c>
      <c r="Q1116" s="45"/>
      <c r="R1116" s="38"/>
      <c r="S1116" s="43">
        <v>216</v>
      </c>
      <c r="T1116" s="44">
        <v>4194072</v>
      </c>
      <c r="U1116" s="45"/>
      <c r="V1116" s="38"/>
      <c r="W1116" s="43">
        <v>51</v>
      </c>
      <c r="X1116" s="44">
        <v>990267</v>
      </c>
      <c r="Y1116" s="45"/>
      <c r="Z1116" s="38"/>
      <c r="AA1116" s="43">
        <v>48.48</v>
      </c>
      <c r="AB1116" s="44">
        <v>941336.16</v>
      </c>
      <c r="AC1116" s="45"/>
      <c r="AD1116" s="38"/>
      <c r="AE1116" s="43">
        <v>47</v>
      </c>
      <c r="AF1116" s="44">
        <v>912599</v>
      </c>
      <c r="AG1116" s="45"/>
      <c r="AH1116" s="38"/>
      <c r="AI1116" s="43">
        <v>0</v>
      </c>
      <c r="AJ1116" s="44">
        <v>0</v>
      </c>
      <c r="AK1116" s="45"/>
      <c r="AL1116" s="38"/>
      <c r="AM1116" s="43">
        <v>76</v>
      </c>
      <c r="AN1116" s="44">
        <v>1475692</v>
      </c>
      <c r="AO1116" s="45"/>
    </row>
    <row r="1117" spans="1:41" ht="120" hidden="1" outlineLevel="1" x14ac:dyDescent="0.25">
      <c r="A1117" s="34" t="s">
        <v>2176</v>
      </c>
      <c r="B1117" s="35" t="s">
        <v>2177</v>
      </c>
      <c r="C1117" s="35" t="s">
        <v>2178</v>
      </c>
      <c r="D1117" s="35" t="s">
        <v>686</v>
      </c>
      <c r="E1117" s="42">
        <v>27288</v>
      </c>
      <c r="G1117" s="43">
        <v>17</v>
      </c>
      <c r="H1117" s="44">
        <v>463896</v>
      </c>
      <c r="I1117" s="45"/>
      <c r="J1117" s="38"/>
      <c r="K1117" s="43">
        <v>50</v>
      </c>
      <c r="L1117" s="44">
        <v>1364400</v>
      </c>
      <c r="M1117" s="45"/>
      <c r="N1117" s="38"/>
      <c r="O1117" s="43">
        <v>50</v>
      </c>
      <c r="P1117" s="44">
        <v>1364400</v>
      </c>
      <c r="Q1117" s="45"/>
      <c r="R1117" s="38"/>
      <c r="S1117" s="43">
        <v>212</v>
      </c>
      <c r="T1117" s="44">
        <v>5785056</v>
      </c>
      <c r="U1117" s="45"/>
      <c r="V1117" s="38"/>
      <c r="W1117" s="43">
        <v>51</v>
      </c>
      <c r="X1117" s="44">
        <v>1391688</v>
      </c>
      <c r="Y1117" s="45"/>
      <c r="Z1117" s="38"/>
      <c r="AA1117" s="43">
        <v>48.48</v>
      </c>
      <c r="AB1117" s="44">
        <v>1322922.24</v>
      </c>
      <c r="AC1117" s="45"/>
      <c r="AD1117" s="38"/>
      <c r="AE1117" s="43">
        <v>40</v>
      </c>
      <c r="AF1117" s="44">
        <v>1091520</v>
      </c>
      <c r="AG1117" s="45"/>
      <c r="AH1117" s="38"/>
      <c r="AI1117" s="43">
        <v>0</v>
      </c>
      <c r="AJ1117" s="44">
        <v>0</v>
      </c>
      <c r="AK1117" s="45"/>
      <c r="AL1117" s="38"/>
      <c r="AM1117" s="43">
        <v>76</v>
      </c>
      <c r="AN1117" s="44">
        <v>2073888</v>
      </c>
      <c r="AO1117" s="45"/>
    </row>
    <row r="1118" spans="1:41" hidden="1" outlineLevel="1" x14ac:dyDescent="0.25">
      <c r="A1118" s="30"/>
      <c r="B1118" s="31" t="s">
        <v>44</v>
      </c>
      <c r="C1118" s="31" t="s">
        <v>45</v>
      </c>
      <c r="G1118" s="36"/>
      <c r="H1118" s="36"/>
      <c r="I1118" s="37"/>
      <c r="J1118" s="38"/>
      <c r="K1118" s="36"/>
      <c r="L1118" s="36"/>
      <c r="M1118" s="37"/>
      <c r="N1118" s="38"/>
      <c r="O1118" s="36"/>
      <c r="P1118" s="36"/>
      <c r="Q1118" s="37"/>
      <c r="R1118" s="38"/>
      <c r="S1118" s="36"/>
      <c r="T1118" s="36"/>
      <c r="U1118" s="37"/>
      <c r="V1118" s="38"/>
      <c r="W1118" s="36"/>
      <c r="X1118" s="36"/>
      <c r="Y1118" s="37"/>
      <c r="Z1118" s="38"/>
      <c r="AA1118" s="36"/>
      <c r="AB1118" s="36"/>
      <c r="AC1118" s="37"/>
      <c r="AD1118" s="38"/>
      <c r="AE1118" s="36"/>
      <c r="AF1118" s="36"/>
      <c r="AG1118" s="37"/>
      <c r="AH1118" s="38"/>
      <c r="AI1118" s="36"/>
      <c r="AJ1118" s="36"/>
      <c r="AK1118" s="37"/>
      <c r="AL1118" s="38"/>
      <c r="AM1118" s="36"/>
      <c r="AN1118" s="36"/>
      <c r="AO1118" s="37"/>
    </row>
    <row r="1119" spans="1:41" hidden="1" outlineLevel="1" x14ac:dyDescent="0.25">
      <c r="A1119" s="34" t="s">
        <v>2179</v>
      </c>
      <c r="B1119" s="35" t="s">
        <v>47</v>
      </c>
      <c r="C1119" s="35" t="s">
        <v>2180</v>
      </c>
      <c r="G1119" s="36"/>
      <c r="H1119" s="36"/>
      <c r="I1119" s="37"/>
      <c r="J1119" s="38"/>
      <c r="K1119" s="36"/>
      <c r="L1119" s="36"/>
      <c r="M1119" s="37"/>
      <c r="N1119" s="38"/>
      <c r="O1119" s="36"/>
      <c r="P1119" s="36"/>
      <c r="Q1119" s="37"/>
      <c r="R1119" s="38"/>
      <c r="S1119" s="36"/>
      <c r="T1119" s="36"/>
      <c r="U1119" s="37"/>
      <c r="V1119" s="38"/>
      <c r="W1119" s="36"/>
      <c r="X1119" s="36"/>
      <c r="Y1119" s="37"/>
      <c r="Z1119" s="38"/>
      <c r="AA1119" s="36"/>
      <c r="AB1119" s="36"/>
      <c r="AC1119" s="37"/>
      <c r="AD1119" s="38"/>
      <c r="AE1119" s="36"/>
      <c r="AF1119" s="36"/>
      <c r="AG1119" s="37"/>
      <c r="AH1119" s="38"/>
      <c r="AI1119" s="36"/>
      <c r="AJ1119" s="36"/>
      <c r="AK1119" s="37"/>
      <c r="AL1119" s="38"/>
      <c r="AM1119" s="36"/>
      <c r="AN1119" s="36"/>
      <c r="AO1119" s="37"/>
    </row>
    <row r="1120" spans="1:41" ht="45" hidden="1" outlineLevel="1" x14ac:dyDescent="0.25">
      <c r="A1120" s="30"/>
      <c r="B1120" s="31" t="s">
        <v>69</v>
      </c>
      <c r="C1120" s="31" t="s">
        <v>70</v>
      </c>
      <c r="D1120" s="31" t="s">
        <v>71</v>
      </c>
      <c r="E1120" s="31" t="s">
        <v>72</v>
      </c>
      <c r="G1120" s="39" t="s">
        <v>73</v>
      </c>
      <c r="H1120" s="40" t="s">
        <v>33</v>
      </c>
      <c r="I1120" s="41"/>
      <c r="J1120" s="38"/>
      <c r="K1120" s="39" t="s">
        <v>73</v>
      </c>
      <c r="L1120" s="40" t="s">
        <v>33</v>
      </c>
      <c r="M1120" s="41"/>
      <c r="N1120" s="38"/>
      <c r="O1120" s="39" t="s">
        <v>73</v>
      </c>
      <c r="P1120" s="40" t="s">
        <v>33</v>
      </c>
      <c r="Q1120" s="41"/>
      <c r="R1120" s="38"/>
      <c r="S1120" s="39" t="s">
        <v>73</v>
      </c>
      <c r="T1120" s="40" t="s">
        <v>33</v>
      </c>
      <c r="U1120" s="41"/>
      <c r="V1120" s="38"/>
      <c r="W1120" s="39" t="s">
        <v>73</v>
      </c>
      <c r="X1120" s="40" t="s">
        <v>33</v>
      </c>
      <c r="Y1120" s="41"/>
      <c r="Z1120" s="38"/>
      <c r="AA1120" s="39" t="s">
        <v>73</v>
      </c>
      <c r="AB1120" s="40" t="s">
        <v>33</v>
      </c>
      <c r="AC1120" s="41"/>
      <c r="AD1120" s="38"/>
      <c r="AE1120" s="39" t="s">
        <v>73</v>
      </c>
      <c r="AF1120" s="40" t="s">
        <v>33</v>
      </c>
      <c r="AG1120" s="41"/>
      <c r="AH1120" s="38"/>
      <c r="AI1120" s="39" t="s">
        <v>73</v>
      </c>
      <c r="AJ1120" s="40" t="s">
        <v>33</v>
      </c>
      <c r="AK1120" s="41"/>
      <c r="AL1120" s="38"/>
      <c r="AM1120" s="39" t="s">
        <v>73</v>
      </c>
      <c r="AN1120" s="40" t="s">
        <v>33</v>
      </c>
      <c r="AO1120" s="41"/>
    </row>
    <row r="1121" spans="1:41" ht="75" hidden="1" outlineLevel="1" x14ac:dyDescent="0.25">
      <c r="A1121" s="34" t="s">
        <v>2181</v>
      </c>
      <c r="B1121" s="35" t="s">
        <v>2182</v>
      </c>
      <c r="C1121" s="35" t="s">
        <v>2183</v>
      </c>
      <c r="D1121" s="35" t="s">
        <v>523</v>
      </c>
      <c r="E1121" s="42">
        <v>6782</v>
      </c>
      <c r="G1121" s="43">
        <v>26</v>
      </c>
      <c r="H1121" s="44">
        <v>176332</v>
      </c>
      <c r="I1121" s="45"/>
      <c r="J1121" s="38"/>
      <c r="K1121" s="43">
        <v>40</v>
      </c>
      <c r="L1121" s="44">
        <v>271280</v>
      </c>
      <c r="M1121" s="45"/>
      <c r="N1121" s="38"/>
      <c r="O1121" s="43">
        <v>40</v>
      </c>
      <c r="P1121" s="44">
        <v>271280</v>
      </c>
      <c r="Q1121" s="45"/>
      <c r="R1121" s="38"/>
      <c r="S1121" s="43">
        <v>21</v>
      </c>
      <c r="T1121" s="44">
        <v>142422</v>
      </c>
      <c r="U1121" s="45"/>
      <c r="V1121" s="38"/>
      <c r="W1121" s="43">
        <v>67</v>
      </c>
      <c r="X1121" s="44">
        <v>454394</v>
      </c>
      <c r="Y1121" s="45"/>
      <c r="Z1121" s="38"/>
      <c r="AA1121" s="43">
        <v>37.71</v>
      </c>
      <c r="AB1121" s="44">
        <v>255749.22</v>
      </c>
      <c r="AC1121" s="45"/>
      <c r="AD1121" s="38"/>
      <c r="AE1121" s="43">
        <v>40</v>
      </c>
      <c r="AF1121" s="44">
        <v>271280</v>
      </c>
      <c r="AG1121" s="45"/>
      <c r="AH1121" s="38"/>
      <c r="AI1121" s="43">
        <v>0</v>
      </c>
      <c r="AJ1121" s="44">
        <v>0</v>
      </c>
      <c r="AK1121" s="45"/>
      <c r="AL1121" s="38"/>
      <c r="AM1121" s="43">
        <v>67</v>
      </c>
      <c r="AN1121" s="44">
        <v>454394</v>
      </c>
      <c r="AO1121" s="45"/>
    </row>
    <row r="1122" spans="1:41" hidden="1" outlineLevel="1" x14ac:dyDescent="0.25">
      <c r="A1122" s="30"/>
      <c r="B1122" s="31" t="s">
        <v>44</v>
      </c>
      <c r="C1122" s="31" t="s">
        <v>45</v>
      </c>
      <c r="G1122" s="36"/>
      <c r="H1122" s="36"/>
      <c r="I1122" s="37"/>
      <c r="J1122" s="38"/>
      <c r="K1122" s="36"/>
      <c r="L1122" s="36"/>
      <c r="M1122" s="37"/>
      <c r="N1122" s="38"/>
      <c r="O1122" s="36"/>
      <c r="P1122" s="36"/>
      <c r="Q1122" s="37"/>
      <c r="R1122" s="38"/>
      <c r="S1122" s="36"/>
      <c r="T1122" s="36"/>
      <c r="U1122" s="37"/>
      <c r="V1122" s="38"/>
      <c r="W1122" s="36"/>
      <c r="X1122" s="36"/>
      <c r="Y1122" s="37"/>
      <c r="Z1122" s="38"/>
      <c r="AA1122" s="36"/>
      <c r="AB1122" s="36"/>
      <c r="AC1122" s="37"/>
      <c r="AD1122" s="38"/>
      <c r="AE1122" s="36"/>
      <c r="AF1122" s="36"/>
      <c r="AG1122" s="37"/>
      <c r="AH1122" s="38"/>
      <c r="AI1122" s="36"/>
      <c r="AJ1122" s="36"/>
      <c r="AK1122" s="37"/>
      <c r="AL1122" s="38"/>
      <c r="AM1122" s="36"/>
      <c r="AN1122" s="36"/>
      <c r="AO1122" s="37"/>
    </row>
    <row r="1123" spans="1:41" ht="60" hidden="1" outlineLevel="1" x14ac:dyDescent="0.25">
      <c r="A1123" s="34" t="s">
        <v>2184</v>
      </c>
      <c r="B1123" s="35" t="s">
        <v>47</v>
      </c>
      <c r="C1123" s="35" t="s">
        <v>2185</v>
      </c>
      <c r="G1123" s="36"/>
      <c r="H1123" s="36"/>
      <c r="I1123" s="37"/>
      <c r="J1123" s="38"/>
      <c r="K1123" s="36"/>
      <c r="L1123" s="36"/>
      <c r="M1123" s="37"/>
      <c r="N1123" s="38"/>
      <c r="O1123" s="36"/>
      <c r="P1123" s="36"/>
      <c r="Q1123" s="37"/>
      <c r="R1123" s="38"/>
      <c r="S1123" s="36"/>
      <c r="T1123" s="36"/>
      <c r="U1123" s="37"/>
      <c r="V1123" s="38"/>
      <c r="W1123" s="36"/>
      <c r="X1123" s="36"/>
      <c r="Y1123" s="37"/>
      <c r="Z1123" s="38"/>
      <c r="AA1123" s="36"/>
      <c r="AB1123" s="36"/>
      <c r="AC1123" s="37"/>
      <c r="AD1123" s="38"/>
      <c r="AE1123" s="36"/>
      <c r="AF1123" s="36"/>
      <c r="AG1123" s="37"/>
      <c r="AH1123" s="38"/>
      <c r="AI1123" s="36"/>
      <c r="AJ1123" s="36"/>
      <c r="AK1123" s="37"/>
      <c r="AL1123" s="38"/>
      <c r="AM1123" s="36"/>
      <c r="AN1123" s="36"/>
      <c r="AO1123" s="37"/>
    </row>
    <row r="1124" spans="1:41" ht="45" hidden="1" outlineLevel="1" x14ac:dyDescent="0.25">
      <c r="A1124" s="30"/>
      <c r="B1124" s="31" t="s">
        <v>69</v>
      </c>
      <c r="C1124" s="31" t="s">
        <v>70</v>
      </c>
      <c r="D1124" s="31" t="s">
        <v>71</v>
      </c>
      <c r="E1124" s="31" t="s">
        <v>72</v>
      </c>
      <c r="G1124" s="39" t="s">
        <v>73</v>
      </c>
      <c r="H1124" s="40" t="s">
        <v>33</v>
      </c>
      <c r="I1124" s="41"/>
      <c r="J1124" s="38"/>
      <c r="K1124" s="39" t="s">
        <v>73</v>
      </c>
      <c r="L1124" s="40" t="s">
        <v>33</v>
      </c>
      <c r="M1124" s="41"/>
      <c r="N1124" s="38"/>
      <c r="O1124" s="39" t="s">
        <v>73</v>
      </c>
      <c r="P1124" s="40" t="s">
        <v>33</v>
      </c>
      <c r="Q1124" s="41"/>
      <c r="R1124" s="38"/>
      <c r="S1124" s="39" t="s">
        <v>73</v>
      </c>
      <c r="T1124" s="40" t="s">
        <v>33</v>
      </c>
      <c r="U1124" s="41"/>
      <c r="V1124" s="38"/>
      <c r="W1124" s="39" t="s">
        <v>73</v>
      </c>
      <c r="X1124" s="40" t="s">
        <v>33</v>
      </c>
      <c r="Y1124" s="41"/>
      <c r="Z1124" s="38"/>
      <c r="AA1124" s="39" t="s">
        <v>73</v>
      </c>
      <c r="AB1124" s="40" t="s">
        <v>33</v>
      </c>
      <c r="AC1124" s="41"/>
      <c r="AD1124" s="38"/>
      <c r="AE1124" s="39" t="s">
        <v>73</v>
      </c>
      <c r="AF1124" s="40" t="s">
        <v>33</v>
      </c>
      <c r="AG1124" s="41"/>
      <c r="AH1124" s="38"/>
      <c r="AI1124" s="39" t="s">
        <v>73</v>
      </c>
      <c r="AJ1124" s="40" t="s">
        <v>33</v>
      </c>
      <c r="AK1124" s="41"/>
      <c r="AL1124" s="38"/>
      <c r="AM1124" s="39" t="s">
        <v>73</v>
      </c>
      <c r="AN1124" s="40" t="s">
        <v>33</v>
      </c>
      <c r="AO1124" s="41"/>
    </row>
    <row r="1125" spans="1:41" ht="120" hidden="1" outlineLevel="1" x14ac:dyDescent="0.25">
      <c r="A1125" s="34" t="s">
        <v>2186</v>
      </c>
      <c r="B1125" s="35" t="s">
        <v>2187</v>
      </c>
      <c r="C1125" s="35" t="s">
        <v>2188</v>
      </c>
      <c r="D1125" s="35" t="s">
        <v>686</v>
      </c>
      <c r="E1125" s="42">
        <v>90949</v>
      </c>
      <c r="G1125" s="43">
        <v>96</v>
      </c>
      <c r="H1125" s="44">
        <v>8731104</v>
      </c>
      <c r="I1125" s="45"/>
      <c r="J1125" s="38"/>
      <c r="K1125" s="43">
        <v>148</v>
      </c>
      <c r="L1125" s="44">
        <v>13460452</v>
      </c>
      <c r="M1125" s="45"/>
      <c r="N1125" s="38"/>
      <c r="O1125" s="43">
        <v>148</v>
      </c>
      <c r="P1125" s="44">
        <v>13460452</v>
      </c>
      <c r="Q1125" s="45"/>
      <c r="R1125" s="38"/>
      <c r="S1125" s="43">
        <v>60</v>
      </c>
      <c r="T1125" s="44">
        <v>5456940</v>
      </c>
      <c r="U1125" s="45"/>
      <c r="V1125" s="38"/>
      <c r="W1125" s="43">
        <v>128</v>
      </c>
      <c r="X1125" s="44">
        <v>11641472</v>
      </c>
      <c r="Y1125" s="45"/>
      <c r="Z1125" s="38"/>
      <c r="AA1125" s="43">
        <v>134.66</v>
      </c>
      <c r="AB1125" s="44">
        <v>12247192.34</v>
      </c>
      <c r="AC1125" s="45"/>
      <c r="AD1125" s="38"/>
      <c r="AE1125" s="43">
        <v>139</v>
      </c>
      <c r="AF1125" s="44">
        <v>12641911</v>
      </c>
      <c r="AG1125" s="45"/>
      <c r="AH1125" s="38"/>
      <c r="AI1125" s="43">
        <v>0</v>
      </c>
      <c r="AJ1125" s="44">
        <v>0</v>
      </c>
      <c r="AK1125" s="45"/>
      <c r="AL1125" s="38"/>
      <c r="AM1125" s="43">
        <v>176</v>
      </c>
      <c r="AN1125" s="44">
        <v>16007024</v>
      </c>
      <c r="AO1125" s="45"/>
    </row>
    <row r="1126" spans="1:41" hidden="1" outlineLevel="1" x14ac:dyDescent="0.25">
      <c r="A1126" s="30"/>
      <c r="B1126" s="31" t="s">
        <v>44</v>
      </c>
      <c r="C1126" s="31" t="s">
        <v>45</v>
      </c>
      <c r="G1126" s="36"/>
      <c r="H1126" s="36"/>
      <c r="I1126" s="37"/>
      <c r="J1126" s="38"/>
      <c r="K1126" s="36"/>
      <c r="L1126" s="36"/>
      <c r="M1126" s="37"/>
      <c r="N1126" s="38"/>
      <c r="O1126" s="36"/>
      <c r="P1126" s="36"/>
      <c r="Q1126" s="37"/>
      <c r="R1126" s="38"/>
      <c r="S1126" s="36"/>
      <c r="T1126" s="36"/>
      <c r="U1126" s="37"/>
      <c r="V1126" s="38"/>
      <c r="W1126" s="36"/>
      <c r="X1126" s="36"/>
      <c r="Y1126" s="37"/>
      <c r="Z1126" s="38"/>
      <c r="AA1126" s="36"/>
      <c r="AB1126" s="36"/>
      <c r="AC1126" s="37"/>
      <c r="AD1126" s="38"/>
      <c r="AE1126" s="36"/>
      <c r="AF1126" s="36"/>
      <c r="AG1126" s="37"/>
      <c r="AH1126" s="38"/>
      <c r="AI1126" s="36"/>
      <c r="AJ1126" s="36"/>
      <c r="AK1126" s="37"/>
      <c r="AL1126" s="38"/>
      <c r="AM1126" s="36"/>
      <c r="AN1126" s="36"/>
      <c r="AO1126" s="37"/>
    </row>
    <row r="1127" spans="1:41" hidden="1" outlineLevel="1" x14ac:dyDescent="0.25">
      <c r="A1127" s="34" t="s">
        <v>2189</v>
      </c>
      <c r="B1127" s="35" t="s">
        <v>47</v>
      </c>
      <c r="C1127" s="35" t="s">
        <v>2190</v>
      </c>
      <c r="G1127" s="36"/>
      <c r="H1127" s="36"/>
      <c r="I1127" s="37"/>
      <c r="J1127" s="38"/>
      <c r="K1127" s="36"/>
      <c r="L1127" s="36"/>
      <c r="M1127" s="37"/>
      <c r="N1127" s="38"/>
      <c r="O1127" s="36"/>
      <c r="P1127" s="36"/>
      <c r="Q1127" s="37"/>
      <c r="R1127" s="38"/>
      <c r="S1127" s="36"/>
      <c r="T1127" s="36"/>
      <c r="U1127" s="37"/>
      <c r="V1127" s="38"/>
      <c r="W1127" s="36"/>
      <c r="X1127" s="36"/>
      <c r="Y1127" s="37"/>
      <c r="Z1127" s="38"/>
      <c r="AA1127" s="36"/>
      <c r="AB1127" s="36"/>
      <c r="AC1127" s="37"/>
      <c r="AD1127" s="38"/>
      <c r="AE1127" s="36"/>
      <c r="AF1127" s="36"/>
      <c r="AG1127" s="37"/>
      <c r="AH1127" s="38"/>
      <c r="AI1127" s="36"/>
      <c r="AJ1127" s="36"/>
      <c r="AK1127" s="37"/>
      <c r="AL1127" s="38"/>
      <c r="AM1127" s="36"/>
      <c r="AN1127" s="36"/>
      <c r="AO1127" s="37"/>
    </row>
    <row r="1128" spans="1:41" ht="45" hidden="1" outlineLevel="1" x14ac:dyDescent="0.25">
      <c r="A1128" s="30"/>
      <c r="B1128" s="31" t="s">
        <v>69</v>
      </c>
      <c r="C1128" s="31" t="s">
        <v>70</v>
      </c>
      <c r="D1128" s="31" t="s">
        <v>71</v>
      </c>
      <c r="E1128" s="31" t="s">
        <v>72</v>
      </c>
      <c r="G1128" s="39" t="s">
        <v>73</v>
      </c>
      <c r="H1128" s="40" t="s">
        <v>33</v>
      </c>
      <c r="I1128" s="41"/>
      <c r="J1128" s="38"/>
      <c r="K1128" s="39" t="s">
        <v>73</v>
      </c>
      <c r="L1128" s="40" t="s">
        <v>33</v>
      </c>
      <c r="M1128" s="41"/>
      <c r="N1128" s="38"/>
      <c r="O1128" s="39" t="s">
        <v>73</v>
      </c>
      <c r="P1128" s="40" t="s">
        <v>33</v>
      </c>
      <c r="Q1128" s="41"/>
      <c r="R1128" s="38"/>
      <c r="S1128" s="39" t="s">
        <v>73</v>
      </c>
      <c r="T1128" s="40" t="s">
        <v>33</v>
      </c>
      <c r="U1128" s="41"/>
      <c r="V1128" s="38"/>
      <c r="W1128" s="39" t="s">
        <v>73</v>
      </c>
      <c r="X1128" s="40" t="s">
        <v>33</v>
      </c>
      <c r="Y1128" s="41"/>
      <c r="Z1128" s="38"/>
      <c r="AA1128" s="39" t="s">
        <v>73</v>
      </c>
      <c r="AB1128" s="40" t="s">
        <v>33</v>
      </c>
      <c r="AC1128" s="41"/>
      <c r="AD1128" s="38"/>
      <c r="AE1128" s="39" t="s">
        <v>73</v>
      </c>
      <c r="AF1128" s="40" t="s">
        <v>33</v>
      </c>
      <c r="AG1128" s="41"/>
      <c r="AH1128" s="38"/>
      <c r="AI1128" s="39" t="s">
        <v>73</v>
      </c>
      <c r="AJ1128" s="40" t="s">
        <v>33</v>
      </c>
      <c r="AK1128" s="41"/>
      <c r="AL1128" s="38"/>
      <c r="AM1128" s="39" t="s">
        <v>73</v>
      </c>
      <c r="AN1128" s="40" t="s">
        <v>33</v>
      </c>
      <c r="AO1128" s="41"/>
    </row>
    <row r="1129" spans="1:41" ht="75" hidden="1" outlineLevel="1" x14ac:dyDescent="0.25">
      <c r="A1129" s="34" t="s">
        <v>2191</v>
      </c>
      <c r="B1129" s="35" t="s">
        <v>2192</v>
      </c>
      <c r="C1129" s="35" t="s">
        <v>2193</v>
      </c>
      <c r="D1129" s="35" t="s">
        <v>523</v>
      </c>
      <c r="E1129" s="42">
        <v>43174</v>
      </c>
      <c r="G1129" s="43">
        <v>104</v>
      </c>
      <c r="H1129" s="44">
        <v>4490096</v>
      </c>
      <c r="I1129" s="45"/>
      <c r="J1129" s="38"/>
      <c r="K1129" s="43">
        <v>62</v>
      </c>
      <c r="L1129" s="44">
        <v>2676788</v>
      </c>
      <c r="M1129" s="45"/>
      <c r="N1129" s="38"/>
      <c r="O1129" s="43">
        <v>62</v>
      </c>
      <c r="P1129" s="44">
        <v>2676788</v>
      </c>
      <c r="Q1129" s="45"/>
      <c r="R1129" s="38"/>
      <c r="S1129" s="43">
        <v>28</v>
      </c>
      <c r="T1129" s="44">
        <v>1208872</v>
      </c>
      <c r="U1129" s="45"/>
      <c r="V1129" s="38"/>
      <c r="W1129" s="43">
        <v>95</v>
      </c>
      <c r="X1129" s="44">
        <v>4101530</v>
      </c>
      <c r="Y1129" s="45"/>
      <c r="Z1129" s="38"/>
      <c r="AA1129" s="43">
        <v>60.33</v>
      </c>
      <c r="AB1129" s="44">
        <v>2604687.42</v>
      </c>
      <c r="AC1129" s="45"/>
      <c r="AD1129" s="38"/>
      <c r="AE1129" s="43">
        <v>99</v>
      </c>
      <c r="AF1129" s="44">
        <v>4274226</v>
      </c>
      <c r="AG1129" s="45"/>
      <c r="AH1129" s="38"/>
      <c r="AI1129" s="43">
        <v>0</v>
      </c>
      <c r="AJ1129" s="44">
        <v>0</v>
      </c>
      <c r="AK1129" s="45"/>
      <c r="AL1129" s="38"/>
      <c r="AM1129" s="43">
        <v>101</v>
      </c>
      <c r="AN1129" s="44">
        <v>4360574</v>
      </c>
      <c r="AO1129" s="45"/>
    </row>
    <row r="1130" spans="1:41" hidden="1" outlineLevel="1" x14ac:dyDescent="0.25">
      <c r="A1130" s="30"/>
      <c r="B1130" s="31" t="s">
        <v>44</v>
      </c>
      <c r="C1130" s="31" t="s">
        <v>45</v>
      </c>
      <c r="G1130" s="36"/>
      <c r="H1130" s="36"/>
      <c r="I1130" s="37"/>
      <c r="J1130" s="38"/>
      <c r="K1130" s="36"/>
      <c r="L1130" s="36"/>
      <c r="M1130" s="37"/>
      <c r="N1130" s="38"/>
      <c r="O1130" s="36"/>
      <c r="P1130" s="36"/>
      <c r="Q1130" s="37"/>
      <c r="R1130" s="38"/>
      <c r="S1130" s="36"/>
      <c r="T1130" s="36"/>
      <c r="U1130" s="37"/>
      <c r="V1130" s="38"/>
      <c r="W1130" s="36"/>
      <c r="X1130" s="36"/>
      <c r="Y1130" s="37"/>
      <c r="Z1130" s="38"/>
      <c r="AA1130" s="36"/>
      <c r="AB1130" s="36"/>
      <c r="AC1130" s="37"/>
      <c r="AD1130" s="38"/>
      <c r="AE1130" s="36"/>
      <c r="AF1130" s="36"/>
      <c r="AG1130" s="37"/>
      <c r="AH1130" s="38"/>
      <c r="AI1130" s="36"/>
      <c r="AJ1130" s="36"/>
      <c r="AK1130" s="37"/>
      <c r="AL1130" s="38"/>
      <c r="AM1130" s="36"/>
      <c r="AN1130" s="36"/>
      <c r="AO1130" s="37"/>
    </row>
    <row r="1131" spans="1:41" hidden="1" outlineLevel="1" x14ac:dyDescent="0.25">
      <c r="A1131" s="34" t="s">
        <v>2194</v>
      </c>
      <c r="B1131" s="35" t="s">
        <v>47</v>
      </c>
      <c r="C1131" s="35" t="s">
        <v>2195</v>
      </c>
      <c r="G1131" s="36"/>
      <c r="H1131" s="36"/>
      <c r="I1131" s="37"/>
      <c r="J1131" s="38"/>
      <c r="K1131" s="36"/>
      <c r="L1131" s="36"/>
      <c r="M1131" s="37"/>
      <c r="N1131" s="38"/>
      <c r="O1131" s="36"/>
      <c r="P1131" s="36"/>
      <c r="Q1131" s="37"/>
      <c r="R1131" s="38"/>
      <c r="S1131" s="36"/>
      <c r="T1131" s="36"/>
      <c r="U1131" s="37"/>
      <c r="V1131" s="38"/>
      <c r="W1131" s="36"/>
      <c r="X1131" s="36"/>
      <c r="Y1131" s="37"/>
      <c r="Z1131" s="38"/>
      <c r="AA1131" s="36"/>
      <c r="AB1131" s="36"/>
      <c r="AC1131" s="37"/>
      <c r="AD1131" s="38"/>
      <c r="AE1131" s="36"/>
      <c r="AF1131" s="36"/>
      <c r="AG1131" s="37"/>
      <c r="AH1131" s="38"/>
      <c r="AI1131" s="36"/>
      <c r="AJ1131" s="36"/>
      <c r="AK1131" s="37"/>
      <c r="AL1131" s="38"/>
      <c r="AM1131" s="36"/>
      <c r="AN1131" s="36"/>
      <c r="AO1131" s="37"/>
    </row>
    <row r="1132" spans="1:41" hidden="1" outlineLevel="1" x14ac:dyDescent="0.25">
      <c r="A1132" s="34" t="s">
        <v>2196</v>
      </c>
      <c r="B1132" s="35" t="s">
        <v>47</v>
      </c>
      <c r="C1132" s="35" t="s">
        <v>2197</v>
      </c>
      <c r="G1132" s="36"/>
      <c r="H1132" s="36"/>
      <c r="I1132" s="37"/>
      <c r="J1132" s="38"/>
      <c r="K1132" s="36"/>
      <c r="L1132" s="36"/>
      <c r="M1132" s="37"/>
      <c r="N1132" s="38"/>
      <c r="O1132" s="36"/>
      <c r="P1132" s="36"/>
      <c r="Q1132" s="37"/>
      <c r="R1132" s="38"/>
      <c r="S1132" s="36"/>
      <c r="T1132" s="36"/>
      <c r="U1132" s="37"/>
      <c r="V1132" s="38"/>
      <c r="W1132" s="36"/>
      <c r="X1132" s="36"/>
      <c r="Y1132" s="37"/>
      <c r="Z1132" s="38"/>
      <c r="AA1132" s="36"/>
      <c r="AB1132" s="36"/>
      <c r="AC1132" s="37"/>
      <c r="AD1132" s="38"/>
      <c r="AE1132" s="36"/>
      <c r="AF1132" s="36"/>
      <c r="AG1132" s="37"/>
      <c r="AH1132" s="38"/>
      <c r="AI1132" s="36"/>
      <c r="AJ1132" s="36"/>
      <c r="AK1132" s="37"/>
      <c r="AL1132" s="38"/>
      <c r="AM1132" s="36"/>
      <c r="AN1132" s="36"/>
      <c r="AO1132" s="37"/>
    </row>
    <row r="1133" spans="1:41" ht="60" hidden="1" outlineLevel="1" x14ac:dyDescent="0.25">
      <c r="A1133" s="34" t="s">
        <v>2198</v>
      </c>
      <c r="B1133" s="35" t="s">
        <v>47</v>
      </c>
      <c r="C1133" s="35" t="s">
        <v>2199</v>
      </c>
      <c r="G1133" s="36"/>
      <c r="H1133" s="36"/>
      <c r="I1133" s="37"/>
      <c r="J1133" s="38"/>
      <c r="K1133" s="36"/>
      <c r="L1133" s="36"/>
      <c r="M1133" s="37"/>
      <c r="N1133" s="38"/>
      <c r="O1133" s="36"/>
      <c r="P1133" s="36"/>
      <c r="Q1133" s="37"/>
      <c r="R1133" s="38"/>
      <c r="S1133" s="36"/>
      <c r="T1133" s="36"/>
      <c r="U1133" s="37"/>
      <c r="V1133" s="38"/>
      <c r="W1133" s="36"/>
      <c r="X1133" s="36"/>
      <c r="Y1133" s="37"/>
      <c r="Z1133" s="38"/>
      <c r="AA1133" s="36"/>
      <c r="AB1133" s="36"/>
      <c r="AC1133" s="37"/>
      <c r="AD1133" s="38"/>
      <c r="AE1133" s="36"/>
      <c r="AF1133" s="36"/>
      <c r="AG1133" s="37"/>
      <c r="AH1133" s="38"/>
      <c r="AI1133" s="36"/>
      <c r="AJ1133" s="36"/>
      <c r="AK1133" s="37"/>
      <c r="AL1133" s="38"/>
      <c r="AM1133" s="36"/>
      <c r="AN1133" s="36"/>
      <c r="AO1133" s="37"/>
    </row>
    <row r="1134" spans="1:41" ht="45" hidden="1" outlineLevel="1" x14ac:dyDescent="0.25">
      <c r="A1134" s="30"/>
      <c r="B1134" s="31" t="s">
        <v>69</v>
      </c>
      <c r="C1134" s="31" t="s">
        <v>70</v>
      </c>
      <c r="D1134" s="31" t="s">
        <v>71</v>
      </c>
      <c r="E1134" s="31" t="s">
        <v>72</v>
      </c>
      <c r="G1134" s="39" t="s">
        <v>73</v>
      </c>
      <c r="H1134" s="40" t="s">
        <v>33</v>
      </c>
      <c r="I1134" s="41"/>
      <c r="J1134" s="38"/>
      <c r="K1134" s="39" t="s">
        <v>73</v>
      </c>
      <c r="L1134" s="40" t="s">
        <v>33</v>
      </c>
      <c r="M1134" s="41"/>
      <c r="N1134" s="38"/>
      <c r="O1134" s="39" t="s">
        <v>73</v>
      </c>
      <c r="P1134" s="40" t="s">
        <v>33</v>
      </c>
      <c r="Q1134" s="41"/>
      <c r="R1134" s="38"/>
      <c r="S1134" s="39" t="s">
        <v>73</v>
      </c>
      <c r="T1134" s="40" t="s">
        <v>33</v>
      </c>
      <c r="U1134" s="41"/>
      <c r="V1134" s="38"/>
      <c r="W1134" s="39" t="s">
        <v>73</v>
      </c>
      <c r="X1134" s="40" t="s">
        <v>33</v>
      </c>
      <c r="Y1134" s="41"/>
      <c r="Z1134" s="38"/>
      <c r="AA1134" s="39" t="s">
        <v>73</v>
      </c>
      <c r="AB1134" s="40" t="s">
        <v>33</v>
      </c>
      <c r="AC1134" s="41"/>
      <c r="AD1134" s="38"/>
      <c r="AE1134" s="39" t="s">
        <v>73</v>
      </c>
      <c r="AF1134" s="40" t="s">
        <v>33</v>
      </c>
      <c r="AG1134" s="41"/>
      <c r="AH1134" s="38"/>
      <c r="AI1134" s="39" t="s">
        <v>73</v>
      </c>
      <c r="AJ1134" s="40" t="s">
        <v>33</v>
      </c>
      <c r="AK1134" s="41"/>
      <c r="AL1134" s="38"/>
      <c r="AM1134" s="39" t="s">
        <v>73</v>
      </c>
      <c r="AN1134" s="40" t="s">
        <v>33</v>
      </c>
      <c r="AO1134" s="41"/>
    </row>
    <row r="1135" spans="1:41" ht="120" hidden="1" outlineLevel="1" x14ac:dyDescent="0.25">
      <c r="A1135" s="34" t="s">
        <v>2200</v>
      </c>
      <c r="B1135" s="35" t="s">
        <v>2201</v>
      </c>
      <c r="C1135" s="35" t="s">
        <v>2202</v>
      </c>
      <c r="D1135" s="35" t="s">
        <v>500</v>
      </c>
      <c r="E1135" s="42">
        <v>109</v>
      </c>
      <c r="G1135" s="43">
        <v>1532</v>
      </c>
      <c r="H1135" s="44">
        <v>166988</v>
      </c>
      <c r="I1135" s="45"/>
      <c r="J1135" s="38"/>
      <c r="K1135" s="43">
        <v>5000</v>
      </c>
      <c r="L1135" s="44">
        <v>545000</v>
      </c>
      <c r="M1135" s="45"/>
      <c r="N1135" s="38"/>
      <c r="O1135" s="43">
        <v>5000</v>
      </c>
      <c r="P1135" s="44">
        <v>545000</v>
      </c>
      <c r="Q1135" s="45"/>
      <c r="R1135" s="38"/>
      <c r="S1135" s="43">
        <v>1464</v>
      </c>
      <c r="T1135" s="44">
        <v>159576</v>
      </c>
      <c r="U1135" s="45"/>
      <c r="V1135" s="38"/>
      <c r="W1135" s="43">
        <v>5017</v>
      </c>
      <c r="X1135" s="44">
        <v>546853</v>
      </c>
      <c r="Y1135" s="45"/>
      <c r="Z1135" s="38"/>
      <c r="AA1135" s="43">
        <v>3770.53</v>
      </c>
      <c r="AB1135" s="44">
        <v>410987.77</v>
      </c>
      <c r="AC1135" s="45"/>
      <c r="AD1135" s="38"/>
      <c r="AE1135" s="43">
        <v>3469</v>
      </c>
      <c r="AF1135" s="44">
        <v>378121</v>
      </c>
      <c r="AG1135" s="45"/>
      <c r="AH1135" s="38"/>
      <c r="AI1135" s="43">
        <v>0</v>
      </c>
      <c r="AJ1135" s="44">
        <v>0</v>
      </c>
      <c r="AK1135" s="45"/>
      <c r="AL1135" s="38"/>
      <c r="AM1135" s="43">
        <v>5880</v>
      </c>
      <c r="AN1135" s="44">
        <v>640920</v>
      </c>
      <c r="AO1135" s="45"/>
    </row>
    <row r="1136" spans="1:41" ht="105" hidden="1" outlineLevel="1" x14ac:dyDescent="0.25">
      <c r="A1136" s="34" t="s">
        <v>2203</v>
      </c>
      <c r="B1136" s="35" t="s">
        <v>2204</v>
      </c>
      <c r="C1136" s="35" t="s">
        <v>2205</v>
      </c>
      <c r="D1136" s="35" t="s">
        <v>500</v>
      </c>
      <c r="E1136" s="42">
        <v>109</v>
      </c>
      <c r="G1136" s="43">
        <v>1532</v>
      </c>
      <c r="H1136" s="44">
        <v>166988</v>
      </c>
      <c r="I1136" s="45"/>
      <c r="J1136" s="38"/>
      <c r="K1136" s="43">
        <v>1500</v>
      </c>
      <c r="L1136" s="44">
        <v>163500</v>
      </c>
      <c r="M1136" s="45"/>
      <c r="N1136" s="38"/>
      <c r="O1136" s="43">
        <v>1500</v>
      </c>
      <c r="P1136" s="44">
        <v>163500</v>
      </c>
      <c r="Q1136" s="45"/>
      <c r="R1136" s="38"/>
      <c r="S1136" s="43">
        <v>1528</v>
      </c>
      <c r="T1136" s="44">
        <v>166552</v>
      </c>
      <c r="U1136" s="45"/>
      <c r="V1136" s="38"/>
      <c r="W1136" s="43">
        <v>2476</v>
      </c>
      <c r="X1136" s="44">
        <v>269884</v>
      </c>
      <c r="Y1136" s="45"/>
      <c r="Z1136" s="38"/>
      <c r="AA1136" s="43">
        <v>3231.89</v>
      </c>
      <c r="AB1136" s="44">
        <v>352276.01</v>
      </c>
      <c r="AC1136" s="45"/>
      <c r="AD1136" s="38"/>
      <c r="AE1136" s="43">
        <v>4956</v>
      </c>
      <c r="AF1136" s="44">
        <v>540204</v>
      </c>
      <c r="AG1136" s="45"/>
      <c r="AH1136" s="38"/>
      <c r="AI1136" s="43">
        <v>0</v>
      </c>
      <c r="AJ1136" s="44">
        <v>0</v>
      </c>
      <c r="AK1136" s="45"/>
      <c r="AL1136" s="38"/>
      <c r="AM1136" s="43">
        <v>7560</v>
      </c>
      <c r="AN1136" s="44">
        <v>824040</v>
      </c>
      <c r="AO1136" s="45"/>
    </row>
    <row r="1137" spans="1:41" ht="90" hidden="1" outlineLevel="1" x14ac:dyDescent="0.25">
      <c r="A1137" s="34" t="s">
        <v>2206</v>
      </c>
      <c r="B1137" s="35" t="s">
        <v>2207</v>
      </c>
      <c r="C1137" s="35" t="s">
        <v>2208</v>
      </c>
      <c r="D1137" s="35" t="s">
        <v>500</v>
      </c>
      <c r="E1137" s="42">
        <v>348</v>
      </c>
      <c r="G1137" s="43">
        <v>1610</v>
      </c>
      <c r="H1137" s="44">
        <v>560280</v>
      </c>
      <c r="I1137" s="45"/>
      <c r="J1137" s="38"/>
      <c r="K1137" s="43">
        <v>250</v>
      </c>
      <c r="L1137" s="44">
        <v>87000</v>
      </c>
      <c r="M1137" s="45"/>
      <c r="N1137" s="38"/>
      <c r="O1137" s="43">
        <v>250</v>
      </c>
      <c r="P1137" s="44">
        <v>87000</v>
      </c>
      <c r="Q1137" s="45"/>
      <c r="R1137" s="38"/>
      <c r="S1137" s="43">
        <v>217</v>
      </c>
      <c r="T1137" s="44">
        <v>75516</v>
      </c>
      <c r="U1137" s="45"/>
      <c r="V1137" s="38"/>
      <c r="W1137" s="43">
        <v>1806</v>
      </c>
      <c r="X1137" s="44">
        <v>628488</v>
      </c>
      <c r="Y1137" s="45"/>
      <c r="Z1137" s="38"/>
      <c r="AA1137" s="43">
        <v>3231.89</v>
      </c>
      <c r="AB1137" s="44">
        <v>1124697.72</v>
      </c>
      <c r="AC1137" s="45"/>
      <c r="AD1137" s="38"/>
      <c r="AE1137" s="43">
        <v>3469</v>
      </c>
      <c r="AF1137" s="44">
        <v>1207212</v>
      </c>
      <c r="AG1137" s="45"/>
      <c r="AH1137" s="38"/>
      <c r="AI1137" s="43">
        <v>0</v>
      </c>
      <c r="AJ1137" s="44">
        <v>0</v>
      </c>
      <c r="AK1137" s="45"/>
      <c r="AL1137" s="38"/>
      <c r="AM1137" s="43">
        <v>4620</v>
      </c>
      <c r="AN1137" s="44">
        <v>1607760</v>
      </c>
      <c r="AO1137" s="45"/>
    </row>
    <row r="1138" spans="1:41" hidden="1" outlineLevel="1" x14ac:dyDescent="0.25">
      <c r="A1138" s="30"/>
      <c r="B1138" s="31" t="s">
        <v>44</v>
      </c>
      <c r="C1138" s="31" t="s">
        <v>45</v>
      </c>
      <c r="G1138" s="36"/>
      <c r="H1138" s="36"/>
      <c r="I1138" s="37"/>
      <c r="J1138" s="38"/>
      <c r="K1138" s="36"/>
      <c r="L1138" s="36"/>
      <c r="M1138" s="37"/>
      <c r="N1138" s="38"/>
      <c r="O1138" s="36"/>
      <c r="P1138" s="36"/>
      <c r="Q1138" s="37"/>
      <c r="R1138" s="38"/>
      <c r="S1138" s="36"/>
      <c r="T1138" s="36"/>
      <c r="U1138" s="37"/>
      <c r="V1138" s="38"/>
      <c r="W1138" s="36"/>
      <c r="X1138" s="36"/>
      <c r="Y1138" s="37"/>
      <c r="Z1138" s="38"/>
      <c r="AA1138" s="36"/>
      <c r="AB1138" s="36"/>
      <c r="AC1138" s="37"/>
      <c r="AD1138" s="38"/>
      <c r="AE1138" s="36"/>
      <c r="AF1138" s="36"/>
      <c r="AG1138" s="37"/>
      <c r="AH1138" s="38"/>
      <c r="AI1138" s="36"/>
      <c r="AJ1138" s="36"/>
      <c r="AK1138" s="37"/>
      <c r="AL1138" s="38"/>
      <c r="AM1138" s="36"/>
      <c r="AN1138" s="36"/>
      <c r="AO1138" s="37"/>
    </row>
    <row r="1139" spans="1:41" hidden="1" outlineLevel="1" x14ac:dyDescent="0.25">
      <c r="A1139" s="34" t="s">
        <v>2209</v>
      </c>
      <c r="B1139" s="35" t="s">
        <v>47</v>
      </c>
      <c r="C1139" s="35" t="s">
        <v>2210</v>
      </c>
      <c r="G1139" s="36"/>
      <c r="H1139" s="36"/>
      <c r="I1139" s="37"/>
      <c r="J1139" s="38"/>
      <c r="K1139" s="36"/>
      <c r="L1139" s="36"/>
      <c r="M1139" s="37"/>
      <c r="N1139" s="38"/>
      <c r="O1139" s="36"/>
      <c r="P1139" s="36"/>
      <c r="Q1139" s="37"/>
      <c r="R1139" s="38"/>
      <c r="S1139" s="36"/>
      <c r="T1139" s="36"/>
      <c r="U1139" s="37"/>
      <c r="V1139" s="38"/>
      <c r="W1139" s="36"/>
      <c r="X1139" s="36"/>
      <c r="Y1139" s="37"/>
      <c r="Z1139" s="38"/>
      <c r="AA1139" s="36"/>
      <c r="AB1139" s="36"/>
      <c r="AC1139" s="37"/>
      <c r="AD1139" s="38"/>
      <c r="AE1139" s="36"/>
      <c r="AF1139" s="36"/>
      <c r="AG1139" s="37"/>
      <c r="AH1139" s="38"/>
      <c r="AI1139" s="36"/>
      <c r="AJ1139" s="36"/>
      <c r="AK1139" s="37"/>
      <c r="AL1139" s="38"/>
      <c r="AM1139" s="36"/>
      <c r="AN1139" s="36"/>
      <c r="AO1139" s="37"/>
    </row>
    <row r="1140" spans="1:41" ht="45" hidden="1" outlineLevel="1" x14ac:dyDescent="0.25">
      <c r="A1140" s="30"/>
      <c r="B1140" s="31" t="s">
        <v>69</v>
      </c>
      <c r="C1140" s="31" t="s">
        <v>70</v>
      </c>
      <c r="D1140" s="31" t="s">
        <v>71</v>
      </c>
      <c r="E1140" s="31" t="s">
        <v>72</v>
      </c>
      <c r="G1140" s="39" t="s">
        <v>73</v>
      </c>
      <c r="H1140" s="40" t="s">
        <v>33</v>
      </c>
      <c r="I1140" s="41"/>
      <c r="J1140" s="38"/>
      <c r="K1140" s="39" t="s">
        <v>73</v>
      </c>
      <c r="L1140" s="40" t="s">
        <v>33</v>
      </c>
      <c r="M1140" s="41"/>
      <c r="N1140" s="38"/>
      <c r="O1140" s="39" t="s">
        <v>73</v>
      </c>
      <c r="P1140" s="40" t="s">
        <v>33</v>
      </c>
      <c r="Q1140" s="41"/>
      <c r="R1140" s="38"/>
      <c r="S1140" s="39" t="s">
        <v>73</v>
      </c>
      <c r="T1140" s="40" t="s">
        <v>33</v>
      </c>
      <c r="U1140" s="41"/>
      <c r="V1140" s="38"/>
      <c r="W1140" s="39" t="s">
        <v>73</v>
      </c>
      <c r="X1140" s="40" t="s">
        <v>33</v>
      </c>
      <c r="Y1140" s="41"/>
      <c r="Z1140" s="38"/>
      <c r="AA1140" s="39" t="s">
        <v>73</v>
      </c>
      <c r="AB1140" s="40" t="s">
        <v>33</v>
      </c>
      <c r="AC1140" s="41"/>
      <c r="AD1140" s="38"/>
      <c r="AE1140" s="39" t="s">
        <v>73</v>
      </c>
      <c r="AF1140" s="40" t="s">
        <v>33</v>
      </c>
      <c r="AG1140" s="41"/>
      <c r="AH1140" s="38"/>
      <c r="AI1140" s="39" t="s">
        <v>73</v>
      </c>
      <c r="AJ1140" s="40" t="s">
        <v>33</v>
      </c>
      <c r="AK1140" s="41"/>
      <c r="AL1140" s="38"/>
      <c r="AM1140" s="39" t="s">
        <v>73</v>
      </c>
      <c r="AN1140" s="40" t="s">
        <v>33</v>
      </c>
      <c r="AO1140" s="41"/>
    </row>
    <row r="1141" spans="1:41" ht="120" hidden="1" outlineLevel="1" x14ac:dyDescent="0.25">
      <c r="A1141" s="34" t="s">
        <v>2211</v>
      </c>
      <c r="B1141" s="35" t="s">
        <v>2212</v>
      </c>
      <c r="C1141" s="35" t="s">
        <v>620</v>
      </c>
      <c r="D1141" s="35" t="s">
        <v>621</v>
      </c>
      <c r="E1141" s="42">
        <v>1</v>
      </c>
      <c r="G1141" s="43">
        <v>257520</v>
      </c>
      <c r="H1141" s="44">
        <v>257520</v>
      </c>
      <c r="I1141" s="45"/>
      <c r="J1141" s="38"/>
      <c r="K1141" s="43">
        <v>0</v>
      </c>
      <c r="L1141" s="44">
        <v>0</v>
      </c>
      <c r="M1141" s="45"/>
      <c r="N1141" s="38"/>
      <c r="O1141" s="43">
        <v>0</v>
      </c>
      <c r="P1141" s="44">
        <v>0</v>
      </c>
      <c r="Q1141" s="45"/>
      <c r="R1141" s="38"/>
      <c r="S1141" s="43">
        <v>0</v>
      </c>
      <c r="T1141" s="44">
        <v>0</v>
      </c>
      <c r="U1141" s="45"/>
      <c r="V1141" s="38"/>
      <c r="W1141" s="43">
        <v>0</v>
      </c>
      <c r="X1141" s="44">
        <v>0</v>
      </c>
      <c r="Y1141" s="45"/>
      <c r="Z1141" s="38"/>
      <c r="AA1141" s="43">
        <v>0</v>
      </c>
      <c r="AB1141" s="44">
        <v>0</v>
      </c>
      <c r="AC1141" s="45"/>
      <c r="AD1141" s="38"/>
      <c r="AE1141" s="43">
        <v>1239000</v>
      </c>
      <c r="AF1141" s="44">
        <v>1239000</v>
      </c>
      <c r="AG1141" s="45"/>
      <c r="AH1141" s="38"/>
      <c r="AI1141" s="43">
        <v>33593576.939999998</v>
      </c>
      <c r="AJ1141" s="44">
        <v>33593576.939999998</v>
      </c>
      <c r="AK1141" s="45"/>
      <c r="AL1141" s="38"/>
      <c r="AM1141" s="43">
        <v>0</v>
      </c>
      <c r="AN1141" s="44">
        <v>0</v>
      </c>
      <c r="AO1141" s="45"/>
    </row>
    <row r="1142" spans="1:41" hidden="1" outlineLevel="1" x14ac:dyDescent="0.25">
      <c r="A1142" s="30"/>
      <c r="B1142" s="31" t="s">
        <v>44</v>
      </c>
      <c r="C1142" s="31" t="s">
        <v>45</v>
      </c>
      <c r="G1142" s="36"/>
      <c r="H1142" s="36"/>
      <c r="I1142" s="37"/>
      <c r="J1142" s="38"/>
      <c r="K1142" s="36"/>
      <c r="L1142" s="36"/>
      <c r="M1142" s="37"/>
      <c r="N1142" s="38"/>
      <c r="O1142" s="36"/>
      <c r="P1142" s="36"/>
      <c r="Q1142" s="37"/>
      <c r="R1142" s="38"/>
      <c r="S1142" s="36"/>
      <c r="T1142" s="36"/>
      <c r="U1142" s="37"/>
      <c r="V1142" s="38"/>
      <c r="W1142" s="36"/>
      <c r="X1142" s="36"/>
      <c r="Y1142" s="37"/>
      <c r="Z1142" s="38"/>
      <c r="AA1142" s="36"/>
      <c r="AB1142" s="36"/>
      <c r="AC1142" s="37"/>
      <c r="AD1142" s="38"/>
      <c r="AE1142" s="36"/>
      <c r="AF1142" s="36"/>
      <c r="AG1142" s="37"/>
      <c r="AH1142" s="38"/>
      <c r="AI1142" s="36"/>
      <c r="AJ1142" s="36"/>
      <c r="AK1142" s="37"/>
      <c r="AL1142" s="38"/>
      <c r="AM1142" s="36"/>
      <c r="AN1142" s="36"/>
      <c r="AO1142" s="37"/>
    </row>
    <row r="1143" spans="1:41" ht="45" hidden="1" outlineLevel="1" x14ac:dyDescent="0.25">
      <c r="A1143" s="34" t="s">
        <v>2213</v>
      </c>
      <c r="B1143" s="35" t="s">
        <v>47</v>
      </c>
      <c r="C1143" s="35" t="s">
        <v>488</v>
      </c>
      <c r="G1143" s="36"/>
      <c r="H1143" s="36"/>
      <c r="I1143" s="37"/>
      <c r="J1143" s="38"/>
      <c r="K1143" s="36"/>
      <c r="L1143" s="36"/>
      <c r="M1143" s="37"/>
      <c r="N1143" s="38"/>
      <c r="O1143" s="36"/>
      <c r="P1143" s="36"/>
      <c r="Q1143" s="37"/>
      <c r="R1143" s="38"/>
      <c r="S1143" s="36"/>
      <c r="T1143" s="36"/>
      <c r="U1143" s="37"/>
      <c r="V1143" s="38"/>
      <c r="W1143" s="36"/>
      <c r="X1143" s="36"/>
      <c r="Y1143" s="37"/>
      <c r="Z1143" s="38"/>
      <c r="AA1143" s="36"/>
      <c r="AB1143" s="36"/>
      <c r="AC1143" s="37"/>
      <c r="AD1143" s="38"/>
      <c r="AE1143" s="36"/>
      <c r="AF1143" s="36"/>
      <c r="AG1143" s="37"/>
      <c r="AH1143" s="38"/>
      <c r="AI1143" s="36"/>
      <c r="AJ1143" s="36"/>
      <c r="AK1143" s="37"/>
      <c r="AL1143" s="38"/>
      <c r="AM1143" s="36"/>
      <c r="AN1143" s="36"/>
      <c r="AO1143" s="37"/>
    </row>
    <row r="1144" spans="1:41" hidden="1" outlineLevel="1" x14ac:dyDescent="0.25">
      <c r="A1144" s="15" t="s">
        <v>2214</v>
      </c>
      <c r="B1144" s="15"/>
      <c r="C1144" s="15"/>
      <c r="D1144" s="15"/>
      <c r="E1144" s="15"/>
      <c r="G1144" s="20" t="s">
        <v>43</v>
      </c>
      <c r="H1144" s="44">
        <v>18968142</v>
      </c>
      <c r="I1144" s="45"/>
      <c r="J1144" s="38"/>
      <c r="K1144" s="20" t="s">
        <v>43</v>
      </c>
      <c r="L1144" s="44">
        <v>41062500</v>
      </c>
      <c r="M1144" s="45"/>
      <c r="N1144" s="38"/>
      <c r="O1144" s="20" t="s">
        <v>43</v>
      </c>
      <c r="P1144" s="44">
        <v>41062500</v>
      </c>
      <c r="Q1144" s="45"/>
      <c r="R1144" s="38"/>
      <c r="S1144" s="20" t="s">
        <v>43</v>
      </c>
      <c r="T1144" s="44">
        <v>22882667</v>
      </c>
      <c r="U1144" s="45"/>
      <c r="V1144" s="38"/>
      <c r="W1144" s="20" t="s">
        <v>43</v>
      </c>
      <c r="X1144" s="44">
        <v>27387372</v>
      </c>
      <c r="Y1144" s="45"/>
      <c r="Z1144" s="38"/>
      <c r="AA1144" s="20" t="s">
        <v>43</v>
      </c>
      <c r="AB1144" s="44">
        <v>26184460.719999999</v>
      </c>
      <c r="AC1144" s="45"/>
      <c r="AD1144" s="38"/>
      <c r="AE1144" s="20" t="s">
        <v>43</v>
      </c>
      <c r="AF1144" s="44">
        <v>31356670</v>
      </c>
      <c r="AG1144" s="45"/>
      <c r="AH1144" s="38"/>
      <c r="AI1144" s="20" t="s">
        <v>43</v>
      </c>
      <c r="AJ1144" s="44">
        <v>39575961.359999999</v>
      </c>
      <c r="AK1144" s="45"/>
      <c r="AL1144" s="38"/>
      <c r="AM1144" s="20" t="s">
        <v>43</v>
      </c>
      <c r="AN1144" s="44">
        <v>40651982</v>
      </c>
      <c r="AO1144" s="45"/>
    </row>
    <row r="1145" spans="1:41" hidden="1" outlineLevel="1" x14ac:dyDescent="0.25">
      <c r="A1145" s="30"/>
      <c r="B1145" s="31" t="s">
        <v>44</v>
      </c>
      <c r="C1145" s="31" t="s">
        <v>45</v>
      </c>
      <c r="G1145" s="36"/>
      <c r="H1145" s="36"/>
      <c r="I1145" s="37"/>
      <c r="J1145" s="38"/>
      <c r="K1145" s="36"/>
      <c r="L1145" s="36"/>
      <c r="M1145" s="37"/>
      <c r="N1145" s="38"/>
      <c r="O1145" s="36"/>
      <c r="P1145" s="36"/>
      <c r="Q1145" s="37"/>
      <c r="R1145" s="38"/>
      <c r="S1145" s="36"/>
      <c r="T1145" s="36"/>
      <c r="U1145" s="37"/>
      <c r="V1145" s="38"/>
      <c r="W1145" s="36"/>
      <c r="X1145" s="36"/>
      <c r="Y1145" s="37"/>
      <c r="Z1145" s="38"/>
      <c r="AA1145" s="36"/>
      <c r="AB1145" s="36"/>
      <c r="AC1145" s="37"/>
      <c r="AD1145" s="38"/>
      <c r="AE1145" s="36"/>
      <c r="AF1145" s="36"/>
      <c r="AG1145" s="37"/>
      <c r="AH1145" s="38"/>
      <c r="AI1145" s="36"/>
      <c r="AJ1145" s="36"/>
      <c r="AK1145" s="37"/>
      <c r="AL1145" s="38"/>
      <c r="AM1145" s="36"/>
      <c r="AN1145" s="36"/>
      <c r="AO1145" s="37"/>
    </row>
    <row r="1146" spans="1:41" hidden="1" outlineLevel="1" x14ac:dyDescent="0.25">
      <c r="A1146" s="34" t="s">
        <v>2215</v>
      </c>
      <c r="B1146" s="35" t="s">
        <v>47</v>
      </c>
      <c r="C1146" s="35" t="s">
        <v>2216</v>
      </c>
      <c r="G1146" s="36"/>
      <c r="H1146" s="36"/>
      <c r="I1146" s="37"/>
      <c r="J1146" s="38"/>
      <c r="K1146" s="36"/>
      <c r="L1146" s="36"/>
      <c r="M1146" s="37"/>
      <c r="N1146" s="38"/>
      <c r="O1146" s="36"/>
      <c r="P1146" s="36"/>
      <c r="Q1146" s="37"/>
      <c r="R1146" s="38"/>
      <c r="S1146" s="36"/>
      <c r="T1146" s="36"/>
      <c r="U1146" s="37"/>
      <c r="V1146" s="38"/>
      <c r="W1146" s="36"/>
      <c r="X1146" s="36"/>
      <c r="Y1146" s="37"/>
      <c r="Z1146" s="38"/>
      <c r="AA1146" s="36"/>
      <c r="AB1146" s="36"/>
      <c r="AC1146" s="37"/>
      <c r="AD1146" s="38"/>
      <c r="AE1146" s="36"/>
      <c r="AF1146" s="36"/>
      <c r="AG1146" s="37"/>
      <c r="AH1146" s="38"/>
      <c r="AI1146" s="36"/>
      <c r="AJ1146" s="36"/>
      <c r="AK1146" s="37"/>
      <c r="AL1146" s="38"/>
      <c r="AM1146" s="36"/>
      <c r="AN1146" s="36"/>
      <c r="AO1146" s="37"/>
    </row>
    <row r="1147" spans="1:41" ht="45" hidden="1" outlineLevel="1" x14ac:dyDescent="0.25">
      <c r="A1147" s="34" t="s">
        <v>2217</v>
      </c>
      <c r="B1147" s="35" t="s">
        <v>47</v>
      </c>
      <c r="C1147" s="35" t="s">
        <v>2218</v>
      </c>
      <c r="G1147" s="36"/>
      <c r="H1147" s="36"/>
      <c r="I1147" s="37"/>
      <c r="J1147" s="38"/>
      <c r="K1147" s="36"/>
      <c r="L1147" s="36"/>
      <c r="M1147" s="37"/>
      <c r="N1147" s="38"/>
      <c r="O1147" s="36"/>
      <c r="P1147" s="36"/>
      <c r="Q1147" s="37"/>
      <c r="R1147" s="38"/>
      <c r="S1147" s="36"/>
      <c r="T1147" s="36"/>
      <c r="U1147" s="37"/>
      <c r="V1147" s="38"/>
      <c r="W1147" s="36"/>
      <c r="X1147" s="36"/>
      <c r="Y1147" s="37"/>
      <c r="Z1147" s="38"/>
      <c r="AA1147" s="36"/>
      <c r="AB1147" s="36"/>
      <c r="AC1147" s="37"/>
      <c r="AD1147" s="38"/>
      <c r="AE1147" s="36"/>
      <c r="AF1147" s="36"/>
      <c r="AG1147" s="37"/>
      <c r="AH1147" s="38"/>
      <c r="AI1147" s="36"/>
      <c r="AJ1147" s="36"/>
      <c r="AK1147" s="37"/>
      <c r="AL1147" s="38"/>
      <c r="AM1147" s="36"/>
      <c r="AN1147" s="36"/>
      <c r="AO1147" s="37"/>
    </row>
    <row r="1148" spans="1:41" ht="105" hidden="1" outlineLevel="1" x14ac:dyDescent="0.25">
      <c r="A1148" s="34" t="s">
        <v>2219</v>
      </c>
      <c r="B1148" s="35" t="s">
        <v>47</v>
      </c>
      <c r="C1148" s="35" t="s">
        <v>2220</v>
      </c>
      <c r="G1148" s="36"/>
      <c r="H1148" s="36"/>
      <c r="I1148" s="37"/>
      <c r="J1148" s="38"/>
      <c r="K1148" s="36"/>
      <c r="L1148" s="36"/>
      <c r="M1148" s="37"/>
      <c r="N1148" s="38"/>
      <c r="O1148" s="36"/>
      <c r="P1148" s="36"/>
      <c r="Q1148" s="37"/>
      <c r="R1148" s="38"/>
      <c r="S1148" s="36"/>
      <c r="T1148" s="36"/>
      <c r="U1148" s="37"/>
      <c r="V1148" s="38"/>
      <c r="W1148" s="36"/>
      <c r="X1148" s="36"/>
      <c r="Y1148" s="37"/>
      <c r="Z1148" s="38"/>
      <c r="AA1148" s="36"/>
      <c r="AB1148" s="36"/>
      <c r="AC1148" s="37"/>
      <c r="AD1148" s="38"/>
      <c r="AE1148" s="36"/>
      <c r="AF1148" s="36"/>
      <c r="AG1148" s="37"/>
      <c r="AH1148" s="38"/>
      <c r="AI1148" s="36"/>
      <c r="AJ1148" s="36"/>
      <c r="AK1148" s="37"/>
      <c r="AL1148" s="38"/>
      <c r="AM1148" s="36"/>
      <c r="AN1148" s="36"/>
      <c r="AO1148" s="37"/>
    </row>
    <row r="1149" spans="1:41" ht="105" hidden="1" outlineLevel="1" x14ac:dyDescent="0.25">
      <c r="A1149" s="34" t="s">
        <v>2221</v>
      </c>
      <c r="B1149" s="35" t="s">
        <v>47</v>
      </c>
      <c r="C1149" s="35" t="s">
        <v>2222</v>
      </c>
      <c r="G1149" s="36"/>
      <c r="H1149" s="36"/>
      <c r="I1149" s="37"/>
      <c r="J1149" s="38"/>
      <c r="K1149" s="36"/>
      <c r="L1149" s="36"/>
      <c r="M1149" s="37"/>
      <c r="N1149" s="38"/>
      <c r="O1149" s="36"/>
      <c r="P1149" s="36"/>
      <c r="Q1149" s="37"/>
      <c r="R1149" s="38"/>
      <c r="S1149" s="36"/>
      <c r="T1149" s="36"/>
      <c r="U1149" s="37"/>
      <c r="V1149" s="38"/>
      <c r="W1149" s="36"/>
      <c r="X1149" s="36"/>
      <c r="Y1149" s="37"/>
      <c r="Z1149" s="38"/>
      <c r="AA1149" s="36"/>
      <c r="AB1149" s="36"/>
      <c r="AC1149" s="37"/>
      <c r="AD1149" s="38"/>
      <c r="AE1149" s="36"/>
      <c r="AF1149" s="36"/>
      <c r="AG1149" s="37"/>
      <c r="AH1149" s="38"/>
      <c r="AI1149" s="36"/>
      <c r="AJ1149" s="36"/>
      <c r="AK1149" s="37"/>
      <c r="AL1149" s="38"/>
      <c r="AM1149" s="36"/>
      <c r="AN1149" s="36"/>
      <c r="AO1149" s="37"/>
    </row>
    <row r="1150" spans="1:41" ht="105" hidden="1" outlineLevel="1" x14ac:dyDescent="0.25">
      <c r="A1150" s="34" t="s">
        <v>2223</v>
      </c>
      <c r="B1150" s="35" t="s">
        <v>47</v>
      </c>
      <c r="C1150" s="35" t="s">
        <v>2224</v>
      </c>
      <c r="G1150" s="36"/>
      <c r="H1150" s="36"/>
      <c r="I1150" s="37"/>
      <c r="J1150" s="38"/>
      <c r="K1150" s="36"/>
      <c r="L1150" s="36"/>
      <c r="M1150" s="37"/>
      <c r="N1150" s="38"/>
      <c r="O1150" s="36"/>
      <c r="P1150" s="36"/>
      <c r="Q1150" s="37"/>
      <c r="R1150" s="38"/>
      <c r="S1150" s="36"/>
      <c r="T1150" s="36"/>
      <c r="U1150" s="37"/>
      <c r="V1150" s="38"/>
      <c r="W1150" s="36"/>
      <c r="X1150" s="36"/>
      <c r="Y1150" s="37"/>
      <c r="Z1150" s="38"/>
      <c r="AA1150" s="36"/>
      <c r="AB1150" s="36"/>
      <c r="AC1150" s="37"/>
      <c r="AD1150" s="38"/>
      <c r="AE1150" s="36"/>
      <c r="AF1150" s="36"/>
      <c r="AG1150" s="37"/>
      <c r="AH1150" s="38"/>
      <c r="AI1150" s="36"/>
      <c r="AJ1150" s="36"/>
      <c r="AK1150" s="37"/>
      <c r="AL1150" s="38"/>
      <c r="AM1150" s="36"/>
      <c r="AN1150" s="36"/>
      <c r="AO1150" s="37"/>
    </row>
    <row r="1151" spans="1:41" ht="120" hidden="1" outlineLevel="1" x14ac:dyDescent="0.25">
      <c r="A1151" s="34" t="s">
        <v>2225</v>
      </c>
      <c r="B1151" s="35" t="s">
        <v>47</v>
      </c>
      <c r="C1151" s="35" t="s">
        <v>2226</v>
      </c>
      <c r="G1151" s="36"/>
      <c r="H1151" s="36"/>
      <c r="I1151" s="37"/>
      <c r="J1151" s="38"/>
      <c r="K1151" s="36"/>
      <c r="L1151" s="36"/>
      <c r="M1151" s="37"/>
      <c r="N1151" s="38"/>
      <c r="O1151" s="36"/>
      <c r="P1151" s="36"/>
      <c r="Q1151" s="37"/>
      <c r="R1151" s="38"/>
      <c r="S1151" s="36"/>
      <c r="T1151" s="36"/>
      <c r="U1151" s="37"/>
      <c r="V1151" s="38"/>
      <c r="W1151" s="36"/>
      <c r="X1151" s="36"/>
      <c r="Y1151" s="37"/>
      <c r="Z1151" s="38"/>
      <c r="AA1151" s="36"/>
      <c r="AB1151" s="36"/>
      <c r="AC1151" s="37"/>
      <c r="AD1151" s="38"/>
      <c r="AE1151" s="36"/>
      <c r="AF1151" s="36"/>
      <c r="AG1151" s="37"/>
      <c r="AH1151" s="38"/>
      <c r="AI1151" s="36"/>
      <c r="AJ1151" s="36"/>
      <c r="AK1151" s="37"/>
      <c r="AL1151" s="38"/>
      <c r="AM1151" s="36"/>
      <c r="AN1151" s="36"/>
      <c r="AO1151" s="37"/>
    </row>
    <row r="1152" spans="1:41" ht="105" hidden="1" outlineLevel="1" x14ac:dyDescent="0.25">
      <c r="A1152" s="34" t="s">
        <v>2227</v>
      </c>
      <c r="B1152" s="35" t="s">
        <v>47</v>
      </c>
      <c r="C1152" s="35" t="s">
        <v>2228</v>
      </c>
      <c r="G1152" s="36"/>
      <c r="H1152" s="36"/>
      <c r="I1152" s="37"/>
      <c r="J1152" s="38"/>
      <c r="K1152" s="36"/>
      <c r="L1152" s="36"/>
      <c r="M1152" s="37"/>
      <c r="N1152" s="38"/>
      <c r="O1152" s="36"/>
      <c r="P1152" s="36"/>
      <c r="Q1152" s="37"/>
      <c r="R1152" s="38"/>
      <c r="S1152" s="36"/>
      <c r="T1152" s="36"/>
      <c r="U1152" s="37"/>
      <c r="V1152" s="38"/>
      <c r="W1152" s="36"/>
      <c r="X1152" s="36"/>
      <c r="Y1152" s="37"/>
      <c r="Z1152" s="38"/>
      <c r="AA1152" s="36"/>
      <c r="AB1152" s="36"/>
      <c r="AC1152" s="37"/>
      <c r="AD1152" s="38"/>
      <c r="AE1152" s="36"/>
      <c r="AF1152" s="36"/>
      <c r="AG1152" s="37"/>
      <c r="AH1152" s="38"/>
      <c r="AI1152" s="36"/>
      <c r="AJ1152" s="36"/>
      <c r="AK1152" s="37"/>
      <c r="AL1152" s="38"/>
      <c r="AM1152" s="36"/>
      <c r="AN1152" s="36"/>
      <c r="AO1152" s="37"/>
    </row>
    <row r="1153" spans="1:41" ht="105" hidden="1" outlineLevel="1" x14ac:dyDescent="0.25">
      <c r="A1153" s="34" t="s">
        <v>2229</v>
      </c>
      <c r="B1153" s="35" t="s">
        <v>47</v>
      </c>
      <c r="C1153" s="35" t="s">
        <v>2230</v>
      </c>
      <c r="G1153" s="36"/>
      <c r="H1153" s="36"/>
      <c r="I1153" s="37"/>
      <c r="J1153" s="38"/>
      <c r="K1153" s="36"/>
      <c r="L1153" s="36"/>
      <c r="M1153" s="37"/>
      <c r="N1153" s="38"/>
      <c r="O1153" s="36"/>
      <c r="P1153" s="36"/>
      <c r="Q1153" s="37"/>
      <c r="R1153" s="38"/>
      <c r="S1153" s="36"/>
      <c r="T1153" s="36"/>
      <c r="U1153" s="37"/>
      <c r="V1153" s="38"/>
      <c r="W1153" s="36"/>
      <c r="X1153" s="36"/>
      <c r="Y1153" s="37"/>
      <c r="Z1153" s="38"/>
      <c r="AA1153" s="36"/>
      <c r="AB1153" s="36"/>
      <c r="AC1153" s="37"/>
      <c r="AD1153" s="38"/>
      <c r="AE1153" s="36"/>
      <c r="AF1153" s="36"/>
      <c r="AG1153" s="37"/>
      <c r="AH1153" s="38"/>
      <c r="AI1153" s="36"/>
      <c r="AJ1153" s="36"/>
      <c r="AK1153" s="37"/>
      <c r="AL1153" s="38"/>
      <c r="AM1153" s="36"/>
      <c r="AN1153" s="36"/>
      <c r="AO1153" s="37"/>
    </row>
    <row r="1154" spans="1:41" ht="45" hidden="1" outlineLevel="1" x14ac:dyDescent="0.25">
      <c r="A1154" s="34" t="s">
        <v>2231</v>
      </c>
      <c r="B1154" s="35" t="s">
        <v>47</v>
      </c>
      <c r="C1154" s="35" t="s">
        <v>2232</v>
      </c>
      <c r="G1154" s="36"/>
      <c r="H1154" s="36"/>
      <c r="I1154" s="37"/>
      <c r="J1154" s="38"/>
      <c r="K1154" s="36"/>
      <c r="L1154" s="36"/>
      <c r="M1154" s="37"/>
      <c r="N1154" s="38"/>
      <c r="O1154" s="36"/>
      <c r="P1154" s="36"/>
      <c r="Q1154" s="37"/>
      <c r="R1154" s="38"/>
      <c r="S1154" s="36"/>
      <c r="T1154" s="36"/>
      <c r="U1154" s="37"/>
      <c r="V1154" s="38"/>
      <c r="W1154" s="36"/>
      <c r="X1154" s="36"/>
      <c r="Y1154" s="37"/>
      <c r="Z1154" s="38"/>
      <c r="AA1154" s="36"/>
      <c r="AB1154" s="36"/>
      <c r="AC1154" s="37"/>
      <c r="AD1154" s="38"/>
      <c r="AE1154" s="36"/>
      <c r="AF1154" s="36"/>
      <c r="AG1154" s="37"/>
      <c r="AH1154" s="38"/>
      <c r="AI1154" s="36"/>
      <c r="AJ1154" s="36"/>
      <c r="AK1154" s="37"/>
      <c r="AL1154" s="38"/>
      <c r="AM1154" s="36"/>
      <c r="AN1154" s="36"/>
      <c r="AO1154" s="37"/>
    </row>
    <row r="1155" spans="1:41" hidden="1" outlineLevel="1" x14ac:dyDescent="0.25">
      <c r="A1155" s="34" t="s">
        <v>2233</v>
      </c>
      <c r="B1155" s="35" t="s">
        <v>47</v>
      </c>
      <c r="C1155" s="35" t="s">
        <v>2234</v>
      </c>
      <c r="G1155" s="36"/>
      <c r="H1155" s="36"/>
      <c r="I1155" s="37"/>
      <c r="J1155" s="38"/>
      <c r="K1155" s="36"/>
      <c r="L1155" s="36"/>
      <c r="M1155" s="37"/>
      <c r="N1155" s="38"/>
      <c r="O1155" s="36"/>
      <c r="P1155" s="36"/>
      <c r="Q1155" s="37"/>
      <c r="R1155" s="38"/>
      <c r="S1155" s="36"/>
      <c r="T1155" s="36"/>
      <c r="U1155" s="37"/>
      <c r="V1155" s="38"/>
      <c r="W1155" s="36"/>
      <c r="X1155" s="36"/>
      <c r="Y1155" s="37"/>
      <c r="Z1155" s="38"/>
      <c r="AA1155" s="36"/>
      <c r="AB1155" s="36"/>
      <c r="AC1155" s="37"/>
      <c r="AD1155" s="38"/>
      <c r="AE1155" s="36"/>
      <c r="AF1155" s="36"/>
      <c r="AG1155" s="37"/>
      <c r="AH1155" s="38"/>
      <c r="AI1155" s="36"/>
      <c r="AJ1155" s="36"/>
      <c r="AK1155" s="37"/>
      <c r="AL1155" s="38"/>
      <c r="AM1155" s="36"/>
      <c r="AN1155" s="36"/>
      <c r="AO1155" s="37"/>
    </row>
    <row r="1156" spans="1:41" ht="45" hidden="1" outlineLevel="1" x14ac:dyDescent="0.25">
      <c r="A1156" s="30"/>
      <c r="B1156" s="31" t="s">
        <v>69</v>
      </c>
      <c r="C1156" s="31" t="s">
        <v>70</v>
      </c>
      <c r="D1156" s="31" t="s">
        <v>71</v>
      </c>
      <c r="E1156" s="31" t="s">
        <v>72</v>
      </c>
      <c r="G1156" s="39" t="s">
        <v>73</v>
      </c>
      <c r="H1156" s="40" t="s">
        <v>33</v>
      </c>
      <c r="I1156" s="41"/>
      <c r="J1156" s="38"/>
      <c r="K1156" s="39" t="s">
        <v>73</v>
      </c>
      <c r="L1156" s="40" t="s">
        <v>33</v>
      </c>
      <c r="M1156" s="41"/>
      <c r="N1156" s="38"/>
      <c r="O1156" s="39" t="s">
        <v>73</v>
      </c>
      <c r="P1156" s="40" t="s">
        <v>33</v>
      </c>
      <c r="Q1156" s="41"/>
      <c r="R1156" s="38"/>
      <c r="S1156" s="39" t="s">
        <v>73</v>
      </c>
      <c r="T1156" s="40" t="s">
        <v>33</v>
      </c>
      <c r="U1156" s="41"/>
      <c r="V1156" s="38"/>
      <c r="W1156" s="39" t="s">
        <v>73</v>
      </c>
      <c r="X1156" s="40" t="s">
        <v>33</v>
      </c>
      <c r="Y1156" s="41"/>
      <c r="Z1156" s="38"/>
      <c r="AA1156" s="39" t="s">
        <v>73</v>
      </c>
      <c r="AB1156" s="40" t="s">
        <v>33</v>
      </c>
      <c r="AC1156" s="41"/>
      <c r="AD1156" s="38"/>
      <c r="AE1156" s="39" t="s">
        <v>73</v>
      </c>
      <c r="AF1156" s="40" t="s">
        <v>33</v>
      </c>
      <c r="AG1156" s="41"/>
      <c r="AH1156" s="38"/>
      <c r="AI1156" s="39" t="s">
        <v>73</v>
      </c>
      <c r="AJ1156" s="40" t="s">
        <v>33</v>
      </c>
      <c r="AK1156" s="41"/>
      <c r="AL1156" s="38"/>
      <c r="AM1156" s="39" t="s">
        <v>73</v>
      </c>
      <c r="AN1156" s="40" t="s">
        <v>33</v>
      </c>
      <c r="AO1156" s="41"/>
    </row>
    <row r="1157" spans="1:41" ht="75" hidden="1" outlineLevel="1" x14ac:dyDescent="0.25">
      <c r="A1157" s="34" t="s">
        <v>2235</v>
      </c>
      <c r="B1157" s="35" t="s">
        <v>2236</v>
      </c>
      <c r="C1157" s="35" t="s">
        <v>2237</v>
      </c>
      <c r="D1157" s="35" t="s">
        <v>523</v>
      </c>
      <c r="E1157" s="42">
        <v>17300</v>
      </c>
      <c r="G1157" s="43">
        <v>275</v>
      </c>
      <c r="H1157" s="44">
        <v>4757500</v>
      </c>
      <c r="I1157" s="45"/>
      <c r="J1157" s="38"/>
      <c r="K1157" s="43">
        <v>490</v>
      </c>
      <c r="L1157" s="44">
        <v>8477000</v>
      </c>
      <c r="M1157" s="45"/>
      <c r="N1157" s="38"/>
      <c r="O1157" s="43">
        <v>490</v>
      </c>
      <c r="P1157" s="44">
        <v>8477000</v>
      </c>
      <c r="Q1157" s="45"/>
      <c r="R1157" s="38"/>
      <c r="S1157" s="43">
        <v>265</v>
      </c>
      <c r="T1157" s="44">
        <v>4584500</v>
      </c>
      <c r="U1157" s="45"/>
      <c r="V1157" s="38"/>
      <c r="W1157" s="43">
        <v>350</v>
      </c>
      <c r="X1157" s="44">
        <v>6055000</v>
      </c>
      <c r="Y1157" s="45"/>
      <c r="Z1157" s="38"/>
      <c r="AA1157" s="43">
        <v>343.75</v>
      </c>
      <c r="AB1157" s="44">
        <v>5946875</v>
      </c>
      <c r="AC1157" s="45"/>
      <c r="AD1157" s="38"/>
      <c r="AE1157" s="43">
        <v>376</v>
      </c>
      <c r="AF1157" s="44">
        <v>6504800</v>
      </c>
      <c r="AG1157" s="45"/>
      <c r="AH1157" s="38"/>
      <c r="AI1157" s="43">
        <v>0</v>
      </c>
      <c r="AJ1157" s="44">
        <v>0</v>
      </c>
      <c r="AK1157" s="45"/>
      <c r="AL1157" s="38"/>
      <c r="AM1157" s="43">
        <v>504</v>
      </c>
      <c r="AN1157" s="44">
        <v>8719200</v>
      </c>
      <c r="AO1157" s="45"/>
    </row>
    <row r="1158" spans="1:41" ht="60" hidden="1" outlineLevel="1" x14ac:dyDescent="0.25">
      <c r="A1158" s="34" t="s">
        <v>2238</v>
      </c>
      <c r="B1158" s="35" t="s">
        <v>2239</v>
      </c>
      <c r="C1158" s="35" t="s">
        <v>2240</v>
      </c>
      <c r="D1158" s="35" t="s">
        <v>523</v>
      </c>
      <c r="E1158" s="42">
        <v>2300</v>
      </c>
      <c r="G1158" s="43">
        <v>157</v>
      </c>
      <c r="H1158" s="44">
        <v>361100</v>
      </c>
      <c r="I1158" s="45"/>
      <c r="J1158" s="38"/>
      <c r="K1158" s="43">
        <v>270</v>
      </c>
      <c r="L1158" s="44">
        <v>621000</v>
      </c>
      <c r="M1158" s="45"/>
      <c r="N1158" s="38"/>
      <c r="O1158" s="43">
        <v>270</v>
      </c>
      <c r="P1158" s="44">
        <v>621000</v>
      </c>
      <c r="Q1158" s="45"/>
      <c r="R1158" s="38"/>
      <c r="S1158" s="43">
        <v>157</v>
      </c>
      <c r="T1158" s="44">
        <v>361100</v>
      </c>
      <c r="U1158" s="45"/>
      <c r="V1158" s="38"/>
      <c r="W1158" s="43">
        <v>239</v>
      </c>
      <c r="X1158" s="44">
        <v>549700</v>
      </c>
      <c r="Y1158" s="45"/>
      <c r="Z1158" s="38"/>
      <c r="AA1158" s="43">
        <v>192.66</v>
      </c>
      <c r="AB1158" s="44">
        <v>443118</v>
      </c>
      <c r="AC1158" s="45"/>
      <c r="AD1158" s="38"/>
      <c r="AE1158" s="43">
        <v>228</v>
      </c>
      <c r="AF1158" s="44">
        <v>524400</v>
      </c>
      <c r="AG1158" s="45"/>
      <c r="AH1158" s="38"/>
      <c r="AI1158" s="43">
        <v>0</v>
      </c>
      <c r="AJ1158" s="44">
        <v>0</v>
      </c>
      <c r="AK1158" s="45"/>
      <c r="AL1158" s="38"/>
      <c r="AM1158" s="43">
        <v>311</v>
      </c>
      <c r="AN1158" s="44">
        <v>715300</v>
      </c>
      <c r="AO1158" s="45"/>
    </row>
    <row r="1159" spans="1:41" ht="45" hidden="1" outlineLevel="1" x14ac:dyDescent="0.25">
      <c r="A1159" s="34" t="s">
        <v>2241</v>
      </c>
      <c r="B1159" s="35" t="s">
        <v>2242</v>
      </c>
      <c r="C1159" s="35" t="s">
        <v>2243</v>
      </c>
      <c r="D1159" s="35" t="s">
        <v>523</v>
      </c>
      <c r="E1159" s="42">
        <v>19400</v>
      </c>
      <c r="G1159" s="43">
        <v>101</v>
      </c>
      <c r="H1159" s="44">
        <v>1959400</v>
      </c>
      <c r="I1159" s="45"/>
      <c r="J1159" s="38"/>
      <c r="K1159" s="43">
        <v>190</v>
      </c>
      <c r="L1159" s="44">
        <v>3686000</v>
      </c>
      <c r="M1159" s="45"/>
      <c r="N1159" s="38"/>
      <c r="O1159" s="43">
        <v>190</v>
      </c>
      <c r="P1159" s="44">
        <v>3686000</v>
      </c>
      <c r="Q1159" s="45"/>
      <c r="R1159" s="38"/>
      <c r="S1159" s="43">
        <v>107</v>
      </c>
      <c r="T1159" s="44">
        <v>2075800</v>
      </c>
      <c r="U1159" s="45"/>
      <c r="V1159" s="38"/>
      <c r="W1159" s="43">
        <v>163</v>
      </c>
      <c r="X1159" s="44">
        <v>3162200</v>
      </c>
      <c r="Y1159" s="45"/>
      <c r="Z1159" s="38"/>
      <c r="AA1159" s="43">
        <v>130.44999999999999</v>
      </c>
      <c r="AB1159" s="44">
        <v>2530730</v>
      </c>
      <c r="AC1159" s="45"/>
      <c r="AD1159" s="38"/>
      <c r="AE1159" s="43">
        <v>139</v>
      </c>
      <c r="AF1159" s="44">
        <v>2696600</v>
      </c>
      <c r="AG1159" s="45"/>
      <c r="AH1159" s="38"/>
      <c r="AI1159" s="43">
        <v>0</v>
      </c>
      <c r="AJ1159" s="44">
        <v>0</v>
      </c>
      <c r="AK1159" s="45"/>
      <c r="AL1159" s="38"/>
      <c r="AM1159" s="43">
        <v>210</v>
      </c>
      <c r="AN1159" s="44">
        <v>4074000</v>
      </c>
      <c r="AO1159" s="45"/>
    </row>
    <row r="1160" spans="1:41" ht="45" hidden="1" outlineLevel="1" x14ac:dyDescent="0.25">
      <c r="A1160" s="34" t="s">
        <v>2244</v>
      </c>
      <c r="B1160" s="35" t="s">
        <v>2245</v>
      </c>
      <c r="C1160" s="35" t="s">
        <v>2246</v>
      </c>
      <c r="D1160" s="35" t="s">
        <v>523</v>
      </c>
      <c r="E1160" s="42">
        <v>50</v>
      </c>
      <c r="G1160" s="43">
        <v>87</v>
      </c>
      <c r="H1160" s="44">
        <v>4350</v>
      </c>
      <c r="I1160" s="45"/>
      <c r="J1160" s="38"/>
      <c r="K1160" s="43">
        <v>110</v>
      </c>
      <c r="L1160" s="44">
        <v>5500</v>
      </c>
      <c r="M1160" s="45"/>
      <c r="N1160" s="38"/>
      <c r="O1160" s="43">
        <v>110</v>
      </c>
      <c r="P1160" s="44">
        <v>5500</v>
      </c>
      <c r="Q1160" s="45"/>
      <c r="R1160" s="38"/>
      <c r="S1160" s="43">
        <v>71</v>
      </c>
      <c r="T1160" s="44">
        <v>3550</v>
      </c>
      <c r="U1160" s="45"/>
      <c r="V1160" s="38"/>
      <c r="W1160" s="43">
        <v>99</v>
      </c>
      <c r="X1160" s="44">
        <v>4950</v>
      </c>
      <c r="Y1160" s="45"/>
      <c r="Z1160" s="38"/>
      <c r="AA1160" s="43">
        <v>77.45</v>
      </c>
      <c r="AB1160" s="44">
        <v>3872.5</v>
      </c>
      <c r="AC1160" s="45"/>
      <c r="AD1160" s="38"/>
      <c r="AE1160" s="43">
        <v>86</v>
      </c>
      <c r="AF1160" s="44">
        <v>4300</v>
      </c>
      <c r="AG1160" s="45"/>
      <c r="AH1160" s="38"/>
      <c r="AI1160" s="43">
        <v>0</v>
      </c>
      <c r="AJ1160" s="44">
        <v>0</v>
      </c>
      <c r="AK1160" s="45"/>
      <c r="AL1160" s="38"/>
      <c r="AM1160" s="43">
        <v>126</v>
      </c>
      <c r="AN1160" s="44">
        <v>6300</v>
      </c>
      <c r="AO1160" s="45"/>
    </row>
    <row r="1161" spans="1:41" ht="75" hidden="1" outlineLevel="1" x14ac:dyDescent="0.25">
      <c r="A1161" s="34" t="s">
        <v>2247</v>
      </c>
      <c r="B1161" s="35" t="s">
        <v>2248</v>
      </c>
      <c r="C1161" s="35" t="s">
        <v>2249</v>
      </c>
      <c r="D1161" s="35" t="s">
        <v>500</v>
      </c>
      <c r="E1161" s="42">
        <v>43</v>
      </c>
      <c r="G1161" s="43">
        <v>6552</v>
      </c>
      <c r="H1161" s="44">
        <v>281736</v>
      </c>
      <c r="I1161" s="45"/>
      <c r="J1161" s="38"/>
      <c r="K1161" s="43">
        <v>18000</v>
      </c>
      <c r="L1161" s="44">
        <v>774000</v>
      </c>
      <c r="M1161" s="45"/>
      <c r="N1161" s="38"/>
      <c r="O1161" s="43">
        <v>18000</v>
      </c>
      <c r="P1161" s="44">
        <v>774000</v>
      </c>
      <c r="Q1161" s="45"/>
      <c r="R1161" s="38"/>
      <c r="S1161" s="43">
        <v>7515</v>
      </c>
      <c r="T1161" s="44">
        <v>323145</v>
      </c>
      <c r="U1161" s="45"/>
      <c r="V1161" s="38"/>
      <c r="W1161" s="43">
        <v>10489</v>
      </c>
      <c r="X1161" s="44">
        <v>451027</v>
      </c>
      <c r="Y1161" s="45"/>
      <c r="Z1161" s="38"/>
      <c r="AA1161" s="43">
        <v>8220.66</v>
      </c>
      <c r="AB1161" s="44">
        <v>353488.38</v>
      </c>
      <c r="AC1161" s="45"/>
      <c r="AD1161" s="38"/>
      <c r="AE1161" s="43">
        <v>8610</v>
      </c>
      <c r="AF1161" s="44">
        <v>370230</v>
      </c>
      <c r="AG1161" s="45"/>
      <c r="AH1161" s="38"/>
      <c r="AI1161" s="43">
        <v>0</v>
      </c>
      <c r="AJ1161" s="44">
        <v>0</v>
      </c>
      <c r="AK1161" s="45"/>
      <c r="AL1161" s="38"/>
      <c r="AM1161" s="43">
        <v>14280</v>
      </c>
      <c r="AN1161" s="44">
        <v>614040</v>
      </c>
      <c r="AO1161" s="45"/>
    </row>
    <row r="1162" spans="1:41" ht="60" hidden="1" outlineLevel="1" x14ac:dyDescent="0.25">
      <c r="A1162" s="34" t="s">
        <v>2250</v>
      </c>
      <c r="B1162" s="35" t="s">
        <v>2251</v>
      </c>
      <c r="C1162" s="35" t="s">
        <v>2252</v>
      </c>
      <c r="D1162" s="35" t="s">
        <v>500</v>
      </c>
      <c r="E1162" s="42">
        <v>1</v>
      </c>
      <c r="G1162" s="43">
        <v>6161</v>
      </c>
      <c r="H1162" s="44">
        <v>6161</v>
      </c>
      <c r="I1162" s="45"/>
      <c r="J1162" s="38"/>
      <c r="K1162" s="43">
        <v>15000</v>
      </c>
      <c r="L1162" s="44">
        <v>15000</v>
      </c>
      <c r="M1162" s="45"/>
      <c r="N1162" s="38"/>
      <c r="O1162" s="43">
        <v>15000</v>
      </c>
      <c r="P1162" s="44">
        <v>15000</v>
      </c>
      <c r="Q1162" s="45"/>
      <c r="R1162" s="38"/>
      <c r="S1162" s="43">
        <v>6300</v>
      </c>
      <c r="T1162" s="44">
        <v>6300</v>
      </c>
      <c r="U1162" s="45"/>
      <c r="V1162" s="38"/>
      <c r="W1162" s="43">
        <v>9406</v>
      </c>
      <c r="X1162" s="44">
        <v>9406</v>
      </c>
      <c r="Y1162" s="45"/>
      <c r="Z1162" s="38"/>
      <c r="AA1162" s="43">
        <v>76618.33</v>
      </c>
      <c r="AB1162" s="44">
        <v>76618.33</v>
      </c>
      <c r="AC1162" s="45"/>
      <c r="AD1162" s="38"/>
      <c r="AE1162" s="43">
        <v>7688</v>
      </c>
      <c r="AF1162" s="44">
        <v>7688</v>
      </c>
      <c r="AG1162" s="45"/>
      <c r="AH1162" s="38"/>
      <c r="AI1162" s="43">
        <v>0</v>
      </c>
      <c r="AJ1162" s="44">
        <v>0</v>
      </c>
      <c r="AK1162" s="45"/>
      <c r="AL1162" s="38"/>
      <c r="AM1162" s="43">
        <v>12600</v>
      </c>
      <c r="AN1162" s="44">
        <v>12600</v>
      </c>
      <c r="AO1162" s="45"/>
    </row>
    <row r="1163" spans="1:41" ht="75" hidden="1" outlineLevel="1" x14ac:dyDescent="0.25">
      <c r="A1163" s="34" t="s">
        <v>2253</v>
      </c>
      <c r="B1163" s="35" t="s">
        <v>2254</v>
      </c>
      <c r="C1163" s="35" t="s">
        <v>2255</v>
      </c>
      <c r="D1163" s="35" t="s">
        <v>500</v>
      </c>
      <c r="E1163" s="42">
        <v>4</v>
      </c>
      <c r="G1163" s="43">
        <v>5639</v>
      </c>
      <c r="H1163" s="44">
        <v>22556</v>
      </c>
      <c r="I1163" s="45"/>
      <c r="J1163" s="38"/>
      <c r="K1163" s="43">
        <v>12000</v>
      </c>
      <c r="L1163" s="44">
        <v>48000</v>
      </c>
      <c r="M1163" s="45"/>
      <c r="N1163" s="38"/>
      <c r="O1163" s="43">
        <v>12000</v>
      </c>
      <c r="P1163" s="44">
        <v>48000</v>
      </c>
      <c r="Q1163" s="45"/>
      <c r="R1163" s="38"/>
      <c r="S1163" s="43">
        <v>5156</v>
      </c>
      <c r="T1163" s="44">
        <v>20624</v>
      </c>
      <c r="U1163" s="45"/>
      <c r="V1163" s="38"/>
      <c r="W1163" s="43">
        <v>9660</v>
      </c>
      <c r="X1163" s="44">
        <v>38640</v>
      </c>
      <c r="Y1163" s="45"/>
      <c r="Z1163" s="38"/>
      <c r="AA1163" s="43">
        <v>5928.45</v>
      </c>
      <c r="AB1163" s="44">
        <v>23713.8</v>
      </c>
      <c r="AC1163" s="45"/>
      <c r="AD1163" s="38"/>
      <c r="AE1163" s="43">
        <v>6150</v>
      </c>
      <c r="AF1163" s="44">
        <v>24600</v>
      </c>
      <c r="AG1163" s="45"/>
      <c r="AH1163" s="38"/>
      <c r="AI1163" s="43">
        <v>0</v>
      </c>
      <c r="AJ1163" s="44">
        <v>0</v>
      </c>
      <c r="AK1163" s="45"/>
      <c r="AL1163" s="38"/>
      <c r="AM1163" s="43">
        <v>10920</v>
      </c>
      <c r="AN1163" s="44">
        <v>43680</v>
      </c>
      <c r="AO1163" s="45"/>
    </row>
    <row r="1164" spans="1:41" ht="30" hidden="1" outlineLevel="1" x14ac:dyDescent="0.25">
      <c r="A1164" s="34" t="s">
        <v>2256</v>
      </c>
      <c r="B1164" s="35" t="s">
        <v>2257</v>
      </c>
      <c r="C1164" s="35" t="s">
        <v>2258</v>
      </c>
      <c r="D1164" s="35" t="s">
        <v>500</v>
      </c>
      <c r="E1164" s="42">
        <v>178</v>
      </c>
      <c r="G1164" s="43">
        <v>227</v>
      </c>
      <c r="H1164" s="44">
        <v>40406</v>
      </c>
      <c r="I1164" s="45"/>
      <c r="J1164" s="38"/>
      <c r="K1164" s="43">
        <v>900</v>
      </c>
      <c r="L1164" s="44">
        <v>160200</v>
      </c>
      <c r="M1164" s="45"/>
      <c r="N1164" s="38"/>
      <c r="O1164" s="43">
        <v>900</v>
      </c>
      <c r="P1164" s="44">
        <v>160200</v>
      </c>
      <c r="Q1164" s="45"/>
      <c r="R1164" s="38"/>
      <c r="S1164" s="43">
        <v>281</v>
      </c>
      <c r="T1164" s="44">
        <v>50018</v>
      </c>
      <c r="U1164" s="45"/>
      <c r="V1164" s="38"/>
      <c r="W1164" s="43">
        <v>458</v>
      </c>
      <c r="X1164" s="44">
        <v>81524</v>
      </c>
      <c r="Y1164" s="45"/>
      <c r="Z1164" s="38"/>
      <c r="AA1164" s="43">
        <v>527.69000000000005</v>
      </c>
      <c r="AB1164" s="44">
        <v>93928.82</v>
      </c>
      <c r="AC1164" s="45"/>
      <c r="AD1164" s="38"/>
      <c r="AE1164" s="43">
        <v>738</v>
      </c>
      <c r="AF1164" s="44">
        <v>131364</v>
      </c>
      <c r="AG1164" s="45"/>
      <c r="AH1164" s="38"/>
      <c r="AI1164" s="43">
        <v>0</v>
      </c>
      <c r="AJ1164" s="44">
        <v>0</v>
      </c>
      <c r="AK1164" s="45"/>
      <c r="AL1164" s="38"/>
      <c r="AM1164" s="43">
        <v>2940</v>
      </c>
      <c r="AN1164" s="44">
        <v>523320</v>
      </c>
      <c r="AO1164" s="45"/>
    </row>
    <row r="1165" spans="1:41" ht="30" hidden="1" outlineLevel="1" x14ac:dyDescent="0.25">
      <c r="A1165" s="34" t="s">
        <v>2259</v>
      </c>
      <c r="B1165" s="35" t="s">
        <v>2260</v>
      </c>
      <c r="C1165" s="35" t="s">
        <v>2261</v>
      </c>
      <c r="D1165" s="35" t="s">
        <v>500</v>
      </c>
      <c r="E1165" s="42">
        <v>24</v>
      </c>
      <c r="G1165" s="43">
        <v>205</v>
      </c>
      <c r="H1165" s="44">
        <v>4920</v>
      </c>
      <c r="I1165" s="45"/>
      <c r="J1165" s="38"/>
      <c r="K1165" s="43">
        <v>500</v>
      </c>
      <c r="L1165" s="44">
        <v>12000</v>
      </c>
      <c r="M1165" s="45"/>
      <c r="N1165" s="38"/>
      <c r="O1165" s="43">
        <v>500</v>
      </c>
      <c r="P1165" s="44">
        <v>12000</v>
      </c>
      <c r="Q1165" s="45"/>
      <c r="R1165" s="38"/>
      <c r="S1165" s="43">
        <v>235</v>
      </c>
      <c r="T1165" s="44">
        <v>5640</v>
      </c>
      <c r="U1165" s="45"/>
      <c r="V1165" s="38"/>
      <c r="W1165" s="43">
        <v>222</v>
      </c>
      <c r="X1165" s="44">
        <v>5328</v>
      </c>
      <c r="Y1165" s="45"/>
      <c r="Z1165" s="38"/>
      <c r="AA1165" s="43">
        <v>413.48</v>
      </c>
      <c r="AB1165" s="44">
        <v>9923.52</v>
      </c>
      <c r="AC1165" s="45"/>
      <c r="AD1165" s="38"/>
      <c r="AE1165" s="43">
        <v>615</v>
      </c>
      <c r="AF1165" s="44">
        <v>14760</v>
      </c>
      <c r="AG1165" s="45"/>
      <c r="AH1165" s="38"/>
      <c r="AI1165" s="43">
        <v>0</v>
      </c>
      <c r="AJ1165" s="44">
        <v>0</v>
      </c>
      <c r="AK1165" s="45"/>
      <c r="AL1165" s="38"/>
      <c r="AM1165" s="43">
        <v>2268</v>
      </c>
      <c r="AN1165" s="44">
        <v>54432</v>
      </c>
      <c r="AO1165" s="45"/>
    </row>
    <row r="1166" spans="1:41" ht="30" hidden="1" outlineLevel="1" x14ac:dyDescent="0.25">
      <c r="A1166" s="34" t="s">
        <v>2262</v>
      </c>
      <c r="B1166" s="35" t="s">
        <v>2263</v>
      </c>
      <c r="C1166" s="35" t="s">
        <v>2264</v>
      </c>
      <c r="D1166" s="35" t="s">
        <v>500</v>
      </c>
      <c r="E1166" s="42">
        <v>408</v>
      </c>
      <c r="G1166" s="43">
        <v>174</v>
      </c>
      <c r="H1166" s="44">
        <v>70992</v>
      </c>
      <c r="I1166" s="45"/>
      <c r="J1166" s="38"/>
      <c r="K1166" s="43">
        <v>350</v>
      </c>
      <c r="L1166" s="44">
        <v>142800</v>
      </c>
      <c r="M1166" s="45"/>
      <c r="N1166" s="38"/>
      <c r="O1166" s="43">
        <v>350</v>
      </c>
      <c r="P1166" s="44">
        <v>142800</v>
      </c>
      <c r="Q1166" s="45"/>
      <c r="R1166" s="38"/>
      <c r="S1166" s="43">
        <v>195</v>
      </c>
      <c r="T1166" s="44">
        <v>79560</v>
      </c>
      <c r="U1166" s="45"/>
      <c r="V1166" s="38"/>
      <c r="W1166" s="43">
        <v>192</v>
      </c>
      <c r="X1166" s="44">
        <v>78336</v>
      </c>
      <c r="Y1166" s="45"/>
      <c r="Z1166" s="38"/>
      <c r="AA1166" s="43">
        <v>389.83</v>
      </c>
      <c r="AB1166" s="44">
        <v>159050.64000000001</v>
      </c>
      <c r="AC1166" s="45"/>
      <c r="AD1166" s="38"/>
      <c r="AE1166" s="43">
        <v>308</v>
      </c>
      <c r="AF1166" s="44">
        <v>125664</v>
      </c>
      <c r="AG1166" s="45"/>
      <c r="AH1166" s="38"/>
      <c r="AI1166" s="43">
        <v>0</v>
      </c>
      <c r="AJ1166" s="44">
        <v>0</v>
      </c>
      <c r="AK1166" s="45"/>
      <c r="AL1166" s="38"/>
      <c r="AM1166" s="43">
        <v>1932</v>
      </c>
      <c r="AN1166" s="44">
        <v>788256</v>
      </c>
      <c r="AO1166" s="45"/>
    </row>
    <row r="1167" spans="1:41" ht="30" hidden="1" outlineLevel="1" x14ac:dyDescent="0.25">
      <c r="A1167" s="34" t="s">
        <v>2265</v>
      </c>
      <c r="B1167" s="35" t="s">
        <v>2266</v>
      </c>
      <c r="C1167" s="35" t="s">
        <v>2267</v>
      </c>
      <c r="D1167" s="35" t="s">
        <v>500</v>
      </c>
      <c r="E1167" s="42">
        <v>2</v>
      </c>
      <c r="G1167" s="43">
        <v>174</v>
      </c>
      <c r="H1167" s="44">
        <v>348</v>
      </c>
      <c r="I1167" s="45"/>
      <c r="J1167" s="38"/>
      <c r="K1167" s="43">
        <v>150</v>
      </c>
      <c r="L1167" s="44">
        <v>300</v>
      </c>
      <c r="M1167" s="45"/>
      <c r="N1167" s="38"/>
      <c r="O1167" s="43">
        <v>150</v>
      </c>
      <c r="P1167" s="44">
        <v>300</v>
      </c>
      <c r="Q1167" s="45"/>
      <c r="R1167" s="38"/>
      <c r="S1167" s="43">
        <v>154</v>
      </c>
      <c r="T1167" s="44">
        <v>308</v>
      </c>
      <c r="U1167" s="45"/>
      <c r="V1167" s="38"/>
      <c r="W1167" s="43">
        <v>110</v>
      </c>
      <c r="X1167" s="44">
        <v>220</v>
      </c>
      <c r="Y1167" s="45"/>
      <c r="Z1167" s="38"/>
      <c r="AA1167" s="43">
        <v>378.01</v>
      </c>
      <c r="AB1167" s="44">
        <v>756.02</v>
      </c>
      <c r="AC1167" s="45"/>
      <c r="AD1167" s="38"/>
      <c r="AE1167" s="43">
        <v>2</v>
      </c>
      <c r="AF1167" s="44">
        <v>4</v>
      </c>
      <c r="AG1167" s="45"/>
      <c r="AH1167" s="38"/>
      <c r="AI1167" s="43">
        <v>0</v>
      </c>
      <c r="AJ1167" s="44">
        <v>0</v>
      </c>
      <c r="AK1167" s="45"/>
      <c r="AL1167" s="38"/>
      <c r="AM1167" s="43">
        <v>1512</v>
      </c>
      <c r="AN1167" s="44">
        <v>3024</v>
      </c>
      <c r="AO1167" s="45"/>
    </row>
    <row r="1168" spans="1:41" hidden="1" outlineLevel="1" x14ac:dyDescent="0.25">
      <c r="A1168" s="34" t="s">
        <v>2268</v>
      </c>
      <c r="B1168" s="35" t="s">
        <v>2269</v>
      </c>
      <c r="C1168" s="35" t="s">
        <v>2270</v>
      </c>
      <c r="D1168" s="35" t="s">
        <v>500</v>
      </c>
      <c r="E1168" s="42">
        <v>90</v>
      </c>
      <c r="G1168" s="43">
        <v>327</v>
      </c>
      <c r="H1168" s="44">
        <v>29430</v>
      </c>
      <c r="I1168" s="45"/>
      <c r="J1168" s="38"/>
      <c r="K1168" s="43">
        <v>2000</v>
      </c>
      <c r="L1168" s="44">
        <v>180000</v>
      </c>
      <c r="M1168" s="45"/>
      <c r="N1168" s="38"/>
      <c r="O1168" s="43">
        <v>2000</v>
      </c>
      <c r="P1168" s="44">
        <v>180000</v>
      </c>
      <c r="Q1168" s="45"/>
      <c r="R1168" s="38"/>
      <c r="S1168" s="43">
        <v>617</v>
      </c>
      <c r="T1168" s="44">
        <v>55530</v>
      </c>
      <c r="U1168" s="45"/>
      <c r="V1168" s="38"/>
      <c r="W1168" s="43">
        <v>1428</v>
      </c>
      <c r="X1168" s="44">
        <v>128520</v>
      </c>
      <c r="Y1168" s="45"/>
      <c r="Z1168" s="38"/>
      <c r="AA1168" s="43">
        <v>691.9</v>
      </c>
      <c r="AB1168" s="44">
        <v>62271</v>
      </c>
      <c r="AC1168" s="45"/>
      <c r="AD1168" s="38"/>
      <c r="AE1168" s="43">
        <v>1599</v>
      </c>
      <c r="AF1168" s="44">
        <v>143910</v>
      </c>
      <c r="AG1168" s="45"/>
      <c r="AH1168" s="38"/>
      <c r="AI1168" s="43">
        <v>0</v>
      </c>
      <c r="AJ1168" s="44">
        <v>0</v>
      </c>
      <c r="AK1168" s="45"/>
      <c r="AL1168" s="38"/>
      <c r="AM1168" s="43">
        <v>6720</v>
      </c>
      <c r="AN1168" s="44">
        <v>604800</v>
      </c>
      <c r="AO1168" s="45"/>
    </row>
    <row r="1169" spans="1:41" hidden="1" outlineLevel="1" x14ac:dyDescent="0.25">
      <c r="A1169" s="30"/>
      <c r="B1169" s="31" t="s">
        <v>44</v>
      </c>
      <c r="C1169" s="31" t="s">
        <v>45</v>
      </c>
      <c r="G1169" s="36"/>
      <c r="H1169" s="36"/>
      <c r="I1169" s="37"/>
      <c r="J1169" s="38"/>
      <c r="K1169" s="36"/>
      <c r="L1169" s="36"/>
      <c r="M1169" s="37"/>
      <c r="N1169" s="38"/>
      <c r="O1169" s="36"/>
      <c r="P1169" s="36"/>
      <c r="Q1169" s="37"/>
      <c r="R1169" s="38"/>
      <c r="S1169" s="36"/>
      <c r="T1169" s="36"/>
      <c r="U1169" s="37"/>
      <c r="V1169" s="38"/>
      <c r="W1169" s="36"/>
      <c r="X1169" s="36"/>
      <c r="Y1169" s="37"/>
      <c r="Z1169" s="38"/>
      <c r="AA1169" s="36"/>
      <c r="AB1169" s="36"/>
      <c r="AC1169" s="37"/>
      <c r="AD1169" s="38"/>
      <c r="AE1169" s="36"/>
      <c r="AF1169" s="36"/>
      <c r="AG1169" s="37"/>
      <c r="AH1169" s="38"/>
      <c r="AI1169" s="36"/>
      <c r="AJ1169" s="36"/>
      <c r="AK1169" s="37"/>
      <c r="AL1169" s="38"/>
      <c r="AM1169" s="36"/>
      <c r="AN1169" s="36"/>
      <c r="AO1169" s="37"/>
    </row>
    <row r="1170" spans="1:41" hidden="1" outlineLevel="1" x14ac:dyDescent="0.25">
      <c r="A1170" s="34" t="s">
        <v>2271</v>
      </c>
      <c r="B1170" s="35" t="s">
        <v>47</v>
      </c>
      <c r="C1170" s="35" t="s">
        <v>2272</v>
      </c>
      <c r="G1170" s="36"/>
      <c r="H1170" s="36"/>
      <c r="I1170" s="37"/>
      <c r="J1170" s="38"/>
      <c r="K1170" s="36"/>
      <c r="L1170" s="36"/>
      <c r="M1170" s="37"/>
      <c r="N1170" s="38"/>
      <c r="O1170" s="36"/>
      <c r="P1170" s="36"/>
      <c r="Q1170" s="37"/>
      <c r="R1170" s="38"/>
      <c r="S1170" s="36"/>
      <c r="T1170" s="36"/>
      <c r="U1170" s="37"/>
      <c r="V1170" s="38"/>
      <c r="W1170" s="36"/>
      <c r="X1170" s="36"/>
      <c r="Y1170" s="37"/>
      <c r="Z1170" s="38"/>
      <c r="AA1170" s="36"/>
      <c r="AB1170" s="36"/>
      <c r="AC1170" s="37"/>
      <c r="AD1170" s="38"/>
      <c r="AE1170" s="36"/>
      <c r="AF1170" s="36"/>
      <c r="AG1170" s="37"/>
      <c r="AH1170" s="38"/>
      <c r="AI1170" s="36"/>
      <c r="AJ1170" s="36"/>
      <c r="AK1170" s="37"/>
      <c r="AL1170" s="38"/>
      <c r="AM1170" s="36"/>
      <c r="AN1170" s="36"/>
      <c r="AO1170" s="37"/>
    </row>
    <row r="1171" spans="1:41" hidden="1" outlineLevel="1" x14ac:dyDescent="0.25">
      <c r="A1171" s="34" t="s">
        <v>2273</v>
      </c>
      <c r="B1171" s="35" t="s">
        <v>47</v>
      </c>
      <c r="C1171" s="35" t="s">
        <v>2274</v>
      </c>
      <c r="G1171" s="36"/>
      <c r="H1171" s="36"/>
      <c r="I1171" s="37"/>
      <c r="J1171" s="38"/>
      <c r="K1171" s="36"/>
      <c r="L1171" s="36"/>
      <c r="M1171" s="37"/>
      <c r="N1171" s="38"/>
      <c r="O1171" s="36"/>
      <c r="P1171" s="36"/>
      <c r="Q1171" s="37"/>
      <c r="R1171" s="38"/>
      <c r="S1171" s="36"/>
      <c r="T1171" s="36"/>
      <c r="U1171" s="37"/>
      <c r="V1171" s="38"/>
      <c r="W1171" s="36"/>
      <c r="X1171" s="36"/>
      <c r="Y1171" s="37"/>
      <c r="Z1171" s="38"/>
      <c r="AA1171" s="36"/>
      <c r="AB1171" s="36"/>
      <c r="AC1171" s="37"/>
      <c r="AD1171" s="38"/>
      <c r="AE1171" s="36"/>
      <c r="AF1171" s="36"/>
      <c r="AG1171" s="37"/>
      <c r="AH1171" s="38"/>
      <c r="AI1171" s="36"/>
      <c r="AJ1171" s="36"/>
      <c r="AK1171" s="37"/>
      <c r="AL1171" s="38"/>
      <c r="AM1171" s="36"/>
      <c r="AN1171" s="36"/>
      <c r="AO1171" s="37"/>
    </row>
    <row r="1172" spans="1:41" ht="60" hidden="1" outlineLevel="1" x14ac:dyDescent="0.25">
      <c r="A1172" s="34" t="s">
        <v>2275</v>
      </c>
      <c r="B1172" s="35" t="s">
        <v>47</v>
      </c>
      <c r="C1172" s="35" t="s">
        <v>2276</v>
      </c>
      <c r="G1172" s="36"/>
      <c r="H1172" s="36"/>
      <c r="I1172" s="37"/>
      <c r="J1172" s="38"/>
      <c r="K1172" s="36"/>
      <c r="L1172" s="36"/>
      <c r="M1172" s="37"/>
      <c r="N1172" s="38"/>
      <c r="O1172" s="36"/>
      <c r="P1172" s="36"/>
      <c r="Q1172" s="37"/>
      <c r="R1172" s="38"/>
      <c r="S1172" s="36"/>
      <c r="T1172" s="36"/>
      <c r="U1172" s="37"/>
      <c r="V1172" s="38"/>
      <c r="W1172" s="36"/>
      <c r="X1172" s="36"/>
      <c r="Y1172" s="37"/>
      <c r="Z1172" s="38"/>
      <c r="AA1172" s="36"/>
      <c r="AB1172" s="36"/>
      <c r="AC1172" s="37"/>
      <c r="AD1172" s="38"/>
      <c r="AE1172" s="36"/>
      <c r="AF1172" s="36"/>
      <c r="AG1172" s="37"/>
      <c r="AH1172" s="38"/>
      <c r="AI1172" s="36"/>
      <c r="AJ1172" s="36"/>
      <c r="AK1172" s="37"/>
      <c r="AL1172" s="38"/>
      <c r="AM1172" s="36"/>
      <c r="AN1172" s="36"/>
      <c r="AO1172" s="37"/>
    </row>
    <row r="1173" spans="1:41" ht="45" hidden="1" outlineLevel="1" x14ac:dyDescent="0.25">
      <c r="A1173" s="30"/>
      <c r="B1173" s="31" t="s">
        <v>69</v>
      </c>
      <c r="C1173" s="31" t="s">
        <v>70</v>
      </c>
      <c r="D1173" s="31" t="s">
        <v>71</v>
      </c>
      <c r="E1173" s="31" t="s">
        <v>72</v>
      </c>
      <c r="G1173" s="39" t="s">
        <v>73</v>
      </c>
      <c r="H1173" s="40" t="s">
        <v>33</v>
      </c>
      <c r="I1173" s="41"/>
      <c r="J1173" s="38"/>
      <c r="K1173" s="39" t="s">
        <v>73</v>
      </c>
      <c r="L1173" s="40" t="s">
        <v>33</v>
      </c>
      <c r="M1173" s="41"/>
      <c r="N1173" s="38"/>
      <c r="O1173" s="39" t="s">
        <v>73</v>
      </c>
      <c r="P1173" s="40" t="s">
        <v>33</v>
      </c>
      <c r="Q1173" s="41"/>
      <c r="R1173" s="38"/>
      <c r="S1173" s="39" t="s">
        <v>73</v>
      </c>
      <c r="T1173" s="40" t="s">
        <v>33</v>
      </c>
      <c r="U1173" s="41"/>
      <c r="V1173" s="38"/>
      <c r="W1173" s="39" t="s">
        <v>73</v>
      </c>
      <c r="X1173" s="40" t="s">
        <v>33</v>
      </c>
      <c r="Y1173" s="41"/>
      <c r="Z1173" s="38"/>
      <c r="AA1173" s="39" t="s">
        <v>73</v>
      </c>
      <c r="AB1173" s="40" t="s">
        <v>33</v>
      </c>
      <c r="AC1173" s="41"/>
      <c r="AD1173" s="38"/>
      <c r="AE1173" s="39" t="s">
        <v>73</v>
      </c>
      <c r="AF1173" s="40" t="s">
        <v>33</v>
      </c>
      <c r="AG1173" s="41"/>
      <c r="AH1173" s="38"/>
      <c r="AI1173" s="39" t="s">
        <v>73</v>
      </c>
      <c r="AJ1173" s="40" t="s">
        <v>33</v>
      </c>
      <c r="AK1173" s="41"/>
      <c r="AL1173" s="38"/>
      <c r="AM1173" s="39" t="s">
        <v>73</v>
      </c>
      <c r="AN1173" s="40" t="s">
        <v>33</v>
      </c>
      <c r="AO1173" s="41"/>
    </row>
    <row r="1174" spans="1:41" ht="45" hidden="1" outlineLevel="1" x14ac:dyDescent="0.25">
      <c r="A1174" s="34" t="s">
        <v>2277</v>
      </c>
      <c r="B1174" s="35" t="s">
        <v>2278</v>
      </c>
      <c r="C1174" s="35" t="s">
        <v>2279</v>
      </c>
      <c r="D1174" s="35" t="s">
        <v>523</v>
      </c>
      <c r="E1174" s="42">
        <v>120</v>
      </c>
      <c r="G1174" s="43">
        <v>1111</v>
      </c>
      <c r="H1174" s="44">
        <v>133320</v>
      </c>
      <c r="I1174" s="45"/>
      <c r="J1174" s="38"/>
      <c r="K1174" s="43">
        <v>1160</v>
      </c>
      <c r="L1174" s="44">
        <v>139200</v>
      </c>
      <c r="M1174" s="45"/>
      <c r="N1174" s="38"/>
      <c r="O1174" s="43">
        <v>1160</v>
      </c>
      <c r="P1174" s="44">
        <v>139200</v>
      </c>
      <c r="Q1174" s="45"/>
      <c r="R1174" s="38"/>
      <c r="S1174" s="43">
        <v>784</v>
      </c>
      <c r="T1174" s="44">
        <v>94080</v>
      </c>
      <c r="U1174" s="45"/>
      <c r="V1174" s="38"/>
      <c r="W1174" s="43">
        <v>484</v>
      </c>
      <c r="X1174" s="44">
        <v>58080</v>
      </c>
      <c r="Y1174" s="45"/>
      <c r="Z1174" s="38"/>
      <c r="AA1174" s="43">
        <v>700.24</v>
      </c>
      <c r="AB1174" s="44">
        <v>84028.800000000003</v>
      </c>
      <c r="AC1174" s="45"/>
      <c r="AD1174" s="38"/>
      <c r="AE1174" s="43">
        <v>1105</v>
      </c>
      <c r="AF1174" s="44">
        <v>132600</v>
      </c>
      <c r="AG1174" s="45"/>
      <c r="AH1174" s="38"/>
      <c r="AI1174" s="43">
        <v>0</v>
      </c>
      <c r="AJ1174" s="44">
        <v>0</v>
      </c>
      <c r="AK1174" s="45"/>
      <c r="AL1174" s="38"/>
      <c r="AM1174" s="43">
        <v>1369</v>
      </c>
      <c r="AN1174" s="44">
        <v>164280</v>
      </c>
      <c r="AO1174" s="45"/>
    </row>
    <row r="1175" spans="1:41" ht="45" hidden="1" outlineLevel="1" x14ac:dyDescent="0.25">
      <c r="A1175" s="34" t="s">
        <v>2280</v>
      </c>
      <c r="B1175" s="35" t="s">
        <v>2281</v>
      </c>
      <c r="C1175" s="35" t="s">
        <v>2282</v>
      </c>
      <c r="D1175" s="35" t="s">
        <v>523</v>
      </c>
      <c r="E1175" s="42">
        <v>350</v>
      </c>
      <c r="G1175" s="43">
        <v>931</v>
      </c>
      <c r="H1175" s="44">
        <v>325850</v>
      </c>
      <c r="I1175" s="45"/>
      <c r="J1175" s="38"/>
      <c r="K1175" s="43">
        <v>900</v>
      </c>
      <c r="L1175" s="44">
        <v>315000</v>
      </c>
      <c r="M1175" s="45"/>
      <c r="N1175" s="38"/>
      <c r="O1175" s="43">
        <v>900</v>
      </c>
      <c r="P1175" s="44">
        <v>315000</v>
      </c>
      <c r="Q1175" s="45"/>
      <c r="R1175" s="38"/>
      <c r="S1175" s="43">
        <v>621</v>
      </c>
      <c r="T1175" s="44">
        <v>217350</v>
      </c>
      <c r="U1175" s="45"/>
      <c r="V1175" s="38"/>
      <c r="W1175" s="43">
        <v>384</v>
      </c>
      <c r="X1175" s="44">
        <v>134400</v>
      </c>
      <c r="Y1175" s="45"/>
      <c r="Z1175" s="38"/>
      <c r="AA1175" s="43">
        <v>538.65</v>
      </c>
      <c r="AB1175" s="44">
        <v>188527.5</v>
      </c>
      <c r="AC1175" s="45"/>
      <c r="AD1175" s="38"/>
      <c r="AE1175" s="43">
        <v>909</v>
      </c>
      <c r="AF1175" s="44">
        <v>318150</v>
      </c>
      <c r="AG1175" s="45"/>
      <c r="AH1175" s="38"/>
      <c r="AI1175" s="43">
        <v>0</v>
      </c>
      <c r="AJ1175" s="44">
        <v>0</v>
      </c>
      <c r="AK1175" s="45"/>
      <c r="AL1175" s="38"/>
      <c r="AM1175" s="43">
        <v>1151</v>
      </c>
      <c r="AN1175" s="44">
        <v>402850</v>
      </c>
      <c r="AO1175" s="45"/>
    </row>
    <row r="1176" spans="1:41" ht="45" hidden="1" outlineLevel="1" x14ac:dyDescent="0.25">
      <c r="A1176" s="34" t="s">
        <v>2283</v>
      </c>
      <c r="B1176" s="35" t="s">
        <v>2284</v>
      </c>
      <c r="C1176" s="35" t="s">
        <v>2285</v>
      </c>
      <c r="D1176" s="35" t="s">
        <v>523</v>
      </c>
      <c r="E1176" s="42">
        <v>750</v>
      </c>
      <c r="G1176" s="43">
        <v>695</v>
      </c>
      <c r="H1176" s="44">
        <v>521250</v>
      </c>
      <c r="I1176" s="45"/>
      <c r="J1176" s="38"/>
      <c r="K1176" s="43">
        <v>690</v>
      </c>
      <c r="L1176" s="44">
        <v>517500</v>
      </c>
      <c r="M1176" s="45"/>
      <c r="N1176" s="38"/>
      <c r="O1176" s="43">
        <v>690</v>
      </c>
      <c r="P1176" s="44">
        <v>517500</v>
      </c>
      <c r="Q1176" s="45"/>
      <c r="R1176" s="38"/>
      <c r="S1176" s="43">
        <v>518</v>
      </c>
      <c r="T1176" s="44">
        <v>388500</v>
      </c>
      <c r="U1176" s="45"/>
      <c r="V1176" s="38"/>
      <c r="W1176" s="43">
        <v>291</v>
      </c>
      <c r="X1176" s="44">
        <v>218250</v>
      </c>
      <c r="Y1176" s="45"/>
      <c r="Z1176" s="38"/>
      <c r="AA1176" s="43">
        <v>430.92</v>
      </c>
      <c r="AB1176" s="44">
        <v>323190</v>
      </c>
      <c r="AC1176" s="45"/>
      <c r="AD1176" s="38"/>
      <c r="AE1176" s="43">
        <v>707</v>
      </c>
      <c r="AF1176" s="44">
        <v>530250</v>
      </c>
      <c r="AG1176" s="45"/>
      <c r="AH1176" s="38"/>
      <c r="AI1176" s="43">
        <v>0</v>
      </c>
      <c r="AJ1176" s="44">
        <v>0</v>
      </c>
      <c r="AK1176" s="45"/>
      <c r="AL1176" s="38"/>
      <c r="AM1176" s="43">
        <v>882</v>
      </c>
      <c r="AN1176" s="44">
        <v>661500</v>
      </c>
      <c r="AO1176" s="45"/>
    </row>
    <row r="1177" spans="1:41" ht="45" hidden="1" outlineLevel="1" x14ac:dyDescent="0.25">
      <c r="A1177" s="34" t="s">
        <v>2286</v>
      </c>
      <c r="B1177" s="35" t="s">
        <v>2287</v>
      </c>
      <c r="C1177" s="35" t="s">
        <v>2288</v>
      </c>
      <c r="D1177" s="35" t="s">
        <v>523</v>
      </c>
      <c r="E1177" s="42">
        <v>300</v>
      </c>
      <c r="G1177" s="43">
        <v>568</v>
      </c>
      <c r="H1177" s="44">
        <v>170400</v>
      </c>
      <c r="I1177" s="45"/>
      <c r="J1177" s="38"/>
      <c r="K1177" s="43">
        <v>400</v>
      </c>
      <c r="L1177" s="44">
        <v>120000</v>
      </c>
      <c r="M1177" s="45"/>
      <c r="N1177" s="38"/>
      <c r="O1177" s="43">
        <v>400</v>
      </c>
      <c r="P1177" s="44">
        <v>120000</v>
      </c>
      <c r="Q1177" s="45"/>
      <c r="R1177" s="38"/>
      <c r="S1177" s="43">
        <v>306</v>
      </c>
      <c r="T1177" s="44">
        <v>91800</v>
      </c>
      <c r="U1177" s="45"/>
      <c r="V1177" s="38"/>
      <c r="W1177" s="43">
        <v>227</v>
      </c>
      <c r="X1177" s="44">
        <v>68100</v>
      </c>
      <c r="Y1177" s="45"/>
      <c r="Z1177" s="38"/>
      <c r="AA1177" s="43">
        <v>242.39</v>
      </c>
      <c r="AB1177" s="44">
        <v>72717</v>
      </c>
      <c r="AC1177" s="45"/>
      <c r="AD1177" s="38"/>
      <c r="AE1177" s="43">
        <v>509</v>
      </c>
      <c r="AF1177" s="44">
        <v>152700</v>
      </c>
      <c r="AG1177" s="45"/>
      <c r="AH1177" s="38"/>
      <c r="AI1177" s="43">
        <v>0</v>
      </c>
      <c r="AJ1177" s="44">
        <v>0</v>
      </c>
      <c r="AK1177" s="45"/>
      <c r="AL1177" s="38"/>
      <c r="AM1177" s="43">
        <v>580</v>
      </c>
      <c r="AN1177" s="44">
        <v>174000</v>
      </c>
      <c r="AO1177" s="45"/>
    </row>
    <row r="1178" spans="1:41" hidden="1" outlineLevel="1" x14ac:dyDescent="0.25">
      <c r="A1178" s="30"/>
      <c r="B1178" s="31" t="s">
        <v>44</v>
      </c>
      <c r="C1178" s="31" t="s">
        <v>45</v>
      </c>
      <c r="G1178" s="36"/>
      <c r="H1178" s="36"/>
      <c r="I1178" s="37"/>
      <c r="J1178" s="38"/>
      <c r="K1178" s="36"/>
      <c r="L1178" s="36"/>
      <c r="M1178" s="37"/>
      <c r="N1178" s="38"/>
      <c r="O1178" s="36"/>
      <c r="P1178" s="36"/>
      <c r="Q1178" s="37"/>
      <c r="R1178" s="38"/>
      <c r="S1178" s="36"/>
      <c r="T1178" s="36"/>
      <c r="U1178" s="37"/>
      <c r="V1178" s="38"/>
      <c r="W1178" s="36"/>
      <c r="X1178" s="36"/>
      <c r="Y1178" s="37"/>
      <c r="Z1178" s="38"/>
      <c r="AA1178" s="36"/>
      <c r="AB1178" s="36"/>
      <c r="AC1178" s="37"/>
      <c r="AD1178" s="38"/>
      <c r="AE1178" s="36"/>
      <c r="AF1178" s="36"/>
      <c r="AG1178" s="37"/>
      <c r="AH1178" s="38"/>
      <c r="AI1178" s="36"/>
      <c r="AJ1178" s="36"/>
      <c r="AK1178" s="37"/>
      <c r="AL1178" s="38"/>
      <c r="AM1178" s="36"/>
      <c r="AN1178" s="36"/>
      <c r="AO1178" s="37"/>
    </row>
    <row r="1179" spans="1:41" hidden="1" outlineLevel="1" x14ac:dyDescent="0.25">
      <c r="A1179" s="34" t="s">
        <v>2289</v>
      </c>
      <c r="B1179" s="35" t="s">
        <v>47</v>
      </c>
      <c r="C1179" s="35" t="s">
        <v>2290</v>
      </c>
      <c r="G1179" s="36"/>
      <c r="H1179" s="36"/>
      <c r="I1179" s="37"/>
      <c r="J1179" s="38"/>
      <c r="K1179" s="36"/>
      <c r="L1179" s="36"/>
      <c r="M1179" s="37"/>
      <c r="N1179" s="38"/>
      <c r="O1179" s="36"/>
      <c r="P1179" s="36"/>
      <c r="Q1179" s="37"/>
      <c r="R1179" s="38"/>
      <c r="S1179" s="36"/>
      <c r="T1179" s="36"/>
      <c r="U1179" s="37"/>
      <c r="V1179" s="38"/>
      <c r="W1179" s="36"/>
      <c r="X1179" s="36"/>
      <c r="Y1179" s="37"/>
      <c r="Z1179" s="38"/>
      <c r="AA1179" s="36"/>
      <c r="AB1179" s="36"/>
      <c r="AC1179" s="37"/>
      <c r="AD1179" s="38"/>
      <c r="AE1179" s="36"/>
      <c r="AF1179" s="36"/>
      <c r="AG1179" s="37"/>
      <c r="AH1179" s="38"/>
      <c r="AI1179" s="36"/>
      <c r="AJ1179" s="36"/>
      <c r="AK1179" s="37"/>
      <c r="AL1179" s="38"/>
      <c r="AM1179" s="36"/>
      <c r="AN1179" s="36"/>
      <c r="AO1179" s="37"/>
    </row>
    <row r="1180" spans="1:41" ht="45" hidden="1" outlineLevel="1" x14ac:dyDescent="0.25">
      <c r="A1180" s="30"/>
      <c r="B1180" s="31" t="s">
        <v>69</v>
      </c>
      <c r="C1180" s="31" t="s">
        <v>70</v>
      </c>
      <c r="D1180" s="31" t="s">
        <v>71</v>
      </c>
      <c r="E1180" s="31" t="s">
        <v>72</v>
      </c>
      <c r="G1180" s="39" t="s">
        <v>73</v>
      </c>
      <c r="H1180" s="40" t="s">
        <v>33</v>
      </c>
      <c r="I1180" s="41"/>
      <c r="J1180" s="38"/>
      <c r="K1180" s="39" t="s">
        <v>73</v>
      </c>
      <c r="L1180" s="40" t="s">
        <v>33</v>
      </c>
      <c r="M1180" s="41"/>
      <c r="N1180" s="38"/>
      <c r="O1180" s="39" t="s">
        <v>73</v>
      </c>
      <c r="P1180" s="40" t="s">
        <v>33</v>
      </c>
      <c r="Q1180" s="41"/>
      <c r="R1180" s="38"/>
      <c r="S1180" s="39" t="s">
        <v>73</v>
      </c>
      <c r="T1180" s="40" t="s">
        <v>33</v>
      </c>
      <c r="U1180" s="41"/>
      <c r="V1180" s="38"/>
      <c r="W1180" s="39" t="s">
        <v>73</v>
      </c>
      <c r="X1180" s="40" t="s">
        <v>33</v>
      </c>
      <c r="Y1180" s="41"/>
      <c r="Z1180" s="38"/>
      <c r="AA1180" s="39" t="s">
        <v>73</v>
      </c>
      <c r="AB1180" s="40" t="s">
        <v>33</v>
      </c>
      <c r="AC1180" s="41"/>
      <c r="AD1180" s="38"/>
      <c r="AE1180" s="39" t="s">
        <v>73</v>
      </c>
      <c r="AF1180" s="40" t="s">
        <v>33</v>
      </c>
      <c r="AG1180" s="41"/>
      <c r="AH1180" s="38"/>
      <c r="AI1180" s="39" t="s">
        <v>73</v>
      </c>
      <c r="AJ1180" s="40" t="s">
        <v>33</v>
      </c>
      <c r="AK1180" s="41"/>
      <c r="AL1180" s="38"/>
      <c r="AM1180" s="39" t="s">
        <v>73</v>
      </c>
      <c r="AN1180" s="40" t="s">
        <v>33</v>
      </c>
      <c r="AO1180" s="41"/>
    </row>
    <row r="1181" spans="1:41" ht="30" hidden="1" outlineLevel="1" x14ac:dyDescent="0.25">
      <c r="A1181" s="34" t="s">
        <v>2291</v>
      </c>
      <c r="B1181" s="35" t="s">
        <v>2292</v>
      </c>
      <c r="C1181" s="35" t="s">
        <v>2293</v>
      </c>
      <c r="D1181" s="35" t="s">
        <v>500</v>
      </c>
      <c r="E1181" s="42">
        <v>5</v>
      </c>
      <c r="G1181" s="43">
        <v>80649</v>
      </c>
      <c r="H1181" s="44">
        <v>403245</v>
      </c>
      <c r="I1181" s="45"/>
      <c r="J1181" s="38"/>
      <c r="K1181" s="43">
        <v>600000</v>
      </c>
      <c r="L1181" s="44">
        <v>3000000</v>
      </c>
      <c r="M1181" s="45"/>
      <c r="N1181" s="38"/>
      <c r="O1181" s="43">
        <v>600000</v>
      </c>
      <c r="P1181" s="44">
        <v>3000000</v>
      </c>
      <c r="Q1181" s="45"/>
      <c r="R1181" s="38"/>
      <c r="S1181" s="43">
        <v>245463</v>
      </c>
      <c r="T1181" s="44">
        <v>1227315</v>
      </c>
      <c r="U1181" s="45"/>
      <c r="V1181" s="38"/>
      <c r="W1181" s="43">
        <v>370424</v>
      </c>
      <c r="X1181" s="44">
        <v>1852120</v>
      </c>
      <c r="Y1181" s="45"/>
      <c r="Z1181" s="38"/>
      <c r="AA1181" s="43">
        <v>401179.56</v>
      </c>
      <c r="AB1181" s="44">
        <v>2005897.8</v>
      </c>
      <c r="AC1181" s="45"/>
      <c r="AD1181" s="38"/>
      <c r="AE1181" s="43">
        <v>356700</v>
      </c>
      <c r="AF1181" s="44">
        <v>1783500</v>
      </c>
      <c r="AG1181" s="45"/>
      <c r="AH1181" s="38"/>
      <c r="AI1181" s="43">
        <v>0</v>
      </c>
      <c r="AJ1181" s="44">
        <v>0</v>
      </c>
      <c r="AK1181" s="45"/>
      <c r="AL1181" s="38"/>
      <c r="AM1181" s="43">
        <v>705600</v>
      </c>
      <c r="AN1181" s="44">
        <v>3528000</v>
      </c>
      <c r="AO1181" s="45"/>
    </row>
    <row r="1182" spans="1:41" ht="30" hidden="1" outlineLevel="1" x14ac:dyDescent="0.25">
      <c r="A1182" s="34" t="s">
        <v>2294</v>
      </c>
      <c r="B1182" s="35" t="s">
        <v>2295</v>
      </c>
      <c r="C1182" s="35" t="s">
        <v>2296</v>
      </c>
      <c r="D1182" s="35" t="s">
        <v>500</v>
      </c>
      <c r="E1182" s="42">
        <v>10</v>
      </c>
      <c r="G1182" s="43">
        <v>70470</v>
      </c>
      <c r="H1182" s="44">
        <v>704700</v>
      </c>
      <c r="I1182" s="45"/>
      <c r="J1182" s="38"/>
      <c r="K1182" s="43">
        <v>170000</v>
      </c>
      <c r="L1182" s="44">
        <v>1700000</v>
      </c>
      <c r="M1182" s="45"/>
      <c r="N1182" s="38"/>
      <c r="O1182" s="43">
        <v>170000</v>
      </c>
      <c r="P1182" s="44">
        <v>1700000</v>
      </c>
      <c r="Q1182" s="45"/>
      <c r="R1182" s="38"/>
      <c r="S1182" s="43">
        <v>81309</v>
      </c>
      <c r="T1182" s="44">
        <v>813090</v>
      </c>
      <c r="U1182" s="45"/>
      <c r="V1182" s="38"/>
      <c r="W1182" s="43">
        <v>104932</v>
      </c>
      <c r="X1182" s="44">
        <v>1049320</v>
      </c>
      <c r="Y1182" s="45"/>
      <c r="Z1182" s="38"/>
      <c r="AA1182" s="43">
        <v>94950.21</v>
      </c>
      <c r="AB1182" s="44">
        <v>949502.1</v>
      </c>
      <c r="AC1182" s="45"/>
      <c r="AD1182" s="38"/>
      <c r="AE1182" s="43">
        <v>120540</v>
      </c>
      <c r="AF1182" s="44">
        <v>1205400</v>
      </c>
      <c r="AG1182" s="45"/>
      <c r="AH1182" s="38"/>
      <c r="AI1182" s="43">
        <v>0</v>
      </c>
      <c r="AJ1182" s="44">
        <v>0</v>
      </c>
      <c r="AK1182" s="45"/>
      <c r="AL1182" s="38"/>
      <c r="AM1182" s="43">
        <v>188160</v>
      </c>
      <c r="AN1182" s="44">
        <v>1881600</v>
      </c>
      <c r="AO1182" s="45"/>
    </row>
    <row r="1183" spans="1:41" ht="150" hidden="1" outlineLevel="1" x14ac:dyDescent="0.25">
      <c r="A1183" s="34" t="s">
        <v>2297</v>
      </c>
      <c r="B1183" s="35" t="s">
        <v>2298</v>
      </c>
      <c r="C1183" s="35" t="s">
        <v>2299</v>
      </c>
      <c r="D1183" s="35" t="s">
        <v>500</v>
      </c>
      <c r="E1183" s="42">
        <v>5</v>
      </c>
      <c r="G1183" s="43">
        <v>70470</v>
      </c>
      <c r="H1183" s="44">
        <v>352350</v>
      </c>
      <c r="I1183" s="45"/>
      <c r="J1183" s="38"/>
      <c r="K1183" s="43">
        <v>280770</v>
      </c>
      <c r="L1183" s="44">
        <v>1403850</v>
      </c>
      <c r="M1183" s="45"/>
      <c r="N1183" s="38"/>
      <c r="O1183" s="43">
        <v>280770</v>
      </c>
      <c r="P1183" s="44">
        <v>1403850</v>
      </c>
      <c r="Q1183" s="45"/>
      <c r="R1183" s="38"/>
      <c r="S1183" s="43">
        <v>85704</v>
      </c>
      <c r="T1183" s="44">
        <v>428520</v>
      </c>
      <c r="U1183" s="45"/>
      <c r="V1183" s="38"/>
      <c r="W1183" s="43">
        <v>118275</v>
      </c>
      <c r="X1183" s="44">
        <v>591375</v>
      </c>
      <c r="Y1183" s="45"/>
      <c r="Z1183" s="38"/>
      <c r="AA1183" s="43">
        <v>82935.509999999995</v>
      </c>
      <c r="AB1183" s="44">
        <v>414677.55</v>
      </c>
      <c r="AC1183" s="45"/>
      <c r="AD1183" s="38"/>
      <c r="AE1183" s="43">
        <v>95940</v>
      </c>
      <c r="AF1183" s="44">
        <v>479700</v>
      </c>
      <c r="AG1183" s="45"/>
      <c r="AH1183" s="38"/>
      <c r="AI1183" s="43">
        <v>0</v>
      </c>
      <c r="AJ1183" s="44">
        <v>0</v>
      </c>
      <c r="AK1183" s="45"/>
      <c r="AL1183" s="38"/>
      <c r="AM1183" s="43">
        <v>159600</v>
      </c>
      <c r="AN1183" s="44">
        <v>798000</v>
      </c>
      <c r="AO1183" s="45"/>
    </row>
    <row r="1184" spans="1:41" ht="75" hidden="1" outlineLevel="1" x14ac:dyDescent="0.25">
      <c r="A1184" s="34" t="s">
        <v>2300</v>
      </c>
      <c r="B1184" s="35" t="s">
        <v>2301</v>
      </c>
      <c r="C1184" s="35" t="s">
        <v>2302</v>
      </c>
      <c r="D1184" s="35" t="s">
        <v>500</v>
      </c>
      <c r="E1184" s="42">
        <v>5</v>
      </c>
      <c r="G1184" s="43">
        <v>57325</v>
      </c>
      <c r="H1184" s="44">
        <v>286625</v>
      </c>
      <c r="I1184" s="45"/>
      <c r="J1184" s="38"/>
      <c r="K1184" s="43">
        <v>172500</v>
      </c>
      <c r="L1184" s="44">
        <v>862500</v>
      </c>
      <c r="M1184" s="45"/>
      <c r="N1184" s="38"/>
      <c r="O1184" s="43">
        <v>172500</v>
      </c>
      <c r="P1184" s="44">
        <v>862500</v>
      </c>
      <c r="Q1184" s="45"/>
      <c r="R1184" s="38"/>
      <c r="S1184" s="43">
        <v>68866</v>
      </c>
      <c r="T1184" s="44">
        <v>344330</v>
      </c>
      <c r="U1184" s="45"/>
      <c r="V1184" s="38"/>
      <c r="W1184" s="43">
        <v>82059</v>
      </c>
      <c r="X1184" s="44">
        <v>410295</v>
      </c>
      <c r="Y1184" s="45"/>
      <c r="Z1184" s="38"/>
      <c r="AA1184" s="43">
        <v>66959.960000000006</v>
      </c>
      <c r="AB1184" s="44">
        <v>334799.8</v>
      </c>
      <c r="AC1184" s="45"/>
      <c r="AD1184" s="38"/>
      <c r="AE1184" s="43">
        <v>73800</v>
      </c>
      <c r="AF1184" s="44">
        <v>369000</v>
      </c>
      <c r="AG1184" s="45"/>
      <c r="AH1184" s="38"/>
      <c r="AI1184" s="43">
        <v>0</v>
      </c>
      <c r="AJ1184" s="44">
        <v>0</v>
      </c>
      <c r="AK1184" s="45"/>
      <c r="AL1184" s="38"/>
      <c r="AM1184" s="43">
        <v>126000</v>
      </c>
      <c r="AN1184" s="44">
        <v>630000</v>
      </c>
      <c r="AO1184" s="45"/>
    </row>
    <row r="1185" spans="1:41" ht="30" hidden="1" outlineLevel="1" x14ac:dyDescent="0.25">
      <c r="A1185" s="34" t="s">
        <v>2303</v>
      </c>
      <c r="B1185" s="35" t="s">
        <v>2304</v>
      </c>
      <c r="C1185" s="35" t="s">
        <v>2305</v>
      </c>
      <c r="D1185" s="35" t="s">
        <v>523</v>
      </c>
      <c r="E1185" s="42">
        <v>1100</v>
      </c>
      <c r="G1185" s="43">
        <v>174</v>
      </c>
      <c r="H1185" s="44">
        <v>191400</v>
      </c>
      <c r="I1185" s="45"/>
      <c r="J1185" s="38"/>
      <c r="K1185" s="43">
        <v>375</v>
      </c>
      <c r="L1185" s="44">
        <v>412500</v>
      </c>
      <c r="M1185" s="45"/>
      <c r="N1185" s="38"/>
      <c r="O1185" s="43">
        <v>375</v>
      </c>
      <c r="P1185" s="44">
        <v>412500</v>
      </c>
      <c r="Q1185" s="45"/>
      <c r="R1185" s="38"/>
      <c r="S1185" s="43">
        <v>191</v>
      </c>
      <c r="T1185" s="44">
        <v>210100</v>
      </c>
      <c r="U1185" s="45"/>
      <c r="V1185" s="38"/>
      <c r="W1185" s="43">
        <v>340</v>
      </c>
      <c r="X1185" s="44">
        <v>374000</v>
      </c>
      <c r="Y1185" s="45"/>
      <c r="Z1185" s="38"/>
      <c r="AA1185" s="43">
        <v>189.16</v>
      </c>
      <c r="AB1185" s="44">
        <v>208076</v>
      </c>
      <c r="AC1185" s="45"/>
      <c r="AD1185" s="38"/>
      <c r="AE1185" s="43">
        <v>252</v>
      </c>
      <c r="AF1185" s="44">
        <v>277200</v>
      </c>
      <c r="AG1185" s="45"/>
      <c r="AH1185" s="38"/>
      <c r="AI1185" s="43">
        <v>0</v>
      </c>
      <c r="AJ1185" s="44">
        <v>0</v>
      </c>
      <c r="AK1185" s="45"/>
      <c r="AL1185" s="38"/>
      <c r="AM1185" s="43">
        <v>353</v>
      </c>
      <c r="AN1185" s="44">
        <v>388300</v>
      </c>
      <c r="AO1185" s="45"/>
    </row>
    <row r="1186" spans="1:41" ht="30" hidden="1" outlineLevel="1" x14ac:dyDescent="0.25">
      <c r="A1186" s="34" t="s">
        <v>2306</v>
      </c>
      <c r="B1186" s="35" t="s">
        <v>2307</v>
      </c>
      <c r="C1186" s="35" t="s">
        <v>2308</v>
      </c>
      <c r="D1186" s="35" t="s">
        <v>523</v>
      </c>
      <c r="E1186" s="42">
        <v>100</v>
      </c>
      <c r="G1186" s="43">
        <v>155</v>
      </c>
      <c r="H1186" s="44">
        <v>15500</v>
      </c>
      <c r="I1186" s="45"/>
      <c r="J1186" s="38"/>
      <c r="K1186" s="43">
        <v>290</v>
      </c>
      <c r="L1186" s="44">
        <v>29000</v>
      </c>
      <c r="M1186" s="45"/>
      <c r="N1186" s="38"/>
      <c r="O1186" s="43">
        <v>290</v>
      </c>
      <c r="P1186" s="44">
        <v>29000</v>
      </c>
      <c r="Q1186" s="45"/>
      <c r="R1186" s="38"/>
      <c r="S1186" s="43">
        <v>230</v>
      </c>
      <c r="T1186" s="44">
        <v>23000</v>
      </c>
      <c r="U1186" s="45"/>
      <c r="V1186" s="38"/>
      <c r="W1186" s="43">
        <v>531</v>
      </c>
      <c r="X1186" s="44">
        <v>53100</v>
      </c>
      <c r="Y1186" s="45"/>
      <c r="Z1186" s="38"/>
      <c r="AA1186" s="43">
        <v>236.34</v>
      </c>
      <c r="AB1186" s="44">
        <v>23634</v>
      </c>
      <c r="AC1186" s="45"/>
      <c r="AD1186" s="38"/>
      <c r="AE1186" s="43">
        <v>676</v>
      </c>
      <c r="AF1186" s="44">
        <v>67600</v>
      </c>
      <c r="AG1186" s="45"/>
      <c r="AH1186" s="38"/>
      <c r="AI1186" s="43">
        <v>0</v>
      </c>
      <c r="AJ1186" s="44">
        <v>0</v>
      </c>
      <c r="AK1186" s="45"/>
      <c r="AL1186" s="38"/>
      <c r="AM1186" s="43">
        <v>336</v>
      </c>
      <c r="AN1186" s="44">
        <v>33600</v>
      </c>
      <c r="AO1186" s="45"/>
    </row>
    <row r="1187" spans="1:41" ht="105" hidden="1" outlineLevel="1" x14ac:dyDescent="0.25">
      <c r="A1187" s="34" t="s">
        <v>2309</v>
      </c>
      <c r="B1187" s="35" t="s">
        <v>2310</v>
      </c>
      <c r="C1187" s="35" t="s">
        <v>2311</v>
      </c>
      <c r="D1187" s="35" t="s">
        <v>500</v>
      </c>
      <c r="E1187" s="42">
        <v>5</v>
      </c>
      <c r="G1187" s="43">
        <v>16130</v>
      </c>
      <c r="H1187" s="44">
        <v>80650</v>
      </c>
      <c r="I1187" s="45"/>
      <c r="J1187" s="38"/>
      <c r="K1187" s="43">
        <v>72000</v>
      </c>
      <c r="L1187" s="44">
        <v>360000</v>
      </c>
      <c r="M1187" s="45"/>
      <c r="N1187" s="38"/>
      <c r="O1187" s="43">
        <v>72000</v>
      </c>
      <c r="P1187" s="44">
        <v>360000</v>
      </c>
      <c r="Q1187" s="45"/>
      <c r="R1187" s="38"/>
      <c r="S1187" s="43">
        <v>9891</v>
      </c>
      <c r="T1187" s="44">
        <v>49455</v>
      </c>
      <c r="U1187" s="45"/>
      <c r="V1187" s="38"/>
      <c r="W1187" s="43">
        <v>73965</v>
      </c>
      <c r="X1187" s="44">
        <v>369825</v>
      </c>
      <c r="Y1187" s="45"/>
      <c r="Z1187" s="38"/>
      <c r="AA1187" s="43">
        <v>27646.41</v>
      </c>
      <c r="AB1187" s="44">
        <v>138232.04999999999</v>
      </c>
      <c r="AC1187" s="45"/>
      <c r="AD1187" s="38"/>
      <c r="AE1187" s="43">
        <v>43050</v>
      </c>
      <c r="AF1187" s="44">
        <v>215250</v>
      </c>
      <c r="AG1187" s="45"/>
      <c r="AH1187" s="38"/>
      <c r="AI1187" s="43">
        <v>0</v>
      </c>
      <c r="AJ1187" s="44">
        <v>0</v>
      </c>
      <c r="AK1187" s="45"/>
      <c r="AL1187" s="38"/>
      <c r="AM1187" s="43">
        <v>42000</v>
      </c>
      <c r="AN1187" s="44">
        <v>210000</v>
      </c>
      <c r="AO1187" s="45"/>
    </row>
    <row r="1188" spans="1:41" ht="60" hidden="1" outlineLevel="1" x14ac:dyDescent="0.25">
      <c r="A1188" s="34" t="s">
        <v>2312</v>
      </c>
      <c r="B1188" s="35" t="s">
        <v>2313</v>
      </c>
      <c r="C1188" s="35" t="s">
        <v>2314</v>
      </c>
      <c r="D1188" s="35" t="s">
        <v>500</v>
      </c>
      <c r="E1188" s="42">
        <v>5</v>
      </c>
      <c r="G1188" s="43">
        <v>7613</v>
      </c>
      <c r="H1188" s="44">
        <v>38065</v>
      </c>
      <c r="I1188" s="45"/>
      <c r="J1188" s="38"/>
      <c r="K1188" s="43">
        <v>30000</v>
      </c>
      <c r="L1188" s="44">
        <v>150000</v>
      </c>
      <c r="M1188" s="45"/>
      <c r="N1188" s="38"/>
      <c r="O1188" s="43">
        <v>30000</v>
      </c>
      <c r="P1188" s="44">
        <v>150000</v>
      </c>
      <c r="Q1188" s="45"/>
      <c r="R1188" s="38"/>
      <c r="S1188" s="43">
        <v>35826</v>
      </c>
      <c r="T1188" s="44">
        <v>179130</v>
      </c>
      <c r="U1188" s="45"/>
      <c r="V1188" s="38"/>
      <c r="W1188" s="43">
        <v>33652</v>
      </c>
      <c r="X1188" s="44">
        <v>168260</v>
      </c>
      <c r="Y1188" s="45"/>
      <c r="Z1188" s="38"/>
      <c r="AA1188" s="43">
        <v>16799.599999999999</v>
      </c>
      <c r="AB1188" s="44">
        <v>83998</v>
      </c>
      <c r="AC1188" s="45"/>
      <c r="AD1188" s="38"/>
      <c r="AE1188" s="43">
        <v>24600</v>
      </c>
      <c r="AF1188" s="44">
        <v>123000</v>
      </c>
      <c r="AG1188" s="45"/>
      <c r="AH1188" s="38"/>
      <c r="AI1188" s="43">
        <v>0</v>
      </c>
      <c r="AJ1188" s="44">
        <v>0</v>
      </c>
      <c r="AK1188" s="45"/>
      <c r="AL1188" s="38"/>
      <c r="AM1188" s="43">
        <v>50400</v>
      </c>
      <c r="AN1188" s="44">
        <v>252000</v>
      </c>
      <c r="AO1188" s="45"/>
    </row>
    <row r="1189" spans="1:41" ht="30" hidden="1" outlineLevel="1" x14ac:dyDescent="0.25">
      <c r="A1189" s="34" t="s">
        <v>2315</v>
      </c>
      <c r="B1189" s="35" t="s">
        <v>2316</v>
      </c>
      <c r="C1189" s="35" t="s">
        <v>2317</v>
      </c>
      <c r="D1189" s="35" t="s">
        <v>500</v>
      </c>
      <c r="E1189" s="42">
        <v>4</v>
      </c>
      <c r="G1189" s="43">
        <v>67208</v>
      </c>
      <c r="H1189" s="44">
        <v>268832</v>
      </c>
      <c r="I1189" s="45"/>
      <c r="J1189" s="38"/>
      <c r="K1189" s="43">
        <v>10000</v>
      </c>
      <c r="L1189" s="44">
        <v>40000</v>
      </c>
      <c r="M1189" s="45"/>
      <c r="N1189" s="38"/>
      <c r="O1189" s="43">
        <v>10000</v>
      </c>
      <c r="P1189" s="44">
        <v>40000</v>
      </c>
      <c r="Q1189" s="45"/>
      <c r="R1189" s="38"/>
      <c r="S1189" s="43">
        <v>61366</v>
      </c>
      <c r="T1189" s="44">
        <v>245464</v>
      </c>
      <c r="U1189" s="45"/>
      <c r="V1189" s="38"/>
      <c r="W1189" s="43">
        <v>60375</v>
      </c>
      <c r="X1189" s="44">
        <v>241500</v>
      </c>
      <c r="Y1189" s="45"/>
      <c r="Z1189" s="38"/>
      <c r="AA1189" s="43">
        <v>380843</v>
      </c>
      <c r="AB1189" s="44">
        <v>1523372</v>
      </c>
      <c r="AC1189" s="45"/>
      <c r="AD1189" s="38"/>
      <c r="AE1189" s="43">
        <v>24600</v>
      </c>
      <c r="AF1189" s="44">
        <v>98400</v>
      </c>
      <c r="AG1189" s="45"/>
      <c r="AH1189" s="38"/>
      <c r="AI1189" s="43">
        <v>0</v>
      </c>
      <c r="AJ1189" s="44">
        <v>0</v>
      </c>
      <c r="AK1189" s="45"/>
      <c r="AL1189" s="38"/>
      <c r="AM1189" s="43">
        <v>20000</v>
      </c>
      <c r="AN1189" s="44">
        <v>80000</v>
      </c>
      <c r="AO1189" s="45"/>
    </row>
    <row r="1190" spans="1:41" ht="75" hidden="1" outlineLevel="1" x14ac:dyDescent="0.25">
      <c r="A1190" s="34" t="s">
        <v>2318</v>
      </c>
      <c r="B1190" s="35" t="s">
        <v>2319</v>
      </c>
      <c r="C1190" s="35" t="s">
        <v>2320</v>
      </c>
      <c r="D1190" s="35" t="s">
        <v>500</v>
      </c>
      <c r="E1190" s="42">
        <v>5</v>
      </c>
      <c r="G1190" s="43">
        <v>9135</v>
      </c>
      <c r="H1190" s="44">
        <v>45675</v>
      </c>
      <c r="I1190" s="45"/>
      <c r="J1190" s="38"/>
      <c r="K1190" s="43">
        <v>72500</v>
      </c>
      <c r="L1190" s="44">
        <v>362500</v>
      </c>
      <c r="M1190" s="45"/>
      <c r="N1190" s="38"/>
      <c r="O1190" s="43">
        <v>72500</v>
      </c>
      <c r="P1190" s="44">
        <v>362500</v>
      </c>
      <c r="Q1190" s="45"/>
      <c r="R1190" s="38"/>
      <c r="S1190" s="43">
        <v>13339</v>
      </c>
      <c r="T1190" s="44">
        <v>66695</v>
      </c>
      <c r="U1190" s="45"/>
      <c r="V1190" s="38"/>
      <c r="W1190" s="43">
        <v>27773</v>
      </c>
      <c r="X1190" s="44">
        <v>138865</v>
      </c>
      <c r="Y1190" s="45"/>
      <c r="Z1190" s="38"/>
      <c r="AA1190" s="43">
        <v>5665.76</v>
      </c>
      <c r="AB1190" s="44">
        <v>28328.799999999999</v>
      </c>
      <c r="AC1190" s="45"/>
      <c r="AD1190" s="38"/>
      <c r="AE1190" s="43">
        <v>13530</v>
      </c>
      <c r="AF1190" s="44">
        <v>67650</v>
      </c>
      <c r="AG1190" s="45"/>
      <c r="AH1190" s="38"/>
      <c r="AI1190" s="43">
        <v>0</v>
      </c>
      <c r="AJ1190" s="44">
        <v>0</v>
      </c>
      <c r="AK1190" s="45"/>
      <c r="AL1190" s="38"/>
      <c r="AM1190" s="43">
        <v>30240</v>
      </c>
      <c r="AN1190" s="44">
        <v>151200</v>
      </c>
      <c r="AO1190" s="45"/>
    </row>
    <row r="1191" spans="1:41" ht="30" hidden="1" outlineLevel="1" x14ac:dyDescent="0.25">
      <c r="A1191" s="34" t="s">
        <v>2321</v>
      </c>
      <c r="B1191" s="35" t="s">
        <v>2322</v>
      </c>
      <c r="C1191" s="35" t="s">
        <v>2323</v>
      </c>
      <c r="D1191" s="35" t="s">
        <v>500</v>
      </c>
      <c r="E1191" s="42">
        <v>10</v>
      </c>
      <c r="G1191" s="43">
        <v>21507</v>
      </c>
      <c r="H1191" s="44">
        <v>215070</v>
      </c>
      <c r="I1191" s="45"/>
      <c r="J1191" s="38"/>
      <c r="K1191" s="43">
        <v>32500</v>
      </c>
      <c r="L1191" s="44">
        <v>325000</v>
      </c>
      <c r="M1191" s="45"/>
      <c r="N1191" s="38"/>
      <c r="O1191" s="43">
        <v>32500</v>
      </c>
      <c r="P1191" s="44">
        <v>325000</v>
      </c>
      <c r="Q1191" s="45"/>
      <c r="R1191" s="38"/>
      <c r="S1191" s="43">
        <v>27597</v>
      </c>
      <c r="T1191" s="44">
        <v>275970</v>
      </c>
      <c r="U1191" s="45"/>
      <c r="V1191" s="38"/>
      <c r="W1191" s="43">
        <v>18113</v>
      </c>
      <c r="X1191" s="44">
        <v>181130</v>
      </c>
      <c r="Y1191" s="45"/>
      <c r="Z1191" s="38"/>
      <c r="AA1191" s="43">
        <v>15188.57</v>
      </c>
      <c r="AB1191" s="44">
        <v>151885.70000000001</v>
      </c>
      <c r="AC1191" s="45"/>
      <c r="AD1191" s="38"/>
      <c r="AE1191" s="43">
        <v>13530</v>
      </c>
      <c r="AF1191" s="44">
        <v>135300</v>
      </c>
      <c r="AG1191" s="45"/>
      <c r="AH1191" s="38"/>
      <c r="AI1191" s="43">
        <v>0</v>
      </c>
      <c r="AJ1191" s="44">
        <v>0</v>
      </c>
      <c r="AK1191" s="45"/>
      <c r="AL1191" s="38"/>
      <c r="AM1191" s="43">
        <v>37800</v>
      </c>
      <c r="AN1191" s="44">
        <v>378000</v>
      </c>
      <c r="AO1191" s="45"/>
    </row>
    <row r="1192" spans="1:41" ht="75" hidden="1" outlineLevel="1" x14ac:dyDescent="0.25">
      <c r="A1192" s="34" t="s">
        <v>2324</v>
      </c>
      <c r="B1192" s="35" t="s">
        <v>2325</v>
      </c>
      <c r="C1192" s="35" t="s">
        <v>2326</v>
      </c>
      <c r="D1192" s="35" t="s">
        <v>500</v>
      </c>
      <c r="E1192" s="42">
        <v>5</v>
      </c>
      <c r="G1192" s="43">
        <v>10754</v>
      </c>
      <c r="H1192" s="44">
        <v>53770</v>
      </c>
      <c r="I1192" s="45"/>
      <c r="J1192" s="38"/>
      <c r="K1192" s="43">
        <v>30800</v>
      </c>
      <c r="L1192" s="44">
        <v>154000</v>
      </c>
      <c r="M1192" s="45"/>
      <c r="N1192" s="38"/>
      <c r="O1192" s="43">
        <v>30800</v>
      </c>
      <c r="P1192" s="44">
        <v>154000</v>
      </c>
      <c r="Q1192" s="45"/>
      <c r="R1192" s="38"/>
      <c r="S1192" s="43">
        <v>64944</v>
      </c>
      <c r="T1192" s="44">
        <v>324720</v>
      </c>
      <c r="U1192" s="45"/>
      <c r="V1192" s="38"/>
      <c r="W1192" s="43">
        <v>31416</v>
      </c>
      <c r="X1192" s="44">
        <v>157080</v>
      </c>
      <c r="Y1192" s="45"/>
      <c r="Z1192" s="38"/>
      <c r="AA1192" s="43">
        <v>31278.94</v>
      </c>
      <c r="AB1192" s="44">
        <v>156394.70000000001</v>
      </c>
      <c r="AC1192" s="45"/>
      <c r="AD1192" s="38"/>
      <c r="AE1192" s="43">
        <v>30750</v>
      </c>
      <c r="AF1192" s="44">
        <v>153750</v>
      </c>
      <c r="AG1192" s="45"/>
      <c r="AH1192" s="38"/>
      <c r="AI1192" s="43">
        <v>0</v>
      </c>
      <c r="AJ1192" s="44">
        <v>0</v>
      </c>
      <c r="AK1192" s="45"/>
      <c r="AL1192" s="38"/>
      <c r="AM1192" s="43">
        <v>20000</v>
      </c>
      <c r="AN1192" s="44">
        <v>100000</v>
      </c>
      <c r="AO1192" s="45"/>
    </row>
    <row r="1193" spans="1:41" ht="60" hidden="1" outlineLevel="1" x14ac:dyDescent="0.25">
      <c r="A1193" s="34" t="s">
        <v>2327</v>
      </c>
      <c r="B1193" s="35" t="s">
        <v>2328</v>
      </c>
      <c r="C1193" s="35" t="s">
        <v>2329</v>
      </c>
      <c r="D1193" s="35" t="s">
        <v>500</v>
      </c>
      <c r="E1193" s="42">
        <v>5</v>
      </c>
      <c r="G1193" s="43">
        <v>62640</v>
      </c>
      <c r="H1193" s="44">
        <v>313200</v>
      </c>
      <c r="I1193" s="45"/>
      <c r="J1193" s="38"/>
      <c r="K1193" s="43">
        <v>117600</v>
      </c>
      <c r="L1193" s="44">
        <v>588000</v>
      </c>
      <c r="M1193" s="45"/>
      <c r="N1193" s="38"/>
      <c r="O1193" s="43">
        <v>117600</v>
      </c>
      <c r="P1193" s="44">
        <v>588000</v>
      </c>
      <c r="Q1193" s="45"/>
      <c r="R1193" s="38"/>
      <c r="S1193" s="43">
        <v>364624</v>
      </c>
      <c r="T1193" s="44">
        <v>1823120</v>
      </c>
      <c r="U1193" s="45"/>
      <c r="V1193" s="38"/>
      <c r="W1193" s="43">
        <v>78854</v>
      </c>
      <c r="X1193" s="44">
        <v>394270</v>
      </c>
      <c r="Y1193" s="45"/>
      <c r="Z1193" s="38"/>
      <c r="AA1193" s="43">
        <v>91315.37</v>
      </c>
      <c r="AB1193" s="44">
        <v>456576.85</v>
      </c>
      <c r="AC1193" s="45"/>
      <c r="AD1193" s="38"/>
      <c r="AE1193" s="43">
        <v>344400</v>
      </c>
      <c r="AF1193" s="44">
        <v>1722000</v>
      </c>
      <c r="AG1193" s="45"/>
      <c r="AH1193" s="38"/>
      <c r="AI1193" s="43">
        <v>0</v>
      </c>
      <c r="AJ1193" s="44">
        <v>0</v>
      </c>
      <c r="AK1193" s="45"/>
      <c r="AL1193" s="38"/>
      <c r="AM1193" s="43">
        <v>142800</v>
      </c>
      <c r="AN1193" s="44">
        <v>714000</v>
      </c>
      <c r="AO1193" s="45"/>
    </row>
    <row r="1194" spans="1:41" ht="90" hidden="1" outlineLevel="1" x14ac:dyDescent="0.25">
      <c r="A1194" s="34" t="s">
        <v>2330</v>
      </c>
      <c r="B1194" s="35" t="s">
        <v>2331</v>
      </c>
      <c r="C1194" s="35" t="s">
        <v>2332</v>
      </c>
      <c r="D1194" s="35" t="s">
        <v>500</v>
      </c>
      <c r="E1194" s="42">
        <v>1</v>
      </c>
      <c r="G1194" s="43">
        <v>40455</v>
      </c>
      <c r="H1194" s="44">
        <v>40455</v>
      </c>
      <c r="I1194" s="45"/>
      <c r="J1194" s="38"/>
      <c r="K1194" s="43">
        <v>60000</v>
      </c>
      <c r="L1194" s="44">
        <v>60000</v>
      </c>
      <c r="M1194" s="45"/>
      <c r="N1194" s="38"/>
      <c r="O1194" s="43">
        <v>60000</v>
      </c>
      <c r="P1194" s="44">
        <v>60000</v>
      </c>
      <c r="Q1194" s="45"/>
      <c r="R1194" s="38"/>
      <c r="S1194" s="43">
        <v>54276</v>
      </c>
      <c r="T1194" s="44">
        <v>54276</v>
      </c>
      <c r="U1194" s="45"/>
      <c r="V1194" s="38"/>
      <c r="W1194" s="43">
        <v>117731</v>
      </c>
      <c r="X1194" s="44">
        <v>117731</v>
      </c>
      <c r="Y1194" s="45"/>
      <c r="Z1194" s="38"/>
      <c r="AA1194" s="43">
        <v>34514.93</v>
      </c>
      <c r="AB1194" s="44">
        <v>34514.93</v>
      </c>
      <c r="AC1194" s="45"/>
      <c r="AD1194" s="38"/>
      <c r="AE1194" s="43">
        <v>36900</v>
      </c>
      <c r="AF1194" s="44">
        <v>36900</v>
      </c>
      <c r="AG1194" s="45"/>
      <c r="AH1194" s="38"/>
      <c r="AI1194" s="43">
        <v>0</v>
      </c>
      <c r="AJ1194" s="44">
        <v>0</v>
      </c>
      <c r="AK1194" s="45"/>
      <c r="AL1194" s="38"/>
      <c r="AM1194" s="43">
        <v>33600</v>
      </c>
      <c r="AN1194" s="44">
        <v>33600</v>
      </c>
      <c r="AO1194" s="45"/>
    </row>
    <row r="1195" spans="1:41" ht="60" hidden="1" outlineLevel="1" x14ac:dyDescent="0.25">
      <c r="A1195" s="34" t="s">
        <v>2333</v>
      </c>
      <c r="B1195" s="35" t="s">
        <v>2334</v>
      </c>
      <c r="C1195" s="35" t="s">
        <v>2335</v>
      </c>
      <c r="D1195" s="35" t="s">
        <v>500</v>
      </c>
      <c r="E1195" s="42">
        <v>1</v>
      </c>
      <c r="G1195" s="43">
        <v>51983</v>
      </c>
      <c r="H1195" s="44">
        <v>51983</v>
      </c>
      <c r="I1195" s="45"/>
      <c r="J1195" s="38"/>
      <c r="K1195" s="43">
        <v>150000</v>
      </c>
      <c r="L1195" s="44">
        <v>150000</v>
      </c>
      <c r="M1195" s="45"/>
      <c r="N1195" s="38"/>
      <c r="O1195" s="43">
        <v>150000</v>
      </c>
      <c r="P1195" s="44">
        <v>150000</v>
      </c>
      <c r="Q1195" s="45"/>
      <c r="R1195" s="38"/>
      <c r="S1195" s="43">
        <v>54276</v>
      </c>
      <c r="T1195" s="44">
        <v>54276</v>
      </c>
      <c r="U1195" s="45"/>
      <c r="V1195" s="38"/>
      <c r="W1195" s="43">
        <v>295388</v>
      </c>
      <c r="X1195" s="44">
        <v>295388</v>
      </c>
      <c r="Y1195" s="45"/>
      <c r="Z1195" s="38"/>
      <c r="AA1195" s="43">
        <v>362148.74</v>
      </c>
      <c r="AB1195" s="44">
        <v>362148.74</v>
      </c>
      <c r="AC1195" s="45"/>
      <c r="AD1195" s="38"/>
      <c r="AE1195" s="43">
        <v>295200</v>
      </c>
      <c r="AF1195" s="44">
        <v>295200</v>
      </c>
      <c r="AG1195" s="45"/>
      <c r="AH1195" s="38"/>
      <c r="AI1195" s="43">
        <v>0</v>
      </c>
      <c r="AJ1195" s="44">
        <v>0</v>
      </c>
      <c r="AK1195" s="45"/>
      <c r="AL1195" s="38"/>
      <c r="AM1195" s="43">
        <v>638400</v>
      </c>
      <c r="AN1195" s="44">
        <v>638400</v>
      </c>
      <c r="AO1195" s="45"/>
    </row>
    <row r="1196" spans="1:41" ht="90" hidden="1" outlineLevel="1" x14ac:dyDescent="0.25">
      <c r="A1196" s="34" t="s">
        <v>2336</v>
      </c>
      <c r="B1196" s="35" t="s">
        <v>2337</v>
      </c>
      <c r="C1196" s="35" t="s">
        <v>2338</v>
      </c>
      <c r="D1196" s="35" t="s">
        <v>500</v>
      </c>
      <c r="E1196" s="42">
        <v>5</v>
      </c>
      <c r="G1196" s="43">
        <v>406581</v>
      </c>
      <c r="H1196" s="44">
        <v>2032905</v>
      </c>
      <c r="I1196" s="45"/>
      <c r="J1196" s="38"/>
      <c r="K1196" s="43">
        <v>300000</v>
      </c>
      <c r="L1196" s="44">
        <v>1500000</v>
      </c>
      <c r="M1196" s="45"/>
      <c r="N1196" s="38"/>
      <c r="O1196" s="43">
        <v>300000</v>
      </c>
      <c r="P1196" s="44">
        <v>1500000</v>
      </c>
      <c r="Q1196" s="45"/>
      <c r="R1196" s="38"/>
      <c r="S1196" s="43">
        <v>338046</v>
      </c>
      <c r="T1196" s="44">
        <v>1690230</v>
      </c>
      <c r="U1196" s="45"/>
      <c r="V1196" s="38"/>
      <c r="W1196" s="43">
        <v>452813</v>
      </c>
      <c r="X1196" s="44">
        <v>2264065</v>
      </c>
      <c r="Y1196" s="45"/>
      <c r="Z1196" s="38"/>
      <c r="AA1196" s="43">
        <v>377053.36</v>
      </c>
      <c r="AB1196" s="44">
        <v>1885266.8</v>
      </c>
      <c r="AC1196" s="45"/>
      <c r="AD1196" s="38"/>
      <c r="AE1196" s="43">
        <v>335790</v>
      </c>
      <c r="AF1196" s="44">
        <v>1678950</v>
      </c>
      <c r="AG1196" s="45"/>
      <c r="AH1196" s="38"/>
      <c r="AI1196" s="43">
        <v>0</v>
      </c>
      <c r="AJ1196" s="44">
        <v>0</v>
      </c>
      <c r="AK1196" s="45"/>
      <c r="AL1196" s="38"/>
      <c r="AM1196" s="43">
        <v>714000</v>
      </c>
      <c r="AN1196" s="44">
        <v>3570000</v>
      </c>
      <c r="AO1196" s="45"/>
    </row>
    <row r="1197" spans="1:41" ht="75" hidden="1" outlineLevel="1" x14ac:dyDescent="0.25">
      <c r="A1197" s="34" t="s">
        <v>2339</v>
      </c>
      <c r="B1197" s="35" t="s">
        <v>2340</v>
      </c>
      <c r="C1197" s="35" t="s">
        <v>2341</v>
      </c>
      <c r="D1197" s="35" t="s">
        <v>523</v>
      </c>
      <c r="E1197" s="42">
        <v>10700</v>
      </c>
      <c r="G1197" s="43">
        <v>314</v>
      </c>
      <c r="H1197" s="44">
        <v>3359800</v>
      </c>
      <c r="I1197" s="45"/>
      <c r="J1197" s="38"/>
      <c r="K1197" s="43">
        <v>680</v>
      </c>
      <c r="L1197" s="44">
        <v>7276000</v>
      </c>
      <c r="M1197" s="45"/>
      <c r="N1197" s="38"/>
      <c r="O1197" s="43">
        <v>680</v>
      </c>
      <c r="P1197" s="44">
        <v>7276000</v>
      </c>
      <c r="Q1197" s="45"/>
      <c r="R1197" s="38"/>
      <c r="S1197" s="43">
        <v>325</v>
      </c>
      <c r="T1197" s="44">
        <v>3477500</v>
      </c>
      <c r="U1197" s="45"/>
      <c r="V1197" s="38"/>
      <c r="W1197" s="43">
        <v>412</v>
      </c>
      <c r="X1197" s="44">
        <v>4408400</v>
      </c>
      <c r="Y1197" s="45"/>
      <c r="Z1197" s="38"/>
      <c r="AA1197" s="43">
        <v>370.3</v>
      </c>
      <c r="AB1197" s="44">
        <v>3962210</v>
      </c>
      <c r="AC1197" s="45"/>
      <c r="AD1197" s="38"/>
      <c r="AE1197" s="43">
        <v>535</v>
      </c>
      <c r="AF1197" s="44">
        <v>5724500</v>
      </c>
      <c r="AG1197" s="45"/>
      <c r="AH1197" s="38"/>
      <c r="AI1197" s="43">
        <v>0</v>
      </c>
      <c r="AJ1197" s="44">
        <v>0</v>
      </c>
      <c r="AK1197" s="45"/>
      <c r="AL1197" s="38"/>
      <c r="AM1197" s="43">
        <v>588</v>
      </c>
      <c r="AN1197" s="44">
        <v>6291600</v>
      </c>
      <c r="AO1197" s="45"/>
    </row>
    <row r="1198" spans="1:41" ht="60" hidden="1" outlineLevel="1" x14ac:dyDescent="0.25">
      <c r="A1198" s="34" t="s">
        <v>2342</v>
      </c>
      <c r="B1198" s="35" t="s">
        <v>2343</v>
      </c>
      <c r="C1198" s="35" t="s">
        <v>2344</v>
      </c>
      <c r="D1198" s="35" t="s">
        <v>523</v>
      </c>
      <c r="E1198" s="42">
        <v>12080</v>
      </c>
      <c r="G1198" s="43">
        <v>32</v>
      </c>
      <c r="H1198" s="44">
        <v>386560</v>
      </c>
      <c r="I1198" s="45"/>
      <c r="J1198" s="38"/>
      <c r="K1198" s="43">
        <v>375</v>
      </c>
      <c r="L1198" s="44">
        <v>4530000</v>
      </c>
      <c r="M1198" s="45"/>
      <c r="N1198" s="38"/>
      <c r="O1198" s="43">
        <v>375</v>
      </c>
      <c r="P1198" s="44">
        <v>4530000</v>
      </c>
      <c r="Q1198" s="45"/>
      <c r="R1198" s="38"/>
      <c r="S1198" s="43">
        <v>82</v>
      </c>
      <c r="T1198" s="44">
        <v>990560</v>
      </c>
      <c r="U1198" s="45"/>
      <c r="V1198" s="38"/>
      <c r="W1198" s="43">
        <v>117</v>
      </c>
      <c r="X1198" s="44">
        <v>1413360</v>
      </c>
      <c r="Y1198" s="45"/>
      <c r="Z1198" s="38"/>
      <c r="AA1198" s="43">
        <v>63.02</v>
      </c>
      <c r="AB1198" s="44">
        <v>761281.6</v>
      </c>
      <c r="AC1198" s="45"/>
      <c r="AD1198" s="38"/>
      <c r="AE1198" s="43">
        <v>62</v>
      </c>
      <c r="AF1198" s="44">
        <v>748960</v>
      </c>
      <c r="AG1198" s="45"/>
      <c r="AH1198" s="38"/>
      <c r="AI1198" s="43">
        <v>0</v>
      </c>
      <c r="AJ1198" s="44">
        <v>0</v>
      </c>
      <c r="AK1198" s="45"/>
      <c r="AL1198" s="38"/>
      <c r="AM1198" s="43">
        <v>67</v>
      </c>
      <c r="AN1198" s="44">
        <v>809360</v>
      </c>
      <c r="AO1198" s="45"/>
    </row>
    <row r="1199" spans="1:41" ht="90" hidden="1" outlineLevel="1" x14ac:dyDescent="0.25">
      <c r="A1199" s="34" t="s">
        <v>2345</v>
      </c>
      <c r="B1199" s="35" t="s">
        <v>2346</v>
      </c>
      <c r="C1199" s="35" t="s">
        <v>2347</v>
      </c>
      <c r="D1199" s="35" t="s">
        <v>523</v>
      </c>
      <c r="E1199" s="42">
        <v>100</v>
      </c>
      <c r="G1199" s="43">
        <v>1237</v>
      </c>
      <c r="H1199" s="44">
        <v>123700</v>
      </c>
      <c r="I1199" s="45"/>
      <c r="J1199" s="38"/>
      <c r="K1199" s="43">
        <v>6000</v>
      </c>
      <c r="L1199" s="44">
        <v>600000</v>
      </c>
      <c r="M1199" s="45"/>
      <c r="N1199" s="38"/>
      <c r="O1199" s="43">
        <v>6000</v>
      </c>
      <c r="P1199" s="44">
        <v>600000</v>
      </c>
      <c r="Q1199" s="45"/>
      <c r="R1199" s="38"/>
      <c r="S1199" s="43">
        <v>1282</v>
      </c>
      <c r="T1199" s="44">
        <v>128200</v>
      </c>
      <c r="U1199" s="45"/>
      <c r="V1199" s="38"/>
      <c r="W1199" s="43">
        <v>2185</v>
      </c>
      <c r="X1199" s="44">
        <v>218500</v>
      </c>
      <c r="Y1199" s="45"/>
      <c r="Z1199" s="38"/>
      <c r="AA1199" s="43">
        <v>915.7</v>
      </c>
      <c r="AB1199" s="44">
        <v>91570</v>
      </c>
      <c r="AC1199" s="45"/>
      <c r="AD1199" s="38"/>
      <c r="AE1199" s="43">
        <v>6457</v>
      </c>
      <c r="AF1199" s="44">
        <v>645700</v>
      </c>
      <c r="AG1199" s="45"/>
      <c r="AH1199" s="38"/>
      <c r="AI1199" s="43">
        <v>0</v>
      </c>
      <c r="AJ1199" s="44">
        <v>0</v>
      </c>
      <c r="AK1199" s="45"/>
      <c r="AL1199" s="38"/>
      <c r="AM1199" s="43">
        <v>5460</v>
      </c>
      <c r="AN1199" s="44">
        <v>546000</v>
      </c>
      <c r="AO1199" s="45"/>
    </row>
    <row r="1200" spans="1:41" ht="30" hidden="1" outlineLevel="1" x14ac:dyDescent="0.25">
      <c r="A1200" s="34" t="s">
        <v>2348</v>
      </c>
      <c r="B1200" s="35" t="s">
        <v>2349</v>
      </c>
      <c r="C1200" s="35" t="s">
        <v>2350</v>
      </c>
      <c r="D1200" s="35" t="s">
        <v>500</v>
      </c>
      <c r="E1200" s="42">
        <v>35</v>
      </c>
      <c r="G1200" s="43">
        <v>957</v>
      </c>
      <c r="H1200" s="44">
        <v>33495</v>
      </c>
      <c r="I1200" s="45"/>
      <c r="J1200" s="38"/>
      <c r="K1200" s="43">
        <v>3550</v>
      </c>
      <c r="L1200" s="44">
        <v>124250</v>
      </c>
      <c r="M1200" s="45"/>
      <c r="N1200" s="38"/>
      <c r="O1200" s="43">
        <v>3550</v>
      </c>
      <c r="P1200" s="44">
        <v>124250</v>
      </c>
      <c r="Q1200" s="45"/>
      <c r="R1200" s="38"/>
      <c r="S1200" s="43">
        <v>734</v>
      </c>
      <c r="T1200" s="44">
        <v>25690</v>
      </c>
      <c r="U1200" s="45"/>
      <c r="V1200" s="38"/>
      <c r="W1200" s="43">
        <v>3043</v>
      </c>
      <c r="X1200" s="44">
        <v>106505</v>
      </c>
      <c r="Y1200" s="45"/>
      <c r="Z1200" s="38"/>
      <c r="AA1200" s="43">
        <v>1878.73</v>
      </c>
      <c r="AB1200" s="44">
        <v>65755.55</v>
      </c>
      <c r="AC1200" s="45"/>
      <c r="AD1200" s="38"/>
      <c r="AE1200" s="43">
        <v>3567</v>
      </c>
      <c r="AF1200" s="44">
        <v>124845</v>
      </c>
      <c r="AG1200" s="45"/>
      <c r="AH1200" s="38"/>
      <c r="AI1200" s="43">
        <v>0</v>
      </c>
      <c r="AJ1200" s="44">
        <v>0</v>
      </c>
      <c r="AK1200" s="45"/>
      <c r="AL1200" s="38"/>
      <c r="AM1200" s="43">
        <v>4200</v>
      </c>
      <c r="AN1200" s="44">
        <v>147000</v>
      </c>
      <c r="AO1200" s="45"/>
    </row>
    <row r="1201" spans="1:41" ht="30" hidden="1" outlineLevel="1" x14ac:dyDescent="0.25">
      <c r="A1201" s="34" t="s">
        <v>2351</v>
      </c>
      <c r="B1201" s="35" t="s">
        <v>2352</v>
      </c>
      <c r="C1201" s="35" t="s">
        <v>2353</v>
      </c>
      <c r="D1201" s="35" t="s">
        <v>500</v>
      </c>
      <c r="E1201" s="42">
        <v>14</v>
      </c>
      <c r="G1201" s="43">
        <v>914</v>
      </c>
      <c r="H1201" s="44">
        <v>12796</v>
      </c>
      <c r="I1201" s="45"/>
      <c r="J1201" s="38"/>
      <c r="K1201" s="43">
        <v>3200</v>
      </c>
      <c r="L1201" s="44">
        <v>44800</v>
      </c>
      <c r="M1201" s="45"/>
      <c r="N1201" s="38"/>
      <c r="O1201" s="43">
        <v>3200</v>
      </c>
      <c r="P1201" s="44">
        <v>44800</v>
      </c>
      <c r="Q1201" s="45"/>
      <c r="R1201" s="38"/>
      <c r="S1201" s="43">
        <v>6277</v>
      </c>
      <c r="T1201" s="44">
        <v>87878</v>
      </c>
      <c r="U1201" s="45"/>
      <c r="V1201" s="38"/>
      <c r="W1201" s="43">
        <v>3043</v>
      </c>
      <c r="X1201" s="44">
        <v>42602</v>
      </c>
      <c r="Y1201" s="45"/>
      <c r="Z1201" s="38"/>
      <c r="AA1201" s="43">
        <v>1957.28</v>
      </c>
      <c r="AB1201" s="44">
        <v>27401.919999999998</v>
      </c>
      <c r="AC1201" s="45"/>
      <c r="AD1201" s="38"/>
      <c r="AE1201" s="43">
        <v>3444</v>
      </c>
      <c r="AF1201" s="44">
        <v>48216</v>
      </c>
      <c r="AG1201" s="45"/>
      <c r="AH1201" s="38"/>
      <c r="AI1201" s="43">
        <v>0</v>
      </c>
      <c r="AJ1201" s="44">
        <v>0</v>
      </c>
      <c r="AK1201" s="45"/>
      <c r="AL1201" s="38"/>
      <c r="AM1201" s="43">
        <v>3024</v>
      </c>
      <c r="AN1201" s="44">
        <v>42336</v>
      </c>
      <c r="AO1201" s="45"/>
    </row>
    <row r="1202" spans="1:41" ht="30" hidden="1" outlineLevel="1" x14ac:dyDescent="0.25">
      <c r="A1202" s="34" t="s">
        <v>2354</v>
      </c>
      <c r="B1202" s="35" t="s">
        <v>2355</v>
      </c>
      <c r="C1202" s="35" t="s">
        <v>2356</v>
      </c>
      <c r="D1202" s="35" t="s">
        <v>500</v>
      </c>
      <c r="E1202" s="42">
        <v>80</v>
      </c>
      <c r="G1202" s="43">
        <v>1990</v>
      </c>
      <c r="H1202" s="44">
        <v>159200</v>
      </c>
      <c r="I1202" s="45"/>
      <c r="J1202" s="38"/>
      <c r="K1202" s="43">
        <v>8700</v>
      </c>
      <c r="L1202" s="44">
        <v>696000</v>
      </c>
      <c r="M1202" s="45"/>
      <c r="N1202" s="38"/>
      <c r="O1202" s="43">
        <v>8700</v>
      </c>
      <c r="P1202" s="44">
        <v>696000</v>
      </c>
      <c r="Q1202" s="45"/>
      <c r="R1202" s="38"/>
      <c r="S1202" s="43">
        <v>5095</v>
      </c>
      <c r="T1202" s="44">
        <v>407600</v>
      </c>
      <c r="U1202" s="45"/>
      <c r="V1202" s="38"/>
      <c r="W1202" s="43">
        <v>5072</v>
      </c>
      <c r="X1202" s="44">
        <v>405760</v>
      </c>
      <c r="Y1202" s="45"/>
      <c r="Z1202" s="38"/>
      <c r="AA1202" s="43">
        <v>5171.0200000000004</v>
      </c>
      <c r="AB1202" s="44">
        <v>413681.6</v>
      </c>
      <c r="AC1202" s="45"/>
      <c r="AD1202" s="38"/>
      <c r="AE1202" s="43">
        <v>2583</v>
      </c>
      <c r="AF1202" s="44">
        <v>206640</v>
      </c>
      <c r="AG1202" s="45"/>
      <c r="AH1202" s="38"/>
      <c r="AI1202" s="43">
        <v>0</v>
      </c>
      <c r="AJ1202" s="44">
        <v>0</v>
      </c>
      <c r="AK1202" s="45"/>
      <c r="AL1202" s="38"/>
      <c r="AM1202" s="43">
        <v>10920</v>
      </c>
      <c r="AN1202" s="44">
        <v>873600</v>
      </c>
      <c r="AO1202" s="45"/>
    </row>
    <row r="1203" spans="1:41" hidden="1" outlineLevel="1" x14ac:dyDescent="0.25">
      <c r="A1203" s="30"/>
      <c r="B1203" s="31" t="s">
        <v>44</v>
      </c>
      <c r="C1203" s="31" t="s">
        <v>45</v>
      </c>
      <c r="G1203" s="36"/>
      <c r="H1203" s="36"/>
      <c r="I1203" s="37"/>
      <c r="J1203" s="38"/>
      <c r="K1203" s="36"/>
      <c r="L1203" s="36"/>
      <c r="M1203" s="37"/>
      <c r="N1203" s="38"/>
      <c r="O1203" s="36"/>
      <c r="P1203" s="36"/>
      <c r="Q1203" s="37"/>
      <c r="R1203" s="38"/>
      <c r="S1203" s="36"/>
      <c r="T1203" s="36"/>
      <c r="U1203" s="37"/>
      <c r="V1203" s="38"/>
      <c r="W1203" s="36"/>
      <c r="X1203" s="36"/>
      <c r="Y1203" s="37"/>
      <c r="Z1203" s="38"/>
      <c r="AA1203" s="36"/>
      <c r="AB1203" s="36"/>
      <c r="AC1203" s="37"/>
      <c r="AD1203" s="38"/>
      <c r="AE1203" s="36"/>
      <c r="AF1203" s="36"/>
      <c r="AG1203" s="37"/>
      <c r="AH1203" s="38"/>
      <c r="AI1203" s="36"/>
      <c r="AJ1203" s="36"/>
      <c r="AK1203" s="37"/>
      <c r="AL1203" s="38"/>
      <c r="AM1203" s="36"/>
      <c r="AN1203" s="36"/>
      <c r="AO1203" s="37"/>
    </row>
    <row r="1204" spans="1:41" hidden="1" outlineLevel="1" x14ac:dyDescent="0.25">
      <c r="A1204" s="34" t="s">
        <v>2357</v>
      </c>
      <c r="B1204" s="35" t="s">
        <v>47</v>
      </c>
      <c r="C1204" s="35" t="s">
        <v>2358</v>
      </c>
      <c r="G1204" s="36"/>
      <c r="H1204" s="36"/>
      <c r="I1204" s="37"/>
      <c r="J1204" s="38"/>
      <c r="K1204" s="36"/>
      <c r="L1204" s="36"/>
      <c r="M1204" s="37"/>
      <c r="N1204" s="38"/>
      <c r="O1204" s="36"/>
      <c r="P1204" s="36"/>
      <c r="Q1204" s="37"/>
      <c r="R1204" s="38"/>
      <c r="S1204" s="36"/>
      <c r="T1204" s="36"/>
      <c r="U1204" s="37"/>
      <c r="V1204" s="38"/>
      <c r="W1204" s="36"/>
      <c r="X1204" s="36"/>
      <c r="Y1204" s="37"/>
      <c r="Z1204" s="38"/>
      <c r="AA1204" s="36"/>
      <c r="AB1204" s="36"/>
      <c r="AC1204" s="37"/>
      <c r="AD1204" s="38"/>
      <c r="AE1204" s="36"/>
      <c r="AF1204" s="36"/>
      <c r="AG1204" s="37"/>
      <c r="AH1204" s="38"/>
      <c r="AI1204" s="36"/>
      <c r="AJ1204" s="36"/>
      <c r="AK1204" s="37"/>
      <c r="AL1204" s="38"/>
      <c r="AM1204" s="36"/>
      <c r="AN1204" s="36"/>
      <c r="AO1204" s="37"/>
    </row>
    <row r="1205" spans="1:41" ht="45" hidden="1" outlineLevel="1" x14ac:dyDescent="0.25">
      <c r="A1205" s="30"/>
      <c r="B1205" s="31" t="s">
        <v>69</v>
      </c>
      <c r="C1205" s="31" t="s">
        <v>70</v>
      </c>
      <c r="D1205" s="31" t="s">
        <v>71</v>
      </c>
      <c r="E1205" s="31" t="s">
        <v>72</v>
      </c>
      <c r="G1205" s="39" t="s">
        <v>73</v>
      </c>
      <c r="H1205" s="40" t="s">
        <v>33</v>
      </c>
      <c r="I1205" s="41"/>
      <c r="J1205" s="38"/>
      <c r="K1205" s="39" t="s">
        <v>73</v>
      </c>
      <c r="L1205" s="40" t="s">
        <v>33</v>
      </c>
      <c r="M1205" s="41"/>
      <c r="N1205" s="38"/>
      <c r="O1205" s="39" t="s">
        <v>73</v>
      </c>
      <c r="P1205" s="40" t="s">
        <v>33</v>
      </c>
      <c r="Q1205" s="41"/>
      <c r="R1205" s="38"/>
      <c r="S1205" s="39" t="s">
        <v>73</v>
      </c>
      <c r="T1205" s="40" t="s">
        <v>33</v>
      </c>
      <c r="U1205" s="41"/>
      <c r="V1205" s="38"/>
      <c r="W1205" s="39" t="s">
        <v>73</v>
      </c>
      <c r="X1205" s="40" t="s">
        <v>33</v>
      </c>
      <c r="Y1205" s="41"/>
      <c r="Z1205" s="38"/>
      <c r="AA1205" s="39" t="s">
        <v>73</v>
      </c>
      <c r="AB1205" s="40" t="s">
        <v>33</v>
      </c>
      <c r="AC1205" s="41"/>
      <c r="AD1205" s="38"/>
      <c r="AE1205" s="39" t="s">
        <v>73</v>
      </c>
      <c r="AF1205" s="40" t="s">
        <v>33</v>
      </c>
      <c r="AG1205" s="41"/>
      <c r="AH1205" s="38"/>
      <c r="AI1205" s="39" t="s">
        <v>73</v>
      </c>
      <c r="AJ1205" s="40" t="s">
        <v>33</v>
      </c>
      <c r="AK1205" s="41"/>
      <c r="AL1205" s="38"/>
      <c r="AM1205" s="39" t="s">
        <v>73</v>
      </c>
      <c r="AN1205" s="40" t="s">
        <v>33</v>
      </c>
      <c r="AO1205" s="41"/>
    </row>
    <row r="1206" spans="1:41" hidden="1" outlineLevel="1" x14ac:dyDescent="0.25">
      <c r="A1206" s="34" t="s">
        <v>2359</v>
      </c>
      <c r="B1206" s="35" t="s">
        <v>2360</v>
      </c>
      <c r="C1206" s="35" t="s">
        <v>2361</v>
      </c>
      <c r="D1206" s="35" t="s">
        <v>500</v>
      </c>
      <c r="E1206" s="42">
        <v>4</v>
      </c>
      <c r="G1206" s="43">
        <v>39150</v>
      </c>
      <c r="H1206" s="44">
        <v>156600</v>
      </c>
      <c r="I1206" s="45"/>
      <c r="J1206" s="38"/>
      <c r="K1206" s="43">
        <v>1750</v>
      </c>
      <c r="L1206" s="44">
        <v>7000</v>
      </c>
      <c r="M1206" s="45"/>
      <c r="N1206" s="38"/>
      <c r="O1206" s="43">
        <v>1750</v>
      </c>
      <c r="P1206" s="44">
        <v>7000</v>
      </c>
      <c r="Q1206" s="45"/>
      <c r="R1206" s="38"/>
      <c r="S1206" s="43">
        <v>6900</v>
      </c>
      <c r="T1206" s="44">
        <v>27600</v>
      </c>
      <c r="U1206" s="45"/>
      <c r="V1206" s="38"/>
      <c r="W1206" s="43">
        <v>25866</v>
      </c>
      <c r="X1206" s="44">
        <v>103464</v>
      </c>
      <c r="Y1206" s="45"/>
      <c r="Z1206" s="38"/>
      <c r="AA1206" s="43">
        <v>14304.91</v>
      </c>
      <c r="AB1206" s="44">
        <v>57219.64</v>
      </c>
      <c r="AC1206" s="45"/>
      <c r="AD1206" s="38"/>
      <c r="AE1206" s="43">
        <v>23678</v>
      </c>
      <c r="AF1206" s="44">
        <v>94712</v>
      </c>
      <c r="AG1206" s="45"/>
      <c r="AH1206" s="38"/>
      <c r="AI1206" s="43">
        <v>0</v>
      </c>
      <c r="AJ1206" s="44">
        <v>0</v>
      </c>
      <c r="AK1206" s="45"/>
      <c r="AL1206" s="38"/>
      <c r="AM1206" s="43">
        <v>50400</v>
      </c>
      <c r="AN1206" s="44">
        <v>201600</v>
      </c>
      <c r="AO1206" s="45"/>
    </row>
    <row r="1207" spans="1:41" hidden="1" outlineLevel="1" x14ac:dyDescent="0.25">
      <c r="A1207" s="34" t="s">
        <v>2362</v>
      </c>
      <c r="B1207" s="35" t="s">
        <v>2363</v>
      </c>
      <c r="C1207" s="35" t="s">
        <v>2364</v>
      </c>
      <c r="D1207" s="35" t="s">
        <v>500</v>
      </c>
      <c r="E1207" s="42">
        <v>2</v>
      </c>
      <c r="G1207" s="43">
        <v>45240</v>
      </c>
      <c r="H1207" s="44">
        <v>90480</v>
      </c>
      <c r="I1207" s="45"/>
      <c r="J1207" s="38"/>
      <c r="K1207" s="43">
        <v>1500</v>
      </c>
      <c r="L1207" s="44">
        <v>3000</v>
      </c>
      <c r="M1207" s="45"/>
      <c r="N1207" s="38"/>
      <c r="O1207" s="43">
        <v>1500</v>
      </c>
      <c r="P1207" s="44">
        <v>3000</v>
      </c>
      <c r="Q1207" s="45"/>
      <c r="R1207" s="38"/>
      <c r="S1207" s="43">
        <v>8049</v>
      </c>
      <c r="T1207" s="44">
        <v>16098</v>
      </c>
      <c r="U1207" s="45"/>
      <c r="V1207" s="38"/>
      <c r="W1207" s="43">
        <v>65420</v>
      </c>
      <c r="X1207" s="44">
        <v>130840</v>
      </c>
      <c r="Y1207" s="45"/>
      <c r="Z1207" s="38"/>
      <c r="AA1207" s="43">
        <v>8653.8799999999992</v>
      </c>
      <c r="AB1207" s="44">
        <v>17307.759999999998</v>
      </c>
      <c r="AC1207" s="45"/>
      <c r="AD1207" s="38"/>
      <c r="AE1207" s="43">
        <v>27060</v>
      </c>
      <c r="AF1207" s="44">
        <v>54120</v>
      </c>
      <c r="AG1207" s="45"/>
      <c r="AH1207" s="38"/>
      <c r="AI1207" s="43">
        <v>0</v>
      </c>
      <c r="AJ1207" s="44">
        <v>0</v>
      </c>
      <c r="AK1207" s="45"/>
      <c r="AL1207" s="38"/>
      <c r="AM1207" s="43">
        <v>58800</v>
      </c>
      <c r="AN1207" s="44">
        <v>117600</v>
      </c>
      <c r="AO1207" s="45"/>
    </row>
    <row r="1208" spans="1:41" hidden="1" outlineLevel="1" x14ac:dyDescent="0.25">
      <c r="A1208" s="34" t="s">
        <v>2365</v>
      </c>
      <c r="B1208" s="35" t="s">
        <v>2366</v>
      </c>
      <c r="C1208" s="35" t="s">
        <v>2367</v>
      </c>
      <c r="D1208" s="35" t="s">
        <v>500</v>
      </c>
      <c r="E1208" s="42">
        <v>4</v>
      </c>
      <c r="G1208" s="43">
        <v>12205</v>
      </c>
      <c r="H1208" s="44">
        <v>48820</v>
      </c>
      <c r="I1208" s="45"/>
      <c r="J1208" s="38"/>
      <c r="K1208" s="43">
        <v>1200</v>
      </c>
      <c r="L1208" s="44">
        <v>4800</v>
      </c>
      <c r="M1208" s="45"/>
      <c r="N1208" s="38"/>
      <c r="O1208" s="43">
        <v>1200</v>
      </c>
      <c r="P1208" s="44">
        <v>4800</v>
      </c>
      <c r="Q1208" s="45"/>
      <c r="R1208" s="38"/>
      <c r="S1208" s="43">
        <v>5198</v>
      </c>
      <c r="T1208" s="44">
        <v>20792</v>
      </c>
      <c r="U1208" s="45"/>
      <c r="V1208" s="38"/>
      <c r="W1208" s="43">
        <v>15700</v>
      </c>
      <c r="X1208" s="44">
        <v>62800</v>
      </c>
      <c r="Y1208" s="45"/>
      <c r="Z1208" s="38"/>
      <c r="AA1208" s="43">
        <v>30047.42</v>
      </c>
      <c r="AB1208" s="44">
        <v>120189.68</v>
      </c>
      <c r="AC1208" s="45"/>
      <c r="AD1208" s="38"/>
      <c r="AE1208" s="43">
        <v>1906</v>
      </c>
      <c r="AF1208" s="44">
        <v>7624</v>
      </c>
      <c r="AG1208" s="45"/>
      <c r="AH1208" s="38"/>
      <c r="AI1208" s="43">
        <v>0</v>
      </c>
      <c r="AJ1208" s="44">
        <v>0</v>
      </c>
      <c r="AK1208" s="45"/>
      <c r="AL1208" s="38"/>
      <c r="AM1208" s="43">
        <v>42000</v>
      </c>
      <c r="AN1208" s="44">
        <v>168000</v>
      </c>
      <c r="AO1208" s="45"/>
    </row>
    <row r="1209" spans="1:41" hidden="1" outlineLevel="1" x14ac:dyDescent="0.25">
      <c r="A1209" s="34" t="s">
        <v>2368</v>
      </c>
      <c r="B1209" s="35" t="s">
        <v>2369</v>
      </c>
      <c r="C1209" s="35" t="s">
        <v>2370</v>
      </c>
      <c r="D1209" s="35" t="s">
        <v>500</v>
      </c>
      <c r="E1209" s="42">
        <v>8</v>
      </c>
      <c r="G1209" s="43">
        <v>2828</v>
      </c>
      <c r="H1209" s="44">
        <v>22624</v>
      </c>
      <c r="I1209" s="45"/>
      <c r="J1209" s="38"/>
      <c r="K1209" s="43">
        <v>500</v>
      </c>
      <c r="L1209" s="44">
        <v>4000</v>
      </c>
      <c r="M1209" s="45"/>
      <c r="N1209" s="38"/>
      <c r="O1209" s="43">
        <v>500</v>
      </c>
      <c r="P1209" s="44">
        <v>4000</v>
      </c>
      <c r="Q1209" s="45"/>
      <c r="R1209" s="38"/>
      <c r="S1209" s="43">
        <v>12143</v>
      </c>
      <c r="T1209" s="44">
        <v>97144</v>
      </c>
      <c r="U1209" s="45"/>
      <c r="V1209" s="38"/>
      <c r="W1209" s="43">
        <v>24555</v>
      </c>
      <c r="X1209" s="44">
        <v>196440</v>
      </c>
      <c r="Y1209" s="45"/>
      <c r="Z1209" s="38"/>
      <c r="AA1209" s="43">
        <v>14290.68</v>
      </c>
      <c r="AB1209" s="44">
        <v>114325.44</v>
      </c>
      <c r="AC1209" s="45"/>
      <c r="AD1209" s="38"/>
      <c r="AE1209" s="43">
        <v>1845</v>
      </c>
      <c r="AF1209" s="44">
        <v>14760</v>
      </c>
      <c r="AG1209" s="45"/>
      <c r="AH1209" s="38"/>
      <c r="AI1209" s="43">
        <v>0</v>
      </c>
      <c r="AJ1209" s="44">
        <v>0</v>
      </c>
      <c r="AK1209" s="45"/>
      <c r="AL1209" s="38"/>
      <c r="AM1209" s="43">
        <v>8400</v>
      </c>
      <c r="AN1209" s="44">
        <v>67200</v>
      </c>
      <c r="AO1209" s="45"/>
    </row>
    <row r="1210" spans="1:41" hidden="1" outlineLevel="1" x14ac:dyDescent="0.25">
      <c r="A1210" s="34" t="s">
        <v>2371</v>
      </c>
      <c r="B1210" s="35" t="s">
        <v>2372</v>
      </c>
      <c r="C1210" s="35" t="s">
        <v>2373</v>
      </c>
      <c r="D1210" s="35" t="s">
        <v>500</v>
      </c>
      <c r="E1210" s="42">
        <v>8</v>
      </c>
      <c r="G1210" s="43">
        <v>2828</v>
      </c>
      <c r="H1210" s="44">
        <v>22624</v>
      </c>
      <c r="I1210" s="45"/>
      <c r="J1210" s="38"/>
      <c r="K1210" s="43">
        <v>600</v>
      </c>
      <c r="L1210" s="44">
        <v>4800</v>
      </c>
      <c r="M1210" s="45"/>
      <c r="N1210" s="38"/>
      <c r="O1210" s="43">
        <v>600</v>
      </c>
      <c r="P1210" s="44">
        <v>4800</v>
      </c>
      <c r="Q1210" s="45"/>
      <c r="R1210" s="38"/>
      <c r="S1210" s="43">
        <v>12419</v>
      </c>
      <c r="T1210" s="44">
        <v>99352</v>
      </c>
      <c r="U1210" s="45"/>
      <c r="V1210" s="38"/>
      <c r="W1210" s="43">
        <v>24555</v>
      </c>
      <c r="X1210" s="44">
        <v>196440</v>
      </c>
      <c r="Y1210" s="45"/>
      <c r="Z1210" s="38"/>
      <c r="AA1210" s="43">
        <v>5674.67</v>
      </c>
      <c r="AB1210" s="44">
        <v>45397.36</v>
      </c>
      <c r="AC1210" s="45"/>
      <c r="AD1210" s="38"/>
      <c r="AE1210" s="43">
        <v>1230</v>
      </c>
      <c r="AF1210" s="44">
        <v>9840</v>
      </c>
      <c r="AG1210" s="45"/>
      <c r="AH1210" s="38"/>
      <c r="AI1210" s="43">
        <v>0</v>
      </c>
      <c r="AJ1210" s="44">
        <v>0</v>
      </c>
      <c r="AK1210" s="45"/>
      <c r="AL1210" s="38"/>
      <c r="AM1210" s="43">
        <v>8400</v>
      </c>
      <c r="AN1210" s="44">
        <v>67200</v>
      </c>
      <c r="AO1210" s="45"/>
    </row>
    <row r="1211" spans="1:41" hidden="1" outlineLevel="1" x14ac:dyDescent="0.25">
      <c r="A1211" s="34" t="s">
        <v>2374</v>
      </c>
      <c r="B1211" s="35" t="s">
        <v>2375</v>
      </c>
      <c r="C1211" s="35" t="s">
        <v>2376</v>
      </c>
      <c r="D1211" s="35" t="s">
        <v>500</v>
      </c>
      <c r="E1211" s="42">
        <v>2</v>
      </c>
      <c r="G1211" s="43">
        <v>2175</v>
      </c>
      <c r="H1211" s="44">
        <v>4350</v>
      </c>
      <c r="I1211" s="45"/>
      <c r="J1211" s="38"/>
      <c r="K1211" s="43">
        <v>2000</v>
      </c>
      <c r="L1211" s="44">
        <v>4000</v>
      </c>
      <c r="M1211" s="45"/>
      <c r="N1211" s="38"/>
      <c r="O1211" s="43">
        <v>2000</v>
      </c>
      <c r="P1211" s="44">
        <v>4000</v>
      </c>
      <c r="Q1211" s="45"/>
      <c r="R1211" s="38"/>
      <c r="S1211" s="43">
        <v>11039</v>
      </c>
      <c r="T1211" s="44">
        <v>22078</v>
      </c>
      <c r="U1211" s="45"/>
      <c r="V1211" s="38"/>
      <c r="W1211" s="43">
        <v>25866</v>
      </c>
      <c r="X1211" s="44">
        <v>51732</v>
      </c>
      <c r="Y1211" s="45"/>
      <c r="Z1211" s="38"/>
      <c r="AA1211" s="43">
        <v>21120.43</v>
      </c>
      <c r="AB1211" s="44">
        <v>42240.86</v>
      </c>
      <c r="AC1211" s="45"/>
      <c r="AD1211" s="38"/>
      <c r="AE1211" s="43">
        <v>8241</v>
      </c>
      <c r="AF1211" s="44">
        <v>16482</v>
      </c>
      <c r="AG1211" s="45"/>
      <c r="AH1211" s="38"/>
      <c r="AI1211" s="43">
        <v>0</v>
      </c>
      <c r="AJ1211" s="44">
        <v>0</v>
      </c>
      <c r="AK1211" s="45"/>
      <c r="AL1211" s="38"/>
      <c r="AM1211" s="43">
        <v>25200</v>
      </c>
      <c r="AN1211" s="44">
        <v>50400</v>
      </c>
      <c r="AO1211" s="45"/>
    </row>
    <row r="1212" spans="1:41" hidden="1" outlineLevel="1" x14ac:dyDescent="0.25">
      <c r="A1212" s="34" t="s">
        <v>2377</v>
      </c>
      <c r="B1212" s="35" t="s">
        <v>2378</v>
      </c>
      <c r="C1212" s="35" t="s">
        <v>2379</v>
      </c>
      <c r="D1212" s="35" t="s">
        <v>500</v>
      </c>
      <c r="E1212" s="42">
        <v>2</v>
      </c>
      <c r="G1212" s="43">
        <v>3393</v>
      </c>
      <c r="H1212" s="44">
        <v>6786</v>
      </c>
      <c r="I1212" s="45"/>
      <c r="J1212" s="38"/>
      <c r="K1212" s="43">
        <v>12500</v>
      </c>
      <c r="L1212" s="44">
        <v>25000</v>
      </c>
      <c r="M1212" s="45"/>
      <c r="N1212" s="38"/>
      <c r="O1212" s="43">
        <v>12500</v>
      </c>
      <c r="P1212" s="44">
        <v>25000</v>
      </c>
      <c r="Q1212" s="45"/>
      <c r="R1212" s="38"/>
      <c r="S1212" s="43">
        <v>5060</v>
      </c>
      <c r="T1212" s="44">
        <v>10120</v>
      </c>
      <c r="U1212" s="45"/>
      <c r="V1212" s="38"/>
      <c r="W1212" s="43">
        <v>12075</v>
      </c>
      <c r="X1212" s="44">
        <v>24150</v>
      </c>
      <c r="Y1212" s="45"/>
      <c r="Z1212" s="38"/>
      <c r="AA1212" s="43">
        <v>9103.1200000000008</v>
      </c>
      <c r="AB1212" s="44">
        <v>18206.240000000002</v>
      </c>
      <c r="AC1212" s="45"/>
      <c r="AD1212" s="38"/>
      <c r="AE1212" s="43">
        <v>9840</v>
      </c>
      <c r="AF1212" s="44">
        <v>19680</v>
      </c>
      <c r="AG1212" s="45"/>
      <c r="AH1212" s="38"/>
      <c r="AI1212" s="43">
        <v>0</v>
      </c>
      <c r="AJ1212" s="44">
        <v>0</v>
      </c>
      <c r="AK1212" s="45"/>
      <c r="AL1212" s="38"/>
      <c r="AM1212" s="43">
        <v>12600</v>
      </c>
      <c r="AN1212" s="44">
        <v>25200</v>
      </c>
      <c r="AO1212" s="45"/>
    </row>
    <row r="1213" spans="1:41" ht="30" hidden="1" outlineLevel="1" x14ac:dyDescent="0.25">
      <c r="A1213" s="34" t="s">
        <v>2380</v>
      </c>
      <c r="B1213" s="35" t="s">
        <v>2381</v>
      </c>
      <c r="C1213" s="35" t="s">
        <v>2382</v>
      </c>
      <c r="D1213" s="35" t="s">
        <v>500</v>
      </c>
      <c r="E1213" s="42">
        <v>1</v>
      </c>
      <c r="G1213" s="43">
        <v>30972</v>
      </c>
      <c r="H1213" s="44">
        <v>30972</v>
      </c>
      <c r="I1213" s="45"/>
      <c r="J1213" s="38"/>
      <c r="K1213" s="43">
        <v>10000</v>
      </c>
      <c r="L1213" s="44">
        <v>10000</v>
      </c>
      <c r="M1213" s="45"/>
      <c r="N1213" s="38"/>
      <c r="O1213" s="43">
        <v>10000</v>
      </c>
      <c r="P1213" s="44">
        <v>10000</v>
      </c>
      <c r="Q1213" s="45"/>
      <c r="R1213" s="38"/>
      <c r="S1213" s="43">
        <v>27598</v>
      </c>
      <c r="T1213" s="44">
        <v>27598</v>
      </c>
      <c r="U1213" s="45"/>
      <c r="V1213" s="38"/>
      <c r="W1213" s="43">
        <v>42263</v>
      </c>
      <c r="X1213" s="44">
        <v>42263</v>
      </c>
      <c r="Y1213" s="45"/>
      <c r="Z1213" s="38"/>
      <c r="AA1213" s="43">
        <v>76844.55</v>
      </c>
      <c r="AB1213" s="44">
        <v>76844.55</v>
      </c>
      <c r="AC1213" s="45"/>
      <c r="AD1213" s="38"/>
      <c r="AE1213" s="43">
        <v>116850</v>
      </c>
      <c r="AF1213" s="44">
        <v>116850</v>
      </c>
      <c r="AG1213" s="45"/>
      <c r="AH1213" s="38"/>
      <c r="AI1213" s="43">
        <v>0</v>
      </c>
      <c r="AJ1213" s="44">
        <v>0</v>
      </c>
      <c r="AK1213" s="45"/>
      <c r="AL1213" s="38"/>
      <c r="AM1213" s="43">
        <v>3780</v>
      </c>
      <c r="AN1213" s="44">
        <v>3780</v>
      </c>
      <c r="AO1213" s="45"/>
    </row>
    <row r="1214" spans="1:41" hidden="1" outlineLevel="1" x14ac:dyDescent="0.25">
      <c r="A1214" s="30"/>
      <c r="B1214" s="31" t="s">
        <v>44</v>
      </c>
      <c r="C1214" s="31" t="s">
        <v>45</v>
      </c>
      <c r="G1214" s="36"/>
      <c r="H1214" s="36"/>
      <c r="I1214" s="37"/>
      <c r="J1214" s="38"/>
      <c r="K1214" s="36"/>
      <c r="L1214" s="36"/>
      <c r="M1214" s="37"/>
      <c r="N1214" s="38"/>
      <c r="O1214" s="36"/>
      <c r="P1214" s="36"/>
      <c r="Q1214" s="37"/>
      <c r="R1214" s="38"/>
      <c r="S1214" s="36"/>
      <c r="T1214" s="36"/>
      <c r="U1214" s="37"/>
      <c r="V1214" s="38"/>
      <c r="W1214" s="36"/>
      <c r="X1214" s="36"/>
      <c r="Y1214" s="37"/>
      <c r="Z1214" s="38"/>
      <c r="AA1214" s="36"/>
      <c r="AB1214" s="36"/>
      <c r="AC1214" s="37"/>
      <c r="AD1214" s="38"/>
      <c r="AE1214" s="36"/>
      <c r="AF1214" s="36"/>
      <c r="AG1214" s="37"/>
      <c r="AH1214" s="38"/>
      <c r="AI1214" s="36"/>
      <c r="AJ1214" s="36"/>
      <c r="AK1214" s="37"/>
      <c r="AL1214" s="38"/>
      <c r="AM1214" s="36"/>
      <c r="AN1214" s="36"/>
      <c r="AO1214" s="37"/>
    </row>
    <row r="1215" spans="1:41" hidden="1" outlineLevel="1" x14ac:dyDescent="0.25">
      <c r="A1215" s="34" t="s">
        <v>2383</v>
      </c>
      <c r="B1215" s="35" t="s">
        <v>47</v>
      </c>
      <c r="C1215" s="35" t="s">
        <v>2358</v>
      </c>
      <c r="G1215" s="36"/>
      <c r="H1215" s="36"/>
      <c r="I1215" s="37"/>
      <c r="J1215" s="38"/>
      <c r="K1215" s="36"/>
      <c r="L1215" s="36"/>
      <c r="M1215" s="37"/>
      <c r="N1215" s="38"/>
      <c r="O1215" s="36"/>
      <c r="P1215" s="36"/>
      <c r="Q1215" s="37"/>
      <c r="R1215" s="38"/>
      <c r="S1215" s="36"/>
      <c r="T1215" s="36"/>
      <c r="U1215" s="37"/>
      <c r="V1215" s="38"/>
      <c r="W1215" s="36"/>
      <c r="X1215" s="36"/>
      <c r="Y1215" s="37"/>
      <c r="Z1215" s="38"/>
      <c r="AA1215" s="36"/>
      <c r="AB1215" s="36"/>
      <c r="AC1215" s="37"/>
      <c r="AD1215" s="38"/>
      <c r="AE1215" s="36"/>
      <c r="AF1215" s="36"/>
      <c r="AG1215" s="37"/>
      <c r="AH1215" s="38"/>
      <c r="AI1215" s="36"/>
      <c r="AJ1215" s="36"/>
      <c r="AK1215" s="37"/>
      <c r="AL1215" s="38"/>
      <c r="AM1215" s="36"/>
      <c r="AN1215" s="36"/>
      <c r="AO1215" s="37"/>
    </row>
    <row r="1216" spans="1:41" ht="45" hidden="1" outlineLevel="1" x14ac:dyDescent="0.25">
      <c r="A1216" s="30"/>
      <c r="B1216" s="31" t="s">
        <v>69</v>
      </c>
      <c r="C1216" s="31" t="s">
        <v>70</v>
      </c>
      <c r="D1216" s="31" t="s">
        <v>71</v>
      </c>
      <c r="E1216" s="31" t="s">
        <v>72</v>
      </c>
      <c r="G1216" s="39" t="s">
        <v>73</v>
      </c>
      <c r="H1216" s="40" t="s">
        <v>33</v>
      </c>
      <c r="I1216" s="41"/>
      <c r="J1216" s="38"/>
      <c r="K1216" s="39" t="s">
        <v>73</v>
      </c>
      <c r="L1216" s="40" t="s">
        <v>33</v>
      </c>
      <c r="M1216" s="41"/>
      <c r="N1216" s="38"/>
      <c r="O1216" s="39" t="s">
        <v>73</v>
      </c>
      <c r="P1216" s="40" t="s">
        <v>33</v>
      </c>
      <c r="Q1216" s="41"/>
      <c r="R1216" s="38"/>
      <c r="S1216" s="39" t="s">
        <v>73</v>
      </c>
      <c r="T1216" s="40" t="s">
        <v>33</v>
      </c>
      <c r="U1216" s="41"/>
      <c r="V1216" s="38"/>
      <c r="W1216" s="39" t="s">
        <v>73</v>
      </c>
      <c r="X1216" s="40" t="s">
        <v>33</v>
      </c>
      <c r="Y1216" s="41"/>
      <c r="Z1216" s="38"/>
      <c r="AA1216" s="39" t="s">
        <v>73</v>
      </c>
      <c r="AB1216" s="40" t="s">
        <v>33</v>
      </c>
      <c r="AC1216" s="41"/>
      <c r="AD1216" s="38"/>
      <c r="AE1216" s="39" t="s">
        <v>73</v>
      </c>
      <c r="AF1216" s="40" t="s">
        <v>33</v>
      </c>
      <c r="AG1216" s="41"/>
      <c r="AH1216" s="38"/>
      <c r="AI1216" s="39" t="s">
        <v>73</v>
      </c>
      <c r="AJ1216" s="40" t="s">
        <v>33</v>
      </c>
      <c r="AK1216" s="41"/>
      <c r="AL1216" s="38"/>
      <c r="AM1216" s="39" t="s">
        <v>73</v>
      </c>
      <c r="AN1216" s="40" t="s">
        <v>33</v>
      </c>
      <c r="AO1216" s="41"/>
    </row>
    <row r="1217" spans="1:41" hidden="1" outlineLevel="1" x14ac:dyDescent="0.25">
      <c r="A1217" s="34" t="s">
        <v>2384</v>
      </c>
      <c r="B1217" s="35" t="s">
        <v>2385</v>
      </c>
      <c r="C1217" s="35" t="s">
        <v>2386</v>
      </c>
      <c r="D1217" s="35" t="s">
        <v>500</v>
      </c>
      <c r="E1217" s="42">
        <v>1</v>
      </c>
      <c r="G1217" s="43">
        <v>8918</v>
      </c>
      <c r="H1217" s="44">
        <v>8918</v>
      </c>
      <c r="I1217" s="45"/>
      <c r="J1217" s="38"/>
      <c r="K1217" s="43">
        <v>1500</v>
      </c>
      <c r="L1217" s="44">
        <v>1500</v>
      </c>
      <c r="M1217" s="45"/>
      <c r="N1217" s="38"/>
      <c r="O1217" s="43">
        <v>1500</v>
      </c>
      <c r="P1217" s="44">
        <v>1500</v>
      </c>
      <c r="Q1217" s="45"/>
      <c r="R1217" s="38"/>
      <c r="S1217" s="43">
        <v>2622</v>
      </c>
      <c r="T1217" s="44">
        <v>2622</v>
      </c>
      <c r="U1217" s="45"/>
      <c r="V1217" s="38"/>
      <c r="W1217" s="43">
        <v>18113</v>
      </c>
      <c r="X1217" s="44">
        <v>18113</v>
      </c>
      <c r="Y1217" s="45"/>
      <c r="Z1217" s="38"/>
      <c r="AA1217" s="43">
        <v>4728.8999999999996</v>
      </c>
      <c r="AB1217" s="44">
        <v>4728.8999999999996</v>
      </c>
      <c r="AC1217" s="45"/>
      <c r="AD1217" s="38"/>
      <c r="AE1217" s="43">
        <v>4305</v>
      </c>
      <c r="AF1217" s="44">
        <v>4305</v>
      </c>
      <c r="AG1217" s="45"/>
      <c r="AH1217" s="38"/>
      <c r="AI1217" s="43">
        <v>0</v>
      </c>
      <c r="AJ1217" s="44">
        <v>0</v>
      </c>
      <c r="AK1217" s="45"/>
      <c r="AL1217" s="38"/>
      <c r="AM1217" s="43">
        <v>16800</v>
      </c>
      <c r="AN1217" s="44">
        <v>16800</v>
      </c>
      <c r="AO1217" s="45"/>
    </row>
    <row r="1218" spans="1:41" hidden="1" outlineLevel="1" x14ac:dyDescent="0.25">
      <c r="A1218" s="34" t="s">
        <v>2387</v>
      </c>
      <c r="B1218" s="35" t="s">
        <v>2388</v>
      </c>
      <c r="C1218" s="35" t="s">
        <v>2389</v>
      </c>
      <c r="D1218" s="35" t="s">
        <v>500</v>
      </c>
      <c r="E1218" s="42">
        <v>1</v>
      </c>
      <c r="G1218" s="43">
        <v>8613</v>
      </c>
      <c r="H1218" s="44">
        <v>8613</v>
      </c>
      <c r="I1218" s="45"/>
      <c r="J1218" s="38"/>
      <c r="K1218" s="43">
        <v>1000</v>
      </c>
      <c r="L1218" s="44">
        <v>1000</v>
      </c>
      <c r="M1218" s="45"/>
      <c r="N1218" s="38"/>
      <c r="O1218" s="43">
        <v>1000</v>
      </c>
      <c r="P1218" s="44">
        <v>1000</v>
      </c>
      <c r="Q1218" s="45"/>
      <c r="R1218" s="38"/>
      <c r="S1218" s="43">
        <v>5060</v>
      </c>
      <c r="T1218" s="44">
        <v>5060</v>
      </c>
      <c r="U1218" s="45"/>
      <c r="V1218" s="38"/>
      <c r="W1218" s="43">
        <v>18113</v>
      </c>
      <c r="X1218" s="44">
        <v>18113</v>
      </c>
      <c r="Y1218" s="45"/>
      <c r="Z1218" s="38"/>
      <c r="AA1218" s="43">
        <v>3546.67</v>
      </c>
      <c r="AB1218" s="44">
        <v>3546.67</v>
      </c>
      <c r="AC1218" s="45"/>
      <c r="AD1218" s="38"/>
      <c r="AE1218" s="43">
        <v>4305</v>
      </c>
      <c r="AF1218" s="44">
        <v>4305</v>
      </c>
      <c r="AG1218" s="45"/>
      <c r="AH1218" s="38"/>
      <c r="AI1218" s="43">
        <v>0</v>
      </c>
      <c r="AJ1218" s="44">
        <v>0</v>
      </c>
      <c r="AK1218" s="45"/>
      <c r="AL1218" s="38"/>
      <c r="AM1218" s="43">
        <v>12600</v>
      </c>
      <c r="AN1218" s="44">
        <v>12600</v>
      </c>
      <c r="AO1218" s="45"/>
    </row>
    <row r="1219" spans="1:41" hidden="1" outlineLevel="1" x14ac:dyDescent="0.25">
      <c r="A1219" s="34" t="s">
        <v>2390</v>
      </c>
      <c r="B1219" s="35" t="s">
        <v>2391</v>
      </c>
      <c r="C1219" s="35" t="s">
        <v>2392</v>
      </c>
      <c r="D1219" s="35" t="s">
        <v>500</v>
      </c>
      <c r="E1219" s="42">
        <v>3</v>
      </c>
      <c r="G1219" s="43">
        <v>2332</v>
      </c>
      <c r="H1219" s="44">
        <v>6996</v>
      </c>
      <c r="I1219" s="45"/>
      <c r="J1219" s="38"/>
      <c r="K1219" s="43">
        <v>500</v>
      </c>
      <c r="L1219" s="44">
        <v>1500</v>
      </c>
      <c r="M1219" s="45"/>
      <c r="N1219" s="38"/>
      <c r="O1219" s="43">
        <v>500</v>
      </c>
      <c r="P1219" s="44">
        <v>1500</v>
      </c>
      <c r="Q1219" s="45"/>
      <c r="R1219" s="38"/>
      <c r="S1219" s="43">
        <v>2760</v>
      </c>
      <c r="T1219" s="44">
        <v>8280</v>
      </c>
      <c r="U1219" s="45"/>
      <c r="V1219" s="38"/>
      <c r="W1219" s="43">
        <v>6038</v>
      </c>
      <c r="X1219" s="44">
        <v>18114</v>
      </c>
      <c r="Y1219" s="45"/>
      <c r="Z1219" s="38"/>
      <c r="AA1219" s="43">
        <v>2128</v>
      </c>
      <c r="AB1219" s="44">
        <v>6384</v>
      </c>
      <c r="AC1219" s="45"/>
      <c r="AD1219" s="38"/>
      <c r="AE1219" s="43">
        <v>9840</v>
      </c>
      <c r="AF1219" s="44">
        <v>29520</v>
      </c>
      <c r="AG1219" s="45"/>
      <c r="AH1219" s="38"/>
      <c r="AI1219" s="43">
        <v>0</v>
      </c>
      <c r="AJ1219" s="44">
        <v>0</v>
      </c>
      <c r="AK1219" s="45"/>
      <c r="AL1219" s="38"/>
      <c r="AM1219" s="43">
        <v>4200</v>
      </c>
      <c r="AN1219" s="44">
        <v>12600</v>
      </c>
      <c r="AO1219" s="45"/>
    </row>
    <row r="1220" spans="1:41" hidden="1" outlineLevel="1" x14ac:dyDescent="0.25">
      <c r="A1220" s="34" t="s">
        <v>2393</v>
      </c>
      <c r="B1220" s="35" t="s">
        <v>2394</v>
      </c>
      <c r="C1220" s="35" t="s">
        <v>2395</v>
      </c>
      <c r="D1220" s="35" t="s">
        <v>500</v>
      </c>
      <c r="E1220" s="42">
        <v>2</v>
      </c>
      <c r="G1220" s="43">
        <v>7395</v>
      </c>
      <c r="H1220" s="44">
        <v>14790</v>
      </c>
      <c r="I1220" s="45"/>
      <c r="J1220" s="38"/>
      <c r="K1220" s="43">
        <v>1000</v>
      </c>
      <c r="L1220" s="44">
        <v>2000</v>
      </c>
      <c r="M1220" s="45"/>
      <c r="N1220" s="38"/>
      <c r="O1220" s="43">
        <v>1000</v>
      </c>
      <c r="P1220" s="44">
        <v>2000</v>
      </c>
      <c r="Q1220" s="45"/>
      <c r="R1220" s="38"/>
      <c r="S1220" s="43">
        <v>2300</v>
      </c>
      <c r="T1220" s="44">
        <v>4600</v>
      </c>
      <c r="U1220" s="45"/>
      <c r="V1220" s="38"/>
      <c r="W1220" s="43">
        <v>25866</v>
      </c>
      <c r="X1220" s="44">
        <v>51732</v>
      </c>
      <c r="Y1220" s="45"/>
      <c r="Z1220" s="38"/>
      <c r="AA1220" s="43">
        <v>4728.8999999999996</v>
      </c>
      <c r="AB1220" s="44">
        <v>9457.7999999999993</v>
      </c>
      <c r="AC1220" s="45"/>
      <c r="AD1220" s="38"/>
      <c r="AE1220" s="43">
        <v>17220</v>
      </c>
      <c r="AF1220" s="44">
        <v>34440</v>
      </c>
      <c r="AG1220" s="45"/>
      <c r="AH1220" s="38"/>
      <c r="AI1220" s="43">
        <v>0</v>
      </c>
      <c r="AJ1220" s="44">
        <v>0</v>
      </c>
      <c r="AK1220" s="45"/>
      <c r="AL1220" s="38"/>
      <c r="AM1220" s="43">
        <v>25200</v>
      </c>
      <c r="AN1220" s="44">
        <v>50400</v>
      </c>
      <c r="AO1220" s="45"/>
    </row>
    <row r="1221" spans="1:41" hidden="1" outlineLevel="1" x14ac:dyDescent="0.25">
      <c r="A1221" s="34" t="s">
        <v>2396</v>
      </c>
      <c r="B1221" s="35" t="s">
        <v>2397</v>
      </c>
      <c r="C1221" s="35" t="s">
        <v>2398</v>
      </c>
      <c r="D1221" s="35" t="s">
        <v>500</v>
      </c>
      <c r="E1221" s="42">
        <v>2</v>
      </c>
      <c r="G1221" s="43">
        <v>1827</v>
      </c>
      <c r="H1221" s="44">
        <v>3654</v>
      </c>
      <c r="I1221" s="45"/>
      <c r="J1221" s="38"/>
      <c r="K1221" s="43">
        <v>1000</v>
      </c>
      <c r="L1221" s="44">
        <v>2000</v>
      </c>
      <c r="M1221" s="45"/>
      <c r="N1221" s="38"/>
      <c r="O1221" s="43">
        <v>1000</v>
      </c>
      <c r="P1221" s="44">
        <v>2000</v>
      </c>
      <c r="Q1221" s="45"/>
      <c r="R1221" s="38"/>
      <c r="S1221" s="43">
        <v>29438</v>
      </c>
      <c r="T1221" s="44">
        <v>58876</v>
      </c>
      <c r="U1221" s="45"/>
      <c r="V1221" s="38"/>
      <c r="W1221" s="43">
        <v>2631</v>
      </c>
      <c r="X1221" s="44">
        <v>5262</v>
      </c>
      <c r="Y1221" s="45"/>
      <c r="Z1221" s="38"/>
      <c r="AA1221" s="43">
        <v>2470.85</v>
      </c>
      <c r="AB1221" s="44">
        <v>4941.7</v>
      </c>
      <c r="AC1221" s="45"/>
      <c r="AD1221" s="38"/>
      <c r="AE1221" s="43">
        <v>4305</v>
      </c>
      <c r="AF1221" s="44">
        <v>8610</v>
      </c>
      <c r="AG1221" s="45"/>
      <c r="AH1221" s="38"/>
      <c r="AI1221" s="43">
        <v>0</v>
      </c>
      <c r="AJ1221" s="44">
        <v>0</v>
      </c>
      <c r="AK1221" s="45"/>
      <c r="AL1221" s="38"/>
      <c r="AM1221" s="43">
        <v>4200</v>
      </c>
      <c r="AN1221" s="44">
        <v>8400</v>
      </c>
      <c r="AO1221" s="45"/>
    </row>
    <row r="1222" spans="1:41" hidden="1" outlineLevel="1" x14ac:dyDescent="0.25">
      <c r="A1222" s="30"/>
      <c r="B1222" s="31" t="s">
        <v>44</v>
      </c>
      <c r="C1222" s="31" t="s">
        <v>45</v>
      </c>
      <c r="G1222" s="36"/>
      <c r="H1222" s="36"/>
      <c r="I1222" s="37"/>
      <c r="J1222" s="38"/>
      <c r="K1222" s="36"/>
      <c r="L1222" s="36"/>
      <c r="M1222" s="37"/>
      <c r="N1222" s="38"/>
      <c r="O1222" s="36"/>
      <c r="P1222" s="36"/>
      <c r="Q1222" s="37"/>
      <c r="R1222" s="38"/>
      <c r="S1222" s="36"/>
      <c r="T1222" s="36"/>
      <c r="U1222" s="37"/>
      <c r="V1222" s="38"/>
      <c r="W1222" s="36"/>
      <c r="X1222" s="36"/>
      <c r="Y1222" s="37"/>
      <c r="Z1222" s="38"/>
      <c r="AA1222" s="36"/>
      <c r="AB1222" s="36"/>
      <c r="AC1222" s="37"/>
      <c r="AD1222" s="38"/>
      <c r="AE1222" s="36"/>
      <c r="AF1222" s="36"/>
      <c r="AG1222" s="37"/>
      <c r="AH1222" s="38"/>
      <c r="AI1222" s="36"/>
      <c r="AJ1222" s="36"/>
      <c r="AK1222" s="37"/>
      <c r="AL1222" s="38"/>
      <c r="AM1222" s="36"/>
      <c r="AN1222" s="36"/>
      <c r="AO1222" s="37"/>
    </row>
    <row r="1223" spans="1:41" hidden="1" outlineLevel="1" x14ac:dyDescent="0.25">
      <c r="A1223" s="34" t="s">
        <v>2399</v>
      </c>
      <c r="B1223" s="35" t="s">
        <v>47</v>
      </c>
      <c r="C1223" s="35" t="s">
        <v>2400</v>
      </c>
      <c r="G1223" s="36"/>
      <c r="H1223" s="36"/>
      <c r="I1223" s="37"/>
      <c r="J1223" s="38"/>
      <c r="K1223" s="36"/>
      <c r="L1223" s="36"/>
      <c r="M1223" s="37"/>
      <c r="N1223" s="38"/>
      <c r="O1223" s="36"/>
      <c r="P1223" s="36"/>
      <c r="Q1223" s="37"/>
      <c r="R1223" s="38"/>
      <c r="S1223" s="36"/>
      <c r="T1223" s="36"/>
      <c r="U1223" s="37"/>
      <c r="V1223" s="38"/>
      <c r="W1223" s="36"/>
      <c r="X1223" s="36"/>
      <c r="Y1223" s="37"/>
      <c r="Z1223" s="38"/>
      <c r="AA1223" s="36"/>
      <c r="AB1223" s="36"/>
      <c r="AC1223" s="37"/>
      <c r="AD1223" s="38"/>
      <c r="AE1223" s="36"/>
      <c r="AF1223" s="36"/>
      <c r="AG1223" s="37"/>
      <c r="AH1223" s="38"/>
      <c r="AI1223" s="36"/>
      <c r="AJ1223" s="36"/>
      <c r="AK1223" s="37"/>
      <c r="AL1223" s="38"/>
      <c r="AM1223" s="36"/>
      <c r="AN1223" s="36"/>
      <c r="AO1223" s="37"/>
    </row>
    <row r="1224" spans="1:41" ht="45" hidden="1" outlineLevel="1" x14ac:dyDescent="0.25">
      <c r="A1224" s="30"/>
      <c r="B1224" s="31" t="s">
        <v>69</v>
      </c>
      <c r="C1224" s="31" t="s">
        <v>70</v>
      </c>
      <c r="D1224" s="31" t="s">
        <v>71</v>
      </c>
      <c r="E1224" s="31" t="s">
        <v>72</v>
      </c>
      <c r="G1224" s="39" t="s">
        <v>73</v>
      </c>
      <c r="H1224" s="40" t="s">
        <v>33</v>
      </c>
      <c r="I1224" s="41"/>
      <c r="J1224" s="38"/>
      <c r="K1224" s="39" t="s">
        <v>73</v>
      </c>
      <c r="L1224" s="40" t="s">
        <v>33</v>
      </c>
      <c r="M1224" s="41"/>
      <c r="N1224" s="38"/>
      <c r="O1224" s="39" t="s">
        <v>73</v>
      </c>
      <c r="P1224" s="40" t="s">
        <v>33</v>
      </c>
      <c r="Q1224" s="41"/>
      <c r="R1224" s="38"/>
      <c r="S1224" s="39" t="s">
        <v>73</v>
      </c>
      <c r="T1224" s="40" t="s">
        <v>33</v>
      </c>
      <c r="U1224" s="41"/>
      <c r="V1224" s="38"/>
      <c r="W1224" s="39" t="s">
        <v>73</v>
      </c>
      <c r="X1224" s="40" t="s">
        <v>33</v>
      </c>
      <c r="Y1224" s="41"/>
      <c r="Z1224" s="38"/>
      <c r="AA1224" s="39" t="s">
        <v>73</v>
      </c>
      <c r="AB1224" s="40" t="s">
        <v>33</v>
      </c>
      <c r="AC1224" s="41"/>
      <c r="AD1224" s="38"/>
      <c r="AE1224" s="39" t="s">
        <v>73</v>
      </c>
      <c r="AF1224" s="40" t="s">
        <v>33</v>
      </c>
      <c r="AG1224" s="41"/>
      <c r="AH1224" s="38"/>
      <c r="AI1224" s="39" t="s">
        <v>73</v>
      </c>
      <c r="AJ1224" s="40" t="s">
        <v>33</v>
      </c>
      <c r="AK1224" s="41"/>
      <c r="AL1224" s="38"/>
      <c r="AM1224" s="39" t="s">
        <v>73</v>
      </c>
      <c r="AN1224" s="40" t="s">
        <v>33</v>
      </c>
      <c r="AO1224" s="41"/>
    </row>
    <row r="1225" spans="1:41" hidden="1" outlineLevel="1" x14ac:dyDescent="0.25">
      <c r="A1225" s="34" t="s">
        <v>2401</v>
      </c>
      <c r="B1225" s="35" t="s">
        <v>2402</v>
      </c>
      <c r="C1225" s="35" t="s">
        <v>2403</v>
      </c>
      <c r="D1225" s="35" t="s">
        <v>500</v>
      </c>
      <c r="E1225" s="42">
        <v>1</v>
      </c>
      <c r="G1225" s="43">
        <v>9135</v>
      </c>
      <c r="H1225" s="44">
        <v>9135</v>
      </c>
      <c r="I1225" s="45"/>
      <c r="J1225" s="38"/>
      <c r="K1225" s="43">
        <v>12750</v>
      </c>
      <c r="L1225" s="44">
        <v>12750</v>
      </c>
      <c r="M1225" s="45"/>
      <c r="N1225" s="38"/>
      <c r="O1225" s="43">
        <v>12750</v>
      </c>
      <c r="P1225" s="44">
        <v>12750</v>
      </c>
      <c r="Q1225" s="45"/>
      <c r="R1225" s="38"/>
      <c r="S1225" s="43">
        <v>2990</v>
      </c>
      <c r="T1225" s="44">
        <v>2990</v>
      </c>
      <c r="U1225" s="45"/>
      <c r="V1225" s="38"/>
      <c r="W1225" s="43">
        <v>18113</v>
      </c>
      <c r="X1225" s="44">
        <v>18113</v>
      </c>
      <c r="Y1225" s="45"/>
      <c r="Z1225" s="38"/>
      <c r="AA1225" s="43">
        <v>3842.23</v>
      </c>
      <c r="AB1225" s="44">
        <v>3842.23</v>
      </c>
      <c r="AC1225" s="45"/>
      <c r="AD1225" s="38"/>
      <c r="AE1225" s="43">
        <v>14760</v>
      </c>
      <c r="AF1225" s="44">
        <v>14760</v>
      </c>
      <c r="AG1225" s="45"/>
      <c r="AH1225" s="38"/>
      <c r="AI1225" s="43">
        <v>0</v>
      </c>
      <c r="AJ1225" s="44">
        <v>0</v>
      </c>
      <c r="AK1225" s="45"/>
      <c r="AL1225" s="38"/>
      <c r="AM1225" s="43">
        <v>6384</v>
      </c>
      <c r="AN1225" s="44">
        <v>6384</v>
      </c>
      <c r="AO1225" s="45"/>
    </row>
    <row r="1226" spans="1:41" hidden="1" outlineLevel="1" x14ac:dyDescent="0.25">
      <c r="A1226" s="34" t="s">
        <v>2404</v>
      </c>
      <c r="B1226" s="35" t="s">
        <v>2405</v>
      </c>
      <c r="C1226" s="35" t="s">
        <v>2406</v>
      </c>
      <c r="D1226" s="35" t="s">
        <v>500</v>
      </c>
      <c r="E1226" s="42">
        <v>3</v>
      </c>
      <c r="G1226" s="43">
        <v>740</v>
      </c>
      <c r="H1226" s="44">
        <v>2220</v>
      </c>
      <c r="I1226" s="45"/>
      <c r="J1226" s="38"/>
      <c r="K1226" s="43">
        <v>750</v>
      </c>
      <c r="L1226" s="44">
        <v>2250</v>
      </c>
      <c r="M1226" s="45"/>
      <c r="N1226" s="38"/>
      <c r="O1226" s="43">
        <v>750</v>
      </c>
      <c r="P1226" s="44">
        <v>2250</v>
      </c>
      <c r="Q1226" s="45"/>
      <c r="R1226" s="38"/>
      <c r="S1226" s="43">
        <v>299</v>
      </c>
      <c r="T1226" s="44">
        <v>897</v>
      </c>
      <c r="U1226" s="45"/>
      <c r="V1226" s="38"/>
      <c r="W1226" s="43">
        <v>6038</v>
      </c>
      <c r="X1226" s="44">
        <v>18114</v>
      </c>
      <c r="Y1226" s="45"/>
      <c r="Z1226" s="38"/>
      <c r="AA1226" s="43">
        <v>413.78</v>
      </c>
      <c r="AB1226" s="44">
        <v>1241.3399999999999</v>
      </c>
      <c r="AC1226" s="45"/>
      <c r="AD1226" s="38"/>
      <c r="AE1226" s="43">
        <v>4305</v>
      </c>
      <c r="AF1226" s="44">
        <v>12915</v>
      </c>
      <c r="AG1226" s="45"/>
      <c r="AH1226" s="38"/>
      <c r="AI1226" s="43">
        <v>0</v>
      </c>
      <c r="AJ1226" s="44">
        <v>0</v>
      </c>
      <c r="AK1226" s="45"/>
      <c r="AL1226" s="38"/>
      <c r="AM1226" s="43">
        <v>5880</v>
      </c>
      <c r="AN1226" s="44">
        <v>17640</v>
      </c>
      <c r="AO1226" s="45"/>
    </row>
    <row r="1227" spans="1:41" ht="75" hidden="1" outlineLevel="1" x14ac:dyDescent="0.25">
      <c r="A1227" s="34" t="s">
        <v>2407</v>
      </c>
      <c r="B1227" s="35" t="s">
        <v>2408</v>
      </c>
      <c r="C1227" s="35" t="s">
        <v>2409</v>
      </c>
      <c r="D1227" s="35" t="s">
        <v>444</v>
      </c>
      <c r="E1227" s="42">
        <v>1</v>
      </c>
      <c r="G1227" s="43">
        <v>652500</v>
      </c>
      <c r="H1227" s="44">
        <v>652500</v>
      </c>
      <c r="I1227" s="45"/>
      <c r="J1227" s="38"/>
      <c r="K1227" s="43">
        <v>1370000</v>
      </c>
      <c r="L1227" s="44">
        <v>1370000</v>
      </c>
      <c r="M1227" s="45"/>
      <c r="N1227" s="38"/>
      <c r="O1227" s="43">
        <v>1370000</v>
      </c>
      <c r="P1227" s="44">
        <v>1370000</v>
      </c>
      <c r="Q1227" s="45"/>
      <c r="R1227" s="38"/>
      <c r="S1227" s="43">
        <v>1090021</v>
      </c>
      <c r="T1227" s="44">
        <v>1090021</v>
      </c>
      <c r="U1227" s="45"/>
      <c r="V1227" s="38"/>
      <c r="W1227" s="43">
        <v>98325</v>
      </c>
      <c r="X1227" s="44">
        <v>98325</v>
      </c>
      <c r="Y1227" s="45"/>
      <c r="Z1227" s="38"/>
      <c r="AA1227" s="43">
        <v>1098841.22</v>
      </c>
      <c r="AB1227" s="44">
        <v>1098841.22</v>
      </c>
      <c r="AC1227" s="45"/>
      <c r="AD1227" s="38"/>
      <c r="AE1227" s="43">
        <v>2286066</v>
      </c>
      <c r="AF1227" s="44">
        <v>2286066</v>
      </c>
      <c r="AG1227" s="45"/>
      <c r="AH1227" s="38"/>
      <c r="AI1227" s="43">
        <v>0</v>
      </c>
      <c r="AJ1227" s="44">
        <v>0</v>
      </c>
      <c r="AK1227" s="45"/>
      <c r="AL1227" s="38"/>
      <c r="AM1227" s="43">
        <v>84000</v>
      </c>
      <c r="AN1227" s="44">
        <v>84000</v>
      </c>
      <c r="AO1227" s="45"/>
    </row>
    <row r="1228" spans="1:41" ht="30" hidden="1" outlineLevel="1" x14ac:dyDescent="0.25">
      <c r="A1228" s="34" t="s">
        <v>2410</v>
      </c>
      <c r="B1228" s="35" t="s">
        <v>2411</v>
      </c>
      <c r="C1228" s="35" t="s">
        <v>2412</v>
      </c>
      <c r="D1228" s="35" t="s">
        <v>444</v>
      </c>
      <c r="E1228" s="42">
        <v>1</v>
      </c>
      <c r="G1228" s="43">
        <v>18365</v>
      </c>
      <c r="H1228" s="44">
        <v>18365</v>
      </c>
      <c r="I1228" s="45"/>
      <c r="J1228" s="38"/>
      <c r="K1228" s="43">
        <v>25000</v>
      </c>
      <c r="L1228" s="44">
        <v>25000</v>
      </c>
      <c r="M1228" s="45"/>
      <c r="N1228" s="38"/>
      <c r="O1228" s="43">
        <v>25000</v>
      </c>
      <c r="P1228" s="44">
        <v>25000</v>
      </c>
      <c r="Q1228" s="45"/>
      <c r="R1228" s="38"/>
      <c r="S1228" s="43">
        <v>103615</v>
      </c>
      <c r="T1228" s="44">
        <v>103615</v>
      </c>
      <c r="U1228" s="45"/>
      <c r="V1228" s="38"/>
      <c r="W1228" s="43">
        <v>36225</v>
      </c>
      <c r="X1228" s="44">
        <v>36225</v>
      </c>
      <c r="Y1228" s="45"/>
      <c r="Z1228" s="38"/>
      <c r="AA1228" s="43">
        <v>107729.53</v>
      </c>
      <c r="AB1228" s="44">
        <v>107729.53</v>
      </c>
      <c r="AC1228" s="45"/>
      <c r="AD1228" s="38"/>
      <c r="AE1228" s="43">
        <v>738000</v>
      </c>
      <c r="AF1228" s="44">
        <v>738000</v>
      </c>
      <c r="AG1228" s="45"/>
      <c r="AH1228" s="38"/>
      <c r="AI1228" s="43">
        <v>0</v>
      </c>
      <c r="AJ1228" s="44">
        <v>0</v>
      </c>
      <c r="AK1228" s="45"/>
      <c r="AL1228" s="38"/>
      <c r="AM1228" s="43">
        <v>84000</v>
      </c>
      <c r="AN1228" s="44">
        <v>84000</v>
      </c>
      <c r="AO1228" s="45"/>
    </row>
    <row r="1229" spans="1:41" hidden="1" outlineLevel="1" x14ac:dyDescent="0.25">
      <c r="A1229" s="30"/>
      <c r="B1229" s="31" t="s">
        <v>44</v>
      </c>
      <c r="C1229" s="31" t="s">
        <v>45</v>
      </c>
      <c r="G1229" s="36"/>
      <c r="H1229" s="36"/>
      <c r="I1229" s="37"/>
      <c r="J1229" s="38"/>
      <c r="K1229" s="36"/>
      <c r="L1229" s="36"/>
      <c r="M1229" s="37"/>
      <c r="N1229" s="38"/>
      <c r="O1229" s="36"/>
      <c r="P1229" s="36"/>
      <c r="Q1229" s="37"/>
      <c r="R1229" s="38"/>
      <c r="S1229" s="36"/>
      <c r="T1229" s="36"/>
      <c r="U1229" s="37"/>
      <c r="V1229" s="38"/>
      <c r="W1229" s="36"/>
      <c r="X1229" s="36"/>
      <c r="Y1229" s="37"/>
      <c r="Z1229" s="38"/>
      <c r="AA1229" s="36"/>
      <c r="AB1229" s="36"/>
      <c r="AC1229" s="37"/>
      <c r="AD1229" s="38"/>
      <c r="AE1229" s="36"/>
      <c r="AF1229" s="36"/>
      <c r="AG1229" s="37"/>
      <c r="AH1229" s="38"/>
      <c r="AI1229" s="36"/>
      <c r="AJ1229" s="36"/>
      <c r="AK1229" s="37"/>
      <c r="AL1229" s="38"/>
      <c r="AM1229" s="36"/>
      <c r="AN1229" s="36"/>
      <c r="AO1229" s="37"/>
    </row>
    <row r="1230" spans="1:41" hidden="1" outlineLevel="1" x14ac:dyDescent="0.25">
      <c r="A1230" s="34" t="s">
        <v>2413</v>
      </c>
      <c r="B1230" s="35" t="s">
        <v>47</v>
      </c>
      <c r="C1230" s="35" t="s">
        <v>483</v>
      </c>
      <c r="G1230" s="36"/>
      <c r="H1230" s="36"/>
      <c r="I1230" s="37"/>
      <c r="J1230" s="38"/>
      <c r="K1230" s="36"/>
      <c r="L1230" s="36"/>
      <c r="M1230" s="37"/>
      <c r="N1230" s="38"/>
      <c r="O1230" s="36"/>
      <c r="P1230" s="36"/>
      <c r="Q1230" s="37"/>
      <c r="R1230" s="38"/>
      <c r="S1230" s="36"/>
      <c r="T1230" s="36"/>
      <c r="U1230" s="37"/>
      <c r="V1230" s="38"/>
      <c r="W1230" s="36"/>
      <c r="X1230" s="36"/>
      <c r="Y1230" s="37"/>
      <c r="Z1230" s="38"/>
      <c r="AA1230" s="36"/>
      <c r="AB1230" s="36"/>
      <c r="AC1230" s="37"/>
      <c r="AD1230" s="38"/>
      <c r="AE1230" s="36"/>
      <c r="AF1230" s="36"/>
      <c r="AG1230" s="37"/>
      <c r="AH1230" s="38"/>
      <c r="AI1230" s="36"/>
      <c r="AJ1230" s="36"/>
      <c r="AK1230" s="37"/>
      <c r="AL1230" s="38"/>
      <c r="AM1230" s="36"/>
      <c r="AN1230" s="36"/>
      <c r="AO1230" s="37"/>
    </row>
    <row r="1231" spans="1:41" ht="45" hidden="1" outlineLevel="1" x14ac:dyDescent="0.25">
      <c r="A1231" s="30"/>
      <c r="B1231" s="31" t="s">
        <v>69</v>
      </c>
      <c r="C1231" s="31" t="s">
        <v>70</v>
      </c>
      <c r="D1231" s="31" t="s">
        <v>71</v>
      </c>
      <c r="E1231" s="31" t="s">
        <v>72</v>
      </c>
      <c r="G1231" s="39" t="s">
        <v>73</v>
      </c>
      <c r="H1231" s="40" t="s">
        <v>33</v>
      </c>
      <c r="I1231" s="41"/>
      <c r="J1231" s="38"/>
      <c r="K1231" s="39" t="s">
        <v>73</v>
      </c>
      <c r="L1231" s="40" t="s">
        <v>33</v>
      </c>
      <c r="M1231" s="41"/>
      <c r="N1231" s="38"/>
      <c r="O1231" s="39" t="s">
        <v>73</v>
      </c>
      <c r="P1231" s="40" t="s">
        <v>33</v>
      </c>
      <c r="Q1231" s="41"/>
      <c r="R1231" s="38"/>
      <c r="S1231" s="39" t="s">
        <v>73</v>
      </c>
      <c r="T1231" s="40" t="s">
        <v>33</v>
      </c>
      <c r="U1231" s="41"/>
      <c r="V1231" s="38"/>
      <c r="W1231" s="39" t="s">
        <v>73</v>
      </c>
      <c r="X1231" s="40" t="s">
        <v>33</v>
      </c>
      <c r="Y1231" s="41"/>
      <c r="Z1231" s="38"/>
      <c r="AA1231" s="39" t="s">
        <v>73</v>
      </c>
      <c r="AB1231" s="40" t="s">
        <v>33</v>
      </c>
      <c r="AC1231" s="41"/>
      <c r="AD1231" s="38"/>
      <c r="AE1231" s="39" t="s">
        <v>73</v>
      </c>
      <c r="AF1231" s="40" t="s">
        <v>33</v>
      </c>
      <c r="AG1231" s="41"/>
      <c r="AH1231" s="38"/>
      <c r="AI1231" s="39" t="s">
        <v>73</v>
      </c>
      <c r="AJ1231" s="40" t="s">
        <v>33</v>
      </c>
      <c r="AK1231" s="41"/>
      <c r="AL1231" s="38"/>
      <c r="AM1231" s="39" t="s">
        <v>73</v>
      </c>
      <c r="AN1231" s="40" t="s">
        <v>33</v>
      </c>
      <c r="AO1231" s="41"/>
    </row>
    <row r="1232" spans="1:41" ht="120" hidden="1" outlineLevel="1" x14ac:dyDescent="0.25">
      <c r="A1232" s="34" t="s">
        <v>2414</v>
      </c>
      <c r="B1232" s="35" t="s">
        <v>2415</v>
      </c>
      <c r="C1232" s="35" t="s">
        <v>620</v>
      </c>
      <c r="D1232" s="35" t="s">
        <v>621</v>
      </c>
      <c r="E1232" s="42">
        <v>1</v>
      </c>
      <c r="G1232" s="43">
        <v>0</v>
      </c>
      <c r="H1232" s="44">
        <v>0</v>
      </c>
      <c r="I1232" s="45"/>
      <c r="J1232" s="38"/>
      <c r="K1232" s="43">
        <v>0</v>
      </c>
      <c r="L1232" s="44">
        <v>0</v>
      </c>
      <c r="M1232" s="45"/>
      <c r="N1232" s="38"/>
      <c r="O1232" s="43">
        <v>0</v>
      </c>
      <c r="P1232" s="44">
        <v>0</v>
      </c>
      <c r="Q1232" s="45"/>
      <c r="R1232" s="38"/>
      <c r="S1232" s="43">
        <v>0</v>
      </c>
      <c r="T1232" s="44">
        <v>0</v>
      </c>
      <c r="U1232" s="45"/>
      <c r="V1232" s="38"/>
      <c r="W1232" s="43">
        <v>0</v>
      </c>
      <c r="X1232" s="44">
        <v>0</v>
      </c>
      <c r="Y1232" s="45"/>
      <c r="Z1232" s="38"/>
      <c r="AA1232" s="43">
        <v>0</v>
      </c>
      <c r="AB1232" s="44">
        <v>0</v>
      </c>
      <c r="AC1232" s="45"/>
      <c r="AD1232" s="38"/>
      <c r="AE1232" s="43">
        <v>0</v>
      </c>
      <c r="AF1232" s="44">
        <v>0</v>
      </c>
      <c r="AG1232" s="45"/>
      <c r="AH1232" s="38"/>
      <c r="AI1232" s="43">
        <v>39575961.359999999</v>
      </c>
      <c r="AJ1232" s="44">
        <v>39575961.359999999</v>
      </c>
      <c r="AK1232" s="45"/>
      <c r="AL1232" s="38"/>
      <c r="AM1232" s="43">
        <v>0</v>
      </c>
      <c r="AN1232" s="44">
        <v>0</v>
      </c>
      <c r="AO1232" s="45"/>
    </row>
    <row r="1233" spans="1:41" hidden="1" outlineLevel="1" x14ac:dyDescent="0.25">
      <c r="A1233" s="30"/>
      <c r="B1233" s="31" t="s">
        <v>44</v>
      </c>
      <c r="C1233" s="31" t="s">
        <v>45</v>
      </c>
      <c r="G1233" s="36"/>
      <c r="H1233" s="36"/>
      <c r="I1233" s="37"/>
      <c r="J1233" s="38"/>
      <c r="K1233" s="36"/>
      <c r="L1233" s="36"/>
      <c r="M1233" s="37"/>
      <c r="N1233" s="38"/>
      <c r="O1233" s="36"/>
      <c r="P1233" s="36"/>
      <c r="Q1233" s="37"/>
      <c r="R1233" s="38"/>
      <c r="S1233" s="36"/>
      <c r="T1233" s="36"/>
      <c r="U1233" s="37"/>
      <c r="V1233" s="38"/>
      <c r="W1233" s="36"/>
      <c r="X1233" s="36"/>
      <c r="Y1233" s="37"/>
      <c r="Z1233" s="38"/>
      <c r="AA1233" s="36"/>
      <c r="AB1233" s="36"/>
      <c r="AC1233" s="37"/>
      <c r="AD1233" s="38"/>
      <c r="AE1233" s="36"/>
      <c r="AF1233" s="36"/>
      <c r="AG1233" s="37"/>
      <c r="AH1233" s="38"/>
      <c r="AI1233" s="36"/>
      <c r="AJ1233" s="36"/>
      <c r="AK1233" s="37"/>
      <c r="AL1233" s="38"/>
      <c r="AM1233" s="36"/>
      <c r="AN1233" s="36"/>
      <c r="AO1233" s="37"/>
    </row>
    <row r="1234" spans="1:41" ht="45" hidden="1" outlineLevel="1" x14ac:dyDescent="0.25">
      <c r="A1234" s="34" t="s">
        <v>2416</v>
      </c>
      <c r="B1234" s="35" t="s">
        <v>47</v>
      </c>
      <c r="C1234" s="35" t="s">
        <v>488</v>
      </c>
      <c r="G1234" s="36"/>
      <c r="H1234" s="36"/>
      <c r="I1234" s="37"/>
      <c r="J1234" s="38"/>
      <c r="K1234" s="36"/>
      <c r="L1234" s="36"/>
      <c r="M1234" s="37"/>
      <c r="N1234" s="38"/>
      <c r="O1234" s="36"/>
      <c r="P1234" s="36"/>
      <c r="Q1234" s="37"/>
      <c r="R1234" s="38"/>
      <c r="S1234" s="36"/>
      <c r="T1234" s="36"/>
      <c r="U1234" s="37"/>
      <c r="V1234" s="38"/>
      <c r="W1234" s="36"/>
      <c r="X1234" s="36"/>
      <c r="Y1234" s="37"/>
      <c r="Z1234" s="38"/>
      <c r="AA1234" s="36"/>
      <c r="AB1234" s="36"/>
      <c r="AC1234" s="37"/>
      <c r="AD1234" s="38"/>
      <c r="AE1234" s="36"/>
      <c r="AF1234" s="36"/>
      <c r="AG1234" s="37"/>
      <c r="AH1234" s="38"/>
      <c r="AI1234" s="36"/>
      <c r="AJ1234" s="36"/>
      <c r="AK1234" s="37"/>
      <c r="AL1234" s="38"/>
      <c r="AM1234" s="36"/>
      <c r="AN1234" s="36"/>
      <c r="AO1234" s="37"/>
    </row>
    <row r="1235" spans="1:41" s="9" customFormat="1" ht="31.5" customHeight="1" collapsed="1" x14ac:dyDescent="0.25">
      <c r="A1235" s="46" t="s">
        <v>2417</v>
      </c>
      <c r="B1235" s="46"/>
      <c r="C1235" s="46"/>
      <c r="D1235" s="46"/>
      <c r="E1235" s="46"/>
      <c r="G1235" s="50">
        <f>H1235/H$13</f>
        <v>6.6648545590266128E-3</v>
      </c>
      <c r="H1235" s="44">
        <f>H1236+H1255+H1293+H1326+H1350+H1373+H1391+H1441+H1595+H1719+H1783</f>
        <v>3665670</v>
      </c>
      <c r="I1235" s="45"/>
      <c r="J1235" s="38"/>
      <c r="K1235" s="20" t="s">
        <v>43</v>
      </c>
      <c r="L1235" s="44">
        <f>L1236+L1255+L1293+L1326+L1350+L1373+L1391+L1441+L1595+L1719+L1783</f>
        <v>3916527</v>
      </c>
      <c r="M1235" s="45"/>
      <c r="N1235" s="38"/>
      <c r="O1235" s="20" t="s">
        <v>43</v>
      </c>
      <c r="P1235" s="44">
        <f>P1236+P1255+P1293+P1326+P1350+P1373+P1391+P1441+P1595+P1719+P1783</f>
        <v>3916527</v>
      </c>
      <c r="Q1235" s="45"/>
      <c r="R1235" s="38"/>
      <c r="S1235" s="20" t="s">
        <v>43</v>
      </c>
      <c r="T1235" s="44">
        <f>T1236+T1255+T1293+T1326+T1350+T1373+T1391+T1441+T1595+T1719+T1783</f>
        <v>4191751</v>
      </c>
      <c r="U1235" s="45"/>
      <c r="V1235" s="38"/>
      <c r="W1235" s="20" t="s">
        <v>43</v>
      </c>
      <c r="X1235" s="44">
        <f>X1236+X1255+X1293+X1326+X1350+X1373+X1391+X1441+X1595+X1719+X1783</f>
        <v>3983229.5199999996</v>
      </c>
      <c r="Y1235" s="45"/>
      <c r="Z1235" s="38"/>
      <c r="AA1235" s="20" t="s">
        <v>43</v>
      </c>
      <c r="AB1235" s="44">
        <f>AB1236+AB1255+AB1293+AB1326+AB1350+AB1373+AB1391+AB1441+AB1595+AB1719+AB1783</f>
        <v>3604641.0299999993</v>
      </c>
      <c r="AC1235" s="45"/>
      <c r="AD1235" s="38"/>
      <c r="AE1235" s="20" t="s">
        <v>43</v>
      </c>
      <c r="AF1235" s="44">
        <f>AF1236+AF1255+AF1293+AF1326+AF1350+AF1373+AF1391+AF1441+AF1595+AF1719+AF1783</f>
        <v>4205543</v>
      </c>
      <c r="AG1235" s="45"/>
      <c r="AH1235" s="38"/>
      <c r="AI1235" s="20" t="s">
        <v>43</v>
      </c>
      <c r="AJ1235" s="44">
        <f>AJ1236+AJ1255+AJ1293+AJ1326+AJ1350+AJ1373+AJ1391+AJ1441+AJ1595+AJ1719+AJ1783</f>
        <v>4682898.7100000009</v>
      </c>
      <c r="AK1235" s="45"/>
      <c r="AL1235" s="38"/>
      <c r="AM1235" s="20" t="s">
        <v>43</v>
      </c>
      <c r="AN1235" s="44">
        <f>AN1236+AN1255+AN1293+AN1326+AN1350+AN1373+AN1391+AN1441+AN1595+AN1719+AN1783</f>
        <v>5351062</v>
      </c>
      <c r="AO1235" s="45"/>
    </row>
    <row r="1236" spans="1:41" ht="24" hidden="1" customHeight="1" outlineLevel="1" x14ac:dyDescent="0.25">
      <c r="A1236" s="15" t="s">
        <v>2418</v>
      </c>
      <c r="B1236" s="15"/>
      <c r="C1236" s="15"/>
      <c r="D1236" s="15"/>
      <c r="E1236" s="15"/>
      <c r="G1236" s="20" t="s">
        <v>43</v>
      </c>
      <c r="H1236" s="44">
        <v>75700</v>
      </c>
      <c r="I1236" s="45"/>
      <c r="J1236" s="38"/>
      <c r="K1236" s="20" t="s">
        <v>43</v>
      </c>
      <c r="L1236" s="44">
        <v>79730</v>
      </c>
      <c r="M1236" s="45"/>
      <c r="N1236" s="38"/>
      <c r="O1236" s="20" t="s">
        <v>43</v>
      </c>
      <c r="P1236" s="44">
        <v>79730</v>
      </c>
      <c r="Q1236" s="45"/>
      <c r="R1236" s="38"/>
      <c r="S1236" s="20" t="s">
        <v>43</v>
      </c>
      <c r="T1236" s="44">
        <v>63094</v>
      </c>
      <c r="U1236" s="45"/>
      <c r="V1236" s="38"/>
      <c r="W1236" s="20" t="s">
        <v>43</v>
      </c>
      <c r="X1236" s="44">
        <v>0</v>
      </c>
      <c r="Y1236" s="45"/>
      <c r="Z1236" s="38"/>
      <c r="AA1236" s="20" t="s">
        <v>43</v>
      </c>
      <c r="AB1236" s="44">
        <v>60127.64</v>
      </c>
      <c r="AC1236" s="45"/>
      <c r="AD1236" s="38"/>
      <c r="AE1236" s="20" t="s">
        <v>43</v>
      </c>
      <c r="AF1236" s="44">
        <v>60370</v>
      </c>
      <c r="AG1236" s="45"/>
      <c r="AH1236" s="38"/>
      <c r="AI1236" s="20" t="s">
        <v>43</v>
      </c>
      <c r="AJ1236" s="44">
        <v>135427.5</v>
      </c>
      <c r="AK1236" s="45"/>
      <c r="AL1236" s="38"/>
      <c r="AM1236" s="20" t="s">
        <v>43</v>
      </c>
      <c r="AN1236" s="44">
        <v>108818</v>
      </c>
      <c r="AO1236" s="45"/>
    </row>
    <row r="1237" spans="1:41" hidden="1" outlineLevel="1" x14ac:dyDescent="0.25">
      <c r="A1237" s="30"/>
      <c r="B1237" s="31" t="s">
        <v>44</v>
      </c>
      <c r="C1237" s="31" t="s">
        <v>45</v>
      </c>
      <c r="G1237" s="36"/>
      <c r="H1237" s="36"/>
      <c r="I1237" s="37"/>
      <c r="J1237" s="38"/>
      <c r="K1237" s="36"/>
      <c r="L1237" s="36"/>
      <c r="M1237" s="37"/>
      <c r="N1237" s="38"/>
      <c r="O1237" s="36"/>
      <c r="P1237" s="36"/>
      <c r="Q1237" s="37"/>
      <c r="R1237" s="38"/>
      <c r="S1237" s="36"/>
      <c r="T1237" s="36"/>
      <c r="U1237" s="37"/>
      <c r="V1237" s="38"/>
      <c r="W1237" s="36"/>
      <c r="X1237" s="36"/>
      <c r="Y1237" s="37"/>
      <c r="Z1237" s="38"/>
      <c r="AA1237" s="36"/>
      <c r="AB1237" s="36"/>
      <c r="AC1237" s="37"/>
      <c r="AD1237" s="38"/>
      <c r="AE1237" s="36"/>
      <c r="AF1237" s="36"/>
      <c r="AG1237" s="37"/>
      <c r="AH1237" s="38"/>
      <c r="AI1237" s="36"/>
      <c r="AJ1237" s="36"/>
      <c r="AK1237" s="37"/>
      <c r="AL1237" s="38"/>
      <c r="AM1237" s="36"/>
      <c r="AN1237" s="36"/>
      <c r="AO1237" s="37"/>
    </row>
    <row r="1238" spans="1:41" hidden="1" outlineLevel="1" x14ac:dyDescent="0.25">
      <c r="A1238" s="34" t="s">
        <v>2419</v>
      </c>
      <c r="B1238" s="35" t="s">
        <v>47</v>
      </c>
      <c r="C1238" s="35" t="s">
        <v>2420</v>
      </c>
      <c r="G1238" s="36"/>
      <c r="H1238" s="36"/>
      <c r="I1238" s="37"/>
      <c r="J1238" s="38"/>
      <c r="K1238" s="36"/>
      <c r="L1238" s="36"/>
      <c r="M1238" s="37"/>
      <c r="N1238" s="38"/>
      <c r="O1238" s="36"/>
      <c r="P1238" s="36"/>
      <c r="Q1238" s="37"/>
      <c r="R1238" s="38"/>
      <c r="S1238" s="36"/>
      <c r="T1238" s="36"/>
      <c r="U1238" s="37"/>
      <c r="V1238" s="38"/>
      <c r="W1238" s="36"/>
      <c r="X1238" s="36"/>
      <c r="Y1238" s="37"/>
      <c r="Z1238" s="38"/>
      <c r="AA1238" s="36"/>
      <c r="AB1238" s="36"/>
      <c r="AC1238" s="37"/>
      <c r="AD1238" s="38"/>
      <c r="AE1238" s="36"/>
      <c r="AF1238" s="36"/>
      <c r="AG1238" s="37"/>
      <c r="AH1238" s="38"/>
      <c r="AI1238" s="36"/>
      <c r="AJ1238" s="36"/>
      <c r="AK1238" s="37"/>
      <c r="AL1238" s="38"/>
      <c r="AM1238" s="36"/>
      <c r="AN1238" s="36"/>
      <c r="AO1238" s="37"/>
    </row>
    <row r="1239" spans="1:41" ht="45" hidden="1" outlineLevel="1" x14ac:dyDescent="0.25">
      <c r="A1239" s="30"/>
      <c r="B1239" s="31" t="s">
        <v>69</v>
      </c>
      <c r="C1239" s="31" t="s">
        <v>70</v>
      </c>
      <c r="D1239" s="31" t="s">
        <v>71</v>
      </c>
      <c r="E1239" s="31" t="s">
        <v>72</v>
      </c>
      <c r="G1239" s="39" t="s">
        <v>73</v>
      </c>
      <c r="H1239" s="40" t="s">
        <v>33</v>
      </c>
      <c r="I1239" s="41"/>
      <c r="J1239" s="38"/>
      <c r="K1239" s="39" t="s">
        <v>73</v>
      </c>
      <c r="L1239" s="40" t="s">
        <v>33</v>
      </c>
      <c r="M1239" s="41"/>
      <c r="N1239" s="38"/>
      <c r="O1239" s="39" t="s">
        <v>73</v>
      </c>
      <c r="P1239" s="40" t="s">
        <v>33</v>
      </c>
      <c r="Q1239" s="41"/>
      <c r="R1239" s="38"/>
      <c r="S1239" s="39" t="s">
        <v>73</v>
      </c>
      <c r="T1239" s="40" t="s">
        <v>33</v>
      </c>
      <c r="U1239" s="41"/>
      <c r="V1239" s="38"/>
      <c r="W1239" s="39" t="s">
        <v>73</v>
      </c>
      <c r="X1239" s="40" t="s">
        <v>33</v>
      </c>
      <c r="Y1239" s="41"/>
      <c r="Z1239" s="38"/>
      <c r="AA1239" s="39" t="s">
        <v>73</v>
      </c>
      <c r="AB1239" s="40" t="s">
        <v>33</v>
      </c>
      <c r="AC1239" s="41"/>
      <c r="AD1239" s="38"/>
      <c r="AE1239" s="39" t="s">
        <v>73</v>
      </c>
      <c r="AF1239" s="40" t="s">
        <v>33</v>
      </c>
      <c r="AG1239" s="41"/>
      <c r="AH1239" s="38"/>
      <c r="AI1239" s="39" t="s">
        <v>73</v>
      </c>
      <c r="AJ1239" s="40" t="s">
        <v>33</v>
      </c>
      <c r="AK1239" s="41"/>
      <c r="AL1239" s="38"/>
      <c r="AM1239" s="39" t="s">
        <v>73</v>
      </c>
      <c r="AN1239" s="40" t="s">
        <v>33</v>
      </c>
      <c r="AO1239" s="41"/>
    </row>
    <row r="1240" spans="1:41" ht="30" hidden="1" outlineLevel="1" x14ac:dyDescent="0.25">
      <c r="A1240" s="34" t="s">
        <v>2421</v>
      </c>
      <c r="B1240" s="35" t="s">
        <v>2422</v>
      </c>
      <c r="C1240" s="35" t="s">
        <v>2423</v>
      </c>
      <c r="D1240" s="35" t="s">
        <v>500</v>
      </c>
      <c r="E1240" s="42">
        <v>2</v>
      </c>
      <c r="G1240" s="43">
        <v>111</v>
      </c>
      <c r="H1240" s="44">
        <v>222</v>
      </c>
      <c r="I1240" s="45"/>
      <c r="J1240" s="38"/>
      <c r="K1240" s="43">
        <v>2700</v>
      </c>
      <c r="L1240" s="44">
        <v>5400</v>
      </c>
      <c r="M1240" s="45"/>
      <c r="N1240" s="38"/>
      <c r="O1240" s="43">
        <v>2700</v>
      </c>
      <c r="P1240" s="44">
        <v>5400</v>
      </c>
      <c r="Q1240" s="45"/>
      <c r="R1240" s="38"/>
      <c r="S1240" s="43">
        <v>3326</v>
      </c>
      <c r="T1240" s="44">
        <v>6652</v>
      </c>
      <c r="U1240" s="45"/>
      <c r="V1240" s="38"/>
      <c r="W1240" s="43">
        <v>0</v>
      </c>
      <c r="X1240" s="44">
        <v>0</v>
      </c>
      <c r="Y1240" s="45"/>
      <c r="Z1240" s="38"/>
      <c r="AA1240" s="43">
        <v>4309.18</v>
      </c>
      <c r="AB1240" s="44">
        <v>8618.36</v>
      </c>
      <c r="AC1240" s="45"/>
      <c r="AD1240" s="38"/>
      <c r="AE1240" s="43">
        <v>7609</v>
      </c>
      <c r="AF1240" s="44">
        <v>15218</v>
      </c>
      <c r="AG1240" s="45"/>
      <c r="AH1240" s="38"/>
      <c r="AI1240" s="43">
        <v>4590</v>
      </c>
      <c r="AJ1240" s="44">
        <v>9180</v>
      </c>
      <c r="AK1240" s="45"/>
      <c r="AL1240" s="38"/>
      <c r="AM1240" s="43">
        <v>3000</v>
      </c>
      <c r="AN1240" s="44">
        <v>6000</v>
      </c>
      <c r="AO1240" s="45"/>
    </row>
    <row r="1241" spans="1:41" hidden="1" outlineLevel="1" x14ac:dyDescent="0.25">
      <c r="A1241" s="30"/>
      <c r="B1241" s="31" t="s">
        <v>44</v>
      </c>
      <c r="C1241" s="31" t="s">
        <v>45</v>
      </c>
      <c r="G1241" s="36"/>
      <c r="H1241" s="36"/>
      <c r="I1241" s="37"/>
      <c r="J1241" s="38"/>
      <c r="K1241" s="36"/>
      <c r="L1241" s="36"/>
      <c r="M1241" s="37"/>
      <c r="N1241" s="38"/>
      <c r="O1241" s="36"/>
      <c r="P1241" s="36"/>
      <c r="Q1241" s="37"/>
      <c r="R1241" s="38"/>
      <c r="S1241" s="36"/>
      <c r="T1241" s="36"/>
      <c r="U1241" s="37"/>
      <c r="V1241" s="38"/>
      <c r="W1241" s="36"/>
      <c r="X1241" s="36"/>
      <c r="Y1241" s="37"/>
      <c r="Z1241" s="38"/>
      <c r="AA1241" s="36"/>
      <c r="AB1241" s="36"/>
      <c r="AC1241" s="37"/>
      <c r="AD1241" s="38"/>
      <c r="AE1241" s="36"/>
      <c r="AF1241" s="36"/>
      <c r="AG1241" s="37"/>
      <c r="AH1241" s="38"/>
      <c r="AI1241" s="36"/>
      <c r="AJ1241" s="36"/>
      <c r="AK1241" s="37"/>
      <c r="AL1241" s="38"/>
      <c r="AM1241" s="36"/>
      <c r="AN1241" s="36"/>
      <c r="AO1241" s="37"/>
    </row>
    <row r="1242" spans="1:41" hidden="1" outlineLevel="1" x14ac:dyDescent="0.25">
      <c r="A1242" s="34" t="s">
        <v>2424</v>
      </c>
      <c r="B1242" s="35" t="s">
        <v>47</v>
      </c>
      <c r="C1242" s="35" t="s">
        <v>2425</v>
      </c>
      <c r="G1242" s="36"/>
      <c r="H1242" s="36"/>
      <c r="I1242" s="37"/>
      <c r="J1242" s="38"/>
      <c r="K1242" s="36"/>
      <c r="L1242" s="36"/>
      <c r="M1242" s="37"/>
      <c r="N1242" s="38"/>
      <c r="O1242" s="36"/>
      <c r="P1242" s="36"/>
      <c r="Q1242" s="37"/>
      <c r="R1242" s="38"/>
      <c r="S1242" s="36"/>
      <c r="T1242" s="36"/>
      <c r="U1242" s="37"/>
      <c r="V1242" s="38"/>
      <c r="W1242" s="36"/>
      <c r="X1242" s="36"/>
      <c r="Y1242" s="37"/>
      <c r="Z1242" s="38"/>
      <c r="AA1242" s="36"/>
      <c r="AB1242" s="36"/>
      <c r="AC1242" s="37"/>
      <c r="AD1242" s="38"/>
      <c r="AE1242" s="36"/>
      <c r="AF1242" s="36"/>
      <c r="AG1242" s="37"/>
      <c r="AH1242" s="38"/>
      <c r="AI1242" s="36"/>
      <c r="AJ1242" s="36"/>
      <c r="AK1242" s="37"/>
      <c r="AL1242" s="38"/>
      <c r="AM1242" s="36"/>
      <c r="AN1242" s="36"/>
      <c r="AO1242" s="37"/>
    </row>
    <row r="1243" spans="1:41" ht="45" hidden="1" outlineLevel="1" x14ac:dyDescent="0.25">
      <c r="A1243" s="30"/>
      <c r="B1243" s="31" t="s">
        <v>69</v>
      </c>
      <c r="C1243" s="31" t="s">
        <v>70</v>
      </c>
      <c r="D1243" s="31" t="s">
        <v>71</v>
      </c>
      <c r="E1243" s="31" t="s">
        <v>72</v>
      </c>
      <c r="G1243" s="39" t="s">
        <v>73</v>
      </c>
      <c r="H1243" s="40" t="s">
        <v>33</v>
      </c>
      <c r="I1243" s="41"/>
      <c r="J1243" s="38"/>
      <c r="K1243" s="39" t="s">
        <v>73</v>
      </c>
      <c r="L1243" s="40" t="s">
        <v>33</v>
      </c>
      <c r="M1243" s="41"/>
      <c r="N1243" s="38"/>
      <c r="O1243" s="39" t="s">
        <v>73</v>
      </c>
      <c r="P1243" s="40" t="s">
        <v>33</v>
      </c>
      <c r="Q1243" s="41"/>
      <c r="R1243" s="38"/>
      <c r="S1243" s="39" t="s">
        <v>73</v>
      </c>
      <c r="T1243" s="40" t="s">
        <v>33</v>
      </c>
      <c r="U1243" s="41"/>
      <c r="V1243" s="38"/>
      <c r="W1243" s="39" t="s">
        <v>73</v>
      </c>
      <c r="X1243" s="40" t="s">
        <v>33</v>
      </c>
      <c r="Y1243" s="41"/>
      <c r="Z1243" s="38"/>
      <c r="AA1243" s="39" t="s">
        <v>73</v>
      </c>
      <c r="AB1243" s="40" t="s">
        <v>33</v>
      </c>
      <c r="AC1243" s="41"/>
      <c r="AD1243" s="38"/>
      <c r="AE1243" s="39" t="s">
        <v>73</v>
      </c>
      <c r="AF1243" s="40" t="s">
        <v>33</v>
      </c>
      <c r="AG1243" s="41"/>
      <c r="AH1243" s="38"/>
      <c r="AI1243" s="39" t="s">
        <v>73</v>
      </c>
      <c r="AJ1243" s="40" t="s">
        <v>33</v>
      </c>
      <c r="AK1243" s="41"/>
      <c r="AL1243" s="38"/>
      <c r="AM1243" s="39" t="s">
        <v>73</v>
      </c>
      <c r="AN1243" s="40" t="s">
        <v>33</v>
      </c>
      <c r="AO1243" s="41"/>
    </row>
    <row r="1244" spans="1:41" ht="30" hidden="1" outlineLevel="1" x14ac:dyDescent="0.25">
      <c r="A1244" s="34" t="s">
        <v>2426</v>
      </c>
      <c r="B1244" s="35" t="s">
        <v>2427</v>
      </c>
      <c r="C1244" s="35" t="s">
        <v>2428</v>
      </c>
      <c r="D1244" s="35" t="s">
        <v>686</v>
      </c>
      <c r="E1244" s="42">
        <v>1920</v>
      </c>
      <c r="G1244" s="43">
        <v>4</v>
      </c>
      <c r="H1244" s="44">
        <v>7680</v>
      </c>
      <c r="I1244" s="45"/>
      <c r="J1244" s="38"/>
      <c r="K1244" s="43">
        <v>3</v>
      </c>
      <c r="L1244" s="44">
        <v>5760</v>
      </c>
      <c r="M1244" s="45"/>
      <c r="N1244" s="38"/>
      <c r="O1244" s="43">
        <v>3</v>
      </c>
      <c r="P1244" s="44">
        <v>5760</v>
      </c>
      <c r="Q1244" s="45"/>
      <c r="R1244" s="38"/>
      <c r="S1244" s="43">
        <v>1</v>
      </c>
      <c r="T1244" s="44">
        <v>1920</v>
      </c>
      <c r="U1244" s="45"/>
      <c r="V1244" s="38"/>
      <c r="W1244" s="43">
        <v>0</v>
      </c>
      <c r="X1244" s="44">
        <v>0</v>
      </c>
      <c r="Y1244" s="45"/>
      <c r="Z1244" s="38"/>
      <c r="AA1244" s="43">
        <v>1.81</v>
      </c>
      <c r="AB1244" s="44">
        <v>3475.2</v>
      </c>
      <c r="AC1244" s="45"/>
      <c r="AD1244" s="38"/>
      <c r="AE1244" s="43">
        <v>3</v>
      </c>
      <c r="AF1244" s="44">
        <v>5760</v>
      </c>
      <c r="AG1244" s="45"/>
      <c r="AH1244" s="38"/>
      <c r="AI1244" s="43">
        <v>3.56</v>
      </c>
      <c r="AJ1244" s="44">
        <v>6835.2</v>
      </c>
      <c r="AK1244" s="45"/>
      <c r="AL1244" s="38"/>
      <c r="AM1244" s="43">
        <v>20</v>
      </c>
      <c r="AN1244" s="44">
        <v>38400</v>
      </c>
      <c r="AO1244" s="45"/>
    </row>
    <row r="1245" spans="1:41" ht="30" hidden="1" outlineLevel="1" x14ac:dyDescent="0.25">
      <c r="A1245" s="34" t="s">
        <v>2429</v>
      </c>
      <c r="B1245" s="35" t="s">
        <v>2430</v>
      </c>
      <c r="C1245" s="35" t="s">
        <v>2431</v>
      </c>
      <c r="D1245" s="35" t="s">
        <v>680</v>
      </c>
      <c r="E1245" s="42">
        <v>1058</v>
      </c>
      <c r="G1245" s="43">
        <v>8</v>
      </c>
      <c r="H1245" s="44">
        <v>8464</v>
      </c>
      <c r="I1245" s="45"/>
      <c r="J1245" s="38"/>
      <c r="K1245" s="43">
        <v>15</v>
      </c>
      <c r="L1245" s="44">
        <v>15870</v>
      </c>
      <c r="M1245" s="45"/>
      <c r="N1245" s="38"/>
      <c r="O1245" s="43">
        <v>15</v>
      </c>
      <c r="P1245" s="44">
        <v>15870</v>
      </c>
      <c r="Q1245" s="45"/>
      <c r="R1245" s="38"/>
      <c r="S1245" s="43">
        <v>15</v>
      </c>
      <c r="T1245" s="44">
        <v>15870</v>
      </c>
      <c r="U1245" s="45"/>
      <c r="V1245" s="38"/>
      <c r="W1245" s="43">
        <v>0</v>
      </c>
      <c r="X1245" s="44">
        <v>0</v>
      </c>
      <c r="Y1245" s="45"/>
      <c r="Z1245" s="38"/>
      <c r="AA1245" s="43">
        <v>8.6199999999999992</v>
      </c>
      <c r="AB1245" s="44">
        <v>9119.9599999999991</v>
      </c>
      <c r="AC1245" s="45"/>
      <c r="AD1245" s="38"/>
      <c r="AE1245" s="43">
        <v>6</v>
      </c>
      <c r="AF1245" s="44">
        <v>6348</v>
      </c>
      <c r="AG1245" s="45"/>
      <c r="AH1245" s="38"/>
      <c r="AI1245" s="43">
        <v>15.81</v>
      </c>
      <c r="AJ1245" s="44">
        <v>16726.98</v>
      </c>
      <c r="AK1245" s="45"/>
      <c r="AL1245" s="38"/>
      <c r="AM1245" s="43">
        <v>25</v>
      </c>
      <c r="AN1245" s="44">
        <v>26450</v>
      </c>
      <c r="AO1245" s="45"/>
    </row>
    <row r="1246" spans="1:41" ht="30" hidden="1" outlineLevel="1" x14ac:dyDescent="0.25">
      <c r="A1246" s="34" t="s">
        <v>2432</v>
      </c>
      <c r="B1246" s="35" t="s">
        <v>2433</v>
      </c>
      <c r="C1246" s="35" t="s">
        <v>2434</v>
      </c>
      <c r="D1246" s="35" t="s">
        <v>680</v>
      </c>
      <c r="E1246" s="42">
        <v>700</v>
      </c>
      <c r="G1246" s="43">
        <v>52</v>
      </c>
      <c r="H1246" s="44">
        <v>36400</v>
      </c>
      <c r="I1246" s="45"/>
      <c r="J1246" s="38"/>
      <c r="K1246" s="43">
        <v>40</v>
      </c>
      <c r="L1246" s="44">
        <v>28000</v>
      </c>
      <c r="M1246" s="45"/>
      <c r="N1246" s="38"/>
      <c r="O1246" s="43">
        <v>40</v>
      </c>
      <c r="P1246" s="44">
        <v>28000</v>
      </c>
      <c r="Q1246" s="45"/>
      <c r="R1246" s="38"/>
      <c r="S1246" s="43">
        <v>29</v>
      </c>
      <c r="T1246" s="44">
        <v>20300</v>
      </c>
      <c r="U1246" s="45"/>
      <c r="V1246" s="38"/>
      <c r="W1246" s="43">
        <v>0</v>
      </c>
      <c r="X1246" s="44">
        <v>0</v>
      </c>
      <c r="Y1246" s="45"/>
      <c r="Z1246" s="38"/>
      <c r="AA1246" s="43">
        <v>28.44</v>
      </c>
      <c r="AB1246" s="44">
        <v>19908</v>
      </c>
      <c r="AC1246" s="45"/>
      <c r="AD1246" s="38"/>
      <c r="AE1246" s="43">
        <v>21</v>
      </c>
      <c r="AF1246" s="44">
        <v>14700</v>
      </c>
      <c r="AG1246" s="45"/>
      <c r="AH1246" s="38"/>
      <c r="AI1246" s="43">
        <v>0</v>
      </c>
      <c r="AJ1246" s="44">
        <v>0</v>
      </c>
      <c r="AK1246" s="45"/>
      <c r="AL1246" s="38"/>
      <c r="AM1246" s="43">
        <v>24</v>
      </c>
      <c r="AN1246" s="44">
        <v>16800</v>
      </c>
      <c r="AO1246" s="45"/>
    </row>
    <row r="1247" spans="1:41" ht="30" hidden="1" outlineLevel="1" x14ac:dyDescent="0.25">
      <c r="A1247" s="34" t="s">
        <v>2435</v>
      </c>
      <c r="B1247" s="35" t="s">
        <v>2436</v>
      </c>
      <c r="C1247" s="35" t="s">
        <v>717</v>
      </c>
      <c r="D1247" s="35" t="s">
        <v>680</v>
      </c>
      <c r="E1247" s="42">
        <v>1058</v>
      </c>
      <c r="G1247" s="43">
        <v>15</v>
      </c>
      <c r="H1247" s="44">
        <v>15870</v>
      </c>
      <c r="I1247" s="45"/>
      <c r="J1247" s="38"/>
      <c r="K1247" s="43">
        <v>15</v>
      </c>
      <c r="L1247" s="44">
        <v>15870</v>
      </c>
      <c r="M1247" s="45"/>
      <c r="N1247" s="38"/>
      <c r="O1247" s="43">
        <v>15</v>
      </c>
      <c r="P1247" s="44">
        <v>15870</v>
      </c>
      <c r="Q1247" s="45"/>
      <c r="R1247" s="38"/>
      <c r="S1247" s="43">
        <v>9</v>
      </c>
      <c r="T1247" s="44">
        <v>9522</v>
      </c>
      <c r="U1247" s="45"/>
      <c r="V1247" s="38"/>
      <c r="W1247" s="43">
        <v>0</v>
      </c>
      <c r="X1247" s="44">
        <v>0</v>
      </c>
      <c r="Y1247" s="45"/>
      <c r="Z1247" s="38"/>
      <c r="AA1247" s="43">
        <v>10.77</v>
      </c>
      <c r="AB1247" s="44">
        <v>11394.66</v>
      </c>
      <c r="AC1247" s="45"/>
      <c r="AD1247" s="38"/>
      <c r="AE1247" s="43">
        <v>14</v>
      </c>
      <c r="AF1247" s="44">
        <v>14812</v>
      </c>
      <c r="AG1247" s="45"/>
      <c r="AH1247" s="38"/>
      <c r="AI1247" s="43">
        <v>17.829999999999998</v>
      </c>
      <c r="AJ1247" s="44">
        <v>18864.14</v>
      </c>
      <c r="AK1247" s="45"/>
      <c r="AL1247" s="38"/>
      <c r="AM1247" s="43">
        <v>15</v>
      </c>
      <c r="AN1247" s="44">
        <v>15870</v>
      </c>
      <c r="AO1247" s="45"/>
    </row>
    <row r="1248" spans="1:41" ht="60" hidden="1" outlineLevel="1" x14ac:dyDescent="0.25">
      <c r="A1248" s="34" t="s">
        <v>2437</v>
      </c>
      <c r="B1248" s="35" t="s">
        <v>2438</v>
      </c>
      <c r="C1248" s="35" t="s">
        <v>2439</v>
      </c>
      <c r="D1248" s="35" t="s">
        <v>686</v>
      </c>
      <c r="E1248" s="42">
        <v>1766</v>
      </c>
      <c r="G1248" s="43">
        <v>4</v>
      </c>
      <c r="H1248" s="44">
        <v>7064</v>
      </c>
      <c r="I1248" s="45"/>
      <c r="J1248" s="38"/>
      <c r="K1248" s="43">
        <v>5</v>
      </c>
      <c r="L1248" s="44">
        <v>8830</v>
      </c>
      <c r="M1248" s="45"/>
      <c r="N1248" s="38"/>
      <c r="O1248" s="43">
        <v>5</v>
      </c>
      <c r="P1248" s="44">
        <v>8830</v>
      </c>
      <c r="Q1248" s="45"/>
      <c r="R1248" s="38"/>
      <c r="S1248" s="43">
        <v>5</v>
      </c>
      <c r="T1248" s="44">
        <v>8830</v>
      </c>
      <c r="U1248" s="45"/>
      <c r="V1248" s="38"/>
      <c r="W1248" s="43">
        <v>0</v>
      </c>
      <c r="X1248" s="44">
        <v>0</v>
      </c>
      <c r="Y1248" s="45"/>
      <c r="Z1248" s="38"/>
      <c r="AA1248" s="43">
        <v>4.3099999999999996</v>
      </c>
      <c r="AB1248" s="44">
        <v>7611.46</v>
      </c>
      <c r="AC1248" s="45"/>
      <c r="AD1248" s="38"/>
      <c r="AE1248" s="43">
        <v>2</v>
      </c>
      <c r="AF1248" s="44">
        <v>3532</v>
      </c>
      <c r="AG1248" s="45"/>
      <c r="AH1248" s="38"/>
      <c r="AI1248" s="43">
        <v>3.06</v>
      </c>
      <c r="AJ1248" s="44">
        <v>5403.96</v>
      </c>
      <c r="AK1248" s="45"/>
      <c r="AL1248" s="38"/>
      <c r="AM1248" s="43">
        <v>3</v>
      </c>
      <c r="AN1248" s="44">
        <v>5298</v>
      </c>
      <c r="AO1248" s="45"/>
    </row>
    <row r="1249" spans="1:41" hidden="1" outlineLevel="1" x14ac:dyDescent="0.25">
      <c r="A1249" s="30"/>
      <c r="B1249" s="31" t="s">
        <v>44</v>
      </c>
      <c r="C1249" s="31" t="s">
        <v>45</v>
      </c>
      <c r="G1249" s="36"/>
      <c r="H1249" s="36"/>
      <c r="I1249" s="37"/>
      <c r="J1249" s="38"/>
      <c r="K1249" s="36"/>
      <c r="L1249" s="36"/>
      <c r="M1249" s="37"/>
      <c r="N1249" s="38"/>
      <c r="O1249" s="36"/>
      <c r="P1249" s="36"/>
      <c r="Q1249" s="37"/>
      <c r="R1249" s="38"/>
      <c r="S1249" s="36"/>
      <c r="T1249" s="36"/>
      <c r="U1249" s="37"/>
      <c r="V1249" s="38"/>
      <c r="W1249" s="36"/>
      <c r="X1249" s="36"/>
      <c r="Y1249" s="37"/>
      <c r="Z1249" s="38"/>
      <c r="AA1249" s="36"/>
      <c r="AB1249" s="36"/>
      <c r="AC1249" s="37"/>
      <c r="AD1249" s="38"/>
      <c r="AE1249" s="36"/>
      <c r="AF1249" s="36"/>
      <c r="AG1249" s="37"/>
      <c r="AH1249" s="38"/>
      <c r="AI1249" s="36"/>
      <c r="AJ1249" s="36"/>
      <c r="AK1249" s="37"/>
      <c r="AL1249" s="38"/>
      <c r="AM1249" s="36"/>
      <c r="AN1249" s="36"/>
      <c r="AO1249" s="37"/>
    </row>
    <row r="1250" spans="1:41" hidden="1" outlineLevel="1" x14ac:dyDescent="0.25">
      <c r="A1250" s="34" t="s">
        <v>2440</v>
      </c>
      <c r="B1250" s="35" t="s">
        <v>47</v>
      </c>
      <c r="C1250" s="35" t="s">
        <v>483</v>
      </c>
      <c r="G1250" s="36"/>
      <c r="H1250" s="36"/>
      <c r="I1250" s="37"/>
      <c r="J1250" s="38"/>
      <c r="K1250" s="36"/>
      <c r="L1250" s="36"/>
      <c r="M1250" s="37"/>
      <c r="N1250" s="38"/>
      <c r="O1250" s="36"/>
      <c r="P1250" s="36"/>
      <c r="Q1250" s="37"/>
      <c r="R1250" s="38"/>
      <c r="S1250" s="36"/>
      <c r="T1250" s="36"/>
      <c r="U1250" s="37"/>
      <c r="V1250" s="38"/>
      <c r="W1250" s="36"/>
      <c r="X1250" s="36"/>
      <c r="Y1250" s="37"/>
      <c r="Z1250" s="38"/>
      <c r="AA1250" s="36"/>
      <c r="AB1250" s="36"/>
      <c r="AC1250" s="37"/>
      <c r="AD1250" s="38"/>
      <c r="AE1250" s="36"/>
      <c r="AF1250" s="36"/>
      <c r="AG1250" s="37"/>
      <c r="AH1250" s="38"/>
      <c r="AI1250" s="36"/>
      <c r="AJ1250" s="36"/>
      <c r="AK1250" s="37"/>
      <c r="AL1250" s="38"/>
      <c r="AM1250" s="36"/>
      <c r="AN1250" s="36"/>
      <c r="AO1250" s="37"/>
    </row>
    <row r="1251" spans="1:41" ht="45" hidden="1" outlineLevel="1" x14ac:dyDescent="0.25">
      <c r="A1251" s="30"/>
      <c r="B1251" s="31" t="s">
        <v>69</v>
      </c>
      <c r="C1251" s="31" t="s">
        <v>70</v>
      </c>
      <c r="D1251" s="31" t="s">
        <v>71</v>
      </c>
      <c r="E1251" s="31" t="s">
        <v>72</v>
      </c>
      <c r="G1251" s="39" t="s">
        <v>73</v>
      </c>
      <c r="H1251" s="40" t="s">
        <v>33</v>
      </c>
      <c r="I1251" s="41"/>
      <c r="J1251" s="38"/>
      <c r="K1251" s="39" t="s">
        <v>73</v>
      </c>
      <c r="L1251" s="40" t="s">
        <v>33</v>
      </c>
      <c r="M1251" s="41"/>
      <c r="N1251" s="38"/>
      <c r="O1251" s="39" t="s">
        <v>73</v>
      </c>
      <c r="P1251" s="40" t="s">
        <v>33</v>
      </c>
      <c r="Q1251" s="41"/>
      <c r="R1251" s="38"/>
      <c r="S1251" s="39" t="s">
        <v>73</v>
      </c>
      <c r="T1251" s="40" t="s">
        <v>33</v>
      </c>
      <c r="U1251" s="41"/>
      <c r="V1251" s="38"/>
      <c r="W1251" s="39" t="s">
        <v>73</v>
      </c>
      <c r="X1251" s="40" t="s">
        <v>33</v>
      </c>
      <c r="Y1251" s="41"/>
      <c r="Z1251" s="38"/>
      <c r="AA1251" s="39" t="s">
        <v>73</v>
      </c>
      <c r="AB1251" s="40" t="s">
        <v>33</v>
      </c>
      <c r="AC1251" s="41"/>
      <c r="AD1251" s="38"/>
      <c r="AE1251" s="39" t="s">
        <v>73</v>
      </c>
      <c r="AF1251" s="40" t="s">
        <v>33</v>
      </c>
      <c r="AG1251" s="41"/>
      <c r="AH1251" s="38"/>
      <c r="AI1251" s="39" t="s">
        <v>73</v>
      </c>
      <c r="AJ1251" s="40" t="s">
        <v>33</v>
      </c>
      <c r="AK1251" s="41"/>
      <c r="AL1251" s="38"/>
      <c r="AM1251" s="39" t="s">
        <v>73</v>
      </c>
      <c r="AN1251" s="40" t="s">
        <v>33</v>
      </c>
      <c r="AO1251" s="41"/>
    </row>
    <row r="1252" spans="1:41" ht="120" hidden="1" outlineLevel="1" x14ac:dyDescent="0.25">
      <c r="A1252" s="34" t="s">
        <v>2441</v>
      </c>
      <c r="B1252" s="35" t="s">
        <v>2442</v>
      </c>
      <c r="C1252" s="35" t="s">
        <v>620</v>
      </c>
      <c r="D1252" s="35" t="s">
        <v>621</v>
      </c>
      <c r="E1252" s="42">
        <v>1</v>
      </c>
      <c r="G1252" s="43">
        <v>0</v>
      </c>
      <c r="H1252" s="44">
        <v>0</v>
      </c>
      <c r="I1252" s="45"/>
      <c r="J1252" s="38"/>
      <c r="K1252" s="43">
        <v>0</v>
      </c>
      <c r="L1252" s="44">
        <v>0</v>
      </c>
      <c r="M1252" s="45"/>
      <c r="N1252" s="38"/>
      <c r="O1252" s="43">
        <v>0</v>
      </c>
      <c r="P1252" s="44">
        <v>0</v>
      </c>
      <c r="Q1252" s="45"/>
      <c r="R1252" s="38"/>
      <c r="S1252" s="43">
        <v>0</v>
      </c>
      <c r="T1252" s="44">
        <v>0</v>
      </c>
      <c r="U1252" s="45"/>
      <c r="V1252" s="38"/>
      <c r="W1252" s="43">
        <v>0</v>
      </c>
      <c r="X1252" s="44">
        <v>0</v>
      </c>
      <c r="Y1252" s="45"/>
      <c r="Z1252" s="38"/>
      <c r="AA1252" s="43">
        <v>0</v>
      </c>
      <c r="AB1252" s="44">
        <v>0</v>
      </c>
      <c r="AC1252" s="45"/>
      <c r="AD1252" s="38"/>
      <c r="AE1252" s="43">
        <v>0</v>
      </c>
      <c r="AF1252" s="44">
        <v>0</v>
      </c>
      <c r="AG1252" s="45"/>
      <c r="AH1252" s="38"/>
      <c r="AI1252" s="43">
        <v>78417.22</v>
      </c>
      <c r="AJ1252" s="44">
        <v>78417.22</v>
      </c>
      <c r="AK1252" s="45"/>
      <c r="AL1252" s="38"/>
      <c r="AM1252" s="43">
        <v>0</v>
      </c>
      <c r="AN1252" s="44">
        <v>0</v>
      </c>
      <c r="AO1252" s="45"/>
    </row>
    <row r="1253" spans="1:41" hidden="1" outlineLevel="1" x14ac:dyDescent="0.25">
      <c r="A1253" s="30"/>
      <c r="B1253" s="31" t="s">
        <v>44</v>
      </c>
      <c r="C1253" s="31" t="s">
        <v>45</v>
      </c>
      <c r="G1253" s="36"/>
      <c r="H1253" s="36"/>
      <c r="I1253" s="37"/>
      <c r="J1253" s="38"/>
      <c r="K1253" s="36"/>
      <c r="L1253" s="36"/>
      <c r="M1253" s="37"/>
      <c r="N1253" s="38"/>
      <c r="O1253" s="36"/>
      <c r="P1253" s="36"/>
      <c r="Q1253" s="37"/>
      <c r="R1253" s="38"/>
      <c r="S1253" s="36"/>
      <c r="T1253" s="36"/>
      <c r="U1253" s="37"/>
      <c r="V1253" s="38"/>
      <c r="W1253" s="36"/>
      <c r="X1253" s="36"/>
      <c r="Y1253" s="37"/>
      <c r="Z1253" s="38"/>
      <c r="AA1253" s="36"/>
      <c r="AB1253" s="36"/>
      <c r="AC1253" s="37"/>
      <c r="AD1253" s="38"/>
      <c r="AE1253" s="36"/>
      <c r="AF1253" s="36"/>
      <c r="AG1253" s="37"/>
      <c r="AH1253" s="38"/>
      <c r="AI1253" s="36"/>
      <c r="AJ1253" s="36"/>
      <c r="AK1253" s="37"/>
      <c r="AL1253" s="38"/>
      <c r="AM1253" s="36"/>
      <c r="AN1253" s="36"/>
      <c r="AO1253" s="37"/>
    </row>
    <row r="1254" spans="1:41" ht="45" hidden="1" outlineLevel="1" x14ac:dyDescent="0.25">
      <c r="A1254" s="34" t="s">
        <v>2443</v>
      </c>
      <c r="B1254" s="35" t="s">
        <v>47</v>
      </c>
      <c r="C1254" s="35" t="s">
        <v>488</v>
      </c>
      <c r="G1254" s="36"/>
      <c r="H1254" s="36"/>
      <c r="I1254" s="37"/>
      <c r="J1254" s="38"/>
      <c r="K1254" s="36"/>
      <c r="L1254" s="36"/>
      <c r="M1254" s="37"/>
      <c r="N1254" s="38"/>
      <c r="O1254" s="36"/>
      <c r="P1254" s="36"/>
      <c r="Q1254" s="37"/>
      <c r="R1254" s="38"/>
      <c r="S1254" s="36"/>
      <c r="T1254" s="36"/>
      <c r="U1254" s="37"/>
      <c r="V1254" s="38"/>
      <c r="W1254" s="36"/>
      <c r="X1254" s="36"/>
      <c r="Y1254" s="37"/>
      <c r="Z1254" s="38"/>
      <c r="AA1254" s="36"/>
      <c r="AB1254" s="36"/>
      <c r="AC1254" s="37"/>
      <c r="AD1254" s="38"/>
      <c r="AE1254" s="36"/>
      <c r="AF1254" s="36"/>
      <c r="AG1254" s="37"/>
      <c r="AH1254" s="38"/>
      <c r="AI1254" s="36"/>
      <c r="AJ1254" s="36"/>
      <c r="AK1254" s="37"/>
      <c r="AL1254" s="38"/>
      <c r="AM1254" s="36"/>
      <c r="AN1254" s="36"/>
      <c r="AO1254" s="37"/>
    </row>
    <row r="1255" spans="1:41" hidden="1" outlineLevel="1" x14ac:dyDescent="0.25">
      <c r="A1255" s="15" t="s">
        <v>2444</v>
      </c>
      <c r="B1255" s="15"/>
      <c r="C1255" s="15"/>
      <c r="D1255" s="15"/>
      <c r="E1255" s="15"/>
      <c r="G1255" s="20" t="s">
        <v>43</v>
      </c>
      <c r="H1255" s="44">
        <v>1023008</v>
      </c>
      <c r="I1255" s="45"/>
      <c r="J1255" s="38"/>
      <c r="K1255" s="20" t="s">
        <v>43</v>
      </c>
      <c r="L1255" s="44">
        <v>908655</v>
      </c>
      <c r="M1255" s="45"/>
      <c r="N1255" s="38"/>
      <c r="O1255" s="20" t="s">
        <v>43</v>
      </c>
      <c r="P1255" s="44">
        <v>908655</v>
      </c>
      <c r="Q1255" s="45"/>
      <c r="R1255" s="38"/>
      <c r="S1255" s="20" t="s">
        <v>43</v>
      </c>
      <c r="T1255" s="44">
        <v>1150559</v>
      </c>
      <c r="U1255" s="45"/>
      <c r="V1255" s="38"/>
      <c r="W1255" s="20" t="s">
        <v>43</v>
      </c>
      <c r="X1255" s="44">
        <v>966442</v>
      </c>
      <c r="Y1255" s="45"/>
      <c r="Z1255" s="38"/>
      <c r="AA1255" s="20" t="s">
        <v>43</v>
      </c>
      <c r="AB1255" s="44">
        <v>1087434.1000000001</v>
      </c>
      <c r="AC1255" s="45"/>
      <c r="AD1255" s="38"/>
      <c r="AE1255" s="20" t="s">
        <v>43</v>
      </c>
      <c r="AF1255" s="44">
        <v>1263126</v>
      </c>
      <c r="AG1255" s="45"/>
      <c r="AH1255" s="38"/>
      <c r="AI1255" s="20" t="s">
        <v>43</v>
      </c>
      <c r="AJ1255" s="44">
        <v>1464250.37</v>
      </c>
      <c r="AK1255" s="45"/>
      <c r="AL1255" s="38"/>
      <c r="AM1255" s="20" t="s">
        <v>43</v>
      </c>
      <c r="AN1255" s="44">
        <v>1864817</v>
      </c>
      <c r="AO1255" s="45"/>
    </row>
    <row r="1256" spans="1:41" hidden="1" outlineLevel="1" x14ac:dyDescent="0.25">
      <c r="A1256" s="30"/>
      <c r="B1256" s="31" t="s">
        <v>44</v>
      </c>
      <c r="C1256" s="31" t="s">
        <v>45</v>
      </c>
      <c r="G1256" s="36"/>
      <c r="H1256" s="36"/>
      <c r="I1256" s="37"/>
      <c r="J1256" s="38"/>
      <c r="K1256" s="36"/>
      <c r="L1256" s="36"/>
      <c r="M1256" s="37"/>
      <c r="N1256" s="38"/>
      <c r="O1256" s="36"/>
      <c r="P1256" s="36"/>
      <c r="Q1256" s="37"/>
      <c r="R1256" s="38"/>
      <c r="S1256" s="36"/>
      <c r="T1256" s="36"/>
      <c r="U1256" s="37"/>
      <c r="V1256" s="38"/>
      <c r="W1256" s="36"/>
      <c r="X1256" s="36"/>
      <c r="Y1256" s="37"/>
      <c r="Z1256" s="38"/>
      <c r="AA1256" s="36"/>
      <c r="AB1256" s="36"/>
      <c r="AC1256" s="37"/>
      <c r="AD1256" s="38"/>
      <c r="AE1256" s="36"/>
      <c r="AF1256" s="36"/>
      <c r="AG1256" s="37"/>
      <c r="AH1256" s="38"/>
      <c r="AI1256" s="36"/>
      <c r="AJ1256" s="36"/>
      <c r="AK1256" s="37"/>
      <c r="AL1256" s="38"/>
      <c r="AM1256" s="36"/>
      <c r="AN1256" s="36"/>
      <c r="AO1256" s="37"/>
    </row>
    <row r="1257" spans="1:41" hidden="1" outlineLevel="1" x14ac:dyDescent="0.25">
      <c r="A1257" s="34" t="s">
        <v>2445</v>
      </c>
      <c r="B1257" s="35" t="s">
        <v>47</v>
      </c>
      <c r="C1257" s="35" t="s">
        <v>2446</v>
      </c>
      <c r="G1257" s="36"/>
      <c r="H1257" s="36"/>
      <c r="I1257" s="37"/>
      <c r="J1257" s="38"/>
      <c r="K1257" s="36"/>
      <c r="L1257" s="36"/>
      <c r="M1257" s="37"/>
      <c r="N1257" s="38"/>
      <c r="O1257" s="36"/>
      <c r="P1257" s="36"/>
      <c r="Q1257" s="37"/>
      <c r="R1257" s="38"/>
      <c r="S1257" s="36"/>
      <c r="T1257" s="36"/>
      <c r="U1257" s="37"/>
      <c r="V1257" s="38"/>
      <c r="W1257" s="36"/>
      <c r="X1257" s="36"/>
      <c r="Y1257" s="37"/>
      <c r="Z1257" s="38"/>
      <c r="AA1257" s="36"/>
      <c r="AB1257" s="36"/>
      <c r="AC1257" s="37"/>
      <c r="AD1257" s="38"/>
      <c r="AE1257" s="36"/>
      <c r="AF1257" s="36"/>
      <c r="AG1257" s="37"/>
      <c r="AH1257" s="38"/>
      <c r="AI1257" s="36"/>
      <c r="AJ1257" s="36"/>
      <c r="AK1257" s="37"/>
      <c r="AL1257" s="38"/>
      <c r="AM1257" s="36"/>
      <c r="AN1257" s="36"/>
      <c r="AO1257" s="37"/>
    </row>
    <row r="1258" spans="1:41" ht="45" hidden="1" outlineLevel="1" x14ac:dyDescent="0.25">
      <c r="A1258" s="34" t="s">
        <v>2447</v>
      </c>
      <c r="B1258" s="35" t="s">
        <v>47</v>
      </c>
      <c r="C1258" s="35" t="s">
        <v>2448</v>
      </c>
      <c r="G1258" s="36"/>
      <c r="H1258" s="36"/>
      <c r="I1258" s="37"/>
      <c r="J1258" s="38"/>
      <c r="K1258" s="36"/>
      <c r="L1258" s="36"/>
      <c r="M1258" s="37"/>
      <c r="N1258" s="38"/>
      <c r="O1258" s="36"/>
      <c r="P1258" s="36"/>
      <c r="Q1258" s="37"/>
      <c r="R1258" s="38"/>
      <c r="S1258" s="36"/>
      <c r="T1258" s="36"/>
      <c r="U1258" s="37"/>
      <c r="V1258" s="38"/>
      <c r="W1258" s="36"/>
      <c r="X1258" s="36"/>
      <c r="Y1258" s="37"/>
      <c r="Z1258" s="38"/>
      <c r="AA1258" s="36"/>
      <c r="AB1258" s="36"/>
      <c r="AC1258" s="37"/>
      <c r="AD1258" s="38"/>
      <c r="AE1258" s="36"/>
      <c r="AF1258" s="36"/>
      <c r="AG1258" s="37"/>
      <c r="AH1258" s="38"/>
      <c r="AI1258" s="36"/>
      <c r="AJ1258" s="36"/>
      <c r="AK1258" s="37"/>
      <c r="AL1258" s="38"/>
      <c r="AM1258" s="36"/>
      <c r="AN1258" s="36"/>
      <c r="AO1258" s="37"/>
    </row>
    <row r="1259" spans="1:41" ht="45" hidden="1" outlineLevel="1" x14ac:dyDescent="0.25">
      <c r="A1259" s="30"/>
      <c r="B1259" s="31" t="s">
        <v>69</v>
      </c>
      <c r="C1259" s="31" t="s">
        <v>70</v>
      </c>
      <c r="D1259" s="31" t="s">
        <v>71</v>
      </c>
      <c r="E1259" s="31" t="s">
        <v>72</v>
      </c>
      <c r="G1259" s="39" t="s">
        <v>73</v>
      </c>
      <c r="H1259" s="40" t="s">
        <v>33</v>
      </c>
      <c r="I1259" s="41"/>
      <c r="J1259" s="38"/>
      <c r="K1259" s="39" t="s">
        <v>73</v>
      </c>
      <c r="L1259" s="40" t="s">
        <v>33</v>
      </c>
      <c r="M1259" s="41"/>
      <c r="N1259" s="38"/>
      <c r="O1259" s="39" t="s">
        <v>73</v>
      </c>
      <c r="P1259" s="40" t="s">
        <v>33</v>
      </c>
      <c r="Q1259" s="41"/>
      <c r="R1259" s="38"/>
      <c r="S1259" s="39" t="s">
        <v>73</v>
      </c>
      <c r="T1259" s="40" t="s">
        <v>33</v>
      </c>
      <c r="U1259" s="41"/>
      <c r="V1259" s="38"/>
      <c r="W1259" s="39" t="s">
        <v>73</v>
      </c>
      <c r="X1259" s="40" t="s">
        <v>33</v>
      </c>
      <c r="Y1259" s="41"/>
      <c r="Z1259" s="38"/>
      <c r="AA1259" s="39" t="s">
        <v>73</v>
      </c>
      <c r="AB1259" s="40" t="s">
        <v>33</v>
      </c>
      <c r="AC1259" s="41"/>
      <c r="AD1259" s="38"/>
      <c r="AE1259" s="39" t="s">
        <v>73</v>
      </c>
      <c r="AF1259" s="40" t="s">
        <v>33</v>
      </c>
      <c r="AG1259" s="41"/>
      <c r="AH1259" s="38"/>
      <c r="AI1259" s="39" t="s">
        <v>73</v>
      </c>
      <c r="AJ1259" s="40" t="s">
        <v>33</v>
      </c>
      <c r="AK1259" s="41"/>
      <c r="AL1259" s="38"/>
      <c r="AM1259" s="39" t="s">
        <v>73</v>
      </c>
      <c r="AN1259" s="40" t="s">
        <v>33</v>
      </c>
      <c r="AO1259" s="41"/>
    </row>
    <row r="1260" spans="1:41" hidden="1" outlineLevel="1" x14ac:dyDescent="0.25">
      <c r="A1260" s="34" t="s">
        <v>2449</v>
      </c>
      <c r="B1260" s="35" t="s">
        <v>2450</v>
      </c>
      <c r="C1260" s="35" t="s">
        <v>2451</v>
      </c>
      <c r="D1260" s="35" t="s">
        <v>680</v>
      </c>
      <c r="E1260" s="42">
        <v>36</v>
      </c>
      <c r="G1260" s="43">
        <v>270</v>
      </c>
      <c r="H1260" s="44">
        <v>9720</v>
      </c>
      <c r="I1260" s="45"/>
      <c r="J1260" s="38"/>
      <c r="K1260" s="43">
        <v>32</v>
      </c>
      <c r="L1260" s="44">
        <v>1152</v>
      </c>
      <c r="M1260" s="45"/>
      <c r="N1260" s="38"/>
      <c r="O1260" s="43">
        <v>32</v>
      </c>
      <c r="P1260" s="44">
        <v>1152</v>
      </c>
      <c r="Q1260" s="45"/>
      <c r="R1260" s="38"/>
      <c r="S1260" s="43">
        <v>342</v>
      </c>
      <c r="T1260" s="44">
        <v>12312</v>
      </c>
      <c r="U1260" s="45"/>
      <c r="V1260" s="38"/>
      <c r="W1260" s="43">
        <v>423</v>
      </c>
      <c r="X1260" s="44">
        <v>15228</v>
      </c>
      <c r="Y1260" s="45"/>
      <c r="Z1260" s="38"/>
      <c r="AA1260" s="43">
        <v>412.78</v>
      </c>
      <c r="AB1260" s="44">
        <v>14860.08</v>
      </c>
      <c r="AC1260" s="45"/>
      <c r="AD1260" s="38"/>
      <c r="AE1260" s="43">
        <v>550</v>
      </c>
      <c r="AF1260" s="44">
        <v>19800</v>
      </c>
      <c r="AG1260" s="45"/>
      <c r="AH1260" s="38"/>
      <c r="AI1260" s="43">
        <v>349.43</v>
      </c>
      <c r="AJ1260" s="44">
        <v>12579.48</v>
      </c>
      <c r="AK1260" s="45"/>
      <c r="AL1260" s="38"/>
      <c r="AM1260" s="43">
        <v>916</v>
      </c>
      <c r="AN1260" s="44">
        <v>32976</v>
      </c>
      <c r="AO1260" s="45"/>
    </row>
    <row r="1261" spans="1:41" ht="30" hidden="1" outlineLevel="1" x14ac:dyDescent="0.25">
      <c r="A1261" s="34" t="s">
        <v>2452</v>
      </c>
      <c r="B1261" s="35" t="s">
        <v>2453</v>
      </c>
      <c r="C1261" s="35" t="s">
        <v>2454</v>
      </c>
      <c r="D1261" s="35" t="s">
        <v>680</v>
      </c>
      <c r="E1261" s="42">
        <v>21</v>
      </c>
      <c r="G1261" s="43">
        <v>280</v>
      </c>
      <c r="H1261" s="44">
        <v>5880</v>
      </c>
      <c r="I1261" s="45"/>
      <c r="J1261" s="38"/>
      <c r="K1261" s="43">
        <v>24</v>
      </c>
      <c r="L1261" s="44">
        <v>504</v>
      </c>
      <c r="M1261" s="45"/>
      <c r="N1261" s="38"/>
      <c r="O1261" s="43">
        <v>24</v>
      </c>
      <c r="P1261" s="44">
        <v>504</v>
      </c>
      <c r="Q1261" s="45"/>
      <c r="R1261" s="38"/>
      <c r="S1261" s="43">
        <v>342</v>
      </c>
      <c r="T1261" s="44">
        <v>7182</v>
      </c>
      <c r="U1261" s="45"/>
      <c r="V1261" s="38"/>
      <c r="W1261" s="43">
        <v>423</v>
      </c>
      <c r="X1261" s="44">
        <v>8883</v>
      </c>
      <c r="Y1261" s="45"/>
      <c r="Z1261" s="38"/>
      <c r="AA1261" s="43">
        <v>269.32</v>
      </c>
      <c r="AB1261" s="44">
        <v>5655.72</v>
      </c>
      <c r="AC1261" s="45"/>
      <c r="AD1261" s="38"/>
      <c r="AE1261" s="43">
        <v>550</v>
      </c>
      <c r="AF1261" s="44">
        <v>11550</v>
      </c>
      <c r="AG1261" s="45"/>
      <c r="AH1261" s="38"/>
      <c r="AI1261" s="43">
        <v>349.43</v>
      </c>
      <c r="AJ1261" s="44">
        <v>7338.03</v>
      </c>
      <c r="AK1261" s="45"/>
      <c r="AL1261" s="38"/>
      <c r="AM1261" s="43">
        <v>1338</v>
      </c>
      <c r="AN1261" s="44">
        <v>28098</v>
      </c>
      <c r="AO1261" s="45"/>
    </row>
    <row r="1262" spans="1:41" hidden="1" outlineLevel="1" x14ac:dyDescent="0.25">
      <c r="A1262" s="34" t="s">
        <v>2455</v>
      </c>
      <c r="B1262" s="35" t="s">
        <v>2456</v>
      </c>
      <c r="C1262" s="35" t="s">
        <v>2457</v>
      </c>
      <c r="D1262" s="35" t="s">
        <v>680</v>
      </c>
      <c r="E1262" s="42">
        <v>114</v>
      </c>
      <c r="G1262" s="43">
        <v>270</v>
      </c>
      <c r="H1262" s="44">
        <v>30780</v>
      </c>
      <c r="I1262" s="45"/>
      <c r="J1262" s="38"/>
      <c r="K1262" s="43">
        <v>32</v>
      </c>
      <c r="L1262" s="44">
        <v>3648</v>
      </c>
      <c r="M1262" s="45"/>
      <c r="N1262" s="38"/>
      <c r="O1262" s="43">
        <v>32</v>
      </c>
      <c r="P1262" s="44">
        <v>3648</v>
      </c>
      <c r="Q1262" s="45"/>
      <c r="R1262" s="38"/>
      <c r="S1262" s="43">
        <v>342</v>
      </c>
      <c r="T1262" s="44">
        <v>38988</v>
      </c>
      <c r="U1262" s="45"/>
      <c r="V1262" s="38"/>
      <c r="W1262" s="43">
        <v>364</v>
      </c>
      <c r="X1262" s="44">
        <v>41496</v>
      </c>
      <c r="Y1262" s="45"/>
      <c r="Z1262" s="38"/>
      <c r="AA1262" s="43">
        <v>412.78</v>
      </c>
      <c r="AB1262" s="44">
        <v>47056.92</v>
      </c>
      <c r="AC1262" s="45"/>
      <c r="AD1262" s="38"/>
      <c r="AE1262" s="43">
        <v>550</v>
      </c>
      <c r="AF1262" s="44">
        <v>62700</v>
      </c>
      <c r="AG1262" s="45"/>
      <c r="AH1262" s="38"/>
      <c r="AI1262" s="43">
        <v>349.43</v>
      </c>
      <c r="AJ1262" s="44">
        <v>39835.019999999997</v>
      </c>
      <c r="AK1262" s="45"/>
      <c r="AL1262" s="38"/>
      <c r="AM1262" s="43">
        <v>642</v>
      </c>
      <c r="AN1262" s="44">
        <v>73188</v>
      </c>
      <c r="AO1262" s="45"/>
    </row>
    <row r="1263" spans="1:41" hidden="1" outlineLevel="1" x14ac:dyDescent="0.25">
      <c r="A1263" s="30"/>
      <c r="B1263" s="31" t="s">
        <v>44</v>
      </c>
      <c r="C1263" s="31" t="s">
        <v>45</v>
      </c>
      <c r="G1263" s="36"/>
      <c r="H1263" s="36"/>
      <c r="I1263" s="37"/>
      <c r="J1263" s="38"/>
      <c r="K1263" s="36"/>
      <c r="L1263" s="36"/>
      <c r="M1263" s="37"/>
      <c r="N1263" s="38"/>
      <c r="O1263" s="36"/>
      <c r="P1263" s="36"/>
      <c r="Q1263" s="37"/>
      <c r="R1263" s="38"/>
      <c r="S1263" s="36"/>
      <c r="T1263" s="36"/>
      <c r="U1263" s="37"/>
      <c r="V1263" s="38"/>
      <c r="W1263" s="36"/>
      <c r="X1263" s="36"/>
      <c r="Y1263" s="37"/>
      <c r="Z1263" s="38"/>
      <c r="AA1263" s="36"/>
      <c r="AB1263" s="36"/>
      <c r="AC1263" s="37"/>
      <c r="AD1263" s="38"/>
      <c r="AE1263" s="36"/>
      <c r="AF1263" s="36"/>
      <c r="AG1263" s="37"/>
      <c r="AH1263" s="38"/>
      <c r="AI1263" s="36"/>
      <c r="AJ1263" s="36"/>
      <c r="AK1263" s="37"/>
      <c r="AL1263" s="38"/>
      <c r="AM1263" s="36"/>
      <c r="AN1263" s="36"/>
      <c r="AO1263" s="37"/>
    </row>
    <row r="1264" spans="1:41" ht="45" hidden="1" outlineLevel="1" x14ac:dyDescent="0.25">
      <c r="A1264" s="34" t="s">
        <v>2458</v>
      </c>
      <c r="B1264" s="35" t="s">
        <v>47</v>
      </c>
      <c r="C1264" s="35" t="s">
        <v>2459</v>
      </c>
      <c r="G1264" s="36"/>
      <c r="H1264" s="36"/>
      <c r="I1264" s="37"/>
      <c r="J1264" s="38"/>
      <c r="K1264" s="36"/>
      <c r="L1264" s="36"/>
      <c r="M1264" s="37"/>
      <c r="N1264" s="38"/>
      <c r="O1264" s="36"/>
      <c r="P1264" s="36"/>
      <c r="Q1264" s="37"/>
      <c r="R1264" s="38"/>
      <c r="S1264" s="36"/>
      <c r="T1264" s="36"/>
      <c r="U1264" s="37"/>
      <c r="V1264" s="38"/>
      <c r="W1264" s="36"/>
      <c r="X1264" s="36"/>
      <c r="Y1264" s="37"/>
      <c r="Z1264" s="38"/>
      <c r="AA1264" s="36"/>
      <c r="AB1264" s="36"/>
      <c r="AC1264" s="37"/>
      <c r="AD1264" s="38"/>
      <c r="AE1264" s="36"/>
      <c r="AF1264" s="36"/>
      <c r="AG1264" s="37"/>
      <c r="AH1264" s="38"/>
      <c r="AI1264" s="36"/>
      <c r="AJ1264" s="36"/>
      <c r="AK1264" s="37"/>
      <c r="AL1264" s="38"/>
      <c r="AM1264" s="36"/>
      <c r="AN1264" s="36"/>
      <c r="AO1264" s="37"/>
    </row>
    <row r="1265" spans="1:41" ht="45" hidden="1" outlineLevel="1" x14ac:dyDescent="0.25">
      <c r="A1265" s="30"/>
      <c r="B1265" s="31" t="s">
        <v>69</v>
      </c>
      <c r="C1265" s="31" t="s">
        <v>70</v>
      </c>
      <c r="D1265" s="31" t="s">
        <v>71</v>
      </c>
      <c r="E1265" s="31" t="s">
        <v>72</v>
      </c>
      <c r="G1265" s="39" t="s">
        <v>73</v>
      </c>
      <c r="H1265" s="40" t="s">
        <v>33</v>
      </c>
      <c r="I1265" s="41"/>
      <c r="J1265" s="38"/>
      <c r="K1265" s="39" t="s">
        <v>73</v>
      </c>
      <c r="L1265" s="40" t="s">
        <v>33</v>
      </c>
      <c r="M1265" s="41"/>
      <c r="N1265" s="38"/>
      <c r="O1265" s="39" t="s">
        <v>73</v>
      </c>
      <c r="P1265" s="40" t="s">
        <v>33</v>
      </c>
      <c r="Q1265" s="41"/>
      <c r="R1265" s="38"/>
      <c r="S1265" s="39" t="s">
        <v>73</v>
      </c>
      <c r="T1265" s="40" t="s">
        <v>33</v>
      </c>
      <c r="U1265" s="41"/>
      <c r="V1265" s="38"/>
      <c r="W1265" s="39" t="s">
        <v>73</v>
      </c>
      <c r="X1265" s="40" t="s">
        <v>33</v>
      </c>
      <c r="Y1265" s="41"/>
      <c r="Z1265" s="38"/>
      <c r="AA1265" s="39" t="s">
        <v>73</v>
      </c>
      <c r="AB1265" s="40" t="s">
        <v>33</v>
      </c>
      <c r="AC1265" s="41"/>
      <c r="AD1265" s="38"/>
      <c r="AE1265" s="39" t="s">
        <v>73</v>
      </c>
      <c r="AF1265" s="40" t="s">
        <v>33</v>
      </c>
      <c r="AG1265" s="41"/>
      <c r="AH1265" s="38"/>
      <c r="AI1265" s="39" t="s">
        <v>73</v>
      </c>
      <c r="AJ1265" s="40" t="s">
        <v>33</v>
      </c>
      <c r="AK1265" s="41"/>
      <c r="AL1265" s="38"/>
      <c r="AM1265" s="39" t="s">
        <v>73</v>
      </c>
      <c r="AN1265" s="40" t="s">
        <v>33</v>
      </c>
      <c r="AO1265" s="41"/>
    </row>
    <row r="1266" spans="1:41" hidden="1" outlineLevel="1" x14ac:dyDescent="0.25">
      <c r="A1266" s="34" t="s">
        <v>2460</v>
      </c>
      <c r="B1266" s="35" t="s">
        <v>2461</v>
      </c>
      <c r="C1266" s="35" t="s">
        <v>2462</v>
      </c>
      <c r="D1266" s="35" t="s">
        <v>680</v>
      </c>
      <c r="E1266" s="42">
        <v>136</v>
      </c>
      <c r="G1266" s="43">
        <v>536</v>
      </c>
      <c r="H1266" s="44">
        <v>72896</v>
      </c>
      <c r="I1266" s="45"/>
      <c r="J1266" s="38"/>
      <c r="K1266" s="43">
        <v>835</v>
      </c>
      <c r="L1266" s="44">
        <v>113560</v>
      </c>
      <c r="M1266" s="45"/>
      <c r="N1266" s="38"/>
      <c r="O1266" s="43">
        <v>835</v>
      </c>
      <c r="P1266" s="44">
        <v>113560</v>
      </c>
      <c r="Q1266" s="45"/>
      <c r="R1266" s="38"/>
      <c r="S1266" s="43">
        <v>723</v>
      </c>
      <c r="T1266" s="44">
        <v>98328</v>
      </c>
      <c r="U1266" s="45"/>
      <c r="V1266" s="38"/>
      <c r="W1266" s="43">
        <v>819</v>
      </c>
      <c r="X1266" s="44">
        <v>111384</v>
      </c>
      <c r="Y1266" s="45"/>
      <c r="Z1266" s="38"/>
      <c r="AA1266" s="43">
        <v>861.84</v>
      </c>
      <c r="AB1266" s="44">
        <v>117210.24000000001</v>
      </c>
      <c r="AC1266" s="45"/>
      <c r="AD1266" s="38"/>
      <c r="AE1266" s="43">
        <v>902</v>
      </c>
      <c r="AF1266" s="44">
        <v>122672</v>
      </c>
      <c r="AG1266" s="45"/>
      <c r="AH1266" s="38"/>
      <c r="AI1266" s="43">
        <v>713.98</v>
      </c>
      <c r="AJ1266" s="44">
        <v>97101.28</v>
      </c>
      <c r="AK1266" s="45"/>
      <c r="AL1266" s="38"/>
      <c r="AM1266" s="43">
        <v>1472</v>
      </c>
      <c r="AN1266" s="44">
        <v>200192</v>
      </c>
      <c r="AO1266" s="45"/>
    </row>
    <row r="1267" spans="1:41" hidden="1" outlineLevel="1" x14ac:dyDescent="0.25">
      <c r="A1267" s="34" t="s">
        <v>2463</v>
      </c>
      <c r="B1267" s="35" t="s">
        <v>2464</v>
      </c>
      <c r="C1267" s="35" t="s">
        <v>2465</v>
      </c>
      <c r="D1267" s="35" t="s">
        <v>680</v>
      </c>
      <c r="E1267" s="42">
        <v>76</v>
      </c>
      <c r="G1267" s="43">
        <v>1335</v>
      </c>
      <c r="H1267" s="44">
        <v>101460</v>
      </c>
      <c r="I1267" s="45"/>
      <c r="J1267" s="38"/>
      <c r="K1267" s="43">
        <v>1115</v>
      </c>
      <c r="L1267" s="44">
        <v>84740</v>
      </c>
      <c r="M1267" s="45"/>
      <c r="N1267" s="38"/>
      <c r="O1267" s="43">
        <v>1115</v>
      </c>
      <c r="P1267" s="44">
        <v>84740</v>
      </c>
      <c r="Q1267" s="45"/>
      <c r="R1267" s="38"/>
      <c r="S1267" s="43">
        <v>1039</v>
      </c>
      <c r="T1267" s="44">
        <v>78964</v>
      </c>
      <c r="U1267" s="45"/>
      <c r="V1267" s="38"/>
      <c r="W1267" s="43">
        <v>1066</v>
      </c>
      <c r="X1267" s="44">
        <v>81016</v>
      </c>
      <c r="Y1267" s="45"/>
      <c r="Z1267" s="38"/>
      <c r="AA1267" s="43">
        <v>861.84</v>
      </c>
      <c r="AB1267" s="44">
        <v>65499.839999999997</v>
      </c>
      <c r="AC1267" s="45"/>
      <c r="AD1267" s="38"/>
      <c r="AE1267" s="43">
        <v>1479</v>
      </c>
      <c r="AF1267" s="44">
        <v>112404</v>
      </c>
      <c r="AG1267" s="45"/>
      <c r="AH1267" s="38"/>
      <c r="AI1267" s="43">
        <v>1675.07</v>
      </c>
      <c r="AJ1267" s="44">
        <v>127305.32</v>
      </c>
      <c r="AK1267" s="45"/>
      <c r="AL1267" s="38"/>
      <c r="AM1267" s="43">
        <v>1988</v>
      </c>
      <c r="AN1267" s="44">
        <v>151088</v>
      </c>
      <c r="AO1267" s="45"/>
    </row>
    <row r="1268" spans="1:41" hidden="1" outlineLevel="1" x14ac:dyDescent="0.25">
      <c r="A1268" s="34" t="s">
        <v>2466</v>
      </c>
      <c r="B1268" s="35" t="s">
        <v>2467</v>
      </c>
      <c r="C1268" s="35" t="s">
        <v>2468</v>
      </c>
      <c r="D1268" s="35" t="s">
        <v>680</v>
      </c>
      <c r="E1268" s="42">
        <v>17</v>
      </c>
      <c r="G1268" s="43">
        <v>1503</v>
      </c>
      <c r="H1268" s="44">
        <v>25551</v>
      </c>
      <c r="I1268" s="45"/>
      <c r="J1268" s="38"/>
      <c r="K1268" s="43">
        <v>2010</v>
      </c>
      <c r="L1268" s="44">
        <v>34170</v>
      </c>
      <c r="M1268" s="45"/>
      <c r="N1268" s="38"/>
      <c r="O1268" s="43">
        <v>2010</v>
      </c>
      <c r="P1268" s="44">
        <v>34170</v>
      </c>
      <c r="Q1268" s="45"/>
      <c r="R1268" s="38"/>
      <c r="S1268" s="43">
        <v>1039</v>
      </c>
      <c r="T1268" s="44">
        <v>17663</v>
      </c>
      <c r="U1268" s="45"/>
      <c r="V1268" s="38"/>
      <c r="W1268" s="43">
        <v>1339</v>
      </c>
      <c r="X1268" s="44">
        <v>22763</v>
      </c>
      <c r="Y1268" s="45"/>
      <c r="Z1268" s="38"/>
      <c r="AA1268" s="43">
        <v>969.57</v>
      </c>
      <c r="AB1268" s="44">
        <v>16482.689999999999</v>
      </c>
      <c r="AC1268" s="45"/>
      <c r="AD1268" s="38"/>
      <c r="AE1268" s="43">
        <v>3015</v>
      </c>
      <c r="AF1268" s="44">
        <v>51255</v>
      </c>
      <c r="AG1268" s="45"/>
      <c r="AH1268" s="38"/>
      <c r="AI1268" s="43">
        <v>3063.59</v>
      </c>
      <c r="AJ1268" s="44">
        <v>52081.03</v>
      </c>
      <c r="AK1268" s="45"/>
      <c r="AL1268" s="38"/>
      <c r="AM1268" s="43">
        <v>4225</v>
      </c>
      <c r="AN1268" s="44">
        <v>71825</v>
      </c>
      <c r="AO1268" s="45"/>
    </row>
    <row r="1269" spans="1:41" hidden="1" outlineLevel="1" x14ac:dyDescent="0.25">
      <c r="A1269" s="34" t="s">
        <v>2469</v>
      </c>
      <c r="B1269" s="35" t="s">
        <v>2470</v>
      </c>
      <c r="C1269" s="35" t="s">
        <v>2471</v>
      </c>
      <c r="D1269" s="35" t="s">
        <v>680</v>
      </c>
      <c r="E1269" s="42">
        <v>88</v>
      </c>
      <c r="G1269" s="43">
        <v>1335</v>
      </c>
      <c r="H1269" s="44">
        <v>117480</v>
      </c>
      <c r="I1269" s="45"/>
      <c r="J1269" s="38"/>
      <c r="K1269" s="43">
        <v>1030</v>
      </c>
      <c r="L1269" s="44">
        <v>90640</v>
      </c>
      <c r="M1269" s="45"/>
      <c r="N1269" s="38"/>
      <c r="O1269" s="43">
        <v>1030</v>
      </c>
      <c r="P1269" s="44">
        <v>90640</v>
      </c>
      <c r="Q1269" s="45"/>
      <c r="R1269" s="38"/>
      <c r="S1269" s="43">
        <v>1039</v>
      </c>
      <c r="T1269" s="44">
        <v>91432</v>
      </c>
      <c r="U1269" s="45"/>
      <c r="V1269" s="38"/>
      <c r="W1269" s="43">
        <v>1014</v>
      </c>
      <c r="X1269" s="44">
        <v>89232</v>
      </c>
      <c r="Y1269" s="45"/>
      <c r="Z1269" s="38"/>
      <c r="AA1269" s="43">
        <v>942.63</v>
      </c>
      <c r="AB1269" s="44">
        <v>82951.44</v>
      </c>
      <c r="AC1269" s="45"/>
      <c r="AD1269" s="38"/>
      <c r="AE1269" s="43">
        <v>1353</v>
      </c>
      <c r="AF1269" s="44">
        <v>119064</v>
      </c>
      <c r="AG1269" s="45"/>
      <c r="AH1269" s="38"/>
      <c r="AI1269" s="43">
        <v>1957.35</v>
      </c>
      <c r="AJ1269" s="44">
        <v>172246.8</v>
      </c>
      <c r="AK1269" s="45"/>
      <c r="AL1269" s="38"/>
      <c r="AM1269" s="43">
        <v>1988</v>
      </c>
      <c r="AN1269" s="44">
        <v>174944</v>
      </c>
      <c r="AO1269" s="45"/>
    </row>
    <row r="1270" spans="1:41" hidden="1" outlineLevel="1" x14ac:dyDescent="0.25">
      <c r="A1270" s="34" t="s">
        <v>2472</v>
      </c>
      <c r="B1270" s="35" t="s">
        <v>2473</v>
      </c>
      <c r="C1270" s="35" t="s">
        <v>2474</v>
      </c>
      <c r="D1270" s="35" t="s">
        <v>680</v>
      </c>
      <c r="E1270" s="42">
        <v>9</v>
      </c>
      <c r="G1270" s="43">
        <v>948</v>
      </c>
      <c r="H1270" s="44">
        <v>8532</v>
      </c>
      <c r="I1270" s="45"/>
      <c r="J1270" s="38"/>
      <c r="K1270" s="43">
        <v>1000</v>
      </c>
      <c r="L1270" s="44">
        <v>9000</v>
      </c>
      <c r="M1270" s="45"/>
      <c r="N1270" s="38"/>
      <c r="O1270" s="43">
        <v>1000</v>
      </c>
      <c r="P1270" s="44">
        <v>9000</v>
      </c>
      <c r="Q1270" s="45"/>
      <c r="R1270" s="38"/>
      <c r="S1270" s="43">
        <v>709</v>
      </c>
      <c r="T1270" s="44">
        <v>6381</v>
      </c>
      <c r="U1270" s="45"/>
      <c r="V1270" s="38"/>
      <c r="W1270" s="43">
        <v>923</v>
      </c>
      <c r="X1270" s="44">
        <v>8307</v>
      </c>
      <c r="Y1270" s="45"/>
      <c r="Z1270" s="38"/>
      <c r="AA1270" s="43">
        <v>969.57</v>
      </c>
      <c r="AB1270" s="44">
        <v>8726.1299999999992</v>
      </c>
      <c r="AC1270" s="45"/>
      <c r="AD1270" s="38"/>
      <c r="AE1270" s="43">
        <v>1157</v>
      </c>
      <c r="AF1270" s="44">
        <v>10413</v>
      </c>
      <c r="AG1270" s="45"/>
      <c r="AH1270" s="38"/>
      <c r="AI1270" s="43">
        <v>1142.28</v>
      </c>
      <c r="AJ1270" s="44">
        <v>10280.52</v>
      </c>
      <c r="AK1270" s="45"/>
      <c r="AL1270" s="38"/>
      <c r="AM1270" s="43">
        <v>1603</v>
      </c>
      <c r="AN1270" s="44">
        <v>14427</v>
      </c>
      <c r="AO1270" s="45"/>
    </row>
    <row r="1271" spans="1:41" ht="30" hidden="1" outlineLevel="1" x14ac:dyDescent="0.25">
      <c r="A1271" s="34" t="s">
        <v>2475</v>
      </c>
      <c r="B1271" s="35" t="s">
        <v>2476</v>
      </c>
      <c r="C1271" s="35" t="s">
        <v>2477</v>
      </c>
      <c r="D1271" s="35" t="s">
        <v>680</v>
      </c>
      <c r="E1271" s="42">
        <v>178</v>
      </c>
      <c r="G1271" s="43">
        <v>443</v>
      </c>
      <c r="H1271" s="44">
        <v>78854</v>
      </c>
      <c r="I1271" s="45"/>
      <c r="J1271" s="38"/>
      <c r="K1271" s="43">
        <v>530</v>
      </c>
      <c r="L1271" s="44">
        <v>94340</v>
      </c>
      <c r="M1271" s="45"/>
      <c r="N1271" s="38"/>
      <c r="O1271" s="43">
        <v>530</v>
      </c>
      <c r="P1271" s="44">
        <v>94340</v>
      </c>
      <c r="Q1271" s="45"/>
      <c r="R1271" s="38"/>
      <c r="S1271" s="43">
        <v>709</v>
      </c>
      <c r="T1271" s="44">
        <v>126202</v>
      </c>
      <c r="U1271" s="45"/>
      <c r="V1271" s="38"/>
      <c r="W1271" s="43">
        <v>676</v>
      </c>
      <c r="X1271" s="44">
        <v>120328</v>
      </c>
      <c r="Y1271" s="45"/>
      <c r="Z1271" s="38"/>
      <c r="AA1271" s="43">
        <v>646.38</v>
      </c>
      <c r="AB1271" s="44">
        <v>115055.64</v>
      </c>
      <c r="AC1271" s="45"/>
      <c r="AD1271" s="38"/>
      <c r="AE1271" s="43">
        <v>855</v>
      </c>
      <c r="AF1271" s="44">
        <v>152190</v>
      </c>
      <c r="AG1271" s="45"/>
      <c r="AH1271" s="38"/>
      <c r="AI1271" s="43">
        <v>768.38</v>
      </c>
      <c r="AJ1271" s="44">
        <v>136771.64000000001</v>
      </c>
      <c r="AK1271" s="45"/>
      <c r="AL1271" s="38"/>
      <c r="AM1271" s="43">
        <v>1178</v>
      </c>
      <c r="AN1271" s="44">
        <v>209684</v>
      </c>
      <c r="AO1271" s="45"/>
    </row>
    <row r="1272" spans="1:41" hidden="1" outlineLevel="1" x14ac:dyDescent="0.25">
      <c r="A1272" s="30"/>
      <c r="B1272" s="31" t="s">
        <v>44</v>
      </c>
      <c r="C1272" s="31" t="s">
        <v>45</v>
      </c>
      <c r="G1272" s="36"/>
      <c r="H1272" s="36"/>
      <c r="I1272" s="37"/>
      <c r="J1272" s="38"/>
      <c r="K1272" s="36"/>
      <c r="L1272" s="36"/>
      <c r="M1272" s="37"/>
      <c r="N1272" s="38"/>
      <c r="O1272" s="36"/>
      <c r="P1272" s="36"/>
      <c r="Q1272" s="37"/>
      <c r="R1272" s="38"/>
      <c r="S1272" s="36"/>
      <c r="T1272" s="36"/>
      <c r="U1272" s="37"/>
      <c r="V1272" s="38"/>
      <c r="W1272" s="36"/>
      <c r="X1272" s="36"/>
      <c r="Y1272" s="37"/>
      <c r="Z1272" s="38"/>
      <c r="AA1272" s="36"/>
      <c r="AB1272" s="36"/>
      <c r="AC1272" s="37"/>
      <c r="AD1272" s="38"/>
      <c r="AE1272" s="36"/>
      <c r="AF1272" s="36"/>
      <c r="AG1272" s="37"/>
      <c r="AH1272" s="38"/>
      <c r="AI1272" s="36"/>
      <c r="AJ1272" s="36"/>
      <c r="AK1272" s="37"/>
      <c r="AL1272" s="38"/>
      <c r="AM1272" s="36"/>
      <c r="AN1272" s="36"/>
      <c r="AO1272" s="37"/>
    </row>
    <row r="1273" spans="1:41" hidden="1" outlineLevel="1" x14ac:dyDescent="0.25">
      <c r="A1273" s="34" t="s">
        <v>2478</v>
      </c>
      <c r="B1273" s="35" t="s">
        <v>47</v>
      </c>
      <c r="C1273" s="35" t="s">
        <v>2479</v>
      </c>
      <c r="G1273" s="36"/>
      <c r="H1273" s="36"/>
      <c r="I1273" s="37"/>
      <c r="J1273" s="38"/>
      <c r="K1273" s="36"/>
      <c r="L1273" s="36"/>
      <c r="M1273" s="37"/>
      <c r="N1273" s="38"/>
      <c r="O1273" s="36"/>
      <c r="P1273" s="36"/>
      <c r="Q1273" s="37"/>
      <c r="R1273" s="38"/>
      <c r="S1273" s="36"/>
      <c r="T1273" s="36"/>
      <c r="U1273" s="37"/>
      <c r="V1273" s="38"/>
      <c r="W1273" s="36"/>
      <c r="X1273" s="36"/>
      <c r="Y1273" s="37"/>
      <c r="Z1273" s="38"/>
      <c r="AA1273" s="36"/>
      <c r="AB1273" s="36"/>
      <c r="AC1273" s="37"/>
      <c r="AD1273" s="38"/>
      <c r="AE1273" s="36"/>
      <c r="AF1273" s="36"/>
      <c r="AG1273" s="37"/>
      <c r="AH1273" s="38"/>
      <c r="AI1273" s="36"/>
      <c r="AJ1273" s="36"/>
      <c r="AK1273" s="37"/>
      <c r="AL1273" s="38"/>
      <c r="AM1273" s="36"/>
      <c r="AN1273" s="36"/>
      <c r="AO1273" s="37"/>
    </row>
    <row r="1274" spans="1:41" ht="45" hidden="1" outlineLevel="1" x14ac:dyDescent="0.25">
      <c r="A1274" s="30"/>
      <c r="B1274" s="31" t="s">
        <v>69</v>
      </c>
      <c r="C1274" s="31" t="s">
        <v>70</v>
      </c>
      <c r="D1274" s="31" t="s">
        <v>71</v>
      </c>
      <c r="E1274" s="31" t="s">
        <v>72</v>
      </c>
      <c r="G1274" s="39" t="s">
        <v>73</v>
      </c>
      <c r="H1274" s="40" t="s">
        <v>33</v>
      </c>
      <c r="I1274" s="41"/>
      <c r="J1274" s="38"/>
      <c r="K1274" s="39" t="s">
        <v>73</v>
      </c>
      <c r="L1274" s="40" t="s">
        <v>33</v>
      </c>
      <c r="M1274" s="41"/>
      <c r="N1274" s="38"/>
      <c r="O1274" s="39" t="s">
        <v>73</v>
      </c>
      <c r="P1274" s="40" t="s">
        <v>33</v>
      </c>
      <c r="Q1274" s="41"/>
      <c r="R1274" s="38"/>
      <c r="S1274" s="39" t="s">
        <v>73</v>
      </c>
      <c r="T1274" s="40" t="s">
        <v>33</v>
      </c>
      <c r="U1274" s="41"/>
      <c r="V1274" s="38"/>
      <c r="W1274" s="39" t="s">
        <v>73</v>
      </c>
      <c r="X1274" s="40" t="s">
        <v>33</v>
      </c>
      <c r="Y1274" s="41"/>
      <c r="Z1274" s="38"/>
      <c r="AA1274" s="39" t="s">
        <v>73</v>
      </c>
      <c r="AB1274" s="40" t="s">
        <v>33</v>
      </c>
      <c r="AC1274" s="41"/>
      <c r="AD1274" s="38"/>
      <c r="AE1274" s="39" t="s">
        <v>73</v>
      </c>
      <c r="AF1274" s="40" t="s">
        <v>33</v>
      </c>
      <c r="AG1274" s="41"/>
      <c r="AH1274" s="38"/>
      <c r="AI1274" s="39" t="s">
        <v>73</v>
      </c>
      <c r="AJ1274" s="40" t="s">
        <v>33</v>
      </c>
      <c r="AK1274" s="41"/>
      <c r="AL1274" s="38"/>
      <c r="AM1274" s="39" t="s">
        <v>73</v>
      </c>
      <c r="AN1274" s="40" t="s">
        <v>33</v>
      </c>
      <c r="AO1274" s="41"/>
    </row>
    <row r="1275" spans="1:41" ht="30" hidden="1" outlineLevel="1" x14ac:dyDescent="0.25">
      <c r="A1275" s="34" t="s">
        <v>2480</v>
      </c>
      <c r="B1275" s="35" t="s">
        <v>2481</v>
      </c>
      <c r="C1275" s="35" t="s">
        <v>2482</v>
      </c>
      <c r="D1275" s="35" t="s">
        <v>686</v>
      </c>
      <c r="E1275" s="42">
        <v>2192</v>
      </c>
      <c r="G1275" s="43">
        <v>5</v>
      </c>
      <c r="H1275" s="44">
        <v>10960</v>
      </c>
      <c r="I1275" s="45"/>
      <c r="J1275" s="38"/>
      <c r="K1275" s="43">
        <v>5</v>
      </c>
      <c r="L1275" s="44">
        <v>10960</v>
      </c>
      <c r="M1275" s="45"/>
      <c r="N1275" s="38"/>
      <c r="O1275" s="43">
        <v>5</v>
      </c>
      <c r="P1275" s="44">
        <v>10960</v>
      </c>
      <c r="Q1275" s="45"/>
      <c r="R1275" s="38"/>
      <c r="S1275" s="43">
        <v>2</v>
      </c>
      <c r="T1275" s="44">
        <v>4384</v>
      </c>
      <c r="U1275" s="45"/>
      <c r="V1275" s="38"/>
      <c r="W1275" s="43">
        <v>3</v>
      </c>
      <c r="X1275" s="44">
        <v>6576</v>
      </c>
      <c r="Y1275" s="45"/>
      <c r="Z1275" s="38"/>
      <c r="AA1275" s="43">
        <v>3.23</v>
      </c>
      <c r="AB1275" s="44">
        <v>7080.16</v>
      </c>
      <c r="AC1275" s="45"/>
      <c r="AD1275" s="38"/>
      <c r="AE1275" s="43">
        <v>4</v>
      </c>
      <c r="AF1275" s="44">
        <v>8768</v>
      </c>
      <c r="AG1275" s="45"/>
      <c r="AH1275" s="38"/>
      <c r="AI1275" s="43">
        <v>5.05</v>
      </c>
      <c r="AJ1275" s="44">
        <v>11069.6</v>
      </c>
      <c r="AK1275" s="45"/>
      <c r="AL1275" s="38"/>
      <c r="AM1275" s="43">
        <v>3</v>
      </c>
      <c r="AN1275" s="44">
        <v>6576</v>
      </c>
      <c r="AO1275" s="45"/>
    </row>
    <row r="1276" spans="1:41" hidden="1" outlineLevel="1" x14ac:dyDescent="0.25">
      <c r="A1276" s="34" t="s">
        <v>2483</v>
      </c>
      <c r="B1276" s="35" t="s">
        <v>2484</v>
      </c>
      <c r="C1276" s="35" t="s">
        <v>2485</v>
      </c>
      <c r="D1276" s="35" t="s">
        <v>686</v>
      </c>
      <c r="E1276" s="42">
        <v>4413</v>
      </c>
      <c r="G1276" s="43">
        <v>22</v>
      </c>
      <c r="H1276" s="44">
        <v>97086</v>
      </c>
      <c r="I1276" s="45"/>
      <c r="J1276" s="38"/>
      <c r="K1276" s="43">
        <v>7</v>
      </c>
      <c r="L1276" s="44">
        <v>30891</v>
      </c>
      <c r="M1276" s="45"/>
      <c r="N1276" s="38"/>
      <c r="O1276" s="43">
        <v>7</v>
      </c>
      <c r="P1276" s="44">
        <v>30891</v>
      </c>
      <c r="Q1276" s="45"/>
      <c r="R1276" s="38"/>
      <c r="S1276" s="43">
        <v>55</v>
      </c>
      <c r="T1276" s="44">
        <v>242715</v>
      </c>
      <c r="U1276" s="45"/>
      <c r="V1276" s="38"/>
      <c r="W1276" s="43">
        <v>9</v>
      </c>
      <c r="X1276" s="44">
        <v>39717</v>
      </c>
      <c r="Y1276" s="45"/>
      <c r="Z1276" s="38"/>
      <c r="AA1276" s="43">
        <v>26.93</v>
      </c>
      <c r="AB1276" s="44">
        <v>118842.09</v>
      </c>
      <c r="AC1276" s="45"/>
      <c r="AD1276" s="38"/>
      <c r="AE1276" s="43">
        <v>17</v>
      </c>
      <c r="AF1276" s="44">
        <v>75021</v>
      </c>
      <c r="AG1276" s="45"/>
      <c r="AH1276" s="38"/>
      <c r="AI1276" s="43">
        <v>15.46</v>
      </c>
      <c r="AJ1276" s="44">
        <v>68224.98</v>
      </c>
      <c r="AK1276" s="45"/>
      <c r="AL1276" s="38"/>
      <c r="AM1276" s="43">
        <v>10</v>
      </c>
      <c r="AN1276" s="44">
        <v>44130</v>
      </c>
      <c r="AO1276" s="45"/>
    </row>
    <row r="1277" spans="1:41" hidden="1" outlineLevel="1" x14ac:dyDescent="0.25">
      <c r="A1277" s="30"/>
      <c r="B1277" s="31" t="s">
        <v>44</v>
      </c>
      <c r="C1277" s="31" t="s">
        <v>45</v>
      </c>
      <c r="G1277" s="36"/>
      <c r="H1277" s="36"/>
      <c r="I1277" s="37"/>
      <c r="J1277" s="38"/>
      <c r="K1277" s="36"/>
      <c r="L1277" s="36"/>
      <c r="M1277" s="37"/>
      <c r="N1277" s="38"/>
      <c r="O1277" s="36"/>
      <c r="P1277" s="36"/>
      <c r="Q1277" s="37"/>
      <c r="R1277" s="38"/>
      <c r="S1277" s="36"/>
      <c r="T1277" s="36"/>
      <c r="U1277" s="37"/>
      <c r="V1277" s="38"/>
      <c r="W1277" s="36"/>
      <c r="X1277" s="36"/>
      <c r="Y1277" s="37"/>
      <c r="Z1277" s="38"/>
      <c r="AA1277" s="36"/>
      <c r="AB1277" s="36"/>
      <c r="AC1277" s="37"/>
      <c r="AD1277" s="38"/>
      <c r="AE1277" s="36"/>
      <c r="AF1277" s="36"/>
      <c r="AG1277" s="37"/>
      <c r="AH1277" s="38"/>
      <c r="AI1277" s="36"/>
      <c r="AJ1277" s="36"/>
      <c r="AK1277" s="37"/>
      <c r="AL1277" s="38"/>
      <c r="AM1277" s="36"/>
      <c r="AN1277" s="36"/>
      <c r="AO1277" s="37"/>
    </row>
    <row r="1278" spans="1:41" hidden="1" outlineLevel="1" x14ac:dyDescent="0.25">
      <c r="A1278" s="34" t="s">
        <v>2486</v>
      </c>
      <c r="B1278" s="35" t="s">
        <v>47</v>
      </c>
      <c r="C1278" s="35" t="s">
        <v>2487</v>
      </c>
      <c r="G1278" s="36"/>
      <c r="H1278" s="36"/>
      <c r="I1278" s="37"/>
      <c r="J1278" s="38"/>
      <c r="K1278" s="36"/>
      <c r="L1278" s="36"/>
      <c r="M1278" s="37"/>
      <c r="N1278" s="38"/>
      <c r="O1278" s="36"/>
      <c r="P1278" s="36"/>
      <c r="Q1278" s="37"/>
      <c r="R1278" s="38"/>
      <c r="S1278" s="36"/>
      <c r="T1278" s="36"/>
      <c r="U1278" s="37"/>
      <c r="V1278" s="38"/>
      <c r="W1278" s="36"/>
      <c r="X1278" s="36"/>
      <c r="Y1278" s="37"/>
      <c r="Z1278" s="38"/>
      <c r="AA1278" s="36"/>
      <c r="AB1278" s="36"/>
      <c r="AC1278" s="37"/>
      <c r="AD1278" s="38"/>
      <c r="AE1278" s="36"/>
      <c r="AF1278" s="36"/>
      <c r="AG1278" s="37"/>
      <c r="AH1278" s="38"/>
      <c r="AI1278" s="36"/>
      <c r="AJ1278" s="36"/>
      <c r="AK1278" s="37"/>
      <c r="AL1278" s="38"/>
      <c r="AM1278" s="36"/>
      <c r="AN1278" s="36"/>
      <c r="AO1278" s="37"/>
    </row>
    <row r="1279" spans="1:41" ht="45" hidden="1" outlineLevel="1" x14ac:dyDescent="0.25">
      <c r="A1279" s="34" t="s">
        <v>2488</v>
      </c>
      <c r="B1279" s="35" t="s">
        <v>47</v>
      </c>
      <c r="C1279" s="35" t="s">
        <v>2489</v>
      </c>
      <c r="G1279" s="36"/>
      <c r="H1279" s="36"/>
      <c r="I1279" s="37"/>
      <c r="J1279" s="38"/>
      <c r="K1279" s="36"/>
      <c r="L1279" s="36"/>
      <c r="M1279" s="37"/>
      <c r="N1279" s="38"/>
      <c r="O1279" s="36"/>
      <c r="P1279" s="36"/>
      <c r="Q1279" s="37"/>
      <c r="R1279" s="38"/>
      <c r="S1279" s="36"/>
      <c r="T1279" s="36"/>
      <c r="U1279" s="37"/>
      <c r="V1279" s="38"/>
      <c r="W1279" s="36"/>
      <c r="X1279" s="36"/>
      <c r="Y1279" s="37"/>
      <c r="Z1279" s="38"/>
      <c r="AA1279" s="36"/>
      <c r="AB1279" s="36"/>
      <c r="AC1279" s="37"/>
      <c r="AD1279" s="38"/>
      <c r="AE1279" s="36"/>
      <c r="AF1279" s="36"/>
      <c r="AG1279" s="37"/>
      <c r="AH1279" s="38"/>
      <c r="AI1279" s="36"/>
      <c r="AJ1279" s="36"/>
      <c r="AK1279" s="37"/>
      <c r="AL1279" s="38"/>
      <c r="AM1279" s="36"/>
      <c r="AN1279" s="36"/>
      <c r="AO1279" s="37"/>
    </row>
    <row r="1280" spans="1:41" ht="45" hidden="1" outlineLevel="1" x14ac:dyDescent="0.25">
      <c r="A1280" s="30"/>
      <c r="B1280" s="31" t="s">
        <v>69</v>
      </c>
      <c r="C1280" s="31" t="s">
        <v>70</v>
      </c>
      <c r="D1280" s="31" t="s">
        <v>71</v>
      </c>
      <c r="E1280" s="31" t="s">
        <v>72</v>
      </c>
      <c r="G1280" s="39" t="s">
        <v>73</v>
      </c>
      <c r="H1280" s="40" t="s">
        <v>33</v>
      </c>
      <c r="I1280" s="41"/>
      <c r="J1280" s="38"/>
      <c r="K1280" s="39" t="s">
        <v>73</v>
      </c>
      <c r="L1280" s="40" t="s">
        <v>33</v>
      </c>
      <c r="M1280" s="41"/>
      <c r="N1280" s="38"/>
      <c r="O1280" s="39" t="s">
        <v>73</v>
      </c>
      <c r="P1280" s="40" t="s">
        <v>33</v>
      </c>
      <c r="Q1280" s="41"/>
      <c r="R1280" s="38"/>
      <c r="S1280" s="39" t="s">
        <v>73</v>
      </c>
      <c r="T1280" s="40" t="s">
        <v>33</v>
      </c>
      <c r="U1280" s="41"/>
      <c r="V1280" s="38"/>
      <c r="W1280" s="39" t="s">
        <v>73</v>
      </c>
      <c r="X1280" s="40" t="s">
        <v>33</v>
      </c>
      <c r="Y1280" s="41"/>
      <c r="Z1280" s="38"/>
      <c r="AA1280" s="39" t="s">
        <v>73</v>
      </c>
      <c r="AB1280" s="40" t="s">
        <v>33</v>
      </c>
      <c r="AC1280" s="41"/>
      <c r="AD1280" s="38"/>
      <c r="AE1280" s="39" t="s">
        <v>73</v>
      </c>
      <c r="AF1280" s="40" t="s">
        <v>33</v>
      </c>
      <c r="AG1280" s="41"/>
      <c r="AH1280" s="38"/>
      <c r="AI1280" s="39" t="s">
        <v>73</v>
      </c>
      <c r="AJ1280" s="40" t="s">
        <v>33</v>
      </c>
      <c r="AK1280" s="41"/>
      <c r="AL1280" s="38"/>
      <c r="AM1280" s="39" t="s">
        <v>73</v>
      </c>
      <c r="AN1280" s="40" t="s">
        <v>33</v>
      </c>
      <c r="AO1280" s="41"/>
    </row>
    <row r="1281" spans="1:41" hidden="1" outlineLevel="1" x14ac:dyDescent="0.25">
      <c r="A1281" s="34" t="s">
        <v>2490</v>
      </c>
      <c r="B1281" s="35" t="s">
        <v>2491</v>
      </c>
      <c r="C1281" s="35" t="s">
        <v>2492</v>
      </c>
      <c r="D1281" s="35" t="s">
        <v>680</v>
      </c>
      <c r="E1281" s="42">
        <v>37</v>
      </c>
      <c r="G1281" s="43">
        <v>1902</v>
      </c>
      <c r="H1281" s="44">
        <v>70374</v>
      </c>
      <c r="I1281" s="45"/>
      <c r="J1281" s="38"/>
      <c r="K1281" s="43">
        <v>1520</v>
      </c>
      <c r="L1281" s="44">
        <v>56240</v>
      </c>
      <c r="M1281" s="45"/>
      <c r="N1281" s="38"/>
      <c r="O1281" s="43">
        <v>1520</v>
      </c>
      <c r="P1281" s="44">
        <v>56240</v>
      </c>
      <c r="Q1281" s="45"/>
      <c r="R1281" s="38"/>
      <c r="S1281" s="43">
        <v>1163</v>
      </c>
      <c r="T1281" s="44">
        <v>43031</v>
      </c>
      <c r="U1281" s="45"/>
      <c r="V1281" s="38"/>
      <c r="W1281" s="43">
        <v>1092</v>
      </c>
      <c r="X1281" s="44">
        <v>40404</v>
      </c>
      <c r="Y1281" s="45"/>
      <c r="Z1281" s="38"/>
      <c r="AA1281" s="43">
        <v>1292.75</v>
      </c>
      <c r="AB1281" s="44">
        <v>47831.75</v>
      </c>
      <c r="AC1281" s="45"/>
      <c r="AD1281" s="38"/>
      <c r="AE1281" s="43">
        <v>1729</v>
      </c>
      <c r="AF1281" s="44">
        <v>63973</v>
      </c>
      <c r="AG1281" s="45"/>
      <c r="AH1281" s="38"/>
      <c r="AI1281" s="43">
        <v>1985.18</v>
      </c>
      <c r="AJ1281" s="44">
        <v>73451.66</v>
      </c>
      <c r="AK1281" s="45"/>
      <c r="AL1281" s="38"/>
      <c r="AM1281" s="43">
        <v>2819</v>
      </c>
      <c r="AN1281" s="44">
        <v>104303</v>
      </c>
      <c r="AO1281" s="45"/>
    </row>
    <row r="1282" spans="1:41" hidden="1" outlineLevel="1" x14ac:dyDescent="0.25">
      <c r="A1282" s="34" t="s">
        <v>2493</v>
      </c>
      <c r="B1282" s="35" t="s">
        <v>2494</v>
      </c>
      <c r="C1282" s="35" t="s">
        <v>2495</v>
      </c>
      <c r="D1282" s="35" t="s">
        <v>680</v>
      </c>
      <c r="E1282" s="42">
        <v>62</v>
      </c>
      <c r="G1282" s="43">
        <v>1426</v>
      </c>
      <c r="H1282" s="44">
        <v>88412</v>
      </c>
      <c r="I1282" s="45"/>
      <c r="J1282" s="38"/>
      <c r="K1282" s="43">
        <v>1125</v>
      </c>
      <c r="L1282" s="44">
        <v>69750</v>
      </c>
      <c r="M1282" s="45"/>
      <c r="N1282" s="38"/>
      <c r="O1282" s="43">
        <v>1125</v>
      </c>
      <c r="P1282" s="44">
        <v>69750</v>
      </c>
      <c r="Q1282" s="45"/>
      <c r="R1282" s="38"/>
      <c r="S1282" s="43">
        <v>1249</v>
      </c>
      <c r="T1282" s="44">
        <v>77438</v>
      </c>
      <c r="U1282" s="45"/>
      <c r="V1282" s="38"/>
      <c r="W1282" s="43">
        <v>1066</v>
      </c>
      <c r="X1282" s="44">
        <v>66092</v>
      </c>
      <c r="Y1282" s="45"/>
      <c r="Z1282" s="38"/>
      <c r="AA1282" s="43">
        <v>1292.75</v>
      </c>
      <c r="AB1282" s="44">
        <v>80150.5</v>
      </c>
      <c r="AC1282" s="45"/>
      <c r="AD1282" s="38"/>
      <c r="AE1282" s="43">
        <v>1381</v>
      </c>
      <c r="AF1282" s="44">
        <v>85622</v>
      </c>
      <c r="AG1282" s="45"/>
      <c r="AH1282" s="38"/>
      <c r="AI1282" s="43">
        <v>1379.01</v>
      </c>
      <c r="AJ1282" s="44">
        <v>85498.62</v>
      </c>
      <c r="AK1282" s="45"/>
      <c r="AL1282" s="38"/>
      <c r="AM1282" s="43">
        <v>2179</v>
      </c>
      <c r="AN1282" s="44">
        <v>135098</v>
      </c>
      <c r="AO1282" s="45"/>
    </row>
    <row r="1283" spans="1:41" hidden="1" outlineLevel="1" x14ac:dyDescent="0.25">
      <c r="A1283" s="34" t="s">
        <v>2496</v>
      </c>
      <c r="B1283" s="35" t="s">
        <v>2497</v>
      </c>
      <c r="C1283" s="35" t="s">
        <v>2498</v>
      </c>
      <c r="D1283" s="35" t="s">
        <v>680</v>
      </c>
      <c r="E1283" s="42">
        <v>237</v>
      </c>
      <c r="G1283" s="43">
        <v>918</v>
      </c>
      <c r="H1283" s="44">
        <v>217566</v>
      </c>
      <c r="I1283" s="45"/>
      <c r="J1283" s="38"/>
      <c r="K1283" s="43">
        <v>980</v>
      </c>
      <c r="L1283" s="44">
        <v>232260</v>
      </c>
      <c r="M1283" s="45"/>
      <c r="N1283" s="38"/>
      <c r="O1283" s="43">
        <v>980</v>
      </c>
      <c r="P1283" s="44">
        <v>232260</v>
      </c>
      <c r="Q1283" s="45"/>
      <c r="R1283" s="38"/>
      <c r="S1283" s="43">
        <v>994</v>
      </c>
      <c r="T1283" s="44">
        <v>235578</v>
      </c>
      <c r="U1283" s="45"/>
      <c r="V1283" s="38"/>
      <c r="W1283" s="43">
        <v>1027</v>
      </c>
      <c r="X1283" s="44">
        <v>243399</v>
      </c>
      <c r="Y1283" s="45"/>
      <c r="Z1283" s="38"/>
      <c r="AA1283" s="43">
        <v>1185.02</v>
      </c>
      <c r="AB1283" s="44">
        <v>280849.74</v>
      </c>
      <c r="AC1283" s="45"/>
      <c r="AD1283" s="38"/>
      <c r="AE1283" s="43">
        <v>1254</v>
      </c>
      <c r="AF1283" s="44">
        <v>297198</v>
      </c>
      <c r="AG1283" s="45"/>
      <c r="AH1283" s="38"/>
      <c r="AI1283" s="43">
        <v>1174.51</v>
      </c>
      <c r="AJ1283" s="44">
        <v>278358.87</v>
      </c>
      <c r="AK1283" s="45"/>
      <c r="AL1283" s="38"/>
      <c r="AM1283" s="43">
        <v>1633</v>
      </c>
      <c r="AN1283" s="44">
        <v>387021</v>
      </c>
      <c r="AO1283" s="45"/>
    </row>
    <row r="1284" spans="1:41" hidden="1" outlineLevel="1" x14ac:dyDescent="0.25">
      <c r="A1284" s="34" t="s">
        <v>2499</v>
      </c>
      <c r="B1284" s="35" t="s">
        <v>2500</v>
      </c>
      <c r="C1284" s="35" t="s">
        <v>2501</v>
      </c>
      <c r="D1284" s="35" t="s">
        <v>680</v>
      </c>
      <c r="E1284" s="42">
        <v>38</v>
      </c>
      <c r="G1284" s="43">
        <v>1307</v>
      </c>
      <c r="H1284" s="44">
        <v>49666</v>
      </c>
      <c r="I1284" s="45"/>
      <c r="J1284" s="38"/>
      <c r="K1284" s="43">
        <v>1100</v>
      </c>
      <c r="L1284" s="44">
        <v>41800</v>
      </c>
      <c r="M1284" s="45"/>
      <c r="N1284" s="38"/>
      <c r="O1284" s="43">
        <v>1100</v>
      </c>
      <c r="P1284" s="44">
        <v>41800</v>
      </c>
      <c r="Q1284" s="45"/>
      <c r="R1284" s="38"/>
      <c r="S1284" s="43">
        <v>970</v>
      </c>
      <c r="T1284" s="44">
        <v>36860</v>
      </c>
      <c r="U1284" s="45"/>
      <c r="V1284" s="38"/>
      <c r="W1284" s="43">
        <v>1001</v>
      </c>
      <c r="X1284" s="44">
        <v>38038</v>
      </c>
      <c r="Y1284" s="45"/>
      <c r="Z1284" s="38"/>
      <c r="AA1284" s="43">
        <v>1292.75</v>
      </c>
      <c r="AB1284" s="44">
        <v>49124.5</v>
      </c>
      <c r="AC1284" s="45"/>
      <c r="AD1284" s="38"/>
      <c r="AE1284" s="43">
        <v>1000</v>
      </c>
      <c r="AF1284" s="44">
        <v>38000</v>
      </c>
      <c r="AG1284" s="45"/>
      <c r="AH1284" s="38"/>
      <c r="AI1284" s="43">
        <v>1727.29</v>
      </c>
      <c r="AJ1284" s="44">
        <v>65637.02</v>
      </c>
      <c r="AK1284" s="45"/>
      <c r="AL1284" s="38"/>
      <c r="AM1284" s="43">
        <v>2814</v>
      </c>
      <c r="AN1284" s="44">
        <v>106932</v>
      </c>
      <c r="AO1284" s="45"/>
    </row>
    <row r="1285" spans="1:41" hidden="1" outlineLevel="1" x14ac:dyDescent="0.25">
      <c r="A1285" s="34" t="s">
        <v>2502</v>
      </c>
      <c r="B1285" s="35" t="s">
        <v>2503</v>
      </c>
      <c r="C1285" s="35" t="s">
        <v>2504</v>
      </c>
      <c r="D1285" s="35" t="s">
        <v>680</v>
      </c>
      <c r="E1285" s="42">
        <v>29</v>
      </c>
      <c r="G1285" s="43">
        <v>1292</v>
      </c>
      <c r="H1285" s="44">
        <v>37468</v>
      </c>
      <c r="I1285" s="45"/>
      <c r="J1285" s="38"/>
      <c r="K1285" s="43">
        <v>1000</v>
      </c>
      <c r="L1285" s="44">
        <v>29000</v>
      </c>
      <c r="M1285" s="45"/>
      <c r="N1285" s="38"/>
      <c r="O1285" s="43">
        <v>1000</v>
      </c>
      <c r="P1285" s="44">
        <v>29000</v>
      </c>
      <c r="Q1285" s="45"/>
      <c r="R1285" s="38"/>
      <c r="S1285" s="43">
        <v>970</v>
      </c>
      <c r="T1285" s="44">
        <v>28130</v>
      </c>
      <c r="U1285" s="45"/>
      <c r="V1285" s="38"/>
      <c r="W1285" s="43">
        <v>1001</v>
      </c>
      <c r="X1285" s="44">
        <v>29029</v>
      </c>
      <c r="Y1285" s="45"/>
      <c r="Z1285" s="38"/>
      <c r="AA1285" s="43">
        <v>969.57</v>
      </c>
      <c r="AB1285" s="44">
        <v>28117.53</v>
      </c>
      <c r="AC1285" s="45"/>
      <c r="AD1285" s="38"/>
      <c r="AE1285" s="43">
        <v>1071</v>
      </c>
      <c r="AF1285" s="44">
        <v>31059</v>
      </c>
      <c r="AG1285" s="45"/>
      <c r="AH1285" s="38"/>
      <c r="AI1285" s="43">
        <v>767.05</v>
      </c>
      <c r="AJ1285" s="44">
        <v>22244.45</v>
      </c>
      <c r="AK1285" s="45"/>
      <c r="AL1285" s="38"/>
      <c r="AM1285" s="43">
        <v>1980</v>
      </c>
      <c r="AN1285" s="44">
        <v>57420</v>
      </c>
      <c r="AO1285" s="45"/>
    </row>
    <row r="1286" spans="1:41" ht="30" hidden="1" outlineLevel="1" x14ac:dyDescent="0.25">
      <c r="A1286" s="34" t="s">
        <v>2505</v>
      </c>
      <c r="B1286" s="35" t="s">
        <v>2506</v>
      </c>
      <c r="C1286" s="35" t="s">
        <v>2507</v>
      </c>
      <c r="D1286" s="35" t="s">
        <v>444</v>
      </c>
      <c r="E1286" s="42">
        <v>1</v>
      </c>
      <c r="G1286" s="43">
        <v>323</v>
      </c>
      <c r="H1286" s="44">
        <v>323</v>
      </c>
      <c r="I1286" s="45"/>
      <c r="J1286" s="38"/>
      <c r="K1286" s="43">
        <v>6000</v>
      </c>
      <c r="L1286" s="44">
        <v>6000</v>
      </c>
      <c r="M1286" s="45"/>
      <c r="N1286" s="38"/>
      <c r="O1286" s="43">
        <v>6000</v>
      </c>
      <c r="P1286" s="44">
        <v>6000</v>
      </c>
      <c r="Q1286" s="45"/>
      <c r="R1286" s="38"/>
      <c r="S1286" s="43">
        <v>4971</v>
      </c>
      <c r="T1286" s="44">
        <v>4971</v>
      </c>
      <c r="U1286" s="45"/>
      <c r="V1286" s="38"/>
      <c r="W1286" s="43">
        <v>4550</v>
      </c>
      <c r="X1286" s="44">
        <v>4550</v>
      </c>
      <c r="Y1286" s="45"/>
      <c r="Z1286" s="38"/>
      <c r="AA1286" s="43">
        <v>1939.13</v>
      </c>
      <c r="AB1286" s="44">
        <v>1939.13</v>
      </c>
      <c r="AC1286" s="45"/>
      <c r="AD1286" s="38"/>
      <c r="AE1286" s="43">
        <v>1437</v>
      </c>
      <c r="AF1286" s="44">
        <v>1437</v>
      </c>
      <c r="AG1286" s="45"/>
      <c r="AH1286" s="38"/>
      <c r="AI1286" s="43">
        <v>7720.71</v>
      </c>
      <c r="AJ1286" s="44">
        <v>7720.71</v>
      </c>
      <c r="AK1286" s="45"/>
      <c r="AL1286" s="38"/>
      <c r="AM1286" s="43">
        <v>66915</v>
      </c>
      <c r="AN1286" s="44">
        <v>66915</v>
      </c>
      <c r="AO1286" s="45"/>
    </row>
    <row r="1287" spans="1:41" hidden="1" outlineLevel="1" x14ac:dyDescent="0.25">
      <c r="A1287" s="30"/>
      <c r="B1287" s="31" t="s">
        <v>44</v>
      </c>
      <c r="C1287" s="31" t="s">
        <v>45</v>
      </c>
      <c r="G1287" s="36"/>
      <c r="H1287" s="36"/>
      <c r="I1287" s="37"/>
      <c r="J1287" s="38"/>
      <c r="K1287" s="36"/>
      <c r="L1287" s="36"/>
      <c r="M1287" s="37"/>
      <c r="N1287" s="38"/>
      <c r="O1287" s="36"/>
      <c r="P1287" s="36"/>
      <c r="Q1287" s="37"/>
      <c r="R1287" s="38"/>
      <c r="S1287" s="36"/>
      <c r="T1287" s="36"/>
      <c r="U1287" s="37"/>
      <c r="V1287" s="38"/>
      <c r="W1287" s="36"/>
      <c r="X1287" s="36"/>
      <c r="Y1287" s="37"/>
      <c r="Z1287" s="38"/>
      <c r="AA1287" s="36"/>
      <c r="AB1287" s="36"/>
      <c r="AC1287" s="37"/>
      <c r="AD1287" s="38"/>
      <c r="AE1287" s="36"/>
      <c r="AF1287" s="36"/>
      <c r="AG1287" s="37"/>
      <c r="AH1287" s="38"/>
      <c r="AI1287" s="36"/>
      <c r="AJ1287" s="36"/>
      <c r="AK1287" s="37"/>
      <c r="AL1287" s="38"/>
      <c r="AM1287" s="36"/>
      <c r="AN1287" s="36"/>
      <c r="AO1287" s="37"/>
    </row>
    <row r="1288" spans="1:41" hidden="1" outlineLevel="1" x14ac:dyDescent="0.25">
      <c r="A1288" s="34" t="s">
        <v>2508</v>
      </c>
      <c r="B1288" s="35" t="s">
        <v>47</v>
      </c>
      <c r="C1288" s="35" t="s">
        <v>483</v>
      </c>
      <c r="G1288" s="36"/>
      <c r="H1288" s="36"/>
      <c r="I1288" s="37"/>
      <c r="J1288" s="38"/>
      <c r="K1288" s="36"/>
      <c r="L1288" s="36"/>
      <c r="M1288" s="37"/>
      <c r="N1288" s="38"/>
      <c r="O1288" s="36"/>
      <c r="P1288" s="36"/>
      <c r="Q1288" s="37"/>
      <c r="R1288" s="38"/>
      <c r="S1288" s="36"/>
      <c r="T1288" s="36"/>
      <c r="U1288" s="37"/>
      <c r="V1288" s="38"/>
      <c r="W1288" s="36"/>
      <c r="X1288" s="36"/>
      <c r="Y1288" s="37"/>
      <c r="Z1288" s="38"/>
      <c r="AA1288" s="36"/>
      <c r="AB1288" s="36"/>
      <c r="AC1288" s="37"/>
      <c r="AD1288" s="38"/>
      <c r="AE1288" s="36"/>
      <c r="AF1288" s="36"/>
      <c r="AG1288" s="37"/>
      <c r="AH1288" s="38"/>
      <c r="AI1288" s="36"/>
      <c r="AJ1288" s="36"/>
      <c r="AK1288" s="37"/>
      <c r="AL1288" s="38"/>
      <c r="AM1288" s="36"/>
      <c r="AN1288" s="36"/>
      <c r="AO1288" s="37"/>
    </row>
    <row r="1289" spans="1:41" ht="45" hidden="1" outlineLevel="1" x14ac:dyDescent="0.25">
      <c r="A1289" s="30"/>
      <c r="B1289" s="31" t="s">
        <v>69</v>
      </c>
      <c r="C1289" s="31" t="s">
        <v>70</v>
      </c>
      <c r="D1289" s="31" t="s">
        <v>71</v>
      </c>
      <c r="E1289" s="31" t="s">
        <v>72</v>
      </c>
      <c r="G1289" s="39" t="s">
        <v>73</v>
      </c>
      <c r="H1289" s="40" t="s">
        <v>33</v>
      </c>
      <c r="I1289" s="41"/>
      <c r="J1289" s="38"/>
      <c r="K1289" s="39" t="s">
        <v>73</v>
      </c>
      <c r="L1289" s="40" t="s">
        <v>33</v>
      </c>
      <c r="M1289" s="41"/>
      <c r="N1289" s="38"/>
      <c r="O1289" s="39" t="s">
        <v>73</v>
      </c>
      <c r="P1289" s="40" t="s">
        <v>33</v>
      </c>
      <c r="Q1289" s="41"/>
      <c r="R1289" s="38"/>
      <c r="S1289" s="39" t="s">
        <v>73</v>
      </c>
      <c r="T1289" s="40" t="s">
        <v>33</v>
      </c>
      <c r="U1289" s="41"/>
      <c r="V1289" s="38"/>
      <c r="W1289" s="39" t="s">
        <v>73</v>
      </c>
      <c r="X1289" s="40" t="s">
        <v>33</v>
      </c>
      <c r="Y1289" s="41"/>
      <c r="Z1289" s="38"/>
      <c r="AA1289" s="39" t="s">
        <v>73</v>
      </c>
      <c r="AB1289" s="40" t="s">
        <v>33</v>
      </c>
      <c r="AC1289" s="41"/>
      <c r="AD1289" s="38"/>
      <c r="AE1289" s="39" t="s">
        <v>73</v>
      </c>
      <c r="AF1289" s="40" t="s">
        <v>33</v>
      </c>
      <c r="AG1289" s="41"/>
      <c r="AH1289" s="38"/>
      <c r="AI1289" s="39" t="s">
        <v>73</v>
      </c>
      <c r="AJ1289" s="40" t="s">
        <v>33</v>
      </c>
      <c r="AK1289" s="41"/>
      <c r="AL1289" s="38"/>
      <c r="AM1289" s="39" t="s">
        <v>73</v>
      </c>
      <c r="AN1289" s="40" t="s">
        <v>33</v>
      </c>
      <c r="AO1289" s="41"/>
    </row>
    <row r="1290" spans="1:41" ht="120" hidden="1" outlineLevel="1" x14ac:dyDescent="0.25">
      <c r="A1290" s="34" t="s">
        <v>2509</v>
      </c>
      <c r="B1290" s="35" t="s">
        <v>2510</v>
      </c>
      <c r="C1290" s="35" t="s">
        <v>620</v>
      </c>
      <c r="D1290" s="35" t="s">
        <v>621</v>
      </c>
      <c r="E1290" s="42">
        <v>1</v>
      </c>
      <c r="G1290" s="43">
        <v>0</v>
      </c>
      <c r="H1290" s="44">
        <v>0</v>
      </c>
      <c r="I1290" s="45"/>
      <c r="J1290" s="38"/>
      <c r="K1290" s="43">
        <v>0</v>
      </c>
      <c r="L1290" s="44">
        <v>0</v>
      </c>
      <c r="M1290" s="45"/>
      <c r="N1290" s="38"/>
      <c r="O1290" s="43">
        <v>0</v>
      </c>
      <c r="P1290" s="44">
        <v>0</v>
      </c>
      <c r="Q1290" s="45"/>
      <c r="R1290" s="38"/>
      <c r="S1290" s="43">
        <v>0</v>
      </c>
      <c r="T1290" s="44">
        <v>0</v>
      </c>
      <c r="U1290" s="45"/>
      <c r="V1290" s="38"/>
      <c r="W1290" s="43">
        <v>0</v>
      </c>
      <c r="X1290" s="44">
        <v>0</v>
      </c>
      <c r="Y1290" s="45"/>
      <c r="Z1290" s="38"/>
      <c r="AA1290" s="43">
        <v>0</v>
      </c>
      <c r="AB1290" s="44">
        <v>0</v>
      </c>
      <c r="AC1290" s="45"/>
      <c r="AD1290" s="38"/>
      <c r="AE1290" s="43">
        <v>0</v>
      </c>
      <c r="AF1290" s="44">
        <v>0</v>
      </c>
      <c r="AG1290" s="45"/>
      <c r="AH1290" s="38"/>
      <c r="AI1290" s="43">
        <v>196505.34</v>
      </c>
      <c r="AJ1290" s="44">
        <v>196505.34</v>
      </c>
      <c r="AK1290" s="45"/>
      <c r="AL1290" s="38"/>
      <c r="AM1290" s="43">
        <v>0</v>
      </c>
      <c r="AN1290" s="44">
        <v>0</v>
      </c>
      <c r="AO1290" s="45"/>
    </row>
    <row r="1291" spans="1:41" hidden="1" outlineLevel="1" x14ac:dyDescent="0.25">
      <c r="A1291" s="30"/>
      <c r="B1291" s="31" t="s">
        <v>44</v>
      </c>
      <c r="C1291" s="31" t="s">
        <v>45</v>
      </c>
      <c r="G1291" s="36"/>
      <c r="H1291" s="36"/>
      <c r="I1291" s="37"/>
      <c r="J1291" s="38"/>
      <c r="K1291" s="36"/>
      <c r="L1291" s="36"/>
      <c r="M1291" s="37"/>
      <c r="N1291" s="38"/>
      <c r="O1291" s="36"/>
      <c r="P1291" s="36"/>
      <c r="Q1291" s="37"/>
      <c r="R1291" s="38"/>
      <c r="S1291" s="36"/>
      <c r="T1291" s="36"/>
      <c r="U1291" s="37"/>
      <c r="V1291" s="38"/>
      <c r="W1291" s="36"/>
      <c r="X1291" s="36"/>
      <c r="Y1291" s="37"/>
      <c r="Z1291" s="38"/>
      <c r="AA1291" s="36"/>
      <c r="AB1291" s="36"/>
      <c r="AC1291" s="37"/>
      <c r="AD1291" s="38"/>
      <c r="AE1291" s="36"/>
      <c r="AF1291" s="36"/>
      <c r="AG1291" s="37"/>
      <c r="AH1291" s="38"/>
      <c r="AI1291" s="36"/>
      <c r="AJ1291" s="36"/>
      <c r="AK1291" s="37"/>
      <c r="AL1291" s="38"/>
      <c r="AM1291" s="36"/>
      <c r="AN1291" s="36"/>
      <c r="AO1291" s="37"/>
    </row>
    <row r="1292" spans="1:41" ht="45" hidden="1" outlineLevel="1" x14ac:dyDescent="0.25">
      <c r="A1292" s="34" t="s">
        <v>2511</v>
      </c>
      <c r="B1292" s="35" t="s">
        <v>47</v>
      </c>
      <c r="C1292" s="35" t="s">
        <v>488</v>
      </c>
      <c r="G1292" s="36"/>
      <c r="H1292" s="36"/>
      <c r="I1292" s="37"/>
      <c r="J1292" s="38"/>
      <c r="K1292" s="36"/>
      <c r="L1292" s="36"/>
      <c r="M1292" s="37"/>
      <c r="N1292" s="38"/>
      <c r="O1292" s="36"/>
      <c r="P1292" s="36"/>
      <c r="Q1292" s="37"/>
      <c r="R1292" s="38"/>
      <c r="S1292" s="36"/>
      <c r="T1292" s="36"/>
      <c r="U1292" s="37"/>
      <c r="V1292" s="38"/>
      <c r="W1292" s="36"/>
      <c r="X1292" s="36"/>
      <c r="Y1292" s="37"/>
      <c r="Z1292" s="38"/>
      <c r="AA1292" s="36"/>
      <c r="AB1292" s="36"/>
      <c r="AC1292" s="37"/>
      <c r="AD1292" s="38"/>
      <c r="AE1292" s="36"/>
      <c r="AF1292" s="36"/>
      <c r="AG1292" s="37"/>
      <c r="AH1292" s="38"/>
      <c r="AI1292" s="36"/>
      <c r="AJ1292" s="36"/>
      <c r="AK1292" s="37"/>
      <c r="AL1292" s="38"/>
      <c r="AM1292" s="36"/>
      <c r="AN1292" s="36"/>
      <c r="AO1292" s="37"/>
    </row>
    <row r="1293" spans="1:41" hidden="1" outlineLevel="1" x14ac:dyDescent="0.25">
      <c r="A1293" s="15" t="s">
        <v>2512</v>
      </c>
      <c r="B1293" s="15"/>
      <c r="C1293" s="15"/>
      <c r="D1293" s="15"/>
      <c r="E1293" s="15"/>
      <c r="G1293" s="20" t="s">
        <v>43</v>
      </c>
      <c r="H1293" s="44">
        <v>431830</v>
      </c>
      <c r="I1293" s="45"/>
      <c r="J1293" s="38"/>
      <c r="K1293" s="20" t="s">
        <v>43</v>
      </c>
      <c r="L1293" s="44">
        <v>393317</v>
      </c>
      <c r="M1293" s="45"/>
      <c r="N1293" s="38"/>
      <c r="O1293" s="20" t="s">
        <v>43</v>
      </c>
      <c r="P1293" s="44">
        <v>393317</v>
      </c>
      <c r="Q1293" s="45"/>
      <c r="R1293" s="38"/>
      <c r="S1293" s="20" t="s">
        <v>43</v>
      </c>
      <c r="T1293" s="44">
        <v>596343</v>
      </c>
      <c r="U1293" s="45"/>
      <c r="V1293" s="38"/>
      <c r="W1293" s="20" t="s">
        <v>43</v>
      </c>
      <c r="X1293" s="44">
        <v>486252</v>
      </c>
      <c r="Y1293" s="45"/>
      <c r="Z1293" s="38"/>
      <c r="AA1293" s="20" t="s">
        <v>43</v>
      </c>
      <c r="AB1293" s="44">
        <v>486944.42</v>
      </c>
      <c r="AC1293" s="45"/>
      <c r="AD1293" s="38"/>
      <c r="AE1293" s="20" t="s">
        <v>43</v>
      </c>
      <c r="AF1293" s="44">
        <v>430452</v>
      </c>
      <c r="AG1293" s="45"/>
      <c r="AH1293" s="38"/>
      <c r="AI1293" s="20" t="s">
        <v>43</v>
      </c>
      <c r="AJ1293" s="44">
        <v>610620.91</v>
      </c>
      <c r="AK1293" s="45"/>
      <c r="AL1293" s="38"/>
      <c r="AM1293" s="20" t="s">
        <v>43</v>
      </c>
      <c r="AN1293" s="44">
        <v>744348</v>
      </c>
      <c r="AO1293" s="45"/>
    </row>
    <row r="1294" spans="1:41" hidden="1" outlineLevel="1" x14ac:dyDescent="0.25">
      <c r="A1294" s="30"/>
      <c r="B1294" s="31" t="s">
        <v>44</v>
      </c>
      <c r="C1294" s="31" t="s">
        <v>45</v>
      </c>
      <c r="G1294" s="36"/>
      <c r="H1294" s="36"/>
      <c r="I1294" s="37"/>
      <c r="J1294" s="38"/>
      <c r="K1294" s="36"/>
      <c r="L1294" s="36"/>
      <c r="M1294" s="37"/>
      <c r="N1294" s="38"/>
      <c r="O1294" s="36"/>
      <c r="P1294" s="36"/>
      <c r="Q1294" s="37"/>
      <c r="R1294" s="38"/>
      <c r="S1294" s="36"/>
      <c r="T1294" s="36"/>
      <c r="U1294" s="37"/>
      <c r="V1294" s="38"/>
      <c r="W1294" s="36"/>
      <c r="X1294" s="36"/>
      <c r="Y1294" s="37"/>
      <c r="Z1294" s="38"/>
      <c r="AA1294" s="36"/>
      <c r="AB1294" s="36"/>
      <c r="AC1294" s="37"/>
      <c r="AD1294" s="38"/>
      <c r="AE1294" s="36"/>
      <c r="AF1294" s="36"/>
      <c r="AG1294" s="37"/>
      <c r="AH1294" s="38"/>
      <c r="AI1294" s="36"/>
      <c r="AJ1294" s="36"/>
      <c r="AK1294" s="37"/>
      <c r="AL1294" s="38"/>
      <c r="AM1294" s="36"/>
      <c r="AN1294" s="36"/>
      <c r="AO1294" s="37"/>
    </row>
    <row r="1295" spans="1:41" hidden="1" outlineLevel="1" x14ac:dyDescent="0.25">
      <c r="A1295" s="34" t="s">
        <v>2513</v>
      </c>
      <c r="B1295" s="35" t="s">
        <v>47</v>
      </c>
      <c r="C1295" s="35" t="s">
        <v>2514</v>
      </c>
      <c r="G1295" s="36"/>
      <c r="H1295" s="36"/>
      <c r="I1295" s="37"/>
      <c r="J1295" s="38"/>
      <c r="K1295" s="36"/>
      <c r="L1295" s="36"/>
      <c r="M1295" s="37"/>
      <c r="N1295" s="38"/>
      <c r="O1295" s="36"/>
      <c r="P1295" s="36"/>
      <c r="Q1295" s="37"/>
      <c r="R1295" s="38"/>
      <c r="S1295" s="36"/>
      <c r="T1295" s="36"/>
      <c r="U1295" s="37"/>
      <c r="V1295" s="38"/>
      <c r="W1295" s="36"/>
      <c r="X1295" s="36"/>
      <c r="Y1295" s="37"/>
      <c r="Z1295" s="38"/>
      <c r="AA1295" s="36"/>
      <c r="AB1295" s="36"/>
      <c r="AC1295" s="37"/>
      <c r="AD1295" s="38"/>
      <c r="AE1295" s="36"/>
      <c r="AF1295" s="36"/>
      <c r="AG1295" s="37"/>
      <c r="AH1295" s="38"/>
      <c r="AI1295" s="36"/>
      <c r="AJ1295" s="36"/>
      <c r="AK1295" s="37"/>
      <c r="AL1295" s="38"/>
      <c r="AM1295" s="36"/>
      <c r="AN1295" s="36"/>
      <c r="AO1295" s="37"/>
    </row>
    <row r="1296" spans="1:41" ht="45" hidden="1" outlineLevel="1" x14ac:dyDescent="0.25">
      <c r="A1296" s="34" t="s">
        <v>2515</v>
      </c>
      <c r="B1296" s="35" t="s">
        <v>47</v>
      </c>
      <c r="C1296" s="35" t="s">
        <v>2516</v>
      </c>
      <c r="G1296" s="36"/>
      <c r="H1296" s="36"/>
      <c r="I1296" s="37"/>
      <c r="J1296" s="38"/>
      <c r="K1296" s="36"/>
      <c r="L1296" s="36"/>
      <c r="M1296" s="37"/>
      <c r="N1296" s="38"/>
      <c r="O1296" s="36"/>
      <c r="P1296" s="36"/>
      <c r="Q1296" s="37"/>
      <c r="R1296" s="38"/>
      <c r="S1296" s="36"/>
      <c r="T1296" s="36"/>
      <c r="U1296" s="37"/>
      <c r="V1296" s="38"/>
      <c r="W1296" s="36"/>
      <c r="X1296" s="36"/>
      <c r="Y1296" s="37"/>
      <c r="Z1296" s="38"/>
      <c r="AA1296" s="36"/>
      <c r="AB1296" s="36"/>
      <c r="AC1296" s="37"/>
      <c r="AD1296" s="38"/>
      <c r="AE1296" s="36"/>
      <c r="AF1296" s="36"/>
      <c r="AG1296" s="37"/>
      <c r="AH1296" s="38"/>
      <c r="AI1296" s="36"/>
      <c r="AJ1296" s="36"/>
      <c r="AK1296" s="37"/>
      <c r="AL1296" s="38"/>
      <c r="AM1296" s="36"/>
      <c r="AN1296" s="36"/>
      <c r="AO1296" s="37"/>
    </row>
    <row r="1297" spans="1:41" ht="45" hidden="1" outlineLevel="1" x14ac:dyDescent="0.25">
      <c r="A1297" s="30"/>
      <c r="B1297" s="31" t="s">
        <v>69</v>
      </c>
      <c r="C1297" s="31" t="s">
        <v>70</v>
      </c>
      <c r="D1297" s="31" t="s">
        <v>71</v>
      </c>
      <c r="E1297" s="31" t="s">
        <v>72</v>
      </c>
      <c r="G1297" s="39" t="s">
        <v>73</v>
      </c>
      <c r="H1297" s="40" t="s">
        <v>33</v>
      </c>
      <c r="I1297" s="41"/>
      <c r="J1297" s="38"/>
      <c r="K1297" s="39" t="s">
        <v>73</v>
      </c>
      <c r="L1297" s="40" t="s">
        <v>33</v>
      </c>
      <c r="M1297" s="41"/>
      <c r="N1297" s="38"/>
      <c r="O1297" s="39" t="s">
        <v>73</v>
      </c>
      <c r="P1297" s="40" t="s">
        <v>33</v>
      </c>
      <c r="Q1297" s="41"/>
      <c r="R1297" s="38"/>
      <c r="S1297" s="39" t="s">
        <v>73</v>
      </c>
      <c r="T1297" s="40" t="s">
        <v>33</v>
      </c>
      <c r="U1297" s="41"/>
      <c r="V1297" s="38"/>
      <c r="W1297" s="39" t="s">
        <v>73</v>
      </c>
      <c r="X1297" s="40" t="s">
        <v>33</v>
      </c>
      <c r="Y1297" s="41"/>
      <c r="Z1297" s="38"/>
      <c r="AA1297" s="39" t="s">
        <v>73</v>
      </c>
      <c r="AB1297" s="40" t="s">
        <v>33</v>
      </c>
      <c r="AC1297" s="41"/>
      <c r="AD1297" s="38"/>
      <c r="AE1297" s="39" t="s">
        <v>73</v>
      </c>
      <c r="AF1297" s="40" t="s">
        <v>33</v>
      </c>
      <c r="AG1297" s="41"/>
      <c r="AH1297" s="38"/>
      <c r="AI1297" s="39" t="s">
        <v>73</v>
      </c>
      <c r="AJ1297" s="40" t="s">
        <v>33</v>
      </c>
      <c r="AK1297" s="41"/>
      <c r="AL1297" s="38"/>
      <c r="AM1297" s="39" t="s">
        <v>73</v>
      </c>
      <c r="AN1297" s="40" t="s">
        <v>33</v>
      </c>
      <c r="AO1297" s="41"/>
    </row>
    <row r="1298" spans="1:41" hidden="1" outlineLevel="1" x14ac:dyDescent="0.25">
      <c r="A1298" s="34" t="s">
        <v>2517</v>
      </c>
      <c r="B1298" s="35" t="s">
        <v>2518</v>
      </c>
      <c r="C1298" s="35" t="s">
        <v>2519</v>
      </c>
      <c r="D1298" s="35" t="s">
        <v>686</v>
      </c>
      <c r="E1298" s="42">
        <v>442</v>
      </c>
      <c r="G1298" s="43">
        <v>96</v>
      </c>
      <c r="H1298" s="44">
        <v>42432</v>
      </c>
      <c r="I1298" s="45"/>
      <c r="J1298" s="38"/>
      <c r="K1298" s="43">
        <v>108</v>
      </c>
      <c r="L1298" s="44">
        <v>47736</v>
      </c>
      <c r="M1298" s="45"/>
      <c r="N1298" s="38"/>
      <c r="O1298" s="43">
        <v>108</v>
      </c>
      <c r="P1298" s="44">
        <v>47736</v>
      </c>
      <c r="Q1298" s="45"/>
      <c r="R1298" s="38"/>
      <c r="S1298" s="43">
        <v>93</v>
      </c>
      <c r="T1298" s="44">
        <v>41106</v>
      </c>
      <c r="U1298" s="45"/>
      <c r="V1298" s="38"/>
      <c r="W1298" s="43">
        <v>105</v>
      </c>
      <c r="X1298" s="44">
        <v>46410</v>
      </c>
      <c r="Y1298" s="45"/>
      <c r="Z1298" s="38"/>
      <c r="AA1298" s="43">
        <v>127.12</v>
      </c>
      <c r="AB1298" s="44">
        <v>56187.040000000001</v>
      </c>
      <c r="AC1298" s="45"/>
      <c r="AD1298" s="38"/>
      <c r="AE1298" s="43">
        <v>127</v>
      </c>
      <c r="AF1298" s="44">
        <v>56134</v>
      </c>
      <c r="AG1298" s="45"/>
      <c r="AH1298" s="38"/>
      <c r="AI1298" s="43">
        <v>112.04</v>
      </c>
      <c r="AJ1298" s="44">
        <v>49521.68</v>
      </c>
      <c r="AK1298" s="45"/>
      <c r="AL1298" s="38"/>
      <c r="AM1298" s="43">
        <v>173</v>
      </c>
      <c r="AN1298" s="44">
        <v>76466</v>
      </c>
      <c r="AO1298" s="45"/>
    </row>
    <row r="1299" spans="1:41" hidden="1" outlineLevel="1" x14ac:dyDescent="0.25">
      <c r="A1299" s="34" t="s">
        <v>2520</v>
      </c>
      <c r="B1299" s="35" t="s">
        <v>2521</v>
      </c>
      <c r="C1299" s="35" t="s">
        <v>2522</v>
      </c>
      <c r="D1299" s="35" t="s">
        <v>686</v>
      </c>
      <c r="E1299" s="42">
        <v>98</v>
      </c>
      <c r="G1299" s="43">
        <v>63</v>
      </c>
      <c r="H1299" s="44">
        <v>6174</v>
      </c>
      <c r="I1299" s="45"/>
      <c r="J1299" s="38"/>
      <c r="K1299" s="43">
        <v>80</v>
      </c>
      <c r="L1299" s="44">
        <v>7840</v>
      </c>
      <c r="M1299" s="45"/>
      <c r="N1299" s="38"/>
      <c r="O1299" s="43">
        <v>80</v>
      </c>
      <c r="P1299" s="44">
        <v>7840</v>
      </c>
      <c r="Q1299" s="45"/>
      <c r="R1299" s="38"/>
      <c r="S1299" s="43">
        <v>66</v>
      </c>
      <c r="T1299" s="44">
        <v>6468</v>
      </c>
      <c r="U1299" s="45"/>
      <c r="V1299" s="38"/>
      <c r="W1299" s="43">
        <v>69</v>
      </c>
      <c r="X1299" s="44">
        <v>6762</v>
      </c>
      <c r="Y1299" s="45"/>
      <c r="Z1299" s="38"/>
      <c r="AA1299" s="43">
        <v>86.18</v>
      </c>
      <c r="AB1299" s="44">
        <v>8445.64</v>
      </c>
      <c r="AC1299" s="45"/>
      <c r="AD1299" s="38"/>
      <c r="AE1299" s="43">
        <v>85</v>
      </c>
      <c r="AF1299" s="44">
        <v>8330</v>
      </c>
      <c r="AG1299" s="45"/>
      <c r="AH1299" s="38"/>
      <c r="AI1299" s="43">
        <v>85.79</v>
      </c>
      <c r="AJ1299" s="44">
        <v>8407.42</v>
      </c>
      <c r="AK1299" s="45"/>
      <c r="AL1299" s="38"/>
      <c r="AM1299" s="43">
        <v>132</v>
      </c>
      <c r="AN1299" s="44">
        <v>12936</v>
      </c>
      <c r="AO1299" s="45"/>
    </row>
    <row r="1300" spans="1:41" hidden="1" outlineLevel="1" x14ac:dyDescent="0.25">
      <c r="A1300" s="34" t="s">
        <v>2523</v>
      </c>
      <c r="B1300" s="35" t="s">
        <v>2524</v>
      </c>
      <c r="C1300" s="35" t="s">
        <v>2525</v>
      </c>
      <c r="D1300" s="35" t="s">
        <v>686</v>
      </c>
      <c r="E1300" s="42">
        <v>380</v>
      </c>
      <c r="G1300" s="43">
        <v>63</v>
      </c>
      <c r="H1300" s="44">
        <v>23940</v>
      </c>
      <c r="I1300" s="45"/>
      <c r="J1300" s="38"/>
      <c r="K1300" s="43">
        <v>80</v>
      </c>
      <c r="L1300" s="44">
        <v>30400</v>
      </c>
      <c r="M1300" s="45"/>
      <c r="N1300" s="38"/>
      <c r="O1300" s="43">
        <v>80</v>
      </c>
      <c r="P1300" s="44">
        <v>30400</v>
      </c>
      <c r="Q1300" s="45"/>
      <c r="R1300" s="38"/>
      <c r="S1300" s="43">
        <v>66</v>
      </c>
      <c r="T1300" s="44">
        <v>25080</v>
      </c>
      <c r="U1300" s="45"/>
      <c r="V1300" s="38"/>
      <c r="W1300" s="43">
        <v>69</v>
      </c>
      <c r="X1300" s="44">
        <v>26220</v>
      </c>
      <c r="Y1300" s="45"/>
      <c r="Z1300" s="38"/>
      <c r="AA1300" s="43">
        <v>86.18</v>
      </c>
      <c r="AB1300" s="44">
        <v>32748.400000000001</v>
      </c>
      <c r="AC1300" s="45"/>
      <c r="AD1300" s="38"/>
      <c r="AE1300" s="43">
        <v>83</v>
      </c>
      <c r="AF1300" s="44">
        <v>31540</v>
      </c>
      <c r="AG1300" s="45"/>
      <c r="AH1300" s="38"/>
      <c r="AI1300" s="43">
        <v>85.79</v>
      </c>
      <c r="AJ1300" s="44">
        <v>32600.2</v>
      </c>
      <c r="AK1300" s="45"/>
      <c r="AL1300" s="38"/>
      <c r="AM1300" s="43">
        <v>132</v>
      </c>
      <c r="AN1300" s="44">
        <v>50160</v>
      </c>
      <c r="AO1300" s="45"/>
    </row>
    <row r="1301" spans="1:41" hidden="1" outlineLevel="1" x14ac:dyDescent="0.25">
      <c r="A1301" s="34" t="s">
        <v>2526</v>
      </c>
      <c r="B1301" s="35" t="s">
        <v>2527</v>
      </c>
      <c r="C1301" s="35" t="s">
        <v>2528</v>
      </c>
      <c r="D1301" s="35" t="s">
        <v>686</v>
      </c>
      <c r="E1301" s="42">
        <v>801</v>
      </c>
      <c r="G1301" s="43">
        <v>49</v>
      </c>
      <c r="H1301" s="44">
        <v>39249</v>
      </c>
      <c r="I1301" s="45"/>
      <c r="J1301" s="38"/>
      <c r="K1301" s="43">
        <v>77</v>
      </c>
      <c r="L1301" s="44">
        <v>61677</v>
      </c>
      <c r="M1301" s="45"/>
      <c r="N1301" s="38"/>
      <c r="O1301" s="43">
        <v>77</v>
      </c>
      <c r="P1301" s="44">
        <v>61677</v>
      </c>
      <c r="Q1301" s="45"/>
      <c r="R1301" s="38"/>
      <c r="S1301" s="43">
        <v>50</v>
      </c>
      <c r="T1301" s="44">
        <v>40050</v>
      </c>
      <c r="U1301" s="45"/>
      <c r="V1301" s="38"/>
      <c r="W1301" s="43">
        <v>59</v>
      </c>
      <c r="X1301" s="44">
        <v>47259</v>
      </c>
      <c r="Y1301" s="45"/>
      <c r="Z1301" s="38"/>
      <c r="AA1301" s="43">
        <v>77.569999999999993</v>
      </c>
      <c r="AB1301" s="44">
        <v>62133.57</v>
      </c>
      <c r="AC1301" s="45"/>
      <c r="AD1301" s="38"/>
      <c r="AE1301" s="43">
        <v>73</v>
      </c>
      <c r="AF1301" s="44">
        <v>58473</v>
      </c>
      <c r="AG1301" s="45"/>
      <c r="AH1301" s="38"/>
      <c r="AI1301" s="43">
        <v>70.38</v>
      </c>
      <c r="AJ1301" s="44">
        <v>56374.38</v>
      </c>
      <c r="AK1301" s="45"/>
      <c r="AL1301" s="38"/>
      <c r="AM1301" s="43">
        <v>107</v>
      </c>
      <c r="AN1301" s="44">
        <v>85707</v>
      </c>
      <c r="AO1301" s="45"/>
    </row>
    <row r="1302" spans="1:41" hidden="1" outlineLevel="1" x14ac:dyDescent="0.25">
      <c r="A1302" s="34" t="s">
        <v>2529</v>
      </c>
      <c r="B1302" s="35" t="s">
        <v>2530</v>
      </c>
      <c r="C1302" s="35" t="s">
        <v>2531</v>
      </c>
      <c r="D1302" s="35" t="s">
        <v>686</v>
      </c>
      <c r="E1302" s="42">
        <v>148</v>
      </c>
      <c r="G1302" s="43">
        <v>49</v>
      </c>
      <c r="H1302" s="44">
        <v>7252</v>
      </c>
      <c r="I1302" s="45"/>
      <c r="J1302" s="38"/>
      <c r="K1302" s="43">
        <v>77</v>
      </c>
      <c r="L1302" s="44">
        <v>11396</v>
      </c>
      <c r="M1302" s="45"/>
      <c r="N1302" s="38"/>
      <c r="O1302" s="43">
        <v>77</v>
      </c>
      <c r="P1302" s="44">
        <v>11396</v>
      </c>
      <c r="Q1302" s="45"/>
      <c r="R1302" s="38"/>
      <c r="S1302" s="43">
        <v>50</v>
      </c>
      <c r="T1302" s="44">
        <v>7400</v>
      </c>
      <c r="U1302" s="45"/>
      <c r="V1302" s="38"/>
      <c r="W1302" s="43">
        <v>59</v>
      </c>
      <c r="X1302" s="44">
        <v>8732</v>
      </c>
      <c r="Y1302" s="45"/>
      <c r="Z1302" s="38"/>
      <c r="AA1302" s="43">
        <v>77.569999999999993</v>
      </c>
      <c r="AB1302" s="44">
        <v>11480.36</v>
      </c>
      <c r="AC1302" s="45"/>
      <c r="AD1302" s="38"/>
      <c r="AE1302" s="43">
        <v>73</v>
      </c>
      <c r="AF1302" s="44">
        <v>10804</v>
      </c>
      <c r="AG1302" s="45"/>
      <c r="AH1302" s="38"/>
      <c r="AI1302" s="43">
        <v>70.38</v>
      </c>
      <c r="AJ1302" s="44">
        <v>10416.24</v>
      </c>
      <c r="AK1302" s="45"/>
      <c r="AL1302" s="38"/>
      <c r="AM1302" s="43">
        <v>107</v>
      </c>
      <c r="AN1302" s="44">
        <v>15836</v>
      </c>
      <c r="AO1302" s="45"/>
    </row>
    <row r="1303" spans="1:41" hidden="1" outlineLevel="1" x14ac:dyDescent="0.25">
      <c r="A1303" s="34" t="s">
        <v>2532</v>
      </c>
      <c r="B1303" s="35" t="s">
        <v>2533</v>
      </c>
      <c r="C1303" s="35" t="s">
        <v>2534</v>
      </c>
      <c r="D1303" s="35" t="s">
        <v>686</v>
      </c>
      <c r="E1303" s="42">
        <v>89</v>
      </c>
      <c r="G1303" s="43">
        <v>49</v>
      </c>
      <c r="H1303" s="44">
        <v>4361</v>
      </c>
      <c r="I1303" s="45"/>
      <c r="J1303" s="38"/>
      <c r="K1303" s="43">
        <v>77</v>
      </c>
      <c r="L1303" s="44">
        <v>6853</v>
      </c>
      <c r="M1303" s="45"/>
      <c r="N1303" s="38"/>
      <c r="O1303" s="43">
        <v>77</v>
      </c>
      <c r="P1303" s="44">
        <v>6853</v>
      </c>
      <c r="Q1303" s="45"/>
      <c r="R1303" s="38"/>
      <c r="S1303" s="43">
        <v>50</v>
      </c>
      <c r="T1303" s="44">
        <v>4450</v>
      </c>
      <c r="U1303" s="45"/>
      <c r="V1303" s="38"/>
      <c r="W1303" s="43">
        <v>59</v>
      </c>
      <c r="X1303" s="44">
        <v>5251</v>
      </c>
      <c r="Y1303" s="45"/>
      <c r="Z1303" s="38"/>
      <c r="AA1303" s="43">
        <v>77.569999999999993</v>
      </c>
      <c r="AB1303" s="44">
        <v>6903.73</v>
      </c>
      <c r="AC1303" s="45"/>
      <c r="AD1303" s="38"/>
      <c r="AE1303" s="43">
        <v>73</v>
      </c>
      <c r="AF1303" s="44">
        <v>6497</v>
      </c>
      <c r="AG1303" s="45"/>
      <c r="AH1303" s="38"/>
      <c r="AI1303" s="43">
        <v>70.38</v>
      </c>
      <c r="AJ1303" s="44">
        <v>6263.82</v>
      </c>
      <c r="AK1303" s="45"/>
      <c r="AL1303" s="38"/>
      <c r="AM1303" s="43">
        <v>107</v>
      </c>
      <c r="AN1303" s="44">
        <v>9523</v>
      </c>
      <c r="AO1303" s="45"/>
    </row>
    <row r="1304" spans="1:41" hidden="1" outlineLevel="1" x14ac:dyDescent="0.25">
      <c r="A1304" s="34" t="s">
        <v>2535</v>
      </c>
      <c r="B1304" s="35" t="s">
        <v>2536</v>
      </c>
      <c r="C1304" s="35" t="s">
        <v>2537</v>
      </c>
      <c r="D1304" s="35" t="s">
        <v>686</v>
      </c>
      <c r="E1304" s="42">
        <v>65</v>
      </c>
      <c r="G1304" s="43">
        <v>63</v>
      </c>
      <c r="H1304" s="44">
        <v>4095</v>
      </c>
      <c r="I1304" s="45"/>
      <c r="J1304" s="38"/>
      <c r="K1304" s="43">
        <v>80</v>
      </c>
      <c r="L1304" s="44">
        <v>5200</v>
      </c>
      <c r="M1304" s="45"/>
      <c r="N1304" s="38"/>
      <c r="O1304" s="43">
        <v>80</v>
      </c>
      <c r="P1304" s="44">
        <v>5200</v>
      </c>
      <c r="Q1304" s="45"/>
      <c r="R1304" s="38"/>
      <c r="S1304" s="43">
        <v>66</v>
      </c>
      <c r="T1304" s="44">
        <v>4290</v>
      </c>
      <c r="U1304" s="45"/>
      <c r="V1304" s="38"/>
      <c r="W1304" s="43">
        <v>69</v>
      </c>
      <c r="X1304" s="44">
        <v>4485</v>
      </c>
      <c r="Y1304" s="45"/>
      <c r="Z1304" s="38"/>
      <c r="AA1304" s="43">
        <v>84.03</v>
      </c>
      <c r="AB1304" s="44">
        <v>5461.95</v>
      </c>
      <c r="AC1304" s="45"/>
      <c r="AD1304" s="38"/>
      <c r="AE1304" s="43">
        <v>85</v>
      </c>
      <c r="AF1304" s="44">
        <v>5525</v>
      </c>
      <c r="AG1304" s="45"/>
      <c r="AH1304" s="38"/>
      <c r="AI1304" s="43">
        <v>84.96</v>
      </c>
      <c r="AJ1304" s="44">
        <v>5522.4</v>
      </c>
      <c r="AK1304" s="45"/>
      <c r="AL1304" s="38"/>
      <c r="AM1304" s="43">
        <v>132</v>
      </c>
      <c r="AN1304" s="44">
        <v>8580</v>
      </c>
      <c r="AO1304" s="45"/>
    </row>
    <row r="1305" spans="1:41" hidden="1" outlineLevel="1" x14ac:dyDescent="0.25">
      <c r="A1305" s="30"/>
      <c r="B1305" s="31" t="s">
        <v>44</v>
      </c>
      <c r="C1305" s="31" t="s">
        <v>45</v>
      </c>
      <c r="G1305" s="36"/>
      <c r="H1305" s="36"/>
      <c r="I1305" s="37"/>
      <c r="J1305" s="38"/>
      <c r="K1305" s="36"/>
      <c r="L1305" s="36"/>
      <c r="M1305" s="37"/>
      <c r="N1305" s="38"/>
      <c r="O1305" s="36"/>
      <c r="P1305" s="36"/>
      <c r="Q1305" s="37"/>
      <c r="R1305" s="38"/>
      <c r="S1305" s="36"/>
      <c r="T1305" s="36"/>
      <c r="U1305" s="37"/>
      <c r="V1305" s="38"/>
      <c r="W1305" s="36"/>
      <c r="X1305" s="36"/>
      <c r="Y1305" s="37"/>
      <c r="Z1305" s="38"/>
      <c r="AA1305" s="36"/>
      <c r="AB1305" s="36"/>
      <c r="AC1305" s="37"/>
      <c r="AD1305" s="38"/>
      <c r="AE1305" s="36"/>
      <c r="AF1305" s="36"/>
      <c r="AG1305" s="37"/>
      <c r="AH1305" s="38"/>
      <c r="AI1305" s="36"/>
      <c r="AJ1305" s="36"/>
      <c r="AK1305" s="37"/>
      <c r="AL1305" s="38"/>
      <c r="AM1305" s="36"/>
      <c r="AN1305" s="36"/>
      <c r="AO1305" s="37"/>
    </row>
    <row r="1306" spans="1:41" hidden="1" outlineLevel="1" x14ac:dyDescent="0.25">
      <c r="A1306" s="34" t="s">
        <v>2538</v>
      </c>
      <c r="B1306" s="35" t="s">
        <v>47</v>
      </c>
      <c r="C1306" s="35" t="s">
        <v>2539</v>
      </c>
      <c r="G1306" s="36"/>
      <c r="H1306" s="36"/>
      <c r="I1306" s="37"/>
      <c r="J1306" s="38"/>
      <c r="K1306" s="36"/>
      <c r="L1306" s="36"/>
      <c r="M1306" s="37"/>
      <c r="N1306" s="38"/>
      <c r="O1306" s="36"/>
      <c r="P1306" s="36"/>
      <c r="Q1306" s="37"/>
      <c r="R1306" s="38"/>
      <c r="S1306" s="36"/>
      <c r="T1306" s="36"/>
      <c r="U1306" s="37"/>
      <c r="V1306" s="38"/>
      <c r="W1306" s="36"/>
      <c r="X1306" s="36"/>
      <c r="Y1306" s="37"/>
      <c r="Z1306" s="38"/>
      <c r="AA1306" s="36"/>
      <c r="AB1306" s="36"/>
      <c r="AC1306" s="37"/>
      <c r="AD1306" s="38"/>
      <c r="AE1306" s="36"/>
      <c r="AF1306" s="36"/>
      <c r="AG1306" s="37"/>
      <c r="AH1306" s="38"/>
      <c r="AI1306" s="36"/>
      <c r="AJ1306" s="36"/>
      <c r="AK1306" s="37"/>
      <c r="AL1306" s="38"/>
      <c r="AM1306" s="36"/>
      <c r="AN1306" s="36"/>
      <c r="AO1306" s="37"/>
    </row>
    <row r="1307" spans="1:41" ht="45" hidden="1" outlineLevel="1" x14ac:dyDescent="0.25">
      <c r="A1307" s="30"/>
      <c r="B1307" s="31" t="s">
        <v>69</v>
      </c>
      <c r="C1307" s="31" t="s">
        <v>70</v>
      </c>
      <c r="D1307" s="31" t="s">
        <v>71</v>
      </c>
      <c r="E1307" s="31" t="s">
        <v>72</v>
      </c>
      <c r="G1307" s="39" t="s">
        <v>73</v>
      </c>
      <c r="H1307" s="40" t="s">
        <v>33</v>
      </c>
      <c r="I1307" s="41"/>
      <c r="J1307" s="38"/>
      <c r="K1307" s="39" t="s">
        <v>73</v>
      </c>
      <c r="L1307" s="40" t="s">
        <v>33</v>
      </c>
      <c r="M1307" s="41"/>
      <c r="N1307" s="38"/>
      <c r="O1307" s="39" t="s">
        <v>73</v>
      </c>
      <c r="P1307" s="40" t="s">
        <v>33</v>
      </c>
      <c r="Q1307" s="41"/>
      <c r="R1307" s="38"/>
      <c r="S1307" s="39" t="s">
        <v>73</v>
      </c>
      <c r="T1307" s="40" t="s">
        <v>33</v>
      </c>
      <c r="U1307" s="41"/>
      <c r="V1307" s="38"/>
      <c r="W1307" s="39" t="s">
        <v>73</v>
      </c>
      <c r="X1307" s="40" t="s">
        <v>33</v>
      </c>
      <c r="Y1307" s="41"/>
      <c r="Z1307" s="38"/>
      <c r="AA1307" s="39" t="s">
        <v>73</v>
      </c>
      <c r="AB1307" s="40" t="s">
        <v>33</v>
      </c>
      <c r="AC1307" s="41"/>
      <c r="AD1307" s="38"/>
      <c r="AE1307" s="39" t="s">
        <v>73</v>
      </c>
      <c r="AF1307" s="40" t="s">
        <v>33</v>
      </c>
      <c r="AG1307" s="41"/>
      <c r="AH1307" s="38"/>
      <c r="AI1307" s="39" t="s">
        <v>73</v>
      </c>
      <c r="AJ1307" s="40" t="s">
        <v>33</v>
      </c>
      <c r="AK1307" s="41"/>
      <c r="AL1307" s="38"/>
      <c r="AM1307" s="39" t="s">
        <v>73</v>
      </c>
      <c r="AN1307" s="40" t="s">
        <v>33</v>
      </c>
      <c r="AO1307" s="41"/>
    </row>
    <row r="1308" spans="1:41" hidden="1" outlineLevel="1" x14ac:dyDescent="0.25">
      <c r="A1308" s="34" t="s">
        <v>2540</v>
      </c>
      <c r="B1308" s="35" t="s">
        <v>2541</v>
      </c>
      <c r="C1308" s="35" t="s">
        <v>2542</v>
      </c>
      <c r="D1308" s="35" t="s">
        <v>444</v>
      </c>
      <c r="E1308" s="42">
        <v>1</v>
      </c>
      <c r="G1308" s="43">
        <v>5850</v>
      </c>
      <c r="H1308" s="44">
        <v>5850</v>
      </c>
      <c r="I1308" s="45"/>
      <c r="J1308" s="38"/>
      <c r="K1308" s="43">
        <v>4000</v>
      </c>
      <c r="L1308" s="44">
        <v>4000</v>
      </c>
      <c r="M1308" s="45"/>
      <c r="N1308" s="38"/>
      <c r="O1308" s="43">
        <v>4000</v>
      </c>
      <c r="P1308" s="44">
        <v>4000</v>
      </c>
      <c r="Q1308" s="45"/>
      <c r="R1308" s="38"/>
      <c r="S1308" s="43">
        <v>4646</v>
      </c>
      <c r="T1308" s="44">
        <v>4646</v>
      </c>
      <c r="U1308" s="45"/>
      <c r="V1308" s="38"/>
      <c r="W1308" s="43">
        <v>1300</v>
      </c>
      <c r="X1308" s="44">
        <v>1300</v>
      </c>
      <c r="Y1308" s="45"/>
      <c r="Z1308" s="38"/>
      <c r="AA1308" s="43">
        <v>2154.59</v>
      </c>
      <c r="AB1308" s="44">
        <v>2154.59</v>
      </c>
      <c r="AC1308" s="45"/>
      <c r="AD1308" s="38"/>
      <c r="AE1308" s="43">
        <v>3565</v>
      </c>
      <c r="AF1308" s="44">
        <v>3565</v>
      </c>
      <c r="AG1308" s="45"/>
      <c r="AH1308" s="38"/>
      <c r="AI1308" s="43">
        <v>0</v>
      </c>
      <c r="AJ1308" s="44">
        <v>0</v>
      </c>
      <c r="AK1308" s="45"/>
      <c r="AL1308" s="38"/>
      <c r="AM1308" s="43">
        <v>6676</v>
      </c>
      <c r="AN1308" s="44">
        <v>6676</v>
      </c>
      <c r="AO1308" s="45"/>
    </row>
    <row r="1309" spans="1:41" hidden="1" outlineLevel="1" x14ac:dyDescent="0.25">
      <c r="A1309" s="30"/>
      <c r="B1309" s="31" t="s">
        <v>44</v>
      </c>
      <c r="C1309" s="31" t="s">
        <v>45</v>
      </c>
      <c r="G1309" s="36"/>
      <c r="H1309" s="36"/>
      <c r="I1309" s="37"/>
      <c r="J1309" s="38"/>
      <c r="K1309" s="36"/>
      <c r="L1309" s="36"/>
      <c r="M1309" s="37"/>
      <c r="N1309" s="38"/>
      <c r="O1309" s="36"/>
      <c r="P1309" s="36"/>
      <c r="Q1309" s="37"/>
      <c r="R1309" s="38"/>
      <c r="S1309" s="36"/>
      <c r="T1309" s="36"/>
      <c r="U1309" s="37"/>
      <c r="V1309" s="38"/>
      <c r="W1309" s="36"/>
      <c r="X1309" s="36"/>
      <c r="Y1309" s="37"/>
      <c r="Z1309" s="38"/>
      <c r="AA1309" s="36"/>
      <c r="AB1309" s="36"/>
      <c r="AC1309" s="37"/>
      <c r="AD1309" s="38"/>
      <c r="AE1309" s="36"/>
      <c r="AF1309" s="36"/>
      <c r="AG1309" s="37"/>
      <c r="AH1309" s="38"/>
      <c r="AI1309" s="36"/>
      <c r="AJ1309" s="36"/>
      <c r="AK1309" s="37"/>
      <c r="AL1309" s="38"/>
      <c r="AM1309" s="36"/>
      <c r="AN1309" s="36"/>
      <c r="AO1309" s="37"/>
    </row>
    <row r="1310" spans="1:41" hidden="1" outlineLevel="1" x14ac:dyDescent="0.25">
      <c r="A1310" s="34" t="s">
        <v>2543</v>
      </c>
      <c r="B1310" s="35" t="s">
        <v>47</v>
      </c>
      <c r="C1310" s="35" t="s">
        <v>2479</v>
      </c>
      <c r="G1310" s="36"/>
      <c r="H1310" s="36"/>
      <c r="I1310" s="37"/>
      <c r="J1310" s="38"/>
      <c r="K1310" s="36"/>
      <c r="L1310" s="36"/>
      <c r="M1310" s="37"/>
      <c r="N1310" s="38"/>
      <c r="O1310" s="36"/>
      <c r="P1310" s="36"/>
      <c r="Q1310" s="37"/>
      <c r="R1310" s="38"/>
      <c r="S1310" s="36"/>
      <c r="T1310" s="36"/>
      <c r="U1310" s="37"/>
      <c r="V1310" s="38"/>
      <c r="W1310" s="36"/>
      <c r="X1310" s="36"/>
      <c r="Y1310" s="37"/>
      <c r="Z1310" s="38"/>
      <c r="AA1310" s="36"/>
      <c r="AB1310" s="36"/>
      <c r="AC1310" s="37"/>
      <c r="AD1310" s="38"/>
      <c r="AE1310" s="36"/>
      <c r="AF1310" s="36"/>
      <c r="AG1310" s="37"/>
      <c r="AH1310" s="38"/>
      <c r="AI1310" s="36"/>
      <c r="AJ1310" s="36"/>
      <c r="AK1310" s="37"/>
      <c r="AL1310" s="38"/>
      <c r="AM1310" s="36"/>
      <c r="AN1310" s="36"/>
      <c r="AO1310" s="37"/>
    </row>
    <row r="1311" spans="1:41" ht="45" hidden="1" outlineLevel="1" x14ac:dyDescent="0.25">
      <c r="A1311" s="30"/>
      <c r="B1311" s="31" t="s">
        <v>69</v>
      </c>
      <c r="C1311" s="31" t="s">
        <v>70</v>
      </c>
      <c r="D1311" s="31" t="s">
        <v>71</v>
      </c>
      <c r="E1311" s="31" t="s">
        <v>72</v>
      </c>
      <c r="G1311" s="39" t="s">
        <v>73</v>
      </c>
      <c r="H1311" s="40" t="s">
        <v>33</v>
      </c>
      <c r="I1311" s="41"/>
      <c r="J1311" s="38"/>
      <c r="K1311" s="39" t="s">
        <v>73</v>
      </c>
      <c r="L1311" s="40" t="s">
        <v>33</v>
      </c>
      <c r="M1311" s="41"/>
      <c r="N1311" s="38"/>
      <c r="O1311" s="39" t="s">
        <v>73</v>
      </c>
      <c r="P1311" s="40" t="s">
        <v>33</v>
      </c>
      <c r="Q1311" s="41"/>
      <c r="R1311" s="38"/>
      <c r="S1311" s="39" t="s">
        <v>73</v>
      </c>
      <c r="T1311" s="40" t="s">
        <v>33</v>
      </c>
      <c r="U1311" s="41"/>
      <c r="V1311" s="38"/>
      <c r="W1311" s="39" t="s">
        <v>73</v>
      </c>
      <c r="X1311" s="40" t="s">
        <v>33</v>
      </c>
      <c r="Y1311" s="41"/>
      <c r="Z1311" s="38"/>
      <c r="AA1311" s="39" t="s">
        <v>73</v>
      </c>
      <c r="AB1311" s="40" t="s">
        <v>33</v>
      </c>
      <c r="AC1311" s="41"/>
      <c r="AD1311" s="38"/>
      <c r="AE1311" s="39" t="s">
        <v>73</v>
      </c>
      <c r="AF1311" s="40" t="s">
        <v>33</v>
      </c>
      <c r="AG1311" s="41"/>
      <c r="AH1311" s="38"/>
      <c r="AI1311" s="39" t="s">
        <v>73</v>
      </c>
      <c r="AJ1311" s="40" t="s">
        <v>33</v>
      </c>
      <c r="AK1311" s="41"/>
      <c r="AL1311" s="38"/>
      <c r="AM1311" s="39" t="s">
        <v>73</v>
      </c>
      <c r="AN1311" s="40" t="s">
        <v>33</v>
      </c>
      <c r="AO1311" s="41"/>
    </row>
    <row r="1312" spans="1:41" hidden="1" outlineLevel="1" x14ac:dyDescent="0.25">
      <c r="A1312" s="34" t="s">
        <v>2544</v>
      </c>
      <c r="B1312" s="35" t="s">
        <v>2545</v>
      </c>
      <c r="C1312" s="35" t="s">
        <v>2546</v>
      </c>
      <c r="D1312" s="35" t="s">
        <v>444</v>
      </c>
      <c r="E1312" s="42">
        <v>1</v>
      </c>
      <c r="G1312" s="43">
        <v>0</v>
      </c>
      <c r="H1312" s="44">
        <v>0</v>
      </c>
      <c r="I1312" s="45"/>
      <c r="J1312" s="38"/>
      <c r="K1312" s="43">
        <v>0</v>
      </c>
      <c r="L1312" s="44">
        <v>0</v>
      </c>
      <c r="M1312" s="45"/>
      <c r="N1312" s="38"/>
      <c r="O1312" s="43">
        <v>0</v>
      </c>
      <c r="P1312" s="44">
        <v>0</v>
      </c>
      <c r="Q1312" s="45"/>
      <c r="R1312" s="38"/>
      <c r="S1312" s="43">
        <v>4646</v>
      </c>
      <c r="T1312" s="44">
        <v>4646</v>
      </c>
      <c r="U1312" s="45"/>
      <c r="V1312" s="38"/>
      <c r="W1312" s="43">
        <v>8000</v>
      </c>
      <c r="X1312" s="44">
        <v>8000</v>
      </c>
      <c r="Y1312" s="45"/>
      <c r="Z1312" s="38"/>
      <c r="AA1312" s="43">
        <v>0</v>
      </c>
      <c r="AB1312" s="44">
        <v>0</v>
      </c>
      <c r="AC1312" s="45"/>
      <c r="AD1312" s="38"/>
      <c r="AE1312" s="43">
        <v>0</v>
      </c>
      <c r="AF1312" s="44">
        <v>0</v>
      </c>
      <c r="AG1312" s="45"/>
      <c r="AH1312" s="38"/>
      <c r="AI1312" s="43">
        <v>0</v>
      </c>
      <c r="AJ1312" s="44">
        <v>0</v>
      </c>
      <c r="AK1312" s="45"/>
      <c r="AL1312" s="38"/>
      <c r="AM1312" s="43">
        <v>10019</v>
      </c>
      <c r="AN1312" s="44">
        <v>10019</v>
      </c>
      <c r="AO1312" s="45"/>
    </row>
    <row r="1313" spans="1:41" ht="30" hidden="1" outlineLevel="1" x14ac:dyDescent="0.25">
      <c r="A1313" s="34" t="s">
        <v>2547</v>
      </c>
      <c r="B1313" s="35" t="s">
        <v>2548</v>
      </c>
      <c r="C1313" s="35" t="s">
        <v>2549</v>
      </c>
      <c r="D1313" s="35" t="s">
        <v>444</v>
      </c>
      <c r="E1313" s="42">
        <v>1</v>
      </c>
      <c r="G1313" s="43">
        <v>0</v>
      </c>
      <c r="H1313" s="44">
        <v>0</v>
      </c>
      <c r="I1313" s="45"/>
      <c r="J1313" s="38"/>
      <c r="K1313" s="43">
        <v>0</v>
      </c>
      <c r="L1313" s="44">
        <v>0</v>
      </c>
      <c r="M1313" s="45"/>
      <c r="N1313" s="38"/>
      <c r="O1313" s="43">
        <v>0</v>
      </c>
      <c r="P1313" s="44">
        <v>0</v>
      </c>
      <c r="Q1313" s="45"/>
      <c r="R1313" s="38"/>
      <c r="S1313" s="43">
        <v>2787</v>
      </c>
      <c r="T1313" s="44">
        <v>2787</v>
      </c>
      <c r="U1313" s="45"/>
      <c r="V1313" s="38"/>
      <c r="W1313" s="43">
        <v>5250</v>
      </c>
      <c r="X1313" s="44">
        <v>5250</v>
      </c>
      <c r="Y1313" s="45"/>
      <c r="Z1313" s="38"/>
      <c r="AA1313" s="43">
        <v>0</v>
      </c>
      <c r="AB1313" s="44">
        <v>0</v>
      </c>
      <c r="AC1313" s="45"/>
      <c r="AD1313" s="38"/>
      <c r="AE1313" s="43">
        <v>0</v>
      </c>
      <c r="AF1313" s="44">
        <v>0</v>
      </c>
      <c r="AG1313" s="45"/>
      <c r="AH1313" s="38"/>
      <c r="AI1313" s="43">
        <v>0</v>
      </c>
      <c r="AJ1313" s="44">
        <v>0</v>
      </c>
      <c r="AK1313" s="45"/>
      <c r="AL1313" s="38"/>
      <c r="AM1313" s="43">
        <v>16690</v>
      </c>
      <c r="AN1313" s="44">
        <v>16690</v>
      </c>
      <c r="AO1313" s="45"/>
    </row>
    <row r="1314" spans="1:41" ht="30" hidden="1" outlineLevel="1" x14ac:dyDescent="0.25">
      <c r="A1314" s="34" t="s">
        <v>2550</v>
      </c>
      <c r="B1314" s="35" t="s">
        <v>2551</v>
      </c>
      <c r="C1314" s="35" t="s">
        <v>2552</v>
      </c>
      <c r="D1314" s="35" t="s">
        <v>444</v>
      </c>
      <c r="E1314" s="42">
        <v>1</v>
      </c>
      <c r="G1314" s="43">
        <v>0</v>
      </c>
      <c r="H1314" s="44">
        <v>0</v>
      </c>
      <c r="I1314" s="45"/>
      <c r="J1314" s="38"/>
      <c r="K1314" s="43">
        <v>0</v>
      </c>
      <c r="L1314" s="44">
        <v>0</v>
      </c>
      <c r="M1314" s="45"/>
      <c r="N1314" s="38"/>
      <c r="O1314" s="43">
        <v>0</v>
      </c>
      <c r="P1314" s="44">
        <v>0</v>
      </c>
      <c r="Q1314" s="45"/>
      <c r="R1314" s="38"/>
      <c r="S1314" s="43">
        <v>18583</v>
      </c>
      <c r="T1314" s="44">
        <v>18583</v>
      </c>
      <c r="U1314" s="45"/>
      <c r="V1314" s="38"/>
      <c r="W1314" s="43">
        <v>4300</v>
      </c>
      <c r="X1314" s="44">
        <v>4300</v>
      </c>
      <c r="Y1314" s="45"/>
      <c r="Z1314" s="38"/>
      <c r="AA1314" s="43">
        <v>8618.36</v>
      </c>
      <c r="AB1314" s="44">
        <v>8618.36</v>
      </c>
      <c r="AC1314" s="45"/>
      <c r="AD1314" s="38"/>
      <c r="AE1314" s="43">
        <v>0</v>
      </c>
      <c r="AF1314" s="44">
        <v>0</v>
      </c>
      <c r="AG1314" s="45"/>
      <c r="AH1314" s="38"/>
      <c r="AI1314" s="43">
        <v>17712.47</v>
      </c>
      <c r="AJ1314" s="44">
        <v>17712.47</v>
      </c>
      <c r="AK1314" s="45"/>
      <c r="AL1314" s="38"/>
      <c r="AM1314" s="43">
        <v>50069</v>
      </c>
      <c r="AN1314" s="44">
        <v>50069</v>
      </c>
      <c r="AO1314" s="45"/>
    </row>
    <row r="1315" spans="1:41" hidden="1" outlineLevel="1" x14ac:dyDescent="0.25">
      <c r="A1315" s="30"/>
      <c r="B1315" s="31" t="s">
        <v>44</v>
      </c>
      <c r="C1315" s="31" t="s">
        <v>45</v>
      </c>
      <c r="G1315" s="36"/>
      <c r="H1315" s="36"/>
      <c r="I1315" s="37"/>
      <c r="J1315" s="38"/>
      <c r="K1315" s="36"/>
      <c r="L1315" s="36"/>
      <c r="M1315" s="37"/>
      <c r="N1315" s="38"/>
      <c r="O1315" s="36"/>
      <c r="P1315" s="36"/>
      <c r="Q1315" s="37"/>
      <c r="R1315" s="38"/>
      <c r="S1315" s="36"/>
      <c r="T1315" s="36"/>
      <c r="U1315" s="37"/>
      <c r="V1315" s="38"/>
      <c r="W1315" s="36"/>
      <c r="X1315" s="36"/>
      <c r="Y1315" s="37"/>
      <c r="Z1315" s="38"/>
      <c r="AA1315" s="36"/>
      <c r="AB1315" s="36"/>
      <c r="AC1315" s="37"/>
      <c r="AD1315" s="38"/>
      <c r="AE1315" s="36"/>
      <c r="AF1315" s="36"/>
      <c r="AG1315" s="37"/>
      <c r="AH1315" s="38"/>
      <c r="AI1315" s="36"/>
      <c r="AJ1315" s="36"/>
      <c r="AK1315" s="37"/>
      <c r="AL1315" s="38"/>
      <c r="AM1315" s="36"/>
      <c r="AN1315" s="36"/>
      <c r="AO1315" s="37"/>
    </row>
    <row r="1316" spans="1:41" hidden="1" outlineLevel="1" x14ac:dyDescent="0.25">
      <c r="A1316" s="34" t="s">
        <v>2553</v>
      </c>
      <c r="B1316" s="35" t="s">
        <v>47</v>
      </c>
      <c r="C1316" s="35" t="s">
        <v>2554</v>
      </c>
      <c r="G1316" s="36"/>
      <c r="H1316" s="36"/>
      <c r="I1316" s="37"/>
      <c r="J1316" s="38"/>
      <c r="K1316" s="36"/>
      <c r="L1316" s="36"/>
      <c r="M1316" s="37"/>
      <c r="N1316" s="38"/>
      <c r="O1316" s="36"/>
      <c r="P1316" s="36"/>
      <c r="Q1316" s="37"/>
      <c r="R1316" s="38"/>
      <c r="S1316" s="36"/>
      <c r="T1316" s="36"/>
      <c r="U1316" s="37"/>
      <c r="V1316" s="38"/>
      <c r="W1316" s="36"/>
      <c r="X1316" s="36"/>
      <c r="Y1316" s="37"/>
      <c r="Z1316" s="38"/>
      <c r="AA1316" s="36"/>
      <c r="AB1316" s="36"/>
      <c r="AC1316" s="37"/>
      <c r="AD1316" s="38"/>
      <c r="AE1316" s="36"/>
      <c r="AF1316" s="36"/>
      <c r="AG1316" s="37"/>
      <c r="AH1316" s="38"/>
      <c r="AI1316" s="36"/>
      <c r="AJ1316" s="36"/>
      <c r="AK1316" s="37"/>
      <c r="AL1316" s="38"/>
      <c r="AM1316" s="36"/>
      <c r="AN1316" s="36"/>
      <c r="AO1316" s="37"/>
    </row>
    <row r="1317" spans="1:41" ht="45" hidden="1" outlineLevel="1" x14ac:dyDescent="0.25">
      <c r="A1317" s="30"/>
      <c r="B1317" s="31" t="s">
        <v>69</v>
      </c>
      <c r="C1317" s="31" t="s">
        <v>70</v>
      </c>
      <c r="D1317" s="31" t="s">
        <v>71</v>
      </c>
      <c r="E1317" s="31" t="s">
        <v>72</v>
      </c>
      <c r="G1317" s="39" t="s">
        <v>73</v>
      </c>
      <c r="H1317" s="40" t="s">
        <v>33</v>
      </c>
      <c r="I1317" s="41"/>
      <c r="J1317" s="38"/>
      <c r="K1317" s="39" t="s">
        <v>73</v>
      </c>
      <c r="L1317" s="40" t="s">
        <v>33</v>
      </c>
      <c r="M1317" s="41"/>
      <c r="N1317" s="38"/>
      <c r="O1317" s="39" t="s">
        <v>73</v>
      </c>
      <c r="P1317" s="40" t="s">
        <v>33</v>
      </c>
      <c r="Q1317" s="41"/>
      <c r="R1317" s="38"/>
      <c r="S1317" s="39" t="s">
        <v>73</v>
      </c>
      <c r="T1317" s="40" t="s">
        <v>33</v>
      </c>
      <c r="U1317" s="41"/>
      <c r="V1317" s="38"/>
      <c r="W1317" s="39" t="s">
        <v>73</v>
      </c>
      <c r="X1317" s="40" t="s">
        <v>33</v>
      </c>
      <c r="Y1317" s="41"/>
      <c r="Z1317" s="38"/>
      <c r="AA1317" s="39" t="s">
        <v>73</v>
      </c>
      <c r="AB1317" s="40" t="s">
        <v>33</v>
      </c>
      <c r="AC1317" s="41"/>
      <c r="AD1317" s="38"/>
      <c r="AE1317" s="39" t="s">
        <v>73</v>
      </c>
      <c r="AF1317" s="40" t="s">
        <v>33</v>
      </c>
      <c r="AG1317" s="41"/>
      <c r="AH1317" s="38"/>
      <c r="AI1317" s="39" t="s">
        <v>73</v>
      </c>
      <c r="AJ1317" s="40" t="s">
        <v>33</v>
      </c>
      <c r="AK1317" s="41"/>
      <c r="AL1317" s="38"/>
      <c r="AM1317" s="39" t="s">
        <v>73</v>
      </c>
      <c r="AN1317" s="40" t="s">
        <v>33</v>
      </c>
      <c r="AO1317" s="41"/>
    </row>
    <row r="1318" spans="1:41" ht="30" hidden="1" outlineLevel="1" x14ac:dyDescent="0.25">
      <c r="A1318" s="34" t="s">
        <v>2555</v>
      </c>
      <c r="B1318" s="35" t="s">
        <v>2556</v>
      </c>
      <c r="C1318" s="35" t="s">
        <v>2557</v>
      </c>
      <c r="D1318" s="35" t="s">
        <v>686</v>
      </c>
      <c r="E1318" s="42">
        <v>197</v>
      </c>
      <c r="G1318" s="43">
        <v>161</v>
      </c>
      <c r="H1318" s="44">
        <v>31717</v>
      </c>
      <c r="I1318" s="45"/>
      <c r="J1318" s="38"/>
      <c r="K1318" s="43">
        <v>95</v>
      </c>
      <c r="L1318" s="44">
        <v>18715</v>
      </c>
      <c r="M1318" s="45"/>
      <c r="N1318" s="38"/>
      <c r="O1318" s="43">
        <v>95</v>
      </c>
      <c r="P1318" s="44">
        <v>18715</v>
      </c>
      <c r="Q1318" s="45"/>
      <c r="R1318" s="38"/>
      <c r="S1318" s="43">
        <v>221</v>
      </c>
      <c r="T1318" s="44">
        <v>43537</v>
      </c>
      <c r="U1318" s="45"/>
      <c r="V1318" s="38"/>
      <c r="W1318" s="43">
        <v>169</v>
      </c>
      <c r="X1318" s="44">
        <v>33293</v>
      </c>
      <c r="Y1318" s="45"/>
      <c r="Z1318" s="38"/>
      <c r="AA1318" s="43">
        <v>123.89</v>
      </c>
      <c r="AB1318" s="44">
        <v>24406.33</v>
      </c>
      <c r="AC1318" s="45"/>
      <c r="AD1318" s="38"/>
      <c r="AE1318" s="43">
        <v>247</v>
      </c>
      <c r="AF1318" s="44">
        <v>48659</v>
      </c>
      <c r="AG1318" s="45"/>
      <c r="AH1318" s="38"/>
      <c r="AI1318" s="43">
        <v>214.45</v>
      </c>
      <c r="AJ1318" s="44">
        <v>42246.65</v>
      </c>
      <c r="AK1318" s="45"/>
      <c r="AL1318" s="38"/>
      <c r="AM1318" s="43">
        <v>248</v>
      </c>
      <c r="AN1318" s="44">
        <v>48856</v>
      </c>
      <c r="AO1318" s="45"/>
    </row>
    <row r="1319" spans="1:41" ht="30" hidden="1" outlineLevel="1" x14ac:dyDescent="0.25">
      <c r="A1319" s="34" t="s">
        <v>2558</v>
      </c>
      <c r="B1319" s="35" t="s">
        <v>2559</v>
      </c>
      <c r="C1319" s="35" t="s">
        <v>2560</v>
      </c>
      <c r="D1319" s="35" t="s">
        <v>686</v>
      </c>
      <c r="E1319" s="42">
        <v>285</v>
      </c>
      <c r="G1319" s="43">
        <v>936</v>
      </c>
      <c r="H1319" s="44">
        <v>266760</v>
      </c>
      <c r="I1319" s="45"/>
      <c r="J1319" s="38"/>
      <c r="K1319" s="43">
        <v>700</v>
      </c>
      <c r="L1319" s="44">
        <v>199500</v>
      </c>
      <c r="M1319" s="45"/>
      <c r="N1319" s="38"/>
      <c r="O1319" s="43">
        <v>700</v>
      </c>
      <c r="P1319" s="44">
        <v>199500</v>
      </c>
      <c r="Q1319" s="45"/>
      <c r="R1319" s="38"/>
      <c r="S1319" s="43">
        <v>1380</v>
      </c>
      <c r="T1319" s="44">
        <v>393300</v>
      </c>
      <c r="U1319" s="45"/>
      <c r="V1319" s="38"/>
      <c r="W1319" s="43">
        <v>1014</v>
      </c>
      <c r="X1319" s="44">
        <v>288990</v>
      </c>
      <c r="Y1319" s="45"/>
      <c r="Z1319" s="38"/>
      <c r="AA1319" s="43">
        <v>941.77</v>
      </c>
      <c r="AB1319" s="44">
        <v>268404.45</v>
      </c>
      <c r="AC1319" s="45"/>
      <c r="AD1319" s="38"/>
      <c r="AE1319" s="43">
        <v>705</v>
      </c>
      <c r="AF1319" s="44">
        <v>200925</v>
      </c>
      <c r="AG1319" s="45"/>
      <c r="AH1319" s="38"/>
      <c r="AI1319" s="43">
        <v>1182.72</v>
      </c>
      <c r="AJ1319" s="44">
        <v>337075.20000000001</v>
      </c>
      <c r="AK1319" s="45"/>
      <c r="AL1319" s="38"/>
      <c r="AM1319" s="43">
        <v>1238</v>
      </c>
      <c r="AN1319" s="44">
        <v>352830</v>
      </c>
      <c r="AO1319" s="45"/>
    </row>
    <row r="1320" spans="1:41" hidden="1" outlineLevel="1" x14ac:dyDescent="0.25">
      <c r="A1320" s="30"/>
      <c r="B1320" s="31" t="s">
        <v>44</v>
      </c>
      <c r="C1320" s="31" t="s">
        <v>45</v>
      </c>
      <c r="G1320" s="36"/>
      <c r="H1320" s="36"/>
      <c r="I1320" s="37"/>
      <c r="J1320" s="38"/>
      <c r="K1320" s="36"/>
      <c r="L1320" s="36"/>
      <c r="M1320" s="37"/>
      <c r="N1320" s="38"/>
      <c r="O1320" s="36"/>
      <c r="P1320" s="36"/>
      <c r="Q1320" s="37"/>
      <c r="R1320" s="38"/>
      <c r="S1320" s="36"/>
      <c r="T1320" s="36"/>
      <c r="U1320" s="37"/>
      <c r="V1320" s="38"/>
      <c r="W1320" s="36"/>
      <c r="X1320" s="36"/>
      <c r="Y1320" s="37"/>
      <c r="Z1320" s="38"/>
      <c r="AA1320" s="36"/>
      <c r="AB1320" s="36"/>
      <c r="AC1320" s="37"/>
      <c r="AD1320" s="38"/>
      <c r="AE1320" s="36"/>
      <c r="AF1320" s="36"/>
      <c r="AG1320" s="37"/>
      <c r="AH1320" s="38"/>
      <c r="AI1320" s="36"/>
      <c r="AJ1320" s="36"/>
      <c r="AK1320" s="37"/>
      <c r="AL1320" s="38"/>
      <c r="AM1320" s="36"/>
      <c r="AN1320" s="36"/>
      <c r="AO1320" s="37"/>
    </row>
    <row r="1321" spans="1:41" hidden="1" outlineLevel="1" x14ac:dyDescent="0.25">
      <c r="A1321" s="34" t="s">
        <v>2561</v>
      </c>
      <c r="B1321" s="35" t="s">
        <v>47</v>
      </c>
      <c r="C1321" s="35" t="s">
        <v>483</v>
      </c>
      <c r="G1321" s="36"/>
      <c r="H1321" s="36"/>
      <c r="I1321" s="37"/>
      <c r="J1321" s="38"/>
      <c r="K1321" s="36"/>
      <c r="L1321" s="36"/>
      <c r="M1321" s="37"/>
      <c r="N1321" s="38"/>
      <c r="O1321" s="36"/>
      <c r="P1321" s="36"/>
      <c r="Q1321" s="37"/>
      <c r="R1321" s="38"/>
      <c r="S1321" s="36"/>
      <c r="T1321" s="36"/>
      <c r="U1321" s="37"/>
      <c r="V1321" s="38"/>
      <c r="W1321" s="36"/>
      <c r="X1321" s="36"/>
      <c r="Y1321" s="37"/>
      <c r="Z1321" s="38"/>
      <c r="AA1321" s="36"/>
      <c r="AB1321" s="36"/>
      <c r="AC1321" s="37"/>
      <c r="AD1321" s="38"/>
      <c r="AE1321" s="36"/>
      <c r="AF1321" s="36"/>
      <c r="AG1321" s="37"/>
      <c r="AH1321" s="38"/>
      <c r="AI1321" s="36"/>
      <c r="AJ1321" s="36"/>
      <c r="AK1321" s="37"/>
      <c r="AL1321" s="38"/>
      <c r="AM1321" s="36"/>
      <c r="AN1321" s="36"/>
      <c r="AO1321" s="37"/>
    </row>
    <row r="1322" spans="1:41" ht="45" hidden="1" outlineLevel="1" x14ac:dyDescent="0.25">
      <c r="A1322" s="30"/>
      <c r="B1322" s="31" t="s">
        <v>69</v>
      </c>
      <c r="C1322" s="31" t="s">
        <v>70</v>
      </c>
      <c r="D1322" s="31" t="s">
        <v>71</v>
      </c>
      <c r="E1322" s="31" t="s">
        <v>72</v>
      </c>
      <c r="G1322" s="39" t="s">
        <v>73</v>
      </c>
      <c r="H1322" s="40" t="s">
        <v>33</v>
      </c>
      <c r="I1322" s="41"/>
      <c r="J1322" s="38"/>
      <c r="K1322" s="39" t="s">
        <v>73</v>
      </c>
      <c r="L1322" s="40" t="s">
        <v>33</v>
      </c>
      <c r="M1322" s="41"/>
      <c r="N1322" s="38"/>
      <c r="O1322" s="39" t="s">
        <v>73</v>
      </c>
      <c r="P1322" s="40" t="s">
        <v>33</v>
      </c>
      <c r="Q1322" s="41"/>
      <c r="R1322" s="38"/>
      <c r="S1322" s="39" t="s">
        <v>73</v>
      </c>
      <c r="T1322" s="40" t="s">
        <v>33</v>
      </c>
      <c r="U1322" s="41"/>
      <c r="V1322" s="38"/>
      <c r="W1322" s="39" t="s">
        <v>73</v>
      </c>
      <c r="X1322" s="40" t="s">
        <v>33</v>
      </c>
      <c r="Y1322" s="41"/>
      <c r="Z1322" s="38"/>
      <c r="AA1322" s="39" t="s">
        <v>73</v>
      </c>
      <c r="AB1322" s="40" t="s">
        <v>33</v>
      </c>
      <c r="AC1322" s="41"/>
      <c r="AD1322" s="38"/>
      <c r="AE1322" s="39" t="s">
        <v>73</v>
      </c>
      <c r="AF1322" s="40" t="s">
        <v>33</v>
      </c>
      <c r="AG1322" s="41"/>
      <c r="AH1322" s="38"/>
      <c r="AI1322" s="39" t="s">
        <v>73</v>
      </c>
      <c r="AJ1322" s="40" t="s">
        <v>33</v>
      </c>
      <c r="AK1322" s="41"/>
      <c r="AL1322" s="38"/>
      <c r="AM1322" s="39" t="s">
        <v>73</v>
      </c>
      <c r="AN1322" s="40" t="s">
        <v>33</v>
      </c>
      <c r="AO1322" s="41"/>
    </row>
    <row r="1323" spans="1:41" ht="120" hidden="1" outlineLevel="1" x14ac:dyDescent="0.25">
      <c r="A1323" s="34" t="s">
        <v>2562</v>
      </c>
      <c r="B1323" s="35" t="s">
        <v>2563</v>
      </c>
      <c r="C1323" s="35" t="s">
        <v>620</v>
      </c>
      <c r="D1323" s="35" t="s">
        <v>621</v>
      </c>
      <c r="E1323" s="42">
        <v>1</v>
      </c>
      <c r="G1323" s="43">
        <v>0</v>
      </c>
      <c r="H1323" s="44">
        <v>0</v>
      </c>
      <c r="I1323" s="45"/>
      <c r="J1323" s="38"/>
      <c r="K1323" s="43">
        <v>0</v>
      </c>
      <c r="L1323" s="44">
        <v>0</v>
      </c>
      <c r="M1323" s="45"/>
      <c r="N1323" s="38"/>
      <c r="O1323" s="43">
        <v>0</v>
      </c>
      <c r="P1323" s="44">
        <v>0</v>
      </c>
      <c r="Q1323" s="45"/>
      <c r="R1323" s="38"/>
      <c r="S1323" s="43">
        <v>0</v>
      </c>
      <c r="T1323" s="44">
        <v>0</v>
      </c>
      <c r="U1323" s="45"/>
      <c r="V1323" s="38"/>
      <c r="W1323" s="43">
        <v>0</v>
      </c>
      <c r="X1323" s="44">
        <v>0</v>
      </c>
      <c r="Y1323" s="45"/>
      <c r="Z1323" s="38"/>
      <c r="AA1323" s="43">
        <v>0</v>
      </c>
      <c r="AB1323" s="44">
        <v>0</v>
      </c>
      <c r="AC1323" s="45"/>
      <c r="AD1323" s="38"/>
      <c r="AE1323" s="43">
        <v>0</v>
      </c>
      <c r="AF1323" s="44">
        <v>0</v>
      </c>
      <c r="AG1323" s="45"/>
      <c r="AH1323" s="38"/>
      <c r="AI1323" s="43">
        <v>44480.45</v>
      </c>
      <c r="AJ1323" s="44">
        <v>44480.45</v>
      </c>
      <c r="AK1323" s="45"/>
      <c r="AL1323" s="38"/>
      <c r="AM1323" s="43">
        <v>0</v>
      </c>
      <c r="AN1323" s="44">
        <v>0</v>
      </c>
      <c r="AO1323" s="45"/>
    </row>
    <row r="1324" spans="1:41" hidden="1" outlineLevel="1" x14ac:dyDescent="0.25">
      <c r="A1324" s="30"/>
      <c r="B1324" s="31" t="s">
        <v>44</v>
      </c>
      <c r="C1324" s="31" t="s">
        <v>45</v>
      </c>
      <c r="G1324" s="36"/>
      <c r="H1324" s="36"/>
      <c r="I1324" s="37"/>
      <c r="J1324" s="38"/>
      <c r="K1324" s="36"/>
      <c r="L1324" s="36"/>
      <c r="M1324" s="37"/>
      <c r="N1324" s="38"/>
      <c r="O1324" s="36"/>
      <c r="P1324" s="36"/>
      <c r="Q1324" s="37"/>
      <c r="R1324" s="38"/>
      <c r="S1324" s="36"/>
      <c r="T1324" s="36"/>
      <c r="U1324" s="37"/>
      <c r="V1324" s="38"/>
      <c r="W1324" s="36"/>
      <c r="X1324" s="36"/>
      <c r="Y1324" s="37"/>
      <c r="Z1324" s="38"/>
      <c r="AA1324" s="36"/>
      <c r="AB1324" s="36"/>
      <c r="AC1324" s="37"/>
      <c r="AD1324" s="38"/>
      <c r="AE1324" s="36"/>
      <c r="AF1324" s="36"/>
      <c r="AG1324" s="37"/>
      <c r="AH1324" s="38"/>
      <c r="AI1324" s="36"/>
      <c r="AJ1324" s="36"/>
      <c r="AK1324" s="37"/>
      <c r="AL1324" s="38"/>
      <c r="AM1324" s="36"/>
      <c r="AN1324" s="36"/>
      <c r="AO1324" s="37"/>
    </row>
    <row r="1325" spans="1:41" ht="45" hidden="1" outlineLevel="1" x14ac:dyDescent="0.25">
      <c r="A1325" s="34" t="s">
        <v>2564</v>
      </c>
      <c r="B1325" s="35" t="s">
        <v>47</v>
      </c>
      <c r="C1325" s="35" t="s">
        <v>488</v>
      </c>
      <c r="G1325" s="36"/>
      <c r="H1325" s="36"/>
      <c r="I1325" s="37"/>
      <c r="J1325" s="38"/>
      <c r="K1325" s="36"/>
      <c r="L1325" s="36"/>
      <c r="M1325" s="37"/>
      <c r="N1325" s="38"/>
      <c r="O1325" s="36"/>
      <c r="P1325" s="36"/>
      <c r="Q1325" s="37"/>
      <c r="R1325" s="38"/>
      <c r="S1325" s="36"/>
      <c r="T1325" s="36"/>
      <c r="U1325" s="37"/>
      <c r="V1325" s="38"/>
      <c r="W1325" s="36"/>
      <c r="X1325" s="36"/>
      <c r="Y1325" s="37"/>
      <c r="Z1325" s="38"/>
      <c r="AA1325" s="36"/>
      <c r="AB1325" s="36"/>
      <c r="AC1325" s="37"/>
      <c r="AD1325" s="38"/>
      <c r="AE1325" s="36"/>
      <c r="AF1325" s="36"/>
      <c r="AG1325" s="37"/>
      <c r="AH1325" s="38"/>
      <c r="AI1325" s="36"/>
      <c r="AJ1325" s="36"/>
      <c r="AK1325" s="37"/>
      <c r="AL1325" s="38"/>
      <c r="AM1325" s="36"/>
      <c r="AN1325" s="36"/>
      <c r="AO1325" s="37"/>
    </row>
    <row r="1326" spans="1:41" hidden="1" outlineLevel="1" x14ac:dyDescent="0.25">
      <c r="A1326" s="15" t="s">
        <v>2565</v>
      </c>
      <c r="B1326" s="15"/>
      <c r="C1326" s="15"/>
      <c r="D1326" s="15"/>
      <c r="E1326" s="15"/>
      <c r="G1326" s="20" t="s">
        <v>43</v>
      </c>
      <c r="H1326" s="44">
        <v>209548</v>
      </c>
      <c r="I1326" s="45"/>
      <c r="J1326" s="38"/>
      <c r="K1326" s="20" t="s">
        <v>43</v>
      </c>
      <c r="L1326" s="44">
        <v>165842</v>
      </c>
      <c r="M1326" s="45"/>
      <c r="N1326" s="38"/>
      <c r="O1326" s="20" t="s">
        <v>43</v>
      </c>
      <c r="P1326" s="44">
        <v>165842</v>
      </c>
      <c r="Q1326" s="45"/>
      <c r="R1326" s="38"/>
      <c r="S1326" s="20" t="s">
        <v>43</v>
      </c>
      <c r="T1326" s="44">
        <v>177930</v>
      </c>
      <c r="U1326" s="45"/>
      <c r="V1326" s="38"/>
      <c r="W1326" s="20" t="s">
        <v>43</v>
      </c>
      <c r="X1326" s="44">
        <v>148434</v>
      </c>
      <c r="Y1326" s="45"/>
      <c r="Z1326" s="38"/>
      <c r="AA1326" s="20" t="s">
        <v>43</v>
      </c>
      <c r="AB1326" s="44">
        <v>231975.19</v>
      </c>
      <c r="AC1326" s="45"/>
      <c r="AD1326" s="38"/>
      <c r="AE1326" s="20" t="s">
        <v>43</v>
      </c>
      <c r="AF1326" s="44">
        <v>247357</v>
      </c>
      <c r="AG1326" s="45"/>
      <c r="AH1326" s="38"/>
      <c r="AI1326" s="20" t="s">
        <v>43</v>
      </c>
      <c r="AJ1326" s="44">
        <v>198810.99</v>
      </c>
      <c r="AK1326" s="45"/>
      <c r="AL1326" s="38"/>
      <c r="AM1326" s="20" t="s">
        <v>43</v>
      </c>
      <c r="AN1326" s="44">
        <v>397650</v>
      </c>
      <c r="AO1326" s="45"/>
    </row>
    <row r="1327" spans="1:41" hidden="1" outlineLevel="1" x14ac:dyDescent="0.25">
      <c r="A1327" s="30"/>
      <c r="B1327" s="31" t="s">
        <v>44</v>
      </c>
      <c r="C1327" s="31" t="s">
        <v>45</v>
      </c>
      <c r="G1327" s="36"/>
      <c r="H1327" s="36"/>
      <c r="I1327" s="37"/>
      <c r="J1327" s="38"/>
      <c r="K1327" s="36"/>
      <c r="L1327" s="36"/>
      <c r="M1327" s="37"/>
      <c r="N1327" s="38"/>
      <c r="O1327" s="36"/>
      <c r="P1327" s="36"/>
      <c r="Q1327" s="37"/>
      <c r="R1327" s="38"/>
      <c r="S1327" s="36"/>
      <c r="T1327" s="36"/>
      <c r="U1327" s="37"/>
      <c r="V1327" s="38"/>
      <c r="W1327" s="36"/>
      <c r="X1327" s="36"/>
      <c r="Y1327" s="37"/>
      <c r="Z1327" s="38"/>
      <c r="AA1327" s="36"/>
      <c r="AB1327" s="36"/>
      <c r="AC1327" s="37"/>
      <c r="AD1327" s="38"/>
      <c r="AE1327" s="36"/>
      <c r="AF1327" s="36"/>
      <c r="AG1327" s="37"/>
      <c r="AH1327" s="38"/>
      <c r="AI1327" s="36"/>
      <c r="AJ1327" s="36"/>
      <c r="AK1327" s="37"/>
      <c r="AL1327" s="38"/>
      <c r="AM1327" s="36"/>
      <c r="AN1327" s="36"/>
      <c r="AO1327" s="37"/>
    </row>
    <row r="1328" spans="1:41" hidden="1" outlineLevel="1" x14ac:dyDescent="0.25">
      <c r="A1328" s="34" t="s">
        <v>2566</v>
      </c>
      <c r="B1328" s="35" t="s">
        <v>47</v>
      </c>
      <c r="C1328" s="35" t="s">
        <v>2567</v>
      </c>
      <c r="G1328" s="36"/>
      <c r="H1328" s="36"/>
      <c r="I1328" s="37"/>
      <c r="J1328" s="38"/>
      <c r="K1328" s="36"/>
      <c r="L1328" s="36"/>
      <c r="M1328" s="37"/>
      <c r="N1328" s="38"/>
      <c r="O1328" s="36"/>
      <c r="P1328" s="36"/>
      <c r="Q1328" s="37"/>
      <c r="R1328" s="38"/>
      <c r="S1328" s="36"/>
      <c r="T1328" s="36"/>
      <c r="U1328" s="37"/>
      <c r="V1328" s="38"/>
      <c r="W1328" s="36"/>
      <c r="X1328" s="36"/>
      <c r="Y1328" s="37"/>
      <c r="Z1328" s="38"/>
      <c r="AA1328" s="36"/>
      <c r="AB1328" s="36"/>
      <c r="AC1328" s="37"/>
      <c r="AD1328" s="38"/>
      <c r="AE1328" s="36"/>
      <c r="AF1328" s="36"/>
      <c r="AG1328" s="37"/>
      <c r="AH1328" s="38"/>
      <c r="AI1328" s="36"/>
      <c r="AJ1328" s="36"/>
      <c r="AK1328" s="37"/>
      <c r="AL1328" s="38"/>
      <c r="AM1328" s="36"/>
      <c r="AN1328" s="36"/>
      <c r="AO1328" s="37"/>
    </row>
    <row r="1329" spans="1:41" ht="45" hidden="1" outlineLevel="1" x14ac:dyDescent="0.25">
      <c r="A1329" s="30"/>
      <c r="B1329" s="31" t="s">
        <v>69</v>
      </c>
      <c r="C1329" s="31" t="s">
        <v>70</v>
      </c>
      <c r="D1329" s="31" t="s">
        <v>71</v>
      </c>
      <c r="E1329" s="31" t="s">
        <v>72</v>
      </c>
      <c r="G1329" s="39" t="s">
        <v>73</v>
      </c>
      <c r="H1329" s="40" t="s">
        <v>33</v>
      </c>
      <c r="I1329" s="41"/>
      <c r="J1329" s="38"/>
      <c r="K1329" s="39" t="s">
        <v>73</v>
      </c>
      <c r="L1329" s="40" t="s">
        <v>33</v>
      </c>
      <c r="M1329" s="41"/>
      <c r="N1329" s="38"/>
      <c r="O1329" s="39" t="s">
        <v>73</v>
      </c>
      <c r="P1329" s="40" t="s">
        <v>33</v>
      </c>
      <c r="Q1329" s="41"/>
      <c r="R1329" s="38"/>
      <c r="S1329" s="39" t="s">
        <v>73</v>
      </c>
      <c r="T1329" s="40" t="s">
        <v>33</v>
      </c>
      <c r="U1329" s="41"/>
      <c r="V1329" s="38"/>
      <c r="W1329" s="39" t="s">
        <v>73</v>
      </c>
      <c r="X1329" s="40" t="s">
        <v>33</v>
      </c>
      <c r="Y1329" s="41"/>
      <c r="Z1329" s="38"/>
      <c r="AA1329" s="39" t="s">
        <v>73</v>
      </c>
      <c r="AB1329" s="40" t="s">
        <v>33</v>
      </c>
      <c r="AC1329" s="41"/>
      <c r="AD1329" s="38"/>
      <c r="AE1329" s="39" t="s">
        <v>73</v>
      </c>
      <c r="AF1329" s="40" t="s">
        <v>33</v>
      </c>
      <c r="AG1329" s="41"/>
      <c r="AH1329" s="38"/>
      <c r="AI1329" s="39" t="s">
        <v>73</v>
      </c>
      <c r="AJ1329" s="40" t="s">
        <v>33</v>
      </c>
      <c r="AK1329" s="41"/>
      <c r="AL1329" s="38"/>
      <c r="AM1329" s="39" t="s">
        <v>73</v>
      </c>
      <c r="AN1329" s="40" t="s">
        <v>33</v>
      </c>
      <c r="AO1329" s="41"/>
    </row>
    <row r="1330" spans="1:41" hidden="1" outlineLevel="1" x14ac:dyDescent="0.25">
      <c r="A1330" s="34" t="s">
        <v>2568</v>
      </c>
      <c r="B1330" s="35" t="s">
        <v>2569</v>
      </c>
      <c r="C1330" s="35" t="s">
        <v>2570</v>
      </c>
      <c r="D1330" s="35" t="s">
        <v>686</v>
      </c>
      <c r="E1330" s="42">
        <v>1139</v>
      </c>
      <c r="G1330" s="43">
        <v>30</v>
      </c>
      <c r="H1330" s="44">
        <v>34170</v>
      </c>
      <c r="I1330" s="45"/>
      <c r="J1330" s="38"/>
      <c r="K1330" s="43">
        <v>24</v>
      </c>
      <c r="L1330" s="44">
        <v>27336</v>
      </c>
      <c r="M1330" s="45"/>
      <c r="N1330" s="38"/>
      <c r="O1330" s="43">
        <v>24</v>
      </c>
      <c r="P1330" s="44">
        <v>27336</v>
      </c>
      <c r="Q1330" s="45"/>
      <c r="R1330" s="38"/>
      <c r="S1330" s="43">
        <v>35</v>
      </c>
      <c r="T1330" s="44">
        <v>39865</v>
      </c>
      <c r="U1330" s="45"/>
      <c r="V1330" s="38"/>
      <c r="W1330" s="43">
        <v>20</v>
      </c>
      <c r="X1330" s="44">
        <v>22780</v>
      </c>
      <c r="Y1330" s="45"/>
      <c r="Z1330" s="38"/>
      <c r="AA1330" s="43">
        <v>26.93</v>
      </c>
      <c r="AB1330" s="44">
        <v>30673.27</v>
      </c>
      <c r="AC1330" s="45"/>
      <c r="AD1330" s="38"/>
      <c r="AE1330" s="43">
        <v>45</v>
      </c>
      <c r="AF1330" s="44">
        <v>51255</v>
      </c>
      <c r="AG1330" s="45"/>
      <c r="AH1330" s="38"/>
      <c r="AI1330" s="43">
        <v>23.65</v>
      </c>
      <c r="AJ1330" s="44">
        <v>26937.35</v>
      </c>
      <c r="AK1330" s="45"/>
      <c r="AL1330" s="38"/>
      <c r="AM1330" s="43">
        <v>36</v>
      </c>
      <c r="AN1330" s="44">
        <v>41004</v>
      </c>
      <c r="AO1330" s="45"/>
    </row>
    <row r="1331" spans="1:41" hidden="1" outlineLevel="1" x14ac:dyDescent="0.25">
      <c r="A1331" s="34" t="s">
        <v>2571</v>
      </c>
      <c r="B1331" s="35" t="s">
        <v>2572</v>
      </c>
      <c r="C1331" s="35" t="s">
        <v>2573</v>
      </c>
      <c r="D1331" s="35" t="s">
        <v>686</v>
      </c>
      <c r="E1331" s="42">
        <v>1139</v>
      </c>
      <c r="G1331" s="43">
        <v>44</v>
      </c>
      <c r="H1331" s="44">
        <v>50116</v>
      </c>
      <c r="I1331" s="45"/>
      <c r="J1331" s="38"/>
      <c r="K1331" s="43">
        <v>8</v>
      </c>
      <c r="L1331" s="44">
        <v>9112</v>
      </c>
      <c r="M1331" s="45"/>
      <c r="N1331" s="38"/>
      <c r="O1331" s="43">
        <v>8</v>
      </c>
      <c r="P1331" s="44">
        <v>9112</v>
      </c>
      <c r="Q1331" s="45"/>
      <c r="R1331" s="38"/>
      <c r="S1331" s="43">
        <v>14</v>
      </c>
      <c r="T1331" s="44">
        <v>15946</v>
      </c>
      <c r="U1331" s="45"/>
      <c r="V1331" s="38"/>
      <c r="W1331" s="43">
        <v>13</v>
      </c>
      <c r="X1331" s="44">
        <v>14807</v>
      </c>
      <c r="Y1331" s="45"/>
      <c r="Z1331" s="38"/>
      <c r="AA1331" s="43">
        <v>21.55</v>
      </c>
      <c r="AB1331" s="44">
        <v>24545.45</v>
      </c>
      <c r="AC1331" s="45"/>
      <c r="AD1331" s="38"/>
      <c r="AE1331" s="43">
        <v>28</v>
      </c>
      <c r="AF1331" s="44">
        <v>31892</v>
      </c>
      <c r="AG1331" s="45"/>
      <c r="AH1331" s="38"/>
      <c r="AI1331" s="43">
        <v>0</v>
      </c>
      <c r="AJ1331" s="44">
        <v>0</v>
      </c>
      <c r="AK1331" s="45"/>
      <c r="AL1331" s="38"/>
      <c r="AM1331" s="43">
        <v>36</v>
      </c>
      <c r="AN1331" s="44">
        <v>41004</v>
      </c>
      <c r="AO1331" s="45"/>
    </row>
    <row r="1332" spans="1:41" hidden="1" outlineLevel="1" x14ac:dyDescent="0.25">
      <c r="A1332" s="34" t="s">
        <v>2574</v>
      </c>
      <c r="B1332" s="35" t="s">
        <v>2575</v>
      </c>
      <c r="C1332" s="35" t="s">
        <v>2576</v>
      </c>
      <c r="D1332" s="35" t="s">
        <v>686</v>
      </c>
      <c r="E1332" s="42">
        <v>1139</v>
      </c>
      <c r="G1332" s="43">
        <v>54</v>
      </c>
      <c r="H1332" s="44">
        <v>61506</v>
      </c>
      <c r="I1332" s="45"/>
      <c r="J1332" s="38"/>
      <c r="K1332" s="43">
        <v>36</v>
      </c>
      <c r="L1332" s="44">
        <v>41004</v>
      </c>
      <c r="M1332" s="45"/>
      <c r="N1332" s="38"/>
      <c r="O1332" s="43">
        <v>36</v>
      </c>
      <c r="P1332" s="44">
        <v>41004</v>
      </c>
      <c r="Q1332" s="45"/>
      <c r="R1332" s="38"/>
      <c r="S1332" s="43">
        <v>30</v>
      </c>
      <c r="T1332" s="44">
        <v>34170</v>
      </c>
      <c r="U1332" s="45"/>
      <c r="V1332" s="38"/>
      <c r="W1332" s="43">
        <v>39</v>
      </c>
      <c r="X1332" s="44">
        <v>44421</v>
      </c>
      <c r="Y1332" s="45"/>
      <c r="Z1332" s="38"/>
      <c r="AA1332" s="43">
        <v>31.24</v>
      </c>
      <c r="AB1332" s="44">
        <v>35582.36</v>
      </c>
      <c r="AC1332" s="45"/>
      <c r="AD1332" s="38"/>
      <c r="AE1332" s="43">
        <v>49</v>
      </c>
      <c r="AF1332" s="44">
        <v>55811</v>
      </c>
      <c r="AG1332" s="45"/>
      <c r="AH1332" s="38"/>
      <c r="AI1332" s="43">
        <v>91.77</v>
      </c>
      <c r="AJ1332" s="44">
        <v>104526.03</v>
      </c>
      <c r="AK1332" s="45"/>
      <c r="AL1332" s="38"/>
      <c r="AM1332" s="43">
        <v>162</v>
      </c>
      <c r="AN1332" s="44">
        <v>184518</v>
      </c>
      <c r="AO1332" s="45"/>
    </row>
    <row r="1333" spans="1:41" hidden="1" outlineLevel="1" x14ac:dyDescent="0.25">
      <c r="A1333" s="34" t="s">
        <v>2577</v>
      </c>
      <c r="B1333" s="35" t="s">
        <v>2578</v>
      </c>
      <c r="C1333" s="35" t="s">
        <v>2579</v>
      </c>
      <c r="D1333" s="35" t="s">
        <v>686</v>
      </c>
      <c r="E1333" s="42">
        <v>1139</v>
      </c>
      <c r="G1333" s="43">
        <v>15</v>
      </c>
      <c r="H1333" s="44">
        <v>17085</v>
      </c>
      <c r="I1333" s="45"/>
      <c r="J1333" s="38"/>
      <c r="K1333" s="43">
        <v>5</v>
      </c>
      <c r="L1333" s="44">
        <v>5695</v>
      </c>
      <c r="M1333" s="45"/>
      <c r="N1333" s="38"/>
      <c r="O1333" s="43">
        <v>5</v>
      </c>
      <c r="P1333" s="44">
        <v>5695</v>
      </c>
      <c r="Q1333" s="45"/>
      <c r="R1333" s="38"/>
      <c r="S1333" s="43">
        <v>2</v>
      </c>
      <c r="T1333" s="44">
        <v>2278</v>
      </c>
      <c r="U1333" s="45"/>
      <c r="V1333" s="38"/>
      <c r="W1333" s="43">
        <v>3</v>
      </c>
      <c r="X1333" s="44">
        <v>3417</v>
      </c>
      <c r="Y1333" s="45"/>
      <c r="Z1333" s="38"/>
      <c r="AA1333" s="43">
        <v>30.16</v>
      </c>
      <c r="AB1333" s="44">
        <v>34352.239999999998</v>
      </c>
      <c r="AC1333" s="45"/>
      <c r="AD1333" s="38"/>
      <c r="AE1333" s="43">
        <v>6</v>
      </c>
      <c r="AF1333" s="44">
        <v>6834</v>
      </c>
      <c r="AG1333" s="45"/>
      <c r="AH1333" s="38"/>
      <c r="AI1333" s="43">
        <v>0</v>
      </c>
      <c r="AJ1333" s="44">
        <v>0</v>
      </c>
      <c r="AK1333" s="45"/>
      <c r="AL1333" s="38"/>
      <c r="AM1333" s="43">
        <v>11</v>
      </c>
      <c r="AN1333" s="44">
        <v>12529</v>
      </c>
      <c r="AO1333" s="45"/>
    </row>
    <row r="1334" spans="1:41" hidden="1" outlineLevel="1" x14ac:dyDescent="0.25">
      <c r="A1334" s="34" t="s">
        <v>2580</v>
      </c>
      <c r="B1334" s="35" t="s">
        <v>2581</v>
      </c>
      <c r="C1334" s="35" t="s">
        <v>2582</v>
      </c>
      <c r="D1334" s="35" t="s">
        <v>686</v>
      </c>
      <c r="E1334" s="42">
        <v>1139</v>
      </c>
      <c r="G1334" s="43">
        <v>36</v>
      </c>
      <c r="H1334" s="44">
        <v>41004</v>
      </c>
      <c r="I1334" s="45"/>
      <c r="J1334" s="38"/>
      <c r="K1334" s="43">
        <v>67</v>
      </c>
      <c r="L1334" s="44">
        <v>76313</v>
      </c>
      <c r="M1334" s="45"/>
      <c r="N1334" s="38"/>
      <c r="O1334" s="43">
        <v>67</v>
      </c>
      <c r="P1334" s="44">
        <v>76313</v>
      </c>
      <c r="Q1334" s="45"/>
      <c r="R1334" s="38"/>
      <c r="S1334" s="43">
        <v>70</v>
      </c>
      <c r="T1334" s="44">
        <v>79730</v>
      </c>
      <c r="U1334" s="45"/>
      <c r="V1334" s="38"/>
      <c r="W1334" s="43">
        <v>46</v>
      </c>
      <c r="X1334" s="44">
        <v>52394</v>
      </c>
      <c r="Y1334" s="45"/>
      <c r="Z1334" s="38"/>
      <c r="AA1334" s="43">
        <v>80.8</v>
      </c>
      <c r="AB1334" s="44">
        <v>92031.2</v>
      </c>
      <c r="AC1334" s="45"/>
      <c r="AD1334" s="38"/>
      <c r="AE1334" s="43">
        <v>77</v>
      </c>
      <c r="AF1334" s="44">
        <v>87703</v>
      </c>
      <c r="AG1334" s="45"/>
      <c r="AH1334" s="38"/>
      <c r="AI1334" s="43">
        <v>53.13</v>
      </c>
      <c r="AJ1334" s="44">
        <v>60515.07</v>
      </c>
      <c r="AK1334" s="45"/>
      <c r="AL1334" s="38"/>
      <c r="AM1334" s="43">
        <v>84</v>
      </c>
      <c r="AN1334" s="44">
        <v>95676</v>
      </c>
      <c r="AO1334" s="45"/>
    </row>
    <row r="1335" spans="1:41" hidden="1" outlineLevel="1" x14ac:dyDescent="0.25">
      <c r="A1335" s="30"/>
      <c r="B1335" s="31" t="s">
        <v>44</v>
      </c>
      <c r="C1335" s="31" t="s">
        <v>45</v>
      </c>
      <c r="G1335" s="36"/>
      <c r="H1335" s="36"/>
      <c r="I1335" s="37"/>
      <c r="J1335" s="38"/>
      <c r="K1335" s="36"/>
      <c r="L1335" s="36"/>
      <c r="M1335" s="37"/>
      <c r="N1335" s="38"/>
      <c r="O1335" s="36"/>
      <c r="P1335" s="36"/>
      <c r="Q1335" s="37"/>
      <c r="R1335" s="38"/>
      <c r="S1335" s="36"/>
      <c r="T1335" s="36"/>
      <c r="U1335" s="37"/>
      <c r="V1335" s="38"/>
      <c r="W1335" s="36"/>
      <c r="X1335" s="36"/>
      <c r="Y1335" s="37"/>
      <c r="Z1335" s="38"/>
      <c r="AA1335" s="36"/>
      <c r="AB1335" s="36"/>
      <c r="AC1335" s="37"/>
      <c r="AD1335" s="38"/>
      <c r="AE1335" s="36"/>
      <c r="AF1335" s="36"/>
      <c r="AG1335" s="37"/>
      <c r="AH1335" s="38"/>
      <c r="AI1335" s="36"/>
      <c r="AJ1335" s="36"/>
      <c r="AK1335" s="37"/>
      <c r="AL1335" s="38"/>
      <c r="AM1335" s="36"/>
      <c r="AN1335" s="36"/>
      <c r="AO1335" s="37"/>
    </row>
    <row r="1336" spans="1:41" hidden="1" outlineLevel="1" x14ac:dyDescent="0.25">
      <c r="A1336" s="34" t="s">
        <v>2583</v>
      </c>
      <c r="B1336" s="35" t="s">
        <v>47</v>
      </c>
      <c r="C1336" s="35" t="s">
        <v>2584</v>
      </c>
      <c r="G1336" s="36"/>
      <c r="H1336" s="36"/>
      <c r="I1336" s="37"/>
      <c r="J1336" s="38"/>
      <c r="K1336" s="36"/>
      <c r="L1336" s="36"/>
      <c r="M1336" s="37"/>
      <c r="N1336" s="38"/>
      <c r="O1336" s="36"/>
      <c r="P1336" s="36"/>
      <c r="Q1336" s="37"/>
      <c r="R1336" s="38"/>
      <c r="S1336" s="36"/>
      <c r="T1336" s="36"/>
      <c r="U1336" s="37"/>
      <c r="V1336" s="38"/>
      <c r="W1336" s="36"/>
      <c r="X1336" s="36"/>
      <c r="Y1336" s="37"/>
      <c r="Z1336" s="38"/>
      <c r="AA1336" s="36"/>
      <c r="AB1336" s="36"/>
      <c r="AC1336" s="37"/>
      <c r="AD1336" s="38"/>
      <c r="AE1336" s="36"/>
      <c r="AF1336" s="36"/>
      <c r="AG1336" s="37"/>
      <c r="AH1336" s="38"/>
      <c r="AI1336" s="36"/>
      <c r="AJ1336" s="36"/>
      <c r="AK1336" s="37"/>
      <c r="AL1336" s="38"/>
      <c r="AM1336" s="36"/>
      <c r="AN1336" s="36"/>
      <c r="AO1336" s="37"/>
    </row>
    <row r="1337" spans="1:41" ht="45" hidden="1" outlineLevel="1" x14ac:dyDescent="0.25">
      <c r="A1337" s="30"/>
      <c r="B1337" s="31" t="s">
        <v>69</v>
      </c>
      <c r="C1337" s="31" t="s">
        <v>70</v>
      </c>
      <c r="D1337" s="31" t="s">
        <v>71</v>
      </c>
      <c r="E1337" s="31" t="s">
        <v>72</v>
      </c>
      <c r="G1337" s="39" t="s">
        <v>73</v>
      </c>
      <c r="H1337" s="40" t="s">
        <v>33</v>
      </c>
      <c r="I1337" s="41"/>
      <c r="J1337" s="38"/>
      <c r="K1337" s="39" t="s">
        <v>73</v>
      </c>
      <c r="L1337" s="40" t="s">
        <v>33</v>
      </c>
      <c r="M1337" s="41"/>
      <c r="N1337" s="38"/>
      <c r="O1337" s="39" t="s">
        <v>73</v>
      </c>
      <c r="P1337" s="40" t="s">
        <v>33</v>
      </c>
      <c r="Q1337" s="41"/>
      <c r="R1337" s="38"/>
      <c r="S1337" s="39" t="s">
        <v>73</v>
      </c>
      <c r="T1337" s="40" t="s">
        <v>33</v>
      </c>
      <c r="U1337" s="41"/>
      <c r="V1337" s="38"/>
      <c r="W1337" s="39" t="s">
        <v>73</v>
      </c>
      <c r="X1337" s="40" t="s">
        <v>33</v>
      </c>
      <c r="Y1337" s="41"/>
      <c r="Z1337" s="38"/>
      <c r="AA1337" s="39" t="s">
        <v>73</v>
      </c>
      <c r="AB1337" s="40" t="s">
        <v>33</v>
      </c>
      <c r="AC1337" s="41"/>
      <c r="AD1337" s="38"/>
      <c r="AE1337" s="39" t="s">
        <v>73</v>
      </c>
      <c r="AF1337" s="40" t="s">
        <v>33</v>
      </c>
      <c r="AG1337" s="41"/>
      <c r="AH1337" s="38"/>
      <c r="AI1337" s="39" t="s">
        <v>73</v>
      </c>
      <c r="AJ1337" s="40" t="s">
        <v>33</v>
      </c>
      <c r="AK1337" s="41"/>
      <c r="AL1337" s="38"/>
      <c r="AM1337" s="39" t="s">
        <v>73</v>
      </c>
      <c r="AN1337" s="40" t="s">
        <v>33</v>
      </c>
      <c r="AO1337" s="41"/>
    </row>
    <row r="1338" spans="1:41" hidden="1" outlineLevel="1" x14ac:dyDescent="0.25">
      <c r="A1338" s="34" t="s">
        <v>2585</v>
      </c>
      <c r="B1338" s="35" t="s">
        <v>2586</v>
      </c>
      <c r="C1338" s="35" t="s">
        <v>2587</v>
      </c>
      <c r="D1338" s="35" t="s">
        <v>523</v>
      </c>
      <c r="E1338" s="42">
        <v>229</v>
      </c>
      <c r="G1338" s="43">
        <v>4</v>
      </c>
      <c r="H1338" s="44">
        <v>916</v>
      </c>
      <c r="I1338" s="45"/>
      <c r="J1338" s="38"/>
      <c r="K1338" s="43">
        <v>25</v>
      </c>
      <c r="L1338" s="44">
        <v>5725</v>
      </c>
      <c r="M1338" s="45"/>
      <c r="N1338" s="38"/>
      <c r="O1338" s="43">
        <v>25</v>
      </c>
      <c r="P1338" s="44">
        <v>5725</v>
      </c>
      <c r="Q1338" s="45"/>
      <c r="R1338" s="38"/>
      <c r="S1338" s="43">
        <v>5</v>
      </c>
      <c r="T1338" s="44">
        <v>1145</v>
      </c>
      <c r="U1338" s="45"/>
      <c r="V1338" s="38"/>
      <c r="W1338" s="43">
        <v>39</v>
      </c>
      <c r="X1338" s="44">
        <v>8931</v>
      </c>
      <c r="Y1338" s="45"/>
      <c r="Z1338" s="38"/>
      <c r="AA1338" s="43">
        <v>16.16</v>
      </c>
      <c r="AB1338" s="44">
        <v>3700.64</v>
      </c>
      <c r="AC1338" s="45"/>
      <c r="AD1338" s="38"/>
      <c r="AE1338" s="43">
        <v>30</v>
      </c>
      <c r="AF1338" s="44">
        <v>6870</v>
      </c>
      <c r="AG1338" s="45"/>
      <c r="AH1338" s="38"/>
      <c r="AI1338" s="43">
        <v>4.4400000000000004</v>
      </c>
      <c r="AJ1338" s="44">
        <v>1016.76</v>
      </c>
      <c r="AK1338" s="45"/>
      <c r="AL1338" s="38"/>
      <c r="AM1338" s="43">
        <v>71</v>
      </c>
      <c r="AN1338" s="44">
        <v>16259</v>
      </c>
      <c r="AO1338" s="45"/>
    </row>
    <row r="1339" spans="1:41" hidden="1" outlineLevel="1" x14ac:dyDescent="0.25">
      <c r="A1339" s="30"/>
      <c r="B1339" s="31" t="s">
        <v>44</v>
      </c>
      <c r="C1339" s="31" t="s">
        <v>45</v>
      </c>
      <c r="G1339" s="36"/>
      <c r="H1339" s="36"/>
      <c r="I1339" s="37"/>
      <c r="J1339" s="38"/>
      <c r="K1339" s="36"/>
      <c r="L1339" s="36"/>
      <c r="M1339" s="37"/>
      <c r="N1339" s="38"/>
      <c r="O1339" s="36"/>
      <c r="P1339" s="36"/>
      <c r="Q1339" s="37"/>
      <c r="R1339" s="38"/>
      <c r="S1339" s="36"/>
      <c r="T1339" s="36"/>
      <c r="U1339" s="37"/>
      <c r="V1339" s="38"/>
      <c r="W1339" s="36"/>
      <c r="X1339" s="36"/>
      <c r="Y1339" s="37"/>
      <c r="Z1339" s="38"/>
      <c r="AA1339" s="36"/>
      <c r="AB1339" s="36"/>
      <c r="AC1339" s="37"/>
      <c r="AD1339" s="38"/>
      <c r="AE1339" s="36"/>
      <c r="AF1339" s="36"/>
      <c r="AG1339" s="37"/>
      <c r="AH1339" s="38"/>
      <c r="AI1339" s="36"/>
      <c r="AJ1339" s="36"/>
      <c r="AK1339" s="37"/>
      <c r="AL1339" s="38"/>
      <c r="AM1339" s="36"/>
      <c r="AN1339" s="36"/>
      <c r="AO1339" s="37"/>
    </row>
    <row r="1340" spans="1:41" hidden="1" outlineLevel="1" x14ac:dyDescent="0.25">
      <c r="A1340" s="34" t="s">
        <v>2588</v>
      </c>
      <c r="B1340" s="35" t="s">
        <v>47</v>
      </c>
      <c r="C1340" s="35" t="s">
        <v>2589</v>
      </c>
      <c r="G1340" s="36"/>
      <c r="H1340" s="36"/>
      <c r="I1340" s="37"/>
      <c r="J1340" s="38"/>
      <c r="K1340" s="36"/>
      <c r="L1340" s="36"/>
      <c r="M1340" s="37"/>
      <c r="N1340" s="38"/>
      <c r="O1340" s="36"/>
      <c r="P1340" s="36"/>
      <c r="Q1340" s="37"/>
      <c r="R1340" s="38"/>
      <c r="S1340" s="36"/>
      <c r="T1340" s="36"/>
      <c r="U1340" s="37"/>
      <c r="V1340" s="38"/>
      <c r="W1340" s="36"/>
      <c r="X1340" s="36"/>
      <c r="Y1340" s="37"/>
      <c r="Z1340" s="38"/>
      <c r="AA1340" s="36"/>
      <c r="AB1340" s="36"/>
      <c r="AC1340" s="37"/>
      <c r="AD1340" s="38"/>
      <c r="AE1340" s="36"/>
      <c r="AF1340" s="36"/>
      <c r="AG1340" s="37"/>
      <c r="AH1340" s="38"/>
      <c r="AI1340" s="36"/>
      <c r="AJ1340" s="36"/>
      <c r="AK1340" s="37"/>
      <c r="AL1340" s="38"/>
      <c r="AM1340" s="36"/>
      <c r="AN1340" s="36"/>
      <c r="AO1340" s="37"/>
    </row>
    <row r="1341" spans="1:41" ht="45" hidden="1" outlineLevel="1" x14ac:dyDescent="0.25">
      <c r="A1341" s="30"/>
      <c r="B1341" s="31" t="s">
        <v>69</v>
      </c>
      <c r="C1341" s="31" t="s">
        <v>70</v>
      </c>
      <c r="D1341" s="31" t="s">
        <v>71</v>
      </c>
      <c r="E1341" s="31" t="s">
        <v>72</v>
      </c>
      <c r="G1341" s="39" t="s">
        <v>73</v>
      </c>
      <c r="H1341" s="40" t="s">
        <v>33</v>
      </c>
      <c r="I1341" s="41"/>
      <c r="J1341" s="38"/>
      <c r="K1341" s="39" t="s">
        <v>73</v>
      </c>
      <c r="L1341" s="40" t="s">
        <v>33</v>
      </c>
      <c r="M1341" s="41"/>
      <c r="N1341" s="38"/>
      <c r="O1341" s="39" t="s">
        <v>73</v>
      </c>
      <c r="P1341" s="40" t="s">
        <v>33</v>
      </c>
      <c r="Q1341" s="41"/>
      <c r="R1341" s="38"/>
      <c r="S1341" s="39" t="s">
        <v>73</v>
      </c>
      <c r="T1341" s="40" t="s">
        <v>33</v>
      </c>
      <c r="U1341" s="41"/>
      <c r="V1341" s="38"/>
      <c r="W1341" s="39" t="s">
        <v>73</v>
      </c>
      <c r="X1341" s="40" t="s">
        <v>33</v>
      </c>
      <c r="Y1341" s="41"/>
      <c r="Z1341" s="38"/>
      <c r="AA1341" s="39" t="s">
        <v>73</v>
      </c>
      <c r="AB1341" s="40" t="s">
        <v>33</v>
      </c>
      <c r="AC1341" s="41"/>
      <c r="AD1341" s="38"/>
      <c r="AE1341" s="39" t="s">
        <v>73</v>
      </c>
      <c r="AF1341" s="40" t="s">
        <v>33</v>
      </c>
      <c r="AG1341" s="41"/>
      <c r="AH1341" s="38"/>
      <c r="AI1341" s="39" t="s">
        <v>73</v>
      </c>
      <c r="AJ1341" s="40" t="s">
        <v>33</v>
      </c>
      <c r="AK1341" s="41"/>
      <c r="AL1341" s="38"/>
      <c r="AM1341" s="39" t="s">
        <v>73</v>
      </c>
      <c r="AN1341" s="40" t="s">
        <v>33</v>
      </c>
      <c r="AO1341" s="41"/>
    </row>
    <row r="1342" spans="1:41" ht="30" hidden="1" outlineLevel="1" x14ac:dyDescent="0.25">
      <c r="A1342" s="34" t="s">
        <v>2590</v>
      </c>
      <c r="B1342" s="35" t="s">
        <v>2591</v>
      </c>
      <c r="C1342" s="35" t="s">
        <v>2592</v>
      </c>
      <c r="D1342" s="35" t="s">
        <v>686</v>
      </c>
      <c r="E1342" s="42">
        <v>83</v>
      </c>
      <c r="G1342" s="43">
        <v>31</v>
      </c>
      <c r="H1342" s="44">
        <v>2573</v>
      </c>
      <c r="I1342" s="45"/>
      <c r="J1342" s="38"/>
      <c r="K1342" s="43">
        <v>5</v>
      </c>
      <c r="L1342" s="44">
        <v>415</v>
      </c>
      <c r="M1342" s="45"/>
      <c r="N1342" s="38"/>
      <c r="O1342" s="43">
        <v>5</v>
      </c>
      <c r="P1342" s="44">
        <v>415</v>
      </c>
      <c r="Q1342" s="45"/>
      <c r="R1342" s="38"/>
      <c r="S1342" s="43">
        <v>33</v>
      </c>
      <c r="T1342" s="44">
        <v>2739</v>
      </c>
      <c r="U1342" s="45"/>
      <c r="V1342" s="38"/>
      <c r="W1342" s="43">
        <v>13</v>
      </c>
      <c r="X1342" s="44">
        <v>1079</v>
      </c>
      <c r="Y1342" s="45"/>
      <c r="Z1342" s="38"/>
      <c r="AA1342" s="43">
        <v>78.64</v>
      </c>
      <c r="AB1342" s="44">
        <v>6527.12</v>
      </c>
      <c r="AC1342" s="45"/>
      <c r="AD1342" s="38"/>
      <c r="AE1342" s="43">
        <v>58</v>
      </c>
      <c r="AF1342" s="44">
        <v>4814</v>
      </c>
      <c r="AG1342" s="45"/>
      <c r="AH1342" s="38"/>
      <c r="AI1342" s="43">
        <v>37.229999999999997</v>
      </c>
      <c r="AJ1342" s="44">
        <v>3090.09</v>
      </c>
      <c r="AK1342" s="45"/>
      <c r="AL1342" s="38"/>
      <c r="AM1342" s="43">
        <v>54</v>
      </c>
      <c r="AN1342" s="44">
        <v>4482</v>
      </c>
      <c r="AO1342" s="45"/>
    </row>
    <row r="1343" spans="1:41" hidden="1" outlineLevel="1" x14ac:dyDescent="0.25">
      <c r="A1343" s="34" t="s">
        <v>2593</v>
      </c>
      <c r="B1343" s="35" t="s">
        <v>2594</v>
      </c>
      <c r="C1343" s="35" t="s">
        <v>2595</v>
      </c>
      <c r="D1343" s="35" t="s">
        <v>523</v>
      </c>
      <c r="E1343" s="42">
        <v>121</v>
      </c>
      <c r="G1343" s="43">
        <v>18</v>
      </c>
      <c r="H1343" s="44">
        <v>2178</v>
      </c>
      <c r="I1343" s="45"/>
      <c r="J1343" s="38"/>
      <c r="K1343" s="43">
        <v>2</v>
      </c>
      <c r="L1343" s="44">
        <v>242</v>
      </c>
      <c r="M1343" s="45"/>
      <c r="N1343" s="38"/>
      <c r="O1343" s="43">
        <v>2</v>
      </c>
      <c r="P1343" s="44">
        <v>242</v>
      </c>
      <c r="Q1343" s="45"/>
      <c r="R1343" s="38"/>
      <c r="S1343" s="43">
        <v>17</v>
      </c>
      <c r="T1343" s="44">
        <v>2057</v>
      </c>
      <c r="U1343" s="45"/>
      <c r="V1343" s="38"/>
      <c r="W1343" s="43">
        <v>5</v>
      </c>
      <c r="X1343" s="44">
        <v>605</v>
      </c>
      <c r="Y1343" s="45"/>
      <c r="Z1343" s="38"/>
      <c r="AA1343" s="43">
        <v>37.71</v>
      </c>
      <c r="AB1343" s="44">
        <v>4562.91</v>
      </c>
      <c r="AC1343" s="45"/>
      <c r="AD1343" s="38"/>
      <c r="AE1343" s="43">
        <v>18</v>
      </c>
      <c r="AF1343" s="44">
        <v>2178</v>
      </c>
      <c r="AG1343" s="45"/>
      <c r="AH1343" s="38"/>
      <c r="AI1343" s="43">
        <v>14.49</v>
      </c>
      <c r="AJ1343" s="44">
        <v>1753.29</v>
      </c>
      <c r="AK1343" s="45"/>
      <c r="AL1343" s="38"/>
      <c r="AM1343" s="43">
        <v>18</v>
      </c>
      <c r="AN1343" s="44">
        <v>2178</v>
      </c>
      <c r="AO1343" s="45"/>
    </row>
    <row r="1344" spans="1:41" hidden="1" outlineLevel="1" x14ac:dyDescent="0.25">
      <c r="A1344" s="30"/>
      <c r="B1344" s="31" t="s">
        <v>44</v>
      </c>
      <c r="C1344" s="31" t="s">
        <v>45</v>
      </c>
      <c r="G1344" s="36"/>
      <c r="H1344" s="36"/>
      <c r="I1344" s="37"/>
      <c r="J1344" s="38"/>
      <c r="K1344" s="36"/>
      <c r="L1344" s="36"/>
      <c r="M1344" s="37"/>
      <c r="N1344" s="38"/>
      <c r="O1344" s="36"/>
      <c r="P1344" s="36"/>
      <c r="Q1344" s="37"/>
      <c r="R1344" s="38"/>
      <c r="S1344" s="36"/>
      <c r="T1344" s="36"/>
      <c r="U1344" s="37"/>
      <c r="V1344" s="38"/>
      <c r="W1344" s="36"/>
      <c r="X1344" s="36"/>
      <c r="Y1344" s="37"/>
      <c r="Z1344" s="38"/>
      <c r="AA1344" s="36"/>
      <c r="AB1344" s="36"/>
      <c r="AC1344" s="37"/>
      <c r="AD1344" s="38"/>
      <c r="AE1344" s="36"/>
      <c r="AF1344" s="36"/>
      <c r="AG1344" s="37"/>
      <c r="AH1344" s="38"/>
      <c r="AI1344" s="36"/>
      <c r="AJ1344" s="36"/>
      <c r="AK1344" s="37"/>
      <c r="AL1344" s="38"/>
      <c r="AM1344" s="36"/>
      <c r="AN1344" s="36"/>
      <c r="AO1344" s="37"/>
    </row>
    <row r="1345" spans="1:41" hidden="1" outlineLevel="1" x14ac:dyDescent="0.25">
      <c r="A1345" s="34" t="s">
        <v>2596</v>
      </c>
      <c r="B1345" s="35" t="s">
        <v>47</v>
      </c>
      <c r="C1345" s="35" t="s">
        <v>483</v>
      </c>
      <c r="G1345" s="36"/>
      <c r="H1345" s="36"/>
      <c r="I1345" s="37"/>
      <c r="J1345" s="38"/>
      <c r="K1345" s="36"/>
      <c r="L1345" s="36"/>
      <c r="M1345" s="37"/>
      <c r="N1345" s="38"/>
      <c r="O1345" s="36"/>
      <c r="P1345" s="36"/>
      <c r="Q1345" s="37"/>
      <c r="R1345" s="38"/>
      <c r="S1345" s="36"/>
      <c r="T1345" s="36"/>
      <c r="U1345" s="37"/>
      <c r="V1345" s="38"/>
      <c r="W1345" s="36"/>
      <c r="X1345" s="36"/>
      <c r="Y1345" s="37"/>
      <c r="Z1345" s="38"/>
      <c r="AA1345" s="36"/>
      <c r="AB1345" s="36"/>
      <c r="AC1345" s="37"/>
      <c r="AD1345" s="38"/>
      <c r="AE1345" s="36"/>
      <c r="AF1345" s="36"/>
      <c r="AG1345" s="37"/>
      <c r="AH1345" s="38"/>
      <c r="AI1345" s="36"/>
      <c r="AJ1345" s="36"/>
      <c r="AK1345" s="37"/>
      <c r="AL1345" s="38"/>
      <c r="AM1345" s="36"/>
      <c r="AN1345" s="36"/>
      <c r="AO1345" s="37"/>
    </row>
    <row r="1346" spans="1:41" ht="45" hidden="1" outlineLevel="1" x14ac:dyDescent="0.25">
      <c r="A1346" s="30"/>
      <c r="B1346" s="31" t="s">
        <v>69</v>
      </c>
      <c r="C1346" s="31" t="s">
        <v>70</v>
      </c>
      <c r="D1346" s="31" t="s">
        <v>71</v>
      </c>
      <c r="E1346" s="31" t="s">
        <v>72</v>
      </c>
      <c r="G1346" s="39" t="s">
        <v>73</v>
      </c>
      <c r="H1346" s="40" t="s">
        <v>33</v>
      </c>
      <c r="I1346" s="41"/>
      <c r="J1346" s="38"/>
      <c r="K1346" s="39" t="s">
        <v>73</v>
      </c>
      <c r="L1346" s="40" t="s">
        <v>33</v>
      </c>
      <c r="M1346" s="41"/>
      <c r="N1346" s="38"/>
      <c r="O1346" s="39" t="s">
        <v>73</v>
      </c>
      <c r="P1346" s="40" t="s">
        <v>33</v>
      </c>
      <c r="Q1346" s="41"/>
      <c r="R1346" s="38"/>
      <c r="S1346" s="39" t="s">
        <v>73</v>
      </c>
      <c r="T1346" s="40" t="s">
        <v>33</v>
      </c>
      <c r="U1346" s="41"/>
      <c r="V1346" s="38"/>
      <c r="W1346" s="39" t="s">
        <v>73</v>
      </c>
      <c r="X1346" s="40" t="s">
        <v>33</v>
      </c>
      <c r="Y1346" s="41"/>
      <c r="Z1346" s="38"/>
      <c r="AA1346" s="39" t="s">
        <v>73</v>
      </c>
      <c r="AB1346" s="40" t="s">
        <v>33</v>
      </c>
      <c r="AC1346" s="41"/>
      <c r="AD1346" s="38"/>
      <c r="AE1346" s="39" t="s">
        <v>73</v>
      </c>
      <c r="AF1346" s="40" t="s">
        <v>33</v>
      </c>
      <c r="AG1346" s="41"/>
      <c r="AH1346" s="38"/>
      <c r="AI1346" s="39" t="s">
        <v>73</v>
      </c>
      <c r="AJ1346" s="40" t="s">
        <v>33</v>
      </c>
      <c r="AK1346" s="41"/>
      <c r="AL1346" s="38"/>
      <c r="AM1346" s="39" t="s">
        <v>73</v>
      </c>
      <c r="AN1346" s="40" t="s">
        <v>33</v>
      </c>
      <c r="AO1346" s="41"/>
    </row>
    <row r="1347" spans="1:41" ht="120" hidden="1" outlineLevel="1" x14ac:dyDescent="0.25">
      <c r="A1347" s="34" t="s">
        <v>2597</v>
      </c>
      <c r="B1347" s="35" t="s">
        <v>2598</v>
      </c>
      <c r="C1347" s="35" t="s">
        <v>620</v>
      </c>
      <c r="D1347" s="35" t="s">
        <v>621</v>
      </c>
      <c r="E1347" s="42">
        <v>1</v>
      </c>
      <c r="G1347" s="43">
        <v>0</v>
      </c>
      <c r="H1347" s="44">
        <v>0</v>
      </c>
      <c r="I1347" s="45"/>
      <c r="J1347" s="38"/>
      <c r="K1347" s="43">
        <v>0</v>
      </c>
      <c r="L1347" s="44">
        <v>0</v>
      </c>
      <c r="M1347" s="45"/>
      <c r="N1347" s="38"/>
      <c r="O1347" s="43">
        <v>0</v>
      </c>
      <c r="P1347" s="44">
        <v>0</v>
      </c>
      <c r="Q1347" s="45"/>
      <c r="R1347" s="38"/>
      <c r="S1347" s="43">
        <v>0</v>
      </c>
      <c r="T1347" s="44">
        <v>0</v>
      </c>
      <c r="U1347" s="45"/>
      <c r="V1347" s="38"/>
      <c r="W1347" s="43">
        <v>0</v>
      </c>
      <c r="X1347" s="44">
        <v>0</v>
      </c>
      <c r="Y1347" s="45"/>
      <c r="Z1347" s="38"/>
      <c r="AA1347" s="43">
        <v>0</v>
      </c>
      <c r="AB1347" s="44">
        <v>0</v>
      </c>
      <c r="AC1347" s="45"/>
      <c r="AD1347" s="38"/>
      <c r="AE1347" s="43">
        <v>0</v>
      </c>
      <c r="AF1347" s="44">
        <v>0</v>
      </c>
      <c r="AG1347" s="45"/>
      <c r="AH1347" s="38"/>
      <c r="AI1347" s="43">
        <v>972.4</v>
      </c>
      <c r="AJ1347" s="44">
        <v>972.4</v>
      </c>
      <c r="AK1347" s="45"/>
      <c r="AL1347" s="38"/>
      <c r="AM1347" s="43">
        <v>0</v>
      </c>
      <c r="AN1347" s="44">
        <v>0</v>
      </c>
      <c r="AO1347" s="45"/>
    </row>
    <row r="1348" spans="1:41" hidden="1" outlineLevel="1" x14ac:dyDescent="0.25">
      <c r="A1348" s="30"/>
      <c r="B1348" s="31" t="s">
        <v>44</v>
      </c>
      <c r="C1348" s="31" t="s">
        <v>45</v>
      </c>
      <c r="G1348" s="36"/>
      <c r="H1348" s="36"/>
      <c r="I1348" s="37"/>
      <c r="J1348" s="38"/>
      <c r="K1348" s="36"/>
      <c r="L1348" s="36"/>
      <c r="M1348" s="37"/>
      <c r="N1348" s="38"/>
      <c r="O1348" s="36"/>
      <c r="P1348" s="36"/>
      <c r="Q1348" s="37"/>
      <c r="R1348" s="38"/>
      <c r="S1348" s="36"/>
      <c r="T1348" s="36"/>
      <c r="U1348" s="37"/>
      <c r="V1348" s="38"/>
      <c r="W1348" s="36"/>
      <c r="X1348" s="36"/>
      <c r="Y1348" s="37"/>
      <c r="Z1348" s="38"/>
      <c r="AA1348" s="36"/>
      <c r="AB1348" s="36"/>
      <c r="AC1348" s="37"/>
      <c r="AD1348" s="38"/>
      <c r="AE1348" s="36"/>
      <c r="AF1348" s="36"/>
      <c r="AG1348" s="37"/>
      <c r="AH1348" s="38"/>
      <c r="AI1348" s="36"/>
      <c r="AJ1348" s="36"/>
      <c r="AK1348" s="37"/>
      <c r="AL1348" s="38"/>
      <c r="AM1348" s="36"/>
      <c r="AN1348" s="36"/>
      <c r="AO1348" s="37"/>
    </row>
    <row r="1349" spans="1:41" ht="45" hidden="1" outlineLevel="1" x14ac:dyDescent="0.25">
      <c r="A1349" s="34" t="s">
        <v>2599</v>
      </c>
      <c r="B1349" s="35" t="s">
        <v>47</v>
      </c>
      <c r="C1349" s="35" t="s">
        <v>488</v>
      </c>
      <c r="G1349" s="36"/>
      <c r="H1349" s="36"/>
      <c r="I1349" s="37"/>
      <c r="J1349" s="38"/>
      <c r="K1349" s="36"/>
      <c r="L1349" s="36"/>
      <c r="M1349" s="37"/>
      <c r="N1349" s="38"/>
      <c r="O1349" s="36"/>
      <c r="P1349" s="36"/>
      <c r="Q1349" s="37"/>
      <c r="R1349" s="38"/>
      <c r="S1349" s="36"/>
      <c r="T1349" s="36"/>
      <c r="U1349" s="37"/>
      <c r="V1349" s="38"/>
      <c r="W1349" s="36"/>
      <c r="X1349" s="36"/>
      <c r="Y1349" s="37"/>
      <c r="Z1349" s="38"/>
      <c r="AA1349" s="36"/>
      <c r="AB1349" s="36"/>
      <c r="AC1349" s="37"/>
      <c r="AD1349" s="38"/>
      <c r="AE1349" s="36"/>
      <c r="AF1349" s="36"/>
      <c r="AG1349" s="37"/>
      <c r="AH1349" s="38"/>
      <c r="AI1349" s="36"/>
      <c r="AJ1349" s="36"/>
      <c r="AK1349" s="37"/>
      <c r="AL1349" s="38"/>
      <c r="AM1349" s="36"/>
      <c r="AN1349" s="36"/>
      <c r="AO1349" s="37"/>
    </row>
    <row r="1350" spans="1:41" hidden="1" outlineLevel="1" x14ac:dyDescent="0.25">
      <c r="A1350" s="15" t="s">
        <v>2600</v>
      </c>
      <c r="B1350" s="15"/>
      <c r="C1350" s="15"/>
      <c r="D1350" s="15"/>
      <c r="E1350" s="15"/>
      <c r="G1350" s="20" t="s">
        <v>43</v>
      </c>
      <c r="H1350" s="44">
        <v>209470</v>
      </c>
      <c r="I1350" s="45"/>
      <c r="J1350" s="38"/>
      <c r="K1350" s="20" t="s">
        <v>43</v>
      </c>
      <c r="L1350" s="44">
        <v>228490</v>
      </c>
      <c r="M1350" s="45"/>
      <c r="N1350" s="38"/>
      <c r="O1350" s="20" t="s">
        <v>43</v>
      </c>
      <c r="P1350" s="44">
        <v>228490</v>
      </c>
      <c r="Q1350" s="45"/>
      <c r="R1350" s="38"/>
      <c r="S1350" s="20" t="s">
        <v>43</v>
      </c>
      <c r="T1350" s="44">
        <v>327792</v>
      </c>
      <c r="U1350" s="45"/>
      <c r="V1350" s="38"/>
      <c r="W1350" s="20" t="s">
        <v>43</v>
      </c>
      <c r="X1350" s="44">
        <v>285218</v>
      </c>
      <c r="Y1350" s="45"/>
      <c r="Z1350" s="38"/>
      <c r="AA1350" s="20" t="s">
        <v>43</v>
      </c>
      <c r="AB1350" s="44">
        <v>223970.9</v>
      </c>
      <c r="AC1350" s="45"/>
      <c r="AD1350" s="38"/>
      <c r="AE1350" s="20" t="s">
        <v>43</v>
      </c>
      <c r="AF1350" s="44">
        <v>398740</v>
      </c>
      <c r="AG1350" s="45"/>
      <c r="AH1350" s="38"/>
      <c r="AI1350" s="20" t="s">
        <v>43</v>
      </c>
      <c r="AJ1350" s="44">
        <v>288820.62</v>
      </c>
      <c r="AK1350" s="45"/>
      <c r="AL1350" s="38"/>
      <c r="AM1350" s="20" t="s">
        <v>43</v>
      </c>
      <c r="AN1350" s="44">
        <v>321808</v>
      </c>
      <c r="AO1350" s="45"/>
    </row>
    <row r="1351" spans="1:41" hidden="1" outlineLevel="1" x14ac:dyDescent="0.25">
      <c r="A1351" s="30"/>
      <c r="B1351" s="31" t="s">
        <v>44</v>
      </c>
      <c r="C1351" s="31" t="s">
        <v>45</v>
      </c>
      <c r="G1351" s="36"/>
      <c r="H1351" s="36"/>
      <c r="I1351" s="37"/>
      <c r="J1351" s="38"/>
      <c r="K1351" s="36"/>
      <c r="L1351" s="36"/>
      <c r="M1351" s="37"/>
      <c r="N1351" s="38"/>
      <c r="O1351" s="36"/>
      <c r="P1351" s="36"/>
      <c r="Q1351" s="37"/>
      <c r="R1351" s="38"/>
      <c r="S1351" s="36"/>
      <c r="T1351" s="36"/>
      <c r="U1351" s="37"/>
      <c r="V1351" s="38"/>
      <c r="W1351" s="36"/>
      <c r="X1351" s="36"/>
      <c r="Y1351" s="37"/>
      <c r="Z1351" s="38"/>
      <c r="AA1351" s="36"/>
      <c r="AB1351" s="36"/>
      <c r="AC1351" s="37"/>
      <c r="AD1351" s="38"/>
      <c r="AE1351" s="36"/>
      <c r="AF1351" s="36"/>
      <c r="AG1351" s="37"/>
      <c r="AH1351" s="38"/>
      <c r="AI1351" s="36"/>
      <c r="AJ1351" s="36"/>
      <c r="AK1351" s="37"/>
      <c r="AL1351" s="38"/>
      <c r="AM1351" s="36"/>
      <c r="AN1351" s="36"/>
      <c r="AO1351" s="37"/>
    </row>
    <row r="1352" spans="1:41" ht="30" hidden="1" outlineLevel="1" x14ac:dyDescent="0.25">
      <c r="A1352" s="34" t="s">
        <v>2601</v>
      </c>
      <c r="B1352" s="35" t="s">
        <v>47</v>
      </c>
      <c r="C1352" s="35" t="s">
        <v>2602</v>
      </c>
      <c r="G1352" s="36"/>
      <c r="H1352" s="36"/>
      <c r="I1352" s="37"/>
      <c r="J1352" s="38"/>
      <c r="K1352" s="36"/>
      <c r="L1352" s="36"/>
      <c r="M1352" s="37"/>
      <c r="N1352" s="38"/>
      <c r="O1352" s="36"/>
      <c r="P1352" s="36"/>
      <c r="Q1352" s="37"/>
      <c r="R1352" s="38"/>
      <c r="S1352" s="36"/>
      <c r="T1352" s="36"/>
      <c r="U1352" s="37"/>
      <c r="V1352" s="38"/>
      <c r="W1352" s="36"/>
      <c r="X1352" s="36"/>
      <c r="Y1352" s="37"/>
      <c r="Z1352" s="38"/>
      <c r="AA1352" s="36"/>
      <c r="AB1352" s="36"/>
      <c r="AC1352" s="37"/>
      <c r="AD1352" s="38"/>
      <c r="AE1352" s="36"/>
      <c r="AF1352" s="36"/>
      <c r="AG1352" s="37"/>
      <c r="AH1352" s="38"/>
      <c r="AI1352" s="36"/>
      <c r="AJ1352" s="36"/>
      <c r="AK1352" s="37"/>
      <c r="AL1352" s="38"/>
      <c r="AM1352" s="36"/>
      <c r="AN1352" s="36"/>
      <c r="AO1352" s="37"/>
    </row>
    <row r="1353" spans="1:41" hidden="1" outlineLevel="1" x14ac:dyDescent="0.25">
      <c r="A1353" s="34" t="s">
        <v>2603</v>
      </c>
      <c r="B1353" s="35" t="s">
        <v>47</v>
      </c>
      <c r="C1353" s="35" t="s">
        <v>2604</v>
      </c>
      <c r="G1353" s="36"/>
      <c r="H1353" s="36"/>
      <c r="I1353" s="37"/>
      <c r="J1353" s="38"/>
      <c r="K1353" s="36"/>
      <c r="L1353" s="36"/>
      <c r="M1353" s="37"/>
      <c r="N1353" s="38"/>
      <c r="O1353" s="36"/>
      <c r="P1353" s="36"/>
      <c r="Q1353" s="37"/>
      <c r="R1353" s="38"/>
      <c r="S1353" s="36"/>
      <c r="T1353" s="36"/>
      <c r="U1353" s="37"/>
      <c r="V1353" s="38"/>
      <c r="W1353" s="36"/>
      <c r="X1353" s="36"/>
      <c r="Y1353" s="37"/>
      <c r="Z1353" s="38"/>
      <c r="AA1353" s="36"/>
      <c r="AB1353" s="36"/>
      <c r="AC1353" s="37"/>
      <c r="AD1353" s="38"/>
      <c r="AE1353" s="36"/>
      <c r="AF1353" s="36"/>
      <c r="AG1353" s="37"/>
      <c r="AH1353" s="38"/>
      <c r="AI1353" s="36"/>
      <c r="AJ1353" s="36"/>
      <c r="AK1353" s="37"/>
      <c r="AL1353" s="38"/>
      <c r="AM1353" s="36"/>
      <c r="AN1353" s="36"/>
      <c r="AO1353" s="37"/>
    </row>
    <row r="1354" spans="1:41" ht="45" hidden="1" outlineLevel="1" x14ac:dyDescent="0.25">
      <c r="A1354" s="30"/>
      <c r="B1354" s="31" t="s">
        <v>69</v>
      </c>
      <c r="C1354" s="31" t="s">
        <v>70</v>
      </c>
      <c r="D1354" s="31" t="s">
        <v>71</v>
      </c>
      <c r="E1354" s="31" t="s">
        <v>72</v>
      </c>
      <c r="G1354" s="39" t="s">
        <v>73</v>
      </c>
      <c r="H1354" s="40" t="s">
        <v>33</v>
      </c>
      <c r="I1354" s="41"/>
      <c r="J1354" s="38"/>
      <c r="K1354" s="39" t="s">
        <v>73</v>
      </c>
      <c r="L1354" s="40" t="s">
        <v>33</v>
      </c>
      <c r="M1354" s="41"/>
      <c r="N1354" s="38"/>
      <c r="O1354" s="39" t="s">
        <v>73</v>
      </c>
      <c r="P1354" s="40" t="s">
        <v>33</v>
      </c>
      <c r="Q1354" s="41"/>
      <c r="R1354" s="38"/>
      <c r="S1354" s="39" t="s">
        <v>73</v>
      </c>
      <c r="T1354" s="40" t="s">
        <v>33</v>
      </c>
      <c r="U1354" s="41"/>
      <c r="V1354" s="38"/>
      <c r="W1354" s="39" t="s">
        <v>73</v>
      </c>
      <c r="X1354" s="40" t="s">
        <v>33</v>
      </c>
      <c r="Y1354" s="41"/>
      <c r="Z1354" s="38"/>
      <c r="AA1354" s="39" t="s">
        <v>73</v>
      </c>
      <c r="AB1354" s="40" t="s">
        <v>33</v>
      </c>
      <c r="AC1354" s="41"/>
      <c r="AD1354" s="38"/>
      <c r="AE1354" s="39" t="s">
        <v>73</v>
      </c>
      <c r="AF1354" s="40" t="s">
        <v>33</v>
      </c>
      <c r="AG1354" s="41"/>
      <c r="AH1354" s="38"/>
      <c r="AI1354" s="39" t="s">
        <v>73</v>
      </c>
      <c r="AJ1354" s="40" t="s">
        <v>33</v>
      </c>
      <c r="AK1354" s="41"/>
      <c r="AL1354" s="38"/>
      <c r="AM1354" s="39" t="s">
        <v>73</v>
      </c>
      <c r="AN1354" s="40" t="s">
        <v>33</v>
      </c>
      <c r="AO1354" s="41"/>
    </row>
    <row r="1355" spans="1:41" hidden="1" outlineLevel="1" x14ac:dyDescent="0.25">
      <c r="A1355" s="34" t="s">
        <v>2605</v>
      </c>
      <c r="B1355" s="35" t="s">
        <v>2606</v>
      </c>
      <c r="C1355" s="35" t="s">
        <v>2607</v>
      </c>
      <c r="D1355" s="35" t="s">
        <v>500</v>
      </c>
      <c r="E1355" s="42">
        <v>16</v>
      </c>
      <c r="G1355" s="43">
        <v>6161</v>
      </c>
      <c r="H1355" s="44">
        <v>98576</v>
      </c>
      <c r="I1355" s="45"/>
      <c r="J1355" s="38"/>
      <c r="K1355" s="43">
        <v>5620</v>
      </c>
      <c r="L1355" s="44">
        <v>89920</v>
      </c>
      <c r="M1355" s="45"/>
      <c r="N1355" s="38"/>
      <c r="O1355" s="43">
        <v>5620</v>
      </c>
      <c r="P1355" s="44">
        <v>89920</v>
      </c>
      <c r="Q1355" s="45"/>
      <c r="R1355" s="38"/>
      <c r="S1355" s="43">
        <v>9445</v>
      </c>
      <c r="T1355" s="44">
        <v>151120</v>
      </c>
      <c r="U1355" s="45"/>
      <c r="V1355" s="38"/>
      <c r="W1355" s="43">
        <v>7802</v>
      </c>
      <c r="X1355" s="44">
        <v>124832</v>
      </c>
      <c r="Y1355" s="45"/>
      <c r="Z1355" s="38"/>
      <c r="AA1355" s="43">
        <v>5119.63</v>
      </c>
      <c r="AB1355" s="44">
        <v>81914.080000000002</v>
      </c>
      <c r="AC1355" s="45"/>
      <c r="AD1355" s="38"/>
      <c r="AE1355" s="43">
        <v>12033</v>
      </c>
      <c r="AF1355" s="44">
        <v>192528</v>
      </c>
      <c r="AG1355" s="45"/>
      <c r="AH1355" s="38"/>
      <c r="AI1355" s="43">
        <v>8010.07</v>
      </c>
      <c r="AJ1355" s="44">
        <v>128161.12</v>
      </c>
      <c r="AK1355" s="45"/>
      <c r="AL1355" s="38"/>
      <c r="AM1355" s="43">
        <v>9324</v>
      </c>
      <c r="AN1355" s="44">
        <v>149184</v>
      </c>
      <c r="AO1355" s="45"/>
    </row>
    <row r="1356" spans="1:41" hidden="1" outlineLevel="1" x14ac:dyDescent="0.25">
      <c r="A1356" s="34" t="s">
        <v>2608</v>
      </c>
      <c r="B1356" s="35" t="s">
        <v>2609</v>
      </c>
      <c r="C1356" s="35" t="s">
        <v>2610</v>
      </c>
      <c r="D1356" s="35" t="s">
        <v>500</v>
      </c>
      <c r="E1356" s="42">
        <v>8</v>
      </c>
      <c r="G1356" s="43">
        <v>5659</v>
      </c>
      <c r="H1356" s="44">
        <v>45272</v>
      </c>
      <c r="I1356" s="45"/>
      <c r="J1356" s="38"/>
      <c r="K1356" s="43">
        <v>5120</v>
      </c>
      <c r="L1356" s="44">
        <v>40960</v>
      </c>
      <c r="M1356" s="45"/>
      <c r="N1356" s="38"/>
      <c r="O1356" s="43">
        <v>5120</v>
      </c>
      <c r="P1356" s="44">
        <v>40960</v>
      </c>
      <c r="Q1356" s="45"/>
      <c r="R1356" s="38"/>
      <c r="S1356" s="43">
        <v>8675</v>
      </c>
      <c r="T1356" s="44">
        <v>69400</v>
      </c>
      <c r="U1356" s="45"/>
      <c r="V1356" s="38"/>
      <c r="W1356" s="43">
        <v>7018</v>
      </c>
      <c r="X1356" s="44">
        <v>56144</v>
      </c>
      <c r="Y1356" s="45"/>
      <c r="Z1356" s="38"/>
      <c r="AA1356" s="43">
        <v>4773.9799999999996</v>
      </c>
      <c r="AB1356" s="44">
        <v>38191.839999999997</v>
      </c>
      <c r="AC1356" s="45"/>
      <c r="AD1356" s="38"/>
      <c r="AE1356" s="43">
        <v>11040</v>
      </c>
      <c r="AF1356" s="44">
        <v>88320</v>
      </c>
      <c r="AG1356" s="45"/>
      <c r="AH1356" s="38"/>
      <c r="AI1356" s="43">
        <v>7357.08</v>
      </c>
      <c r="AJ1356" s="44">
        <v>58856.639999999999</v>
      </c>
      <c r="AK1356" s="45"/>
      <c r="AL1356" s="38"/>
      <c r="AM1356" s="43">
        <v>8564</v>
      </c>
      <c r="AN1356" s="44">
        <v>68512</v>
      </c>
      <c r="AO1356" s="45"/>
    </row>
    <row r="1357" spans="1:41" hidden="1" outlineLevel="1" x14ac:dyDescent="0.25">
      <c r="A1357" s="34" t="s">
        <v>2611</v>
      </c>
      <c r="B1357" s="35" t="s">
        <v>2612</v>
      </c>
      <c r="C1357" s="35" t="s">
        <v>2613</v>
      </c>
      <c r="D1357" s="35" t="s">
        <v>500</v>
      </c>
      <c r="E1357" s="42">
        <v>4</v>
      </c>
      <c r="G1357" s="43">
        <v>7154</v>
      </c>
      <c r="H1357" s="44">
        <v>28616</v>
      </c>
      <c r="I1357" s="45"/>
      <c r="J1357" s="38"/>
      <c r="K1357" s="43">
        <v>5130</v>
      </c>
      <c r="L1357" s="44">
        <v>20520</v>
      </c>
      <c r="M1357" s="45"/>
      <c r="N1357" s="38"/>
      <c r="O1357" s="43">
        <v>5130</v>
      </c>
      <c r="P1357" s="44">
        <v>20520</v>
      </c>
      <c r="Q1357" s="45"/>
      <c r="R1357" s="38"/>
      <c r="S1357" s="43">
        <v>10146</v>
      </c>
      <c r="T1357" s="44">
        <v>40584</v>
      </c>
      <c r="U1357" s="45"/>
      <c r="V1357" s="38"/>
      <c r="W1357" s="43">
        <v>9051</v>
      </c>
      <c r="X1357" s="44">
        <v>36204</v>
      </c>
      <c r="Y1357" s="45"/>
      <c r="Z1357" s="38"/>
      <c r="AA1357" s="43">
        <v>5660.65</v>
      </c>
      <c r="AB1357" s="44">
        <v>22642.6</v>
      </c>
      <c r="AC1357" s="45"/>
      <c r="AD1357" s="38"/>
      <c r="AE1357" s="43">
        <v>12033</v>
      </c>
      <c r="AF1357" s="44">
        <v>48132</v>
      </c>
      <c r="AG1357" s="45"/>
      <c r="AH1357" s="38"/>
      <c r="AI1357" s="43">
        <v>10050.26</v>
      </c>
      <c r="AJ1357" s="44">
        <v>40201.040000000001</v>
      </c>
      <c r="AK1357" s="45"/>
      <c r="AL1357" s="38"/>
      <c r="AM1357" s="43">
        <v>9852</v>
      </c>
      <c r="AN1357" s="44">
        <v>39408</v>
      </c>
      <c r="AO1357" s="45"/>
    </row>
    <row r="1358" spans="1:41" hidden="1" outlineLevel="1" x14ac:dyDescent="0.25">
      <c r="A1358" s="34" t="s">
        <v>2614</v>
      </c>
      <c r="B1358" s="35" t="s">
        <v>2615</v>
      </c>
      <c r="C1358" s="35" t="s">
        <v>2616</v>
      </c>
      <c r="D1358" s="35" t="s">
        <v>500</v>
      </c>
      <c r="E1358" s="42">
        <v>2</v>
      </c>
      <c r="G1358" s="43">
        <v>4277</v>
      </c>
      <c r="H1358" s="44">
        <v>8554</v>
      </c>
      <c r="I1358" s="45"/>
      <c r="J1358" s="38"/>
      <c r="K1358" s="43">
        <v>7760</v>
      </c>
      <c r="L1358" s="44">
        <v>15520</v>
      </c>
      <c r="M1358" s="45"/>
      <c r="N1358" s="38"/>
      <c r="O1358" s="43">
        <v>7760</v>
      </c>
      <c r="P1358" s="44">
        <v>15520</v>
      </c>
      <c r="Q1358" s="45"/>
      <c r="R1358" s="38"/>
      <c r="S1358" s="43">
        <v>5115</v>
      </c>
      <c r="T1358" s="44">
        <v>10230</v>
      </c>
      <c r="U1358" s="45"/>
      <c r="V1358" s="38"/>
      <c r="W1358" s="43">
        <v>9066</v>
      </c>
      <c r="X1358" s="44">
        <v>18132</v>
      </c>
      <c r="Y1358" s="45"/>
      <c r="Z1358" s="38"/>
      <c r="AA1358" s="43">
        <v>5325.02</v>
      </c>
      <c r="AB1358" s="44">
        <v>10650.04</v>
      </c>
      <c r="AC1358" s="45"/>
      <c r="AD1358" s="38"/>
      <c r="AE1358" s="43">
        <v>7193</v>
      </c>
      <c r="AF1358" s="44">
        <v>14386</v>
      </c>
      <c r="AG1358" s="45"/>
      <c r="AH1358" s="38"/>
      <c r="AI1358" s="43">
        <v>6008.31</v>
      </c>
      <c r="AJ1358" s="44">
        <v>12016.62</v>
      </c>
      <c r="AK1358" s="45"/>
      <c r="AL1358" s="38"/>
      <c r="AM1358" s="43">
        <v>6970</v>
      </c>
      <c r="AN1358" s="44">
        <v>13940</v>
      </c>
      <c r="AO1358" s="45"/>
    </row>
    <row r="1359" spans="1:41" hidden="1" outlineLevel="1" x14ac:dyDescent="0.25">
      <c r="A1359" s="34" t="s">
        <v>2617</v>
      </c>
      <c r="B1359" s="35" t="s">
        <v>2618</v>
      </c>
      <c r="C1359" s="35" t="s">
        <v>2619</v>
      </c>
      <c r="D1359" s="35" t="s">
        <v>500</v>
      </c>
      <c r="E1359" s="42">
        <v>2</v>
      </c>
      <c r="G1359" s="43">
        <v>2281</v>
      </c>
      <c r="H1359" s="44">
        <v>4562</v>
      </c>
      <c r="I1359" s="45"/>
      <c r="J1359" s="38"/>
      <c r="K1359" s="43">
        <v>3915</v>
      </c>
      <c r="L1359" s="44">
        <v>7830</v>
      </c>
      <c r="M1359" s="45"/>
      <c r="N1359" s="38"/>
      <c r="O1359" s="43">
        <v>3915</v>
      </c>
      <c r="P1359" s="44">
        <v>7830</v>
      </c>
      <c r="Q1359" s="45"/>
      <c r="R1359" s="38"/>
      <c r="S1359" s="43">
        <v>3206</v>
      </c>
      <c r="T1359" s="44">
        <v>6412</v>
      </c>
      <c r="U1359" s="45"/>
      <c r="V1359" s="38"/>
      <c r="W1359" s="43">
        <v>5828</v>
      </c>
      <c r="X1359" s="44">
        <v>11656</v>
      </c>
      <c r="Y1359" s="45"/>
      <c r="Z1359" s="38"/>
      <c r="AA1359" s="43">
        <v>3671.91</v>
      </c>
      <c r="AB1359" s="44">
        <v>7343.82</v>
      </c>
      <c r="AC1359" s="45"/>
      <c r="AD1359" s="38"/>
      <c r="AE1359" s="43">
        <v>3837</v>
      </c>
      <c r="AF1359" s="44">
        <v>7674</v>
      </c>
      <c r="AG1359" s="45"/>
      <c r="AH1359" s="38"/>
      <c r="AI1359" s="43">
        <v>3204.43</v>
      </c>
      <c r="AJ1359" s="44">
        <v>6408.86</v>
      </c>
      <c r="AK1359" s="45"/>
      <c r="AL1359" s="38"/>
      <c r="AM1359" s="43">
        <v>3717</v>
      </c>
      <c r="AN1359" s="44">
        <v>7434</v>
      </c>
      <c r="AO1359" s="45"/>
    </row>
    <row r="1360" spans="1:41" hidden="1" outlineLevel="1" x14ac:dyDescent="0.25">
      <c r="A1360" s="34" t="s">
        <v>2620</v>
      </c>
      <c r="B1360" s="35" t="s">
        <v>2621</v>
      </c>
      <c r="C1360" s="35" t="s">
        <v>2622</v>
      </c>
      <c r="D1360" s="35" t="s">
        <v>500</v>
      </c>
      <c r="E1360" s="42">
        <v>2</v>
      </c>
      <c r="G1360" s="43">
        <v>2310</v>
      </c>
      <c r="H1360" s="44">
        <v>4620</v>
      </c>
      <c r="I1360" s="45"/>
      <c r="J1360" s="38"/>
      <c r="K1360" s="43">
        <v>5000</v>
      </c>
      <c r="L1360" s="44">
        <v>10000</v>
      </c>
      <c r="M1360" s="45"/>
      <c r="N1360" s="38"/>
      <c r="O1360" s="43">
        <v>5000</v>
      </c>
      <c r="P1360" s="44">
        <v>10000</v>
      </c>
      <c r="Q1360" s="45"/>
      <c r="R1360" s="38"/>
      <c r="S1360" s="43">
        <v>3097</v>
      </c>
      <c r="T1360" s="44">
        <v>6194</v>
      </c>
      <c r="U1360" s="45"/>
      <c r="V1360" s="38"/>
      <c r="W1360" s="43">
        <v>3661</v>
      </c>
      <c r="X1360" s="44">
        <v>7322</v>
      </c>
      <c r="Y1360" s="45"/>
      <c r="Z1360" s="38"/>
      <c r="AA1360" s="43">
        <v>4593.6400000000003</v>
      </c>
      <c r="AB1360" s="44">
        <v>9187.2800000000007</v>
      </c>
      <c r="AC1360" s="45"/>
      <c r="AD1360" s="38"/>
      <c r="AE1360" s="43">
        <v>3551</v>
      </c>
      <c r="AF1360" s="44">
        <v>7102</v>
      </c>
      <c r="AG1360" s="45"/>
      <c r="AH1360" s="38"/>
      <c r="AI1360" s="43">
        <v>2977.13</v>
      </c>
      <c r="AJ1360" s="44">
        <v>5954.26</v>
      </c>
      <c r="AK1360" s="45"/>
      <c r="AL1360" s="38"/>
      <c r="AM1360" s="43">
        <v>3553</v>
      </c>
      <c r="AN1360" s="44">
        <v>7106</v>
      </c>
      <c r="AO1360" s="45"/>
    </row>
    <row r="1361" spans="1:41" hidden="1" outlineLevel="1" x14ac:dyDescent="0.25">
      <c r="A1361" s="34" t="s">
        <v>2623</v>
      </c>
      <c r="B1361" s="35" t="s">
        <v>2624</v>
      </c>
      <c r="C1361" s="35" t="s">
        <v>2625</v>
      </c>
      <c r="D1361" s="35" t="s">
        <v>500</v>
      </c>
      <c r="E1361" s="42">
        <v>6</v>
      </c>
      <c r="G1361" s="43">
        <v>1426</v>
      </c>
      <c r="H1361" s="44">
        <v>8556</v>
      </c>
      <c r="I1361" s="45"/>
      <c r="J1361" s="38"/>
      <c r="K1361" s="43">
        <v>3290</v>
      </c>
      <c r="L1361" s="44">
        <v>19740</v>
      </c>
      <c r="M1361" s="45"/>
      <c r="N1361" s="38"/>
      <c r="O1361" s="43">
        <v>3290</v>
      </c>
      <c r="P1361" s="44">
        <v>19740</v>
      </c>
      <c r="Q1361" s="45"/>
      <c r="R1361" s="38"/>
      <c r="S1361" s="43">
        <v>2004</v>
      </c>
      <c r="T1361" s="44">
        <v>12024</v>
      </c>
      <c r="U1361" s="45"/>
      <c r="V1361" s="38"/>
      <c r="W1361" s="43">
        <v>2238</v>
      </c>
      <c r="X1361" s="44">
        <v>13428</v>
      </c>
      <c r="Y1361" s="45"/>
      <c r="Z1361" s="38"/>
      <c r="AA1361" s="43">
        <v>2614.92</v>
      </c>
      <c r="AB1361" s="44">
        <v>15689.52</v>
      </c>
      <c r="AC1361" s="45"/>
      <c r="AD1361" s="38"/>
      <c r="AE1361" s="43">
        <v>2821</v>
      </c>
      <c r="AF1361" s="44">
        <v>16926</v>
      </c>
      <c r="AG1361" s="45"/>
      <c r="AH1361" s="38"/>
      <c r="AI1361" s="43">
        <v>1653.96</v>
      </c>
      <c r="AJ1361" s="44">
        <v>9923.76</v>
      </c>
      <c r="AK1361" s="45"/>
      <c r="AL1361" s="38"/>
      <c r="AM1361" s="43">
        <v>2207</v>
      </c>
      <c r="AN1361" s="44">
        <v>13242</v>
      </c>
      <c r="AO1361" s="45"/>
    </row>
    <row r="1362" spans="1:41" hidden="1" outlineLevel="1" x14ac:dyDescent="0.25">
      <c r="A1362" s="30"/>
      <c r="B1362" s="31" t="s">
        <v>44</v>
      </c>
      <c r="C1362" s="31" t="s">
        <v>45</v>
      </c>
      <c r="G1362" s="36"/>
      <c r="H1362" s="36"/>
      <c r="I1362" s="37"/>
      <c r="J1362" s="38"/>
      <c r="K1362" s="36"/>
      <c r="L1362" s="36"/>
      <c r="M1362" s="37"/>
      <c r="N1362" s="38"/>
      <c r="O1362" s="36"/>
      <c r="P1362" s="36"/>
      <c r="Q1362" s="37"/>
      <c r="R1362" s="38"/>
      <c r="S1362" s="36"/>
      <c r="T1362" s="36"/>
      <c r="U1362" s="37"/>
      <c r="V1362" s="38"/>
      <c r="W1362" s="36"/>
      <c r="X1362" s="36"/>
      <c r="Y1362" s="37"/>
      <c r="Z1362" s="38"/>
      <c r="AA1362" s="36"/>
      <c r="AB1362" s="36"/>
      <c r="AC1362" s="37"/>
      <c r="AD1362" s="38"/>
      <c r="AE1362" s="36"/>
      <c r="AF1362" s="36"/>
      <c r="AG1362" s="37"/>
      <c r="AH1362" s="38"/>
      <c r="AI1362" s="36"/>
      <c r="AJ1362" s="36"/>
      <c r="AK1362" s="37"/>
      <c r="AL1362" s="38"/>
      <c r="AM1362" s="36"/>
      <c r="AN1362" s="36"/>
      <c r="AO1362" s="37"/>
    </row>
    <row r="1363" spans="1:41" hidden="1" outlineLevel="1" x14ac:dyDescent="0.25">
      <c r="A1363" s="34" t="s">
        <v>2626</v>
      </c>
      <c r="B1363" s="35" t="s">
        <v>47</v>
      </c>
      <c r="C1363" s="35" t="s">
        <v>2627</v>
      </c>
      <c r="G1363" s="36"/>
      <c r="H1363" s="36"/>
      <c r="I1363" s="37"/>
      <c r="J1363" s="38"/>
      <c r="K1363" s="36"/>
      <c r="L1363" s="36"/>
      <c r="M1363" s="37"/>
      <c r="N1363" s="38"/>
      <c r="O1363" s="36"/>
      <c r="P1363" s="36"/>
      <c r="Q1363" s="37"/>
      <c r="R1363" s="38"/>
      <c r="S1363" s="36"/>
      <c r="T1363" s="36"/>
      <c r="U1363" s="37"/>
      <c r="V1363" s="38"/>
      <c r="W1363" s="36"/>
      <c r="X1363" s="36"/>
      <c r="Y1363" s="37"/>
      <c r="Z1363" s="38"/>
      <c r="AA1363" s="36"/>
      <c r="AB1363" s="36"/>
      <c r="AC1363" s="37"/>
      <c r="AD1363" s="38"/>
      <c r="AE1363" s="36"/>
      <c r="AF1363" s="36"/>
      <c r="AG1363" s="37"/>
      <c r="AH1363" s="38"/>
      <c r="AI1363" s="36"/>
      <c r="AJ1363" s="36"/>
      <c r="AK1363" s="37"/>
      <c r="AL1363" s="38"/>
      <c r="AM1363" s="36"/>
      <c r="AN1363" s="36"/>
      <c r="AO1363" s="37"/>
    </row>
    <row r="1364" spans="1:41" ht="45" hidden="1" outlineLevel="1" x14ac:dyDescent="0.25">
      <c r="A1364" s="30"/>
      <c r="B1364" s="31" t="s">
        <v>69</v>
      </c>
      <c r="C1364" s="31" t="s">
        <v>70</v>
      </c>
      <c r="D1364" s="31" t="s">
        <v>71</v>
      </c>
      <c r="E1364" s="31" t="s">
        <v>72</v>
      </c>
      <c r="G1364" s="39" t="s">
        <v>73</v>
      </c>
      <c r="H1364" s="40" t="s">
        <v>33</v>
      </c>
      <c r="I1364" s="41"/>
      <c r="J1364" s="38"/>
      <c r="K1364" s="39" t="s">
        <v>73</v>
      </c>
      <c r="L1364" s="40" t="s">
        <v>33</v>
      </c>
      <c r="M1364" s="41"/>
      <c r="N1364" s="38"/>
      <c r="O1364" s="39" t="s">
        <v>73</v>
      </c>
      <c r="P1364" s="40" t="s">
        <v>33</v>
      </c>
      <c r="Q1364" s="41"/>
      <c r="R1364" s="38"/>
      <c r="S1364" s="39" t="s">
        <v>73</v>
      </c>
      <c r="T1364" s="40" t="s">
        <v>33</v>
      </c>
      <c r="U1364" s="41"/>
      <c r="V1364" s="38"/>
      <c r="W1364" s="39" t="s">
        <v>73</v>
      </c>
      <c r="X1364" s="40" t="s">
        <v>33</v>
      </c>
      <c r="Y1364" s="41"/>
      <c r="Z1364" s="38"/>
      <c r="AA1364" s="39" t="s">
        <v>73</v>
      </c>
      <c r="AB1364" s="40" t="s">
        <v>33</v>
      </c>
      <c r="AC1364" s="41"/>
      <c r="AD1364" s="38"/>
      <c r="AE1364" s="39" t="s">
        <v>73</v>
      </c>
      <c r="AF1364" s="40" t="s">
        <v>33</v>
      </c>
      <c r="AG1364" s="41"/>
      <c r="AH1364" s="38"/>
      <c r="AI1364" s="39" t="s">
        <v>73</v>
      </c>
      <c r="AJ1364" s="40" t="s">
        <v>33</v>
      </c>
      <c r="AK1364" s="41"/>
      <c r="AL1364" s="38"/>
      <c r="AM1364" s="39" t="s">
        <v>73</v>
      </c>
      <c r="AN1364" s="40" t="s">
        <v>33</v>
      </c>
      <c r="AO1364" s="41"/>
    </row>
    <row r="1365" spans="1:41" hidden="1" outlineLevel="1" x14ac:dyDescent="0.25">
      <c r="A1365" s="34" t="s">
        <v>2628</v>
      </c>
      <c r="B1365" s="35" t="s">
        <v>2629</v>
      </c>
      <c r="C1365" s="35" t="s">
        <v>2630</v>
      </c>
      <c r="D1365" s="35" t="s">
        <v>500</v>
      </c>
      <c r="E1365" s="42">
        <v>2</v>
      </c>
      <c r="G1365" s="43">
        <v>864</v>
      </c>
      <c r="H1365" s="44">
        <v>1728</v>
      </c>
      <c r="I1365" s="45"/>
      <c r="J1365" s="38"/>
      <c r="K1365" s="43">
        <v>4000</v>
      </c>
      <c r="L1365" s="44">
        <v>8000</v>
      </c>
      <c r="M1365" s="45"/>
      <c r="N1365" s="38"/>
      <c r="O1365" s="43">
        <v>4000</v>
      </c>
      <c r="P1365" s="44">
        <v>8000</v>
      </c>
      <c r="Q1365" s="45"/>
      <c r="R1365" s="38"/>
      <c r="S1365" s="43">
        <v>7819</v>
      </c>
      <c r="T1365" s="44">
        <v>15638</v>
      </c>
      <c r="U1365" s="45"/>
      <c r="V1365" s="38"/>
      <c r="W1365" s="43">
        <v>4500</v>
      </c>
      <c r="X1365" s="44">
        <v>9000</v>
      </c>
      <c r="Y1365" s="45"/>
      <c r="Z1365" s="38"/>
      <c r="AA1365" s="43">
        <v>7002.42</v>
      </c>
      <c r="AB1365" s="44">
        <v>14004.84</v>
      </c>
      <c r="AC1365" s="45"/>
      <c r="AD1365" s="38"/>
      <c r="AE1365" s="43">
        <v>3382</v>
      </c>
      <c r="AF1365" s="44">
        <v>6764</v>
      </c>
      <c r="AG1365" s="45"/>
      <c r="AH1365" s="38"/>
      <c r="AI1365" s="43">
        <v>7282.8</v>
      </c>
      <c r="AJ1365" s="44">
        <v>14565.6</v>
      </c>
      <c r="AK1365" s="45"/>
      <c r="AL1365" s="38"/>
      <c r="AM1365" s="43">
        <v>6823</v>
      </c>
      <c r="AN1365" s="44">
        <v>13646</v>
      </c>
      <c r="AO1365" s="45"/>
    </row>
    <row r="1366" spans="1:41" ht="30" hidden="1" outlineLevel="1" x14ac:dyDescent="0.25">
      <c r="A1366" s="34" t="s">
        <v>2631</v>
      </c>
      <c r="B1366" s="35" t="s">
        <v>2632</v>
      </c>
      <c r="C1366" s="35" t="s">
        <v>2633</v>
      </c>
      <c r="D1366" s="35" t="s">
        <v>500</v>
      </c>
      <c r="E1366" s="42">
        <v>2</v>
      </c>
      <c r="G1366" s="43">
        <v>4493</v>
      </c>
      <c r="H1366" s="44">
        <v>8986</v>
      </c>
      <c r="I1366" s="45"/>
      <c r="J1366" s="38"/>
      <c r="K1366" s="43">
        <v>8000</v>
      </c>
      <c r="L1366" s="44">
        <v>16000</v>
      </c>
      <c r="M1366" s="45"/>
      <c r="N1366" s="38"/>
      <c r="O1366" s="43">
        <v>8000</v>
      </c>
      <c r="P1366" s="44">
        <v>16000</v>
      </c>
      <c r="Q1366" s="45"/>
      <c r="R1366" s="38"/>
      <c r="S1366" s="43">
        <v>8095</v>
      </c>
      <c r="T1366" s="44">
        <v>16190</v>
      </c>
      <c r="U1366" s="45"/>
      <c r="V1366" s="38"/>
      <c r="W1366" s="43">
        <v>4250</v>
      </c>
      <c r="X1366" s="44">
        <v>8500</v>
      </c>
      <c r="Y1366" s="45"/>
      <c r="Z1366" s="38"/>
      <c r="AA1366" s="43">
        <v>12173.44</v>
      </c>
      <c r="AB1366" s="44">
        <v>24346.880000000001</v>
      </c>
      <c r="AC1366" s="45"/>
      <c r="AD1366" s="38"/>
      <c r="AE1366" s="43">
        <v>8454</v>
      </c>
      <c r="AF1366" s="44">
        <v>16908</v>
      </c>
      <c r="AG1366" s="45"/>
      <c r="AH1366" s="38"/>
      <c r="AI1366" s="43">
        <v>4712.3999999999996</v>
      </c>
      <c r="AJ1366" s="44">
        <v>9424.7999999999993</v>
      </c>
      <c r="AK1366" s="45"/>
      <c r="AL1366" s="38"/>
      <c r="AM1366" s="43">
        <v>4668</v>
      </c>
      <c r="AN1366" s="44">
        <v>9336</v>
      </c>
      <c r="AO1366" s="45"/>
    </row>
    <row r="1367" spans="1:41" hidden="1" outlineLevel="1" x14ac:dyDescent="0.25">
      <c r="A1367" s="30"/>
      <c r="B1367" s="31" t="s">
        <v>44</v>
      </c>
      <c r="C1367" s="31" t="s">
        <v>45</v>
      </c>
      <c r="G1367" s="36"/>
      <c r="H1367" s="36"/>
      <c r="I1367" s="37"/>
      <c r="J1367" s="38"/>
      <c r="K1367" s="36"/>
      <c r="L1367" s="36"/>
      <c r="M1367" s="37"/>
      <c r="N1367" s="38"/>
      <c r="O1367" s="36"/>
      <c r="P1367" s="36"/>
      <c r="Q1367" s="37"/>
      <c r="R1367" s="38"/>
      <c r="S1367" s="36"/>
      <c r="T1367" s="36"/>
      <c r="U1367" s="37"/>
      <c r="V1367" s="38"/>
      <c r="W1367" s="36"/>
      <c r="X1367" s="36"/>
      <c r="Y1367" s="37"/>
      <c r="Z1367" s="38"/>
      <c r="AA1367" s="36"/>
      <c r="AB1367" s="36"/>
      <c r="AC1367" s="37"/>
      <c r="AD1367" s="38"/>
      <c r="AE1367" s="36"/>
      <c r="AF1367" s="36"/>
      <c r="AG1367" s="37"/>
      <c r="AH1367" s="38"/>
      <c r="AI1367" s="36"/>
      <c r="AJ1367" s="36"/>
      <c r="AK1367" s="37"/>
      <c r="AL1367" s="38"/>
      <c r="AM1367" s="36"/>
      <c r="AN1367" s="36"/>
      <c r="AO1367" s="37"/>
    </row>
    <row r="1368" spans="1:41" hidden="1" outlineLevel="1" x14ac:dyDescent="0.25">
      <c r="A1368" s="34" t="s">
        <v>2634</v>
      </c>
      <c r="B1368" s="35" t="s">
        <v>47</v>
      </c>
      <c r="C1368" s="35" t="s">
        <v>483</v>
      </c>
      <c r="G1368" s="36"/>
      <c r="H1368" s="36"/>
      <c r="I1368" s="37"/>
      <c r="J1368" s="38"/>
      <c r="K1368" s="36"/>
      <c r="L1368" s="36"/>
      <c r="M1368" s="37"/>
      <c r="N1368" s="38"/>
      <c r="O1368" s="36"/>
      <c r="P1368" s="36"/>
      <c r="Q1368" s="37"/>
      <c r="R1368" s="38"/>
      <c r="S1368" s="36"/>
      <c r="T1368" s="36"/>
      <c r="U1368" s="37"/>
      <c r="V1368" s="38"/>
      <c r="W1368" s="36"/>
      <c r="X1368" s="36"/>
      <c r="Y1368" s="37"/>
      <c r="Z1368" s="38"/>
      <c r="AA1368" s="36"/>
      <c r="AB1368" s="36"/>
      <c r="AC1368" s="37"/>
      <c r="AD1368" s="38"/>
      <c r="AE1368" s="36"/>
      <c r="AF1368" s="36"/>
      <c r="AG1368" s="37"/>
      <c r="AH1368" s="38"/>
      <c r="AI1368" s="36"/>
      <c r="AJ1368" s="36"/>
      <c r="AK1368" s="37"/>
      <c r="AL1368" s="38"/>
      <c r="AM1368" s="36"/>
      <c r="AN1368" s="36"/>
      <c r="AO1368" s="37"/>
    </row>
    <row r="1369" spans="1:41" ht="45" hidden="1" outlineLevel="1" x14ac:dyDescent="0.25">
      <c r="A1369" s="30"/>
      <c r="B1369" s="31" t="s">
        <v>69</v>
      </c>
      <c r="C1369" s="31" t="s">
        <v>70</v>
      </c>
      <c r="D1369" s="31" t="s">
        <v>71</v>
      </c>
      <c r="E1369" s="31" t="s">
        <v>72</v>
      </c>
      <c r="G1369" s="39" t="s">
        <v>73</v>
      </c>
      <c r="H1369" s="40" t="s">
        <v>33</v>
      </c>
      <c r="I1369" s="41"/>
      <c r="J1369" s="38"/>
      <c r="K1369" s="39" t="s">
        <v>73</v>
      </c>
      <c r="L1369" s="40" t="s">
        <v>33</v>
      </c>
      <c r="M1369" s="41"/>
      <c r="N1369" s="38"/>
      <c r="O1369" s="39" t="s">
        <v>73</v>
      </c>
      <c r="P1369" s="40" t="s">
        <v>33</v>
      </c>
      <c r="Q1369" s="41"/>
      <c r="R1369" s="38"/>
      <c r="S1369" s="39" t="s">
        <v>73</v>
      </c>
      <c r="T1369" s="40" t="s">
        <v>33</v>
      </c>
      <c r="U1369" s="41"/>
      <c r="V1369" s="38"/>
      <c r="W1369" s="39" t="s">
        <v>73</v>
      </c>
      <c r="X1369" s="40" t="s">
        <v>33</v>
      </c>
      <c r="Y1369" s="41"/>
      <c r="Z1369" s="38"/>
      <c r="AA1369" s="39" t="s">
        <v>73</v>
      </c>
      <c r="AB1369" s="40" t="s">
        <v>33</v>
      </c>
      <c r="AC1369" s="41"/>
      <c r="AD1369" s="38"/>
      <c r="AE1369" s="39" t="s">
        <v>73</v>
      </c>
      <c r="AF1369" s="40" t="s">
        <v>33</v>
      </c>
      <c r="AG1369" s="41"/>
      <c r="AH1369" s="38"/>
      <c r="AI1369" s="39" t="s">
        <v>73</v>
      </c>
      <c r="AJ1369" s="40" t="s">
        <v>33</v>
      </c>
      <c r="AK1369" s="41"/>
      <c r="AL1369" s="38"/>
      <c r="AM1369" s="39" t="s">
        <v>73</v>
      </c>
      <c r="AN1369" s="40" t="s">
        <v>33</v>
      </c>
      <c r="AO1369" s="41"/>
    </row>
    <row r="1370" spans="1:41" ht="120" hidden="1" outlineLevel="1" x14ac:dyDescent="0.25">
      <c r="A1370" s="34" t="s">
        <v>2635</v>
      </c>
      <c r="B1370" s="35" t="s">
        <v>2636</v>
      </c>
      <c r="C1370" s="35" t="s">
        <v>620</v>
      </c>
      <c r="D1370" s="35" t="s">
        <v>621</v>
      </c>
      <c r="E1370" s="42">
        <v>1</v>
      </c>
      <c r="G1370" s="43">
        <v>0</v>
      </c>
      <c r="H1370" s="44">
        <v>0</v>
      </c>
      <c r="I1370" s="45"/>
      <c r="J1370" s="38"/>
      <c r="K1370" s="43">
        <v>0</v>
      </c>
      <c r="L1370" s="44">
        <v>0</v>
      </c>
      <c r="M1370" s="45"/>
      <c r="N1370" s="38"/>
      <c r="O1370" s="43">
        <v>0</v>
      </c>
      <c r="P1370" s="44">
        <v>0</v>
      </c>
      <c r="Q1370" s="45"/>
      <c r="R1370" s="38"/>
      <c r="S1370" s="43">
        <v>0</v>
      </c>
      <c r="T1370" s="44">
        <v>0</v>
      </c>
      <c r="U1370" s="45"/>
      <c r="V1370" s="38"/>
      <c r="W1370" s="43">
        <v>0</v>
      </c>
      <c r="X1370" s="44">
        <v>0</v>
      </c>
      <c r="Y1370" s="45"/>
      <c r="Z1370" s="38"/>
      <c r="AA1370" s="43">
        <v>0</v>
      </c>
      <c r="AB1370" s="44">
        <v>0</v>
      </c>
      <c r="AC1370" s="45"/>
      <c r="AD1370" s="38"/>
      <c r="AE1370" s="43">
        <v>0</v>
      </c>
      <c r="AF1370" s="44">
        <v>0</v>
      </c>
      <c r="AG1370" s="45"/>
      <c r="AH1370" s="38"/>
      <c r="AI1370" s="43">
        <v>3307.92</v>
      </c>
      <c r="AJ1370" s="44">
        <v>3307.92</v>
      </c>
      <c r="AK1370" s="45"/>
      <c r="AL1370" s="38"/>
      <c r="AM1370" s="43">
        <v>0</v>
      </c>
      <c r="AN1370" s="44">
        <v>0</v>
      </c>
      <c r="AO1370" s="45"/>
    </row>
    <row r="1371" spans="1:41" hidden="1" outlineLevel="1" x14ac:dyDescent="0.25">
      <c r="A1371" s="30"/>
      <c r="B1371" s="31" t="s">
        <v>44</v>
      </c>
      <c r="C1371" s="31" t="s">
        <v>45</v>
      </c>
      <c r="G1371" s="36"/>
      <c r="H1371" s="36"/>
      <c r="I1371" s="37"/>
      <c r="J1371" s="38"/>
      <c r="K1371" s="36"/>
      <c r="L1371" s="36"/>
      <c r="M1371" s="37"/>
      <c r="N1371" s="38"/>
      <c r="O1371" s="36"/>
      <c r="P1371" s="36"/>
      <c r="Q1371" s="37"/>
      <c r="R1371" s="38"/>
      <c r="S1371" s="36"/>
      <c r="T1371" s="36"/>
      <c r="U1371" s="37"/>
      <c r="V1371" s="38"/>
      <c r="W1371" s="36"/>
      <c r="X1371" s="36"/>
      <c r="Y1371" s="37"/>
      <c r="Z1371" s="38"/>
      <c r="AA1371" s="36"/>
      <c r="AB1371" s="36"/>
      <c r="AC1371" s="37"/>
      <c r="AD1371" s="38"/>
      <c r="AE1371" s="36"/>
      <c r="AF1371" s="36"/>
      <c r="AG1371" s="37"/>
      <c r="AH1371" s="38"/>
      <c r="AI1371" s="36"/>
      <c r="AJ1371" s="36"/>
      <c r="AK1371" s="37"/>
      <c r="AL1371" s="38"/>
      <c r="AM1371" s="36"/>
      <c r="AN1371" s="36"/>
      <c r="AO1371" s="37"/>
    </row>
    <row r="1372" spans="1:41" ht="45" hidden="1" outlineLevel="1" x14ac:dyDescent="0.25">
      <c r="A1372" s="34" t="s">
        <v>2637</v>
      </c>
      <c r="B1372" s="35" t="s">
        <v>47</v>
      </c>
      <c r="C1372" s="35" t="s">
        <v>488</v>
      </c>
      <c r="G1372" s="36"/>
      <c r="H1372" s="36"/>
      <c r="I1372" s="37"/>
      <c r="J1372" s="38"/>
      <c r="K1372" s="36"/>
      <c r="L1372" s="36"/>
      <c r="M1372" s="37"/>
      <c r="N1372" s="38"/>
      <c r="O1372" s="36"/>
      <c r="P1372" s="36"/>
      <c r="Q1372" s="37"/>
      <c r="R1372" s="38"/>
      <c r="S1372" s="36"/>
      <c r="T1372" s="36"/>
      <c r="U1372" s="37"/>
      <c r="V1372" s="38"/>
      <c r="W1372" s="36"/>
      <c r="X1372" s="36"/>
      <c r="Y1372" s="37"/>
      <c r="Z1372" s="38"/>
      <c r="AA1372" s="36"/>
      <c r="AB1372" s="36"/>
      <c r="AC1372" s="37"/>
      <c r="AD1372" s="38"/>
      <c r="AE1372" s="36"/>
      <c r="AF1372" s="36"/>
      <c r="AG1372" s="37"/>
      <c r="AH1372" s="38"/>
      <c r="AI1372" s="36"/>
      <c r="AJ1372" s="36"/>
      <c r="AK1372" s="37"/>
      <c r="AL1372" s="38"/>
      <c r="AM1372" s="36"/>
      <c r="AN1372" s="36"/>
      <c r="AO1372" s="37"/>
    </row>
    <row r="1373" spans="1:41" hidden="1" outlineLevel="1" x14ac:dyDescent="0.25">
      <c r="A1373" s="15" t="s">
        <v>2638</v>
      </c>
      <c r="B1373" s="15"/>
      <c r="C1373" s="15"/>
      <c r="D1373" s="15"/>
      <c r="E1373" s="15"/>
      <c r="G1373" s="20" t="s">
        <v>43</v>
      </c>
      <c r="H1373" s="44">
        <v>30024</v>
      </c>
      <c r="I1373" s="45"/>
      <c r="J1373" s="38"/>
      <c r="K1373" s="20" t="s">
        <v>43</v>
      </c>
      <c r="L1373" s="44">
        <v>53020</v>
      </c>
      <c r="M1373" s="45"/>
      <c r="N1373" s="38"/>
      <c r="O1373" s="20" t="s">
        <v>43</v>
      </c>
      <c r="P1373" s="44">
        <v>53020</v>
      </c>
      <c r="Q1373" s="45"/>
      <c r="R1373" s="38"/>
      <c r="S1373" s="20" t="s">
        <v>43</v>
      </c>
      <c r="T1373" s="44">
        <v>45472</v>
      </c>
      <c r="U1373" s="45"/>
      <c r="V1373" s="38"/>
      <c r="W1373" s="20" t="s">
        <v>43</v>
      </c>
      <c r="X1373" s="44">
        <v>49080</v>
      </c>
      <c r="Y1373" s="45"/>
      <c r="Z1373" s="38"/>
      <c r="AA1373" s="20" t="s">
        <v>43</v>
      </c>
      <c r="AB1373" s="44">
        <v>55581.52</v>
      </c>
      <c r="AC1373" s="45"/>
      <c r="AD1373" s="38"/>
      <c r="AE1373" s="20" t="s">
        <v>43</v>
      </c>
      <c r="AF1373" s="44">
        <v>49480</v>
      </c>
      <c r="AG1373" s="45"/>
      <c r="AH1373" s="38"/>
      <c r="AI1373" s="20" t="s">
        <v>43</v>
      </c>
      <c r="AJ1373" s="44">
        <v>32371.52</v>
      </c>
      <c r="AK1373" s="45"/>
      <c r="AL1373" s="38"/>
      <c r="AM1373" s="20" t="s">
        <v>43</v>
      </c>
      <c r="AN1373" s="44">
        <v>41852</v>
      </c>
      <c r="AO1373" s="45"/>
    </row>
    <row r="1374" spans="1:41" hidden="1" outlineLevel="1" x14ac:dyDescent="0.25">
      <c r="A1374" s="30"/>
      <c r="B1374" s="31" t="s">
        <v>44</v>
      </c>
      <c r="C1374" s="31" t="s">
        <v>45</v>
      </c>
      <c r="G1374" s="36"/>
      <c r="H1374" s="36"/>
      <c r="I1374" s="37"/>
      <c r="J1374" s="38"/>
      <c r="K1374" s="36"/>
      <c r="L1374" s="36"/>
      <c r="M1374" s="37"/>
      <c r="N1374" s="38"/>
      <c r="O1374" s="36"/>
      <c r="P1374" s="36"/>
      <c r="Q1374" s="37"/>
      <c r="R1374" s="38"/>
      <c r="S1374" s="36"/>
      <c r="T1374" s="36"/>
      <c r="U1374" s="37"/>
      <c r="V1374" s="38"/>
      <c r="W1374" s="36"/>
      <c r="X1374" s="36"/>
      <c r="Y1374" s="37"/>
      <c r="Z1374" s="38"/>
      <c r="AA1374" s="36"/>
      <c r="AB1374" s="36"/>
      <c r="AC1374" s="37"/>
      <c r="AD1374" s="38"/>
      <c r="AE1374" s="36"/>
      <c r="AF1374" s="36"/>
      <c r="AG1374" s="37"/>
      <c r="AH1374" s="38"/>
      <c r="AI1374" s="36"/>
      <c r="AJ1374" s="36"/>
      <c r="AK1374" s="37"/>
      <c r="AL1374" s="38"/>
      <c r="AM1374" s="36"/>
      <c r="AN1374" s="36"/>
      <c r="AO1374" s="37"/>
    </row>
    <row r="1375" spans="1:41" hidden="1" outlineLevel="1" x14ac:dyDescent="0.25">
      <c r="A1375" s="34" t="s">
        <v>2639</v>
      </c>
      <c r="B1375" s="35" t="s">
        <v>47</v>
      </c>
      <c r="C1375" s="35" t="s">
        <v>2640</v>
      </c>
      <c r="G1375" s="36"/>
      <c r="H1375" s="36"/>
      <c r="I1375" s="37"/>
      <c r="J1375" s="38"/>
      <c r="K1375" s="36"/>
      <c r="L1375" s="36"/>
      <c r="M1375" s="37"/>
      <c r="N1375" s="38"/>
      <c r="O1375" s="36"/>
      <c r="P1375" s="36"/>
      <c r="Q1375" s="37"/>
      <c r="R1375" s="38"/>
      <c r="S1375" s="36"/>
      <c r="T1375" s="36"/>
      <c r="U1375" s="37"/>
      <c r="V1375" s="38"/>
      <c r="W1375" s="36"/>
      <c r="X1375" s="36"/>
      <c r="Y1375" s="37"/>
      <c r="Z1375" s="38"/>
      <c r="AA1375" s="36"/>
      <c r="AB1375" s="36"/>
      <c r="AC1375" s="37"/>
      <c r="AD1375" s="38"/>
      <c r="AE1375" s="36"/>
      <c r="AF1375" s="36"/>
      <c r="AG1375" s="37"/>
      <c r="AH1375" s="38"/>
      <c r="AI1375" s="36"/>
      <c r="AJ1375" s="36"/>
      <c r="AK1375" s="37"/>
      <c r="AL1375" s="38"/>
      <c r="AM1375" s="36"/>
      <c r="AN1375" s="36"/>
      <c r="AO1375" s="37"/>
    </row>
    <row r="1376" spans="1:41" ht="30" hidden="1" outlineLevel="1" x14ac:dyDescent="0.25">
      <c r="A1376" s="34" t="s">
        <v>2641</v>
      </c>
      <c r="B1376" s="35" t="s">
        <v>47</v>
      </c>
      <c r="C1376" s="35" t="s">
        <v>2642</v>
      </c>
      <c r="G1376" s="36"/>
      <c r="H1376" s="36"/>
      <c r="I1376" s="37"/>
      <c r="J1376" s="38"/>
      <c r="K1376" s="36"/>
      <c r="L1376" s="36"/>
      <c r="M1376" s="37"/>
      <c r="N1376" s="38"/>
      <c r="O1376" s="36"/>
      <c r="P1376" s="36"/>
      <c r="Q1376" s="37"/>
      <c r="R1376" s="38"/>
      <c r="S1376" s="36"/>
      <c r="T1376" s="36"/>
      <c r="U1376" s="37"/>
      <c r="V1376" s="38"/>
      <c r="W1376" s="36"/>
      <c r="X1376" s="36"/>
      <c r="Y1376" s="37"/>
      <c r="Z1376" s="38"/>
      <c r="AA1376" s="36"/>
      <c r="AB1376" s="36"/>
      <c r="AC1376" s="37"/>
      <c r="AD1376" s="38"/>
      <c r="AE1376" s="36"/>
      <c r="AF1376" s="36"/>
      <c r="AG1376" s="37"/>
      <c r="AH1376" s="38"/>
      <c r="AI1376" s="36"/>
      <c r="AJ1376" s="36"/>
      <c r="AK1376" s="37"/>
      <c r="AL1376" s="38"/>
      <c r="AM1376" s="36"/>
      <c r="AN1376" s="36"/>
      <c r="AO1376" s="37"/>
    </row>
    <row r="1377" spans="1:41" ht="45" hidden="1" outlineLevel="1" x14ac:dyDescent="0.25">
      <c r="A1377" s="30"/>
      <c r="B1377" s="31" t="s">
        <v>69</v>
      </c>
      <c r="C1377" s="31" t="s">
        <v>70</v>
      </c>
      <c r="D1377" s="31" t="s">
        <v>71</v>
      </c>
      <c r="E1377" s="31" t="s">
        <v>72</v>
      </c>
      <c r="G1377" s="39" t="s">
        <v>73</v>
      </c>
      <c r="H1377" s="40" t="s">
        <v>33</v>
      </c>
      <c r="I1377" s="41"/>
      <c r="J1377" s="38"/>
      <c r="K1377" s="39" t="s">
        <v>73</v>
      </c>
      <c r="L1377" s="40" t="s">
        <v>33</v>
      </c>
      <c r="M1377" s="41"/>
      <c r="N1377" s="38"/>
      <c r="O1377" s="39" t="s">
        <v>73</v>
      </c>
      <c r="P1377" s="40" t="s">
        <v>33</v>
      </c>
      <c r="Q1377" s="41"/>
      <c r="R1377" s="38"/>
      <c r="S1377" s="39" t="s">
        <v>73</v>
      </c>
      <c r="T1377" s="40" t="s">
        <v>33</v>
      </c>
      <c r="U1377" s="41"/>
      <c r="V1377" s="38"/>
      <c r="W1377" s="39" t="s">
        <v>73</v>
      </c>
      <c r="X1377" s="40" t="s">
        <v>33</v>
      </c>
      <c r="Y1377" s="41"/>
      <c r="Z1377" s="38"/>
      <c r="AA1377" s="39" t="s">
        <v>73</v>
      </c>
      <c r="AB1377" s="40" t="s">
        <v>33</v>
      </c>
      <c r="AC1377" s="41"/>
      <c r="AD1377" s="38"/>
      <c r="AE1377" s="39" t="s">
        <v>73</v>
      </c>
      <c r="AF1377" s="40" t="s">
        <v>33</v>
      </c>
      <c r="AG1377" s="41"/>
      <c r="AH1377" s="38"/>
      <c r="AI1377" s="39" t="s">
        <v>73</v>
      </c>
      <c r="AJ1377" s="40" t="s">
        <v>33</v>
      </c>
      <c r="AK1377" s="41"/>
      <c r="AL1377" s="38"/>
      <c r="AM1377" s="39" t="s">
        <v>73</v>
      </c>
      <c r="AN1377" s="40" t="s">
        <v>33</v>
      </c>
      <c r="AO1377" s="41"/>
    </row>
    <row r="1378" spans="1:41" hidden="1" outlineLevel="1" x14ac:dyDescent="0.25">
      <c r="A1378" s="34" t="s">
        <v>2643</v>
      </c>
      <c r="B1378" s="35" t="s">
        <v>2644</v>
      </c>
      <c r="C1378" s="35" t="s">
        <v>2645</v>
      </c>
      <c r="D1378" s="35" t="s">
        <v>500</v>
      </c>
      <c r="E1378" s="42">
        <v>4</v>
      </c>
      <c r="G1378" s="43">
        <v>1654</v>
      </c>
      <c r="H1378" s="44">
        <v>6616</v>
      </c>
      <c r="I1378" s="45"/>
      <c r="J1378" s="38"/>
      <c r="K1378" s="43">
        <v>3505</v>
      </c>
      <c r="L1378" s="44">
        <v>14020</v>
      </c>
      <c r="M1378" s="45"/>
      <c r="N1378" s="38"/>
      <c r="O1378" s="43">
        <v>3505</v>
      </c>
      <c r="P1378" s="44">
        <v>14020</v>
      </c>
      <c r="Q1378" s="45"/>
      <c r="R1378" s="38"/>
      <c r="S1378" s="43">
        <v>2040</v>
      </c>
      <c r="T1378" s="44">
        <v>8160</v>
      </c>
      <c r="U1378" s="45"/>
      <c r="V1378" s="38"/>
      <c r="W1378" s="43">
        <v>3301</v>
      </c>
      <c r="X1378" s="44">
        <v>13204</v>
      </c>
      <c r="Y1378" s="45"/>
      <c r="Z1378" s="38"/>
      <c r="AA1378" s="43">
        <v>3519.52</v>
      </c>
      <c r="AB1378" s="44">
        <v>14078.08</v>
      </c>
      <c r="AC1378" s="45"/>
      <c r="AD1378" s="38"/>
      <c r="AE1378" s="43">
        <v>3029</v>
      </c>
      <c r="AF1378" s="44">
        <v>12116</v>
      </c>
      <c r="AG1378" s="45"/>
      <c r="AH1378" s="38"/>
      <c r="AI1378" s="43">
        <v>1748.55</v>
      </c>
      <c r="AJ1378" s="44">
        <v>6994.2</v>
      </c>
      <c r="AK1378" s="45"/>
      <c r="AL1378" s="38"/>
      <c r="AM1378" s="43">
        <v>2291</v>
      </c>
      <c r="AN1378" s="44">
        <v>9164</v>
      </c>
      <c r="AO1378" s="45"/>
    </row>
    <row r="1379" spans="1:41" hidden="1" outlineLevel="1" x14ac:dyDescent="0.25">
      <c r="A1379" s="34" t="s">
        <v>2646</v>
      </c>
      <c r="B1379" s="35" t="s">
        <v>2647</v>
      </c>
      <c r="C1379" s="35" t="s">
        <v>2648</v>
      </c>
      <c r="D1379" s="35" t="s">
        <v>500</v>
      </c>
      <c r="E1379" s="42">
        <v>4</v>
      </c>
      <c r="G1379" s="43">
        <v>1654</v>
      </c>
      <c r="H1379" s="44">
        <v>6616</v>
      </c>
      <c r="I1379" s="45"/>
      <c r="J1379" s="38"/>
      <c r="K1379" s="43">
        <v>3680</v>
      </c>
      <c r="L1379" s="44">
        <v>14720</v>
      </c>
      <c r="M1379" s="45"/>
      <c r="N1379" s="38"/>
      <c r="O1379" s="43">
        <v>3680</v>
      </c>
      <c r="P1379" s="44">
        <v>14720</v>
      </c>
      <c r="Q1379" s="45"/>
      <c r="R1379" s="38"/>
      <c r="S1379" s="43">
        <v>1930</v>
      </c>
      <c r="T1379" s="44">
        <v>7720</v>
      </c>
      <c r="U1379" s="45"/>
      <c r="V1379" s="38"/>
      <c r="W1379" s="43">
        <v>3301</v>
      </c>
      <c r="X1379" s="44">
        <v>13204</v>
      </c>
      <c r="Y1379" s="45"/>
      <c r="Z1379" s="38"/>
      <c r="AA1379" s="43">
        <v>3519.52</v>
      </c>
      <c r="AB1379" s="44">
        <v>14078.08</v>
      </c>
      <c r="AC1379" s="45"/>
      <c r="AD1379" s="38"/>
      <c r="AE1379" s="43">
        <v>2959</v>
      </c>
      <c r="AF1379" s="44">
        <v>11836</v>
      </c>
      <c r="AG1379" s="45"/>
      <c r="AH1379" s="38"/>
      <c r="AI1379" s="43">
        <v>1854.39</v>
      </c>
      <c r="AJ1379" s="44">
        <v>7417.56</v>
      </c>
      <c r="AK1379" s="45"/>
      <c r="AL1379" s="38"/>
      <c r="AM1379" s="43">
        <v>2344</v>
      </c>
      <c r="AN1379" s="44">
        <v>9376</v>
      </c>
      <c r="AO1379" s="45"/>
    </row>
    <row r="1380" spans="1:41" hidden="1" outlineLevel="1" x14ac:dyDescent="0.25">
      <c r="A1380" s="34" t="s">
        <v>2649</v>
      </c>
      <c r="B1380" s="35" t="s">
        <v>2650</v>
      </c>
      <c r="C1380" s="35" t="s">
        <v>2651</v>
      </c>
      <c r="D1380" s="35" t="s">
        <v>500</v>
      </c>
      <c r="E1380" s="42">
        <v>8</v>
      </c>
      <c r="G1380" s="43">
        <v>1559</v>
      </c>
      <c r="H1380" s="44">
        <v>12472</v>
      </c>
      <c r="I1380" s="45"/>
      <c r="J1380" s="38"/>
      <c r="K1380" s="43">
        <v>2260</v>
      </c>
      <c r="L1380" s="44">
        <v>18080</v>
      </c>
      <c r="M1380" s="45"/>
      <c r="N1380" s="38"/>
      <c r="O1380" s="43">
        <v>2260</v>
      </c>
      <c r="P1380" s="44">
        <v>18080</v>
      </c>
      <c r="Q1380" s="45"/>
      <c r="R1380" s="38"/>
      <c r="S1380" s="43">
        <v>2701</v>
      </c>
      <c r="T1380" s="44">
        <v>21608</v>
      </c>
      <c r="U1380" s="45"/>
      <c r="V1380" s="38"/>
      <c r="W1380" s="43">
        <v>2167</v>
      </c>
      <c r="X1380" s="44">
        <v>17336</v>
      </c>
      <c r="Y1380" s="45"/>
      <c r="Z1380" s="38"/>
      <c r="AA1380" s="43">
        <v>2879.61</v>
      </c>
      <c r="AB1380" s="44">
        <v>23036.880000000001</v>
      </c>
      <c r="AC1380" s="45"/>
      <c r="AD1380" s="38"/>
      <c r="AE1380" s="43">
        <v>2536</v>
      </c>
      <c r="AF1380" s="44">
        <v>20288</v>
      </c>
      <c r="AG1380" s="45"/>
      <c r="AH1380" s="38"/>
      <c r="AI1380" s="43">
        <v>1717.54</v>
      </c>
      <c r="AJ1380" s="44">
        <v>13740.32</v>
      </c>
      <c r="AK1380" s="45"/>
      <c r="AL1380" s="38"/>
      <c r="AM1380" s="43">
        <v>2291</v>
      </c>
      <c r="AN1380" s="44">
        <v>18328</v>
      </c>
      <c r="AO1380" s="45"/>
    </row>
    <row r="1381" spans="1:41" hidden="1" outlineLevel="1" x14ac:dyDescent="0.25">
      <c r="A1381" s="30"/>
      <c r="B1381" s="31" t="s">
        <v>44</v>
      </c>
      <c r="C1381" s="31" t="s">
        <v>45</v>
      </c>
      <c r="G1381" s="36"/>
      <c r="H1381" s="36"/>
      <c r="I1381" s="37"/>
      <c r="J1381" s="38"/>
      <c r="K1381" s="36"/>
      <c r="L1381" s="36"/>
      <c r="M1381" s="37"/>
      <c r="N1381" s="38"/>
      <c r="O1381" s="36"/>
      <c r="P1381" s="36"/>
      <c r="Q1381" s="37"/>
      <c r="R1381" s="38"/>
      <c r="S1381" s="36"/>
      <c r="T1381" s="36"/>
      <c r="U1381" s="37"/>
      <c r="V1381" s="38"/>
      <c r="W1381" s="36"/>
      <c r="X1381" s="36"/>
      <c r="Y1381" s="37"/>
      <c r="Z1381" s="38"/>
      <c r="AA1381" s="36"/>
      <c r="AB1381" s="36"/>
      <c r="AC1381" s="37"/>
      <c r="AD1381" s="38"/>
      <c r="AE1381" s="36"/>
      <c r="AF1381" s="36"/>
      <c r="AG1381" s="37"/>
      <c r="AH1381" s="38"/>
      <c r="AI1381" s="36"/>
      <c r="AJ1381" s="36"/>
      <c r="AK1381" s="37"/>
      <c r="AL1381" s="38"/>
      <c r="AM1381" s="36"/>
      <c r="AN1381" s="36"/>
      <c r="AO1381" s="37"/>
    </row>
    <row r="1382" spans="1:41" ht="45" hidden="1" outlineLevel="1" x14ac:dyDescent="0.25">
      <c r="A1382" s="34" t="s">
        <v>2652</v>
      </c>
      <c r="B1382" s="35" t="s">
        <v>47</v>
      </c>
      <c r="C1382" s="35" t="s">
        <v>2653</v>
      </c>
      <c r="G1382" s="36"/>
      <c r="H1382" s="36"/>
      <c r="I1382" s="37"/>
      <c r="J1382" s="38"/>
      <c r="K1382" s="36"/>
      <c r="L1382" s="36"/>
      <c r="M1382" s="37"/>
      <c r="N1382" s="38"/>
      <c r="O1382" s="36"/>
      <c r="P1382" s="36"/>
      <c r="Q1382" s="37"/>
      <c r="R1382" s="38"/>
      <c r="S1382" s="36"/>
      <c r="T1382" s="36"/>
      <c r="U1382" s="37"/>
      <c r="V1382" s="38"/>
      <c r="W1382" s="36"/>
      <c r="X1382" s="36"/>
      <c r="Y1382" s="37"/>
      <c r="Z1382" s="38"/>
      <c r="AA1382" s="36"/>
      <c r="AB1382" s="36"/>
      <c r="AC1382" s="37"/>
      <c r="AD1382" s="38"/>
      <c r="AE1382" s="36"/>
      <c r="AF1382" s="36"/>
      <c r="AG1382" s="37"/>
      <c r="AH1382" s="38"/>
      <c r="AI1382" s="36"/>
      <c r="AJ1382" s="36"/>
      <c r="AK1382" s="37"/>
      <c r="AL1382" s="38"/>
      <c r="AM1382" s="36"/>
      <c r="AN1382" s="36"/>
      <c r="AO1382" s="37"/>
    </row>
    <row r="1383" spans="1:41" ht="45" hidden="1" outlineLevel="1" x14ac:dyDescent="0.25">
      <c r="A1383" s="30"/>
      <c r="B1383" s="31" t="s">
        <v>69</v>
      </c>
      <c r="C1383" s="31" t="s">
        <v>70</v>
      </c>
      <c r="D1383" s="31" t="s">
        <v>71</v>
      </c>
      <c r="E1383" s="31" t="s">
        <v>72</v>
      </c>
      <c r="G1383" s="39" t="s">
        <v>73</v>
      </c>
      <c r="H1383" s="40" t="s">
        <v>33</v>
      </c>
      <c r="I1383" s="41"/>
      <c r="J1383" s="38"/>
      <c r="K1383" s="39" t="s">
        <v>73</v>
      </c>
      <c r="L1383" s="40" t="s">
        <v>33</v>
      </c>
      <c r="M1383" s="41"/>
      <c r="N1383" s="38"/>
      <c r="O1383" s="39" t="s">
        <v>73</v>
      </c>
      <c r="P1383" s="40" t="s">
        <v>33</v>
      </c>
      <c r="Q1383" s="41"/>
      <c r="R1383" s="38"/>
      <c r="S1383" s="39" t="s">
        <v>73</v>
      </c>
      <c r="T1383" s="40" t="s">
        <v>33</v>
      </c>
      <c r="U1383" s="41"/>
      <c r="V1383" s="38"/>
      <c r="W1383" s="39" t="s">
        <v>73</v>
      </c>
      <c r="X1383" s="40" t="s">
        <v>33</v>
      </c>
      <c r="Y1383" s="41"/>
      <c r="Z1383" s="38"/>
      <c r="AA1383" s="39" t="s">
        <v>73</v>
      </c>
      <c r="AB1383" s="40" t="s">
        <v>33</v>
      </c>
      <c r="AC1383" s="41"/>
      <c r="AD1383" s="38"/>
      <c r="AE1383" s="39" t="s">
        <v>73</v>
      </c>
      <c r="AF1383" s="40" t="s">
        <v>33</v>
      </c>
      <c r="AG1383" s="41"/>
      <c r="AH1383" s="38"/>
      <c r="AI1383" s="39" t="s">
        <v>73</v>
      </c>
      <c r="AJ1383" s="40" t="s">
        <v>33</v>
      </c>
      <c r="AK1383" s="41"/>
      <c r="AL1383" s="38"/>
      <c r="AM1383" s="39" t="s">
        <v>73</v>
      </c>
      <c r="AN1383" s="40" t="s">
        <v>33</v>
      </c>
      <c r="AO1383" s="41"/>
    </row>
    <row r="1384" spans="1:41" hidden="1" outlineLevel="1" x14ac:dyDescent="0.25">
      <c r="A1384" s="34" t="s">
        <v>2654</v>
      </c>
      <c r="B1384" s="35" t="s">
        <v>2655</v>
      </c>
      <c r="C1384" s="35" t="s">
        <v>2656</v>
      </c>
      <c r="D1384" s="35" t="s">
        <v>500</v>
      </c>
      <c r="E1384" s="42">
        <v>4</v>
      </c>
      <c r="G1384" s="43">
        <v>1080</v>
      </c>
      <c r="H1384" s="44">
        <v>4320</v>
      </c>
      <c r="I1384" s="45"/>
      <c r="J1384" s="38"/>
      <c r="K1384" s="43">
        <v>1550</v>
      </c>
      <c r="L1384" s="44">
        <v>6200</v>
      </c>
      <c r="M1384" s="45"/>
      <c r="N1384" s="38"/>
      <c r="O1384" s="43">
        <v>1550</v>
      </c>
      <c r="P1384" s="44">
        <v>6200</v>
      </c>
      <c r="Q1384" s="45"/>
      <c r="R1384" s="38"/>
      <c r="S1384" s="43">
        <v>1996</v>
      </c>
      <c r="T1384" s="44">
        <v>7984</v>
      </c>
      <c r="U1384" s="45"/>
      <c r="V1384" s="38"/>
      <c r="W1384" s="43">
        <v>1334</v>
      </c>
      <c r="X1384" s="44">
        <v>5336</v>
      </c>
      <c r="Y1384" s="45"/>
      <c r="Z1384" s="38"/>
      <c r="AA1384" s="43">
        <v>1097.1199999999999</v>
      </c>
      <c r="AB1384" s="44">
        <v>4388.4799999999996</v>
      </c>
      <c r="AC1384" s="45"/>
      <c r="AD1384" s="38"/>
      <c r="AE1384" s="43">
        <v>1310</v>
      </c>
      <c r="AF1384" s="44">
        <v>5240</v>
      </c>
      <c r="AG1384" s="45"/>
      <c r="AH1384" s="38"/>
      <c r="AI1384" s="43">
        <v>1054.8599999999999</v>
      </c>
      <c r="AJ1384" s="44">
        <v>4219.4399999999996</v>
      </c>
      <c r="AK1384" s="45"/>
      <c r="AL1384" s="38"/>
      <c r="AM1384" s="43">
        <v>1246</v>
      </c>
      <c r="AN1384" s="44">
        <v>4984</v>
      </c>
      <c r="AO1384" s="45"/>
    </row>
    <row r="1385" spans="1:41" hidden="1" outlineLevel="1" x14ac:dyDescent="0.25">
      <c r="A1385" s="30"/>
      <c r="B1385" s="31" t="s">
        <v>44</v>
      </c>
      <c r="C1385" s="31" t="s">
        <v>45</v>
      </c>
      <c r="G1385" s="36"/>
      <c r="H1385" s="36"/>
      <c r="I1385" s="37"/>
      <c r="J1385" s="38"/>
      <c r="K1385" s="36"/>
      <c r="L1385" s="36"/>
      <c r="M1385" s="37"/>
      <c r="N1385" s="38"/>
      <c r="O1385" s="36"/>
      <c r="P1385" s="36"/>
      <c r="Q1385" s="37"/>
      <c r="R1385" s="38"/>
      <c r="S1385" s="36"/>
      <c r="T1385" s="36"/>
      <c r="U1385" s="37"/>
      <c r="V1385" s="38"/>
      <c r="W1385" s="36"/>
      <c r="X1385" s="36"/>
      <c r="Y1385" s="37"/>
      <c r="Z1385" s="38"/>
      <c r="AA1385" s="36"/>
      <c r="AB1385" s="36"/>
      <c r="AC1385" s="37"/>
      <c r="AD1385" s="38"/>
      <c r="AE1385" s="36"/>
      <c r="AF1385" s="36"/>
      <c r="AG1385" s="37"/>
      <c r="AH1385" s="38"/>
      <c r="AI1385" s="36"/>
      <c r="AJ1385" s="36"/>
      <c r="AK1385" s="37"/>
      <c r="AL1385" s="38"/>
      <c r="AM1385" s="36"/>
      <c r="AN1385" s="36"/>
      <c r="AO1385" s="37"/>
    </row>
    <row r="1386" spans="1:41" hidden="1" outlineLevel="1" x14ac:dyDescent="0.25">
      <c r="A1386" s="34" t="s">
        <v>2657</v>
      </c>
      <c r="B1386" s="35" t="s">
        <v>47</v>
      </c>
      <c r="C1386" s="35" t="s">
        <v>483</v>
      </c>
      <c r="G1386" s="36"/>
      <c r="H1386" s="36"/>
      <c r="I1386" s="37"/>
      <c r="J1386" s="38"/>
      <c r="K1386" s="36"/>
      <c r="L1386" s="36"/>
      <c r="M1386" s="37"/>
      <c r="N1386" s="38"/>
      <c r="O1386" s="36"/>
      <c r="P1386" s="36"/>
      <c r="Q1386" s="37"/>
      <c r="R1386" s="38"/>
      <c r="S1386" s="36"/>
      <c r="T1386" s="36"/>
      <c r="U1386" s="37"/>
      <c r="V1386" s="38"/>
      <c r="W1386" s="36"/>
      <c r="X1386" s="36"/>
      <c r="Y1386" s="37"/>
      <c r="Z1386" s="38"/>
      <c r="AA1386" s="36"/>
      <c r="AB1386" s="36"/>
      <c r="AC1386" s="37"/>
      <c r="AD1386" s="38"/>
      <c r="AE1386" s="36"/>
      <c r="AF1386" s="36"/>
      <c r="AG1386" s="37"/>
      <c r="AH1386" s="38"/>
      <c r="AI1386" s="36"/>
      <c r="AJ1386" s="36"/>
      <c r="AK1386" s="37"/>
      <c r="AL1386" s="38"/>
      <c r="AM1386" s="36"/>
      <c r="AN1386" s="36"/>
      <c r="AO1386" s="37"/>
    </row>
    <row r="1387" spans="1:41" ht="45" hidden="1" outlineLevel="1" x14ac:dyDescent="0.25">
      <c r="A1387" s="30"/>
      <c r="B1387" s="31" t="s">
        <v>69</v>
      </c>
      <c r="C1387" s="31" t="s">
        <v>70</v>
      </c>
      <c r="D1387" s="31" t="s">
        <v>71</v>
      </c>
      <c r="E1387" s="31" t="s">
        <v>72</v>
      </c>
      <c r="G1387" s="39" t="s">
        <v>73</v>
      </c>
      <c r="H1387" s="40" t="s">
        <v>33</v>
      </c>
      <c r="I1387" s="41"/>
      <c r="J1387" s="38"/>
      <c r="K1387" s="39" t="s">
        <v>73</v>
      </c>
      <c r="L1387" s="40" t="s">
        <v>33</v>
      </c>
      <c r="M1387" s="41"/>
      <c r="N1387" s="38"/>
      <c r="O1387" s="39" t="s">
        <v>73</v>
      </c>
      <c r="P1387" s="40" t="s">
        <v>33</v>
      </c>
      <c r="Q1387" s="41"/>
      <c r="R1387" s="38"/>
      <c r="S1387" s="39" t="s">
        <v>73</v>
      </c>
      <c r="T1387" s="40" t="s">
        <v>33</v>
      </c>
      <c r="U1387" s="41"/>
      <c r="V1387" s="38"/>
      <c r="W1387" s="39" t="s">
        <v>73</v>
      </c>
      <c r="X1387" s="40" t="s">
        <v>33</v>
      </c>
      <c r="Y1387" s="41"/>
      <c r="Z1387" s="38"/>
      <c r="AA1387" s="39" t="s">
        <v>73</v>
      </c>
      <c r="AB1387" s="40" t="s">
        <v>33</v>
      </c>
      <c r="AC1387" s="41"/>
      <c r="AD1387" s="38"/>
      <c r="AE1387" s="39" t="s">
        <v>73</v>
      </c>
      <c r="AF1387" s="40" t="s">
        <v>33</v>
      </c>
      <c r="AG1387" s="41"/>
      <c r="AH1387" s="38"/>
      <c r="AI1387" s="39" t="s">
        <v>73</v>
      </c>
      <c r="AJ1387" s="40" t="s">
        <v>33</v>
      </c>
      <c r="AK1387" s="41"/>
      <c r="AL1387" s="38"/>
      <c r="AM1387" s="39" t="s">
        <v>73</v>
      </c>
      <c r="AN1387" s="40" t="s">
        <v>33</v>
      </c>
      <c r="AO1387" s="41"/>
    </row>
    <row r="1388" spans="1:41" ht="120" hidden="1" outlineLevel="1" x14ac:dyDescent="0.25">
      <c r="A1388" s="34" t="s">
        <v>2658</v>
      </c>
      <c r="B1388" s="35" t="s">
        <v>2659</v>
      </c>
      <c r="C1388" s="35" t="s">
        <v>620</v>
      </c>
      <c r="D1388" s="35" t="s">
        <v>621</v>
      </c>
      <c r="E1388" s="42">
        <v>1</v>
      </c>
      <c r="G1388" s="43">
        <v>0</v>
      </c>
      <c r="H1388" s="44">
        <v>0</v>
      </c>
      <c r="I1388" s="45"/>
      <c r="J1388" s="38"/>
      <c r="K1388" s="43">
        <v>0</v>
      </c>
      <c r="L1388" s="44">
        <v>0</v>
      </c>
      <c r="M1388" s="45"/>
      <c r="N1388" s="38"/>
      <c r="O1388" s="43">
        <v>0</v>
      </c>
      <c r="P1388" s="44">
        <v>0</v>
      </c>
      <c r="Q1388" s="45"/>
      <c r="R1388" s="38"/>
      <c r="S1388" s="43">
        <v>0</v>
      </c>
      <c r="T1388" s="44">
        <v>0</v>
      </c>
      <c r="U1388" s="45"/>
      <c r="V1388" s="38"/>
      <c r="W1388" s="43">
        <v>0</v>
      </c>
      <c r="X1388" s="44">
        <v>0</v>
      </c>
      <c r="Y1388" s="45"/>
      <c r="Z1388" s="38"/>
      <c r="AA1388" s="43">
        <v>0</v>
      </c>
      <c r="AB1388" s="44">
        <v>0</v>
      </c>
      <c r="AC1388" s="45"/>
      <c r="AD1388" s="38"/>
      <c r="AE1388" s="43">
        <v>0</v>
      </c>
      <c r="AF1388" s="44">
        <v>0</v>
      </c>
      <c r="AG1388" s="45"/>
      <c r="AH1388" s="38"/>
      <c r="AI1388" s="43">
        <v>0</v>
      </c>
      <c r="AJ1388" s="44">
        <v>0</v>
      </c>
      <c r="AK1388" s="45"/>
      <c r="AL1388" s="38"/>
      <c r="AM1388" s="43">
        <v>0</v>
      </c>
      <c r="AN1388" s="44">
        <v>0</v>
      </c>
      <c r="AO1388" s="45"/>
    </row>
    <row r="1389" spans="1:41" hidden="1" outlineLevel="1" x14ac:dyDescent="0.25">
      <c r="A1389" s="30"/>
      <c r="B1389" s="31" t="s">
        <v>44</v>
      </c>
      <c r="C1389" s="31" t="s">
        <v>45</v>
      </c>
      <c r="G1389" s="36"/>
      <c r="H1389" s="36"/>
      <c r="I1389" s="37"/>
      <c r="J1389" s="38"/>
      <c r="K1389" s="36"/>
      <c r="L1389" s="36"/>
      <c r="M1389" s="37"/>
      <c r="N1389" s="38"/>
      <c r="O1389" s="36"/>
      <c r="P1389" s="36"/>
      <c r="Q1389" s="37"/>
      <c r="R1389" s="38"/>
      <c r="S1389" s="36"/>
      <c r="T1389" s="36"/>
      <c r="U1389" s="37"/>
      <c r="V1389" s="38"/>
      <c r="W1389" s="36"/>
      <c r="X1389" s="36"/>
      <c r="Y1389" s="37"/>
      <c r="Z1389" s="38"/>
      <c r="AA1389" s="36"/>
      <c r="AB1389" s="36"/>
      <c r="AC1389" s="37"/>
      <c r="AD1389" s="38"/>
      <c r="AE1389" s="36"/>
      <c r="AF1389" s="36"/>
      <c r="AG1389" s="37"/>
      <c r="AH1389" s="38"/>
      <c r="AI1389" s="36"/>
      <c r="AJ1389" s="36"/>
      <c r="AK1389" s="37"/>
      <c r="AL1389" s="38"/>
      <c r="AM1389" s="36"/>
      <c r="AN1389" s="36"/>
      <c r="AO1389" s="37"/>
    </row>
    <row r="1390" spans="1:41" ht="45" hidden="1" outlineLevel="1" x14ac:dyDescent="0.25">
      <c r="A1390" s="34" t="s">
        <v>2660</v>
      </c>
      <c r="B1390" s="35" t="s">
        <v>47</v>
      </c>
      <c r="C1390" s="35" t="s">
        <v>488</v>
      </c>
      <c r="G1390" s="36"/>
      <c r="H1390" s="36"/>
      <c r="I1390" s="37"/>
      <c r="J1390" s="38"/>
      <c r="K1390" s="36"/>
      <c r="L1390" s="36"/>
      <c r="M1390" s="37"/>
      <c r="N1390" s="38"/>
      <c r="O1390" s="36"/>
      <c r="P1390" s="36"/>
      <c r="Q1390" s="37"/>
      <c r="R1390" s="38"/>
      <c r="S1390" s="36"/>
      <c r="T1390" s="36"/>
      <c r="U1390" s="37"/>
      <c r="V1390" s="38"/>
      <c r="W1390" s="36"/>
      <c r="X1390" s="36"/>
      <c r="Y1390" s="37"/>
      <c r="Z1390" s="38"/>
      <c r="AA1390" s="36"/>
      <c r="AB1390" s="36"/>
      <c r="AC1390" s="37"/>
      <c r="AD1390" s="38"/>
      <c r="AE1390" s="36"/>
      <c r="AF1390" s="36"/>
      <c r="AG1390" s="37"/>
      <c r="AH1390" s="38"/>
      <c r="AI1390" s="36"/>
      <c r="AJ1390" s="36"/>
      <c r="AK1390" s="37"/>
      <c r="AL1390" s="38"/>
      <c r="AM1390" s="36"/>
      <c r="AN1390" s="36"/>
      <c r="AO1390" s="37"/>
    </row>
    <row r="1391" spans="1:41" hidden="1" outlineLevel="1" x14ac:dyDescent="0.25">
      <c r="A1391" s="15" t="s">
        <v>2661</v>
      </c>
      <c r="B1391" s="15"/>
      <c r="C1391" s="15"/>
      <c r="D1391" s="15"/>
      <c r="E1391" s="15"/>
      <c r="G1391" s="20" t="s">
        <v>43</v>
      </c>
      <c r="H1391" s="44">
        <v>260300</v>
      </c>
      <c r="I1391" s="45"/>
      <c r="J1391" s="38"/>
      <c r="K1391" s="20" t="s">
        <v>43</v>
      </c>
      <c r="L1391" s="44">
        <v>317001</v>
      </c>
      <c r="M1391" s="45"/>
      <c r="N1391" s="38"/>
      <c r="O1391" s="20" t="s">
        <v>43</v>
      </c>
      <c r="P1391" s="44">
        <v>317001</v>
      </c>
      <c r="Q1391" s="45"/>
      <c r="R1391" s="38"/>
      <c r="S1391" s="20" t="s">
        <v>43</v>
      </c>
      <c r="T1391" s="44">
        <v>360483</v>
      </c>
      <c r="U1391" s="45"/>
      <c r="V1391" s="38"/>
      <c r="W1391" s="20" t="s">
        <v>43</v>
      </c>
      <c r="X1391" s="44">
        <v>277084</v>
      </c>
      <c r="Y1391" s="45"/>
      <c r="Z1391" s="38"/>
      <c r="AA1391" s="20" t="s">
        <v>43</v>
      </c>
      <c r="AB1391" s="44">
        <v>428117.25</v>
      </c>
      <c r="AC1391" s="45"/>
      <c r="AD1391" s="38"/>
      <c r="AE1391" s="20" t="s">
        <v>43</v>
      </c>
      <c r="AF1391" s="44">
        <v>514348</v>
      </c>
      <c r="AG1391" s="45"/>
      <c r="AH1391" s="38"/>
      <c r="AI1391" s="20" t="s">
        <v>43</v>
      </c>
      <c r="AJ1391" s="44">
        <v>418011.84</v>
      </c>
      <c r="AK1391" s="45"/>
      <c r="AL1391" s="38"/>
      <c r="AM1391" s="20" t="s">
        <v>43</v>
      </c>
      <c r="AN1391" s="44">
        <v>421988</v>
      </c>
      <c r="AO1391" s="45"/>
    </row>
    <row r="1392" spans="1:41" hidden="1" outlineLevel="1" x14ac:dyDescent="0.25">
      <c r="A1392" s="30"/>
      <c r="B1392" s="31" t="s">
        <v>44</v>
      </c>
      <c r="C1392" s="31" t="s">
        <v>45</v>
      </c>
      <c r="G1392" s="36"/>
      <c r="H1392" s="36"/>
      <c r="I1392" s="37"/>
      <c r="J1392" s="38"/>
      <c r="K1392" s="36"/>
      <c r="L1392" s="36"/>
      <c r="M1392" s="37"/>
      <c r="N1392" s="38"/>
      <c r="O1392" s="36"/>
      <c r="P1392" s="36"/>
      <c r="Q1392" s="37"/>
      <c r="R1392" s="38"/>
      <c r="S1392" s="36"/>
      <c r="T1392" s="36"/>
      <c r="U1392" s="37"/>
      <c r="V1392" s="38"/>
      <c r="W1392" s="36"/>
      <c r="X1392" s="36"/>
      <c r="Y1392" s="37"/>
      <c r="Z1392" s="38"/>
      <c r="AA1392" s="36"/>
      <c r="AB1392" s="36"/>
      <c r="AC1392" s="37"/>
      <c r="AD1392" s="38"/>
      <c r="AE1392" s="36"/>
      <c r="AF1392" s="36"/>
      <c r="AG1392" s="37"/>
      <c r="AH1392" s="38"/>
      <c r="AI1392" s="36"/>
      <c r="AJ1392" s="36"/>
      <c r="AK1392" s="37"/>
      <c r="AL1392" s="38"/>
      <c r="AM1392" s="36"/>
      <c r="AN1392" s="36"/>
      <c r="AO1392" s="37"/>
    </row>
    <row r="1393" spans="1:41" hidden="1" outlineLevel="1" x14ac:dyDescent="0.25">
      <c r="A1393" s="34" t="s">
        <v>2662</v>
      </c>
      <c r="B1393" s="35" t="s">
        <v>47</v>
      </c>
      <c r="C1393" s="35" t="s">
        <v>2663</v>
      </c>
      <c r="G1393" s="36"/>
      <c r="H1393" s="36"/>
      <c r="I1393" s="37"/>
      <c r="J1393" s="38"/>
      <c r="K1393" s="36"/>
      <c r="L1393" s="36"/>
      <c r="M1393" s="37"/>
      <c r="N1393" s="38"/>
      <c r="O1393" s="36"/>
      <c r="P1393" s="36"/>
      <c r="Q1393" s="37"/>
      <c r="R1393" s="38"/>
      <c r="S1393" s="36"/>
      <c r="T1393" s="36"/>
      <c r="U1393" s="37"/>
      <c r="V1393" s="38"/>
      <c r="W1393" s="36"/>
      <c r="X1393" s="36"/>
      <c r="Y1393" s="37"/>
      <c r="Z1393" s="38"/>
      <c r="AA1393" s="36"/>
      <c r="AB1393" s="36"/>
      <c r="AC1393" s="37"/>
      <c r="AD1393" s="38"/>
      <c r="AE1393" s="36"/>
      <c r="AF1393" s="36"/>
      <c r="AG1393" s="37"/>
      <c r="AH1393" s="38"/>
      <c r="AI1393" s="36"/>
      <c r="AJ1393" s="36"/>
      <c r="AK1393" s="37"/>
      <c r="AL1393" s="38"/>
      <c r="AM1393" s="36"/>
      <c r="AN1393" s="36"/>
      <c r="AO1393" s="37"/>
    </row>
    <row r="1394" spans="1:41" hidden="1" outlineLevel="1" x14ac:dyDescent="0.25">
      <c r="A1394" s="34" t="s">
        <v>2664</v>
      </c>
      <c r="B1394" s="35" t="s">
        <v>47</v>
      </c>
      <c r="C1394" s="35" t="s">
        <v>2665</v>
      </c>
      <c r="G1394" s="36"/>
      <c r="H1394" s="36"/>
      <c r="I1394" s="37"/>
      <c r="J1394" s="38"/>
      <c r="K1394" s="36"/>
      <c r="L1394" s="36"/>
      <c r="M1394" s="37"/>
      <c r="N1394" s="38"/>
      <c r="O1394" s="36"/>
      <c r="P1394" s="36"/>
      <c r="Q1394" s="37"/>
      <c r="R1394" s="38"/>
      <c r="S1394" s="36"/>
      <c r="T1394" s="36"/>
      <c r="U1394" s="37"/>
      <c r="V1394" s="38"/>
      <c r="W1394" s="36"/>
      <c r="X1394" s="36"/>
      <c r="Y1394" s="37"/>
      <c r="Z1394" s="38"/>
      <c r="AA1394" s="36"/>
      <c r="AB1394" s="36"/>
      <c r="AC1394" s="37"/>
      <c r="AD1394" s="38"/>
      <c r="AE1394" s="36"/>
      <c r="AF1394" s="36"/>
      <c r="AG1394" s="37"/>
      <c r="AH1394" s="38"/>
      <c r="AI1394" s="36"/>
      <c r="AJ1394" s="36"/>
      <c r="AK1394" s="37"/>
      <c r="AL1394" s="38"/>
      <c r="AM1394" s="36"/>
      <c r="AN1394" s="36"/>
      <c r="AO1394" s="37"/>
    </row>
    <row r="1395" spans="1:41" ht="60" hidden="1" outlineLevel="1" x14ac:dyDescent="0.25">
      <c r="A1395" s="34" t="s">
        <v>2666</v>
      </c>
      <c r="B1395" s="35" t="s">
        <v>47</v>
      </c>
      <c r="C1395" s="35" t="s">
        <v>2667</v>
      </c>
      <c r="G1395" s="36"/>
      <c r="H1395" s="36"/>
      <c r="I1395" s="37"/>
      <c r="J1395" s="38"/>
      <c r="K1395" s="36"/>
      <c r="L1395" s="36"/>
      <c r="M1395" s="37"/>
      <c r="N1395" s="38"/>
      <c r="O1395" s="36"/>
      <c r="P1395" s="36"/>
      <c r="Q1395" s="37"/>
      <c r="R1395" s="38"/>
      <c r="S1395" s="36"/>
      <c r="T1395" s="36"/>
      <c r="U1395" s="37"/>
      <c r="V1395" s="38"/>
      <c r="W1395" s="36"/>
      <c r="X1395" s="36"/>
      <c r="Y1395" s="37"/>
      <c r="Z1395" s="38"/>
      <c r="AA1395" s="36"/>
      <c r="AB1395" s="36"/>
      <c r="AC1395" s="37"/>
      <c r="AD1395" s="38"/>
      <c r="AE1395" s="36"/>
      <c r="AF1395" s="36"/>
      <c r="AG1395" s="37"/>
      <c r="AH1395" s="38"/>
      <c r="AI1395" s="36"/>
      <c r="AJ1395" s="36"/>
      <c r="AK1395" s="37"/>
      <c r="AL1395" s="38"/>
      <c r="AM1395" s="36"/>
      <c r="AN1395" s="36"/>
      <c r="AO1395" s="37"/>
    </row>
    <row r="1396" spans="1:41" ht="45" hidden="1" outlineLevel="1" x14ac:dyDescent="0.25">
      <c r="A1396" s="30"/>
      <c r="B1396" s="31" t="s">
        <v>69</v>
      </c>
      <c r="C1396" s="31" t="s">
        <v>70</v>
      </c>
      <c r="D1396" s="31" t="s">
        <v>71</v>
      </c>
      <c r="E1396" s="31" t="s">
        <v>72</v>
      </c>
      <c r="G1396" s="39" t="s">
        <v>73</v>
      </c>
      <c r="H1396" s="40" t="s">
        <v>33</v>
      </c>
      <c r="I1396" s="41"/>
      <c r="J1396" s="38"/>
      <c r="K1396" s="39" t="s">
        <v>73</v>
      </c>
      <c r="L1396" s="40" t="s">
        <v>33</v>
      </c>
      <c r="M1396" s="41"/>
      <c r="N1396" s="38"/>
      <c r="O1396" s="39" t="s">
        <v>73</v>
      </c>
      <c r="P1396" s="40" t="s">
        <v>33</v>
      </c>
      <c r="Q1396" s="41"/>
      <c r="R1396" s="38"/>
      <c r="S1396" s="39" t="s">
        <v>73</v>
      </c>
      <c r="T1396" s="40" t="s">
        <v>33</v>
      </c>
      <c r="U1396" s="41"/>
      <c r="V1396" s="38"/>
      <c r="W1396" s="39" t="s">
        <v>73</v>
      </c>
      <c r="X1396" s="40" t="s">
        <v>33</v>
      </c>
      <c r="Y1396" s="41"/>
      <c r="Z1396" s="38"/>
      <c r="AA1396" s="39" t="s">
        <v>73</v>
      </c>
      <c r="AB1396" s="40" t="s">
        <v>33</v>
      </c>
      <c r="AC1396" s="41"/>
      <c r="AD1396" s="38"/>
      <c r="AE1396" s="39" t="s">
        <v>73</v>
      </c>
      <c r="AF1396" s="40" t="s">
        <v>33</v>
      </c>
      <c r="AG1396" s="41"/>
      <c r="AH1396" s="38"/>
      <c r="AI1396" s="39" t="s">
        <v>73</v>
      </c>
      <c r="AJ1396" s="40" t="s">
        <v>33</v>
      </c>
      <c r="AK1396" s="41"/>
      <c r="AL1396" s="38"/>
      <c r="AM1396" s="39" t="s">
        <v>73</v>
      </c>
      <c r="AN1396" s="40" t="s">
        <v>33</v>
      </c>
      <c r="AO1396" s="41"/>
    </row>
    <row r="1397" spans="1:41" hidden="1" outlineLevel="1" x14ac:dyDescent="0.25">
      <c r="A1397" s="34" t="s">
        <v>2668</v>
      </c>
      <c r="B1397" s="35" t="s">
        <v>2669</v>
      </c>
      <c r="C1397" s="35" t="s">
        <v>2670</v>
      </c>
      <c r="D1397" s="35" t="s">
        <v>686</v>
      </c>
      <c r="E1397" s="42">
        <v>256</v>
      </c>
      <c r="G1397" s="43">
        <v>65</v>
      </c>
      <c r="H1397" s="44">
        <v>16640</v>
      </c>
      <c r="I1397" s="45"/>
      <c r="J1397" s="38"/>
      <c r="K1397" s="43">
        <v>120</v>
      </c>
      <c r="L1397" s="44">
        <v>30720</v>
      </c>
      <c r="M1397" s="45"/>
      <c r="N1397" s="38"/>
      <c r="O1397" s="43">
        <v>120</v>
      </c>
      <c r="P1397" s="44">
        <v>30720</v>
      </c>
      <c r="Q1397" s="45"/>
      <c r="R1397" s="38"/>
      <c r="S1397" s="43">
        <v>113</v>
      </c>
      <c r="T1397" s="44">
        <v>28928</v>
      </c>
      <c r="U1397" s="45"/>
      <c r="V1397" s="38"/>
      <c r="W1397" s="43">
        <v>126</v>
      </c>
      <c r="X1397" s="44">
        <v>32256</v>
      </c>
      <c r="Y1397" s="45"/>
      <c r="Z1397" s="38"/>
      <c r="AA1397" s="43">
        <v>266.52</v>
      </c>
      <c r="AB1397" s="44">
        <v>68229.119999999995</v>
      </c>
      <c r="AC1397" s="45"/>
      <c r="AD1397" s="38"/>
      <c r="AE1397" s="43">
        <v>472</v>
      </c>
      <c r="AF1397" s="44">
        <v>120832</v>
      </c>
      <c r="AG1397" s="45"/>
      <c r="AH1397" s="38"/>
      <c r="AI1397" s="43">
        <v>112.27</v>
      </c>
      <c r="AJ1397" s="44">
        <v>28741.119999999999</v>
      </c>
      <c r="AK1397" s="45"/>
      <c r="AL1397" s="38"/>
      <c r="AM1397" s="43">
        <v>145</v>
      </c>
      <c r="AN1397" s="44">
        <v>37120</v>
      </c>
      <c r="AO1397" s="45"/>
    </row>
    <row r="1398" spans="1:41" hidden="1" outlineLevel="1" x14ac:dyDescent="0.25">
      <c r="A1398" s="34" t="s">
        <v>2671</v>
      </c>
      <c r="B1398" s="35" t="s">
        <v>2672</v>
      </c>
      <c r="C1398" s="35" t="s">
        <v>2673</v>
      </c>
      <c r="D1398" s="35" t="s">
        <v>523</v>
      </c>
      <c r="E1398" s="42">
        <v>82</v>
      </c>
      <c r="G1398" s="43">
        <v>18</v>
      </c>
      <c r="H1398" s="44">
        <v>1476</v>
      </c>
      <c r="I1398" s="45"/>
      <c r="J1398" s="38"/>
      <c r="K1398" s="43">
        <v>25</v>
      </c>
      <c r="L1398" s="44">
        <v>2050</v>
      </c>
      <c r="M1398" s="45"/>
      <c r="N1398" s="38"/>
      <c r="O1398" s="43">
        <v>25</v>
      </c>
      <c r="P1398" s="44">
        <v>2050</v>
      </c>
      <c r="Q1398" s="45"/>
      <c r="R1398" s="38"/>
      <c r="S1398" s="43">
        <v>37</v>
      </c>
      <c r="T1398" s="44">
        <v>3034</v>
      </c>
      <c r="U1398" s="45"/>
      <c r="V1398" s="38"/>
      <c r="W1398" s="43">
        <v>25</v>
      </c>
      <c r="X1398" s="44">
        <v>2050</v>
      </c>
      <c r="Y1398" s="45"/>
      <c r="Z1398" s="38"/>
      <c r="AA1398" s="43">
        <v>72.02</v>
      </c>
      <c r="AB1398" s="44">
        <v>5905.64</v>
      </c>
      <c r="AC1398" s="45"/>
      <c r="AD1398" s="38"/>
      <c r="AE1398" s="43">
        <v>61</v>
      </c>
      <c r="AF1398" s="44">
        <v>5002</v>
      </c>
      <c r="AG1398" s="45"/>
      <c r="AH1398" s="38"/>
      <c r="AI1398" s="43">
        <v>28.7</v>
      </c>
      <c r="AJ1398" s="44">
        <v>2353.4</v>
      </c>
      <c r="AK1398" s="45"/>
      <c r="AL1398" s="38"/>
      <c r="AM1398" s="43">
        <v>33</v>
      </c>
      <c r="AN1398" s="44">
        <v>2706</v>
      </c>
      <c r="AO1398" s="45"/>
    </row>
    <row r="1399" spans="1:41" hidden="1" outlineLevel="1" x14ac:dyDescent="0.25">
      <c r="A1399" s="34" t="s">
        <v>2674</v>
      </c>
      <c r="B1399" s="35" t="s">
        <v>2675</v>
      </c>
      <c r="C1399" s="35" t="s">
        <v>2676</v>
      </c>
      <c r="D1399" s="35" t="s">
        <v>686</v>
      </c>
      <c r="E1399" s="42">
        <v>56</v>
      </c>
      <c r="G1399" s="43">
        <v>73</v>
      </c>
      <c r="H1399" s="44">
        <v>4088</v>
      </c>
      <c r="I1399" s="45"/>
      <c r="J1399" s="38"/>
      <c r="K1399" s="43">
        <v>160</v>
      </c>
      <c r="L1399" s="44">
        <v>8960</v>
      </c>
      <c r="M1399" s="45"/>
      <c r="N1399" s="38"/>
      <c r="O1399" s="43">
        <v>160</v>
      </c>
      <c r="P1399" s="44">
        <v>8960</v>
      </c>
      <c r="Q1399" s="45"/>
      <c r="R1399" s="38"/>
      <c r="S1399" s="43">
        <v>113</v>
      </c>
      <c r="T1399" s="44">
        <v>6328</v>
      </c>
      <c r="U1399" s="45"/>
      <c r="V1399" s="38"/>
      <c r="W1399" s="43">
        <v>121</v>
      </c>
      <c r="X1399" s="44">
        <v>6776</v>
      </c>
      <c r="Y1399" s="45"/>
      <c r="Z1399" s="38"/>
      <c r="AA1399" s="43">
        <v>221.44</v>
      </c>
      <c r="AB1399" s="44">
        <v>12400.64</v>
      </c>
      <c r="AC1399" s="45"/>
      <c r="AD1399" s="38"/>
      <c r="AE1399" s="43">
        <v>427</v>
      </c>
      <c r="AF1399" s="44">
        <v>23912</v>
      </c>
      <c r="AG1399" s="45"/>
      <c r="AH1399" s="38"/>
      <c r="AI1399" s="43">
        <v>106.26</v>
      </c>
      <c r="AJ1399" s="44">
        <v>5950.56</v>
      </c>
      <c r="AK1399" s="45"/>
      <c r="AL1399" s="38"/>
      <c r="AM1399" s="43">
        <v>142</v>
      </c>
      <c r="AN1399" s="44">
        <v>7952</v>
      </c>
      <c r="AO1399" s="45"/>
    </row>
    <row r="1400" spans="1:41" hidden="1" outlineLevel="1" x14ac:dyDescent="0.25">
      <c r="A1400" s="34" t="s">
        <v>2677</v>
      </c>
      <c r="B1400" s="35" t="s">
        <v>2678</v>
      </c>
      <c r="C1400" s="35" t="s">
        <v>2679</v>
      </c>
      <c r="D1400" s="35" t="s">
        <v>523</v>
      </c>
      <c r="E1400" s="42">
        <v>7</v>
      </c>
      <c r="G1400" s="43">
        <v>18</v>
      </c>
      <c r="H1400" s="44">
        <v>126</v>
      </c>
      <c r="I1400" s="45"/>
      <c r="J1400" s="38"/>
      <c r="K1400" s="43">
        <v>30</v>
      </c>
      <c r="L1400" s="44">
        <v>210</v>
      </c>
      <c r="M1400" s="45"/>
      <c r="N1400" s="38"/>
      <c r="O1400" s="43">
        <v>30</v>
      </c>
      <c r="P1400" s="44">
        <v>210</v>
      </c>
      <c r="Q1400" s="45"/>
      <c r="R1400" s="38"/>
      <c r="S1400" s="43">
        <v>37</v>
      </c>
      <c r="T1400" s="44">
        <v>259</v>
      </c>
      <c r="U1400" s="45"/>
      <c r="V1400" s="38"/>
      <c r="W1400" s="43">
        <v>20</v>
      </c>
      <c r="X1400" s="44">
        <v>140</v>
      </c>
      <c r="Y1400" s="45"/>
      <c r="Z1400" s="38"/>
      <c r="AA1400" s="43">
        <v>72.02</v>
      </c>
      <c r="AB1400" s="44">
        <v>504.14</v>
      </c>
      <c r="AC1400" s="45"/>
      <c r="AD1400" s="38"/>
      <c r="AE1400" s="43">
        <v>61</v>
      </c>
      <c r="AF1400" s="44">
        <v>427</v>
      </c>
      <c r="AG1400" s="45"/>
      <c r="AH1400" s="38"/>
      <c r="AI1400" s="43">
        <v>28.7</v>
      </c>
      <c r="AJ1400" s="44">
        <v>200.9</v>
      </c>
      <c r="AK1400" s="45"/>
      <c r="AL1400" s="38"/>
      <c r="AM1400" s="43">
        <v>33</v>
      </c>
      <c r="AN1400" s="44">
        <v>231</v>
      </c>
      <c r="AO1400" s="45"/>
    </row>
    <row r="1401" spans="1:41" hidden="1" outlineLevel="1" x14ac:dyDescent="0.25">
      <c r="A1401" s="30"/>
      <c r="B1401" s="31" t="s">
        <v>44</v>
      </c>
      <c r="C1401" s="31" t="s">
        <v>45</v>
      </c>
      <c r="G1401" s="36"/>
      <c r="H1401" s="36"/>
      <c r="I1401" s="37"/>
      <c r="J1401" s="38"/>
      <c r="K1401" s="36"/>
      <c r="L1401" s="36"/>
      <c r="M1401" s="37"/>
      <c r="N1401" s="38"/>
      <c r="O1401" s="36"/>
      <c r="P1401" s="36"/>
      <c r="Q1401" s="37"/>
      <c r="R1401" s="38"/>
      <c r="S1401" s="36"/>
      <c r="T1401" s="36"/>
      <c r="U1401" s="37"/>
      <c r="V1401" s="38"/>
      <c r="W1401" s="36"/>
      <c r="X1401" s="36"/>
      <c r="Y1401" s="37"/>
      <c r="Z1401" s="38"/>
      <c r="AA1401" s="36"/>
      <c r="AB1401" s="36"/>
      <c r="AC1401" s="37"/>
      <c r="AD1401" s="38"/>
      <c r="AE1401" s="36"/>
      <c r="AF1401" s="36"/>
      <c r="AG1401" s="37"/>
      <c r="AH1401" s="38"/>
      <c r="AI1401" s="36"/>
      <c r="AJ1401" s="36"/>
      <c r="AK1401" s="37"/>
      <c r="AL1401" s="38"/>
      <c r="AM1401" s="36"/>
      <c r="AN1401" s="36"/>
      <c r="AO1401" s="37"/>
    </row>
    <row r="1402" spans="1:41" ht="60" hidden="1" outlineLevel="1" x14ac:dyDescent="0.25">
      <c r="A1402" s="34" t="s">
        <v>2680</v>
      </c>
      <c r="B1402" s="35" t="s">
        <v>47</v>
      </c>
      <c r="C1402" s="35" t="s">
        <v>2681</v>
      </c>
      <c r="G1402" s="36"/>
      <c r="H1402" s="36"/>
      <c r="I1402" s="37"/>
      <c r="J1402" s="38"/>
      <c r="K1402" s="36"/>
      <c r="L1402" s="36"/>
      <c r="M1402" s="37"/>
      <c r="N1402" s="38"/>
      <c r="O1402" s="36"/>
      <c r="P1402" s="36"/>
      <c r="Q1402" s="37"/>
      <c r="R1402" s="38"/>
      <c r="S1402" s="36"/>
      <c r="T1402" s="36"/>
      <c r="U1402" s="37"/>
      <c r="V1402" s="38"/>
      <c r="W1402" s="36"/>
      <c r="X1402" s="36"/>
      <c r="Y1402" s="37"/>
      <c r="Z1402" s="38"/>
      <c r="AA1402" s="36"/>
      <c r="AB1402" s="36"/>
      <c r="AC1402" s="37"/>
      <c r="AD1402" s="38"/>
      <c r="AE1402" s="36"/>
      <c r="AF1402" s="36"/>
      <c r="AG1402" s="37"/>
      <c r="AH1402" s="38"/>
      <c r="AI1402" s="36"/>
      <c r="AJ1402" s="36"/>
      <c r="AK1402" s="37"/>
      <c r="AL1402" s="38"/>
      <c r="AM1402" s="36"/>
      <c r="AN1402" s="36"/>
      <c r="AO1402" s="37"/>
    </row>
    <row r="1403" spans="1:41" ht="45" hidden="1" outlineLevel="1" x14ac:dyDescent="0.25">
      <c r="A1403" s="30"/>
      <c r="B1403" s="31" t="s">
        <v>69</v>
      </c>
      <c r="C1403" s="31" t="s">
        <v>70</v>
      </c>
      <c r="D1403" s="31" t="s">
        <v>71</v>
      </c>
      <c r="E1403" s="31" t="s">
        <v>72</v>
      </c>
      <c r="G1403" s="39" t="s">
        <v>73</v>
      </c>
      <c r="H1403" s="40" t="s">
        <v>33</v>
      </c>
      <c r="I1403" s="41"/>
      <c r="J1403" s="38"/>
      <c r="K1403" s="39" t="s">
        <v>73</v>
      </c>
      <c r="L1403" s="40" t="s">
        <v>33</v>
      </c>
      <c r="M1403" s="41"/>
      <c r="N1403" s="38"/>
      <c r="O1403" s="39" t="s">
        <v>73</v>
      </c>
      <c r="P1403" s="40" t="s">
        <v>33</v>
      </c>
      <c r="Q1403" s="41"/>
      <c r="R1403" s="38"/>
      <c r="S1403" s="39" t="s">
        <v>73</v>
      </c>
      <c r="T1403" s="40" t="s">
        <v>33</v>
      </c>
      <c r="U1403" s="41"/>
      <c r="V1403" s="38"/>
      <c r="W1403" s="39" t="s">
        <v>73</v>
      </c>
      <c r="X1403" s="40" t="s">
        <v>33</v>
      </c>
      <c r="Y1403" s="41"/>
      <c r="Z1403" s="38"/>
      <c r="AA1403" s="39" t="s">
        <v>73</v>
      </c>
      <c r="AB1403" s="40" t="s">
        <v>33</v>
      </c>
      <c r="AC1403" s="41"/>
      <c r="AD1403" s="38"/>
      <c r="AE1403" s="39" t="s">
        <v>73</v>
      </c>
      <c r="AF1403" s="40" t="s">
        <v>33</v>
      </c>
      <c r="AG1403" s="41"/>
      <c r="AH1403" s="38"/>
      <c r="AI1403" s="39" t="s">
        <v>73</v>
      </c>
      <c r="AJ1403" s="40" t="s">
        <v>33</v>
      </c>
      <c r="AK1403" s="41"/>
      <c r="AL1403" s="38"/>
      <c r="AM1403" s="39" t="s">
        <v>73</v>
      </c>
      <c r="AN1403" s="40" t="s">
        <v>33</v>
      </c>
      <c r="AO1403" s="41"/>
    </row>
    <row r="1404" spans="1:41" hidden="1" outlineLevel="1" x14ac:dyDescent="0.25">
      <c r="A1404" s="34" t="s">
        <v>2682</v>
      </c>
      <c r="B1404" s="35" t="s">
        <v>2683</v>
      </c>
      <c r="C1404" s="35" t="s">
        <v>2684</v>
      </c>
      <c r="D1404" s="35" t="s">
        <v>686</v>
      </c>
      <c r="E1404" s="42">
        <v>93</v>
      </c>
      <c r="G1404" s="43">
        <v>65</v>
      </c>
      <c r="H1404" s="44">
        <v>6045</v>
      </c>
      <c r="I1404" s="45"/>
      <c r="J1404" s="38"/>
      <c r="K1404" s="43">
        <v>90</v>
      </c>
      <c r="L1404" s="44">
        <v>8370</v>
      </c>
      <c r="M1404" s="45"/>
      <c r="N1404" s="38"/>
      <c r="O1404" s="43">
        <v>90</v>
      </c>
      <c r="P1404" s="44">
        <v>8370</v>
      </c>
      <c r="Q1404" s="45"/>
      <c r="R1404" s="38"/>
      <c r="S1404" s="43">
        <v>88</v>
      </c>
      <c r="T1404" s="44">
        <v>8184</v>
      </c>
      <c r="U1404" s="45"/>
      <c r="V1404" s="38"/>
      <c r="W1404" s="43">
        <v>70</v>
      </c>
      <c r="X1404" s="44">
        <v>6510</v>
      </c>
      <c r="Y1404" s="45"/>
      <c r="Z1404" s="38"/>
      <c r="AA1404" s="43">
        <v>122.25</v>
      </c>
      <c r="AB1404" s="44">
        <v>11369.25</v>
      </c>
      <c r="AC1404" s="45"/>
      <c r="AD1404" s="38"/>
      <c r="AE1404" s="43">
        <v>427</v>
      </c>
      <c r="AF1404" s="44">
        <v>39711</v>
      </c>
      <c r="AG1404" s="45"/>
      <c r="AH1404" s="38"/>
      <c r="AI1404" s="43">
        <v>81.22</v>
      </c>
      <c r="AJ1404" s="44">
        <v>7553.46</v>
      </c>
      <c r="AK1404" s="45"/>
      <c r="AL1404" s="38"/>
      <c r="AM1404" s="43">
        <v>111</v>
      </c>
      <c r="AN1404" s="44">
        <v>10323</v>
      </c>
      <c r="AO1404" s="45"/>
    </row>
    <row r="1405" spans="1:41" hidden="1" outlineLevel="1" x14ac:dyDescent="0.25">
      <c r="A1405" s="30"/>
      <c r="B1405" s="31" t="s">
        <v>44</v>
      </c>
      <c r="C1405" s="31" t="s">
        <v>45</v>
      </c>
      <c r="G1405" s="36"/>
      <c r="H1405" s="36"/>
      <c r="I1405" s="37"/>
      <c r="J1405" s="38"/>
      <c r="K1405" s="36"/>
      <c r="L1405" s="36"/>
      <c r="M1405" s="37"/>
      <c r="N1405" s="38"/>
      <c r="O1405" s="36"/>
      <c r="P1405" s="36"/>
      <c r="Q1405" s="37"/>
      <c r="R1405" s="38"/>
      <c r="S1405" s="36"/>
      <c r="T1405" s="36"/>
      <c r="U1405" s="37"/>
      <c r="V1405" s="38"/>
      <c r="W1405" s="36"/>
      <c r="X1405" s="36"/>
      <c r="Y1405" s="37"/>
      <c r="Z1405" s="38"/>
      <c r="AA1405" s="36"/>
      <c r="AB1405" s="36"/>
      <c r="AC1405" s="37"/>
      <c r="AD1405" s="38"/>
      <c r="AE1405" s="36"/>
      <c r="AF1405" s="36"/>
      <c r="AG1405" s="37"/>
      <c r="AH1405" s="38"/>
      <c r="AI1405" s="36"/>
      <c r="AJ1405" s="36"/>
      <c r="AK1405" s="37"/>
      <c r="AL1405" s="38"/>
      <c r="AM1405" s="36"/>
      <c r="AN1405" s="36"/>
      <c r="AO1405" s="37"/>
    </row>
    <row r="1406" spans="1:41" hidden="1" outlineLevel="1" x14ac:dyDescent="0.25">
      <c r="A1406" s="34" t="s">
        <v>2685</v>
      </c>
      <c r="B1406" s="35" t="s">
        <v>47</v>
      </c>
      <c r="C1406" s="35" t="s">
        <v>2686</v>
      </c>
      <c r="G1406" s="36"/>
      <c r="H1406" s="36"/>
      <c r="I1406" s="37"/>
      <c r="J1406" s="38"/>
      <c r="K1406" s="36"/>
      <c r="L1406" s="36"/>
      <c r="M1406" s="37"/>
      <c r="N1406" s="38"/>
      <c r="O1406" s="36"/>
      <c r="P1406" s="36"/>
      <c r="Q1406" s="37"/>
      <c r="R1406" s="38"/>
      <c r="S1406" s="36"/>
      <c r="T1406" s="36"/>
      <c r="U1406" s="37"/>
      <c r="V1406" s="38"/>
      <c r="W1406" s="36"/>
      <c r="X1406" s="36"/>
      <c r="Y1406" s="37"/>
      <c r="Z1406" s="38"/>
      <c r="AA1406" s="36"/>
      <c r="AB1406" s="36"/>
      <c r="AC1406" s="37"/>
      <c r="AD1406" s="38"/>
      <c r="AE1406" s="36"/>
      <c r="AF1406" s="36"/>
      <c r="AG1406" s="37"/>
      <c r="AH1406" s="38"/>
      <c r="AI1406" s="36"/>
      <c r="AJ1406" s="36"/>
      <c r="AK1406" s="37"/>
      <c r="AL1406" s="38"/>
      <c r="AM1406" s="36"/>
      <c r="AN1406" s="36"/>
      <c r="AO1406" s="37"/>
    </row>
    <row r="1407" spans="1:41" ht="45" hidden="1" outlineLevel="1" x14ac:dyDescent="0.25">
      <c r="A1407" s="30"/>
      <c r="B1407" s="31" t="s">
        <v>69</v>
      </c>
      <c r="C1407" s="31" t="s">
        <v>70</v>
      </c>
      <c r="D1407" s="31" t="s">
        <v>71</v>
      </c>
      <c r="E1407" s="31" t="s">
        <v>72</v>
      </c>
      <c r="G1407" s="39" t="s">
        <v>73</v>
      </c>
      <c r="H1407" s="40" t="s">
        <v>33</v>
      </c>
      <c r="I1407" s="41"/>
      <c r="J1407" s="38"/>
      <c r="K1407" s="39" t="s">
        <v>73</v>
      </c>
      <c r="L1407" s="40" t="s">
        <v>33</v>
      </c>
      <c r="M1407" s="41"/>
      <c r="N1407" s="38"/>
      <c r="O1407" s="39" t="s">
        <v>73</v>
      </c>
      <c r="P1407" s="40" t="s">
        <v>33</v>
      </c>
      <c r="Q1407" s="41"/>
      <c r="R1407" s="38"/>
      <c r="S1407" s="39" t="s">
        <v>73</v>
      </c>
      <c r="T1407" s="40" t="s">
        <v>33</v>
      </c>
      <c r="U1407" s="41"/>
      <c r="V1407" s="38"/>
      <c r="W1407" s="39" t="s">
        <v>73</v>
      </c>
      <c r="X1407" s="40" t="s">
        <v>33</v>
      </c>
      <c r="Y1407" s="41"/>
      <c r="Z1407" s="38"/>
      <c r="AA1407" s="39" t="s">
        <v>73</v>
      </c>
      <c r="AB1407" s="40" t="s">
        <v>33</v>
      </c>
      <c r="AC1407" s="41"/>
      <c r="AD1407" s="38"/>
      <c r="AE1407" s="39" t="s">
        <v>73</v>
      </c>
      <c r="AF1407" s="40" t="s">
        <v>33</v>
      </c>
      <c r="AG1407" s="41"/>
      <c r="AH1407" s="38"/>
      <c r="AI1407" s="39" t="s">
        <v>73</v>
      </c>
      <c r="AJ1407" s="40" t="s">
        <v>33</v>
      </c>
      <c r="AK1407" s="41"/>
      <c r="AL1407" s="38"/>
      <c r="AM1407" s="39" t="s">
        <v>73</v>
      </c>
      <c r="AN1407" s="40" t="s">
        <v>33</v>
      </c>
      <c r="AO1407" s="41"/>
    </row>
    <row r="1408" spans="1:41" hidden="1" outlineLevel="1" x14ac:dyDescent="0.25">
      <c r="A1408" s="34" t="s">
        <v>2687</v>
      </c>
      <c r="B1408" s="35" t="s">
        <v>2688</v>
      </c>
      <c r="C1408" s="35" t="s">
        <v>2689</v>
      </c>
      <c r="D1408" s="35" t="s">
        <v>686</v>
      </c>
      <c r="E1408" s="42">
        <v>68</v>
      </c>
      <c r="G1408" s="43">
        <v>54</v>
      </c>
      <c r="H1408" s="44">
        <v>3672</v>
      </c>
      <c r="I1408" s="45"/>
      <c r="J1408" s="38"/>
      <c r="K1408" s="43">
        <v>60</v>
      </c>
      <c r="L1408" s="44">
        <v>4080</v>
      </c>
      <c r="M1408" s="45"/>
      <c r="N1408" s="38"/>
      <c r="O1408" s="43">
        <v>60</v>
      </c>
      <c r="P1408" s="44">
        <v>4080</v>
      </c>
      <c r="Q1408" s="45"/>
      <c r="R1408" s="38"/>
      <c r="S1408" s="43">
        <v>63</v>
      </c>
      <c r="T1408" s="44">
        <v>4284</v>
      </c>
      <c r="U1408" s="45"/>
      <c r="V1408" s="38"/>
      <c r="W1408" s="43">
        <v>66</v>
      </c>
      <c r="X1408" s="44">
        <v>4488</v>
      </c>
      <c r="Y1408" s="45"/>
      <c r="Z1408" s="38"/>
      <c r="AA1408" s="43">
        <v>67.010000000000005</v>
      </c>
      <c r="AB1408" s="44">
        <v>4556.68</v>
      </c>
      <c r="AC1408" s="45"/>
      <c r="AD1408" s="38"/>
      <c r="AE1408" s="43">
        <v>82</v>
      </c>
      <c r="AF1408" s="44">
        <v>5576</v>
      </c>
      <c r="AG1408" s="45"/>
      <c r="AH1408" s="38"/>
      <c r="AI1408" s="43">
        <v>64.319999999999993</v>
      </c>
      <c r="AJ1408" s="44">
        <v>4373.76</v>
      </c>
      <c r="AK1408" s="45"/>
      <c r="AL1408" s="38"/>
      <c r="AM1408" s="43">
        <v>90</v>
      </c>
      <c r="AN1408" s="44">
        <v>6120</v>
      </c>
      <c r="AO1408" s="45"/>
    </row>
    <row r="1409" spans="1:41" hidden="1" outlineLevel="1" x14ac:dyDescent="0.25">
      <c r="A1409" s="30"/>
      <c r="B1409" s="31" t="s">
        <v>44</v>
      </c>
      <c r="C1409" s="31" t="s">
        <v>45</v>
      </c>
      <c r="G1409" s="36"/>
      <c r="H1409" s="36"/>
      <c r="I1409" s="37"/>
      <c r="J1409" s="38"/>
      <c r="K1409" s="36"/>
      <c r="L1409" s="36"/>
      <c r="M1409" s="37"/>
      <c r="N1409" s="38"/>
      <c r="O1409" s="36"/>
      <c r="P1409" s="36"/>
      <c r="Q1409" s="37"/>
      <c r="R1409" s="38"/>
      <c r="S1409" s="36"/>
      <c r="T1409" s="36"/>
      <c r="U1409" s="37"/>
      <c r="V1409" s="38"/>
      <c r="W1409" s="36"/>
      <c r="X1409" s="36"/>
      <c r="Y1409" s="37"/>
      <c r="Z1409" s="38"/>
      <c r="AA1409" s="36"/>
      <c r="AB1409" s="36"/>
      <c r="AC1409" s="37"/>
      <c r="AD1409" s="38"/>
      <c r="AE1409" s="36"/>
      <c r="AF1409" s="36"/>
      <c r="AG1409" s="37"/>
      <c r="AH1409" s="38"/>
      <c r="AI1409" s="36"/>
      <c r="AJ1409" s="36"/>
      <c r="AK1409" s="37"/>
      <c r="AL1409" s="38"/>
      <c r="AM1409" s="36"/>
      <c r="AN1409" s="36"/>
      <c r="AO1409" s="37"/>
    </row>
    <row r="1410" spans="1:41" hidden="1" outlineLevel="1" x14ac:dyDescent="0.25">
      <c r="A1410" s="34" t="s">
        <v>2690</v>
      </c>
      <c r="B1410" s="35" t="s">
        <v>47</v>
      </c>
      <c r="C1410" s="35" t="s">
        <v>2691</v>
      </c>
      <c r="G1410" s="36"/>
      <c r="H1410" s="36"/>
      <c r="I1410" s="37"/>
      <c r="J1410" s="38"/>
      <c r="K1410" s="36"/>
      <c r="L1410" s="36"/>
      <c r="M1410" s="37"/>
      <c r="N1410" s="38"/>
      <c r="O1410" s="36"/>
      <c r="P1410" s="36"/>
      <c r="Q1410" s="37"/>
      <c r="R1410" s="38"/>
      <c r="S1410" s="36"/>
      <c r="T1410" s="36"/>
      <c r="U1410" s="37"/>
      <c r="V1410" s="38"/>
      <c r="W1410" s="36"/>
      <c r="X1410" s="36"/>
      <c r="Y1410" s="37"/>
      <c r="Z1410" s="38"/>
      <c r="AA1410" s="36"/>
      <c r="AB1410" s="36"/>
      <c r="AC1410" s="37"/>
      <c r="AD1410" s="38"/>
      <c r="AE1410" s="36"/>
      <c r="AF1410" s="36"/>
      <c r="AG1410" s="37"/>
      <c r="AH1410" s="38"/>
      <c r="AI1410" s="36"/>
      <c r="AJ1410" s="36"/>
      <c r="AK1410" s="37"/>
      <c r="AL1410" s="38"/>
      <c r="AM1410" s="36"/>
      <c r="AN1410" s="36"/>
      <c r="AO1410" s="37"/>
    </row>
    <row r="1411" spans="1:41" ht="45" hidden="1" outlineLevel="1" x14ac:dyDescent="0.25">
      <c r="A1411" s="30"/>
      <c r="B1411" s="31" t="s">
        <v>69</v>
      </c>
      <c r="C1411" s="31" t="s">
        <v>70</v>
      </c>
      <c r="D1411" s="31" t="s">
        <v>71</v>
      </c>
      <c r="E1411" s="31" t="s">
        <v>72</v>
      </c>
      <c r="G1411" s="39" t="s">
        <v>73</v>
      </c>
      <c r="H1411" s="40" t="s">
        <v>33</v>
      </c>
      <c r="I1411" s="41"/>
      <c r="J1411" s="38"/>
      <c r="K1411" s="39" t="s">
        <v>73</v>
      </c>
      <c r="L1411" s="40" t="s">
        <v>33</v>
      </c>
      <c r="M1411" s="41"/>
      <c r="N1411" s="38"/>
      <c r="O1411" s="39" t="s">
        <v>73</v>
      </c>
      <c r="P1411" s="40" t="s">
        <v>33</v>
      </c>
      <c r="Q1411" s="41"/>
      <c r="R1411" s="38"/>
      <c r="S1411" s="39" t="s">
        <v>73</v>
      </c>
      <c r="T1411" s="40" t="s">
        <v>33</v>
      </c>
      <c r="U1411" s="41"/>
      <c r="V1411" s="38"/>
      <c r="W1411" s="39" t="s">
        <v>73</v>
      </c>
      <c r="X1411" s="40" t="s">
        <v>33</v>
      </c>
      <c r="Y1411" s="41"/>
      <c r="Z1411" s="38"/>
      <c r="AA1411" s="39" t="s">
        <v>73</v>
      </c>
      <c r="AB1411" s="40" t="s">
        <v>33</v>
      </c>
      <c r="AC1411" s="41"/>
      <c r="AD1411" s="38"/>
      <c r="AE1411" s="39" t="s">
        <v>73</v>
      </c>
      <c r="AF1411" s="40" t="s">
        <v>33</v>
      </c>
      <c r="AG1411" s="41"/>
      <c r="AH1411" s="38"/>
      <c r="AI1411" s="39" t="s">
        <v>73</v>
      </c>
      <c r="AJ1411" s="40" t="s">
        <v>33</v>
      </c>
      <c r="AK1411" s="41"/>
      <c r="AL1411" s="38"/>
      <c r="AM1411" s="39" t="s">
        <v>73</v>
      </c>
      <c r="AN1411" s="40" t="s">
        <v>33</v>
      </c>
      <c r="AO1411" s="41"/>
    </row>
    <row r="1412" spans="1:41" hidden="1" outlineLevel="1" x14ac:dyDescent="0.25">
      <c r="A1412" s="34" t="s">
        <v>2692</v>
      </c>
      <c r="B1412" s="35" t="s">
        <v>2693</v>
      </c>
      <c r="C1412" s="35" t="s">
        <v>2694</v>
      </c>
      <c r="D1412" s="35" t="s">
        <v>523</v>
      </c>
      <c r="E1412" s="42">
        <v>24</v>
      </c>
      <c r="G1412" s="43">
        <v>128</v>
      </c>
      <c r="H1412" s="44">
        <v>3072</v>
      </c>
      <c r="I1412" s="45"/>
      <c r="J1412" s="38"/>
      <c r="K1412" s="43">
        <v>100</v>
      </c>
      <c r="L1412" s="44">
        <v>2400</v>
      </c>
      <c r="M1412" s="45"/>
      <c r="N1412" s="38"/>
      <c r="O1412" s="43">
        <v>100</v>
      </c>
      <c r="P1412" s="44">
        <v>2400</v>
      </c>
      <c r="Q1412" s="45"/>
      <c r="R1412" s="38"/>
      <c r="S1412" s="43">
        <v>70</v>
      </c>
      <c r="T1412" s="44">
        <v>1680</v>
      </c>
      <c r="U1412" s="45"/>
      <c r="V1412" s="38"/>
      <c r="W1412" s="43">
        <v>55</v>
      </c>
      <c r="X1412" s="44">
        <v>1320</v>
      </c>
      <c r="Y1412" s="45"/>
      <c r="Z1412" s="38"/>
      <c r="AA1412" s="43">
        <v>161.59</v>
      </c>
      <c r="AB1412" s="44">
        <v>3878.16</v>
      </c>
      <c r="AC1412" s="45"/>
      <c r="AD1412" s="38"/>
      <c r="AE1412" s="43">
        <v>149</v>
      </c>
      <c r="AF1412" s="44">
        <v>3576</v>
      </c>
      <c r="AG1412" s="45"/>
      <c r="AH1412" s="38"/>
      <c r="AI1412" s="43">
        <v>118.98</v>
      </c>
      <c r="AJ1412" s="44">
        <v>2855.52</v>
      </c>
      <c r="AK1412" s="45"/>
      <c r="AL1412" s="38"/>
      <c r="AM1412" s="43">
        <v>207</v>
      </c>
      <c r="AN1412" s="44">
        <v>4968</v>
      </c>
      <c r="AO1412" s="45"/>
    </row>
    <row r="1413" spans="1:41" hidden="1" outlineLevel="1" x14ac:dyDescent="0.25">
      <c r="A1413" s="30"/>
      <c r="B1413" s="31" t="s">
        <v>44</v>
      </c>
      <c r="C1413" s="31" t="s">
        <v>45</v>
      </c>
      <c r="G1413" s="36"/>
      <c r="H1413" s="36"/>
      <c r="I1413" s="37"/>
      <c r="J1413" s="38"/>
      <c r="K1413" s="36"/>
      <c r="L1413" s="36"/>
      <c r="M1413" s="37"/>
      <c r="N1413" s="38"/>
      <c r="O1413" s="36"/>
      <c r="P1413" s="36"/>
      <c r="Q1413" s="37"/>
      <c r="R1413" s="38"/>
      <c r="S1413" s="36"/>
      <c r="T1413" s="36"/>
      <c r="U1413" s="37"/>
      <c r="V1413" s="38"/>
      <c r="W1413" s="36"/>
      <c r="X1413" s="36"/>
      <c r="Y1413" s="37"/>
      <c r="Z1413" s="38"/>
      <c r="AA1413" s="36"/>
      <c r="AB1413" s="36"/>
      <c r="AC1413" s="37"/>
      <c r="AD1413" s="38"/>
      <c r="AE1413" s="36"/>
      <c r="AF1413" s="36"/>
      <c r="AG1413" s="37"/>
      <c r="AH1413" s="38"/>
      <c r="AI1413" s="36"/>
      <c r="AJ1413" s="36"/>
      <c r="AK1413" s="37"/>
      <c r="AL1413" s="38"/>
      <c r="AM1413" s="36"/>
      <c r="AN1413" s="36"/>
      <c r="AO1413" s="37"/>
    </row>
    <row r="1414" spans="1:41" hidden="1" outlineLevel="1" x14ac:dyDescent="0.25">
      <c r="A1414" s="34" t="s">
        <v>2695</v>
      </c>
      <c r="B1414" s="35" t="s">
        <v>47</v>
      </c>
      <c r="C1414" s="35" t="s">
        <v>2696</v>
      </c>
      <c r="G1414" s="36"/>
      <c r="H1414" s="36"/>
      <c r="I1414" s="37"/>
      <c r="J1414" s="38"/>
      <c r="K1414" s="36"/>
      <c r="L1414" s="36"/>
      <c r="M1414" s="37"/>
      <c r="N1414" s="38"/>
      <c r="O1414" s="36"/>
      <c r="P1414" s="36"/>
      <c r="Q1414" s="37"/>
      <c r="R1414" s="38"/>
      <c r="S1414" s="36"/>
      <c r="T1414" s="36"/>
      <c r="U1414" s="37"/>
      <c r="V1414" s="38"/>
      <c r="W1414" s="36"/>
      <c r="X1414" s="36"/>
      <c r="Y1414" s="37"/>
      <c r="Z1414" s="38"/>
      <c r="AA1414" s="36"/>
      <c r="AB1414" s="36"/>
      <c r="AC1414" s="37"/>
      <c r="AD1414" s="38"/>
      <c r="AE1414" s="36"/>
      <c r="AF1414" s="36"/>
      <c r="AG1414" s="37"/>
      <c r="AH1414" s="38"/>
      <c r="AI1414" s="36"/>
      <c r="AJ1414" s="36"/>
      <c r="AK1414" s="37"/>
      <c r="AL1414" s="38"/>
      <c r="AM1414" s="36"/>
      <c r="AN1414" s="36"/>
      <c r="AO1414" s="37"/>
    </row>
    <row r="1415" spans="1:41" ht="45" hidden="1" outlineLevel="1" x14ac:dyDescent="0.25">
      <c r="A1415" s="30"/>
      <c r="B1415" s="31" t="s">
        <v>69</v>
      </c>
      <c r="C1415" s="31" t="s">
        <v>70</v>
      </c>
      <c r="D1415" s="31" t="s">
        <v>71</v>
      </c>
      <c r="E1415" s="31" t="s">
        <v>72</v>
      </c>
      <c r="G1415" s="39" t="s">
        <v>73</v>
      </c>
      <c r="H1415" s="40" t="s">
        <v>33</v>
      </c>
      <c r="I1415" s="41"/>
      <c r="J1415" s="38"/>
      <c r="K1415" s="39" t="s">
        <v>73</v>
      </c>
      <c r="L1415" s="40" t="s">
        <v>33</v>
      </c>
      <c r="M1415" s="41"/>
      <c r="N1415" s="38"/>
      <c r="O1415" s="39" t="s">
        <v>73</v>
      </c>
      <c r="P1415" s="40" t="s">
        <v>33</v>
      </c>
      <c r="Q1415" s="41"/>
      <c r="R1415" s="38"/>
      <c r="S1415" s="39" t="s">
        <v>73</v>
      </c>
      <c r="T1415" s="40" t="s">
        <v>33</v>
      </c>
      <c r="U1415" s="41"/>
      <c r="V1415" s="38"/>
      <c r="W1415" s="39" t="s">
        <v>73</v>
      </c>
      <c r="X1415" s="40" t="s">
        <v>33</v>
      </c>
      <c r="Y1415" s="41"/>
      <c r="Z1415" s="38"/>
      <c r="AA1415" s="39" t="s">
        <v>73</v>
      </c>
      <c r="AB1415" s="40" t="s">
        <v>33</v>
      </c>
      <c r="AC1415" s="41"/>
      <c r="AD1415" s="38"/>
      <c r="AE1415" s="39" t="s">
        <v>73</v>
      </c>
      <c r="AF1415" s="40" t="s">
        <v>33</v>
      </c>
      <c r="AG1415" s="41"/>
      <c r="AH1415" s="38"/>
      <c r="AI1415" s="39" t="s">
        <v>73</v>
      </c>
      <c r="AJ1415" s="40" t="s">
        <v>33</v>
      </c>
      <c r="AK1415" s="41"/>
      <c r="AL1415" s="38"/>
      <c r="AM1415" s="39" t="s">
        <v>73</v>
      </c>
      <c r="AN1415" s="40" t="s">
        <v>33</v>
      </c>
      <c r="AO1415" s="41"/>
    </row>
    <row r="1416" spans="1:41" ht="30" hidden="1" outlineLevel="1" x14ac:dyDescent="0.25">
      <c r="A1416" s="34" t="s">
        <v>2697</v>
      </c>
      <c r="B1416" s="35" t="s">
        <v>2698</v>
      </c>
      <c r="C1416" s="35" t="s">
        <v>2699</v>
      </c>
      <c r="D1416" s="35" t="s">
        <v>686</v>
      </c>
      <c r="E1416" s="42">
        <v>1107</v>
      </c>
      <c r="G1416" s="43">
        <v>39</v>
      </c>
      <c r="H1416" s="44">
        <v>43173</v>
      </c>
      <c r="I1416" s="45"/>
      <c r="J1416" s="38"/>
      <c r="K1416" s="43">
        <v>48</v>
      </c>
      <c r="L1416" s="44">
        <v>53136</v>
      </c>
      <c r="M1416" s="45"/>
      <c r="N1416" s="38"/>
      <c r="O1416" s="43">
        <v>48</v>
      </c>
      <c r="P1416" s="44">
        <v>53136</v>
      </c>
      <c r="Q1416" s="45"/>
      <c r="R1416" s="38"/>
      <c r="S1416" s="43">
        <v>48</v>
      </c>
      <c r="T1416" s="44">
        <v>53136</v>
      </c>
      <c r="U1416" s="45"/>
      <c r="V1416" s="38"/>
      <c r="W1416" s="43">
        <v>42</v>
      </c>
      <c r="X1416" s="44">
        <v>46494</v>
      </c>
      <c r="Y1416" s="45"/>
      <c r="Z1416" s="38"/>
      <c r="AA1416" s="43">
        <v>47.5</v>
      </c>
      <c r="AB1416" s="44">
        <v>52582.5</v>
      </c>
      <c r="AC1416" s="45"/>
      <c r="AD1416" s="38"/>
      <c r="AE1416" s="43">
        <v>49</v>
      </c>
      <c r="AF1416" s="44">
        <v>54243</v>
      </c>
      <c r="AG1416" s="45"/>
      <c r="AH1416" s="38"/>
      <c r="AI1416" s="43">
        <v>50.54</v>
      </c>
      <c r="AJ1416" s="44">
        <v>55947.78</v>
      </c>
      <c r="AK1416" s="45"/>
      <c r="AL1416" s="38"/>
      <c r="AM1416" s="43">
        <v>57</v>
      </c>
      <c r="AN1416" s="44">
        <v>63099</v>
      </c>
      <c r="AO1416" s="45"/>
    </row>
    <row r="1417" spans="1:41" ht="30" hidden="1" outlineLevel="1" x14ac:dyDescent="0.25">
      <c r="A1417" s="34" t="s">
        <v>2700</v>
      </c>
      <c r="B1417" s="35" t="s">
        <v>2701</v>
      </c>
      <c r="C1417" s="35" t="s">
        <v>2702</v>
      </c>
      <c r="D1417" s="35" t="s">
        <v>686</v>
      </c>
      <c r="E1417" s="42">
        <v>1066</v>
      </c>
      <c r="G1417" s="43">
        <v>61</v>
      </c>
      <c r="H1417" s="44">
        <v>65026</v>
      </c>
      <c r="I1417" s="45"/>
      <c r="J1417" s="38"/>
      <c r="K1417" s="43">
        <v>80</v>
      </c>
      <c r="L1417" s="44">
        <v>85280</v>
      </c>
      <c r="M1417" s="45"/>
      <c r="N1417" s="38"/>
      <c r="O1417" s="43">
        <v>80</v>
      </c>
      <c r="P1417" s="44">
        <v>85280</v>
      </c>
      <c r="Q1417" s="45"/>
      <c r="R1417" s="38"/>
      <c r="S1417" s="43">
        <v>88</v>
      </c>
      <c r="T1417" s="44">
        <v>93808</v>
      </c>
      <c r="U1417" s="45"/>
      <c r="V1417" s="38"/>
      <c r="W1417" s="43">
        <v>66</v>
      </c>
      <c r="X1417" s="44">
        <v>70356</v>
      </c>
      <c r="Y1417" s="45"/>
      <c r="Z1417" s="38"/>
      <c r="AA1417" s="43">
        <v>83.17</v>
      </c>
      <c r="AB1417" s="44">
        <v>88659.22</v>
      </c>
      <c r="AC1417" s="45"/>
      <c r="AD1417" s="38"/>
      <c r="AE1417" s="43">
        <v>104</v>
      </c>
      <c r="AF1417" s="44">
        <v>110864</v>
      </c>
      <c r="AG1417" s="45"/>
      <c r="AH1417" s="38"/>
      <c r="AI1417" s="43">
        <v>78.95</v>
      </c>
      <c r="AJ1417" s="44">
        <v>84160.7</v>
      </c>
      <c r="AK1417" s="45"/>
      <c r="AL1417" s="38"/>
      <c r="AM1417" s="43">
        <v>101</v>
      </c>
      <c r="AN1417" s="44">
        <v>107666</v>
      </c>
      <c r="AO1417" s="45"/>
    </row>
    <row r="1418" spans="1:41" hidden="1" outlineLevel="1" x14ac:dyDescent="0.25">
      <c r="A1418" s="34" t="s">
        <v>2703</v>
      </c>
      <c r="B1418" s="35" t="s">
        <v>2704</v>
      </c>
      <c r="C1418" s="35" t="s">
        <v>2705</v>
      </c>
      <c r="D1418" s="35" t="s">
        <v>686</v>
      </c>
      <c r="E1418" s="42">
        <v>340</v>
      </c>
      <c r="G1418" s="43">
        <v>55</v>
      </c>
      <c r="H1418" s="44">
        <v>18700</v>
      </c>
      <c r="I1418" s="45"/>
      <c r="J1418" s="38"/>
      <c r="K1418" s="43">
        <v>48</v>
      </c>
      <c r="L1418" s="44">
        <v>16320</v>
      </c>
      <c r="M1418" s="45"/>
      <c r="N1418" s="38"/>
      <c r="O1418" s="43">
        <v>48</v>
      </c>
      <c r="P1418" s="44">
        <v>16320</v>
      </c>
      <c r="Q1418" s="45"/>
      <c r="R1418" s="38"/>
      <c r="S1418" s="43">
        <v>77</v>
      </c>
      <c r="T1418" s="44">
        <v>26180</v>
      </c>
      <c r="U1418" s="45"/>
      <c r="V1418" s="38"/>
      <c r="W1418" s="43">
        <v>46</v>
      </c>
      <c r="X1418" s="44">
        <v>15640</v>
      </c>
      <c r="Y1418" s="45"/>
      <c r="Z1418" s="38"/>
      <c r="AA1418" s="43">
        <v>70.02</v>
      </c>
      <c r="AB1418" s="44">
        <v>23806.799999999999</v>
      </c>
      <c r="AC1418" s="45"/>
      <c r="AD1418" s="38"/>
      <c r="AE1418" s="43">
        <v>68</v>
      </c>
      <c r="AF1418" s="44">
        <v>23120</v>
      </c>
      <c r="AG1418" s="45"/>
      <c r="AH1418" s="38"/>
      <c r="AI1418" s="43">
        <v>74.12</v>
      </c>
      <c r="AJ1418" s="44">
        <v>25200.799999999999</v>
      </c>
      <c r="AK1418" s="45"/>
      <c r="AL1418" s="38"/>
      <c r="AM1418" s="43">
        <v>74</v>
      </c>
      <c r="AN1418" s="44">
        <v>25160</v>
      </c>
      <c r="AO1418" s="45"/>
    </row>
    <row r="1419" spans="1:41" hidden="1" outlineLevel="1" x14ac:dyDescent="0.25">
      <c r="A1419" s="30"/>
      <c r="B1419" s="31" t="s">
        <v>44</v>
      </c>
      <c r="C1419" s="31" t="s">
        <v>45</v>
      </c>
      <c r="G1419" s="36"/>
      <c r="H1419" s="36"/>
      <c r="I1419" s="37"/>
      <c r="J1419" s="38"/>
      <c r="K1419" s="36"/>
      <c r="L1419" s="36"/>
      <c r="M1419" s="37"/>
      <c r="N1419" s="38"/>
      <c r="O1419" s="36"/>
      <c r="P1419" s="36"/>
      <c r="Q1419" s="37"/>
      <c r="R1419" s="38"/>
      <c r="S1419" s="36"/>
      <c r="T1419" s="36"/>
      <c r="U1419" s="37"/>
      <c r="V1419" s="38"/>
      <c r="W1419" s="36"/>
      <c r="X1419" s="36"/>
      <c r="Y1419" s="37"/>
      <c r="Z1419" s="38"/>
      <c r="AA1419" s="36"/>
      <c r="AB1419" s="36"/>
      <c r="AC1419" s="37"/>
      <c r="AD1419" s="38"/>
      <c r="AE1419" s="36"/>
      <c r="AF1419" s="36"/>
      <c r="AG1419" s="37"/>
      <c r="AH1419" s="38"/>
      <c r="AI1419" s="36"/>
      <c r="AJ1419" s="36"/>
      <c r="AK1419" s="37"/>
      <c r="AL1419" s="38"/>
      <c r="AM1419" s="36"/>
      <c r="AN1419" s="36"/>
      <c r="AO1419" s="37"/>
    </row>
    <row r="1420" spans="1:41" hidden="1" outlineLevel="1" x14ac:dyDescent="0.25">
      <c r="A1420" s="34" t="s">
        <v>2706</v>
      </c>
      <c r="B1420" s="35" t="s">
        <v>47</v>
      </c>
      <c r="C1420" s="35" t="s">
        <v>2707</v>
      </c>
      <c r="G1420" s="36"/>
      <c r="H1420" s="36"/>
      <c r="I1420" s="37"/>
      <c r="J1420" s="38"/>
      <c r="K1420" s="36"/>
      <c r="L1420" s="36"/>
      <c r="M1420" s="37"/>
      <c r="N1420" s="38"/>
      <c r="O1420" s="36"/>
      <c r="P1420" s="36"/>
      <c r="Q1420" s="37"/>
      <c r="R1420" s="38"/>
      <c r="S1420" s="36"/>
      <c r="T1420" s="36"/>
      <c r="U1420" s="37"/>
      <c r="V1420" s="38"/>
      <c r="W1420" s="36"/>
      <c r="X1420" s="36"/>
      <c r="Y1420" s="37"/>
      <c r="Z1420" s="38"/>
      <c r="AA1420" s="36"/>
      <c r="AB1420" s="36"/>
      <c r="AC1420" s="37"/>
      <c r="AD1420" s="38"/>
      <c r="AE1420" s="36"/>
      <c r="AF1420" s="36"/>
      <c r="AG1420" s="37"/>
      <c r="AH1420" s="38"/>
      <c r="AI1420" s="36"/>
      <c r="AJ1420" s="36"/>
      <c r="AK1420" s="37"/>
      <c r="AL1420" s="38"/>
      <c r="AM1420" s="36"/>
      <c r="AN1420" s="36"/>
      <c r="AO1420" s="37"/>
    </row>
    <row r="1421" spans="1:41" ht="45" hidden="1" outlineLevel="1" x14ac:dyDescent="0.25">
      <c r="A1421" s="34" t="s">
        <v>2708</v>
      </c>
      <c r="B1421" s="35" t="s">
        <v>47</v>
      </c>
      <c r="C1421" s="35" t="s">
        <v>2709</v>
      </c>
      <c r="G1421" s="36"/>
      <c r="H1421" s="36"/>
      <c r="I1421" s="37"/>
      <c r="J1421" s="38"/>
      <c r="K1421" s="36"/>
      <c r="L1421" s="36"/>
      <c r="M1421" s="37"/>
      <c r="N1421" s="38"/>
      <c r="O1421" s="36"/>
      <c r="P1421" s="36"/>
      <c r="Q1421" s="37"/>
      <c r="R1421" s="38"/>
      <c r="S1421" s="36"/>
      <c r="T1421" s="36"/>
      <c r="U1421" s="37"/>
      <c r="V1421" s="38"/>
      <c r="W1421" s="36"/>
      <c r="X1421" s="36"/>
      <c r="Y1421" s="37"/>
      <c r="Z1421" s="38"/>
      <c r="AA1421" s="36"/>
      <c r="AB1421" s="36"/>
      <c r="AC1421" s="37"/>
      <c r="AD1421" s="38"/>
      <c r="AE1421" s="36"/>
      <c r="AF1421" s="36"/>
      <c r="AG1421" s="37"/>
      <c r="AH1421" s="38"/>
      <c r="AI1421" s="36"/>
      <c r="AJ1421" s="36"/>
      <c r="AK1421" s="37"/>
      <c r="AL1421" s="38"/>
      <c r="AM1421" s="36"/>
      <c r="AN1421" s="36"/>
      <c r="AO1421" s="37"/>
    </row>
    <row r="1422" spans="1:41" ht="45" hidden="1" outlineLevel="1" x14ac:dyDescent="0.25">
      <c r="A1422" s="30"/>
      <c r="B1422" s="31" t="s">
        <v>69</v>
      </c>
      <c r="C1422" s="31" t="s">
        <v>70</v>
      </c>
      <c r="D1422" s="31" t="s">
        <v>71</v>
      </c>
      <c r="E1422" s="31" t="s">
        <v>72</v>
      </c>
      <c r="G1422" s="39" t="s">
        <v>73</v>
      </c>
      <c r="H1422" s="40" t="s">
        <v>33</v>
      </c>
      <c r="I1422" s="41"/>
      <c r="J1422" s="38"/>
      <c r="K1422" s="39" t="s">
        <v>73</v>
      </c>
      <c r="L1422" s="40" t="s">
        <v>33</v>
      </c>
      <c r="M1422" s="41"/>
      <c r="N1422" s="38"/>
      <c r="O1422" s="39" t="s">
        <v>73</v>
      </c>
      <c r="P1422" s="40" t="s">
        <v>33</v>
      </c>
      <c r="Q1422" s="41"/>
      <c r="R1422" s="38"/>
      <c r="S1422" s="39" t="s">
        <v>73</v>
      </c>
      <c r="T1422" s="40" t="s">
        <v>33</v>
      </c>
      <c r="U1422" s="41"/>
      <c r="V1422" s="38"/>
      <c r="W1422" s="39" t="s">
        <v>73</v>
      </c>
      <c r="X1422" s="40" t="s">
        <v>33</v>
      </c>
      <c r="Y1422" s="41"/>
      <c r="Z1422" s="38"/>
      <c r="AA1422" s="39" t="s">
        <v>73</v>
      </c>
      <c r="AB1422" s="40" t="s">
        <v>33</v>
      </c>
      <c r="AC1422" s="41"/>
      <c r="AD1422" s="38"/>
      <c r="AE1422" s="39" t="s">
        <v>73</v>
      </c>
      <c r="AF1422" s="40" t="s">
        <v>33</v>
      </c>
      <c r="AG1422" s="41"/>
      <c r="AH1422" s="38"/>
      <c r="AI1422" s="39" t="s">
        <v>73</v>
      </c>
      <c r="AJ1422" s="40" t="s">
        <v>33</v>
      </c>
      <c r="AK1422" s="41"/>
      <c r="AL1422" s="38"/>
      <c r="AM1422" s="39" t="s">
        <v>73</v>
      </c>
      <c r="AN1422" s="40" t="s">
        <v>33</v>
      </c>
      <c r="AO1422" s="41"/>
    </row>
    <row r="1423" spans="1:41" hidden="1" outlineLevel="1" x14ac:dyDescent="0.25">
      <c r="A1423" s="34" t="s">
        <v>2710</v>
      </c>
      <c r="B1423" s="35" t="s">
        <v>2711</v>
      </c>
      <c r="C1423" s="35" t="s">
        <v>2712</v>
      </c>
      <c r="D1423" s="35" t="s">
        <v>686</v>
      </c>
      <c r="E1423" s="42">
        <v>339</v>
      </c>
      <c r="G1423" s="43">
        <v>57</v>
      </c>
      <c r="H1423" s="44">
        <v>19323</v>
      </c>
      <c r="I1423" s="45"/>
      <c r="J1423" s="38"/>
      <c r="K1423" s="43">
        <v>80</v>
      </c>
      <c r="L1423" s="44">
        <v>27120</v>
      </c>
      <c r="M1423" s="45"/>
      <c r="N1423" s="38"/>
      <c r="O1423" s="43">
        <v>80</v>
      </c>
      <c r="P1423" s="44">
        <v>27120</v>
      </c>
      <c r="Q1423" s="45"/>
      <c r="R1423" s="38"/>
      <c r="S1423" s="43">
        <v>116</v>
      </c>
      <c r="T1423" s="44">
        <v>39324</v>
      </c>
      <c r="U1423" s="45"/>
      <c r="V1423" s="38"/>
      <c r="W1423" s="43">
        <v>75</v>
      </c>
      <c r="X1423" s="44">
        <v>25425</v>
      </c>
      <c r="Y1423" s="45"/>
      <c r="Z1423" s="38"/>
      <c r="AA1423" s="43">
        <v>117.94</v>
      </c>
      <c r="AB1423" s="44">
        <v>39981.660000000003</v>
      </c>
      <c r="AC1423" s="45"/>
      <c r="AD1423" s="38"/>
      <c r="AE1423" s="43">
        <v>99</v>
      </c>
      <c r="AF1423" s="44">
        <v>33561</v>
      </c>
      <c r="AG1423" s="45"/>
      <c r="AH1423" s="38"/>
      <c r="AI1423" s="43">
        <v>88.02</v>
      </c>
      <c r="AJ1423" s="44">
        <v>29838.78</v>
      </c>
      <c r="AK1423" s="45"/>
      <c r="AL1423" s="38"/>
      <c r="AM1423" s="43">
        <v>154</v>
      </c>
      <c r="AN1423" s="44">
        <v>52206</v>
      </c>
      <c r="AO1423" s="45"/>
    </row>
    <row r="1424" spans="1:41" hidden="1" outlineLevel="1" x14ac:dyDescent="0.25">
      <c r="A1424" s="30"/>
      <c r="B1424" s="31" t="s">
        <v>44</v>
      </c>
      <c r="C1424" s="31" t="s">
        <v>45</v>
      </c>
      <c r="G1424" s="36"/>
      <c r="H1424" s="36"/>
      <c r="I1424" s="37"/>
      <c r="J1424" s="38"/>
      <c r="K1424" s="36"/>
      <c r="L1424" s="36"/>
      <c r="M1424" s="37"/>
      <c r="N1424" s="38"/>
      <c r="O1424" s="36"/>
      <c r="P1424" s="36"/>
      <c r="Q1424" s="37"/>
      <c r="R1424" s="38"/>
      <c r="S1424" s="36"/>
      <c r="T1424" s="36"/>
      <c r="U1424" s="37"/>
      <c r="V1424" s="38"/>
      <c r="W1424" s="36"/>
      <c r="X1424" s="36"/>
      <c r="Y1424" s="37"/>
      <c r="Z1424" s="38"/>
      <c r="AA1424" s="36"/>
      <c r="AB1424" s="36"/>
      <c r="AC1424" s="37"/>
      <c r="AD1424" s="38"/>
      <c r="AE1424" s="36"/>
      <c r="AF1424" s="36"/>
      <c r="AG1424" s="37"/>
      <c r="AH1424" s="38"/>
      <c r="AI1424" s="36"/>
      <c r="AJ1424" s="36"/>
      <c r="AK1424" s="37"/>
      <c r="AL1424" s="38"/>
      <c r="AM1424" s="36"/>
      <c r="AN1424" s="36"/>
      <c r="AO1424" s="37"/>
    </row>
    <row r="1425" spans="1:41" ht="30" hidden="1" outlineLevel="1" x14ac:dyDescent="0.25">
      <c r="A1425" s="34" t="s">
        <v>2713</v>
      </c>
      <c r="B1425" s="35" t="s">
        <v>47</v>
      </c>
      <c r="C1425" s="35" t="s">
        <v>2714</v>
      </c>
      <c r="G1425" s="36"/>
      <c r="H1425" s="36"/>
      <c r="I1425" s="37"/>
      <c r="J1425" s="38"/>
      <c r="K1425" s="36"/>
      <c r="L1425" s="36"/>
      <c r="M1425" s="37"/>
      <c r="N1425" s="38"/>
      <c r="O1425" s="36"/>
      <c r="P1425" s="36"/>
      <c r="Q1425" s="37"/>
      <c r="R1425" s="38"/>
      <c r="S1425" s="36"/>
      <c r="T1425" s="36"/>
      <c r="U1425" s="37"/>
      <c r="V1425" s="38"/>
      <c r="W1425" s="36"/>
      <c r="X1425" s="36"/>
      <c r="Y1425" s="37"/>
      <c r="Z1425" s="38"/>
      <c r="AA1425" s="36"/>
      <c r="AB1425" s="36"/>
      <c r="AC1425" s="37"/>
      <c r="AD1425" s="38"/>
      <c r="AE1425" s="36"/>
      <c r="AF1425" s="36"/>
      <c r="AG1425" s="37"/>
      <c r="AH1425" s="38"/>
      <c r="AI1425" s="36"/>
      <c r="AJ1425" s="36"/>
      <c r="AK1425" s="37"/>
      <c r="AL1425" s="38"/>
      <c r="AM1425" s="36"/>
      <c r="AN1425" s="36"/>
      <c r="AO1425" s="37"/>
    </row>
    <row r="1426" spans="1:41" ht="45" hidden="1" outlineLevel="1" x14ac:dyDescent="0.25">
      <c r="A1426" s="30"/>
      <c r="B1426" s="31" t="s">
        <v>69</v>
      </c>
      <c r="C1426" s="31" t="s">
        <v>70</v>
      </c>
      <c r="D1426" s="31" t="s">
        <v>71</v>
      </c>
      <c r="E1426" s="31" t="s">
        <v>72</v>
      </c>
      <c r="G1426" s="39" t="s">
        <v>73</v>
      </c>
      <c r="H1426" s="40" t="s">
        <v>33</v>
      </c>
      <c r="I1426" s="41"/>
      <c r="J1426" s="38"/>
      <c r="K1426" s="39" t="s">
        <v>73</v>
      </c>
      <c r="L1426" s="40" t="s">
        <v>33</v>
      </c>
      <c r="M1426" s="41"/>
      <c r="N1426" s="38"/>
      <c r="O1426" s="39" t="s">
        <v>73</v>
      </c>
      <c r="P1426" s="40" t="s">
        <v>33</v>
      </c>
      <c r="Q1426" s="41"/>
      <c r="R1426" s="38"/>
      <c r="S1426" s="39" t="s">
        <v>73</v>
      </c>
      <c r="T1426" s="40" t="s">
        <v>33</v>
      </c>
      <c r="U1426" s="41"/>
      <c r="V1426" s="38"/>
      <c r="W1426" s="39" t="s">
        <v>73</v>
      </c>
      <c r="X1426" s="40" t="s">
        <v>33</v>
      </c>
      <c r="Y1426" s="41"/>
      <c r="Z1426" s="38"/>
      <c r="AA1426" s="39" t="s">
        <v>73</v>
      </c>
      <c r="AB1426" s="40" t="s">
        <v>33</v>
      </c>
      <c r="AC1426" s="41"/>
      <c r="AD1426" s="38"/>
      <c r="AE1426" s="39" t="s">
        <v>73</v>
      </c>
      <c r="AF1426" s="40" t="s">
        <v>33</v>
      </c>
      <c r="AG1426" s="41"/>
      <c r="AH1426" s="38"/>
      <c r="AI1426" s="39" t="s">
        <v>73</v>
      </c>
      <c r="AJ1426" s="40" t="s">
        <v>33</v>
      </c>
      <c r="AK1426" s="41"/>
      <c r="AL1426" s="38"/>
      <c r="AM1426" s="39" t="s">
        <v>73</v>
      </c>
      <c r="AN1426" s="40" t="s">
        <v>33</v>
      </c>
      <c r="AO1426" s="41"/>
    </row>
    <row r="1427" spans="1:41" hidden="1" outlineLevel="1" x14ac:dyDescent="0.25">
      <c r="A1427" s="34" t="s">
        <v>2715</v>
      </c>
      <c r="B1427" s="35" t="s">
        <v>2716</v>
      </c>
      <c r="C1427" s="35" t="s">
        <v>2717</v>
      </c>
      <c r="D1427" s="35" t="s">
        <v>500</v>
      </c>
      <c r="E1427" s="42">
        <v>6</v>
      </c>
      <c r="G1427" s="43">
        <v>1928</v>
      </c>
      <c r="H1427" s="44">
        <v>11568</v>
      </c>
      <c r="I1427" s="45"/>
      <c r="J1427" s="38"/>
      <c r="K1427" s="43">
        <v>300</v>
      </c>
      <c r="L1427" s="44">
        <v>1800</v>
      </c>
      <c r="M1427" s="45"/>
      <c r="N1427" s="38"/>
      <c r="O1427" s="43">
        <v>300</v>
      </c>
      <c r="P1427" s="44">
        <v>1800</v>
      </c>
      <c r="Q1427" s="45"/>
      <c r="R1427" s="38"/>
      <c r="S1427" s="43">
        <v>1150</v>
      </c>
      <c r="T1427" s="44">
        <v>6900</v>
      </c>
      <c r="U1427" s="45"/>
      <c r="V1427" s="38"/>
      <c r="W1427" s="43">
        <v>440</v>
      </c>
      <c r="X1427" s="44">
        <v>2640</v>
      </c>
      <c r="Y1427" s="45"/>
      <c r="Z1427" s="38"/>
      <c r="AA1427" s="43">
        <v>484.78</v>
      </c>
      <c r="AB1427" s="44">
        <v>2908.68</v>
      </c>
      <c r="AC1427" s="45"/>
      <c r="AD1427" s="38"/>
      <c r="AE1427" s="43">
        <v>1127</v>
      </c>
      <c r="AF1427" s="44">
        <v>6762</v>
      </c>
      <c r="AG1427" s="45"/>
      <c r="AH1427" s="38"/>
      <c r="AI1427" s="43">
        <v>358.54</v>
      </c>
      <c r="AJ1427" s="44">
        <v>2151.2399999999998</v>
      </c>
      <c r="AK1427" s="45"/>
      <c r="AL1427" s="38"/>
      <c r="AM1427" s="43">
        <v>432</v>
      </c>
      <c r="AN1427" s="44">
        <v>2592</v>
      </c>
      <c r="AO1427" s="45"/>
    </row>
    <row r="1428" spans="1:41" hidden="1" outlineLevel="1" x14ac:dyDescent="0.25">
      <c r="A1428" s="34" t="s">
        <v>2718</v>
      </c>
      <c r="B1428" s="35" t="s">
        <v>2719</v>
      </c>
      <c r="C1428" s="35" t="s">
        <v>2720</v>
      </c>
      <c r="D1428" s="35" t="s">
        <v>500</v>
      </c>
      <c r="E1428" s="42">
        <v>4</v>
      </c>
      <c r="G1428" s="43">
        <v>3064</v>
      </c>
      <c r="H1428" s="44">
        <v>12256</v>
      </c>
      <c r="I1428" s="45"/>
      <c r="J1428" s="38"/>
      <c r="K1428" s="43">
        <v>600</v>
      </c>
      <c r="L1428" s="44">
        <v>2400</v>
      </c>
      <c r="M1428" s="45"/>
      <c r="N1428" s="38"/>
      <c r="O1428" s="43">
        <v>600</v>
      </c>
      <c r="P1428" s="44">
        <v>2400</v>
      </c>
      <c r="Q1428" s="45"/>
      <c r="R1428" s="38"/>
      <c r="S1428" s="43">
        <v>2099</v>
      </c>
      <c r="T1428" s="44">
        <v>8396</v>
      </c>
      <c r="U1428" s="45"/>
      <c r="V1428" s="38"/>
      <c r="W1428" s="43">
        <v>550</v>
      </c>
      <c r="X1428" s="44">
        <v>2200</v>
      </c>
      <c r="Y1428" s="45"/>
      <c r="Z1428" s="38"/>
      <c r="AA1428" s="43">
        <v>703.47</v>
      </c>
      <c r="AB1428" s="44">
        <v>2813.88</v>
      </c>
      <c r="AC1428" s="45"/>
      <c r="AD1428" s="38"/>
      <c r="AE1428" s="43">
        <v>1409</v>
      </c>
      <c r="AF1428" s="44">
        <v>5636</v>
      </c>
      <c r="AG1428" s="45"/>
      <c r="AH1428" s="38"/>
      <c r="AI1428" s="43">
        <v>654.33000000000004</v>
      </c>
      <c r="AJ1428" s="44">
        <v>2617.3200000000002</v>
      </c>
      <c r="AK1428" s="45"/>
      <c r="AL1428" s="38"/>
      <c r="AM1428" s="43">
        <v>684</v>
      </c>
      <c r="AN1428" s="44">
        <v>2736</v>
      </c>
      <c r="AO1428" s="45"/>
    </row>
    <row r="1429" spans="1:41" hidden="1" outlineLevel="1" x14ac:dyDescent="0.25">
      <c r="A1429" s="30"/>
      <c r="B1429" s="31" t="s">
        <v>44</v>
      </c>
      <c r="C1429" s="31" t="s">
        <v>45</v>
      </c>
      <c r="G1429" s="36"/>
      <c r="H1429" s="36"/>
      <c r="I1429" s="37"/>
      <c r="J1429" s="38"/>
      <c r="K1429" s="36"/>
      <c r="L1429" s="36"/>
      <c r="M1429" s="37"/>
      <c r="N1429" s="38"/>
      <c r="O1429" s="36"/>
      <c r="P1429" s="36"/>
      <c r="Q1429" s="37"/>
      <c r="R1429" s="38"/>
      <c r="S1429" s="36"/>
      <c r="T1429" s="36"/>
      <c r="U1429" s="37"/>
      <c r="V1429" s="38"/>
      <c r="W1429" s="36"/>
      <c r="X1429" s="36"/>
      <c r="Y1429" s="37"/>
      <c r="Z1429" s="38"/>
      <c r="AA1429" s="36"/>
      <c r="AB1429" s="36"/>
      <c r="AC1429" s="37"/>
      <c r="AD1429" s="38"/>
      <c r="AE1429" s="36"/>
      <c r="AF1429" s="36"/>
      <c r="AG1429" s="37"/>
      <c r="AH1429" s="38"/>
      <c r="AI1429" s="36"/>
      <c r="AJ1429" s="36"/>
      <c r="AK1429" s="37"/>
      <c r="AL1429" s="38"/>
      <c r="AM1429" s="36"/>
      <c r="AN1429" s="36"/>
      <c r="AO1429" s="37"/>
    </row>
    <row r="1430" spans="1:41" hidden="1" outlineLevel="1" x14ac:dyDescent="0.25">
      <c r="A1430" s="34" t="s">
        <v>2721</v>
      </c>
      <c r="B1430" s="35" t="s">
        <v>47</v>
      </c>
      <c r="C1430" s="35" t="s">
        <v>2722</v>
      </c>
      <c r="G1430" s="36"/>
      <c r="H1430" s="36"/>
      <c r="I1430" s="37"/>
      <c r="J1430" s="38"/>
      <c r="K1430" s="36"/>
      <c r="L1430" s="36"/>
      <c r="M1430" s="37"/>
      <c r="N1430" s="38"/>
      <c r="O1430" s="36"/>
      <c r="P1430" s="36"/>
      <c r="Q1430" s="37"/>
      <c r="R1430" s="38"/>
      <c r="S1430" s="36"/>
      <c r="T1430" s="36"/>
      <c r="U1430" s="37"/>
      <c r="V1430" s="38"/>
      <c r="W1430" s="36"/>
      <c r="X1430" s="36"/>
      <c r="Y1430" s="37"/>
      <c r="Z1430" s="38"/>
      <c r="AA1430" s="36"/>
      <c r="AB1430" s="36"/>
      <c r="AC1430" s="37"/>
      <c r="AD1430" s="38"/>
      <c r="AE1430" s="36"/>
      <c r="AF1430" s="36"/>
      <c r="AG1430" s="37"/>
      <c r="AH1430" s="38"/>
      <c r="AI1430" s="36"/>
      <c r="AJ1430" s="36"/>
      <c r="AK1430" s="37"/>
      <c r="AL1430" s="38"/>
      <c r="AM1430" s="36"/>
      <c r="AN1430" s="36"/>
      <c r="AO1430" s="37"/>
    </row>
    <row r="1431" spans="1:41" ht="45" hidden="1" outlineLevel="1" x14ac:dyDescent="0.25">
      <c r="A1431" s="30"/>
      <c r="B1431" s="31" t="s">
        <v>69</v>
      </c>
      <c r="C1431" s="31" t="s">
        <v>70</v>
      </c>
      <c r="D1431" s="31" t="s">
        <v>71</v>
      </c>
      <c r="E1431" s="31" t="s">
        <v>72</v>
      </c>
      <c r="G1431" s="39" t="s">
        <v>73</v>
      </c>
      <c r="H1431" s="40" t="s">
        <v>33</v>
      </c>
      <c r="I1431" s="41"/>
      <c r="J1431" s="38"/>
      <c r="K1431" s="39" t="s">
        <v>73</v>
      </c>
      <c r="L1431" s="40" t="s">
        <v>33</v>
      </c>
      <c r="M1431" s="41"/>
      <c r="N1431" s="38"/>
      <c r="O1431" s="39" t="s">
        <v>73</v>
      </c>
      <c r="P1431" s="40" t="s">
        <v>33</v>
      </c>
      <c r="Q1431" s="41"/>
      <c r="R1431" s="38"/>
      <c r="S1431" s="39" t="s">
        <v>73</v>
      </c>
      <c r="T1431" s="40" t="s">
        <v>33</v>
      </c>
      <c r="U1431" s="41"/>
      <c r="V1431" s="38"/>
      <c r="W1431" s="39" t="s">
        <v>73</v>
      </c>
      <c r="X1431" s="40" t="s">
        <v>33</v>
      </c>
      <c r="Y1431" s="41"/>
      <c r="Z1431" s="38"/>
      <c r="AA1431" s="39" t="s">
        <v>73</v>
      </c>
      <c r="AB1431" s="40" t="s">
        <v>33</v>
      </c>
      <c r="AC1431" s="41"/>
      <c r="AD1431" s="38"/>
      <c r="AE1431" s="39" t="s">
        <v>73</v>
      </c>
      <c r="AF1431" s="40" t="s">
        <v>33</v>
      </c>
      <c r="AG1431" s="41"/>
      <c r="AH1431" s="38"/>
      <c r="AI1431" s="39" t="s">
        <v>73</v>
      </c>
      <c r="AJ1431" s="40" t="s">
        <v>33</v>
      </c>
      <c r="AK1431" s="41"/>
      <c r="AL1431" s="38"/>
      <c r="AM1431" s="39" t="s">
        <v>73</v>
      </c>
      <c r="AN1431" s="40" t="s">
        <v>33</v>
      </c>
      <c r="AO1431" s="41"/>
    </row>
    <row r="1432" spans="1:41" ht="30" hidden="1" outlineLevel="1" x14ac:dyDescent="0.25">
      <c r="A1432" s="34" t="s">
        <v>2723</v>
      </c>
      <c r="B1432" s="35" t="s">
        <v>2724</v>
      </c>
      <c r="C1432" s="35" t="s">
        <v>2725</v>
      </c>
      <c r="D1432" s="35" t="s">
        <v>686</v>
      </c>
      <c r="E1432" s="42">
        <v>256</v>
      </c>
      <c r="G1432" s="43">
        <v>69</v>
      </c>
      <c r="H1432" s="44">
        <v>17664</v>
      </c>
      <c r="I1432" s="45"/>
      <c r="J1432" s="38"/>
      <c r="K1432" s="43">
        <v>80</v>
      </c>
      <c r="L1432" s="44">
        <v>20480</v>
      </c>
      <c r="M1432" s="45"/>
      <c r="N1432" s="38"/>
      <c r="O1432" s="43">
        <v>80</v>
      </c>
      <c r="P1432" s="44">
        <v>20480</v>
      </c>
      <c r="Q1432" s="45"/>
      <c r="R1432" s="38"/>
      <c r="S1432" s="43">
        <v>122</v>
      </c>
      <c r="T1432" s="44">
        <v>31232</v>
      </c>
      <c r="U1432" s="45"/>
      <c r="V1432" s="38"/>
      <c r="W1432" s="43">
        <v>77</v>
      </c>
      <c r="X1432" s="44">
        <v>19712</v>
      </c>
      <c r="Y1432" s="45"/>
      <c r="Z1432" s="38"/>
      <c r="AA1432" s="43">
        <v>250.47</v>
      </c>
      <c r="AB1432" s="44">
        <v>64120.32</v>
      </c>
      <c r="AC1432" s="45"/>
      <c r="AD1432" s="38"/>
      <c r="AE1432" s="43">
        <v>127</v>
      </c>
      <c r="AF1432" s="44">
        <v>32512</v>
      </c>
      <c r="AG1432" s="45"/>
      <c r="AH1432" s="38"/>
      <c r="AI1432" s="43">
        <v>129.44</v>
      </c>
      <c r="AJ1432" s="44">
        <v>33136.639999999999</v>
      </c>
      <c r="AK1432" s="45"/>
      <c r="AL1432" s="38"/>
      <c r="AM1432" s="43">
        <v>147</v>
      </c>
      <c r="AN1432" s="44">
        <v>37632</v>
      </c>
      <c r="AO1432" s="45"/>
    </row>
    <row r="1433" spans="1:41" ht="30" hidden="1" outlineLevel="1" x14ac:dyDescent="0.25">
      <c r="A1433" s="34" t="s">
        <v>2726</v>
      </c>
      <c r="B1433" s="35" t="s">
        <v>2727</v>
      </c>
      <c r="C1433" s="35" t="s">
        <v>2728</v>
      </c>
      <c r="D1433" s="35" t="s">
        <v>686</v>
      </c>
      <c r="E1433" s="42">
        <v>83</v>
      </c>
      <c r="G1433" s="43">
        <v>77</v>
      </c>
      <c r="H1433" s="44">
        <v>6391</v>
      </c>
      <c r="I1433" s="45"/>
      <c r="J1433" s="38"/>
      <c r="K1433" s="43">
        <v>85</v>
      </c>
      <c r="L1433" s="44">
        <v>7055</v>
      </c>
      <c r="M1433" s="45"/>
      <c r="N1433" s="38"/>
      <c r="O1433" s="43">
        <v>85</v>
      </c>
      <c r="P1433" s="44">
        <v>7055</v>
      </c>
      <c r="Q1433" s="45"/>
      <c r="R1433" s="38"/>
      <c r="S1433" s="43">
        <v>120</v>
      </c>
      <c r="T1433" s="44">
        <v>9960</v>
      </c>
      <c r="U1433" s="45"/>
      <c r="V1433" s="38"/>
      <c r="W1433" s="43">
        <v>83</v>
      </c>
      <c r="X1433" s="44">
        <v>6889</v>
      </c>
      <c r="Y1433" s="45"/>
      <c r="Z1433" s="38"/>
      <c r="AA1433" s="43">
        <v>105.2</v>
      </c>
      <c r="AB1433" s="44">
        <v>8731.6</v>
      </c>
      <c r="AC1433" s="45"/>
      <c r="AD1433" s="38"/>
      <c r="AE1433" s="43">
        <v>127</v>
      </c>
      <c r="AF1433" s="44">
        <v>10541</v>
      </c>
      <c r="AG1433" s="45"/>
      <c r="AH1433" s="38"/>
      <c r="AI1433" s="43">
        <v>137.16999999999999</v>
      </c>
      <c r="AJ1433" s="44">
        <v>11385.11</v>
      </c>
      <c r="AK1433" s="45"/>
      <c r="AL1433" s="38"/>
      <c r="AM1433" s="43">
        <v>179</v>
      </c>
      <c r="AN1433" s="44">
        <v>14857</v>
      </c>
      <c r="AO1433" s="45"/>
    </row>
    <row r="1434" spans="1:41" hidden="1" outlineLevel="1" x14ac:dyDescent="0.25">
      <c r="A1434" s="34" t="s">
        <v>2729</v>
      </c>
      <c r="B1434" s="35" t="s">
        <v>2730</v>
      </c>
      <c r="C1434" s="35" t="s">
        <v>2731</v>
      </c>
      <c r="D1434" s="35" t="s">
        <v>686</v>
      </c>
      <c r="E1434" s="42">
        <v>777</v>
      </c>
      <c r="G1434" s="43">
        <v>40</v>
      </c>
      <c r="H1434" s="44">
        <v>31080</v>
      </c>
      <c r="I1434" s="45"/>
      <c r="J1434" s="38"/>
      <c r="K1434" s="43">
        <v>60</v>
      </c>
      <c r="L1434" s="44">
        <v>46620</v>
      </c>
      <c r="M1434" s="45"/>
      <c r="N1434" s="38"/>
      <c r="O1434" s="43">
        <v>60</v>
      </c>
      <c r="P1434" s="44">
        <v>46620</v>
      </c>
      <c r="Q1434" s="45"/>
      <c r="R1434" s="38"/>
      <c r="S1434" s="43">
        <v>50</v>
      </c>
      <c r="T1434" s="44">
        <v>38850</v>
      </c>
      <c r="U1434" s="45"/>
      <c r="V1434" s="38"/>
      <c r="W1434" s="43">
        <v>44</v>
      </c>
      <c r="X1434" s="44">
        <v>34188</v>
      </c>
      <c r="Y1434" s="45"/>
      <c r="Z1434" s="38"/>
      <c r="AA1434" s="43">
        <v>48.48</v>
      </c>
      <c r="AB1434" s="44">
        <v>37668.959999999999</v>
      </c>
      <c r="AC1434" s="45"/>
      <c r="AD1434" s="38"/>
      <c r="AE1434" s="43">
        <v>49</v>
      </c>
      <c r="AF1434" s="44">
        <v>38073</v>
      </c>
      <c r="AG1434" s="45"/>
      <c r="AH1434" s="38"/>
      <c r="AI1434" s="43">
        <v>50.54</v>
      </c>
      <c r="AJ1434" s="44">
        <v>39269.58</v>
      </c>
      <c r="AK1434" s="45"/>
      <c r="AL1434" s="38"/>
      <c r="AM1434" s="43">
        <v>60</v>
      </c>
      <c r="AN1434" s="44">
        <v>46620</v>
      </c>
      <c r="AO1434" s="45"/>
    </row>
    <row r="1435" spans="1:41" hidden="1" outlineLevel="1" x14ac:dyDescent="0.25">
      <c r="A1435" s="30"/>
      <c r="B1435" s="31" t="s">
        <v>44</v>
      </c>
      <c r="C1435" s="31" t="s">
        <v>45</v>
      </c>
      <c r="G1435" s="36"/>
      <c r="H1435" s="36"/>
      <c r="I1435" s="37"/>
      <c r="J1435" s="38"/>
      <c r="K1435" s="36"/>
      <c r="L1435" s="36"/>
      <c r="M1435" s="37"/>
      <c r="N1435" s="38"/>
      <c r="O1435" s="36"/>
      <c r="P1435" s="36"/>
      <c r="Q1435" s="37"/>
      <c r="R1435" s="38"/>
      <c r="S1435" s="36"/>
      <c r="T1435" s="36"/>
      <c r="U1435" s="37"/>
      <c r="V1435" s="38"/>
      <c r="W1435" s="36"/>
      <c r="X1435" s="36"/>
      <c r="Y1435" s="37"/>
      <c r="Z1435" s="38"/>
      <c r="AA1435" s="36"/>
      <c r="AB1435" s="36"/>
      <c r="AC1435" s="37"/>
      <c r="AD1435" s="38"/>
      <c r="AE1435" s="36"/>
      <c r="AF1435" s="36"/>
      <c r="AG1435" s="37"/>
      <c r="AH1435" s="38"/>
      <c r="AI1435" s="36"/>
      <c r="AJ1435" s="36"/>
      <c r="AK1435" s="37"/>
      <c r="AL1435" s="38"/>
      <c r="AM1435" s="36"/>
      <c r="AN1435" s="36"/>
      <c r="AO1435" s="37"/>
    </row>
    <row r="1436" spans="1:41" hidden="1" outlineLevel="1" x14ac:dyDescent="0.25">
      <c r="A1436" s="34" t="s">
        <v>2732</v>
      </c>
      <c r="B1436" s="35" t="s">
        <v>47</v>
      </c>
      <c r="C1436" s="35" t="s">
        <v>483</v>
      </c>
      <c r="G1436" s="36"/>
      <c r="H1436" s="36"/>
      <c r="I1436" s="37"/>
      <c r="J1436" s="38"/>
      <c r="K1436" s="36"/>
      <c r="L1436" s="36"/>
      <c r="M1436" s="37"/>
      <c r="N1436" s="38"/>
      <c r="O1436" s="36"/>
      <c r="P1436" s="36"/>
      <c r="Q1436" s="37"/>
      <c r="R1436" s="38"/>
      <c r="S1436" s="36"/>
      <c r="T1436" s="36"/>
      <c r="U1436" s="37"/>
      <c r="V1436" s="38"/>
      <c r="W1436" s="36"/>
      <c r="X1436" s="36"/>
      <c r="Y1436" s="37"/>
      <c r="Z1436" s="38"/>
      <c r="AA1436" s="36"/>
      <c r="AB1436" s="36"/>
      <c r="AC1436" s="37"/>
      <c r="AD1436" s="38"/>
      <c r="AE1436" s="36"/>
      <c r="AF1436" s="36"/>
      <c r="AG1436" s="37"/>
      <c r="AH1436" s="38"/>
      <c r="AI1436" s="36"/>
      <c r="AJ1436" s="36"/>
      <c r="AK1436" s="37"/>
      <c r="AL1436" s="38"/>
      <c r="AM1436" s="36"/>
      <c r="AN1436" s="36"/>
      <c r="AO1436" s="37"/>
    </row>
    <row r="1437" spans="1:41" ht="45" hidden="1" outlineLevel="1" x14ac:dyDescent="0.25">
      <c r="A1437" s="30"/>
      <c r="B1437" s="31" t="s">
        <v>69</v>
      </c>
      <c r="C1437" s="31" t="s">
        <v>70</v>
      </c>
      <c r="D1437" s="31" t="s">
        <v>71</v>
      </c>
      <c r="E1437" s="31" t="s">
        <v>72</v>
      </c>
      <c r="G1437" s="39" t="s">
        <v>73</v>
      </c>
      <c r="H1437" s="40" t="s">
        <v>33</v>
      </c>
      <c r="I1437" s="41"/>
      <c r="J1437" s="38"/>
      <c r="K1437" s="39" t="s">
        <v>73</v>
      </c>
      <c r="L1437" s="40" t="s">
        <v>33</v>
      </c>
      <c r="M1437" s="41"/>
      <c r="N1437" s="38"/>
      <c r="O1437" s="39" t="s">
        <v>73</v>
      </c>
      <c r="P1437" s="40" t="s">
        <v>33</v>
      </c>
      <c r="Q1437" s="41"/>
      <c r="R1437" s="38"/>
      <c r="S1437" s="39" t="s">
        <v>73</v>
      </c>
      <c r="T1437" s="40" t="s">
        <v>33</v>
      </c>
      <c r="U1437" s="41"/>
      <c r="V1437" s="38"/>
      <c r="W1437" s="39" t="s">
        <v>73</v>
      </c>
      <c r="X1437" s="40" t="s">
        <v>33</v>
      </c>
      <c r="Y1437" s="41"/>
      <c r="Z1437" s="38"/>
      <c r="AA1437" s="39" t="s">
        <v>73</v>
      </c>
      <c r="AB1437" s="40" t="s">
        <v>33</v>
      </c>
      <c r="AC1437" s="41"/>
      <c r="AD1437" s="38"/>
      <c r="AE1437" s="39" t="s">
        <v>73</v>
      </c>
      <c r="AF1437" s="40" t="s">
        <v>33</v>
      </c>
      <c r="AG1437" s="41"/>
      <c r="AH1437" s="38"/>
      <c r="AI1437" s="39" t="s">
        <v>73</v>
      </c>
      <c r="AJ1437" s="40" t="s">
        <v>33</v>
      </c>
      <c r="AK1437" s="41"/>
      <c r="AL1437" s="38"/>
      <c r="AM1437" s="39" t="s">
        <v>73</v>
      </c>
      <c r="AN1437" s="40" t="s">
        <v>33</v>
      </c>
      <c r="AO1437" s="41"/>
    </row>
    <row r="1438" spans="1:41" ht="120" hidden="1" outlineLevel="1" x14ac:dyDescent="0.25">
      <c r="A1438" s="34" t="s">
        <v>2733</v>
      </c>
      <c r="B1438" s="35" t="s">
        <v>2734</v>
      </c>
      <c r="C1438" s="35" t="s">
        <v>620</v>
      </c>
      <c r="D1438" s="35" t="s">
        <v>621</v>
      </c>
      <c r="E1438" s="42">
        <v>1</v>
      </c>
      <c r="G1438" s="43">
        <v>0</v>
      </c>
      <c r="H1438" s="44">
        <v>0</v>
      </c>
      <c r="I1438" s="45"/>
      <c r="J1438" s="38"/>
      <c r="K1438" s="43">
        <v>0</v>
      </c>
      <c r="L1438" s="44">
        <v>0</v>
      </c>
      <c r="M1438" s="45"/>
      <c r="N1438" s="38"/>
      <c r="O1438" s="43">
        <v>0</v>
      </c>
      <c r="P1438" s="44">
        <v>0</v>
      </c>
      <c r="Q1438" s="45"/>
      <c r="R1438" s="38"/>
      <c r="S1438" s="43">
        <v>0</v>
      </c>
      <c r="T1438" s="44">
        <v>0</v>
      </c>
      <c r="U1438" s="45"/>
      <c r="V1438" s="38"/>
      <c r="W1438" s="43">
        <v>0</v>
      </c>
      <c r="X1438" s="44">
        <v>0</v>
      </c>
      <c r="Y1438" s="45"/>
      <c r="Z1438" s="38"/>
      <c r="AA1438" s="43">
        <v>0</v>
      </c>
      <c r="AB1438" s="44">
        <v>0</v>
      </c>
      <c r="AC1438" s="45"/>
      <c r="AD1438" s="38"/>
      <c r="AE1438" s="43">
        <v>0</v>
      </c>
      <c r="AF1438" s="44">
        <v>0</v>
      </c>
      <c r="AG1438" s="45"/>
      <c r="AH1438" s="38"/>
      <c r="AI1438" s="43">
        <v>82275.17</v>
      </c>
      <c r="AJ1438" s="44">
        <v>82275.17</v>
      </c>
      <c r="AK1438" s="45"/>
      <c r="AL1438" s="38"/>
      <c r="AM1438" s="43">
        <v>0</v>
      </c>
      <c r="AN1438" s="44">
        <v>0</v>
      </c>
      <c r="AO1438" s="45"/>
    </row>
    <row r="1439" spans="1:41" hidden="1" outlineLevel="1" x14ac:dyDescent="0.25">
      <c r="A1439" s="30"/>
      <c r="B1439" s="31" t="s">
        <v>44</v>
      </c>
      <c r="C1439" s="31" t="s">
        <v>45</v>
      </c>
      <c r="G1439" s="36"/>
      <c r="H1439" s="36"/>
      <c r="I1439" s="37"/>
      <c r="J1439" s="38"/>
      <c r="K1439" s="36"/>
      <c r="L1439" s="36"/>
      <c r="M1439" s="37"/>
      <c r="N1439" s="38"/>
      <c r="O1439" s="36"/>
      <c r="P1439" s="36"/>
      <c r="Q1439" s="37"/>
      <c r="R1439" s="38"/>
      <c r="S1439" s="36"/>
      <c r="T1439" s="36"/>
      <c r="U1439" s="37"/>
      <c r="V1439" s="38"/>
      <c r="W1439" s="36"/>
      <c r="X1439" s="36"/>
      <c r="Y1439" s="37"/>
      <c r="Z1439" s="38"/>
      <c r="AA1439" s="36"/>
      <c r="AB1439" s="36"/>
      <c r="AC1439" s="37"/>
      <c r="AD1439" s="38"/>
      <c r="AE1439" s="36"/>
      <c r="AF1439" s="36"/>
      <c r="AG1439" s="37"/>
      <c r="AH1439" s="38"/>
      <c r="AI1439" s="36"/>
      <c r="AJ1439" s="36"/>
      <c r="AK1439" s="37"/>
      <c r="AL1439" s="38"/>
      <c r="AM1439" s="36"/>
      <c r="AN1439" s="36"/>
      <c r="AO1439" s="37"/>
    </row>
    <row r="1440" spans="1:41" ht="45" hidden="1" outlineLevel="1" x14ac:dyDescent="0.25">
      <c r="A1440" s="34" t="s">
        <v>2735</v>
      </c>
      <c r="B1440" s="35" t="s">
        <v>47</v>
      </c>
      <c r="C1440" s="35" t="s">
        <v>488</v>
      </c>
      <c r="G1440" s="36"/>
      <c r="H1440" s="36"/>
      <c r="I1440" s="37"/>
      <c r="J1440" s="38"/>
      <c r="K1440" s="36"/>
      <c r="L1440" s="36"/>
      <c r="M1440" s="37"/>
      <c r="N1440" s="38"/>
      <c r="O1440" s="36"/>
      <c r="P1440" s="36"/>
      <c r="Q1440" s="37"/>
      <c r="R1440" s="38"/>
      <c r="S1440" s="36"/>
      <c r="T1440" s="36"/>
      <c r="U1440" s="37"/>
      <c r="V1440" s="38"/>
      <c r="W1440" s="36"/>
      <c r="X1440" s="36"/>
      <c r="Y1440" s="37"/>
      <c r="Z1440" s="38"/>
      <c r="AA1440" s="36"/>
      <c r="AB1440" s="36"/>
      <c r="AC1440" s="37"/>
      <c r="AD1440" s="38"/>
      <c r="AE1440" s="36"/>
      <c r="AF1440" s="36"/>
      <c r="AG1440" s="37"/>
      <c r="AH1440" s="38"/>
      <c r="AI1440" s="36"/>
      <c r="AJ1440" s="36"/>
      <c r="AK1440" s="37"/>
      <c r="AL1440" s="38"/>
      <c r="AM1440" s="36"/>
      <c r="AN1440" s="36"/>
      <c r="AO1440" s="37"/>
    </row>
    <row r="1441" spans="1:41" hidden="1" outlineLevel="1" x14ac:dyDescent="0.25">
      <c r="A1441" s="15" t="s">
        <v>2736</v>
      </c>
      <c r="B1441" s="15"/>
      <c r="C1441" s="15"/>
      <c r="D1441" s="15"/>
      <c r="E1441" s="15"/>
      <c r="G1441" s="20" t="s">
        <v>43</v>
      </c>
      <c r="H1441" s="44">
        <v>642476</v>
      </c>
      <c r="I1441" s="45"/>
      <c r="J1441" s="38"/>
      <c r="K1441" s="20" t="s">
        <v>43</v>
      </c>
      <c r="L1441" s="44">
        <v>863536</v>
      </c>
      <c r="M1441" s="45"/>
      <c r="N1441" s="38"/>
      <c r="O1441" s="20" t="s">
        <v>43</v>
      </c>
      <c r="P1441" s="44">
        <v>863536</v>
      </c>
      <c r="Q1441" s="45"/>
      <c r="R1441" s="38"/>
      <c r="S1441" s="20" t="s">
        <v>43</v>
      </c>
      <c r="T1441" s="44">
        <v>591741</v>
      </c>
      <c r="U1441" s="45"/>
      <c r="V1441" s="38"/>
      <c r="W1441" s="20" t="s">
        <v>43</v>
      </c>
      <c r="X1441" s="44">
        <v>725604.8</v>
      </c>
      <c r="Y1441" s="45"/>
      <c r="Z1441" s="38"/>
      <c r="AA1441" s="20" t="s">
        <v>43</v>
      </c>
      <c r="AB1441" s="44">
        <v>448730.69</v>
      </c>
      <c r="AC1441" s="45"/>
      <c r="AD1441" s="38"/>
      <c r="AE1441" s="20" t="s">
        <v>43</v>
      </c>
      <c r="AF1441" s="44">
        <v>706607</v>
      </c>
      <c r="AG1441" s="45"/>
      <c r="AH1441" s="38"/>
      <c r="AI1441" s="20" t="s">
        <v>43</v>
      </c>
      <c r="AJ1441" s="44">
        <v>1446616.8</v>
      </c>
      <c r="AK1441" s="45"/>
      <c r="AL1441" s="38"/>
      <c r="AM1441" s="20" t="s">
        <v>43</v>
      </c>
      <c r="AN1441" s="44">
        <v>802415</v>
      </c>
      <c r="AO1441" s="45"/>
    </row>
    <row r="1442" spans="1:41" hidden="1" outlineLevel="1" x14ac:dyDescent="0.25">
      <c r="A1442" s="30"/>
      <c r="B1442" s="31" t="s">
        <v>44</v>
      </c>
      <c r="C1442" s="31" t="s">
        <v>45</v>
      </c>
      <c r="G1442" s="36"/>
      <c r="H1442" s="36"/>
      <c r="I1442" s="37"/>
      <c r="J1442" s="38"/>
      <c r="K1442" s="36"/>
      <c r="L1442" s="36"/>
      <c r="M1442" s="37"/>
      <c r="N1442" s="38"/>
      <c r="O1442" s="36"/>
      <c r="P1442" s="36"/>
      <c r="Q1442" s="37"/>
      <c r="R1442" s="38"/>
      <c r="S1442" s="36"/>
      <c r="T1442" s="36"/>
      <c r="U1442" s="37"/>
      <c r="V1442" s="38"/>
      <c r="W1442" s="36"/>
      <c r="X1442" s="36"/>
      <c r="Y1442" s="37"/>
      <c r="Z1442" s="38"/>
      <c r="AA1442" s="36"/>
      <c r="AB1442" s="36"/>
      <c r="AC1442" s="37"/>
      <c r="AD1442" s="38"/>
      <c r="AE1442" s="36"/>
      <c r="AF1442" s="36"/>
      <c r="AG1442" s="37"/>
      <c r="AH1442" s="38"/>
      <c r="AI1442" s="36"/>
      <c r="AJ1442" s="36"/>
      <c r="AK1442" s="37"/>
      <c r="AL1442" s="38"/>
      <c r="AM1442" s="36"/>
      <c r="AN1442" s="36"/>
      <c r="AO1442" s="37"/>
    </row>
    <row r="1443" spans="1:41" hidden="1" outlineLevel="1" x14ac:dyDescent="0.25">
      <c r="A1443" s="34" t="s">
        <v>2737</v>
      </c>
      <c r="B1443" s="35" t="s">
        <v>47</v>
      </c>
      <c r="C1443" s="35" t="s">
        <v>2216</v>
      </c>
      <c r="G1443" s="36"/>
      <c r="H1443" s="36"/>
      <c r="I1443" s="37"/>
      <c r="J1443" s="38"/>
      <c r="K1443" s="36"/>
      <c r="L1443" s="36"/>
      <c r="M1443" s="37"/>
      <c r="N1443" s="38"/>
      <c r="O1443" s="36"/>
      <c r="P1443" s="36"/>
      <c r="Q1443" s="37"/>
      <c r="R1443" s="38"/>
      <c r="S1443" s="36"/>
      <c r="T1443" s="36"/>
      <c r="U1443" s="37"/>
      <c r="V1443" s="38"/>
      <c r="W1443" s="36"/>
      <c r="X1443" s="36"/>
      <c r="Y1443" s="37"/>
      <c r="Z1443" s="38"/>
      <c r="AA1443" s="36"/>
      <c r="AB1443" s="36"/>
      <c r="AC1443" s="37"/>
      <c r="AD1443" s="38"/>
      <c r="AE1443" s="36"/>
      <c r="AF1443" s="36"/>
      <c r="AG1443" s="37"/>
      <c r="AH1443" s="38"/>
      <c r="AI1443" s="36"/>
      <c r="AJ1443" s="36"/>
      <c r="AK1443" s="37"/>
      <c r="AL1443" s="38"/>
      <c r="AM1443" s="36"/>
      <c r="AN1443" s="36"/>
      <c r="AO1443" s="37"/>
    </row>
    <row r="1444" spans="1:41" hidden="1" outlineLevel="1" x14ac:dyDescent="0.25">
      <c r="A1444" s="34" t="s">
        <v>2738</v>
      </c>
      <c r="B1444" s="35" t="s">
        <v>47</v>
      </c>
      <c r="C1444" s="35" t="s">
        <v>2739</v>
      </c>
      <c r="G1444" s="36"/>
      <c r="H1444" s="36"/>
      <c r="I1444" s="37"/>
      <c r="J1444" s="38"/>
      <c r="K1444" s="36"/>
      <c r="L1444" s="36"/>
      <c r="M1444" s="37"/>
      <c r="N1444" s="38"/>
      <c r="O1444" s="36"/>
      <c r="P1444" s="36"/>
      <c r="Q1444" s="37"/>
      <c r="R1444" s="38"/>
      <c r="S1444" s="36"/>
      <c r="T1444" s="36"/>
      <c r="U1444" s="37"/>
      <c r="V1444" s="38"/>
      <c r="W1444" s="36"/>
      <c r="X1444" s="36"/>
      <c r="Y1444" s="37"/>
      <c r="Z1444" s="38"/>
      <c r="AA1444" s="36"/>
      <c r="AB1444" s="36"/>
      <c r="AC1444" s="37"/>
      <c r="AD1444" s="38"/>
      <c r="AE1444" s="36"/>
      <c r="AF1444" s="36"/>
      <c r="AG1444" s="37"/>
      <c r="AH1444" s="38"/>
      <c r="AI1444" s="36"/>
      <c r="AJ1444" s="36"/>
      <c r="AK1444" s="37"/>
      <c r="AL1444" s="38"/>
      <c r="AM1444" s="36"/>
      <c r="AN1444" s="36"/>
      <c r="AO1444" s="37"/>
    </row>
    <row r="1445" spans="1:41" ht="45" hidden="1" outlineLevel="1" x14ac:dyDescent="0.25">
      <c r="A1445" s="34" t="s">
        <v>2740</v>
      </c>
      <c r="B1445" s="35" t="s">
        <v>47</v>
      </c>
      <c r="C1445" s="35" t="s">
        <v>2741</v>
      </c>
      <c r="G1445" s="36"/>
      <c r="H1445" s="36"/>
      <c r="I1445" s="37"/>
      <c r="J1445" s="38"/>
      <c r="K1445" s="36"/>
      <c r="L1445" s="36"/>
      <c r="M1445" s="37"/>
      <c r="N1445" s="38"/>
      <c r="O1445" s="36"/>
      <c r="P1445" s="36"/>
      <c r="Q1445" s="37"/>
      <c r="R1445" s="38"/>
      <c r="S1445" s="36"/>
      <c r="T1445" s="36"/>
      <c r="U1445" s="37"/>
      <c r="V1445" s="38"/>
      <c r="W1445" s="36"/>
      <c r="X1445" s="36"/>
      <c r="Y1445" s="37"/>
      <c r="Z1445" s="38"/>
      <c r="AA1445" s="36"/>
      <c r="AB1445" s="36"/>
      <c r="AC1445" s="37"/>
      <c r="AD1445" s="38"/>
      <c r="AE1445" s="36"/>
      <c r="AF1445" s="36"/>
      <c r="AG1445" s="37"/>
      <c r="AH1445" s="38"/>
      <c r="AI1445" s="36"/>
      <c r="AJ1445" s="36"/>
      <c r="AK1445" s="37"/>
      <c r="AL1445" s="38"/>
      <c r="AM1445" s="36"/>
      <c r="AN1445" s="36"/>
      <c r="AO1445" s="37"/>
    </row>
    <row r="1446" spans="1:41" ht="45" hidden="1" outlineLevel="1" x14ac:dyDescent="0.25">
      <c r="A1446" s="30"/>
      <c r="B1446" s="31" t="s">
        <v>69</v>
      </c>
      <c r="C1446" s="31" t="s">
        <v>70</v>
      </c>
      <c r="D1446" s="31" t="s">
        <v>71</v>
      </c>
      <c r="E1446" s="31" t="s">
        <v>72</v>
      </c>
      <c r="G1446" s="39" t="s">
        <v>73</v>
      </c>
      <c r="H1446" s="40" t="s">
        <v>33</v>
      </c>
      <c r="I1446" s="41"/>
      <c r="J1446" s="38"/>
      <c r="K1446" s="39" t="s">
        <v>73</v>
      </c>
      <c r="L1446" s="40" t="s">
        <v>33</v>
      </c>
      <c r="M1446" s="41"/>
      <c r="N1446" s="38"/>
      <c r="O1446" s="39" t="s">
        <v>73</v>
      </c>
      <c r="P1446" s="40" t="s">
        <v>33</v>
      </c>
      <c r="Q1446" s="41"/>
      <c r="R1446" s="38"/>
      <c r="S1446" s="39" t="s">
        <v>73</v>
      </c>
      <c r="T1446" s="40" t="s">
        <v>33</v>
      </c>
      <c r="U1446" s="41"/>
      <c r="V1446" s="38"/>
      <c r="W1446" s="39" t="s">
        <v>73</v>
      </c>
      <c r="X1446" s="40" t="s">
        <v>33</v>
      </c>
      <c r="Y1446" s="41"/>
      <c r="Z1446" s="38"/>
      <c r="AA1446" s="39" t="s">
        <v>73</v>
      </c>
      <c r="AB1446" s="40" t="s">
        <v>33</v>
      </c>
      <c r="AC1446" s="41"/>
      <c r="AD1446" s="38"/>
      <c r="AE1446" s="39" t="s">
        <v>73</v>
      </c>
      <c r="AF1446" s="40" t="s">
        <v>33</v>
      </c>
      <c r="AG1446" s="41"/>
      <c r="AH1446" s="38"/>
      <c r="AI1446" s="39" t="s">
        <v>73</v>
      </c>
      <c r="AJ1446" s="40" t="s">
        <v>33</v>
      </c>
      <c r="AK1446" s="41"/>
      <c r="AL1446" s="38"/>
      <c r="AM1446" s="39" t="s">
        <v>73</v>
      </c>
      <c r="AN1446" s="40" t="s">
        <v>33</v>
      </c>
      <c r="AO1446" s="41"/>
    </row>
    <row r="1447" spans="1:41" ht="105" hidden="1" outlineLevel="1" x14ac:dyDescent="0.25">
      <c r="A1447" s="34" t="s">
        <v>2742</v>
      </c>
      <c r="B1447" s="35" t="s">
        <v>2743</v>
      </c>
      <c r="C1447" s="35" t="s">
        <v>2744</v>
      </c>
      <c r="D1447" s="35" t="s">
        <v>444</v>
      </c>
      <c r="E1447" s="42">
        <v>1</v>
      </c>
      <c r="G1447" s="43">
        <v>642476</v>
      </c>
      <c r="H1447" s="44">
        <v>642476</v>
      </c>
      <c r="I1447" s="45"/>
      <c r="J1447" s="38"/>
      <c r="K1447" s="43">
        <v>79900</v>
      </c>
      <c r="L1447" s="44">
        <v>79900</v>
      </c>
      <c r="M1447" s="45"/>
      <c r="N1447" s="38"/>
      <c r="O1447" s="43">
        <v>79900</v>
      </c>
      <c r="P1447" s="44">
        <v>79900</v>
      </c>
      <c r="Q1447" s="45"/>
      <c r="R1447" s="38"/>
      <c r="S1447" s="43">
        <v>46759</v>
      </c>
      <c r="T1447" s="44">
        <v>46759</v>
      </c>
      <c r="U1447" s="45"/>
      <c r="V1447" s="38"/>
      <c r="W1447" s="43">
        <v>20000</v>
      </c>
      <c r="X1447" s="44">
        <v>20000</v>
      </c>
      <c r="Y1447" s="45"/>
      <c r="Z1447" s="38"/>
      <c r="AA1447" s="43">
        <v>8269.27</v>
      </c>
      <c r="AB1447" s="44">
        <v>8269.27</v>
      </c>
      <c r="AC1447" s="45"/>
      <c r="AD1447" s="38"/>
      <c r="AE1447" s="43">
        <v>74750</v>
      </c>
      <c r="AF1447" s="44">
        <v>74750</v>
      </c>
      <c r="AG1447" s="45"/>
      <c r="AH1447" s="38"/>
      <c r="AI1447" s="43">
        <v>0</v>
      </c>
      <c r="AJ1447" s="44">
        <v>0</v>
      </c>
      <c r="AK1447" s="45"/>
      <c r="AL1447" s="38"/>
      <c r="AM1447" s="43">
        <v>21400</v>
      </c>
      <c r="AN1447" s="44">
        <v>21400</v>
      </c>
      <c r="AO1447" s="45"/>
    </row>
    <row r="1448" spans="1:41" hidden="1" outlineLevel="1" x14ac:dyDescent="0.25">
      <c r="A1448" s="30"/>
      <c r="B1448" s="31" t="s">
        <v>44</v>
      </c>
      <c r="C1448" s="31" t="s">
        <v>45</v>
      </c>
      <c r="G1448" s="36"/>
      <c r="H1448" s="36"/>
      <c r="I1448" s="37"/>
      <c r="J1448" s="38"/>
      <c r="K1448" s="36"/>
      <c r="L1448" s="36"/>
      <c r="M1448" s="37"/>
      <c r="N1448" s="38"/>
      <c r="O1448" s="36"/>
      <c r="P1448" s="36"/>
      <c r="Q1448" s="37"/>
      <c r="R1448" s="38"/>
      <c r="S1448" s="36"/>
      <c r="T1448" s="36"/>
      <c r="U1448" s="37"/>
      <c r="V1448" s="38"/>
      <c r="W1448" s="36"/>
      <c r="X1448" s="36"/>
      <c r="Y1448" s="37"/>
      <c r="Z1448" s="38"/>
      <c r="AA1448" s="36"/>
      <c r="AB1448" s="36"/>
      <c r="AC1448" s="37"/>
      <c r="AD1448" s="38"/>
      <c r="AE1448" s="36"/>
      <c r="AF1448" s="36"/>
      <c r="AG1448" s="37"/>
      <c r="AH1448" s="38"/>
      <c r="AI1448" s="36"/>
      <c r="AJ1448" s="36"/>
      <c r="AK1448" s="37"/>
      <c r="AL1448" s="38"/>
      <c r="AM1448" s="36"/>
      <c r="AN1448" s="36"/>
      <c r="AO1448" s="37"/>
    </row>
    <row r="1449" spans="1:41" hidden="1" outlineLevel="1" x14ac:dyDescent="0.25">
      <c r="A1449" s="34" t="s">
        <v>2745</v>
      </c>
      <c r="B1449" s="35" t="s">
        <v>47</v>
      </c>
      <c r="C1449" s="35" t="s">
        <v>2746</v>
      </c>
      <c r="G1449" s="36"/>
      <c r="H1449" s="36"/>
      <c r="I1449" s="37"/>
      <c r="J1449" s="38"/>
      <c r="K1449" s="36"/>
      <c r="L1449" s="36"/>
      <c r="M1449" s="37"/>
      <c r="N1449" s="38"/>
      <c r="O1449" s="36"/>
      <c r="P1449" s="36"/>
      <c r="Q1449" s="37"/>
      <c r="R1449" s="38"/>
      <c r="S1449" s="36"/>
      <c r="T1449" s="36"/>
      <c r="U1449" s="37"/>
      <c r="V1449" s="38"/>
      <c r="W1449" s="36"/>
      <c r="X1449" s="36"/>
      <c r="Y1449" s="37"/>
      <c r="Z1449" s="38"/>
      <c r="AA1449" s="36"/>
      <c r="AB1449" s="36"/>
      <c r="AC1449" s="37"/>
      <c r="AD1449" s="38"/>
      <c r="AE1449" s="36"/>
      <c r="AF1449" s="36"/>
      <c r="AG1449" s="37"/>
      <c r="AH1449" s="38"/>
      <c r="AI1449" s="36"/>
      <c r="AJ1449" s="36"/>
      <c r="AK1449" s="37"/>
      <c r="AL1449" s="38"/>
      <c r="AM1449" s="36"/>
      <c r="AN1449" s="36"/>
      <c r="AO1449" s="37"/>
    </row>
    <row r="1450" spans="1:41" ht="45" hidden="1" outlineLevel="1" x14ac:dyDescent="0.25">
      <c r="A1450" s="30"/>
      <c r="B1450" s="31" t="s">
        <v>69</v>
      </c>
      <c r="C1450" s="31" t="s">
        <v>70</v>
      </c>
      <c r="D1450" s="31" t="s">
        <v>71</v>
      </c>
      <c r="E1450" s="31" t="s">
        <v>72</v>
      </c>
      <c r="G1450" s="39" t="s">
        <v>73</v>
      </c>
      <c r="H1450" s="40" t="s">
        <v>33</v>
      </c>
      <c r="I1450" s="41"/>
      <c r="J1450" s="38"/>
      <c r="K1450" s="39" t="s">
        <v>73</v>
      </c>
      <c r="L1450" s="40" t="s">
        <v>33</v>
      </c>
      <c r="M1450" s="41"/>
      <c r="N1450" s="38"/>
      <c r="O1450" s="39" t="s">
        <v>73</v>
      </c>
      <c r="P1450" s="40" t="s">
        <v>33</v>
      </c>
      <c r="Q1450" s="41"/>
      <c r="R1450" s="38"/>
      <c r="S1450" s="39" t="s">
        <v>73</v>
      </c>
      <c r="T1450" s="40" t="s">
        <v>33</v>
      </c>
      <c r="U1450" s="41"/>
      <c r="V1450" s="38"/>
      <c r="W1450" s="39" t="s">
        <v>73</v>
      </c>
      <c r="X1450" s="40" t="s">
        <v>33</v>
      </c>
      <c r="Y1450" s="41"/>
      <c r="Z1450" s="38"/>
      <c r="AA1450" s="39" t="s">
        <v>73</v>
      </c>
      <c r="AB1450" s="40" t="s">
        <v>33</v>
      </c>
      <c r="AC1450" s="41"/>
      <c r="AD1450" s="38"/>
      <c r="AE1450" s="39" t="s">
        <v>73</v>
      </c>
      <c r="AF1450" s="40" t="s">
        <v>33</v>
      </c>
      <c r="AG1450" s="41"/>
      <c r="AH1450" s="38"/>
      <c r="AI1450" s="39" t="s">
        <v>73</v>
      </c>
      <c r="AJ1450" s="40" t="s">
        <v>33</v>
      </c>
      <c r="AK1450" s="41"/>
      <c r="AL1450" s="38"/>
      <c r="AM1450" s="39" t="s">
        <v>73</v>
      </c>
      <c r="AN1450" s="40" t="s">
        <v>33</v>
      </c>
      <c r="AO1450" s="41"/>
    </row>
    <row r="1451" spans="1:41" ht="45" hidden="1" outlineLevel="1" x14ac:dyDescent="0.25">
      <c r="A1451" s="34" t="s">
        <v>2747</v>
      </c>
      <c r="B1451" s="35" t="s">
        <v>2748</v>
      </c>
      <c r="C1451" s="35" t="s">
        <v>2749</v>
      </c>
      <c r="D1451" s="35" t="s">
        <v>500</v>
      </c>
      <c r="E1451" s="42">
        <v>2</v>
      </c>
      <c r="G1451" s="43">
        <v>0</v>
      </c>
      <c r="H1451" s="44">
        <v>0</v>
      </c>
      <c r="I1451" s="45"/>
      <c r="J1451" s="38"/>
      <c r="K1451" s="43">
        <v>16500</v>
      </c>
      <c r="L1451" s="44">
        <v>33000</v>
      </c>
      <c r="M1451" s="45"/>
      <c r="N1451" s="38"/>
      <c r="O1451" s="43">
        <v>16500</v>
      </c>
      <c r="P1451" s="44">
        <v>33000</v>
      </c>
      <c r="Q1451" s="45"/>
      <c r="R1451" s="38"/>
      <c r="S1451" s="43">
        <v>28189</v>
      </c>
      <c r="T1451" s="44">
        <v>56378</v>
      </c>
      <c r="U1451" s="45"/>
      <c r="V1451" s="38"/>
      <c r="W1451" s="43">
        <v>30000</v>
      </c>
      <c r="X1451" s="44">
        <v>60000</v>
      </c>
      <c r="Y1451" s="45"/>
      <c r="Z1451" s="38"/>
      <c r="AA1451" s="43">
        <v>8269.27</v>
      </c>
      <c r="AB1451" s="44">
        <v>16538.54</v>
      </c>
      <c r="AC1451" s="45"/>
      <c r="AD1451" s="38"/>
      <c r="AE1451" s="43">
        <v>7360</v>
      </c>
      <c r="AF1451" s="44">
        <v>14720</v>
      </c>
      <c r="AG1451" s="45"/>
      <c r="AH1451" s="38"/>
      <c r="AI1451" s="43">
        <v>0</v>
      </c>
      <c r="AJ1451" s="44">
        <v>0</v>
      </c>
      <c r="AK1451" s="45"/>
      <c r="AL1451" s="38"/>
      <c r="AM1451" s="43">
        <v>18546</v>
      </c>
      <c r="AN1451" s="44">
        <v>37092</v>
      </c>
      <c r="AO1451" s="45"/>
    </row>
    <row r="1452" spans="1:41" hidden="1" outlineLevel="1" x14ac:dyDescent="0.25">
      <c r="A1452" s="30"/>
      <c r="B1452" s="31" t="s">
        <v>44</v>
      </c>
      <c r="C1452" s="31" t="s">
        <v>45</v>
      </c>
      <c r="G1452" s="36"/>
      <c r="H1452" s="36"/>
      <c r="I1452" s="37"/>
      <c r="J1452" s="38"/>
      <c r="K1452" s="36"/>
      <c r="L1452" s="36"/>
      <c r="M1452" s="37"/>
      <c r="N1452" s="38"/>
      <c r="O1452" s="36"/>
      <c r="P1452" s="36"/>
      <c r="Q1452" s="37"/>
      <c r="R1452" s="38"/>
      <c r="S1452" s="36"/>
      <c r="T1452" s="36"/>
      <c r="U1452" s="37"/>
      <c r="V1452" s="38"/>
      <c r="W1452" s="36"/>
      <c r="X1452" s="36"/>
      <c r="Y1452" s="37"/>
      <c r="Z1452" s="38"/>
      <c r="AA1452" s="36"/>
      <c r="AB1452" s="36"/>
      <c r="AC1452" s="37"/>
      <c r="AD1452" s="38"/>
      <c r="AE1452" s="36"/>
      <c r="AF1452" s="36"/>
      <c r="AG1452" s="37"/>
      <c r="AH1452" s="38"/>
      <c r="AI1452" s="36"/>
      <c r="AJ1452" s="36"/>
      <c r="AK1452" s="37"/>
      <c r="AL1452" s="38"/>
      <c r="AM1452" s="36"/>
      <c r="AN1452" s="36"/>
      <c r="AO1452" s="37"/>
    </row>
    <row r="1453" spans="1:41" hidden="1" outlineLevel="1" x14ac:dyDescent="0.25">
      <c r="A1453" s="34" t="s">
        <v>2750</v>
      </c>
      <c r="B1453" s="35" t="s">
        <v>47</v>
      </c>
      <c r="C1453" s="35" t="s">
        <v>2751</v>
      </c>
      <c r="G1453" s="36"/>
      <c r="H1453" s="36"/>
      <c r="I1453" s="37"/>
      <c r="J1453" s="38"/>
      <c r="K1453" s="36"/>
      <c r="L1453" s="36"/>
      <c r="M1453" s="37"/>
      <c r="N1453" s="38"/>
      <c r="O1453" s="36"/>
      <c r="P1453" s="36"/>
      <c r="Q1453" s="37"/>
      <c r="R1453" s="38"/>
      <c r="S1453" s="36"/>
      <c r="T1453" s="36"/>
      <c r="U1453" s="37"/>
      <c r="V1453" s="38"/>
      <c r="W1453" s="36"/>
      <c r="X1453" s="36"/>
      <c r="Y1453" s="37"/>
      <c r="Z1453" s="38"/>
      <c r="AA1453" s="36"/>
      <c r="AB1453" s="36"/>
      <c r="AC1453" s="37"/>
      <c r="AD1453" s="38"/>
      <c r="AE1453" s="36"/>
      <c r="AF1453" s="36"/>
      <c r="AG1453" s="37"/>
      <c r="AH1453" s="38"/>
      <c r="AI1453" s="36"/>
      <c r="AJ1453" s="36"/>
      <c r="AK1453" s="37"/>
      <c r="AL1453" s="38"/>
      <c r="AM1453" s="36"/>
      <c r="AN1453" s="36"/>
      <c r="AO1453" s="37"/>
    </row>
    <row r="1454" spans="1:41" ht="45" hidden="1" outlineLevel="1" x14ac:dyDescent="0.25">
      <c r="A1454" s="34" t="s">
        <v>2752</v>
      </c>
      <c r="B1454" s="35" t="s">
        <v>47</v>
      </c>
      <c r="C1454" s="35" t="s">
        <v>2753</v>
      </c>
      <c r="G1454" s="36"/>
      <c r="H1454" s="36"/>
      <c r="I1454" s="37"/>
      <c r="J1454" s="38"/>
      <c r="K1454" s="36"/>
      <c r="L1454" s="36"/>
      <c r="M1454" s="37"/>
      <c r="N1454" s="38"/>
      <c r="O1454" s="36"/>
      <c r="P1454" s="36"/>
      <c r="Q1454" s="37"/>
      <c r="R1454" s="38"/>
      <c r="S1454" s="36"/>
      <c r="T1454" s="36"/>
      <c r="U1454" s="37"/>
      <c r="V1454" s="38"/>
      <c r="W1454" s="36"/>
      <c r="X1454" s="36"/>
      <c r="Y1454" s="37"/>
      <c r="Z1454" s="38"/>
      <c r="AA1454" s="36"/>
      <c r="AB1454" s="36"/>
      <c r="AC1454" s="37"/>
      <c r="AD1454" s="38"/>
      <c r="AE1454" s="36"/>
      <c r="AF1454" s="36"/>
      <c r="AG1454" s="37"/>
      <c r="AH1454" s="38"/>
      <c r="AI1454" s="36"/>
      <c r="AJ1454" s="36"/>
      <c r="AK1454" s="37"/>
      <c r="AL1454" s="38"/>
      <c r="AM1454" s="36"/>
      <c r="AN1454" s="36"/>
      <c r="AO1454" s="37"/>
    </row>
    <row r="1455" spans="1:41" ht="45" hidden="1" outlineLevel="1" x14ac:dyDescent="0.25">
      <c r="A1455" s="30"/>
      <c r="B1455" s="31" t="s">
        <v>69</v>
      </c>
      <c r="C1455" s="31" t="s">
        <v>70</v>
      </c>
      <c r="D1455" s="31" t="s">
        <v>71</v>
      </c>
      <c r="E1455" s="31" t="s">
        <v>72</v>
      </c>
      <c r="G1455" s="39" t="s">
        <v>73</v>
      </c>
      <c r="H1455" s="40" t="s">
        <v>33</v>
      </c>
      <c r="I1455" s="41"/>
      <c r="J1455" s="38"/>
      <c r="K1455" s="39" t="s">
        <v>73</v>
      </c>
      <c r="L1455" s="40" t="s">
        <v>33</v>
      </c>
      <c r="M1455" s="41"/>
      <c r="N1455" s="38"/>
      <c r="O1455" s="39" t="s">
        <v>73</v>
      </c>
      <c r="P1455" s="40" t="s">
        <v>33</v>
      </c>
      <c r="Q1455" s="41"/>
      <c r="R1455" s="38"/>
      <c r="S1455" s="39" t="s">
        <v>73</v>
      </c>
      <c r="T1455" s="40" t="s">
        <v>33</v>
      </c>
      <c r="U1455" s="41"/>
      <c r="V1455" s="38"/>
      <c r="W1455" s="39" t="s">
        <v>73</v>
      </c>
      <c r="X1455" s="40" t="s">
        <v>33</v>
      </c>
      <c r="Y1455" s="41"/>
      <c r="Z1455" s="38"/>
      <c r="AA1455" s="39" t="s">
        <v>73</v>
      </c>
      <c r="AB1455" s="40" t="s">
        <v>33</v>
      </c>
      <c r="AC1455" s="41"/>
      <c r="AD1455" s="38"/>
      <c r="AE1455" s="39" t="s">
        <v>73</v>
      </c>
      <c r="AF1455" s="40" t="s">
        <v>33</v>
      </c>
      <c r="AG1455" s="41"/>
      <c r="AH1455" s="38"/>
      <c r="AI1455" s="39" t="s">
        <v>73</v>
      </c>
      <c r="AJ1455" s="40" t="s">
        <v>33</v>
      </c>
      <c r="AK1455" s="41"/>
      <c r="AL1455" s="38"/>
      <c r="AM1455" s="39" t="s">
        <v>73</v>
      </c>
      <c r="AN1455" s="40" t="s">
        <v>33</v>
      </c>
      <c r="AO1455" s="41"/>
    </row>
    <row r="1456" spans="1:41" hidden="1" outlineLevel="1" x14ac:dyDescent="0.25">
      <c r="A1456" s="34" t="s">
        <v>2754</v>
      </c>
      <c r="B1456" s="35" t="s">
        <v>2755</v>
      </c>
      <c r="C1456" s="35" t="s">
        <v>2756</v>
      </c>
      <c r="D1456" s="35" t="s">
        <v>500</v>
      </c>
      <c r="E1456" s="42">
        <v>2</v>
      </c>
      <c r="G1456" s="43">
        <v>0</v>
      </c>
      <c r="H1456" s="44">
        <v>0</v>
      </c>
      <c r="I1456" s="45"/>
      <c r="J1456" s="38"/>
      <c r="K1456" s="43">
        <v>2210</v>
      </c>
      <c r="L1456" s="44">
        <v>4420</v>
      </c>
      <c r="M1456" s="45"/>
      <c r="N1456" s="38"/>
      <c r="O1456" s="43">
        <v>2210</v>
      </c>
      <c r="P1456" s="44">
        <v>4420</v>
      </c>
      <c r="Q1456" s="45"/>
      <c r="R1456" s="38"/>
      <c r="S1456" s="43">
        <v>1674</v>
      </c>
      <c r="T1456" s="44">
        <v>3348</v>
      </c>
      <c r="U1456" s="45"/>
      <c r="V1456" s="38"/>
      <c r="W1456" s="43">
        <v>2750</v>
      </c>
      <c r="X1456" s="44">
        <v>5500</v>
      </c>
      <c r="Y1456" s="45"/>
      <c r="Z1456" s="38"/>
      <c r="AA1456" s="43">
        <v>2067.3200000000002</v>
      </c>
      <c r="AB1456" s="44">
        <v>4134.6400000000003</v>
      </c>
      <c r="AC1456" s="45"/>
      <c r="AD1456" s="38"/>
      <c r="AE1456" s="43">
        <v>2070</v>
      </c>
      <c r="AF1456" s="44">
        <v>4140</v>
      </c>
      <c r="AG1456" s="45"/>
      <c r="AH1456" s="38"/>
      <c r="AI1456" s="43">
        <v>0</v>
      </c>
      <c r="AJ1456" s="44">
        <v>0</v>
      </c>
      <c r="AK1456" s="45"/>
      <c r="AL1456" s="38"/>
      <c r="AM1456" s="43">
        <v>2411</v>
      </c>
      <c r="AN1456" s="44">
        <v>4822</v>
      </c>
      <c r="AO1456" s="45"/>
    </row>
    <row r="1457" spans="1:41" hidden="1" outlineLevel="1" x14ac:dyDescent="0.25">
      <c r="A1457" s="34" t="s">
        <v>2757</v>
      </c>
      <c r="B1457" s="35" t="s">
        <v>2758</v>
      </c>
      <c r="C1457" s="35" t="s">
        <v>2759</v>
      </c>
      <c r="D1457" s="35" t="s">
        <v>500</v>
      </c>
      <c r="E1457" s="42">
        <v>2</v>
      </c>
      <c r="G1457" s="43">
        <v>0</v>
      </c>
      <c r="H1457" s="44">
        <v>0</v>
      </c>
      <c r="I1457" s="45"/>
      <c r="J1457" s="38"/>
      <c r="K1457" s="43">
        <v>1700</v>
      </c>
      <c r="L1457" s="44">
        <v>3400</v>
      </c>
      <c r="M1457" s="45"/>
      <c r="N1457" s="38"/>
      <c r="O1457" s="43">
        <v>1700</v>
      </c>
      <c r="P1457" s="44">
        <v>3400</v>
      </c>
      <c r="Q1457" s="45"/>
      <c r="R1457" s="38"/>
      <c r="S1457" s="43">
        <v>1674</v>
      </c>
      <c r="T1457" s="44">
        <v>3348</v>
      </c>
      <c r="U1457" s="45"/>
      <c r="V1457" s="38"/>
      <c r="W1457" s="43">
        <v>2650</v>
      </c>
      <c r="X1457" s="44">
        <v>5300</v>
      </c>
      <c r="Y1457" s="45"/>
      <c r="Z1457" s="38"/>
      <c r="AA1457" s="43">
        <v>1157.7</v>
      </c>
      <c r="AB1457" s="44">
        <v>2315.4</v>
      </c>
      <c r="AC1457" s="45"/>
      <c r="AD1457" s="38"/>
      <c r="AE1457" s="43">
        <v>2070</v>
      </c>
      <c r="AF1457" s="44">
        <v>4140</v>
      </c>
      <c r="AG1457" s="45"/>
      <c r="AH1457" s="38"/>
      <c r="AI1457" s="43">
        <v>0</v>
      </c>
      <c r="AJ1457" s="44">
        <v>0</v>
      </c>
      <c r="AK1457" s="45"/>
      <c r="AL1457" s="38"/>
      <c r="AM1457" s="43">
        <v>3127</v>
      </c>
      <c r="AN1457" s="44">
        <v>6254</v>
      </c>
      <c r="AO1457" s="45"/>
    </row>
    <row r="1458" spans="1:41" hidden="1" outlineLevel="1" x14ac:dyDescent="0.25">
      <c r="A1458" s="34" t="s">
        <v>2760</v>
      </c>
      <c r="B1458" s="35" t="s">
        <v>2761</v>
      </c>
      <c r="C1458" s="35" t="s">
        <v>2762</v>
      </c>
      <c r="D1458" s="35" t="s">
        <v>500</v>
      </c>
      <c r="E1458" s="42">
        <v>2</v>
      </c>
      <c r="G1458" s="43">
        <v>0</v>
      </c>
      <c r="H1458" s="44">
        <v>0</v>
      </c>
      <c r="I1458" s="45"/>
      <c r="J1458" s="38"/>
      <c r="K1458" s="43">
        <v>2873</v>
      </c>
      <c r="L1458" s="44">
        <v>5746</v>
      </c>
      <c r="M1458" s="45"/>
      <c r="N1458" s="38"/>
      <c r="O1458" s="43">
        <v>2873</v>
      </c>
      <c r="P1458" s="44">
        <v>5746</v>
      </c>
      <c r="Q1458" s="45"/>
      <c r="R1458" s="38"/>
      <c r="S1458" s="43">
        <v>1969</v>
      </c>
      <c r="T1458" s="44">
        <v>3938</v>
      </c>
      <c r="U1458" s="45"/>
      <c r="V1458" s="38"/>
      <c r="W1458" s="43">
        <v>1800</v>
      </c>
      <c r="X1458" s="44">
        <v>3600</v>
      </c>
      <c r="Y1458" s="45"/>
      <c r="Z1458" s="38"/>
      <c r="AA1458" s="43">
        <v>992.31</v>
      </c>
      <c r="AB1458" s="44">
        <v>1984.62</v>
      </c>
      <c r="AC1458" s="45"/>
      <c r="AD1458" s="38"/>
      <c r="AE1458" s="43">
        <v>1265</v>
      </c>
      <c r="AF1458" s="44">
        <v>2530</v>
      </c>
      <c r="AG1458" s="45"/>
      <c r="AH1458" s="38"/>
      <c r="AI1458" s="43">
        <v>0</v>
      </c>
      <c r="AJ1458" s="44">
        <v>0</v>
      </c>
      <c r="AK1458" s="45"/>
      <c r="AL1458" s="38"/>
      <c r="AM1458" s="43">
        <v>2411</v>
      </c>
      <c r="AN1458" s="44">
        <v>4822</v>
      </c>
      <c r="AO1458" s="45"/>
    </row>
    <row r="1459" spans="1:41" hidden="1" outlineLevel="1" x14ac:dyDescent="0.25">
      <c r="A1459" s="34" t="s">
        <v>2763</v>
      </c>
      <c r="B1459" s="35" t="s">
        <v>2764</v>
      </c>
      <c r="C1459" s="35" t="s">
        <v>2765</v>
      </c>
      <c r="D1459" s="35" t="s">
        <v>500</v>
      </c>
      <c r="E1459" s="42">
        <v>2</v>
      </c>
      <c r="G1459" s="43">
        <v>0</v>
      </c>
      <c r="H1459" s="44">
        <v>0</v>
      </c>
      <c r="I1459" s="45"/>
      <c r="J1459" s="38"/>
      <c r="K1459" s="43">
        <v>800</v>
      </c>
      <c r="L1459" s="44">
        <v>1600</v>
      </c>
      <c r="M1459" s="45"/>
      <c r="N1459" s="38"/>
      <c r="O1459" s="43">
        <v>800</v>
      </c>
      <c r="P1459" s="44">
        <v>1600</v>
      </c>
      <c r="Q1459" s="45"/>
      <c r="R1459" s="38"/>
      <c r="S1459" s="43">
        <v>1720</v>
      </c>
      <c r="T1459" s="44">
        <v>3440</v>
      </c>
      <c r="U1459" s="45"/>
      <c r="V1459" s="38"/>
      <c r="W1459" s="43">
        <v>3700</v>
      </c>
      <c r="X1459" s="44">
        <v>7400</v>
      </c>
      <c r="Y1459" s="45"/>
      <c r="Z1459" s="38"/>
      <c r="AA1459" s="43">
        <v>1026.22</v>
      </c>
      <c r="AB1459" s="44">
        <v>2052.44</v>
      </c>
      <c r="AC1459" s="45"/>
      <c r="AD1459" s="38"/>
      <c r="AE1459" s="43">
        <v>2300</v>
      </c>
      <c r="AF1459" s="44">
        <v>4600</v>
      </c>
      <c r="AG1459" s="45"/>
      <c r="AH1459" s="38"/>
      <c r="AI1459" s="43">
        <v>0</v>
      </c>
      <c r="AJ1459" s="44">
        <v>0</v>
      </c>
      <c r="AK1459" s="45"/>
      <c r="AL1459" s="38"/>
      <c r="AM1459" s="43">
        <v>3127</v>
      </c>
      <c r="AN1459" s="44">
        <v>6254</v>
      </c>
      <c r="AO1459" s="45"/>
    </row>
    <row r="1460" spans="1:41" hidden="1" outlineLevel="1" x14ac:dyDescent="0.25">
      <c r="A1460" s="30"/>
      <c r="B1460" s="31" t="s">
        <v>44</v>
      </c>
      <c r="C1460" s="31" t="s">
        <v>45</v>
      </c>
      <c r="G1460" s="36"/>
      <c r="H1460" s="36"/>
      <c r="I1460" s="37"/>
      <c r="J1460" s="38"/>
      <c r="K1460" s="36"/>
      <c r="L1460" s="36"/>
      <c r="M1460" s="37"/>
      <c r="N1460" s="38"/>
      <c r="O1460" s="36"/>
      <c r="P1460" s="36"/>
      <c r="Q1460" s="37"/>
      <c r="R1460" s="38"/>
      <c r="S1460" s="36"/>
      <c r="T1460" s="36"/>
      <c r="U1460" s="37"/>
      <c r="V1460" s="38"/>
      <c r="W1460" s="36"/>
      <c r="X1460" s="36"/>
      <c r="Y1460" s="37"/>
      <c r="Z1460" s="38"/>
      <c r="AA1460" s="36"/>
      <c r="AB1460" s="36"/>
      <c r="AC1460" s="37"/>
      <c r="AD1460" s="38"/>
      <c r="AE1460" s="36"/>
      <c r="AF1460" s="36"/>
      <c r="AG1460" s="37"/>
      <c r="AH1460" s="38"/>
      <c r="AI1460" s="36"/>
      <c r="AJ1460" s="36"/>
      <c r="AK1460" s="37"/>
      <c r="AL1460" s="38"/>
      <c r="AM1460" s="36"/>
      <c r="AN1460" s="36"/>
      <c r="AO1460" s="37"/>
    </row>
    <row r="1461" spans="1:41" hidden="1" outlineLevel="1" x14ac:dyDescent="0.25">
      <c r="A1461" s="34" t="s">
        <v>2766</v>
      </c>
      <c r="B1461" s="35" t="s">
        <v>47</v>
      </c>
      <c r="C1461" s="35" t="s">
        <v>2767</v>
      </c>
      <c r="G1461" s="36"/>
      <c r="H1461" s="36"/>
      <c r="I1461" s="37"/>
      <c r="J1461" s="38"/>
      <c r="K1461" s="36"/>
      <c r="L1461" s="36"/>
      <c r="M1461" s="37"/>
      <c r="N1461" s="38"/>
      <c r="O1461" s="36"/>
      <c r="P1461" s="36"/>
      <c r="Q1461" s="37"/>
      <c r="R1461" s="38"/>
      <c r="S1461" s="36"/>
      <c r="T1461" s="36"/>
      <c r="U1461" s="37"/>
      <c r="V1461" s="38"/>
      <c r="W1461" s="36"/>
      <c r="X1461" s="36"/>
      <c r="Y1461" s="37"/>
      <c r="Z1461" s="38"/>
      <c r="AA1461" s="36"/>
      <c r="AB1461" s="36"/>
      <c r="AC1461" s="37"/>
      <c r="AD1461" s="38"/>
      <c r="AE1461" s="36"/>
      <c r="AF1461" s="36"/>
      <c r="AG1461" s="37"/>
      <c r="AH1461" s="38"/>
      <c r="AI1461" s="36"/>
      <c r="AJ1461" s="36"/>
      <c r="AK1461" s="37"/>
      <c r="AL1461" s="38"/>
      <c r="AM1461" s="36"/>
      <c r="AN1461" s="36"/>
      <c r="AO1461" s="37"/>
    </row>
    <row r="1462" spans="1:41" ht="45" hidden="1" outlineLevel="1" x14ac:dyDescent="0.25">
      <c r="A1462" s="34" t="s">
        <v>2768</v>
      </c>
      <c r="B1462" s="35" t="s">
        <v>47</v>
      </c>
      <c r="C1462" s="35" t="s">
        <v>2769</v>
      </c>
      <c r="G1462" s="36"/>
      <c r="H1462" s="36"/>
      <c r="I1462" s="37"/>
      <c r="J1462" s="38"/>
      <c r="K1462" s="36"/>
      <c r="L1462" s="36"/>
      <c r="M1462" s="37"/>
      <c r="N1462" s="38"/>
      <c r="O1462" s="36"/>
      <c r="P1462" s="36"/>
      <c r="Q1462" s="37"/>
      <c r="R1462" s="38"/>
      <c r="S1462" s="36"/>
      <c r="T1462" s="36"/>
      <c r="U1462" s="37"/>
      <c r="V1462" s="38"/>
      <c r="W1462" s="36"/>
      <c r="X1462" s="36"/>
      <c r="Y1462" s="37"/>
      <c r="Z1462" s="38"/>
      <c r="AA1462" s="36"/>
      <c r="AB1462" s="36"/>
      <c r="AC1462" s="37"/>
      <c r="AD1462" s="38"/>
      <c r="AE1462" s="36"/>
      <c r="AF1462" s="36"/>
      <c r="AG1462" s="37"/>
      <c r="AH1462" s="38"/>
      <c r="AI1462" s="36"/>
      <c r="AJ1462" s="36"/>
      <c r="AK1462" s="37"/>
      <c r="AL1462" s="38"/>
      <c r="AM1462" s="36"/>
      <c r="AN1462" s="36"/>
      <c r="AO1462" s="37"/>
    </row>
    <row r="1463" spans="1:41" ht="45" hidden="1" outlineLevel="1" x14ac:dyDescent="0.25">
      <c r="A1463" s="30"/>
      <c r="B1463" s="31" t="s">
        <v>69</v>
      </c>
      <c r="C1463" s="31" t="s">
        <v>70</v>
      </c>
      <c r="D1463" s="31" t="s">
        <v>71</v>
      </c>
      <c r="E1463" s="31" t="s">
        <v>72</v>
      </c>
      <c r="G1463" s="39" t="s">
        <v>73</v>
      </c>
      <c r="H1463" s="40" t="s">
        <v>33</v>
      </c>
      <c r="I1463" s="41"/>
      <c r="J1463" s="38"/>
      <c r="K1463" s="39" t="s">
        <v>73</v>
      </c>
      <c r="L1463" s="40" t="s">
        <v>33</v>
      </c>
      <c r="M1463" s="41"/>
      <c r="N1463" s="38"/>
      <c r="O1463" s="39" t="s">
        <v>73</v>
      </c>
      <c r="P1463" s="40" t="s">
        <v>33</v>
      </c>
      <c r="Q1463" s="41"/>
      <c r="R1463" s="38"/>
      <c r="S1463" s="39" t="s">
        <v>73</v>
      </c>
      <c r="T1463" s="40" t="s">
        <v>33</v>
      </c>
      <c r="U1463" s="41"/>
      <c r="V1463" s="38"/>
      <c r="W1463" s="39" t="s">
        <v>73</v>
      </c>
      <c r="X1463" s="40" t="s">
        <v>33</v>
      </c>
      <c r="Y1463" s="41"/>
      <c r="Z1463" s="38"/>
      <c r="AA1463" s="39" t="s">
        <v>73</v>
      </c>
      <c r="AB1463" s="40" t="s">
        <v>33</v>
      </c>
      <c r="AC1463" s="41"/>
      <c r="AD1463" s="38"/>
      <c r="AE1463" s="39" t="s">
        <v>73</v>
      </c>
      <c r="AF1463" s="40" t="s">
        <v>33</v>
      </c>
      <c r="AG1463" s="41"/>
      <c r="AH1463" s="38"/>
      <c r="AI1463" s="39" t="s">
        <v>73</v>
      </c>
      <c r="AJ1463" s="40" t="s">
        <v>33</v>
      </c>
      <c r="AK1463" s="41"/>
      <c r="AL1463" s="38"/>
      <c r="AM1463" s="39" t="s">
        <v>73</v>
      </c>
      <c r="AN1463" s="40" t="s">
        <v>33</v>
      </c>
      <c r="AO1463" s="41"/>
    </row>
    <row r="1464" spans="1:41" hidden="1" outlineLevel="1" x14ac:dyDescent="0.25">
      <c r="A1464" s="34" t="s">
        <v>2770</v>
      </c>
      <c r="B1464" s="35" t="s">
        <v>2771</v>
      </c>
      <c r="C1464" s="35" t="s">
        <v>2772</v>
      </c>
      <c r="D1464" s="35" t="s">
        <v>500</v>
      </c>
      <c r="E1464" s="42">
        <v>2</v>
      </c>
      <c r="G1464" s="43">
        <v>0</v>
      </c>
      <c r="H1464" s="44">
        <v>0</v>
      </c>
      <c r="I1464" s="45"/>
      <c r="J1464" s="38"/>
      <c r="K1464" s="43">
        <v>30000</v>
      </c>
      <c r="L1464" s="44">
        <v>60000</v>
      </c>
      <c r="M1464" s="45"/>
      <c r="N1464" s="38"/>
      <c r="O1464" s="43">
        <v>30000</v>
      </c>
      <c r="P1464" s="44">
        <v>60000</v>
      </c>
      <c r="Q1464" s="45"/>
      <c r="R1464" s="38"/>
      <c r="S1464" s="43">
        <v>16594</v>
      </c>
      <c r="T1464" s="44">
        <v>33188</v>
      </c>
      <c r="U1464" s="45"/>
      <c r="V1464" s="38"/>
      <c r="W1464" s="43">
        <v>16974</v>
      </c>
      <c r="X1464" s="44">
        <v>33948</v>
      </c>
      <c r="Y1464" s="45"/>
      <c r="Z1464" s="38"/>
      <c r="AA1464" s="43">
        <v>5461.54</v>
      </c>
      <c r="AB1464" s="44">
        <v>10923.08</v>
      </c>
      <c r="AC1464" s="45"/>
      <c r="AD1464" s="38"/>
      <c r="AE1464" s="43">
        <v>27600</v>
      </c>
      <c r="AF1464" s="44">
        <v>55200</v>
      </c>
      <c r="AG1464" s="45"/>
      <c r="AH1464" s="38"/>
      <c r="AI1464" s="43">
        <v>0</v>
      </c>
      <c r="AJ1464" s="44">
        <v>0</v>
      </c>
      <c r="AK1464" s="45"/>
      <c r="AL1464" s="38"/>
      <c r="AM1464" s="43">
        <v>34744</v>
      </c>
      <c r="AN1464" s="44">
        <v>69488</v>
      </c>
      <c r="AO1464" s="45"/>
    </row>
    <row r="1465" spans="1:41" hidden="1" outlineLevel="1" x14ac:dyDescent="0.25">
      <c r="A1465" s="30"/>
      <c r="B1465" s="31" t="s">
        <v>44</v>
      </c>
      <c r="C1465" s="31" t="s">
        <v>45</v>
      </c>
      <c r="G1465" s="36"/>
      <c r="H1465" s="36"/>
      <c r="I1465" s="37"/>
      <c r="J1465" s="38"/>
      <c r="K1465" s="36"/>
      <c r="L1465" s="36"/>
      <c r="M1465" s="37"/>
      <c r="N1465" s="38"/>
      <c r="O1465" s="36"/>
      <c r="P1465" s="36"/>
      <c r="Q1465" s="37"/>
      <c r="R1465" s="38"/>
      <c r="S1465" s="36"/>
      <c r="T1465" s="36"/>
      <c r="U1465" s="37"/>
      <c r="V1465" s="38"/>
      <c r="W1465" s="36"/>
      <c r="X1465" s="36"/>
      <c r="Y1465" s="37"/>
      <c r="Z1465" s="38"/>
      <c r="AA1465" s="36"/>
      <c r="AB1465" s="36"/>
      <c r="AC1465" s="37"/>
      <c r="AD1465" s="38"/>
      <c r="AE1465" s="36"/>
      <c r="AF1465" s="36"/>
      <c r="AG1465" s="37"/>
      <c r="AH1465" s="38"/>
      <c r="AI1465" s="36"/>
      <c r="AJ1465" s="36"/>
      <c r="AK1465" s="37"/>
      <c r="AL1465" s="38"/>
      <c r="AM1465" s="36"/>
      <c r="AN1465" s="36"/>
      <c r="AO1465" s="37"/>
    </row>
    <row r="1466" spans="1:41" hidden="1" outlineLevel="1" x14ac:dyDescent="0.25">
      <c r="A1466" s="34" t="s">
        <v>2773</v>
      </c>
      <c r="B1466" s="35" t="s">
        <v>47</v>
      </c>
      <c r="C1466" s="35" t="s">
        <v>2774</v>
      </c>
      <c r="G1466" s="36"/>
      <c r="H1466" s="36"/>
      <c r="I1466" s="37"/>
      <c r="J1466" s="38"/>
      <c r="K1466" s="36"/>
      <c r="L1466" s="36"/>
      <c r="M1466" s="37"/>
      <c r="N1466" s="38"/>
      <c r="O1466" s="36"/>
      <c r="P1466" s="36"/>
      <c r="Q1466" s="37"/>
      <c r="R1466" s="38"/>
      <c r="S1466" s="36"/>
      <c r="T1466" s="36"/>
      <c r="U1466" s="37"/>
      <c r="V1466" s="38"/>
      <c r="W1466" s="36"/>
      <c r="X1466" s="36"/>
      <c r="Y1466" s="37"/>
      <c r="Z1466" s="38"/>
      <c r="AA1466" s="36"/>
      <c r="AB1466" s="36"/>
      <c r="AC1466" s="37"/>
      <c r="AD1466" s="38"/>
      <c r="AE1466" s="36"/>
      <c r="AF1466" s="36"/>
      <c r="AG1466" s="37"/>
      <c r="AH1466" s="38"/>
      <c r="AI1466" s="36"/>
      <c r="AJ1466" s="36"/>
      <c r="AK1466" s="37"/>
      <c r="AL1466" s="38"/>
      <c r="AM1466" s="36"/>
      <c r="AN1466" s="36"/>
      <c r="AO1466" s="37"/>
    </row>
    <row r="1467" spans="1:41" ht="45" hidden="1" outlineLevel="1" x14ac:dyDescent="0.25">
      <c r="A1467" s="34" t="s">
        <v>2775</v>
      </c>
      <c r="B1467" s="35" t="s">
        <v>47</v>
      </c>
      <c r="C1467" s="35" t="s">
        <v>2776</v>
      </c>
      <c r="G1467" s="36"/>
      <c r="H1467" s="36"/>
      <c r="I1467" s="37"/>
      <c r="J1467" s="38"/>
      <c r="K1467" s="36"/>
      <c r="L1467" s="36"/>
      <c r="M1467" s="37"/>
      <c r="N1467" s="38"/>
      <c r="O1467" s="36"/>
      <c r="P1467" s="36"/>
      <c r="Q1467" s="37"/>
      <c r="R1467" s="38"/>
      <c r="S1467" s="36"/>
      <c r="T1467" s="36"/>
      <c r="U1467" s="37"/>
      <c r="V1467" s="38"/>
      <c r="W1467" s="36"/>
      <c r="X1467" s="36"/>
      <c r="Y1467" s="37"/>
      <c r="Z1467" s="38"/>
      <c r="AA1467" s="36"/>
      <c r="AB1467" s="36"/>
      <c r="AC1467" s="37"/>
      <c r="AD1467" s="38"/>
      <c r="AE1467" s="36"/>
      <c r="AF1467" s="36"/>
      <c r="AG1467" s="37"/>
      <c r="AH1467" s="38"/>
      <c r="AI1467" s="36"/>
      <c r="AJ1467" s="36"/>
      <c r="AK1467" s="37"/>
      <c r="AL1467" s="38"/>
      <c r="AM1467" s="36"/>
      <c r="AN1467" s="36"/>
      <c r="AO1467" s="37"/>
    </row>
    <row r="1468" spans="1:41" ht="45" hidden="1" outlineLevel="1" x14ac:dyDescent="0.25">
      <c r="A1468" s="30"/>
      <c r="B1468" s="31" t="s">
        <v>69</v>
      </c>
      <c r="C1468" s="31" t="s">
        <v>70</v>
      </c>
      <c r="D1468" s="31" t="s">
        <v>71</v>
      </c>
      <c r="E1468" s="31" t="s">
        <v>72</v>
      </c>
      <c r="G1468" s="39" t="s">
        <v>73</v>
      </c>
      <c r="H1468" s="40" t="s">
        <v>33</v>
      </c>
      <c r="I1468" s="41"/>
      <c r="J1468" s="38"/>
      <c r="K1468" s="39" t="s">
        <v>73</v>
      </c>
      <c r="L1468" s="40" t="s">
        <v>33</v>
      </c>
      <c r="M1468" s="41"/>
      <c r="N1468" s="38"/>
      <c r="O1468" s="39" t="s">
        <v>73</v>
      </c>
      <c r="P1468" s="40" t="s">
        <v>33</v>
      </c>
      <c r="Q1468" s="41"/>
      <c r="R1468" s="38"/>
      <c r="S1468" s="39" t="s">
        <v>73</v>
      </c>
      <c r="T1468" s="40" t="s">
        <v>33</v>
      </c>
      <c r="U1468" s="41"/>
      <c r="V1468" s="38"/>
      <c r="W1468" s="39" t="s">
        <v>73</v>
      </c>
      <c r="X1468" s="40" t="s">
        <v>33</v>
      </c>
      <c r="Y1468" s="41"/>
      <c r="Z1468" s="38"/>
      <c r="AA1468" s="39" t="s">
        <v>73</v>
      </c>
      <c r="AB1468" s="40" t="s">
        <v>33</v>
      </c>
      <c r="AC1468" s="41"/>
      <c r="AD1468" s="38"/>
      <c r="AE1468" s="39" t="s">
        <v>73</v>
      </c>
      <c r="AF1468" s="40" t="s">
        <v>33</v>
      </c>
      <c r="AG1468" s="41"/>
      <c r="AH1468" s="38"/>
      <c r="AI1468" s="39" t="s">
        <v>73</v>
      </c>
      <c r="AJ1468" s="40" t="s">
        <v>33</v>
      </c>
      <c r="AK1468" s="41"/>
      <c r="AL1468" s="38"/>
      <c r="AM1468" s="39" t="s">
        <v>73</v>
      </c>
      <c r="AN1468" s="40" t="s">
        <v>33</v>
      </c>
      <c r="AO1468" s="41"/>
    </row>
    <row r="1469" spans="1:41" hidden="1" outlineLevel="1" x14ac:dyDescent="0.25">
      <c r="A1469" s="34" t="s">
        <v>2777</v>
      </c>
      <c r="B1469" s="35" t="s">
        <v>2778</v>
      </c>
      <c r="C1469" s="35" t="s">
        <v>2779</v>
      </c>
      <c r="D1469" s="35" t="s">
        <v>500</v>
      </c>
      <c r="E1469" s="42">
        <v>2</v>
      </c>
      <c r="G1469" s="43">
        <v>0</v>
      </c>
      <c r="H1469" s="44">
        <v>0</v>
      </c>
      <c r="I1469" s="45"/>
      <c r="J1469" s="38"/>
      <c r="K1469" s="43">
        <v>7500</v>
      </c>
      <c r="L1469" s="44">
        <v>15000</v>
      </c>
      <c r="M1469" s="45"/>
      <c r="N1469" s="38"/>
      <c r="O1469" s="43">
        <v>7500</v>
      </c>
      <c r="P1469" s="44">
        <v>15000</v>
      </c>
      <c r="Q1469" s="45"/>
      <c r="R1469" s="38"/>
      <c r="S1469" s="43">
        <v>10349</v>
      </c>
      <c r="T1469" s="44">
        <v>20698</v>
      </c>
      <c r="U1469" s="45"/>
      <c r="V1469" s="38"/>
      <c r="W1469" s="43">
        <v>11021.2</v>
      </c>
      <c r="X1469" s="44">
        <v>22042.400000000001</v>
      </c>
      <c r="Y1469" s="45"/>
      <c r="Z1469" s="38"/>
      <c r="AA1469" s="43">
        <v>1072.92</v>
      </c>
      <c r="AB1469" s="44">
        <v>2145.84</v>
      </c>
      <c r="AC1469" s="45"/>
      <c r="AD1469" s="38"/>
      <c r="AE1469" s="43">
        <v>9200</v>
      </c>
      <c r="AF1469" s="44">
        <v>18400</v>
      </c>
      <c r="AG1469" s="45"/>
      <c r="AH1469" s="38"/>
      <c r="AI1469" s="43">
        <v>0</v>
      </c>
      <c r="AJ1469" s="44">
        <v>0</v>
      </c>
      <c r="AK1469" s="45"/>
      <c r="AL1469" s="38"/>
      <c r="AM1469" s="43">
        <v>13219</v>
      </c>
      <c r="AN1469" s="44">
        <v>26438</v>
      </c>
      <c r="AO1469" s="45"/>
    </row>
    <row r="1470" spans="1:41" hidden="1" outlineLevel="1" x14ac:dyDescent="0.25">
      <c r="A1470" s="30"/>
      <c r="B1470" s="31" t="s">
        <v>44</v>
      </c>
      <c r="C1470" s="31" t="s">
        <v>45</v>
      </c>
      <c r="G1470" s="36"/>
      <c r="H1470" s="36"/>
      <c r="I1470" s="37"/>
      <c r="J1470" s="38"/>
      <c r="K1470" s="36"/>
      <c r="L1470" s="36"/>
      <c r="M1470" s="37"/>
      <c r="N1470" s="38"/>
      <c r="O1470" s="36"/>
      <c r="P1470" s="36"/>
      <c r="Q1470" s="37"/>
      <c r="R1470" s="38"/>
      <c r="S1470" s="36"/>
      <c r="T1470" s="36"/>
      <c r="U1470" s="37"/>
      <c r="V1470" s="38"/>
      <c r="W1470" s="36"/>
      <c r="X1470" s="36"/>
      <c r="Y1470" s="37"/>
      <c r="Z1470" s="38"/>
      <c r="AA1470" s="36"/>
      <c r="AB1470" s="36"/>
      <c r="AC1470" s="37"/>
      <c r="AD1470" s="38"/>
      <c r="AE1470" s="36"/>
      <c r="AF1470" s="36"/>
      <c r="AG1470" s="37"/>
      <c r="AH1470" s="38"/>
      <c r="AI1470" s="36"/>
      <c r="AJ1470" s="36"/>
      <c r="AK1470" s="37"/>
      <c r="AL1470" s="38"/>
      <c r="AM1470" s="36"/>
      <c r="AN1470" s="36"/>
      <c r="AO1470" s="37"/>
    </row>
    <row r="1471" spans="1:41" hidden="1" outlineLevel="1" x14ac:dyDescent="0.25">
      <c r="A1471" s="34" t="s">
        <v>2780</v>
      </c>
      <c r="B1471" s="35" t="s">
        <v>47</v>
      </c>
      <c r="C1471" s="35" t="s">
        <v>2781</v>
      </c>
      <c r="G1471" s="36"/>
      <c r="H1471" s="36"/>
      <c r="I1471" s="37"/>
      <c r="J1471" s="38"/>
      <c r="K1471" s="36"/>
      <c r="L1471" s="36"/>
      <c r="M1471" s="37"/>
      <c r="N1471" s="38"/>
      <c r="O1471" s="36"/>
      <c r="P1471" s="36"/>
      <c r="Q1471" s="37"/>
      <c r="R1471" s="38"/>
      <c r="S1471" s="36"/>
      <c r="T1471" s="36"/>
      <c r="U1471" s="37"/>
      <c r="V1471" s="38"/>
      <c r="W1471" s="36"/>
      <c r="X1471" s="36"/>
      <c r="Y1471" s="37"/>
      <c r="Z1471" s="38"/>
      <c r="AA1471" s="36"/>
      <c r="AB1471" s="36"/>
      <c r="AC1471" s="37"/>
      <c r="AD1471" s="38"/>
      <c r="AE1471" s="36"/>
      <c r="AF1471" s="36"/>
      <c r="AG1471" s="37"/>
      <c r="AH1471" s="38"/>
      <c r="AI1471" s="36"/>
      <c r="AJ1471" s="36"/>
      <c r="AK1471" s="37"/>
      <c r="AL1471" s="38"/>
      <c r="AM1471" s="36"/>
      <c r="AN1471" s="36"/>
      <c r="AO1471" s="37"/>
    </row>
    <row r="1472" spans="1:41" ht="75" hidden="1" outlineLevel="1" x14ac:dyDescent="0.25">
      <c r="A1472" s="34" t="s">
        <v>2782</v>
      </c>
      <c r="B1472" s="35" t="s">
        <v>47</v>
      </c>
      <c r="C1472" s="35" t="s">
        <v>2783</v>
      </c>
      <c r="G1472" s="36"/>
      <c r="H1472" s="36"/>
      <c r="I1472" s="37"/>
      <c r="J1472" s="38"/>
      <c r="K1472" s="36"/>
      <c r="L1472" s="36"/>
      <c r="M1472" s="37"/>
      <c r="N1472" s="38"/>
      <c r="O1472" s="36"/>
      <c r="P1472" s="36"/>
      <c r="Q1472" s="37"/>
      <c r="R1472" s="38"/>
      <c r="S1472" s="36"/>
      <c r="T1472" s="36"/>
      <c r="U1472" s="37"/>
      <c r="V1472" s="38"/>
      <c r="W1472" s="36"/>
      <c r="X1472" s="36"/>
      <c r="Y1472" s="37"/>
      <c r="Z1472" s="38"/>
      <c r="AA1472" s="36"/>
      <c r="AB1472" s="36"/>
      <c r="AC1472" s="37"/>
      <c r="AD1472" s="38"/>
      <c r="AE1472" s="36"/>
      <c r="AF1472" s="36"/>
      <c r="AG1472" s="37"/>
      <c r="AH1472" s="38"/>
      <c r="AI1472" s="36"/>
      <c r="AJ1472" s="36"/>
      <c r="AK1472" s="37"/>
      <c r="AL1472" s="38"/>
      <c r="AM1472" s="36"/>
      <c r="AN1472" s="36"/>
      <c r="AO1472" s="37"/>
    </row>
    <row r="1473" spans="1:41" ht="45" hidden="1" outlineLevel="1" x14ac:dyDescent="0.25">
      <c r="A1473" s="30"/>
      <c r="B1473" s="31" t="s">
        <v>69</v>
      </c>
      <c r="C1473" s="31" t="s">
        <v>70</v>
      </c>
      <c r="D1473" s="31" t="s">
        <v>71</v>
      </c>
      <c r="E1473" s="31" t="s">
        <v>72</v>
      </c>
      <c r="G1473" s="39" t="s">
        <v>73</v>
      </c>
      <c r="H1473" s="40" t="s">
        <v>33</v>
      </c>
      <c r="I1473" s="41"/>
      <c r="J1473" s="38"/>
      <c r="K1473" s="39" t="s">
        <v>73</v>
      </c>
      <c r="L1473" s="40" t="s">
        <v>33</v>
      </c>
      <c r="M1473" s="41"/>
      <c r="N1473" s="38"/>
      <c r="O1473" s="39" t="s">
        <v>73</v>
      </c>
      <c r="P1473" s="40" t="s">
        <v>33</v>
      </c>
      <c r="Q1473" s="41"/>
      <c r="R1473" s="38"/>
      <c r="S1473" s="39" t="s">
        <v>73</v>
      </c>
      <c r="T1473" s="40" t="s">
        <v>33</v>
      </c>
      <c r="U1473" s="41"/>
      <c r="V1473" s="38"/>
      <c r="W1473" s="39" t="s">
        <v>73</v>
      </c>
      <c r="X1473" s="40" t="s">
        <v>33</v>
      </c>
      <c r="Y1473" s="41"/>
      <c r="Z1473" s="38"/>
      <c r="AA1473" s="39" t="s">
        <v>73</v>
      </c>
      <c r="AB1473" s="40" t="s">
        <v>33</v>
      </c>
      <c r="AC1473" s="41"/>
      <c r="AD1473" s="38"/>
      <c r="AE1473" s="39" t="s">
        <v>73</v>
      </c>
      <c r="AF1473" s="40" t="s">
        <v>33</v>
      </c>
      <c r="AG1473" s="41"/>
      <c r="AH1473" s="38"/>
      <c r="AI1473" s="39" t="s">
        <v>73</v>
      </c>
      <c r="AJ1473" s="40" t="s">
        <v>33</v>
      </c>
      <c r="AK1473" s="41"/>
      <c r="AL1473" s="38"/>
      <c r="AM1473" s="39" t="s">
        <v>73</v>
      </c>
      <c r="AN1473" s="40" t="s">
        <v>33</v>
      </c>
      <c r="AO1473" s="41"/>
    </row>
    <row r="1474" spans="1:41" hidden="1" outlineLevel="1" x14ac:dyDescent="0.25">
      <c r="A1474" s="34" t="s">
        <v>2784</v>
      </c>
      <c r="B1474" s="35" t="s">
        <v>2785</v>
      </c>
      <c r="C1474" s="35" t="s">
        <v>2786</v>
      </c>
      <c r="D1474" s="35" t="s">
        <v>500</v>
      </c>
      <c r="E1474" s="42">
        <v>16</v>
      </c>
      <c r="G1474" s="43">
        <v>0</v>
      </c>
      <c r="H1474" s="44">
        <v>0</v>
      </c>
      <c r="I1474" s="45"/>
      <c r="J1474" s="38"/>
      <c r="K1474" s="43">
        <v>335</v>
      </c>
      <c r="L1474" s="44">
        <v>5360</v>
      </c>
      <c r="M1474" s="45"/>
      <c r="N1474" s="38"/>
      <c r="O1474" s="43">
        <v>335</v>
      </c>
      <c r="P1474" s="44">
        <v>5360</v>
      </c>
      <c r="Q1474" s="45"/>
      <c r="R1474" s="38"/>
      <c r="S1474" s="43">
        <v>132</v>
      </c>
      <c r="T1474" s="44">
        <v>2112</v>
      </c>
      <c r="U1474" s="45"/>
      <c r="V1474" s="38"/>
      <c r="W1474" s="43">
        <v>995.38</v>
      </c>
      <c r="X1474" s="44">
        <v>15926.08</v>
      </c>
      <c r="Y1474" s="45"/>
      <c r="Z1474" s="38"/>
      <c r="AA1474" s="43">
        <v>107.5</v>
      </c>
      <c r="AB1474" s="44">
        <v>1720</v>
      </c>
      <c r="AC1474" s="45"/>
      <c r="AD1474" s="38"/>
      <c r="AE1474" s="43">
        <v>230</v>
      </c>
      <c r="AF1474" s="44">
        <v>3680</v>
      </c>
      <c r="AG1474" s="45"/>
      <c r="AH1474" s="38"/>
      <c r="AI1474" s="43">
        <v>0</v>
      </c>
      <c r="AJ1474" s="44">
        <v>0</v>
      </c>
      <c r="AK1474" s="45"/>
      <c r="AL1474" s="38"/>
      <c r="AM1474" s="43">
        <v>611</v>
      </c>
      <c r="AN1474" s="44">
        <v>9776</v>
      </c>
      <c r="AO1474" s="45"/>
    </row>
    <row r="1475" spans="1:41" hidden="1" outlineLevel="1" x14ac:dyDescent="0.25">
      <c r="A1475" s="34" t="s">
        <v>2787</v>
      </c>
      <c r="B1475" s="35" t="s">
        <v>2788</v>
      </c>
      <c r="C1475" s="35" t="s">
        <v>2789</v>
      </c>
      <c r="D1475" s="35" t="s">
        <v>500</v>
      </c>
      <c r="E1475" s="42">
        <v>4</v>
      </c>
      <c r="G1475" s="43">
        <v>0</v>
      </c>
      <c r="H1475" s="44">
        <v>0</v>
      </c>
      <c r="I1475" s="45"/>
      <c r="J1475" s="38"/>
      <c r="K1475" s="43">
        <v>360</v>
      </c>
      <c r="L1475" s="44">
        <v>1440</v>
      </c>
      <c r="M1475" s="45"/>
      <c r="N1475" s="38"/>
      <c r="O1475" s="43">
        <v>360</v>
      </c>
      <c r="P1475" s="44">
        <v>1440</v>
      </c>
      <c r="Q1475" s="45"/>
      <c r="R1475" s="38"/>
      <c r="S1475" s="43">
        <v>123</v>
      </c>
      <c r="T1475" s="44">
        <v>492</v>
      </c>
      <c r="U1475" s="45"/>
      <c r="V1475" s="38"/>
      <c r="W1475" s="43">
        <v>996.21</v>
      </c>
      <c r="X1475" s="44">
        <v>3984.84</v>
      </c>
      <c r="Y1475" s="45"/>
      <c r="Z1475" s="38"/>
      <c r="AA1475" s="43">
        <v>157.12</v>
      </c>
      <c r="AB1475" s="44">
        <v>628.48</v>
      </c>
      <c r="AC1475" s="45"/>
      <c r="AD1475" s="38"/>
      <c r="AE1475" s="43">
        <v>274</v>
      </c>
      <c r="AF1475" s="44">
        <v>1096</v>
      </c>
      <c r="AG1475" s="45"/>
      <c r="AH1475" s="38"/>
      <c r="AI1475" s="43">
        <v>0</v>
      </c>
      <c r="AJ1475" s="44">
        <v>0</v>
      </c>
      <c r="AK1475" s="45"/>
      <c r="AL1475" s="38"/>
      <c r="AM1475" s="43">
        <v>673</v>
      </c>
      <c r="AN1475" s="44">
        <v>2692</v>
      </c>
      <c r="AO1475" s="45"/>
    </row>
    <row r="1476" spans="1:41" hidden="1" outlineLevel="1" x14ac:dyDescent="0.25">
      <c r="A1476" s="34" t="s">
        <v>2790</v>
      </c>
      <c r="B1476" s="35" t="s">
        <v>2791</v>
      </c>
      <c r="C1476" s="35" t="s">
        <v>2792</v>
      </c>
      <c r="D1476" s="35" t="s">
        <v>500</v>
      </c>
      <c r="E1476" s="42">
        <v>10</v>
      </c>
      <c r="G1476" s="43">
        <v>0</v>
      </c>
      <c r="H1476" s="44">
        <v>0</v>
      </c>
      <c r="I1476" s="45"/>
      <c r="J1476" s="38"/>
      <c r="K1476" s="43">
        <v>370</v>
      </c>
      <c r="L1476" s="44">
        <v>3700</v>
      </c>
      <c r="M1476" s="45"/>
      <c r="N1476" s="38"/>
      <c r="O1476" s="43">
        <v>370</v>
      </c>
      <c r="P1476" s="44">
        <v>3700</v>
      </c>
      <c r="Q1476" s="45"/>
      <c r="R1476" s="38"/>
      <c r="S1476" s="43">
        <v>132</v>
      </c>
      <c r="T1476" s="44">
        <v>1320</v>
      </c>
      <c r="U1476" s="45"/>
      <c r="V1476" s="38"/>
      <c r="W1476" s="43">
        <v>996.21</v>
      </c>
      <c r="X1476" s="44">
        <v>9962.1</v>
      </c>
      <c r="Y1476" s="45"/>
      <c r="Z1476" s="38"/>
      <c r="AA1476" s="43">
        <v>33.08</v>
      </c>
      <c r="AB1476" s="44">
        <v>330.8</v>
      </c>
      <c r="AC1476" s="45"/>
      <c r="AD1476" s="38"/>
      <c r="AE1476" s="43">
        <v>297</v>
      </c>
      <c r="AF1476" s="44">
        <v>2970</v>
      </c>
      <c r="AG1476" s="45"/>
      <c r="AH1476" s="38"/>
      <c r="AI1476" s="43">
        <v>0</v>
      </c>
      <c r="AJ1476" s="44">
        <v>0</v>
      </c>
      <c r="AK1476" s="45"/>
      <c r="AL1476" s="38"/>
      <c r="AM1476" s="43">
        <v>673</v>
      </c>
      <c r="AN1476" s="44">
        <v>6730</v>
      </c>
      <c r="AO1476" s="45"/>
    </row>
    <row r="1477" spans="1:41" hidden="1" outlineLevel="1" x14ac:dyDescent="0.25">
      <c r="A1477" s="34" t="s">
        <v>2793</v>
      </c>
      <c r="B1477" s="35" t="s">
        <v>2794</v>
      </c>
      <c r="C1477" s="35" t="s">
        <v>2795</v>
      </c>
      <c r="D1477" s="35" t="s">
        <v>500</v>
      </c>
      <c r="E1477" s="42">
        <v>6</v>
      </c>
      <c r="G1477" s="43">
        <v>0</v>
      </c>
      <c r="H1477" s="44">
        <v>0</v>
      </c>
      <c r="I1477" s="45"/>
      <c r="J1477" s="38"/>
      <c r="K1477" s="43">
        <v>550</v>
      </c>
      <c r="L1477" s="44">
        <v>3300</v>
      </c>
      <c r="M1477" s="45"/>
      <c r="N1477" s="38"/>
      <c r="O1477" s="43">
        <v>550</v>
      </c>
      <c r="P1477" s="44">
        <v>3300</v>
      </c>
      <c r="Q1477" s="45"/>
      <c r="R1477" s="38"/>
      <c r="S1477" s="43">
        <v>368</v>
      </c>
      <c r="T1477" s="44">
        <v>2208</v>
      </c>
      <c r="U1477" s="45"/>
      <c r="V1477" s="38"/>
      <c r="W1477" s="43">
        <v>1060</v>
      </c>
      <c r="X1477" s="44">
        <v>6360</v>
      </c>
      <c r="Y1477" s="45"/>
      <c r="Z1477" s="38"/>
      <c r="AA1477" s="43">
        <v>330.77</v>
      </c>
      <c r="AB1477" s="44">
        <v>1984.62</v>
      </c>
      <c r="AC1477" s="45"/>
      <c r="AD1477" s="38"/>
      <c r="AE1477" s="43">
        <v>495</v>
      </c>
      <c r="AF1477" s="44">
        <v>2970</v>
      </c>
      <c r="AG1477" s="45"/>
      <c r="AH1477" s="38"/>
      <c r="AI1477" s="43">
        <v>0</v>
      </c>
      <c r="AJ1477" s="44">
        <v>0</v>
      </c>
      <c r="AK1477" s="45"/>
      <c r="AL1477" s="38"/>
      <c r="AM1477" s="43">
        <v>673</v>
      </c>
      <c r="AN1477" s="44">
        <v>4038</v>
      </c>
      <c r="AO1477" s="45"/>
    </row>
    <row r="1478" spans="1:41" hidden="1" outlineLevel="1" x14ac:dyDescent="0.25">
      <c r="A1478" s="34" t="s">
        <v>2796</v>
      </c>
      <c r="B1478" s="35" t="s">
        <v>2797</v>
      </c>
      <c r="C1478" s="35" t="s">
        <v>2798</v>
      </c>
      <c r="D1478" s="35" t="s">
        <v>500</v>
      </c>
      <c r="E1478" s="42">
        <v>6</v>
      </c>
      <c r="G1478" s="43">
        <v>0</v>
      </c>
      <c r="H1478" s="44">
        <v>0</v>
      </c>
      <c r="I1478" s="45"/>
      <c r="J1478" s="38"/>
      <c r="K1478" s="43">
        <v>540</v>
      </c>
      <c r="L1478" s="44">
        <v>3240</v>
      </c>
      <c r="M1478" s="45"/>
      <c r="N1478" s="38"/>
      <c r="O1478" s="43">
        <v>540</v>
      </c>
      <c r="P1478" s="44">
        <v>3240</v>
      </c>
      <c r="Q1478" s="45"/>
      <c r="R1478" s="38"/>
      <c r="S1478" s="43">
        <v>331</v>
      </c>
      <c r="T1478" s="44">
        <v>1986</v>
      </c>
      <c r="U1478" s="45"/>
      <c r="V1478" s="38"/>
      <c r="W1478" s="43">
        <v>1060</v>
      </c>
      <c r="X1478" s="44">
        <v>6360</v>
      </c>
      <c r="Y1478" s="45"/>
      <c r="Z1478" s="38"/>
      <c r="AA1478" s="43">
        <v>330.77</v>
      </c>
      <c r="AB1478" s="44">
        <v>1984.62</v>
      </c>
      <c r="AC1478" s="45"/>
      <c r="AD1478" s="38"/>
      <c r="AE1478" s="43">
        <v>472</v>
      </c>
      <c r="AF1478" s="44">
        <v>2832</v>
      </c>
      <c r="AG1478" s="45"/>
      <c r="AH1478" s="38"/>
      <c r="AI1478" s="43">
        <v>0</v>
      </c>
      <c r="AJ1478" s="44">
        <v>0</v>
      </c>
      <c r="AK1478" s="45"/>
      <c r="AL1478" s="38"/>
      <c r="AM1478" s="43">
        <v>673</v>
      </c>
      <c r="AN1478" s="44">
        <v>4038</v>
      </c>
      <c r="AO1478" s="45"/>
    </row>
    <row r="1479" spans="1:41" hidden="1" outlineLevel="1" x14ac:dyDescent="0.25">
      <c r="A1479" s="34" t="s">
        <v>2799</v>
      </c>
      <c r="B1479" s="35" t="s">
        <v>2800</v>
      </c>
      <c r="C1479" s="35" t="s">
        <v>2801</v>
      </c>
      <c r="D1479" s="35" t="s">
        <v>500</v>
      </c>
      <c r="E1479" s="42">
        <v>8</v>
      </c>
      <c r="G1479" s="43">
        <v>0</v>
      </c>
      <c r="H1479" s="44">
        <v>0</v>
      </c>
      <c r="I1479" s="45"/>
      <c r="J1479" s="38"/>
      <c r="K1479" s="43">
        <v>380</v>
      </c>
      <c r="L1479" s="44">
        <v>3040</v>
      </c>
      <c r="M1479" s="45"/>
      <c r="N1479" s="38"/>
      <c r="O1479" s="43">
        <v>380</v>
      </c>
      <c r="P1479" s="44">
        <v>3040</v>
      </c>
      <c r="Q1479" s="45"/>
      <c r="R1479" s="38"/>
      <c r="S1479" s="43">
        <v>159</v>
      </c>
      <c r="T1479" s="44">
        <v>1272</v>
      </c>
      <c r="U1479" s="45"/>
      <c r="V1479" s="38"/>
      <c r="W1479" s="43">
        <v>1419.43</v>
      </c>
      <c r="X1479" s="44">
        <v>11355.44</v>
      </c>
      <c r="Y1479" s="45"/>
      <c r="Z1479" s="38"/>
      <c r="AA1479" s="43">
        <v>330.77</v>
      </c>
      <c r="AB1479" s="44">
        <v>2646.16</v>
      </c>
      <c r="AC1479" s="45"/>
      <c r="AD1479" s="38"/>
      <c r="AE1479" s="43">
        <v>527</v>
      </c>
      <c r="AF1479" s="44">
        <v>4216</v>
      </c>
      <c r="AG1479" s="45"/>
      <c r="AH1479" s="38"/>
      <c r="AI1479" s="43">
        <v>0</v>
      </c>
      <c r="AJ1479" s="44">
        <v>0</v>
      </c>
      <c r="AK1479" s="45"/>
      <c r="AL1479" s="38"/>
      <c r="AM1479" s="43">
        <v>818</v>
      </c>
      <c r="AN1479" s="44">
        <v>6544</v>
      </c>
      <c r="AO1479" s="45"/>
    </row>
    <row r="1480" spans="1:41" hidden="1" outlineLevel="1" x14ac:dyDescent="0.25">
      <c r="A1480" s="34" t="s">
        <v>2802</v>
      </c>
      <c r="B1480" s="35" t="s">
        <v>2803</v>
      </c>
      <c r="C1480" s="35" t="s">
        <v>2804</v>
      </c>
      <c r="D1480" s="35" t="s">
        <v>500</v>
      </c>
      <c r="E1480" s="42">
        <v>4</v>
      </c>
      <c r="G1480" s="43">
        <v>0</v>
      </c>
      <c r="H1480" s="44">
        <v>0</v>
      </c>
      <c r="I1480" s="45"/>
      <c r="J1480" s="38"/>
      <c r="K1480" s="43">
        <v>650</v>
      </c>
      <c r="L1480" s="44">
        <v>2600</v>
      </c>
      <c r="M1480" s="45"/>
      <c r="N1480" s="38"/>
      <c r="O1480" s="43">
        <v>650</v>
      </c>
      <c r="P1480" s="44">
        <v>2600</v>
      </c>
      <c r="Q1480" s="45"/>
      <c r="R1480" s="38"/>
      <c r="S1480" s="43">
        <v>529</v>
      </c>
      <c r="T1480" s="44">
        <v>2116</v>
      </c>
      <c r="U1480" s="45"/>
      <c r="V1480" s="38"/>
      <c r="W1480" s="43">
        <v>1811.62</v>
      </c>
      <c r="X1480" s="44">
        <v>7246.48</v>
      </c>
      <c r="Y1480" s="45"/>
      <c r="Z1480" s="38"/>
      <c r="AA1480" s="43">
        <v>425.04</v>
      </c>
      <c r="AB1480" s="44">
        <v>1700.16</v>
      </c>
      <c r="AC1480" s="45"/>
      <c r="AD1480" s="38"/>
      <c r="AE1480" s="43">
        <v>1185</v>
      </c>
      <c r="AF1480" s="44">
        <v>4740</v>
      </c>
      <c r="AG1480" s="45"/>
      <c r="AH1480" s="38"/>
      <c r="AI1480" s="43">
        <v>0</v>
      </c>
      <c r="AJ1480" s="44">
        <v>0</v>
      </c>
      <c r="AK1480" s="45"/>
      <c r="AL1480" s="38"/>
      <c r="AM1480" s="43">
        <v>1491</v>
      </c>
      <c r="AN1480" s="44">
        <v>5964</v>
      </c>
      <c r="AO1480" s="45"/>
    </row>
    <row r="1481" spans="1:41" hidden="1" outlineLevel="1" x14ac:dyDescent="0.25">
      <c r="A1481" s="34" t="s">
        <v>2805</v>
      </c>
      <c r="B1481" s="35" t="s">
        <v>2806</v>
      </c>
      <c r="C1481" s="35" t="s">
        <v>2807</v>
      </c>
      <c r="D1481" s="35" t="s">
        <v>500</v>
      </c>
      <c r="E1481" s="42">
        <v>2</v>
      </c>
      <c r="G1481" s="43">
        <v>0</v>
      </c>
      <c r="H1481" s="44">
        <v>0</v>
      </c>
      <c r="I1481" s="45"/>
      <c r="J1481" s="38"/>
      <c r="K1481" s="43">
        <v>1630</v>
      </c>
      <c r="L1481" s="44">
        <v>3260</v>
      </c>
      <c r="M1481" s="45"/>
      <c r="N1481" s="38"/>
      <c r="O1481" s="43">
        <v>1630</v>
      </c>
      <c r="P1481" s="44">
        <v>3260</v>
      </c>
      <c r="Q1481" s="45"/>
      <c r="R1481" s="38"/>
      <c r="S1481" s="43">
        <v>1716</v>
      </c>
      <c r="T1481" s="44">
        <v>3432</v>
      </c>
      <c r="U1481" s="45"/>
      <c r="V1481" s="38"/>
      <c r="W1481" s="43">
        <v>2778.98</v>
      </c>
      <c r="X1481" s="44">
        <v>5557.96</v>
      </c>
      <c r="Y1481" s="45"/>
      <c r="Z1481" s="38"/>
      <c r="AA1481" s="43">
        <v>531.71</v>
      </c>
      <c r="AB1481" s="44">
        <v>1063.42</v>
      </c>
      <c r="AC1481" s="45"/>
      <c r="AD1481" s="38"/>
      <c r="AE1481" s="43">
        <v>1944</v>
      </c>
      <c r="AF1481" s="44">
        <v>3888</v>
      </c>
      <c r="AG1481" s="45"/>
      <c r="AH1481" s="38"/>
      <c r="AI1481" s="43">
        <v>0</v>
      </c>
      <c r="AJ1481" s="44">
        <v>0</v>
      </c>
      <c r="AK1481" s="45"/>
      <c r="AL1481" s="38"/>
      <c r="AM1481" s="43">
        <v>1853</v>
      </c>
      <c r="AN1481" s="44">
        <v>3706</v>
      </c>
      <c r="AO1481" s="45"/>
    </row>
    <row r="1482" spans="1:41" hidden="1" outlineLevel="1" x14ac:dyDescent="0.25">
      <c r="A1482" s="30"/>
      <c r="B1482" s="31" t="s">
        <v>44</v>
      </c>
      <c r="C1482" s="31" t="s">
        <v>45</v>
      </c>
      <c r="G1482" s="36"/>
      <c r="H1482" s="36"/>
      <c r="I1482" s="37"/>
      <c r="J1482" s="38"/>
      <c r="K1482" s="36"/>
      <c r="L1482" s="36"/>
      <c r="M1482" s="37"/>
      <c r="N1482" s="38"/>
      <c r="O1482" s="36"/>
      <c r="P1482" s="36"/>
      <c r="Q1482" s="37"/>
      <c r="R1482" s="38"/>
      <c r="S1482" s="36"/>
      <c r="T1482" s="36"/>
      <c r="U1482" s="37"/>
      <c r="V1482" s="38"/>
      <c r="W1482" s="36"/>
      <c r="X1482" s="36"/>
      <c r="Y1482" s="37"/>
      <c r="Z1482" s="38"/>
      <c r="AA1482" s="36"/>
      <c r="AB1482" s="36"/>
      <c r="AC1482" s="37"/>
      <c r="AD1482" s="38"/>
      <c r="AE1482" s="36"/>
      <c r="AF1482" s="36"/>
      <c r="AG1482" s="37"/>
      <c r="AH1482" s="38"/>
      <c r="AI1482" s="36"/>
      <c r="AJ1482" s="36"/>
      <c r="AK1482" s="37"/>
      <c r="AL1482" s="38"/>
      <c r="AM1482" s="36"/>
      <c r="AN1482" s="36"/>
      <c r="AO1482" s="37"/>
    </row>
    <row r="1483" spans="1:41" hidden="1" outlineLevel="1" x14ac:dyDescent="0.25">
      <c r="A1483" s="34" t="s">
        <v>2808</v>
      </c>
      <c r="B1483" s="35" t="s">
        <v>47</v>
      </c>
      <c r="C1483" s="35" t="s">
        <v>2809</v>
      </c>
      <c r="G1483" s="36"/>
      <c r="H1483" s="36"/>
      <c r="I1483" s="37"/>
      <c r="J1483" s="38"/>
      <c r="K1483" s="36"/>
      <c r="L1483" s="36"/>
      <c r="M1483" s="37"/>
      <c r="N1483" s="38"/>
      <c r="O1483" s="36"/>
      <c r="P1483" s="36"/>
      <c r="Q1483" s="37"/>
      <c r="R1483" s="38"/>
      <c r="S1483" s="36"/>
      <c r="T1483" s="36"/>
      <c r="U1483" s="37"/>
      <c r="V1483" s="38"/>
      <c r="W1483" s="36"/>
      <c r="X1483" s="36"/>
      <c r="Y1483" s="37"/>
      <c r="Z1483" s="38"/>
      <c r="AA1483" s="36"/>
      <c r="AB1483" s="36"/>
      <c r="AC1483" s="37"/>
      <c r="AD1483" s="38"/>
      <c r="AE1483" s="36"/>
      <c r="AF1483" s="36"/>
      <c r="AG1483" s="37"/>
      <c r="AH1483" s="38"/>
      <c r="AI1483" s="36"/>
      <c r="AJ1483" s="36"/>
      <c r="AK1483" s="37"/>
      <c r="AL1483" s="38"/>
      <c r="AM1483" s="36"/>
      <c r="AN1483" s="36"/>
      <c r="AO1483" s="37"/>
    </row>
    <row r="1484" spans="1:41" ht="75" hidden="1" outlineLevel="1" x14ac:dyDescent="0.25">
      <c r="A1484" s="34" t="s">
        <v>2810</v>
      </c>
      <c r="B1484" s="35" t="s">
        <v>47</v>
      </c>
      <c r="C1484" s="35" t="s">
        <v>2811</v>
      </c>
      <c r="G1484" s="36"/>
      <c r="H1484" s="36"/>
      <c r="I1484" s="37"/>
      <c r="J1484" s="38"/>
      <c r="K1484" s="36"/>
      <c r="L1484" s="36"/>
      <c r="M1484" s="37"/>
      <c r="N1484" s="38"/>
      <c r="O1484" s="36"/>
      <c r="P1484" s="36"/>
      <c r="Q1484" s="37"/>
      <c r="R1484" s="38"/>
      <c r="S1484" s="36"/>
      <c r="T1484" s="36"/>
      <c r="U1484" s="37"/>
      <c r="V1484" s="38"/>
      <c r="W1484" s="36"/>
      <c r="X1484" s="36"/>
      <c r="Y1484" s="37"/>
      <c r="Z1484" s="38"/>
      <c r="AA1484" s="36"/>
      <c r="AB1484" s="36"/>
      <c r="AC1484" s="37"/>
      <c r="AD1484" s="38"/>
      <c r="AE1484" s="36"/>
      <c r="AF1484" s="36"/>
      <c r="AG1484" s="37"/>
      <c r="AH1484" s="38"/>
      <c r="AI1484" s="36"/>
      <c r="AJ1484" s="36"/>
      <c r="AK1484" s="37"/>
      <c r="AL1484" s="38"/>
      <c r="AM1484" s="36"/>
      <c r="AN1484" s="36"/>
      <c r="AO1484" s="37"/>
    </row>
    <row r="1485" spans="1:41" ht="45" hidden="1" outlineLevel="1" x14ac:dyDescent="0.25">
      <c r="A1485" s="30"/>
      <c r="B1485" s="31" t="s">
        <v>69</v>
      </c>
      <c r="C1485" s="31" t="s">
        <v>70</v>
      </c>
      <c r="D1485" s="31" t="s">
        <v>71</v>
      </c>
      <c r="E1485" s="31" t="s">
        <v>72</v>
      </c>
      <c r="G1485" s="39" t="s">
        <v>73</v>
      </c>
      <c r="H1485" s="40" t="s">
        <v>33</v>
      </c>
      <c r="I1485" s="41"/>
      <c r="J1485" s="38"/>
      <c r="K1485" s="39" t="s">
        <v>73</v>
      </c>
      <c r="L1485" s="40" t="s">
        <v>33</v>
      </c>
      <c r="M1485" s="41"/>
      <c r="N1485" s="38"/>
      <c r="O1485" s="39" t="s">
        <v>73</v>
      </c>
      <c r="P1485" s="40" t="s">
        <v>33</v>
      </c>
      <c r="Q1485" s="41"/>
      <c r="R1485" s="38"/>
      <c r="S1485" s="39" t="s">
        <v>73</v>
      </c>
      <c r="T1485" s="40" t="s">
        <v>33</v>
      </c>
      <c r="U1485" s="41"/>
      <c r="V1485" s="38"/>
      <c r="W1485" s="39" t="s">
        <v>73</v>
      </c>
      <c r="X1485" s="40" t="s">
        <v>33</v>
      </c>
      <c r="Y1485" s="41"/>
      <c r="Z1485" s="38"/>
      <c r="AA1485" s="39" t="s">
        <v>73</v>
      </c>
      <c r="AB1485" s="40" t="s">
        <v>33</v>
      </c>
      <c r="AC1485" s="41"/>
      <c r="AD1485" s="38"/>
      <c r="AE1485" s="39" t="s">
        <v>73</v>
      </c>
      <c r="AF1485" s="40" t="s">
        <v>33</v>
      </c>
      <c r="AG1485" s="41"/>
      <c r="AH1485" s="38"/>
      <c r="AI1485" s="39" t="s">
        <v>73</v>
      </c>
      <c r="AJ1485" s="40" t="s">
        <v>33</v>
      </c>
      <c r="AK1485" s="41"/>
      <c r="AL1485" s="38"/>
      <c r="AM1485" s="39" t="s">
        <v>73</v>
      </c>
      <c r="AN1485" s="40" t="s">
        <v>33</v>
      </c>
      <c r="AO1485" s="41"/>
    </row>
    <row r="1486" spans="1:41" hidden="1" outlineLevel="1" x14ac:dyDescent="0.25">
      <c r="A1486" s="34" t="s">
        <v>2812</v>
      </c>
      <c r="B1486" s="35" t="s">
        <v>2813</v>
      </c>
      <c r="C1486" s="35" t="s">
        <v>2814</v>
      </c>
      <c r="D1486" s="35" t="s">
        <v>523</v>
      </c>
      <c r="E1486" s="42">
        <v>20</v>
      </c>
      <c r="G1486" s="43">
        <v>0</v>
      </c>
      <c r="H1486" s="44">
        <v>0</v>
      </c>
      <c r="I1486" s="45"/>
      <c r="J1486" s="38"/>
      <c r="K1486" s="43">
        <v>35</v>
      </c>
      <c r="L1486" s="44">
        <v>700</v>
      </c>
      <c r="M1486" s="45"/>
      <c r="N1486" s="38"/>
      <c r="O1486" s="43">
        <v>35</v>
      </c>
      <c r="P1486" s="44">
        <v>700</v>
      </c>
      <c r="Q1486" s="45"/>
      <c r="R1486" s="38"/>
      <c r="S1486" s="43">
        <v>45</v>
      </c>
      <c r="T1486" s="44">
        <v>900</v>
      </c>
      <c r="U1486" s="45"/>
      <c r="V1486" s="38"/>
      <c r="W1486" s="43">
        <v>26</v>
      </c>
      <c r="X1486" s="44">
        <v>520</v>
      </c>
      <c r="Y1486" s="45"/>
      <c r="Z1486" s="38"/>
      <c r="AA1486" s="43">
        <v>17.37</v>
      </c>
      <c r="AB1486" s="44">
        <v>347.4</v>
      </c>
      <c r="AC1486" s="45"/>
      <c r="AD1486" s="38"/>
      <c r="AE1486" s="43">
        <v>35</v>
      </c>
      <c r="AF1486" s="44">
        <v>700</v>
      </c>
      <c r="AG1486" s="45"/>
      <c r="AH1486" s="38"/>
      <c r="AI1486" s="43">
        <v>0</v>
      </c>
      <c r="AJ1486" s="44">
        <v>0</v>
      </c>
      <c r="AK1486" s="45"/>
      <c r="AL1486" s="38"/>
      <c r="AM1486" s="43">
        <v>31</v>
      </c>
      <c r="AN1486" s="44">
        <v>620</v>
      </c>
      <c r="AO1486" s="45"/>
    </row>
    <row r="1487" spans="1:41" hidden="1" outlineLevel="1" x14ac:dyDescent="0.25">
      <c r="A1487" s="34" t="s">
        <v>2815</v>
      </c>
      <c r="B1487" s="35" t="s">
        <v>2816</v>
      </c>
      <c r="C1487" s="35" t="s">
        <v>2817</v>
      </c>
      <c r="D1487" s="35" t="s">
        <v>523</v>
      </c>
      <c r="E1487" s="42">
        <v>20</v>
      </c>
      <c r="G1487" s="43">
        <v>0</v>
      </c>
      <c r="H1487" s="44">
        <v>0</v>
      </c>
      <c r="I1487" s="45"/>
      <c r="J1487" s="38"/>
      <c r="K1487" s="43">
        <v>35</v>
      </c>
      <c r="L1487" s="44">
        <v>700</v>
      </c>
      <c r="M1487" s="45"/>
      <c r="N1487" s="38"/>
      <c r="O1487" s="43">
        <v>35</v>
      </c>
      <c r="P1487" s="44">
        <v>700</v>
      </c>
      <c r="Q1487" s="45"/>
      <c r="R1487" s="38"/>
      <c r="S1487" s="43">
        <v>45</v>
      </c>
      <c r="T1487" s="44">
        <v>900</v>
      </c>
      <c r="U1487" s="45"/>
      <c r="V1487" s="38"/>
      <c r="W1487" s="43">
        <v>26</v>
      </c>
      <c r="X1487" s="44">
        <v>520</v>
      </c>
      <c r="Y1487" s="45"/>
      <c r="Z1487" s="38"/>
      <c r="AA1487" s="43">
        <v>16.54</v>
      </c>
      <c r="AB1487" s="44">
        <v>330.8</v>
      </c>
      <c r="AC1487" s="45"/>
      <c r="AD1487" s="38"/>
      <c r="AE1487" s="43">
        <v>35</v>
      </c>
      <c r="AF1487" s="44">
        <v>700</v>
      </c>
      <c r="AG1487" s="45"/>
      <c r="AH1487" s="38"/>
      <c r="AI1487" s="43">
        <v>0</v>
      </c>
      <c r="AJ1487" s="44">
        <v>0</v>
      </c>
      <c r="AK1487" s="45"/>
      <c r="AL1487" s="38"/>
      <c r="AM1487" s="43">
        <v>31</v>
      </c>
      <c r="AN1487" s="44">
        <v>620</v>
      </c>
      <c r="AO1487" s="45"/>
    </row>
    <row r="1488" spans="1:41" hidden="1" outlineLevel="1" x14ac:dyDescent="0.25">
      <c r="A1488" s="34" t="s">
        <v>2818</v>
      </c>
      <c r="B1488" s="35" t="s">
        <v>2819</v>
      </c>
      <c r="C1488" s="35" t="s">
        <v>2820</v>
      </c>
      <c r="D1488" s="35" t="s">
        <v>523</v>
      </c>
      <c r="E1488" s="42">
        <v>30</v>
      </c>
      <c r="G1488" s="43">
        <v>0</v>
      </c>
      <c r="H1488" s="44">
        <v>0</v>
      </c>
      <c r="I1488" s="45"/>
      <c r="J1488" s="38"/>
      <c r="K1488" s="43">
        <v>47</v>
      </c>
      <c r="L1488" s="44">
        <v>1410</v>
      </c>
      <c r="M1488" s="45"/>
      <c r="N1488" s="38"/>
      <c r="O1488" s="43">
        <v>47</v>
      </c>
      <c r="P1488" s="44">
        <v>1410</v>
      </c>
      <c r="Q1488" s="45"/>
      <c r="R1488" s="38"/>
      <c r="S1488" s="43">
        <v>51</v>
      </c>
      <c r="T1488" s="44">
        <v>1530</v>
      </c>
      <c r="U1488" s="45"/>
      <c r="V1488" s="38"/>
      <c r="W1488" s="43">
        <v>34</v>
      </c>
      <c r="X1488" s="44">
        <v>1020</v>
      </c>
      <c r="Y1488" s="45"/>
      <c r="Z1488" s="38"/>
      <c r="AA1488" s="43">
        <v>24.81</v>
      </c>
      <c r="AB1488" s="44">
        <v>744.3</v>
      </c>
      <c r="AC1488" s="45"/>
      <c r="AD1488" s="38"/>
      <c r="AE1488" s="43">
        <v>44</v>
      </c>
      <c r="AF1488" s="44">
        <v>1320</v>
      </c>
      <c r="AG1488" s="45"/>
      <c r="AH1488" s="38"/>
      <c r="AI1488" s="43">
        <v>0</v>
      </c>
      <c r="AJ1488" s="44">
        <v>0</v>
      </c>
      <c r="AK1488" s="45"/>
      <c r="AL1488" s="38"/>
      <c r="AM1488" s="43">
        <v>38</v>
      </c>
      <c r="AN1488" s="44">
        <v>1140</v>
      </c>
      <c r="AO1488" s="45"/>
    </row>
    <row r="1489" spans="1:41" hidden="1" outlineLevel="1" x14ac:dyDescent="0.25">
      <c r="A1489" s="34" t="s">
        <v>2821</v>
      </c>
      <c r="B1489" s="35" t="s">
        <v>2822</v>
      </c>
      <c r="C1489" s="35" t="s">
        <v>2823</v>
      </c>
      <c r="D1489" s="35" t="s">
        <v>523</v>
      </c>
      <c r="E1489" s="42">
        <v>20</v>
      </c>
      <c r="G1489" s="43">
        <v>0</v>
      </c>
      <c r="H1489" s="44">
        <v>0</v>
      </c>
      <c r="I1489" s="45"/>
      <c r="J1489" s="38"/>
      <c r="K1489" s="43">
        <v>35</v>
      </c>
      <c r="L1489" s="44">
        <v>700</v>
      </c>
      <c r="M1489" s="45"/>
      <c r="N1489" s="38"/>
      <c r="O1489" s="43">
        <v>35</v>
      </c>
      <c r="P1489" s="44">
        <v>700</v>
      </c>
      <c r="Q1489" s="45"/>
      <c r="R1489" s="38"/>
      <c r="S1489" s="43">
        <v>45</v>
      </c>
      <c r="T1489" s="44">
        <v>900</v>
      </c>
      <c r="U1489" s="45"/>
      <c r="V1489" s="38"/>
      <c r="W1489" s="43">
        <v>26</v>
      </c>
      <c r="X1489" s="44">
        <v>520</v>
      </c>
      <c r="Y1489" s="45"/>
      <c r="Z1489" s="38"/>
      <c r="AA1489" s="43">
        <v>12.4</v>
      </c>
      <c r="AB1489" s="44">
        <v>248</v>
      </c>
      <c r="AC1489" s="45"/>
      <c r="AD1489" s="38"/>
      <c r="AE1489" s="43">
        <v>35</v>
      </c>
      <c r="AF1489" s="44">
        <v>700</v>
      </c>
      <c r="AG1489" s="45"/>
      <c r="AH1489" s="38"/>
      <c r="AI1489" s="43">
        <v>0</v>
      </c>
      <c r="AJ1489" s="44">
        <v>0</v>
      </c>
      <c r="AK1489" s="45"/>
      <c r="AL1489" s="38"/>
      <c r="AM1489" s="43">
        <v>31</v>
      </c>
      <c r="AN1489" s="44">
        <v>620</v>
      </c>
      <c r="AO1489" s="45"/>
    </row>
    <row r="1490" spans="1:41" hidden="1" outlineLevel="1" x14ac:dyDescent="0.25">
      <c r="A1490" s="34" t="s">
        <v>2824</v>
      </c>
      <c r="B1490" s="35" t="s">
        <v>2825</v>
      </c>
      <c r="C1490" s="35" t="s">
        <v>2826</v>
      </c>
      <c r="D1490" s="35" t="s">
        <v>523</v>
      </c>
      <c r="E1490" s="42">
        <v>50</v>
      </c>
      <c r="G1490" s="43">
        <v>0</v>
      </c>
      <c r="H1490" s="44">
        <v>0</v>
      </c>
      <c r="I1490" s="45"/>
      <c r="J1490" s="38"/>
      <c r="K1490" s="43">
        <v>60</v>
      </c>
      <c r="L1490" s="44">
        <v>3000</v>
      </c>
      <c r="M1490" s="45"/>
      <c r="N1490" s="38"/>
      <c r="O1490" s="43">
        <v>60</v>
      </c>
      <c r="P1490" s="44">
        <v>3000</v>
      </c>
      <c r="Q1490" s="45"/>
      <c r="R1490" s="38"/>
      <c r="S1490" s="43">
        <v>62</v>
      </c>
      <c r="T1490" s="44">
        <v>3100</v>
      </c>
      <c r="U1490" s="45"/>
      <c r="V1490" s="38"/>
      <c r="W1490" s="43">
        <v>41</v>
      </c>
      <c r="X1490" s="44">
        <v>2050</v>
      </c>
      <c r="Y1490" s="45"/>
      <c r="Z1490" s="38"/>
      <c r="AA1490" s="43">
        <v>45.48</v>
      </c>
      <c r="AB1490" s="44">
        <v>2274</v>
      </c>
      <c r="AC1490" s="45"/>
      <c r="AD1490" s="38"/>
      <c r="AE1490" s="43">
        <v>52</v>
      </c>
      <c r="AF1490" s="44">
        <v>2600</v>
      </c>
      <c r="AG1490" s="45"/>
      <c r="AH1490" s="38"/>
      <c r="AI1490" s="43">
        <v>0</v>
      </c>
      <c r="AJ1490" s="44">
        <v>0</v>
      </c>
      <c r="AK1490" s="45"/>
      <c r="AL1490" s="38"/>
      <c r="AM1490" s="43">
        <v>52</v>
      </c>
      <c r="AN1490" s="44">
        <v>2600</v>
      </c>
      <c r="AO1490" s="45"/>
    </row>
    <row r="1491" spans="1:41" hidden="1" outlineLevel="1" x14ac:dyDescent="0.25">
      <c r="A1491" s="34" t="s">
        <v>2827</v>
      </c>
      <c r="B1491" s="35" t="s">
        <v>2828</v>
      </c>
      <c r="C1491" s="35" t="s">
        <v>2829</v>
      </c>
      <c r="D1491" s="35" t="s">
        <v>523</v>
      </c>
      <c r="E1491" s="42">
        <v>20</v>
      </c>
      <c r="G1491" s="43">
        <v>0</v>
      </c>
      <c r="H1491" s="44">
        <v>0</v>
      </c>
      <c r="I1491" s="45"/>
      <c r="J1491" s="38"/>
      <c r="K1491" s="43">
        <v>60</v>
      </c>
      <c r="L1491" s="44">
        <v>1200</v>
      </c>
      <c r="M1491" s="45"/>
      <c r="N1491" s="38"/>
      <c r="O1491" s="43">
        <v>60</v>
      </c>
      <c r="P1491" s="44">
        <v>1200</v>
      </c>
      <c r="Q1491" s="45"/>
      <c r="R1491" s="38"/>
      <c r="S1491" s="43">
        <v>62</v>
      </c>
      <c r="T1491" s="44">
        <v>1240</v>
      </c>
      <c r="U1491" s="45"/>
      <c r="V1491" s="38"/>
      <c r="W1491" s="43">
        <v>45</v>
      </c>
      <c r="X1491" s="44">
        <v>900</v>
      </c>
      <c r="Y1491" s="45"/>
      <c r="Z1491" s="38"/>
      <c r="AA1491" s="43">
        <v>49.62</v>
      </c>
      <c r="AB1491" s="44">
        <v>992.4</v>
      </c>
      <c r="AC1491" s="45"/>
      <c r="AD1491" s="38"/>
      <c r="AE1491" s="43">
        <v>52</v>
      </c>
      <c r="AF1491" s="44">
        <v>1040</v>
      </c>
      <c r="AG1491" s="45"/>
      <c r="AH1491" s="38"/>
      <c r="AI1491" s="43">
        <v>0</v>
      </c>
      <c r="AJ1491" s="44">
        <v>0</v>
      </c>
      <c r="AK1491" s="45"/>
      <c r="AL1491" s="38"/>
      <c r="AM1491" s="43">
        <v>52</v>
      </c>
      <c r="AN1491" s="44">
        <v>1040</v>
      </c>
      <c r="AO1491" s="45"/>
    </row>
    <row r="1492" spans="1:41" hidden="1" outlineLevel="1" x14ac:dyDescent="0.25">
      <c r="A1492" s="34" t="s">
        <v>2830</v>
      </c>
      <c r="B1492" s="35" t="s">
        <v>2831</v>
      </c>
      <c r="C1492" s="35" t="s">
        <v>2832</v>
      </c>
      <c r="D1492" s="35" t="s">
        <v>523</v>
      </c>
      <c r="E1492" s="42">
        <v>60</v>
      </c>
      <c r="G1492" s="43">
        <v>0</v>
      </c>
      <c r="H1492" s="44">
        <v>0</v>
      </c>
      <c r="I1492" s="45"/>
      <c r="J1492" s="38"/>
      <c r="K1492" s="43">
        <v>140</v>
      </c>
      <c r="L1492" s="44">
        <v>8400</v>
      </c>
      <c r="M1492" s="45"/>
      <c r="N1492" s="38"/>
      <c r="O1492" s="43">
        <v>140</v>
      </c>
      <c r="P1492" s="44">
        <v>8400</v>
      </c>
      <c r="Q1492" s="45"/>
      <c r="R1492" s="38"/>
      <c r="S1492" s="43">
        <v>104</v>
      </c>
      <c r="T1492" s="44">
        <v>6240</v>
      </c>
      <c r="U1492" s="45"/>
      <c r="V1492" s="38"/>
      <c r="W1492" s="43">
        <v>87</v>
      </c>
      <c r="X1492" s="44">
        <v>5220</v>
      </c>
      <c r="Y1492" s="45"/>
      <c r="Z1492" s="38"/>
      <c r="AA1492" s="43">
        <v>74.42</v>
      </c>
      <c r="AB1492" s="44">
        <v>4465.2</v>
      </c>
      <c r="AC1492" s="45"/>
      <c r="AD1492" s="38"/>
      <c r="AE1492" s="43">
        <v>115</v>
      </c>
      <c r="AF1492" s="44">
        <v>6900</v>
      </c>
      <c r="AG1492" s="45"/>
      <c r="AH1492" s="38"/>
      <c r="AI1492" s="43">
        <v>0</v>
      </c>
      <c r="AJ1492" s="44">
        <v>0</v>
      </c>
      <c r="AK1492" s="45"/>
      <c r="AL1492" s="38"/>
      <c r="AM1492" s="43">
        <v>112</v>
      </c>
      <c r="AN1492" s="44">
        <v>6720</v>
      </c>
      <c r="AO1492" s="45"/>
    </row>
    <row r="1493" spans="1:41" hidden="1" outlineLevel="1" x14ac:dyDescent="0.25">
      <c r="A1493" s="34" t="s">
        <v>2833</v>
      </c>
      <c r="B1493" s="35" t="s">
        <v>2834</v>
      </c>
      <c r="C1493" s="35" t="s">
        <v>2835</v>
      </c>
      <c r="D1493" s="35" t="s">
        <v>523</v>
      </c>
      <c r="E1493" s="42">
        <v>60</v>
      </c>
      <c r="G1493" s="43">
        <v>0</v>
      </c>
      <c r="H1493" s="44">
        <v>0</v>
      </c>
      <c r="I1493" s="45"/>
      <c r="J1493" s="38"/>
      <c r="K1493" s="43">
        <v>35</v>
      </c>
      <c r="L1493" s="44">
        <v>2100</v>
      </c>
      <c r="M1493" s="45"/>
      <c r="N1493" s="38"/>
      <c r="O1493" s="43">
        <v>35</v>
      </c>
      <c r="P1493" s="44">
        <v>2100</v>
      </c>
      <c r="Q1493" s="45"/>
      <c r="R1493" s="38"/>
      <c r="S1493" s="43">
        <v>45</v>
      </c>
      <c r="T1493" s="44">
        <v>2700</v>
      </c>
      <c r="U1493" s="45"/>
      <c r="V1493" s="38"/>
      <c r="W1493" s="43">
        <v>22</v>
      </c>
      <c r="X1493" s="44">
        <v>1320</v>
      </c>
      <c r="Y1493" s="45"/>
      <c r="Z1493" s="38"/>
      <c r="AA1493" s="43">
        <v>16.54</v>
      </c>
      <c r="AB1493" s="44">
        <v>992.4</v>
      </c>
      <c r="AC1493" s="45"/>
      <c r="AD1493" s="38"/>
      <c r="AE1493" s="43">
        <v>35</v>
      </c>
      <c r="AF1493" s="44">
        <v>2100</v>
      </c>
      <c r="AG1493" s="45"/>
      <c r="AH1493" s="38"/>
      <c r="AI1493" s="43">
        <v>0</v>
      </c>
      <c r="AJ1493" s="44">
        <v>0</v>
      </c>
      <c r="AK1493" s="45"/>
      <c r="AL1493" s="38"/>
      <c r="AM1493" s="43">
        <v>31</v>
      </c>
      <c r="AN1493" s="44">
        <v>1860</v>
      </c>
      <c r="AO1493" s="45"/>
    </row>
    <row r="1494" spans="1:41" hidden="1" outlineLevel="1" x14ac:dyDescent="0.25">
      <c r="A1494" s="34" t="s">
        <v>2836</v>
      </c>
      <c r="B1494" s="35" t="s">
        <v>2837</v>
      </c>
      <c r="C1494" s="35" t="s">
        <v>2838</v>
      </c>
      <c r="D1494" s="35" t="s">
        <v>523</v>
      </c>
      <c r="E1494" s="42">
        <v>80</v>
      </c>
      <c r="G1494" s="43">
        <v>0</v>
      </c>
      <c r="H1494" s="44">
        <v>0</v>
      </c>
      <c r="I1494" s="45"/>
      <c r="J1494" s="38"/>
      <c r="K1494" s="43">
        <v>35</v>
      </c>
      <c r="L1494" s="44">
        <v>2800</v>
      </c>
      <c r="M1494" s="45"/>
      <c r="N1494" s="38"/>
      <c r="O1494" s="43">
        <v>35</v>
      </c>
      <c r="P1494" s="44">
        <v>2800</v>
      </c>
      <c r="Q1494" s="45"/>
      <c r="R1494" s="38"/>
      <c r="S1494" s="43">
        <v>45</v>
      </c>
      <c r="T1494" s="44">
        <v>3600</v>
      </c>
      <c r="U1494" s="45"/>
      <c r="V1494" s="38"/>
      <c r="W1494" s="43">
        <v>22</v>
      </c>
      <c r="X1494" s="44">
        <v>1760</v>
      </c>
      <c r="Y1494" s="45"/>
      <c r="Z1494" s="38"/>
      <c r="AA1494" s="43">
        <v>17.37</v>
      </c>
      <c r="AB1494" s="44">
        <v>1389.6</v>
      </c>
      <c r="AC1494" s="45"/>
      <c r="AD1494" s="38"/>
      <c r="AE1494" s="43">
        <v>35</v>
      </c>
      <c r="AF1494" s="44">
        <v>2800</v>
      </c>
      <c r="AG1494" s="45"/>
      <c r="AH1494" s="38"/>
      <c r="AI1494" s="43">
        <v>0</v>
      </c>
      <c r="AJ1494" s="44">
        <v>0</v>
      </c>
      <c r="AK1494" s="45"/>
      <c r="AL1494" s="38"/>
      <c r="AM1494" s="43">
        <v>31</v>
      </c>
      <c r="AN1494" s="44">
        <v>2480</v>
      </c>
      <c r="AO1494" s="45"/>
    </row>
    <row r="1495" spans="1:41" hidden="1" outlineLevel="1" x14ac:dyDescent="0.25">
      <c r="A1495" s="34" t="s">
        <v>2839</v>
      </c>
      <c r="B1495" s="35" t="s">
        <v>2840</v>
      </c>
      <c r="C1495" s="35" t="s">
        <v>2841</v>
      </c>
      <c r="D1495" s="35" t="s">
        <v>523</v>
      </c>
      <c r="E1495" s="42">
        <v>80</v>
      </c>
      <c r="G1495" s="43">
        <v>0</v>
      </c>
      <c r="H1495" s="44">
        <v>0</v>
      </c>
      <c r="I1495" s="45"/>
      <c r="J1495" s="38"/>
      <c r="K1495" s="43">
        <v>35</v>
      </c>
      <c r="L1495" s="44">
        <v>2800</v>
      </c>
      <c r="M1495" s="45"/>
      <c r="N1495" s="38"/>
      <c r="O1495" s="43">
        <v>35</v>
      </c>
      <c r="P1495" s="44">
        <v>2800</v>
      </c>
      <c r="Q1495" s="45"/>
      <c r="R1495" s="38"/>
      <c r="S1495" s="43">
        <v>45</v>
      </c>
      <c r="T1495" s="44">
        <v>3600</v>
      </c>
      <c r="U1495" s="45"/>
      <c r="V1495" s="38"/>
      <c r="W1495" s="43">
        <v>22</v>
      </c>
      <c r="X1495" s="44">
        <v>1760</v>
      </c>
      <c r="Y1495" s="45"/>
      <c r="Z1495" s="38"/>
      <c r="AA1495" s="43">
        <v>20.67</v>
      </c>
      <c r="AB1495" s="44">
        <v>1653.6</v>
      </c>
      <c r="AC1495" s="45"/>
      <c r="AD1495" s="38"/>
      <c r="AE1495" s="43">
        <v>35</v>
      </c>
      <c r="AF1495" s="44">
        <v>2800</v>
      </c>
      <c r="AG1495" s="45"/>
      <c r="AH1495" s="38"/>
      <c r="AI1495" s="43">
        <v>0</v>
      </c>
      <c r="AJ1495" s="44">
        <v>0</v>
      </c>
      <c r="AK1495" s="45"/>
      <c r="AL1495" s="38"/>
      <c r="AM1495" s="43">
        <v>31</v>
      </c>
      <c r="AN1495" s="44">
        <v>2480</v>
      </c>
      <c r="AO1495" s="45"/>
    </row>
    <row r="1496" spans="1:41" hidden="1" outlineLevel="1" x14ac:dyDescent="0.25">
      <c r="A1496" s="34" t="s">
        <v>2842</v>
      </c>
      <c r="B1496" s="35" t="s">
        <v>2843</v>
      </c>
      <c r="C1496" s="35" t="s">
        <v>2844</v>
      </c>
      <c r="D1496" s="35" t="s">
        <v>523</v>
      </c>
      <c r="E1496" s="42">
        <v>20</v>
      </c>
      <c r="G1496" s="43">
        <v>0</v>
      </c>
      <c r="H1496" s="44">
        <v>0</v>
      </c>
      <c r="I1496" s="45"/>
      <c r="J1496" s="38"/>
      <c r="K1496" s="43">
        <v>140</v>
      </c>
      <c r="L1496" s="44">
        <v>2800</v>
      </c>
      <c r="M1496" s="45"/>
      <c r="N1496" s="38"/>
      <c r="O1496" s="43">
        <v>140</v>
      </c>
      <c r="P1496" s="44">
        <v>2800</v>
      </c>
      <c r="Q1496" s="45"/>
      <c r="R1496" s="38"/>
      <c r="S1496" s="43">
        <v>104</v>
      </c>
      <c r="T1496" s="44">
        <v>2080</v>
      </c>
      <c r="U1496" s="45"/>
      <c r="V1496" s="38"/>
      <c r="W1496" s="43">
        <v>67</v>
      </c>
      <c r="X1496" s="44">
        <v>1340</v>
      </c>
      <c r="Y1496" s="45"/>
      <c r="Z1496" s="38"/>
      <c r="AA1496" s="43">
        <v>109.15</v>
      </c>
      <c r="AB1496" s="44">
        <v>2183</v>
      </c>
      <c r="AC1496" s="45"/>
      <c r="AD1496" s="38"/>
      <c r="AE1496" s="43">
        <v>114</v>
      </c>
      <c r="AF1496" s="44">
        <v>2280</v>
      </c>
      <c r="AG1496" s="45"/>
      <c r="AH1496" s="38"/>
      <c r="AI1496" s="43">
        <v>0</v>
      </c>
      <c r="AJ1496" s="44">
        <v>0</v>
      </c>
      <c r="AK1496" s="45"/>
      <c r="AL1496" s="38"/>
      <c r="AM1496" s="43">
        <v>112</v>
      </c>
      <c r="AN1496" s="44">
        <v>2240</v>
      </c>
      <c r="AO1496" s="45"/>
    </row>
    <row r="1497" spans="1:41" hidden="1" outlineLevel="1" x14ac:dyDescent="0.25">
      <c r="A1497" s="34" t="s">
        <v>2845</v>
      </c>
      <c r="B1497" s="35" t="s">
        <v>2846</v>
      </c>
      <c r="C1497" s="35" t="s">
        <v>2847</v>
      </c>
      <c r="D1497" s="35" t="s">
        <v>523</v>
      </c>
      <c r="E1497" s="42">
        <v>30</v>
      </c>
      <c r="G1497" s="43">
        <v>0</v>
      </c>
      <c r="H1497" s="44">
        <v>0</v>
      </c>
      <c r="I1497" s="45"/>
      <c r="J1497" s="38"/>
      <c r="K1497" s="43">
        <v>47</v>
      </c>
      <c r="L1497" s="44">
        <v>1410</v>
      </c>
      <c r="M1497" s="45"/>
      <c r="N1497" s="38"/>
      <c r="O1497" s="43">
        <v>47</v>
      </c>
      <c r="P1497" s="44">
        <v>1410</v>
      </c>
      <c r="Q1497" s="45"/>
      <c r="R1497" s="38"/>
      <c r="S1497" s="43">
        <v>51</v>
      </c>
      <c r="T1497" s="44">
        <v>1530</v>
      </c>
      <c r="U1497" s="45"/>
      <c r="V1497" s="38"/>
      <c r="W1497" s="43">
        <v>30</v>
      </c>
      <c r="X1497" s="44">
        <v>900</v>
      </c>
      <c r="Y1497" s="45"/>
      <c r="Z1497" s="38"/>
      <c r="AA1497" s="43">
        <v>74.42</v>
      </c>
      <c r="AB1497" s="44">
        <v>2232.6</v>
      </c>
      <c r="AC1497" s="45"/>
      <c r="AD1497" s="38"/>
      <c r="AE1497" s="43">
        <v>44</v>
      </c>
      <c r="AF1497" s="44">
        <v>1320</v>
      </c>
      <c r="AG1497" s="45"/>
      <c r="AH1497" s="38"/>
      <c r="AI1497" s="43">
        <v>0</v>
      </c>
      <c r="AJ1497" s="44">
        <v>0</v>
      </c>
      <c r="AK1497" s="45"/>
      <c r="AL1497" s="38"/>
      <c r="AM1497" s="43">
        <v>38</v>
      </c>
      <c r="AN1497" s="44">
        <v>1140</v>
      </c>
      <c r="AO1497" s="45"/>
    </row>
    <row r="1498" spans="1:41" hidden="1" outlineLevel="1" x14ac:dyDescent="0.25">
      <c r="A1498" s="30"/>
      <c r="B1498" s="31" t="s">
        <v>44</v>
      </c>
      <c r="C1498" s="31" t="s">
        <v>45</v>
      </c>
      <c r="G1498" s="36"/>
      <c r="H1498" s="36"/>
      <c r="I1498" s="37"/>
      <c r="J1498" s="38"/>
      <c r="K1498" s="36"/>
      <c r="L1498" s="36"/>
      <c r="M1498" s="37"/>
      <c r="N1498" s="38"/>
      <c r="O1498" s="36"/>
      <c r="P1498" s="36"/>
      <c r="Q1498" s="37"/>
      <c r="R1498" s="38"/>
      <c r="S1498" s="36"/>
      <c r="T1498" s="36"/>
      <c r="U1498" s="37"/>
      <c r="V1498" s="38"/>
      <c r="W1498" s="36"/>
      <c r="X1498" s="36"/>
      <c r="Y1498" s="37"/>
      <c r="Z1498" s="38"/>
      <c r="AA1498" s="36"/>
      <c r="AB1498" s="36"/>
      <c r="AC1498" s="37"/>
      <c r="AD1498" s="38"/>
      <c r="AE1498" s="36"/>
      <c r="AF1498" s="36"/>
      <c r="AG1498" s="37"/>
      <c r="AH1498" s="38"/>
      <c r="AI1498" s="36"/>
      <c r="AJ1498" s="36"/>
      <c r="AK1498" s="37"/>
      <c r="AL1498" s="38"/>
      <c r="AM1498" s="36"/>
      <c r="AN1498" s="36"/>
      <c r="AO1498" s="37"/>
    </row>
    <row r="1499" spans="1:41" hidden="1" outlineLevel="1" x14ac:dyDescent="0.25">
      <c r="A1499" s="34" t="s">
        <v>2848</v>
      </c>
      <c r="B1499" s="35" t="s">
        <v>47</v>
      </c>
      <c r="C1499" s="35" t="s">
        <v>2849</v>
      </c>
      <c r="G1499" s="36"/>
      <c r="H1499" s="36"/>
      <c r="I1499" s="37"/>
      <c r="J1499" s="38"/>
      <c r="K1499" s="36"/>
      <c r="L1499" s="36"/>
      <c r="M1499" s="37"/>
      <c r="N1499" s="38"/>
      <c r="O1499" s="36"/>
      <c r="P1499" s="36"/>
      <c r="Q1499" s="37"/>
      <c r="R1499" s="38"/>
      <c r="S1499" s="36"/>
      <c r="T1499" s="36"/>
      <c r="U1499" s="37"/>
      <c r="V1499" s="38"/>
      <c r="W1499" s="36"/>
      <c r="X1499" s="36"/>
      <c r="Y1499" s="37"/>
      <c r="Z1499" s="38"/>
      <c r="AA1499" s="36"/>
      <c r="AB1499" s="36"/>
      <c r="AC1499" s="37"/>
      <c r="AD1499" s="38"/>
      <c r="AE1499" s="36"/>
      <c r="AF1499" s="36"/>
      <c r="AG1499" s="37"/>
      <c r="AH1499" s="38"/>
      <c r="AI1499" s="36"/>
      <c r="AJ1499" s="36"/>
      <c r="AK1499" s="37"/>
      <c r="AL1499" s="38"/>
      <c r="AM1499" s="36"/>
      <c r="AN1499" s="36"/>
      <c r="AO1499" s="37"/>
    </row>
    <row r="1500" spans="1:41" ht="75" hidden="1" outlineLevel="1" x14ac:dyDescent="0.25">
      <c r="A1500" s="34" t="s">
        <v>2850</v>
      </c>
      <c r="B1500" s="35" t="s">
        <v>47</v>
      </c>
      <c r="C1500" s="35" t="s">
        <v>2851</v>
      </c>
      <c r="G1500" s="36"/>
      <c r="H1500" s="36"/>
      <c r="I1500" s="37"/>
      <c r="J1500" s="38"/>
      <c r="K1500" s="36"/>
      <c r="L1500" s="36"/>
      <c r="M1500" s="37"/>
      <c r="N1500" s="38"/>
      <c r="O1500" s="36"/>
      <c r="P1500" s="36"/>
      <c r="Q1500" s="37"/>
      <c r="R1500" s="38"/>
      <c r="S1500" s="36"/>
      <c r="T1500" s="36"/>
      <c r="U1500" s="37"/>
      <c r="V1500" s="38"/>
      <c r="W1500" s="36"/>
      <c r="X1500" s="36"/>
      <c r="Y1500" s="37"/>
      <c r="Z1500" s="38"/>
      <c r="AA1500" s="36"/>
      <c r="AB1500" s="36"/>
      <c r="AC1500" s="37"/>
      <c r="AD1500" s="38"/>
      <c r="AE1500" s="36"/>
      <c r="AF1500" s="36"/>
      <c r="AG1500" s="37"/>
      <c r="AH1500" s="38"/>
      <c r="AI1500" s="36"/>
      <c r="AJ1500" s="36"/>
      <c r="AK1500" s="37"/>
      <c r="AL1500" s="38"/>
      <c r="AM1500" s="36"/>
      <c r="AN1500" s="36"/>
      <c r="AO1500" s="37"/>
    </row>
    <row r="1501" spans="1:41" ht="45" hidden="1" outlineLevel="1" x14ac:dyDescent="0.25">
      <c r="A1501" s="30"/>
      <c r="B1501" s="31" t="s">
        <v>69</v>
      </c>
      <c r="C1501" s="31" t="s">
        <v>70</v>
      </c>
      <c r="D1501" s="31" t="s">
        <v>71</v>
      </c>
      <c r="E1501" s="31" t="s">
        <v>72</v>
      </c>
      <c r="G1501" s="39" t="s">
        <v>73</v>
      </c>
      <c r="H1501" s="40" t="s">
        <v>33</v>
      </c>
      <c r="I1501" s="41"/>
      <c r="J1501" s="38"/>
      <c r="K1501" s="39" t="s">
        <v>73</v>
      </c>
      <c r="L1501" s="40" t="s">
        <v>33</v>
      </c>
      <c r="M1501" s="41"/>
      <c r="N1501" s="38"/>
      <c r="O1501" s="39" t="s">
        <v>73</v>
      </c>
      <c r="P1501" s="40" t="s">
        <v>33</v>
      </c>
      <c r="Q1501" s="41"/>
      <c r="R1501" s="38"/>
      <c r="S1501" s="39" t="s">
        <v>73</v>
      </c>
      <c r="T1501" s="40" t="s">
        <v>33</v>
      </c>
      <c r="U1501" s="41"/>
      <c r="V1501" s="38"/>
      <c r="W1501" s="39" t="s">
        <v>73</v>
      </c>
      <c r="X1501" s="40" t="s">
        <v>33</v>
      </c>
      <c r="Y1501" s="41"/>
      <c r="Z1501" s="38"/>
      <c r="AA1501" s="39" t="s">
        <v>73</v>
      </c>
      <c r="AB1501" s="40" t="s">
        <v>33</v>
      </c>
      <c r="AC1501" s="41"/>
      <c r="AD1501" s="38"/>
      <c r="AE1501" s="39" t="s">
        <v>73</v>
      </c>
      <c r="AF1501" s="40" t="s">
        <v>33</v>
      </c>
      <c r="AG1501" s="41"/>
      <c r="AH1501" s="38"/>
      <c r="AI1501" s="39" t="s">
        <v>73</v>
      </c>
      <c r="AJ1501" s="40" t="s">
        <v>33</v>
      </c>
      <c r="AK1501" s="41"/>
      <c r="AL1501" s="38"/>
      <c r="AM1501" s="39" t="s">
        <v>73</v>
      </c>
      <c r="AN1501" s="40" t="s">
        <v>33</v>
      </c>
      <c r="AO1501" s="41"/>
    </row>
    <row r="1502" spans="1:41" hidden="1" outlineLevel="1" x14ac:dyDescent="0.25">
      <c r="A1502" s="34" t="s">
        <v>2852</v>
      </c>
      <c r="B1502" s="35" t="s">
        <v>2853</v>
      </c>
      <c r="C1502" s="35" t="s">
        <v>2854</v>
      </c>
      <c r="D1502" s="35" t="s">
        <v>500</v>
      </c>
      <c r="E1502" s="42">
        <v>16</v>
      </c>
      <c r="G1502" s="43">
        <v>0</v>
      </c>
      <c r="H1502" s="44">
        <v>0</v>
      </c>
      <c r="I1502" s="45"/>
      <c r="J1502" s="38"/>
      <c r="K1502" s="43">
        <v>240</v>
      </c>
      <c r="L1502" s="44">
        <v>3840</v>
      </c>
      <c r="M1502" s="45"/>
      <c r="N1502" s="38"/>
      <c r="O1502" s="43">
        <v>240</v>
      </c>
      <c r="P1502" s="44">
        <v>3840</v>
      </c>
      <c r="Q1502" s="45"/>
      <c r="R1502" s="38"/>
      <c r="S1502" s="43">
        <v>47</v>
      </c>
      <c r="T1502" s="44">
        <v>752</v>
      </c>
      <c r="U1502" s="45"/>
      <c r="V1502" s="38"/>
      <c r="W1502" s="43">
        <v>127.6</v>
      </c>
      <c r="X1502" s="44">
        <v>2041.6</v>
      </c>
      <c r="Y1502" s="45"/>
      <c r="Z1502" s="38"/>
      <c r="AA1502" s="43">
        <v>74.42</v>
      </c>
      <c r="AB1502" s="44">
        <v>1190.72</v>
      </c>
      <c r="AC1502" s="45"/>
      <c r="AD1502" s="38"/>
      <c r="AE1502" s="43">
        <v>167</v>
      </c>
      <c r="AF1502" s="44">
        <v>2672</v>
      </c>
      <c r="AG1502" s="45"/>
      <c r="AH1502" s="38"/>
      <c r="AI1502" s="43">
        <v>0</v>
      </c>
      <c r="AJ1502" s="44">
        <v>0</v>
      </c>
      <c r="AK1502" s="45"/>
      <c r="AL1502" s="38"/>
      <c r="AM1502" s="43">
        <v>38</v>
      </c>
      <c r="AN1502" s="44">
        <v>608</v>
      </c>
      <c r="AO1502" s="45"/>
    </row>
    <row r="1503" spans="1:41" hidden="1" outlineLevel="1" x14ac:dyDescent="0.25">
      <c r="A1503" s="34" t="s">
        <v>2855</v>
      </c>
      <c r="B1503" s="35" t="s">
        <v>2856</v>
      </c>
      <c r="C1503" s="35" t="s">
        <v>2857</v>
      </c>
      <c r="D1503" s="35" t="s">
        <v>500</v>
      </c>
      <c r="E1503" s="42">
        <v>4</v>
      </c>
      <c r="G1503" s="43">
        <v>0</v>
      </c>
      <c r="H1503" s="44">
        <v>0</v>
      </c>
      <c r="I1503" s="45"/>
      <c r="J1503" s="38"/>
      <c r="K1503" s="43">
        <v>320</v>
      </c>
      <c r="L1503" s="44">
        <v>1280</v>
      </c>
      <c r="M1503" s="45"/>
      <c r="N1503" s="38"/>
      <c r="O1503" s="43">
        <v>320</v>
      </c>
      <c r="P1503" s="44">
        <v>1280</v>
      </c>
      <c r="Q1503" s="45"/>
      <c r="R1503" s="38"/>
      <c r="S1503" s="43">
        <v>101</v>
      </c>
      <c r="T1503" s="44">
        <v>404</v>
      </c>
      <c r="U1503" s="45"/>
      <c r="V1503" s="38"/>
      <c r="W1503" s="43">
        <v>182.6</v>
      </c>
      <c r="X1503" s="44">
        <v>730.4</v>
      </c>
      <c r="Y1503" s="45"/>
      <c r="Z1503" s="38"/>
      <c r="AA1503" s="43">
        <v>125.69</v>
      </c>
      <c r="AB1503" s="44">
        <v>502.76</v>
      </c>
      <c r="AC1503" s="45"/>
      <c r="AD1503" s="38"/>
      <c r="AE1503" s="43">
        <v>202</v>
      </c>
      <c r="AF1503" s="44">
        <v>808</v>
      </c>
      <c r="AG1503" s="45"/>
      <c r="AH1503" s="38"/>
      <c r="AI1503" s="43">
        <v>0</v>
      </c>
      <c r="AJ1503" s="44">
        <v>0</v>
      </c>
      <c r="AK1503" s="45"/>
      <c r="AL1503" s="38"/>
      <c r="AM1503" s="43">
        <v>101</v>
      </c>
      <c r="AN1503" s="44">
        <v>404</v>
      </c>
      <c r="AO1503" s="45"/>
    </row>
    <row r="1504" spans="1:41" hidden="1" outlineLevel="1" x14ac:dyDescent="0.25">
      <c r="A1504" s="34" t="s">
        <v>2858</v>
      </c>
      <c r="B1504" s="35" t="s">
        <v>2859</v>
      </c>
      <c r="C1504" s="35" t="s">
        <v>2860</v>
      </c>
      <c r="D1504" s="35" t="s">
        <v>500</v>
      </c>
      <c r="E1504" s="42">
        <v>10</v>
      </c>
      <c r="G1504" s="43">
        <v>0</v>
      </c>
      <c r="H1504" s="44">
        <v>0</v>
      </c>
      <c r="I1504" s="45"/>
      <c r="J1504" s="38"/>
      <c r="K1504" s="43">
        <v>2000</v>
      </c>
      <c r="L1504" s="44">
        <v>20000</v>
      </c>
      <c r="M1504" s="45"/>
      <c r="N1504" s="38"/>
      <c r="O1504" s="43">
        <v>2000</v>
      </c>
      <c r="P1504" s="44">
        <v>20000</v>
      </c>
      <c r="Q1504" s="45"/>
      <c r="R1504" s="38"/>
      <c r="S1504" s="43">
        <v>1474</v>
      </c>
      <c r="T1504" s="44">
        <v>14740</v>
      </c>
      <c r="U1504" s="45"/>
      <c r="V1504" s="38"/>
      <c r="W1504" s="43">
        <v>506.5</v>
      </c>
      <c r="X1504" s="44">
        <v>5065</v>
      </c>
      <c r="Y1504" s="45"/>
      <c r="Z1504" s="38"/>
      <c r="AA1504" s="43">
        <v>281.16000000000003</v>
      </c>
      <c r="AB1504" s="44">
        <v>2811.6</v>
      </c>
      <c r="AC1504" s="45"/>
      <c r="AD1504" s="38"/>
      <c r="AE1504" s="43">
        <v>288</v>
      </c>
      <c r="AF1504" s="44">
        <v>2880</v>
      </c>
      <c r="AG1504" s="45"/>
      <c r="AH1504" s="38"/>
      <c r="AI1504" s="43">
        <v>0</v>
      </c>
      <c r="AJ1504" s="44">
        <v>0</v>
      </c>
      <c r="AK1504" s="45"/>
      <c r="AL1504" s="38"/>
      <c r="AM1504" s="43">
        <v>2248</v>
      </c>
      <c r="AN1504" s="44">
        <v>22480</v>
      </c>
      <c r="AO1504" s="45"/>
    </row>
    <row r="1505" spans="1:41" hidden="1" outlineLevel="1" x14ac:dyDescent="0.25">
      <c r="A1505" s="34" t="s">
        <v>2861</v>
      </c>
      <c r="B1505" s="35" t="s">
        <v>2862</v>
      </c>
      <c r="C1505" s="35" t="s">
        <v>2863</v>
      </c>
      <c r="D1505" s="35" t="s">
        <v>500</v>
      </c>
      <c r="E1505" s="42">
        <v>4</v>
      </c>
      <c r="G1505" s="43">
        <v>0</v>
      </c>
      <c r="H1505" s="44">
        <v>0</v>
      </c>
      <c r="I1505" s="45"/>
      <c r="J1505" s="38"/>
      <c r="K1505" s="43">
        <v>1800</v>
      </c>
      <c r="L1505" s="44">
        <v>7200</v>
      </c>
      <c r="M1505" s="45"/>
      <c r="N1505" s="38"/>
      <c r="O1505" s="43">
        <v>1800</v>
      </c>
      <c r="P1505" s="44">
        <v>7200</v>
      </c>
      <c r="Q1505" s="45"/>
      <c r="R1505" s="38"/>
      <c r="S1505" s="43">
        <v>1131</v>
      </c>
      <c r="T1505" s="44">
        <v>4524</v>
      </c>
      <c r="U1505" s="45"/>
      <c r="V1505" s="38"/>
      <c r="W1505" s="43">
        <v>506.5</v>
      </c>
      <c r="X1505" s="44">
        <v>2026</v>
      </c>
      <c r="Y1505" s="45"/>
      <c r="Z1505" s="38"/>
      <c r="AA1505" s="43">
        <v>344.83</v>
      </c>
      <c r="AB1505" s="44">
        <v>1379.32</v>
      </c>
      <c r="AC1505" s="45"/>
      <c r="AD1505" s="38"/>
      <c r="AE1505" s="43">
        <v>345</v>
      </c>
      <c r="AF1505" s="44">
        <v>1380</v>
      </c>
      <c r="AG1505" s="45"/>
      <c r="AH1505" s="38"/>
      <c r="AI1505" s="43">
        <v>0</v>
      </c>
      <c r="AJ1505" s="44">
        <v>0</v>
      </c>
      <c r="AK1505" s="45"/>
      <c r="AL1505" s="38"/>
      <c r="AM1505" s="43">
        <v>2248</v>
      </c>
      <c r="AN1505" s="44">
        <v>8992</v>
      </c>
      <c r="AO1505" s="45"/>
    </row>
    <row r="1506" spans="1:41" hidden="1" outlineLevel="1" x14ac:dyDescent="0.25">
      <c r="A1506" s="30"/>
      <c r="B1506" s="31" t="s">
        <v>44</v>
      </c>
      <c r="C1506" s="31" t="s">
        <v>45</v>
      </c>
      <c r="G1506" s="36"/>
      <c r="H1506" s="36"/>
      <c r="I1506" s="37"/>
      <c r="J1506" s="38"/>
      <c r="K1506" s="36"/>
      <c r="L1506" s="36"/>
      <c r="M1506" s="37"/>
      <c r="N1506" s="38"/>
      <c r="O1506" s="36"/>
      <c r="P1506" s="36"/>
      <c r="Q1506" s="37"/>
      <c r="R1506" s="38"/>
      <c r="S1506" s="36"/>
      <c r="T1506" s="36"/>
      <c r="U1506" s="37"/>
      <c r="V1506" s="38"/>
      <c r="W1506" s="36"/>
      <c r="X1506" s="36"/>
      <c r="Y1506" s="37"/>
      <c r="Z1506" s="38"/>
      <c r="AA1506" s="36"/>
      <c r="AB1506" s="36"/>
      <c r="AC1506" s="37"/>
      <c r="AD1506" s="38"/>
      <c r="AE1506" s="36"/>
      <c r="AF1506" s="36"/>
      <c r="AG1506" s="37"/>
      <c r="AH1506" s="38"/>
      <c r="AI1506" s="36"/>
      <c r="AJ1506" s="36"/>
      <c r="AK1506" s="37"/>
      <c r="AL1506" s="38"/>
      <c r="AM1506" s="36"/>
      <c r="AN1506" s="36"/>
      <c r="AO1506" s="37"/>
    </row>
    <row r="1507" spans="1:41" hidden="1" outlineLevel="1" x14ac:dyDescent="0.25">
      <c r="A1507" s="34" t="s">
        <v>2864</v>
      </c>
      <c r="B1507" s="35" t="s">
        <v>47</v>
      </c>
      <c r="C1507" s="35" t="s">
        <v>2865</v>
      </c>
      <c r="G1507" s="36"/>
      <c r="H1507" s="36"/>
      <c r="I1507" s="37"/>
      <c r="J1507" s="38"/>
      <c r="K1507" s="36"/>
      <c r="L1507" s="36"/>
      <c r="M1507" s="37"/>
      <c r="N1507" s="38"/>
      <c r="O1507" s="36"/>
      <c r="P1507" s="36"/>
      <c r="Q1507" s="37"/>
      <c r="R1507" s="38"/>
      <c r="S1507" s="36"/>
      <c r="T1507" s="36"/>
      <c r="U1507" s="37"/>
      <c r="V1507" s="38"/>
      <c r="W1507" s="36"/>
      <c r="X1507" s="36"/>
      <c r="Y1507" s="37"/>
      <c r="Z1507" s="38"/>
      <c r="AA1507" s="36"/>
      <c r="AB1507" s="36"/>
      <c r="AC1507" s="37"/>
      <c r="AD1507" s="38"/>
      <c r="AE1507" s="36"/>
      <c r="AF1507" s="36"/>
      <c r="AG1507" s="37"/>
      <c r="AH1507" s="38"/>
      <c r="AI1507" s="36"/>
      <c r="AJ1507" s="36"/>
      <c r="AK1507" s="37"/>
      <c r="AL1507" s="38"/>
      <c r="AM1507" s="36"/>
      <c r="AN1507" s="36"/>
      <c r="AO1507" s="37"/>
    </row>
    <row r="1508" spans="1:41" ht="75" hidden="1" outlineLevel="1" x14ac:dyDescent="0.25">
      <c r="A1508" s="34" t="s">
        <v>2866</v>
      </c>
      <c r="B1508" s="35" t="s">
        <v>47</v>
      </c>
      <c r="C1508" s="35" t="s">
        <v>2867</v>
      </c>
      <c r="G1508" s="36"/>
      <c r="H1508" s="36"/>
      <c r="I1508" s="37"/>
      <c r="J1508" s="38"/>
      <c r="K1508" s="36"/>
      <c r="L1508" s="36"/>
      <c r="M1508" s="37"/>
      <c r="N1508" s="38"/>
      <c r="O1508" s="36"/>
      <c r="P1508" s="36"/>
      <c r="Q1508" s="37"/>
      <c r="R1508" s="38"/>
      <c r="S1508" s="36"/>
      <c r="T1508" s="36"/>
      <c r="U1508" s="37"/>
      <c r="V1508" s="38"/>
      <c r="W1508" s="36"/>
      <c r="X1508" s="36"/>
      <c r="Y1508" s="37"/>
      <c r="Z1508" s="38"/>
      <c r="AA1508" s="36"/>
      <c r="AB1508" s="36"/>
      <c r="AC1508" s="37"/>
      <c r="AD1508" s="38"/>
      <c r="AE1508" s="36"/>
      <c r="AF1508" s="36"/>
      <c r="AG1508" s="37"/>
      <c r="AH1508" s="38"/>
      <c r="AI1508" s="36"/>
      <c r="AJ1508" s="36"/>
      <c r="AK1508" s="37"/>
      <c r="AL1508" s="38"/>
      <c r="AM1508" s="36"/>
      <c r="AN1508" s="36"/>
      <c r="AO1508" s="37"/>
    </row>
    <row r="1509" spans="1:41" ht="45" hidden="1" outlineLevel="1" x14ac:dyDescent="0.25">
      <c r="A1509" s="30"/>
      <c r="B1509" s="31" t="s">
        <v>69</v>
      </c>
      <c r="C1509" s="31" t="s">
        <v>70</v>
      </c>
      <c r="D1509" s="31" t="s">
        <v>71</v>
      </c>
      <c r="E1509" s="31" t="s">
        <v>72</v>
      </c>
      <c r="G1509" s="39" t="s">
        <v>73</v>
      </c>
      <c r="H1509" s="40" t="s">
        <v>33</v>
      </c>
      <c r="I1509" s="41"/>
      <c r="J1509" s="38"/>
      <c r="K1509" s="39" t="s">
        <v>73</v>
      </c>
      <c r="L1509" s="40" t="s">
        <v>33</v>
      </c>
      <c r="M1509" s="41"/>
      <c r="N1509" s="38"/>
      <c r="O1509" s="39" t="s">
        <v>73</v>
      </c>
      <c r="P1509" s="40" t="s">
        <v>33</v>
      </c>
      <c r="Q1509" s="41"/>
      <c r="R1509" s="38"/>
      <c r="S1509" s="39" t="s">
        <v>73</v>
      </c>
      <c r="T1509" s="40" t="s">
        <v>33</v>
      </c>
      <c r="U1509" s="41"/>
      <c r="V1509" s="38"/>
      <c r="W1509" s="39" t="s">
        <v>73</v>
      </c>
      <c r="X1509" s="40" t="s">
        <v>33</v>
      </c>
      <c r="Y1509" s="41"/>
      <c r="Z1509" s="38"/>
      <c r="AA1509" s="39" t="s">
        <v>73</v>
      </c>
      <c r="AB1509" s="40" t="s">
        <v>33</v>
      </c>
      <c r="AC1509" s="41"/>
      <c r="AD1509" s="38"/>
      <c r="AE1509" s="39" t="s">
        <v>73</v>
      </c>
      <c r="AF1509" s="40" t="s">
        <v>33</v>
      </c>
      <c r="AG1509" s="41"/>
      <c r="AH1509" s="38"/>
      <c r="AI1509" s="39" t="s">
        <v>73</v>
      </c>
      <c r="AJ1509" s="40" t="s">
        <v>33</v>
      </c>
      <c r="AK1509" s="41"/>
      <c r="AL1509" s="38"/>
      <c r="AM1509" s="39" t="s">
        <v>73</v>
      </c>
      <c r="AN1509" s="40" t="s">
        <v>33</v>
      </c>
      <c r="AO1509" s="41"/>
    </row>
    <row r="1510" spans="1:41" hidden="1" outlineLevel="1" x14ac:dyDescent="0.25">
      <c r="A1510" s="34" t="s">
        <v>2868</v>
      </c>
      <c r="B1510" s="35" t="s">
        <v>2869</v>
      </c>
      <c r="C1510" s="35" t="s">
        <v>2870</v>
      </c>
      <c r="D1510" s="35" t="s">
        <v>500</v>
      </c>
      <c r="E1510" s="42">
        <v>22</v>
      </c>
      <c r="G1510" s="43">
        <v>0</v>
      </c>
      <c r="H1510" s="44">
        <v>0</v>
      </c>
      <c r="I1510" s="45"/>
      <c r="J1510" s="38"/>
      <c r="K1510" s="43">
        <v>280</v>
      </c>
      <c r="L1510" s="44">
        <v>6160</v>
      </c>
      <c r="M1510" s="45"/>
      <c r="N1510" s="38"/>
      <c r="O1510" s="43">
        <v>280</v>
      </c>
      <c r="P1510" s="44">
        <v>6160</v>
      </c>
      <c r="Q1510" s="45"/>
      <c r="R1510" s="38"/>
      <c r="S1510" s="43">
        <v>225</v>
      </c>
      <c r="T1510" s="44">
        <v>4950</v>
      </c>
      <c r="U1510" s="45"/>
      <c r="V1510" s="38"/>
      <c r="W1510" s="43">
        <v>160.6</v>
      </c>
      <c r="X1510" s="44">
        <v>3533.2</v>
      </c>
      <c r="Y1510" s="45"/>
      <c r="Z1510" s="38"/>
      <c r="AA1510" s="43">
        <v>281.16000000000003</v>
      </c>
      <c r="AB1510" s="44">
        <v>6185.52</v>
      </c>
      <c r="AC1510" s="45"/>
      <c r="AD1510" s="38"/>
      <c r="AE1510" s="43">
        <v>166</v>
      </c>
      <c r="AF1510" s="44">
        <v>3652</v>
      </c>
      <c r="AG1510" s="45"/>
      <c r="AH1510" s="38"/>
      <c r="AI1510" s="43">
        <v>0</v>
      </c>
      <c r="AJ1510" s="44">
        <v>0</v>
      </c>
      <c r="AK1510" s="45"/>
      <c r="AL1510" s="38"/>
      <c r="AM1510" s="43">
        <v>233</v>
      </c>
      <c r="AN1510" s="44">
        <v>5126</v>
      </c>
      <c r="AO1510" s="45"/>
    </row>
    <row r="1511" spans="1:41" hidden="1" outlineLevel="1" x14ac:dyDescent="0.25">
      <c r="A1511" s="34" t="s">
        <v>2871</v>
      </c>
      <c r="B1511" s="35" t="s">
        <v>2872</v>
      </c>
      <c r="C1511" s="35" t="s">
        <v>2873</v>
      </c>
      <c r="D1511" s="35" t="s">
        <v>500</v>
      </c>
      <c r="E1511" s="42">
        <v>18</v>
      </c>
      <c r="G1511" s="43">
        <v>0</v>
      </c>
      <c r="H1511" s="44">
        <v>0</v>
      </c>
      <c r="I1511" s="45"/>
      <c r="J1511" s="38"/>
      <c r="K1511" s="43">
        <v>400</v>
      </c>
      <c r="L1511" s="44">
        <v>7200</v>
      </c>
      <c r="M1511" s="45"/>
      <c r="N1511" s="38"/>
      <c r="O1511" s="43">
        <v>400</v>
      </c>
      <c r="P1511" s="44">
        <v>7200</v>
      </c>
      <c r="Q1511" s="45"/>
      <c r="R1511" s="38"/>
      <c r="S1511" s="43">
        <v>282</v>
      </c>
      <c r="T1511" s="44">
        <v>5076</v>
      </c>
      <c r="U1511" s="45"/>
      <c r="V1511" s="38"/>
      <c r="W1511" s="43">
        <v>194.4</v>
      </c>
      <c r="X1511" s="44">
        <v>3499.2</v>
      </c>
      <c r="Y1511" s="45"/>
      <c r="Z1511" s="38"/>
      <c r="AA1511" s="43">
        <v>289.42</v>
      </c>
      <c r="AB1511" s="44">
        <v>5209.5600000000004</v>
      </c>
      <c r="AC1511" s="45"/>
      <c r="AD1511" s="38"/>
      <c r="AE1511" s="43">
        <v>190</v>
      </c>
      <c r="AF1511" s="44">
        <v>3420</v>
      </c>
      <c r="AG1511" s="45"/>
      <c r="AH1511" s="38"/>
      <c r="AI1511" s="43">
        <v>0</v>
      </c>
      <c r="AJ1511" s="44">
        <v>0</v>
      </c>
      <c r="AK1511" s="45"/>
      <c r="AL1511" s="38"/>
      <c r="AM1511" s="43">
        <v>298</v>
      </c>
      <c r="AN1511" s="44">
        <v>5364</v>
      </c>
      <c r="AO1511" s="45"/>
    </row>
    <row r="1512" spans="1:41" hidden="1" outlineLevel="1" x14ac:dyDescent="0.25">
      <c r="A1512" s="34" t="s">
        <v>2874</v>
      </c>
      <c r="B1512" s="35" t="s">
        <v>2875</v>
      </c>
      <c r="C1512" s="35" t="s">
        <v>2876</v>
      </c>
      <c r="D1512" s="35" t="s">
        <v>500</v>
      </c>
      <c r="E1512" s="42">
        <v>10</v>
      </c>
      <c r="G1512" s="43">
        <v>0</v>
      </c>
      <c r="H1512" s="44">
        <v>0</v>
      </c>
      <c r="I1512" s="45"/>
      <c r="J1512" s="38"/>
      <c r="K1512" s="43">
        <v>320</v>
      </c>
      <c r="L1512" s="44">
        <v>3200</v>
      </c>
      <c r="M1512" s="45"/>
      <c r="N1512" s="38"/>
      <c r="O1512" s="43">
        <v>320</v>
      </c>
      <c r="P1512" s="44">
        <v>3200</v>
      </c>
      <c r="Q1512" s="45"/>
      <c r="R1512" s="38"/>
      <c r="S1512" s="43">
        <v>249</v>
      </c>
      <c r="T1512" s="44">
        <v>2490</v>
      </c>
      <c r="U1512" s="45"/>
      <c r="V1512" s="38"/>
      <c r="W1512" s="43">
        <v>171.25</v>
      </c>
      <c r="X1512" s="44">
        <v>1712.5</v>
      </c>
      <c r="Y1512" s="45"/>
      <c r="Z1512" s="38"/>
      <c r="AA1512" s="43">
        <v>248.08</v>
      </c>
      <c r="AB1512" s="44">
        <v>2480.8000000000002</v>
      </c>
      <c r="AC1512" s="45"/>
      <c r="AD1512" s="38"/>
      <c r="AE1512" s="43">
        <v>177</v>
      </c>
      <c r="AF1512" s="44">
        <v>1770</v>
      </c>
      <c r="AG1512" s="45"/>
      <c r="AH1512" s="38"/>
      <c r="AI1512" s="43">
        <v>0</v>
      </c>
      <c r="AJ1512" s="44">
        <v>0</v>
      </c>
      <c r="AK1512" s="45"/>
      <c r="AL1512" s="38"/>
      <c r="AM1512" s="43">
        <v>260</v>
      </c>
      <c r="AN1512" s="44">
        <v>2600</v>
      </c>
      <c r="AO1512" s="45"/>
    </row>
    <row r="1513" spans="1:41" hidden="1" outlineLevel="1" x14ac:dyDescent="0.25">
      <c r="A1513" s="34" t="s">
        <v>2877</v>
      </c>
      <c r="B1513" s="35" t="s">
        <v>2878</v>
      </c>
      <c r="C1513" s="35" t="s">
        <v>2879</v>
      </c>
      <c r="D1513" s="35" t="s">
        <v>500</v>
      </c>
      <c r="E1513" s="42">
        <v>6</v>
      </c>
      <c r="G1513" s="43">
        <v>0</v>
      </c>
      <c r="H1513" s="44">
        <v>0</v>
      </c>
      <c r="I1513" s="45"/>
      <c r="J1513" s="38"/>
      <c r="K1513" s="43">
        <v>350</v>
      </c>
      <c r="L1513" s="44">
        <v>2100</v>
      </c>
      <c r="M1513" s="45"/>
      <c r="N1513" s="38"/>
      <c r="O1513" s="43">
        <v>350</v>
      </c>
      <c r="P1513" s="44">
        <v>2100</v>
      </c>
      <c r="Q1513" s="45"/>
      <c r="R1513" s="38"/>
      <c r="S1513" s="43">
        <v>327</v>
      </c>
      <c r="T1513" s="44">
        <v>1962</v>
      </c>
      <c r="U1513" s="45"/>
      <c r="V1513" s="38"/>
      <c r="W1513" s="43">
        <v>188.5</v>
      </c>
      <c r="X1513" s="44">
        <v>1131</v>
      </c>
      <c r="Y1513" s="45"/>
      <c r="Z1513" s="38"/>
      <c r="AA1513" s="43">
        <v>297.69</v>
      </c>
      <c r="AB1513" s="44">
        <v>1786.14</v>
      </c>
      <c r="AC1513" s="45"/>
      <c r="AD1513" s="38"/>
      <c r="AE1513" s="43">
        <v>182</v>
      </c>
      <c r="AF1513" s="44">
        <v>1092</v>
      </c>
      <c r="AG1513" s="45"/>
      <c r="AH1513" s="38"/>
      <c r="AI1513" s="43">
        <v>0</v>
      </c>
      <c r="AJ1513" s="44">
        <v>0</v>
      </c>
      <c r="AK1513" s="45"/>
      <c r="AL1513" s="38"/>
      <c r="AM1513" s="43">
        <v>311</v>
      </c>
      <c r="AN1513" s="44">
        <v>1866</v>
      </c>
      <c r="AO1513" s="45"/>
    </row>
    <row r="1514" spans="1:41" hidden="1" outlineLevel="1" x14ac:dyDescent="0.25">
      <c r="A1514" s="34" t="s">
        <v>2880</v>
      </c>
      <c r="B1514" s="35" t="s">
        <v>2881</v>
      </c>
      <c r="C1514" s="35" t="s">
        <v>2882</v>
      </c>
      <c r="D1514" s="35" t="s">
        <v>500</v>
      </c>
      <c r="E1514" s="42">
        <v>4</v>
      </c>
      <c r="G1514" s="43">
        <v>0</v>
      </c>
      <c r="H1514" s="44">
        <v>0</v>
      </c>
      <c r="I1514" s="45"/>
      <c r="J1514" s="38"/>
      <c r="K1514" s="43">
        <v>350</v>
      </c>
      <c r="L1514" s="44">
        <v>1400</v>
      </c>
      <c r="M1514" s="45"/>
      <c r="N1514" s="38"/>
      <c r="O1514" s="43">
        <v>350</v>
      </c>
      <c r="P1514" s="44">
        <v>1400</v>
      </c>
      <c r="Q1514" s="45"/>
      <c r="R1514" s="38"/>
      <c r="S1514" s="43">
        <v>327</v>
      </c>
      <c r="T1514" s="44">
        <v>1308</v>
      </c>
      <c r="U1514" s="45"/>
      <c r="V1514" s="38"/>
      <c r="W1514" s="43">
        <v>188.5</v>
      </c>
      <c r="X1514" s="44">
        <v>754</v>
      </c>
      <c r="Y1514" s="45"/>
      <c r="Z1514" s="38"/>
      <c r="AA1514" s="43">
        <v>257.17</v>
      </c>
      <c r="AB1514" s="44">
        <v>1028.68</v>
      </c>
      <c r="AC1514" s="45"/>
      <c r="AD1514" s="38"/>
      <c r="AE1514" s="43">
        <v>166</v>
      </c>
      <c r="AF1514" s="44">
        <v>664</v>
      </c>
      <c r="AG1514" s="45"/>
      <c r="AH1514" s="38"/>
      <c r="AI1514" s="43">
        <v>0</v>
      </c>
      <c r="AJ1514" s="44">
        <v>0</v>
      </c>
      <c r="AK1514" s="45"/>
      <c r="AL1514" s="38"/>
      <c r="AM1514" s="43">
        <v>332</v>
      </c>
      <c r="AN1514" s="44">
        <v>1328</v>
      </c>
      <c r="AO1514" s="45"/>
    </row>
    <row r="1515" spans="1:41" ht="30" hidden="1" outlineLevel="1" x14ac:dyDescent="0.25">
      <c r="A1515" s="34" t="s">
        <v>2883</v>
      </c>
      <c r="B1515" s="35" t="s">
        <v>2884</v>
      </c>
      <c r="C1515" s="35" t="s">
        <v>2885</v>
      </c>
      <c r="D1515" s="35" t="s">
        <v>500</v>
      </c>
      <c r="E1515" s="42">
        <v>10</v>
      </c>
      <c r="G1515" s="43">
        <v>0</v>
      </c>
      <c r="H1515" s="44">
        <v>0</v>
      </c>
      <c r="I1515" s="45"/>
      <c r="J1515" s="38"/>
      <c r="K1515" s="43">
        <v>280</v>
      </c>
      <c r="L1515" s="44">
        <v>2800</v>
      </c>
      <c r="M1515" s="45"/>
      <c r="N1515" s="38"/>
      <c r="O1515" s="43">
        <v>280</v>
      </c>
      <c r="P1515" s="44">
        <v>2800</v>
      </c>
      <c r="Q1515" s="45"/>
      <c r="R1515" s="38"/>
      <c r="S1515" s="43">
        <v>121</v>
      </c>
      <c r="T1515" s="44">
        <v>1210</v>
      </c>
      <c r="U1515" s="45"/>
      <c r="V1515" s="38"/>
      <c r="W1515" s="43">
        <v>160.6</v>
      </c>
      <c r="X1515" s="44">
        <v>1606</v>
      </c>
      <c r="Y1515" s="45"/>
      <c r="Z1515" s="38"/>
      <c r="AA1515" s="43">
        <v>248.08</v>
      </c>
      <c r="AB1515" s="44">
        <v>2480.8000000000002</v>
      </c>
      <c r="AC1515" s="45"/>
      <c r="AD1515" s="38"/>
      <c r="AE1515" s="43">
        <v>166</v>
      </c>
      <c r="AF1515" s="44">
        <v>1660</v>
      </c>
      <c r="AG1515" s="45"/>
      <c r="AH1515" s="38"/>
      <c r="AI1515" s="43">
        <v>0</v>
      </c>
      <c r="AJ1515" s="44">
        <v>0</v>
      </c>
      <c r="AK1515" s="45"/>
      <c r="AL1515" s="38"/>
      <c r="AM1515" s="43">
        <v>216</v>
      </c>
      <c r="AN1515" s="44">
        <v>2160</v>
      </c>
      <c r="AO1515" s="45"/>
    </row>
    <row r="1516" spans="1:41" hidden="1" outlineLevel="1" x14ac:dyDescent="0.25">
      <c r="A1516" s="34" t="s">
        <v>2886</v>
      </c>
      <c r="B1516" s="35" t="s">
        <v>2887</v>
      </c>
      <c r="C1516" s="35" t="s">
        <v>2888</v>
      </c>
      <c r="D1516" s="35" t="s">
        <v>500</v>
      </c>
      <c r="E1516" s="42">
        <v>24</v>
      </c>
      <c r="G1516" s="43">
        <v>0</v>
      </c>
      <c r="H1516" s="44">
        <v>0</v>
      </c>
      <c r="I1516" s="45"/>
      <c r="J1516" s="38"/>
      <c r="K1516" s="43">
        <v>320</v>
      </c>
      <c r="L1516" s="44">
        <v>7680</v>
      </c>
      <c r="M1516" s="45"/>
      <c r="N1516" s="38"/>
      <c r="O1516" s="43">
        <v>320</v>
      </c>
      <c r="P1516" s="44">
        <v>7680</v>
      </c>
      <c r="Q1516" s="45"/>
      <c r="R1516" s="38"/>
      <c r="S1516" s="43">
        <v>121</v>
      </c>
      <c r="T1516" s="44">
        <v>2904</v>
      </c>
      <c r="U1516" s="45"/>
      <c r="V1516" s="38"/>
      <c r="W1516" s="43">
        <v>160.6</v>
      </c>
      <c r="X1516" s="44">
        <v>3854.4</v>
      </c>
      <c r="Y1516" s="45"/>
      <c r="Z1516" s="38"/>
      <c r="AA1516" s="43">
        <v>248.08</v>
      </c>
      <c r="AB1516" s="44">
        <v>5953.92</v>
      </c>
      <c r="AC1516" s="45"/>
      <c r="AD1516" s="38"/>
      <c r="AE1516" s="43">
        <v>124</v>
      </c>
      <c r="AF1516" s="44">
        <v>2976</v>
      </c>
      <c r="AG1516" s="45"/>
      <c r="AH1516" s="38"/>
      <c r="AI1516" s="43">
        <v>0</v>
      </c>
      <c r="AJ1516" s="44">
        <v>0</v>
      </c>
      <c r="AK1516" s="45"/>
      <c r="AL1516" s="38"/>
      <c r="AM1516" s="43">
        <v>216</v>
      </c>
      <c r="AN1516" s="44">
        <v>5184</v>
      </c>
      <c r="AO1516" s="45"/>
    </row>
    <row r="1517" spans="1:41" hidden="1" outlineLevel="1" x14ac:dyDescent="0.25">
      <c r="A1517" s="34" t="s">
        <v>2889</v>
      </c>
      <c r="B1517" s="35" t="s">
        <v>2890</v>
      </c>
      <c r="C1517" s="35" t="s">
        <v>2891</v>
      </c>
      <c r="D1517" s="35" t="s">
        <v>500</v>
      </c>
      <c r="E1517" s="42">
        <v>14</v>
      </c>
      <c r="G1517" s="43">
        <v>0</v>
      </c>
      <c r="H1517" s="44">
        <v>0</v>
      </c>
      <c r="I1517" s="45"/>
      <c r="J1517" s="38"/>
      <c r="K1517" s="43">
        <v>750</v>
      </c>
      <c r="L1517" s="44">
        <v>10500</v>
      </c>
      <c r="M1517" s="45"/>
      <c r="N1517" s="38"/>
      <c r="O1517" s="43">
        <v>750</v>
      </c>
      <c r="P1517" s="44">
        <v>10500</v>
      </c>
      <c r="Q1517" s="45"/>
      <c r="R1517" s="38"/>
      <c r="S1517" s="43">
        <v>1196</v>
      </c>
      <c r="T1517" s="44">
        <v>16744</v>
      </c>
      <c r="U1517" s="45"/>
      <c r="V1517" s="38"/>
      <c r="W1517" s="43">
        <v>160.6</v>
      </c>
      <c r="X1517" s="44">
        <v>2248.4</v>
      </c>
      <c r="Y1517" s="45"/>
      <c r="Z1517" s="38"/>
      <c r="AA1517" s="43">
        <v>0</v>
      </c>
      <c r="AB1517" s="44">
        <v>0</v>
      </c>
      <c r="AC1517" s="45"/>
      <c r="AD1517" s="38"/>
      <c r="AE1517" s="43">
        <v>2760</v>
      </c>
      <c r="AF1517" s="44">
        <v>38640</v>
      </c>
      <c r="AG1517" s="45"/>
      <c r="AH1517" s="38"/>
      <c r="AI1517" s="43">
        <v>0</v>
      </c>
      <c r="AJ1517" s="44">
        <v>0</v>
      </c>
      <c r="AK1517" s="45"/>
      <c r="AL1517" s="38"/>
      <c r="AM1517" s="43">
        <v>1426</v>
      </c>
      <c r="AN1517" s="44">
        <v>19964</v>
      </c>
      <c r="AO1517" s="45"/>
    </row>
    <row r="1518" spans="1:41" hidden="1" outlineLevel="1" x14ac:dyDescent="0.25">
      <c r="A1518" s="30"/>
      <c r="B1518" s="31" t="s">
        <v>44</v>
      </c>
      <c r="C1518" s="31" t="s">
        <v>45</v>
      </c>
      <c r="G1518" s="36"/>
      <c r="H1518" s="36"/>
      <c r="I1518" s="37"/>
      <c r="J1518" s="38"/>
      <c r="K1518" s="36"/>
      <c r="L1518" s="36"/>
      <c r="M1518" s="37"/>
      <c r="N1518" s="38"/>
      <c r="O1518" s="36"/>
      <c r="P1518" s="36"/>
      <c r="Q1518" s="37"/>
      <c r="R1518" s="38"/>
      <c r="S1518" s="36"/>
      <c r="T1518" s="36"/>
      <c r="U1518" s="37"/>
      <c r="V1518" s="38"/>
      <c r="W1518" s="36"/>
      <c r="X1518" s="36"/>
      <c r="Y1518" s="37"/>
      <c r="Z1518" s="38"/>
      <c r="AA1518" s="36"/>
      <c r="AB1518" s="36"/>
      <c r="AC1518" s="37"/>
      <c r="AD1518" s="38"/>
      <c r="AE1518" s="36"/>
      <c r="AF1518" s="36"/>
      <c r="AG1518" s="37"/>
      <c r="AH1518" s="38"/>
      <c r="AI1518" s="36"/>
      <c r="AJ1518" s="36"/>
      <c r="AK1518" s="37"/>
      <c r="AL1518" s="38"/>
      <c r="AM1518" s="36"/>
      <c r="AN1518" s="36"/>
      <c r="AO1518" s="37"/>
    </row>
    <row r="1519" spans="1:41" hidden="1" outlineLevel="1" x14ac:dyDescent="0.25">
      <c r="A1519" s="34" t="s">
        <v>2892</v>
      </c>
      <c r="B1519" s="35" t="s">
        <v>47</v>
      </c>
      <c r="C1519" s="35" t="s">
        <v>2893</v>
      </c>
      <c r="G1519" s="36"/>
      <c r="H1519" s="36"/>
      <c r="I1519" s="37"/>
      <c r="J1519" s="38"/>
      <c r="K1519" s="36"/>
      <c r="L1519" s="36"/>
      <c r="M1519" s="37"/>
      <c r="N1519" s="38"/>
      <c r="O1519" s="36"/>
      <c r="P1519" s="36"/>
      <c r="Q1519" s="37"/>
      <c r="R1519" s="38"/>
      <c r="S1519" s="36"/>
      <c r="T1519" s="36"/>
      <c r="U1519" s="37"/>
      <c r="V1519" s="38"/>
      <c r="W1519" s="36"/>
      <c r="X1519" s="36"/>
      <c r="Y1519" s="37"/>
      <c r="Z1519" s="38"/>
      <c r="AA1519" s="36"/>
      <c r="AB1519" s="36"/>
      <c r="AC1519" s="37"/>
      <c r="AD1519" s="38"/>
      <c r="AE1519" s="36"/>
      <c r="AF1519" s="36"/>
      <c r="AG1519" s="37"/>
      <c r="AH1519" s="38"/>
      <c r="AI1519" s="36"/>
      <c r="AJ1519" s="36"/>
      <c r="AK1519" s="37"/>
      <c r="AL1519" s="38"/>
      <c r="AM1519" s="36"/>
      <c r="AN1519" s="36"/>
      <c r="AO1519" s="37"/>
    </row>
    <row r="1520" spans="1:41" ht="75" hidden="1" outlineLevel="1" x14ac:dyDescent="0.25">
      <c r="A1520" s="34" t="s">
        <v>2894</v>
      </c>
      <c r="B1520" s="35" t="s">
        <v>47</v>
      </c>
      <c r="C1520" s="35" t="s">
        <v>2895</v>
      </c>
      <c r="G1520" s="36"/>
      <c r="H1520" s="36"/>
      <c r="I1520" s="37"/>
      <c r="J1520" s="38"/>
      <c r="K1520" s="36"/>
      <c r="L1520" s="36"/>
      <c r="M1520" s="37"/>
      <c r="N1520" s="38"/>
      <c r="O1520" s="36"/>
      <c r="P1520" s="36"/>
      <c r="Q1520" s="37"/>
      <c r="R1520" s="38"/>
      <c r="S1520" s="36"/>
      <c r="T1520" s="36"/>
      <c r="U1520" s="37"/>
      <c r="V1520" s="38"/>
      <c r="W1520" s="36"/>
      <c r="X1520" s="36"/>
      <c r="Y1520" s="37"/>
      <c r="Z1520" s="38"/>
      <c r="AA1520" s="36"/>
      <c r="AB1520" s="36"/>
      <c r="AC1520" s="37"/>
      <c r="AD1520" s="38"/>
      <c r="AE1520" s="36"/>
      <c r="AF1520" s="36"/>
      <c r="AG1520" s="37"/>
      <c r="AH1520" s="38"/>
      <c r="AI1520" s="36"/>
      <c r="AJ1520" s="36"/>
      <c r="AK1520" s="37"/>
      <c r="AL1520" s="38"/>
      <c r="AM1520" s="36"/>
      <c r="AN1520" s="36"/>
      <c r="AO1520" s="37"/>
    </row>
    <row r="1521" spans="1:41" ht="45" hidden="1" outlineLevel="1" x14ac:dyDescent="0.25">
      <c r="A1521" s="30"/>
      <c r="B1521" s="31" t="s">
        <v>69</v>
      </c>
      <c r="C1521" s="31" t="s">
        <v>70</v>
      </c>
      <c r="D1521" s="31" t="s">
        <v>71</v>
      </c>
      <c r="E1521" s="31" t="s">
        <v>72</v>
      </c>
      <c r="G1521" s="39" t="s">
        <v>73</v>
      </c>
      <c r="H1521" s="40" t="s">
        <v>33</v>
      </c>
      <c r="I1521" s="41"/>
      <c r="J1521" s="38"/>
      <c r="K1521" s="39" t="s">
        <v>73</v>
      </c>
      <c r="L1521" s="40" t="s">
        <v>33</v>
      </c>
      <c r="M1521" s="41"/>
      <c r="N1521" s="38"/>
      <c r="O1521" s="39" t="s">
        <v>73</v>
      </c>
      <c r="P1521" s="40" t="s">
        <v>33</v>
      </c>
      <c r="Q1521" s="41"/>
      <c r="R1521" s="38"/>
      <c r="S1521" s="39" t="s">
        <v>73</v>
      </c>
      <c r="T1521" s="40" t="s">
        <v>33</v>
      </c>
      <c r="U1521" s="41"/>
      <c r="V1521" s="38"/>
      <c r="W1521" s="39" t="s">
        <v>73</v>
      </c>
      <c r="X1521" s="40" t="s">
        <v>33</v>
      </c>
      <c r="Y1521" s="41"/>
      <c r="Z1521" s="38"/>
      <c r="AA1521" s="39" t="s">
        <v>73</v>
      </c>
      <c r="AB1521" s="40" t="s">
        <v>33</v>
      </c>
      <c r="AC1521" s="41"/>
      <c r="AD1521" s="38"/>
      <c r="AE1521" s="39" t="s">
        <v>73</v>
      </c>
      <c r="AF1521" s="40" t="s">
        <v>33</v>
      </c>
      <c r="AG1521" s="41"/>
      <c r="AH1521" s="38"/>
      <c r="AI1521" s="39" t="s">
        <v>73</v>
      </c>
      <c r="AJ1521" s="40" t="s">
        <v>33</v>
      </c>
      <c r="AK1521" s="41"/>
      <c r="AL1521" s="38"/>
      <c r="AM1521" s="39" t="s">
        <v>73</v>
      </c>
      <c r="AN1521" s="40" t="s">
        <v>33</v>
      </c>
      <c r="AO1521" s="41"/>
    </row>
    <row r="1522" spans="1:41" hidden="1" outlineLevel="1" x14ac:dyDescent="0.25">
      <c r="A1522" s="34" t="s">
        <v>2896</v>
      </c>
      <c r="B1522" s="35" t="s">
        <v>2897</v>
      </c>
      <c r="C1522" s="35" t="s">
        <v>2898</v>
      </c>
      <c r="D1522" s="35" t="s">
        <v>500</v>
      </c>
      <c r="E1522" s="42">
        <v>182</v>
      </c>
      <c r="G1522" s="43">
        <v>0</v>
      </c>
      <c r="H1522" s="44">
        <v>0</v>
      </c>
      <c r="I1522" s="45"/>
      <c r="J1522" s="38"/>
      <c r="K1522" s="43">
        <v>345</v>
      </c>
      <c r="L1522" s="44">
        <v>62790</v>
      </c>
      <c r="M1522" s="45"/>
      <c r="N1522" s="38"/>
      <c r="O1522" s="43">
        <v>345</v>
      </c>
      <c r="P1522" s="44">
        <v>62790</v>
      </c>
      <c r="Q1522" s="45"/>
      <c r="R1522" s="38"/>
      <c r="S1522" s="43">
        <v>105</v>
      </c>
      <c r="T1522" s="44">
        <v>19110</v>
      </c>
      <c r="U1522" s="45"/>
      <c r="V1522" s="38"/>
      <c r="W1522" s="43">
        <v>106</v>
      </c>
      <c r="X1522" s="44">
        <v>19292</v>
      </c>
      <c r="Y1522" s="45"/>
      <c r="Z1522" s="38"/>
      <c r="AA1522" s="43">
        <v>165.39</v>
      </c>
      <c r="AB1522" s="44">
        <v>30100.98</v>
      </c>
      <c r="AC1522" s="45"/>
      <c r="AD1522" s="38"/>
      <c r="AE1522" s="43">
        <v>101</v>
      </c>
      <c r="AF1522" s="44">
        <v>18382</v>
      </c>
      <c r="AG1522" s="45"/>
      <c r="AH1522" s="38"/>
      <c r="AI1522" s="43">
        <v>0</v>
      </c>
      <c r="AJ1522" s="44">
        <v>0</v>
      </c>
      <c r="AK1522" s="45"/>
      <c r="AL1522" s="38"/>
      <c r="AM1522" s="43">
        <v>122</v>
      </c>
      <c r="AN1522" s="44">
        <v>22204</v>
      </c>
      <c r="AO1522" s="45"/>
    </row>
    <row r="1523" spans="1:41" hidden="1" outlineLevel="1" x14ac:dyDescent="0.25">
      <c r="A1523" s="30"/>
      <c r="B1523" s="31" t="s">
        <v>44</v>
      </c>
      <c r="C1523" s="31" t="s">
        <v>45</v>
      </c>
      <c r="G1523" s="36"/>
      <c r="H1523" s="36"/>
      <c r="I1523" s="37"/>
      <c r="J1523" s="38"/>
      <c r="K1523" s="36"/>
      <c r="L1523" s="36"/>
      <c r="M1523" s="37"/>
      <c r="N1523" s="38"/>
      <c r="O1523" s="36"/>
      <c r="P1523" s="36"/>
      <c r="Q1523" s="37"/>
      <c r="R1523" s="38"/>
      <c r="S1523" s="36"/>
      <c r="T1523" s="36"/>
      <c r="U1523" s="37"/>
      <c r="V1523" s="38"/>
      <c r="W1523" s="36"/>
      <c r="X1523" s="36"/>
      <c r="Y1523" s="37"/>
      <c r="Z1523" s="38"/>
      <c r="AA1523" s="36"/>
      <c r="AB1523" s="36"/>
      <c r="AC1523" s="37"/>
      <c r="AD1523" s="38"/>
      <c r="AE1523" s="36"/>
      <c r="AF1523" s="36"/>
      <c r="AG1523" s="37"/>
      <c r="AH1523" s="38"/>
      <c r="AI1523" s="36"/>
      <c r="AJ1523" s="36"/>
      <c r="AK1523" s="37"/>
      <c r="AL1523" s="38"/>
      <c r="AM1523" s="36"/>
      <c r="AN1523" s="36"/>
      <c r="AO1523" s="37"/>
    </row>
    <row r="1524" spans="1:41" hidden="1" outlineLevel="1" x14ac:dyDescent="0.25">
      <c r="A1524" s="34" t="s">
        <v>2899</v>
      </c>
      <c r="B1524" s="35" t="s">
        <v>47</v>
      </c>
      <c r="C1524" s="35" t="s">
        <v>2900</v>
      </c>
      <c r="G1524" s="36"/>
      <c r="H1524" s="36"/>
      <c r="I1524" s="37"/>
      <c r="J1524" s="38"/>
      <c r="K1524" s="36"/>
      <c r="L1524" s="36"/>
      <c r="M1524" s="37"/>
      <c r="N1524" s="38"/>
      <c r="O1524" s="36"/>
      <c r="P1524" s="36"/>
      <c r="Q1524" s="37"/>
      <c r="R1524" s="38"/>
      <c r="S1524" s="36"/>
      <c r="T1524" s="36"/>
      <c r="U1524" s="37"/>
      <c r="V1524" s="38"/>
      <c r="W1524" s="36"/>
      <c r="X1524" s="36"/>
      <c r="Y1524" s="37"/>
      <c r="Z1524" s="38"/>
      <c r="AA1524" s="36"/>
      <c r="AB1524" s="36"/>
      <c r="AC1524" s="37"/>
      <c r="AD1524" s="38"/>
      <c r="AE1524" s="36"/>
      <c r="AF1524" s="36"/>
      <c r="AG1524" s="37"/>
      <c r="AH1524" s="38"/>
      <c r="AI1524" s="36"/>
      <c r="AJ1524" s="36"/>
      <c r="AK1524" s="37"/>
      <c r="AL1524" s="38"/>
      <c r="AM1524" s="36"/>
      <c r="AN1524" s="36"/>
      <c r="AO1524" s="37"/>
    </row>
    <row r="1525" spans="1:41" ht="45" hidden="1" outlineLevel="1" x14ac:dyDescent="0.25">
      <c r="A1525" s="30"/>
      <c r="B1525" s="31" t="s">
        <v>69</v>
      </c>
      <c r="C1525" s="31" t="s">
        <v>70</v>
      </c>
      <c r="D1525" s="31" t="s">
        <v>71</v>
      </c>
      <c r="E1525" s="31" t="s">
        <v>72</v>
      </c>
      <c r="G1525" s="39" t="s">
        <v>73</v>
      </c>
      <c r="H1525" s="40" t="s">
        <v>33</v>
      </c>
      <c r="I1525" s="41"/>
      <c r="J1525" s="38"/>
      <c r="K1525" s="39" t="s">
        <v>73</v>
      </c>
      <c r="L1525" s="40" t="s">
        <v>33</v>
      </c>
      <c r="M1525" s="41"/>
      <c r="N1525" s="38"/>
      <c r="O1525" s="39" t="s">
        <v>73</v>
      </c>
      <c r="P1525" s="40" t="s">
        <v>33</v>
      </c>
      <c r="Q1525" s="41"/>
      <c r="R1525" s="38"/>
      <c r="S1525" s="39" t="s">
        <v>73</v>
      </c>
      <c r="T1525" s="40" t="s">
        <v>33</v>
      </c>
      <c r="U1525" s="41"/>
      <c r="V1525" s="38"/>
      <c r="W1525" s="39" t="s">
        <v>73</v>
      </c>
      <c r="X1525" s="40" t="s">
        <v>33</v>
      </c>
      <c r="Y1525" s="41"/>
      <c r="Z1525" s="38"/>
      <c r="AA1525" s="39" t="s">
        <v>73</v>
      </c>
      <c r="AB1525" s="40" t="s">
        <v>33</v>
      </c>
      <c r="AC1525" s="41"/>
      <c r="AD1525" s="38"/>
      <c r="AE1525" s="39" t="s">
        <v>73</v>
      </c>
      <c r="AF1525" s="40" t="s">
        <v>33</v>
      </c>
      <c r="AG1525" s="41"/>
      <c r="AH1525" s="38"/>
      <c r="AI1525" s="39" t="s">
        <v>73</v>
      </c>
      <c r="AJ1525" s="40" t="s">
        <v>33</v>
      </c>
      <c r="AK1525" s="41"/>
      <c r="AL1525" s="38"/>
      <c r="AM1525" s="39" t="s">
        <v>73</v>
      </c>
      <c r="AN1525" s="40" t="s">
        <v>33</v>
      </c>
      <c r="AO1525" s="41"/>
    </row>
    <row r="1526" spans="1:41" ht="60" hidden="1" outlineLevel="1" x14ac:dyDescent="0.25">
      <c r="A1526" s="34" t="s">
        <v>2901</v>
      </c>
      <c r="B1526" s="35" t="s">
        <v>2902</v>
      </c>
      <c r="C1526" s="35" t="s">
        <v>2903</v>
      </c>
      <c r="D1526" s="35" t="s">
        <v>444</v>
      </c>
      <c r="E1526" s="42">
        <v>1</v>
      </c>
      <c r="G1526" s="43">
        <v>0</v>
      </c>
      <c r="H1526" s="44">
        <v>0</v>
      </c>
      <c r="I1526" s="45"/>
      <c r="J1526" s="38"/>
      <c r="K1526" s="43">
        <v>18500</v>
      </c>
      <c r="L1526" s="44">
        <v>18500</v>
      </c>
      <c r="M1526" s="45"/>
      <c r="N1526" s="38"/>
      <c r="O1526" s="43">
        <v>18500</v>
      </c>
      <c r="P1526" s="44">
        <v>18500</v>
      </c>
      <c r="Q1526" s="45"/>
      <c r="R1526" s="38"/>
      <c r="S1526" s="43">
        <v>9990</v>
      </c>
      <c r="T1526" s="44">
        <v>9990</v>
      </c>
      <c r="U1526" s="45"/>
      <c r="V1526" s="38"/>
      <c r="W1526" s="43">
        <v>83150</v>
      </c>
      <c r="X1526" s="44">
        <v>83150</v>
      </c>
      <c r="Y1526" s="45"/>
      <c r="Z1526" s="38"/>
      <c r="AA1526" s="43">
        <v>8269.27</v>
      </c>
      <c r="AB1526" s="44">
        <v>8269.27</v>
      </c>
      <c r="AC1526" s="45"/>
      <c r="AD1526" s="38"/>
      <c r="AE1526" s="43">
        <v>5175</v>
      </c>
      <c r="AF1526" s="44">
        <v>5175</v>
      </c>
      <c r="AG1526" s="45"/>
      <c r="AH1526" s="38"/>
      <c r="AI1526" s="43">
        <v>0</v>
      </c>
      <c r="AJ1526" s="44">
        <v>0</v>
      </c>
      <c r="AK1526" s="45"/>
      <c r="AL1526" s="38"/>
      <c r="AM1526" s="43">
        <v>23205</v>
      </c>
      <c r="AN1526" s="44">
        <v>23205</v>
      </c>
      <c r="AO1526" s="45"/>
    </row>
    <row r="1527" spans="1:41" hidden="1" outlineLevel="1" x14ac:dyDescent="0.25">
      <c r="A1527" s="30"/>
      <c r="B1527" s="31" t="s">
        <v>44</v>
      </c>
      <c r="C1527" s="31" t="s">
        <v>45</v>
      </c>
      <c r="G1527" s="36"/>
      <c r="H1527" s="36"/>
      <c r="I1527" s="37"/>
      <c r="J1527" s="38"/>
      <c r="K1527" s="36"/>
      <c r="L1527" s="36"/>
      <c r="M1527" s="37"/>
      <c r="N1527" s="38"/>
      <c r="O1527" s="36"/>
      <c r="P1527" s="36"/>
      <c r="Q1527" s="37"/>
      <c r="R1527" s="38"/>
      <c r="S1527" s="36"/>
      <c r="T1527" s="36"/>
      <c r="U1527" s="37"/>
      <c r="V1527" s="38"/>
      <c r="W1527" s="36"/>
      <c r="X1527" s="36"/>
      <c r="Y1527" s="37"/>
      <c r="Z1527" s="38"/>
      <c r="AA1527" s="36"/>
      <c r="AB1527" s="36"/>
      <c r="AC1527" s="37"/>
      <c r="AD1527" s="38"/>
      <c r="AE1527" s="36"/>
      <c r="AF1527" s="36"/>
      <c r="AG1527" s="37"/>
      <c r="AH1527" s="38"/>
      <c r="AI1527" s="36"/>
      <c r="AJ1527" s="36"/>
      <c r="AK1527" s="37"/>
      <c r="AL1527" s="38"/>
      <c r="AM1527" s="36"/>
      <c r="AN1527" s="36"/>
      <c r="AO1527" s="37"/>
    </row>
    <row r="1528" spans="1:41" hidden="1" outlineLevel="1" x14ac:dyDescent="0.25">
      <c r="A1528" s="34" t="s">
        <v>2904</v>
      </c>
      <c r="B1528" s="35" t="s">
        <v>47</v>
      </c>
      <c r="C1528" s="35" t="s">
        <v>2905</v>
      </c>
      <c r="G1528" s="36"/>
      <c r="H1528" s="36"/>
      <c r="I1528" s="37"/>
      <c r="J1528" s="38"/>
      <c r="K1528" s="36"/>
      <c r="L1528" s="36"/>
      <c r="M1528" s="37"/>
      <c r="N1528" s="38"/>
      <c r="O1528" s="36"/>
      <c r="P1528" s="36"/>
      <c r="Q1528" s="37"/>
      <c r="R1528" s="38"/>
      <c r="S1528" s="36"/>
      <c r="T1528" s="36"/>
      <c r="U1528" s="37"/>
      <c r="V1528" s="38"/>
      <c r="W1528" s="36"/>
      <c r="X1528" s="36"/>
      <c r="Y1528" s="37"/>
      <c r="Z1528" s="38"/>
      <c r="AA1528" s="36"/>
      <c r="AB1528" s="36"/>
      <c r="AC1528" s="37"/>
      <c r="AD1528" s="38"/>
      <c r="AE1528" s="36"/>
      <c r="AF1528" s="36"/>
      <c r="AG1528" s="37"/>
      <c r="AH1528" s="38"/>
      <c r="AI1528" s="36"/>
      <c r="AJ1528" s="36"/>
      <c r="AK1528" s="37"/>
      <c r="AL1528" s="38"/>
      <c r="AM1528" s="36"/>
      <c r="AN1528" s="36"/>
      <c r="AO1528" s="37"/>
    </row>
    <row r="1529" spans="1:41" ht="45" hidden="1" outlineLevel="1" x14ac:dyDescent="0.25">
      <c r="A1529" s="30"/>
      <c r="B1529" s="31" t="s">
        <v>69</v>
      </c>
      <c r="C1529" s="31" t="s">
        <v>70</v>
      </c>
      <c r="D1529" s="31" t="s">
        <v>71</v>
      </c>
      <c r="E1529" s="31" t="s">
        <v>72</v>
      </c>
      <c r="G1529" s="39" t="s">
        <v>73</v>
      </c>
      <c r="H1529" s="40" t="s">
        <v>33</v>
      </c>
      <c r="I1529" s="41"/>
      <c r="J1529" s="38"/>
      <c r="K1529" s="39" t="s">
        <v>73</v>
      </c>
      <c r="L1529" s="40" t="s">
        <v>33</v>
      </c>
      <c r="M1529" s="41"/>
      <c r="N1529" s="38"/>
      <c r="O1529" s="39" t="s">
        <v>73</v>
      </c>
      <c r="P1529" s="40" t="s">
        <v>33</v>
      </c>
      <c r="Q1529" s="41"/>
      <c r="R1529" s="38"/>
      <c r="S1529" s="39" t="s">
        <v>73</v>
      </c>
      <c r="T1529" s="40" t="s">
        <v>33</v>
      </c>
      <c r="U1529" s="41"/>
      <c r="V1529" s="38"/>
      <c r="W1529" s="39" t="s">
        <v>73</v>
      </c>
      <c r="X1529" s="40" t="s">
        <v>33</v>
      </c>
      <c r="Y1529" s="41"/>
      <c r="Z1529" s="38"/>
      <c r="AA1529" s="39" t="s">
        <v>73</v>
      </c>
      <c r="AB1529" s="40" t="s">
        <v>33</v>
      </c>
      <c r="AC1529" s="41"/>
      <c r="AD1529" s="38"/>
      <c r="AE1529" s="39" t="s">
        <v>73</v>
      </c>
      <c r="AF1529" s="40" t="s">
        <v>33</v>
      </c>
      <c r="AG1529" s="41"/>
      <c r="AH1529" s="38"/>
      <c r="AI1529" s="39" t="s">
        <v>73</v>
      </c>
      <c r="AJ1529" s="40" t="s">
        <v>33</v>
      </c>
      <c r="AK1529" s="41"/>
      <c r="AL1529" s="38"/>
      <c r="AM1529" s="39" t="s">
        <v>73</v>
      </c>
      <c r="AN1529" s="40" t="s">
        <v>33</v>
      </c>
      <c r="AO1529" s="41"/>
    </row>
    <row r="1530" spans="1:41" ht="75" hidden="1" outlineLevel="1" x14ac:dyDescent="0.25">
      <c r="A1530" s="34" t="s">
        <v>2906</v>
      </c>
      <c r="B1530" s="35" t="s">
        <v>2907</v>
      </c>
      <c r="C1530" s="35" t="s">
        <v>2908</v>
      </c>
      <c r="D1530" s="35" t="s">
        <v>500</v>
      </c>
      <c r="E1530" s="42">
        <v>1</v>
      </c>
      <c r="G1530" s="43">
        <v>0</v>
      </c>
      <c r="H1530" s="44">
        <v>0</v>
      </c>
      <c r="I1530" s="45"/>
      <c r="J1530" s="38"/>
      <c r="K1530" s="43">
        <v>35800</v>
      </c>
      <c r="L1530" s="44">
        <v>35800</v>
      </c>
      <c r="M1530" s="45"/>
      <c r="N1530" s="38"/>
      <c r="O1530" s="43">
        <v>35800</v>
      </c>
      <c r="P1530" s="44">
        <v>35800</v>
      </c>
      <c r="Q1530" s="45"/>
      <c r="R1530" s="38"/>
      <c r="S1530" s="43">
        <v>18125</v>
      </c>
      <c r="T1530" s="44">
        <v>18125</v>
      </c>
      <c r="U1530" s="45"/>
      <c r="V1530" s="38"/>
      <c r="W1530" s="43">
        <v>5040</v>
      </c>
      <c r="X1530" s="44">
        <v>5040</v>
      </c>
      <c r="Y1530" s="45"/>
      <c r="Z1530" s="38"/>
      <c r="AA1530" s="43">
        <v>3037.51</v>
      </c>
      <c r="AB1530" s="44">
        <v>3037.51</v>
      </c>
      <c r="AC1530" s="45"/>
      <c r="AD1530" s="38"/>
      <c r="AE1530" s="43">
        <v>5750</v>
      </c>
      <c r="AF1530" s="44">
        <v>5750</v>
      </c>
      <c r="AG1530" s="45"/>
      <c r="AH1530" s="38"/>
      <c r="AI1530" s="43">
        <v>0</v>
      </c>
      <c r="AJ1530" s="44">
        <v>0</v>
      </c>
      <c r="AK1530" s="45"/>
      <c r="AL1530" s="38"/>
      <c r="AM1530" s="43">
        <v>10778</v>
      </c>
      <c r="AN1530" s="44">
        <v>10778</v>
      </c>
      <c r="AO1530" s="45"/>
    </row>
    <row r="1531" spans="1:41" hidden="1" outlineLevel="1" x14ac:dyDescent="0.25">
      <c r="A1531" s="30"/>
      <c r="B1531" s="31" t="s">
        <v>44</v>
      </c>
      <c r="C1531" s="31" t="s">
        <v>45</v>
      </c>
      <c r="G1531" s="36"/>
      <c r="H1531" s="36"/>
      <c r="I1531" s="37"/>
      <c r="J1531" s="38"/>
      <c r="K1531" s="36"/>
      <c r="L1531" s="36"/>
      <c r="M1531" s="37"/>
      <c r="N1531" s="38"/>
      <c r="O1531" s="36"/>
      <c r="P1531" s="36"/>
      <c r="Q1531" s="37"/>
      <c r="R1531" s="38"/>
      <c r="S1531" s="36"/>
      <c r="T1531" s="36"/>
      <c r="U1531" s="37"/>
      <c r="V1531" s="38"/>
      <c r="W1531" s="36"/>
      <c r="X1531" s="36"/>
      <c r="Y1531" s="37"/>
      <c r="Z1531" s="38"/>
      <c r="AA1531" s="36"/>
      <c r="AB1531" s="36"/>
      <c r="AC1531" s="37"/>
      <c r="AD1531" s="38"/>
      <c r="AE1531" s="36"/>
      <c r="AF1531" s="36"/>
      <c r="AG1531" s="37"/>
      <c r="AH1531" s="38"/>
      <c r="AI1531" s="36"/>
      <c r="AJ1531" s="36"/>
      <c r="AK1531" s="37"/>
      <c r="AL1531" s="38"/>
      <c r="AM1531" s="36"/>
      <c r="AN1531" s="36"/>
      <c r="AO1531" s="37"/>
    </row>
    <row r="1532" spans="1:41" hidden="1" outlineLevel="1" x14ac:dyDescent="0.25">
      <c r="A1532" s="34" t="s">
        <v>2909</v>
      </c>
      <c r="B1532" s="35" t="s">
        <v>47</v>
      </c>
      <c r="C1532" s="35" t="s">
        <v>2910</v>
      </c>
      <c r="G1532" s="36"/>
      <c r="H1532" s="36"/>
      <c r="I1532" s="37"/>
      <c r="J1532" s="38"/>
      <c r="K1532" s="36"/>
      <c r="L1532" s="36"/>
      <c r="M1532" s="37"/>
      <c r="N1532" s="38"/>
      <c r="O1532" s="36"/>
      <c r="P1532" s="36"/>
      <c r="Q1532" s="37"/>
      <c r="R1532" s="38"/>
      <c r="S1532" s="36"/>
      <c r="T1532" s="36"/>
      <c r="U1532" s="37"/>
      <c r="V1532" s="38"/>
      <c r="W1532" s="36"/>
      <c r="X1532" s="36"/>
      <c r="Y1532" s="37"/>
      <c r="Z1532" s="38"/>
      <c r="AA1532" s="36"/>
      <c r="AB1532" s="36"/>
      <c r="AC1532" s="37"/>
      <c r="AD1532" s="38"/>
      <c r="AE1532" s="36"/>
      <c r="AF1532" s="36"/>
      <c r="AG1532" s="37"/>
      <c r="AH1532" s="38"/>
      <c r="AI1532" s="36"/>
      <c r="AJ1532" s="36"/>
      <c r="AK1532" s="37"/>
      <c r="AL1532" s="38"/>
      <c r="AM1532" s="36"/>
      <c r="AN1532" s="36"/>
      <c r="AO1532" s="37"/>
    </row>
    <row r="1533" spans="1:41" ht="60" hidden="1" outlineLevel="1" x14ac:dyDescent="0.25">
      <c r="A1533" s="34" t="s">
        <v>2911</v>
      </c>
      <c r="B1533" s="35" t="s">
        <v>47</v>
      </c>
      <c r="C1533" s="35" t="s">
        <v>2912</v>
      </c>
      <c r="G1533" s="36"/>
      <c r="H1533" s="36"/>
      <c r="I1533" s="37"/>
      <c r="J1533" s="38"/>
      <c r="K1533" s="36"/>
      <c r="L1533" s="36"/>
      <c r="M1533" s="37"/>
      <c r="N1533" s="38"/>
      <c r="O1533" s="36"/>
      <c r="P1533" s="36"/>
      <c r="Q1533" s="37"/>
      <c r="R1533" s="38"/>
      <c r="S1533" s="36"/>
      <c r="T1533" s="36"/>
      <c r="U1533" s="37"/>
      <c r="V1533" s="38"/>
      <c r="W1533" s="36"/>
      <c r="X1533" s="36"/>
      <c r="Y1533" s="37"/>
      <c r="Z1533" s="38"/>
      <c r="AA1533" s="36"/>
      <c r="AB1533" s="36"/>
      <c r="AC1533" s="37"/>
      <c r="AD1533" s="38"/>
      <c r="AE1533" s="36"/>
      <c r="AF1533" s="36"/>
      <c r="AG1533" s="37"/>
      <c r="AH1533" s="38"/>
      <c r="AI1533" s="36"/>
      <c r="AJ1533" s="36"/>
      <c r="AK1533" s="37"/>
      <c r="AL1533" s="38"/>
      <c r="AM1533" s="36"/>
      <c r="AN1533" s="36"/>
      <c r="AO1533" s="37"/>
    </row>
    <row r="1534" spans="1:41" ht="45" hidden="1" outlineLevel="1" x14ac:dyDescent="0.25">
      <c r="A1534" s="30"/>
      <c r="B1534" s="31" t="s">
        <v>69</v>
      </c>
      <c r="C1534" s="31" t="s">
        <v>70</v>
      </c>
      <c r="D1534" s="31" t="s">
        <v>71</v>
      </c>
      <c r="E1534" s="31" t="s">
        <v>72</v>
      </c>
      <c r="G1534" s="39" t="s">
        <v>73</v>
      </c>
      <c r="H1534" s="40" t="s">
        <v>33</v>
      </c>
      <c r="I1534" s="41"/>
      <c r="J1534" s="38"/>
      <c r="K1534" s="39" t="s">
        <v>73</v>
      </c>
      <c r="L1534" s="40" t="s">
        <v>33</v>
      </c>
      <c r="M1534" s="41"/>
      <c r="N1534" s="38"/>
      <c r="O1534" s="39" t="s">
        <v>73</v>
      </c>
      <c r="P1534" s="40" t="s">
        <v>33</v>
      </c>
      <c r="Q1534" s="41"/>
      <c r="R1534" s="38"/>
      <c r="S1534" s="39" t="s">
        <v>73</v>
      </c>
      <c r="T1534" s="40" t="s">
        <v>33</v>
      </c>
      <c r="U1534" s="41"/>
      <c r="V1534" s="38"/>
      <c r="W1534" s="39" t="s">
        <v>73</v>
      </c>
      <c r="X1534" s="40" t="s">
        <v>33</v>
      </c>
      <c r="Y1534" s="41"/>
      <c r="Z1534" s="38"/>
      <c r="AA1534" s="39" t="s">
        <v>73</v>
      </c>
      <c r="AB1534" s="40" t="s">
        <v>33</v>
      </c>
      <c r="AC1534" s="41"/>
      <c r="AD1534" s="38"/>
      <c r="AE1534" s="39" t="s">
        <v>73</v>
      </c>
      <c r="AF1534" s="40" t="s">
        <v>33</v>
      </c>
      <c r="AG1534" s="41"/>
      <c r="AH1534" s="38"/>
      <c r="AI1534" s="39" t="s">
        <v>73</v>
      </c>
      <c r="AJ1534" s="40" t="s">
        <v>33</v>
      </c>
      <c r="AK1534" s="41"/>
      <c r="AL1534" s="38"/>
      <c r="AM1534" s="39" t="s">
        <v>73</v>
      </c>
      <c r="AN1534" s="40" t="s">
        <v>33</v>
      </c>
      <c r="AO1534" s="41"/>
    </row>
    <row r="1535" spans="1:41" hidden="1" outlineLevel="1" x14ac:dyDescent="0.25">
      <c r="A1535" s="34" t="s">
        <v>2913</v>
      </c>
      <c r="B1535" s="35" t="s">
        <v>2914</v>
      </c>
      <c r="C1535" s="35" t="s">
        <v>2915</v>
      </c>
      <c r="D1535" s="35" t="s">
        <v>500</v>
      </c>
      <c r="E1535" s="42">
        <v>30</v>
      </c>
      <c r="G1535" s="43">
        <v>0</v>
      </c>
      <c r="H1535" s="44">
        <v>0</v>
      </c>
      <c r="I1535" s="45"/>
      <c r="J1535" s="38"/>
      <c r="K1535" s="43">
        <v>900</v>
      </c>
      <c r="L1535" s="44">
        <v>27000</v>
      </c>
      <c r="M1535" s="45"/>
      <c r="N1535" s="38"/>
      <c r="O1535" s="43">
        <v>900</v>
      </c>
      <c r="P1535" s="44">
        <v>27000</v>
      </c>
      <c r="Q1535" s="45"/>
      <c r="R1535" s="38"/>
      <c r="S1535" s="43">
        <v>89</v>
      </c>
      <c r="T1535" s="44">
        <v>2670</v>
      </c>
      <c r="U1535" s="45"/>
      <c r="V1535" s="38"/>
      <c r="W1535" s="43">
        <v>188.8</v>
      </c>
      <c r="X1535" s="44">
        <v>5664</v>
      </c>
      <c r="Y1535" s="45"/>
      <c r="Z1535" s="38"/>
      <c r="AA1535" s="43">
        <v>483.75</v>
      </c>
      <c r="AB1535" s="44">
        <v>14512.5</v>
      </c>
      <c r="AC1535" s="45"/>
      <c r="AD1535" s="38"/>
      <c r="AE1535" s="43">
        <v>132</v>
      </c>
      <c r="AF1535" s="44">
        <v>3960</v>
      </c>
      <c r="AG1535" s="45"/>
      <c r="AH1535" s="38"/>
      <c r="AI1535" s="43">
        <v>0</v>
      </c>
      <c r="AJ1535" s="44">
        <v>0</v>
      </c>
      <c r="AK1535" s="45"/>
      <c r="AL1535" s="38"/>
      <c r="AM1535" s="43">
        <v>224</v>
      </c>
      <c r="AN1535" s="44">
        <v>6720</v>
      </c>
      <c r="AO1535" s="45"/>
    </row>
    <row r="1536" spans="1:41" hidden="1" outlineLevel="1" x14ac:dyDescent="0.25">
      <c r="A1536" s="34" t="s">
        <v>2916</v>
      </c>
      <c r="B1536" s="35" t="s">
        <v>2917</v>
      </c>
      <c r="C1536" s="35" t="s">
        <v>2918</v>
      </c>
      <c r="D1536" s="35" t="s">
        <v>500</v>
      </c>
      <c r="E1536" s="42">
        <v>58</v>
      </c>
      <c r="G1536" s="43">
        <v>0</v>
      </c>
      <c r="H1536" s="44">
        <v>0</v>
      </c>
      <c r="I1536" s="45"/>
      <c r="J1536" s="38"/>
      <c r="K1536" s="43">
        <v>511</v>
      </c>
      <c r="L1536" s="44">
        <v>29638</v>
      </c>
      <c r="M1536" s="45"/>
      <c r="N1536" s="38"/>
      <c r="O1536" s="43">
        <v>511</v>
      </c>
      <c r="P1536" s="44">
        <v>29638</v>
      </c>
      <c r="Q1536" s="45"/>
      <c r="R1536" s="38"/>
      <c r="S1536" s="43">
        <v>137</v>
      </c>
      <c r="T1536" s="44">
        <v>7946</v>
      </c>
      <c r="U1536" s="45"/>
      <c r="V1536" s="38"/>
      <c r="W1536" s="43">
        <v>212.8</v>
      </c>
      <c r="X1536" s="44">
        <v>12342.4</v>
      </c>
      <c r="Y1536" s="45"/>
      <c r="Z1536" s="38"/>
      <c r="AA1536" s="43">
        <v>591.25</v>
      </c>
      <c r="AB1536" s="44">
        <v>34292.5</v>
      </c>
      <c r="AC1536" s="45"/>
      <c r="AD1536" s="38"/>
      <c r="AE1536" s="43">
        <v>109</v>
      </c>
      <c r="AF1536" s="44">
        <v>6322</v>
      </c>
      <c r="AG1536" s="45"/>
      <c r="AH1536" s="38"/>
      <c r="AI1536" s="43">
        <v>0</v>
      </c>
      <c r="AJ1536" s="44">
        <v>0</v>
      </c>
      <c r="AK1536" s="45"/>
      <c r="AL1536" s="38"/>
      <c r="AM1536" s="43">
        <v>194</v>
      </c>
      <c r="AN1536" s="44">
        <v>11252</v>
      </c>
      <c r="AO1536" s="45"/>
    </row>
    <row r="1537" spans="1:41" hidden="1" outlineLevel="1" x14ac:dyDescent="0.25">
      <c r="A1537" s="34" t="s">
        <v>2919</v>
      </c>
      <c r="B1537" s="35" t="s">
        <v>2920</v>
      </c>
      <c r="C1537" s="35" t="s">
        <v>2921</v>
      </c>
      <c r="D1537" s="35" t="s">
        <v>500</v>
      </c>
      <c r="E1537" s="42">
        <v>2</v>
      </c>
      <c r="G1537" s="43">
        <v>0</v>
      </c>
      <c r="H1537" s="44">
        <v>0</v>
      </c>
      <c r="I1537" s="45"/>
      <c r="J1537" s="38"/>
      <c r="K1537" s="43">
        <v>1102</v>
      </c>
      <c r="L1537" s="44">
        <v>2204</v>
      </c>
      <c r="M1537" s="45"/>
      <c r="N1537" s="38"/>
      <c r="O1537" s="43">
        <v>1102</v>
      </c>
      <c r="P1537" s="44">
        <v>2204</v>
      </c>
      <c r="Q1537" s="45"/>
      <c r="R1537" s="38"/>
      <c r="S1537" s="43">
        <v>595</v>
      </c>
      <c r="T1537" s="44">
        <v>1190</v>
      </c>
      <c r="U1537" s="45"/>
      <c r="V1537" s="38"/>
      <c r="W1537" s="43">
        <v>222.1</v>
      </c>
      <c r="X1537" s="44">
        <v>444.2</v>
      </c>
      <c r="Y1537" s="45"/>
      <c r="Z1537" s="38"/>
      <c r="AA1537" s="43">
        <v>719.43</v>
      </c>
      <c r="AB1537" s="44">
        <v>1438.86</v>
      </c>
      <c r="AC1537" s="45"/>
      <c r="AD1537" s="38"/>
      <c r="AE1537" s="43">
        <v>259</v>
      </c>
      <c r="AF1537" s="44">
        <v>518</v>
      </c>
      <c r="AG1537" s="45"/>
      <c r="AH1537" s="38"/>
      <c r="AI1537" s="43">
        <v>0</v>
      </c>
      <c r="AJ1537" s="44">
        <v>0</v>
      </c>
      <c r="AK1537" s="45"/>
      <c r="AL1537" s="38"/>
      <c r="AM1537" s="43">
        <v>224</v>
      </c>
      <c r="AN1537" s="44">
        <v>448</v>
      </c>
      <c r="AO1537" s="45"/>
    </row>
    <row r="1538" spans="1:41" hidden="1" outlineLevel="1" x14ac:dyDescent="0.25">
      <c r="A1538" s="34" t="s">
        <v>2922</v>
      </c>
      <c r="B1538" s="35" t="s">
        <v>2923</v>
      </c>
      <c r="C1538" s="35" t="s">
        <v>2924</v>
      </c>
      <c r="D1538" s="35" t="s">
        <v>500</v>
      </c>
      <c r="E1538" s="42">
        <v>16</v>
      </c>
      <c r="G1538" s="43">
        <v>0</v>
      </c>
      <c r="H1538" s="44">
        <v>0</v>
      </c>
      <c r="I1538" s="45"/>
      <c r="J1538" s="38"/>
      <c r="K1538" s="43">
        <v>550</v>
      </c>
      <c r="L1538" s="44">
        <v>8800</v>
      </c>
      <c r="M1538" s="45"/>
      <c r="N1538" s="38"/>
      <c r="O1538" s="43">
        <v>550</v>
      </c>
      <c r="P1538" s="44">
        <v>8800</v>
      </c>
      <c r="Q1538" s="45"/>
      <c r="R1538" s="38"/>
      <c r="S1538" s="43">
        <v>301</v>
      </c>
      <c r="T1538" s="44">
        <v>4816</v>
      </c>
      <c r="U1538" s="45"/>
      <c r="V1538" s="38"/>
      <c r="W1538" s="43">
        <v>195.1</v>
      </c>
      <c r="X1538" s="44">
        <v>3121.6</v>
      </c>
      <c r="Y1538" s="45"/>
      <c r="Z1538" s="38"/>
      <c r="AA1538" s="43">
        <v>500.29</v>
      </c>
      <c r="AB1538" s="44">
        <v>8004.64</v>
      </c>
      <c r="AC1538" s="45"/>
      <c r="AD1538" s="38"/>
      <c r="AE1538" s="43">
        <v>351</v>
      </c>
      <c r="AF1538" s="44">
        <v>5616</v>
      </c>
      <c r="AG1538" s="45"/>
      <c r="AH1538" s="38"/>
      <c r="AI1538" s="43">
        <v>0</v>
      </c>
      <c r="AJ1538" s="44">
        <v>0</v>
      </c>
      <c r="AK1538" s="45"/>
      <c r="AL1538" s="38"/>
      <c r="AM1538" s="43">
        <v>224</v>
      </c>
      <c r="AN1538" s="44">
        <v>3584</v>
      </c>
      <c r="AO1538" s="45"/>
    </row>
    <row r="1539" spans="1:41" hidden="1" outlineLevel="1" x14ac:dyDescent="0.25">
      <c r="A1539" s="34" t="s">
        <v>2925</v>
      </c>
      <c r="B1539" s="35" t="s">
        <v>2926</v>
      </c>
      <c r="C1539" s="35" t="s">
        <v>2927</v>
      </c>
      <c r="D1539" s="35" t="s">
        <v>500</v>
      </c>
      <c r="E1539" s="42">
        <v>34</v>
      </c>
      <c r="G1539" s="43">
        <v>0</v>
      </c>
      <c r="H1539" s="44">
        <v>0</v>
      </c>
      <c r="I1539" s="45"/>
      <c r="J1539" s="38"/>
      <c r="K1539" s="43">
        <v>1102</v>
      </c>
      <c r="L1539" s="44">
        <v>37468</v>
      </c>
      <c r="M1539" s="45"/>
      <c r="N1539" s="38"/>
      <c r="O1539" s="43">
        <v>1102</v>
      </c>
      <c r="P1539" s="44">
        <v>37468</v>
      </c>
      <c r="Q1539" s="45"/>
      <c r="R1539" s="38"/>
      <c r="S1539" s="43">
        <v>129</v>
      </c>
      <c r="T1539" s="44">
        <v>4386</v>
      </c>
      <c r="U1539" s="45"/>
      <c r="V1539" s="38"/>
      <c r="W1539" s="43">
        <v>317.39999999999998</v>
      </c>
      <c r="X1539" s="44">
        <v>10791.6</v>
      </c>
      <c r="Y1539" s="45"/>
      <c r="Z1539" s="38"/>
      <c r="AA1539" s="43">
        <v>1203.18</v>
      </c>
      <c r="AB1539" s="44">
        <v>40908.120000000003</v>
      </c>
      <c r="AC1539" s="45"/>
      <c r="AD1539" s="38"/>
      <c r="AE1539" s="43">
        <v>351</v>
      </c>
      <c r="AF1539" s="44">
        <v>11934</v>
      </c>
      <c r="AG1539" s="45"/>
      <c r="AH1539" s="38"/>
      <c r="AI1539" s="43">
        <v>0</v>
      </c>
      <c r="AJ1539" s="44">
        <v>0</v>
      </c>
      <c r="AK1539" s="45"/>
      <c r="AL1539" s="38"/>
      <c r="AM1539" s="43">
        <v>194</v>
      </c>
      <c r="AN1539" s="44">
        <v>6596</v>
      </c>
      <c r="AO1539" s="45"/>
    </row>
    <row r="1540" spans="1:41" hidden="1" outlineLevel="1" x14ac:dyDescent="0.25">
      <c r="A1540" s="34" t="s">
        <v>2928</v>
      </c>
      <c r="B1540" s="35" t="s">
        <v>2929</v>
      </c>
      <c r="C1540" s="35" t="s">
        <v>2930</v>
      </c>
      <c r="D1540" s="35" t="s">
        <v>500</v>
      </c>
      <c r="E1540" s="42">
        <v>4</v>
      </c>
      <c r="G1540" s="43">
        <v>0</v>
      </c>
      <c r="H1540" s="44">
        <v>0</v>
      </c>
      <c r="I1540" s="45"/>
      <c r="J1540" s="38"/>
      <c r="K1540" s="43">
        <v>158</v>
      </c>
      <c r="L1540" s="44">
        <v>632</v>
      </c>
      <c r="M1540" s="45"/>
      <c r="N1540" s="38"/>
      <c r="O1540" s="43">
        <v>158</v>
      </c>
      <c r="P1540" s="44">
        <v>632</v>
      </c>
      <c r="Q1540" s="45"/>
      <c r="R1540" s="38"/>
      <c r="S1540" s="43">
        <v>118</v>
      </c>
      <c r="T1540" s="44">
        <v>472</v>
      </c>
      <c r="U1540" s="45"/>
      <c r="V1540" s="38"/>
      <c r="W1540" s="43">
        <v>224.8</v>
      </c>
      <c r="X1540" s="44">
        <v>899.2</v>
      </c>
      <c r="Y1540" s="45"/>
      <c r="Z1540" s="38"/>
      <c r="AA1540" s="43">
        <v>243.94</v>
      </c>
      <c r="AB1540" s="44">
        <v>975.76</v>
      </c>
      <c r="AC1540" s="45"/>
      <c r="AD1540" s="38"/>
      <c r="AE1540" s="43">
        <v>201</v>
      </c>
      <c r="AF1540" s="44">
        <v>804</v>
      </c>
      <c r="AG1540" s="45"/>
      <c r="AH1540" s="38"/>
      <c r="AI1540" s="43">
        <v>0</v>
      </c>
      <c r="AJ1540" s="44">
        <v>0</v>
      </c>
      <c r="AK1540" s="45"/>
      <c r="AL1540" s="38"/>
      <c r="AM1540" s="43">
        <v>165</v>
      </c>
      <c r="AN1540" s="44">
        <v>660</v>
      </c>
      <c r="AO1540" s="45"/>
    </row>
    <row r="1541" spans="1:41" hidden="1" outlineLevel="1" x14ac:dyDescent="0.25">
      <c r="A1541" s="34" t="s">
        <v>2931</v>
      </c>
      <c r="B1541" s="35" t="s">
        <v>2932</v>
      </c>
      <c r="C1541" s="35" t="s">
        <v>2933</v>
      </c>
      <c r="D1541" s="35" t="s">
        <v>500</v>
      </c>
      <c r="E1541" s="42">
        <v>12</v>
      </c>
      <c r="G1541" s="43">
        <v>0</v>
      </c>
      <c r="H1541" s="44">
        <v>0</v>
      </c>
      <c r="I1541" s="45"/>
      <c r="J1541" s="38"/>
      <c r="K1541" s="43">
        <v>594</v>
      </c>
      <c r="L1541" s="44">
        <v>7128</v>
      </c>
      <c r="M1541" s="45"/>
      <c r="N1541" s="38"/>
      <c r="O1541" s="43">
        <v>594</v>
      </c>
      <c r="P1541" s="44">
        <v>7128</v>
      </c>
      <c r="Q1541" s="45"/>
      <c r="R1541" s="38"/>
      <c r="S1541" s="43">
        <v>276</v>
      </c>
      <c r="T1541" s="44">
        <v>3312</v>
      </c>
      <c r="U1541" s="45"/>
      <c r="V1541" s="38"/>
      <c r="W1541" s="43">
        <v>320</v>
      </c>
      <c r="X1541" s="44">
        <v>3840</v>
      </c>
      <c r="Y1541" s="45"/>
      <c r="Z1541" s="38"/>
      <c r="AA1541" s="43">
        <v>756.64</v>
      </c>
      <c r="AB1541" s="44">
        <v>9079.68</v>
      </c>
      <c r="AC1541" s="45"/>
      <c r="AD1541" s="38"/>
      <c r="AE1541" s="43">
        <v>213</v>
      </c>
      <c r="AF1541" s="44">
        <v>2556</v>
      </c>
      <c r="AG1541" s="45"/>
      <c r="AH1541" s="38"/>
      <c r="AI1541" s="43">
        <v>0</v>
      </c>
      <c r="AJ1541" s="44">
        <v>0</v>
      </c>
      <c r="AK1541" s="45"/>
      <c r="AL1541" s="38"/>
      <c r="AM1541" s="43">
        <v>625</v>
      </c>
      <c r="AN1541" s="44">
        <v>7500</v>
      </c>
      <c r="AO1541" s="45"/>
    </row>
    <row r="1542" spans="1:41" hidden="1" outlineLevel="1" x14ac:dyDescent="0.25">
      <c r="A1542" s="34" t="s">
        <v>2934</v>
      </c>
      <c r="B1542" s="35" t="s">
        <v>2935</v>
      </c>
      <c r="C1542" s="35" t="s">
        <v>2936</v>
      </c>
      <c r="D1542" s="35" t="s">
        <v>500</v>
      </c>
      <c r="E1542" s="42">
        <v>14</v>
      </c>
      <c r="G1542" s="43">
        <v>0</v>
      </c>
      <c r="H1542" s="44">
        <v>0</v>
      </c>
      <c r="I1542" s="45"/>
      <c r="J1542" s="38"/>
      <c r="K1542" s="43">
        <v>453</v>
      </c>
      <c r="L1542" s="44">
        <v>6342</v>
      </c>
      <c r="M1542" s="45"/>
      <c r="N1542" s="38"/>
      <c r="O1542" s="43">
        <v>453</v>
      </c>
      <c r="P1542" s="44">
        <v>6342</v>
      </c>
      <c r="Q1542" s="45"/>
      <c r="R1542" s="38"/>
      <c r="S1542" s="43">
        <v>270</v>
      </c>
      <c r="T1542" s="44">
        <v>3780</v>
      </c>
      <c r="U1542" s="45"/>
      <c r="V1542" s="38"/>
      <c r="W1542" s="43">
        <v>279</v>
      </c>
      <c r="X1542" s="44">
        <v>3906</v>
      </c>
      <c r="Y1542" s="45"/>
      <c r="Z1542" s="38"/>
      <c r="AA1542" s="43">
        <v>310.10000000000002</v>
      </c>
      <c r="AB1542" s="44">
        <v>4341.3999999999996</v>
      </c>
      <c r="AC1542" s="45"/>
      <c r="AD1542" s="38"/>
      <c r="AE1542" s="43">
        <v>155</v>
      </c>
      <c r="AF1542" s="44">
        <v>2170</v>
      </c>
      <c r="AG1542" s="45"/>
      <c r="AH1542" s="38"/>
      <c r="AI1542" s="43">
        <v>0</v>
      </c>
      <c r="AJ1542" s="44">
        <v>0</v>
      </c>
      <c r="AK1542" s="45"/>
      <c r="AL1542" s="38"/>
      <c r="AM1542" s="43">
        <v>625</v>
      </c>
      <c r="AN1542" s="44">
        <v>8750</v>
      </c>
      <c r="AO1542" s="45"/>
    </row>
    <row r="1543" spans="1:41" hidden="1" outlineLevel="1" x14ac:dyDescent="0.25">
      <c r="A1543" s="34" t="s">
        <v>2937</v>
      </c>
      <c r="B1543" s="35" t="s">
        <v>2938</v>
      </c>
      <c r="C1543" s="35" t="s">
        <v>2939</v>
      </c>
      <c r="D1543" s="35" t="s">
        <v>500</v>
      </c>
      <c r="E1543" s="42">
        <v>4</v>
      </c>
      <c r="G1543" s="43">
        <v>0</v>
      </c>
      <c r="H1543" s="44">
        <v>0</v>
      </c>
      <c r="I1543" s="45"/>
      <c r="J1543" s="38"/>
      <c r="K1543" s="43">
        <v>488</v>
      </c>
      <c r="L1543" s="44">
        <v>1952</v>
      </c>
      <c r="M1543" s="45"/>
      <c r="N1543" s="38"/>
      <c r="O1543" s="43">
        <v>488</v>
      </c>
      <c r="P1543" s="44">
        <v>1952</v>
      </c>
      <c r="Q1543" s="45"/>
      <c r="R1543" s="38"/>
      <c r="S1543" s="43">
        <v>325</v>
      </c>
      <c r="T1543" s="44">
        <v>1300</v>
      </c>
      <c r="U1543" s="45"/>
      <c r="V1543" s="38"/>
      <c r="W1543" s="43">
        <v>295</v>
      </c>
      <c r="X1543" s="44">
        <v>1180</v>
      </c>
      <c r="Y1543" s="45"/>
      <c r="Z1543" s="38"/>
      <c r="AA1543" s="43">
        <v>723.56</v>
      </c>
      <c r="AB1543" s="44">
        <v>2894.24</v>
      </c>
      <c r="AC1543" s="45"/>
      <c r="AD1543" s="38"/>
      <c r="AE1543" s="43">
        <v>178</v>
      </c>
      <c r="AF1543" s="44">
        <v>712</v>
      </c>
      <c r="AG1543" s="45"/>
      <c r="AH1543" s="38"/>
      <c r="AI1543" s="43">
        <v>0</v>
      </c>
      <c r="AJ1543" s="44">
        <v>0</v>
      </c>
      <c r="AK1543" s="45"/>
      <c r="AL1543" s="38"/>
      <c r="AM1543" s="43">
        <v>647</v>
      </c>
      <c r="AN1543" s="44">
        <v>2588</v>
      </c>
      <c r="AO1543" s="45"/>
    </row>
    <row r="1544" spans="1:41" hidden="1" outlineLevel="1" x14ac:dyDescent="0.25">
      <c r="A1544" s="34" t="s">
        <v>2940</v>
      </c>
      <c r="B1544" s="35" t="s">
        <v>2941</v>
      </c>
      <c r="C1544" s="35" t="s">
        <v>2942</v>
      </c>
      <c r="D1544" s="35" t="s">
        <v>500</v>
      </c>
      <c r="E1544" s="42">
        <v>8</v>
      </c>
      <c r="G1544" s="43">
        <v>0</v>
      </c>
      <c r="H1544" s="44">
        <v>0</v>
      </c>
      <c r="I1544" s="45"/>
      <c r="J1544" s="38"/>
      <c r="K1544" s="43">
        <v>502</v>
      </c>
      <c r="L1544" s="44">
        <v>4016</v>
      </c>
      <c r="M1544" s="45"/>
      <c r="N1544" s="38"/>
      <c r="O1544" s="43">
        <v>502</v>
      </c>
      <c r="P1544" s="44">
        <v>4016</v>
      </c>
      <c r="Q1544" s="45"/>
      <c r="R1544" s="38"/>
      <c r="S1544" s="43">
        <v>362</v>
      </c>
      <c r="T1544" s="44">
        <v>2896</v>
      </c>
      <c r="U1544" s="45"/>
      <c r="V1544" s="38"/>
      <c r="W1544" s="43">
        <v>315</v>
      </c>
      <c r="X1544" s="44">
        <v>2520</v>
      </c>
      <c r="Y1544" s="45"/>
      <c r="Z1544" s="38"/>
      <c r="AA1544" s="43">
        <v>248.08</v>
      </c>
      <c r="AB1544" s="44">
        <v>1984.64</v>
      </c>
      <c r="AC1544" s="45"/>
      <c r="AD1544" s="38"/>
      <c r="AE1544" s="43">
        <v>661</v>
      </c>
      <c r="AF1544" s="44">
        <v>5288</v>
      </c>
      <c r="AG1544" s="45"/>
      <c r="AH1544" s="38"/>
      <c r="AI1544" s="43">
        <v>0</v>
      </c>
      <c r="AJ1544" s="44">
        <v>0</v>
      </c>
      <c r="AK1544" s="45"/>
      <c r="AL1544" s="38"/>
      <c r="AM1544" s="43">
        <v>647</v>
      </c>
      <c r="AN1544" s="44">
        <v>5176</v>
      </c>
      <c r="AO1544" s="45"/>
    </row>
    <row r="1545" spans="1:41" hidden="1" outlineLevel="1" x14ac:dyDescent="0.25">
      <c r="A1545" s="30"/>
      <c r="B1545" s="31" t="s">
        <v>44</v>
      </c>
      <c r="C1545" s="31" t="s">
        <v>45</v>
      </c>
      <c r="G1545" s="36"/>
      <c r="H1545" s="36"/>
      <c r="I1545" s="37"/>
      <c r="J1545" s="38"/>
      <c r="K1545" s="36"/>
      <c r="L1545" s="36"/>
      <c r="M1545" s="37"/>
      <c r="N1545" s="38"/>
      <c r="O1545" s="36"/>
      <c r="P1545" s="36"/>
      <c r="Q1545" s="37"/>
      <c r="R1545" s="38"/>
      <c r="S1545" s="36"/>
      <c r="T1545" s="36"/>
      <c r="U1545" s="37"/>
      <c r="V1545" s="38"/>
      <c r="W1545" s="36"/>
      <c r="X1545" s="36"/>
      <c r="Y1545" s="37"/>
      <c r="Z1545" s="38"/>
      <c r="AA1545" s="36"/>
      <c r="AB1545" s="36"/>
      <c r="AC1545" s="37"/>
      <c r="AD1545" s="38"/>
      <c r="AE1545" s="36"/>
      <c r="AF1545" s="36"/>
      <c r="AG1545" s="37"/>
      <c r="AH1545" s="38"/>
      <c r="AI1545" s="36"/>
      <c r="AJ1545" s="36"/>
      <c r="AK1545" s="37"/>
      <c r="AL1545" s="38"/>
      <c r="AM1545" s="36"/>
      <c r="AN1545" s="36"/>
      <c r="AO1545" s="37"/>
    </row>
    <row r="1546" spans="1:41" hidden="1" outlineLevel="1" x14ac:dyDescent="0.25">
      <c r="A1546" s="34" t="s">
        <v>2943</v>
      </c>
      <c r="B1546" s="35" t="s">
        <v>47</v>
      </c>
      <c r="C1546" s="35" t="s">
        <v>2944</v>
      </c>
      <c r="G1546" s="36"/>
      <c r="H1546" s="36"/>
      <c r="I1546" s="37"/>
      <c r="J1546" s="38"/>
      <c r="K1546" s="36"/>
      <c r="L1546" s="36"/>
      <c r="M1546" s="37"/>
      <c r="N1546" s="38"/>
      <c r="O1546" s="36"/>
      <c r="P1546" s="36"/>
      <c r="Q1546" s="37"/>
      <c r="R1546" s="38"/>
      <c r="S1546" s="36"/>
      <c r="T1546" s="36"/>
      <c r="U1546" s="37"/>
      <c r="V1546" s="38"/>
      <c r="W1546" s="36"/>
      <c r="X1546" s="36"/>
      <c r="Y1546" s="37"/>
      <c r="Z1546" s="38"/>
      <c r="AA1546" s="36"/>
      <c r="AB1546" s="36"/>
      <c r="AC1546" s="37"/>
      <c r="AD1546" s="38"/>
      <c r="AE1546" s="36"/>
      <c r="AF1546" s="36"/>
      <c r="AG1546" s="37"/>
      <c r="AH1546" s="38"/>
      <c r="AI1546" s="36"/>
      <c r="AJ1546" s="36"/>
      <c r="AK1546" s="37"/>
      <c r="AL1546" s="38"/>
      <c r="AM1546" s="36"/>
      <c r="AN1546" s="36"/>
      <c r="AO1546" s="37"/>
    </row>
    <row r="1547" spans="1:41" ht="105" hidden="1" outlineLevel="1" x14ac:dyDescent="0.25">
      <c r="A1547" s="34" t="s">
        <v>2945</v>
      </c>
      <c r="B1547" s="35" t="s">
        <v>47</v>
      </c>
      <c r="C1547" s="35" t="s">
        <v>2946</v>
      </c>
      <c r="G1547" s="36"/>
      <c r="H1547" s="36"/>
      <c r="I1547" s="37"/>
      <c r="J1547" s="38"/>
      <c r="K1547" s="36"/>
      <c r="L1547" s="36"/>
      <c r="M1547" s="37"/>
      <c r="N1547" s="38"/>
      <c r="O1547" s="36"/>
      <c r="P1547" s="36"/>
      <c r="Q1547" s="37"/>
      <c r="R1547" s="38"/>
      <c r="S1547" s="36"/>
      <c r="T1547" s="36"/>
      <c r="U1547" s="37"/>
      <c r="V1547" s="38"/>
      <c r="W1547" s="36"/>
      <c r="X1547" s="36"/>
      <c r="Y1547" s="37"/>
      <c r="Z1547" s="38"/>
      <c r="AA1547" s="36"/>
      <c r="AB1547" s="36"/>
      <c r="AC1547" s="37"/>
      <c r="AD1547" s="38"/>
      <c r="AE1547" s="36"/>
      <c r="AF1547" s="36"/>
      <c r="AG1547" s="37"/>
      <c r="AH1547" s="38"/>
      <c r="AI1547" s="36"/>
      <c r="AJ1547" s="36"/>
      <c r="AK1547" s="37"/>
      <c r="AL1547" s="38"/>
      <c r="AM1547" s="36"/>
      <c r="AN1547" s="36"/>
      <c r="AO1547" s="37"/>
    </row>
    <row r="1548" spans="1:41" ht="45" hidden="1" outlineLevel="1" x14ac:dyDescent="0.25">
      <c r="A1548" s="30"/>
      <c r="B1548" s="31" t="s">
        <v>69</v>
      </c>
      <c r="C1548" s="31" t="s">
        <v>70</v>
      </c>
      <c r="D1548" s="31" t="s">
        <v>71</v>
      </c>
      <c r="E1548" s="31" t="s">
        <v>72</v>
      </c>
      <c r="G1548" s="39" t="s">
        <v>73</v>
      </c>
      <c r="H1548" s="40" t="s">
        <v>33</v>
      </c>
      <c r="I1548" s="41"/>
      <c r="J1548" s="38"/>
      <c r="K1548" s="39" t="s">
        <v>73</v>
      </c>
      <c r="L1548" s="40" t="s">
        <v>33</v>
      </c>
      <c r="M1548" s="41"/>
      <c r="N1548" s="38"/>
      <c r="O1548" s="39" t="s">
        <v>73</v>
      </c>
      <c r="P1548" s="40" t="s">
        <v>33</v>
      </c>
      <c r="Q1548" s="41"/>
      <c r="R1548" s="38"/>
      <c r="S1548" s="39" t="s">
        <v>73</v>
      </c>
      <c r="T1548" s="40" t="s">
        <v>33</v>
      </c>
      <c r="U1548" s="41"/>
      <c r="V1548" s="38"/>
      <c r="W1548" s="39" t="s">
        <v>73</v>
      </c>
      <c r="X1548" s="40" t="s">
        <v>33</v>
      </c>
      <c r="Y1548" s="41"/>
      <c r="Z1548" s="38"/>
      <c r="AA1548" s="39" t="s">
        <v>73</v>
      </c>
      <c r="AB1548" s="40" t="s">
        <v>33</v>
      </c>
      <c r="AC1548" s="41"/>
      <c r="AD1548" s="38"/>
      <c r="AE1548" s="39" t="s">
        <v>73</v>
      </c>
      <c r="AF1548" s="40" t="s">
        <v>33</v>
      </c>
      <c r="AG1548" s="41"/>
      <c r="AH1548" s="38"/>
      <c r="AI1548" s="39" t="s">
        <v>73</v>
      </c>
      <c r="AJ1548" s="40" t="s">
        <v>33</v>
      </c>
      <c r="AK1548" s="41"/>
      <c r="AL1548" s="38"/>
      <c r="AM1548" s="39" t="s">
        <v>73</v>
      </c>
      <c r="AN1548" s="40" t="s">
        <v>33</v>
      </c>
      <c r="AO1548" s="41"/>
    </row>
    <row r="1549" spans="1:41" ht="45" hidden="1" outlineLevel="1" x14ac:dyDescent="0.25">
      <c r="A1549" s="34" t="s">
        <v>2947</v>
      </c>
      <c r="B1549" s="35" t="s">
        <v>2948</v>
      </c>
      <c r="C1549" s="35" t="s">
        <v>2949</v>
      </c>
      <c r="D1549" s="35" t="s">
        <v>500</v>
      </c>
      <c r="E1549" s="42">
        <v>56</v>
      </c>
      <c r="G1549" s="43">
        <v>0</v>
      </c>
      <c r="H1549" s="44">
        <v>0</v>
      </c>
      <c r="I1549" s="45"/>
      <c r="J1549" s="38"/>
      <c r="K1549" s="43">
        <v>100</v>
      </c>
      <c r="L1549" s="44">
        <v>5600</v>
      </c>
      <c r="M1549" s="45"/>
      <c r="N1549" s="38"/>
      <c r="O1549" s="43">
        <v>100</v>
      </c>
      <c r="P1549" s="44">
        <v>5600</v>
      </c>
      <c r="Q1549" s="45"/>
      <c r="R1549" s="38"/>
      <c r="S1549" s="43">
        <v>223</v>
      </c>
      <c r="T1549" s="44">
        <v>12488</v>
      </c>
      <c r="U1549" s="45"/>
      <c r="V1549" s="38"/>
      <c r="W1549" s="43">
        <v>410</v>
      </c>
      <c r="X1549" s="44">
        <v>22960</v>
      </c>
      <c r="Y1549" s="45"/>
      <c r="Z1549" s="38"/>
      <c r="AA1549" s="43">
        <v>310.10000000000002</v>
      </c>
      <c r="AB1549" s="44">
        <v>17365.599999999999</v>
      </c>
      <c r="AC1549" s="45"/>
      <c r="AD1549" s="38"/>
      <c r="AE1549" s="43">
        <v>236</v>
      </c>
      <c r="AF1549" s="44">
        <v>13216</v>
      </c>
      <c r="AG1549" s="45"/>
      <c r="AH1549" s="38"/>
      <c r="AI1549" s="43">
        <v>0</v>
      </c>
      <c r="AJ1549" s="44">
        <v>0</v>
      </c>
      <c r="AK1549" s="45"/>
      <c r="AL1549" s="38"/>
      <c r="AM1549" s="43">
        <v>480</v>
      </c>
      <c r="AN1549" s="44">
        <v>26880</v>
      </c>
      <c r="AO1549" s="45"/>
    </row>
    <row r="1550" spans="1:41" ht="30" hidden="1" outlineLevel="1" x14ac:dyDescent="0.25">
      <c r="A1550" s="34" t="s">
        <v>2950</v>
      </c>
      <c r="B1550" s="35" t="s">
        <v>2951</v>
      </c>
      <c r="C1550" s="35" t="s">
        <v>2952</v>
      </c>
      <c r="D1550" s="35" t="s">
        <v>500</v>
      </c>
      <c r="E1550" s="42">
        <v>2</v>
      </c>
      <c r="G1550" s="43">
        <v>0</v>
      </c>
      <c r="H1550" s="44">
        <v>0</v>
      </c>
      <c r="I1550" s="45"/>
      <c r="J1550" s="38"/>
      <c r="K1550" s="43">
        <v>4500</v>
      </c>
      <c r="L1550" s="44">
        <v>9000</v>
      </c>
      <c r="M1550" s="45"/>
      <c r="N1550" s="38"/>
      <c r="O1550" s="43">
        <v>4500</v>
      </c>
      <c r="P1550" s="44">
        <v>9000</v>
      </c>
      <c r="Q1550" s="45"/>
      <c r="R1550" s="38"/>
      <c r="S1550" s="43">
        <v>5105</v>
      </c>
      <c r="T1550" s="44">
        <v>10210</v>
      </c>
      <c r="U1550" s="45"/>
      <c r="V1550" s="38"/>
      <c r="W1550" s="43">
        <v>12500</v>
      </c>
      <c r="X1550" s="44">
        <v>25000</v>
      </c>
      <c r="Y1550" s="45"/>
      <c r="Z1550" s="38"/>
      <c r="AA1550" s="43">
        <v>496.16</v>
      </c>
      <c r="AB1550" s="44">
        <v>992.32</v>
      </c>
      <c r="AC1550" s="45"/>
      <c r="AD1550" s="38"/>
      <c r="AE1550" s="43">
        <v>4888</v>
      </c>
      <c r="AF1550" s="44">
        <v>9776</v>
      </c>
      <c r="AG1550" s="45"/>
      <c r="AH1550" s="38"/>
      <c r="AI1550" s="43">
        <v>0</v>
      </c>
      <c r="AJ1550" s="44">
        <v>0</v>
      </c>
      <c r="AK1550" s="45"/>
      <c r="AL1550" s="38"/>
      <c r="AM1550" s="43">
        <v>13323</v>
      </c>
      <c r="AN1550" s="44">
        <v>26646</v>
      </c>
      <c r="AO1550" s="45"/>
    </row>
    <row r="1551" spans="1:41" hidden="1" outlineLevel="1" x14ac:dyDescent="0.25">
      <c r="A1551" s="34" t="s">
        <v>2953</v>
      </c>
      <c r="B1551" s="35" t="s">
        <v>2954</v>
      </c>
      <c r="C1551" s="35" t="s">
        <v>2955</v>
      </c>
      <c r="D1551" s="35" t="s">
        <v>500</v>
      </c>
      <c r="E1551" s="42">
        <v>30</v>
      </c>
      <c r="G1551" s="43">
        <v>0</v>
      </c>
      <c r="H1551" s="44">
        <v>0</v>
      </c>
      <c r="I1551" s="45"/>
      <c r="J1551" s="38"/>
      <c r="K1551" s="43">
        <v>150</v>
      </c>
      <c r="L1551" s="44">
        <v>4500</v>
      </c>
      <c r="M1551" s="45"/>
      <c r="N1551" s="38"/>
      <c r="O1551" s="43">
        <v>150</v>
      </c>
      <c r="P1551" s="44">
        <v>4500</v>
      </c>
      <c r="Q1551" s="45"/>
      <c r="R1551" s="38"/>
      <c r="S1551" s="43">
        <v>200</v>
      </c>
      <c r="T1551" s="44">
        <v>6000</v>
      </c>
      <c r="U1551" s="45"/>
      <c r="V1551" s="38"/>
      <c r="W1551" s="43">
        <v>275</v>
      </c>
      <c r="X1551" s="44">
        <v>8250</v>
      </c>
      <c r="Y1551" s="45"/>
      <c r="Z1551" s="38"/>
      <c r="AA1551" s="43">
        <v>93.44</v>
      </c>
      <c r="AB1551" s="44">
        <v>2803.2</v>
      </c>
      <c r="AC1551" s="45"/>
      <c r="AD1551" s="38"/>
      <c r="AE1551" s="43">
        <v>161</v>
      </c>
      <c r="AF1551" s="44">
        <v>4830</v>
      </c>
      <c r="AG1551" s="45"/>
      <c r="AH1551" s="38"/>
      <c r="AI1551" s="43">
        <v>0</v>
      </c>
      <c r="AJ1551" s="44">
        <v>0</v>
      </c>
      <c r="AK1551" s="45"/>
      <c r="AL1551" s="38"/>
      <c r="AM1551" s="43">
        <v>228</v>
      </c>
      <c r="AN1551" s="44">
        <v>6840</v>
      </c>
      <c r="AO1551" s="45"/>
    </row>
    <row r="1552" spans="1:41" hidden="1" outlineLevel="1" x14ac:dyDescent="0.25">
      <c r="A1552" s="34" t="s">
        <v>2956</v>
      </c>
      <c r="B1552" s="35" t="s">
        <v>2957</v>
      </c>
      <c r="C1552" s="35" t="s">
        <v>2958</v>
      </c>
      <c r="D1552" s="35" t="s">
        <v>500</v>
      </c>
      <c r="E1552" s="42">
        <v>6</v>
      </c>
      <c r="G1552" s="43">
        <v>0</v>
      </c>
      <c r="H1552" s="44">
        <v>0</v>
      </c>
      <c r="I1552" s="45"/>
      <c r="J1552" s="38"/>
      <c r="K1552" s="43">
        <v>220</v>
      </c>
      <c r="L1552" s="44">
        <v>1320</v>
      </c>
      <c r="M1552" s="45"/>
      <c r="N1552" s="38"/>
      <c r="O1552" s="43">
        <v>220</v>
      </c>
      <c r="P1552" s="44">
        <v>1320</v>
      </c>
      <c r="Q1552" s="45"/>
      <c r="R1552" s="38"/>
      <c r="S1552" s="43">
        <v>258</v>
      </c>
      <c r="T1552" s="44">
        <v>1548</v>
      </c>
      <c r="U1552" s="45"/>
      <c r="V1552" s="38"/>
      <c r="W1552" s="43">
        <v>275</v>
      </c>
      <c r="X1552" s="44">
        <v>1650</v>
      </c>
      <c r="Y1552" s="45"/>
      <c r="Z1552" s="38"/>
      <c r="AA1552" s="43">
        <v>155.46</v>
      </c>
      <c r="AB1552" s="44">
        <v>932.76</v>
      </c>
      <c r="AC1552" s="45"/>
      <c r="AD1552" s="38"/>
      <c r="AE1552" s="43">
        <v>437</v>
      </c>
      <c r="AF1552" s="44">
        <v>2622</v>
      </c>
      <c r="AG1552" s="45"/>
      <c r="AH1552" s="38"/>
      <c r="AI1552" s="43">
        <v>0</v>
      </c>
      <c r="AJ1552" s="44">
        <v>0</v>
      </c>
      <c r="AK1552" s="45"/>
      <c r="AL1552" s="38"/>
      <c r="AM1552" s="43">
        <v>257</v>
      </c>
      <c r="AN1552" s="44">
        <v>1542</v>
      </c>
      <c r="AO1552" s="45"/>
    </row>
    <row r="1553" spans="1:41" hidden="1" outlineLevel="1" x14ac:dyDescent="0.25">
      <c r="A1553" s="34" t="s">
        <v>2959</v>
      </c>
      <c r="B1553" s="35" t="s">
        <v>2960</v>
      </c>
      <c r="C1553" s="35" t="s">
        <v>2961</v>
      </c>
      <c r="D1553" s="35" t="s">
        <v>500</v>
      </c>
      <c r="E1553" s="42">
        <v>10</v>
      </c>
      <c r="G1553" s="43">
        <v>0</v>
      </c>
      <c r="H1553" s="44">
        <v>0</v>
      </c>
      <c r="I1553" s="45"/>
      <c r="J1553" s="38"/>
      <c r="K1553" s="43">
        <v>120</v>
      </c>
      <c r="L1553" s="44">
        <v>1200</v>
      </c>
      <c r="M1553" s="45"/>
      <c r="N1553" s="38"/>
      <c r="O1553" s="43">
        <v>120</v>
      </c>
      <c r="P1553" s="44">
        <v>1200</v>
      </c>
      <c r="Q1553" s="45"/>
      <c r="R1553" s="38"/>
      <c r="S1553" s="43">
        <v>316</v>
      </c>
      <c r="T1553" s="44">
        <v>3160</v>
      </c>
      <c r="U1553" s="45"/>
      <c r="V1553" s="38"/>
      <c r="W1553" s="43">
        <v>450</v>
      </c>
      <c r="X1553" s="44">
        <v>4500</v>
      </c>
      <c r="Y1553" s="45"/>
      <c r="Z1553" s="38"/>
      <c r="AA1553" s="43">
        <v>111.64</v>
      </c>
      <c r="AB1553" s="44">
        <v>1116.4000000000001</v>
      </c>
      <c r="AC1553" s="45"/>
      <c r="AD1553" s="38"/>
      <c r="AE1553" s="43">
        <v>207</v>
      </c>
      <c r="AF1553" s="44">
        <v>2070</v>
      </c>
      <c r="AG1553" s="45"/>
      <c r="AH1553" s="38"/>
      <c r="AI1553" s="43">
        <v>0</v>
      </c>
      <c r="AJ1553" s="44">
        <v>0</v>
      </c>
      <c r="AK1553" s="45"/>
      <c r="AL1553" s="38"/>
      <c r="AM1553" s="43">
        <v>319</v>
      </c>
      <c r="AN1553" s="44">
        <v>3190</v>
      </c>
      <c r="AO1553" s="45"/>
    </row>
    <row r="1554" spans="1:41" hidden="1" outlineLevel="1" x14ac:dyDescent="0.25">
      <c r="A1554" s="34" t="s">
        <v>2962</v>
      </c>
      <c r="B1554" s="35" t="s">
        <v>2963</v>
      </c>
      <c r="C1554" s="35" t="s">
        <v>2964</v>
      </c>
      <c r="D1554" s="35" t="s">
        <v>500</v>
      </c>
      <c r="E1554" s="42">
        <v>2</v>
      </c>
      <c r="G1554" s="43">
        <v>0</v>
      </c>
      <c r="H1554" s="44">
        <v>0</v>
      </c>
      <c r="I1554" s="45"/>
      <c r="J1554" s="38"/>
      <c r="K1554" s="43">
        <v>200</v>
      </c>
      <c r="L1554" s="44">
        <v>400</v>
      </c>
      <c r="M1554" s="45"/>
      <c r="N1554" s="38"/>
      <c r="O1554" s="43">
        <v>200</v>
      </c>
      <c r="P1554" s="44">
        <v>400</v>
      </c>
      <c r="Q1554" s="45"/>
      <c r="R1554" s="38"/>
      <c r="S1554" s="43">
        <v>230</v>
      </c>
      <c r="T1554" s="44">
        <v>460</v>
      </c>
      <c r="U1554" s="45"/>
      <c r="V1554" s="38"/>
      <c r="W1554" s="43">
        <v>185</v>
      </c>
      <c r="X1554" s="44">
        <v>370</v>
      </c>
      <c r="Y1554" s="45"/>
      <c r="Z1554" s="38"/>
      <c r="AA1554" s="43">
        <v>74.42</v>
      </c>
      <c r="AB1554" s="44">
        <v>148.84</v>
      </c>
      <c r="AC1554" s="45"/>
      <c r="AD1554" s="38"/>
      <c r="AE1554" s="43">
        <v>242</v>
      </c>
      <c r="AF1554" s="44">
        <v>484</v>
      </c>
      <c r="AG1554" s="45"/>
      <c r="AH1554" s="38"/>
      <c r="AI1554" s="43">
        <v>0</v>
      </c>
      <c r="AJ1554" s="44">
        <v>0</v>
      </c>
      <c r="AK1554" s="45"/>
      <c r="AL1554" s="38"/>
      <c r="AM1554" s="43">
        <v>345</v>
      </c>
      <c r="AN1554" s="44">
        <v>690</v>
      </c>
      <c r="AO1554" s="45"/>
    </row>
    <row r="1555" spans="1:41" hidden="1" outlineLevel="1" x14ac:dyDescent="0.25">
      <c r="A1555" s="34" t="s">
        <v>2965</v>
      </c>
      <c r="B1555" s="35" t="s">
        <v>2966</v>
      </c>
      <c r="C1555" s="35" t="s">
        <v>2967</v>
      </c>
      <c r="D1555" s="35" t="s">
        <v>500</v>
      </c>
      <c r="E1555" s="42">
        <v>8</v>
      </c>
      <c r="G1555" s="43">
        <v>0</v>
      </c>
      <c r="H1555" s="44">
        <v>0</v>
      </c>
      <c r="I1555" s="45"/>
      <c r="J1555" s="38"/>
      <c r="K1555" s="43">
        <v>250</v>
      </c>
      <c r="L1555" s="44">
        <v>2000</v>
      </c>
      <c r="M1555" s="45"/>
      <c r="N1555" s="38"/>
      <c r="O1555" s="43">
        <v>250</v>
      </c>
      <c r="P1555" s="44">
        <v>2000</v>
      </c>
      <c r="Q1555" s="45"/>
      <c r="R1555" s="38"/>
      <c r="S1555" s="43">
        <v>248</v>
      </c>
      <c r="T1555" s="44">
        <v>1984</v>
      </c>
      <c r="U1555" s="45"/>
      <c r="V1555" s="38"/>
      <c r="W1555" s="43">
        <v>950</v>
      </c>
      <c r="X1555" s="44">
        <v>7600</v>
      </c>
      <c r="Y1555" s="45"/>
      <c r="Z1555" s="38"/>
      <c r="AA1555" s="43">
        <v>217.48</v>
      </c>
      <c r="AB1555" s="44">
        <v>1739.84</v>
      </c>
      <c r="AC1555" s="45"/>
      <c r="AD1555" s="38"/>
      <c r="AE1555" s="43">
        <v>345</v>
      </c>
      <c r="AF1555" s="44">
        <v>2760</v>
      </c>
      <c r="AG1555" s="45"/>
      <c r="AH1555" s="38"/>
      <c r="AI1555" s="43">
        <v>0</v>
      </c>
      <c r="AJ1555" s="44">
        <v>0</v>
      </c>
      <c r="AK1555" s="45"/>
      <c r="AL1555" s="38"/>
      <c r="AM1555" s="43">
        <v>780</v>
      </c>
      <c r="AN1555" s="44">
        <v>6240</v>
      </c>
      <c r="AO1555" s="45"/>
    </row>
    <row r="1556" spans="1:41" hidden="1" outlineLevel="1" x14ac:dyDescent="0.25">
      <c r="A1556" s="30"/>
      <c r="B1556" s="31" t="s">
        <v>44</v>
      </c>
      <c r="C1556" s="31" t="s">
        <v>45</v>
      </c>
      <c r="G1556" s="36"/>
      <c r="H1556" s="36"/>
      <c r="I1556" s="37"/>
      <c r="J1556" s="38"/>
      <c r="K1556" s="36"/>
      <c r="L1556" s="36"/>
      <c r="M1556" s="37"/>
      <c r="N1556" s="38"/>
      <c r="O1556" s="36"/>
      <c r="P1556" s="36"/>
      <c r="Q1556" s="37"/>
      <c r="R1556" s="38"/>
      <c r="S1556" s="36"/>
      <c r="T1556" s="36"/>
      <c r="U1556" s="37"/>
      <c r="V1556" s="38"/>
      <c r="W1556" s="36"/>
      <c r="X1556" s="36"/>
      <c r="Y1556" s="37"/>
      <c r="Z1556" s="38"/>
      <c r="AA1556" s="36"/>
      <c r="AB1556" s="36"/>
      <c r="AC1556" s="37"/>
      <c r="AD1556" s="38"/>
      <c r="AE1556" s="36"/>
      <c r="AF1556" s="36"/>
      <c r="AG1556" s="37"/>
      <c r="AH1556" s="38"/>
      <c r="AI1556" s="36"/>
      <c r="AJ1556" s="36"/>
      <c r="AK1556" s="37"/>
      <c r="AL1556" s="38"/>
      <c r="AM1556" s="36"/>
      <c r="AN1556" s="36"/>
      <c r="AO1556" s="37"/>
    </row>
    <row r="1557" spans="1:41" hidden="1" outlineLevel="1" x14ac:dyDescent="0.25">
      <c r="A1557" s="34" t="s">
        <v>2968</v>
      </c>
      <c r="B1557" s="35" t="s">
        <v>47</v>
      </c>
      <c r="C1557" s="35" t="s">
        <v>2969</v>
      </c>
      <c r="G1557" s="36"/>
      <c r="H1557" s="36"/>
      <c r="I1557" s="37"/>
      <c r="J1557" s="38"/>
      <c r="K1557" s="36"/>
      <c r="L1557" s="36"/>
      <c r="M1557" s="37"/>
      <c r="N1557" s="38"/>
      <c r="O1557" s="36"/>
      <c r="P1557" s="36"/>
      <c r="Q1557" s="37"/>
      <c r="R1557" s="38"/>
      <c r="S1557" s="36"/>
      <c r="T1557" s="36"/>
      <c r="U1557" s="37"/>
      <c r="V1557" s="38"/>
      <c r="W1557" s="36"/>
      <c r="X1557" s="36"/>
      <c r="Y1557" s="37"/>
      <c r="Z1557" s="38"/>
      <c r="AA1557" s="36"/>
      <c r="AB1557" s="36"/>
      <c r="AC1557" s="37"/>
      <c r="AD1557" s="38"/>
      <c r="AE1557" s="36"/>
      <c r="AF1557" s="36"/>
      <c r="AG1557" s="37"/>
      <c r="AH1557" s="38"/>
      <c r="AI1557" s="36"/>
      <c r="AJ1557" s="36"/>
      <c r="AK1557" s="37"/>
      <c r="AL1557" s="38"/>
      <c r="AM1557" s="36"/>
      <c r="AN1557" s="36"/>
      <c r="AO1557" s="37"/>
    </row>
    <row r="1558" spans="1:41" ht="60" hidden="1" outlineLevel="1" x14ac:dyDescent="0.25">
      <c r="A1558" s="34" t="s">
        <v>2970</v>
      </c>
      <c r="B1558" s="35" t="s">
        <v>47</v>
      </c>
      <c r="C1558" s="35" t="s">
        <v>2971</v>
      </c>
      <c r="G1558" s="36"/>
      <c r="H1558" s="36"/>
      <c r="I1558" s="37"/>
      <c r="J1558" s="38"/>
      <c r="K1558" s="36"/>
      <c r="L1558" s="36"/>
      <c r="M1558" s="37"/>
      <c r="N1558" s="38"/>
      <c r="O1558" s="36"/>
      <c r="P1558" s="36"/>
      <c r="Q1558" s="37"/>
      <c r="R1558" s="38"/>
      <c r="S1558" s="36"/>
      <c r="T1558" s="36"/>
      <c r="U1558" s="37"/>
      <c r="V1558" s="38"/>
      <c r="W1558" s="36"/>
      <c r="X1558" s="36"/>
      <c r="Y1558" s="37"/>
      <c r="Z1558" s="38"/>
      <c r="AA1558" s="36"/>
      <c r="AB1558" s="36"/>
      <c r="AC1558" s="37"/>
      <c r="AD1558" s="38"/>
      <c r="AE1558" s="36"/>
      <c r="AF1558" s="36"/>
      <c r="AG1558" s="37"/>
      <c r="AH1558" s="38"/>
      <c r="AI1558" s="36"/>
      <c r="AJ1558" s="36"/>
      <c r="AK1558" s="37"/>
      <c r="AL1558" s="38"/>
      <c r="AM1558" s="36"/>
      <c r="AN1558" s="36"/>
      <c r="AO1558" s="37"/>
    </row>
    <row r="1559" spans="1:41" ht="45" hidden="1" outlineLevel="1" x14ac:dyDescent="0.25">
      <c r="A1559" s="30"/>
      <c r="B1559" s="31" t="s">
        <v>69</v>
      </c>
      <c r="C1559" s="31" t="s">
        <v>70</v>
      </c>
      <c r="D1559" s="31" t="s">
        <v>71</v>
      </c>
      <c r="E1559" s="31" t="s">
        <v>72</v>
      </c>
      <c r="G1559" s="39" t="s">
        <v>73</v>
      </c>
      <c r="H1559" s="40" t="s">
        <v>33</v>
      </c>
      <c r="I1559" s="41"/>
      <c r="J1559" s="38"/>
      <c r="K1559" s="39" t="s">
        <v>73</v>
      </c>
      <c r="L1559" s="40" t="s">
        <v>33</v>
      </c>
      <c r="M1559" s="41"/>
      <c r="N1559" s="38"/>
      <c r="O1559" s="39" t="s">
        <v>73</v>
      </c>
      <c r="P1559" s="40" t="s">
        <v>33</v>
      </c>
      <c r="Q1559" s="41"/>
      <c r="R1559" s="38"/>
      <c r="S1559" s="39" t="s">
        <v>73</v>
      </c>
      <c r="T1559" s="40" t="s">
        <v>33</v>
      </c>
      <c r="U1559" s="41"/>
      <c r="V1559" s="38"/>
      <c r="W1559" s="39" t="s">
        <v>73</v>
      </c>
      <c r="X1559" s="40" t="s">
        <v>33</v>
      </c>
      <c r="Y1559" s="41"/>
      <c r="Z1559" s="38"/>
      <c r="AA1559" s="39" t="s">
        <v>73</v>
      </c>
      <c r="AB1559" s="40" t="s">
        <v>33</v>
      </c>
      <c r="AC1559" s="41"/>
      <c r="AD1559" s="38"/>
      <c r="AE1559" s="39" t="s">
        <v>73</v>
      </c>
      <c r="AF1559" s="40" t="s">
        <v>33</v>
      </c>
      <c r="AG1559" s="41"/>
      <c r="AH1559" s="38"/>
      <c r="AI1559" s="39" t="s">
        <v>73</v>
      </c>
      <c r="AJ1559" s="40" t="s">
        <v>33</v>
      </c>
      <c r="AK1559" s="41"/>
      <c r="AL1559" s="38"/>
      <c r="AM1559" s="39" t="s">
        <v>73</v>
      </c>
      <c r="AN1559" s="40" t="s">
        <v>33</v>
      </c>
      <c r="AO1559" s="41"/>
    </row>
    <row r="1560" spans="1:41" hidden="1" outlineLevel="1" x14ac:dyDescent="0.25">
      <c r="A1560" s="34" t="s">
        <v>2972</v>
      </c>
      <c r="B1560" s="35" t="s">
        <v>2973</v>
      </c>
      <c r="C1560" s="35" t="s">
        <v>2974</v>
      </c>
      <c r="D1560" s="35" t="s">
        <v>500</v>
      </c>
      <c r="E1560" s="42">
        <v>2</v>
      </c>
      <c r="G1560" s="43">
        <v>0</v>
      </c>
      <c r="H1560" s="44">
        <v>0</v>
      </c>
      <c r="I1560" s="45"/>
      <c r="J1560" s="38"/>
      <c r="K1560" s="43">
        <v>3000</v>
      </c>
      <c r="L1560" s="44">
        <v>6000</v>
      </c>
      <c r="M1560" s="45"/>
      <c r="N1560" s="38"/>
      <c r="O1560" s="43">
        <v>3000</v>
      </c>
      <c r="P1560" s="44">
        <v>6000</v>
      </c>
      <c r="Q1560" s="45"/>
      <c r="R1560" s="38"/>
      <c r="S1560" s="43">
        <v>7187</v>
      </c>
      <c r="T1560" s="44">
        <v>14374</v>
      </c>
      <c r="U1560" s="45"/>
      <c r="V1560" s="38"/>
      <c r="W1560" s="43">
        <v>2350</v>
      </c>
      <c r="X1560" s="44">
        <v>4700</v>
      </c>
      <c r="Y1560" s="45"/>
      <c r="Z1560" s="38"/>
      <c r="AA1560" s="43">
        <v>2790.88</v>
      </c>
      <c r="AB1560" s="44">
        <v>5581.76</v>
      </c>
      <c r="AC1560" s="45"/>
      <c r="AD1560" s="38"/>
      <c r="AE1560" s="43">
        <v>3105</v>
      </c>
      <c r="AF1560" s="44">
        <v>6210</v>
      </c>
      <c r="AG1560" s="45"/>
      <c r="AH1560" s="38"/>
      <c r="AI1560" s="43">
        <v>0</v>
      </c>
      <c r="AJ1560" s="44">
        <v>0</v>
      </c>
      <c r="AK1560" s="45"/>
      <c r="AL1560" s="38"/>
      <c r="AM1560" s="43">
        <v>9665</v>
      </c>
      <c r="AN1560" s="44">
        <v>19330</v>
      </c>
      <c r="AO1560" s="45"/>
    </row>
    <row r="1561" spans="1:41" hidden="1" outlineLevel="1" x14ac:dyDescent="0.25">
      <c r="A1561" s="34" t="s">
        <v>2975</v>
      </c>
      <c r="B1561" s="35" t="s">
        <v>2976</v>
      </c>
      <c r="C1561" s="35" t="s">
        <v>2977</v>
      </c>
      <c r="D1561" s="35" t="s">
        <v>500</v>
      </c>
      <c r="E1561" s="42">
        <v>2</v>
      </c>
      <c r="G1561" s="43">
        <v>0</v>
      </c>
      <c r="H1561" s="44">
        <v>0</v>
      </c>
      <c r="I1561" s="45"/>
      <c r="J1561" s="38"/>
      <c r="K1561" s="43">
        <v>3500</v>
      </c>
      <c r="L1561" s="44">
        <v>7000</v>
      </c>
      <c r="M1561" s="45"/>
      <c r="N1561" s="38"/>
      <c r="O1561" s="43">
        <v>3500</v>
      </c>
      <c r="P1561" s="44">
        <v>7000</v>
      </c>
      <c r="Q1561" s="45"/>
      <c r="R1561" s="38"/>
      <c r="S1561" s="43">
        <v>17428</v>
      </c>
      <c r="T1561" s="44">
        <v>34856</v>
      </c>
      <c r="U1561" s="45"/>
      <c r="V1561" s="38"/>
      <c r="W1561" s="43">
        <v>350.7</v>
      </c>
      <c r="X1561" s="44">
        <v>701.4</v>
      </c>
      <c r="Y1561" s="45"/>
      <c r="Z1561" s="38"/>
      <c r="AA1561" s="43">
        <v>0</v>
      </c>
      <c r="AB1561" s="44">
        <v>0</v>
      </c>
      <c r="AC1561" s="45"/>
      <c r="AD1561" s="38"/>
      <c r="AE1561" s="43">
        <v>15525</v>
      </c>
      <c r="AF1561" s="44">
        <v>31050</v>
      </c>
      <c r="AG1561" s="45"/>
      <c r="AH1561" s="38"/>
      <c r="AI1561" s="43">
        <v>0</v>
      </c>
      <c r="AJ1561" s="44">
        <v>0</v>
      </c>
      <c r="AK1561" s="45"/>
      <c r="AL1561" s="38"/>
      <c r="AM1561" s="43">
        <v>25431</v>
      </c>
      <c r="AN1561" s="44">
        <v>50862</v>
      </c>
      <c r="AO1561" s="45"/>
    </row>
    <row r="1562" spans="1:41" hidden="1" outlineLevel="1" x14ac:dyDescent="0.25">
      <c r="A1562" s="34" t="s">
        <v>2978</v>
      </c>
      <c r="B1562" s="35" t="s">
        <v>2979</v>
      </c>
      <c r="C1562" s="35" t="s">
        <v>2980</v>
      </c>
      <c r="D1562" s="35" t="s">
        <v>500</v>
      </c>
      <c r="E1562" s="42">
        <v>4</v>
      </c>
      <c r="G1562" s="43">
        <v>0</v>
      </c>
      <c r="H1562" s="44">
        <v>0</v>
      </c>
      <c r="I1562" s="45"/>
      <c r="J1562" s="38"/>
      <c r="K1562" s="43">
        <v>200</v>
      </c>
      <c r="L1562" s="44">
        <v>800</v>
      </c>
      <c r="M1562" s="45"/>
      <c r="N1562" s="38"/>
      <c r="O1562" s="43">
        <v>200</v>
      </c>
      <c r="P1562" s="44">
        <v>800</v>
      </c>
      <c r="Q1562" s="45"/>
      <c r="R1562" s="38"/>
      <c r="S1562" s="43">
        <v>46</v>
      </c>
      <c r="T1562" s="44">
        <v>184</v>
      </c>
      <c r="U1562" s="45"/>
      <c r="V1562" s="38"/>
      <c r="W1562" s="43">
        <v>248.75</v>
      </c>
      <c r="X1562" s="44">
        <v>995</v>
      </c>
      <c r="Y1562" s="45"/>
      <c r="Z1562" s="38"/>
      <c r="AA1562" s="43">
        <v>0</v>
      </c>
      <c r="AB1562" s="44">
        <v>0</v>
      </c>
      <c r="AC1562" s="45"/>
      <c r="AD1562" s="38"/>
      <c r="AE1562" s="43">
        <v>4842</v>
      </c>
      <c r="AF1562" s="44">
        <v>19368</v>
      </c>
      <c r="AG1562" s="45"/>
      <c r="AH1562" s="38"/>
      <c r="AI1562" s="43">
        <v>0</v>
      </c>
      <c r="AJ1562" s="44">
        <v>0</v>
      </c>
      <c r="AK1562" s="45"/>
      <c r="AL1562" s="38"/>
      <c r="AM1562" s="43">
        <v>17237</v>
      </c>
      <c r="AN1562" s="44">
        <v>68948</v>
      </c>
      <c r="AO1562" s="45"/>
    </row>
    <row r="1563" spans="1:41" hidden="1" outlineLevel="1" x14ac:dyDescent="0.25">
      <c r="A1563" s="34" t="s">
        <v>2981</v>
      </c>
      <c r="B1563" s="35" t="s">
        <v>2982</v>
      </c>
      <c r="C1563" s="35" t="s">
        <v>2983</v>
      </c>
      <c r="D1563" s="35" t="s">
        <v>500</v>
      </c>
      <c r="E1563" s="42">
        <v>2</v>
      </c>
      <c r="G1563" s="43">
        <v>0</v>
      </c>
      <c r="H1563" s="44">
        <v>0</v>
      </c>
      <c r="I1563" s="45"/>
      <c r="J1563" s="38"/>
      <c r="K1563" s="43">
        <v>250</v>
      </c>
      <c r="L1563" s="44">
        <v>500</v>
      </c>
      <c r="M1563" s="45"/>
      <c r="N1563" s="38"/>
      <c r="O1563" s="43">
        <v>250</v>
      </c>
      <c r="P1563" s="44">
        <v>500</v>
      </c>
      <c r="Q1563" s="45"/>
      <c r="R1563" s="38"/>
      <c r="S1563" s="43">
        <v>368</v>
      </c>
      <c r="T1563" s="44">
        <v>736</v>
      </c>
      <c r="U1563" s="45"/>
      <c r="V1563" s="38"/>
      <c r="W1563" s="43">
        <v>1110.2</v>
      </c>
      <c r="X1563" s="44">
        <v>2220.4</v>
      </c>
      <c r="Y1563" s="45"/>
      <c r="Z1563" s="38"/>
      <c r="AA1563" s="43">
        <v>0</v>
      </c>
      <c r="AB1563" s="44">
        <v>0</v>
      </c>
      <c r="AC1563" s="45"/>
      <c r="AD1563" s="38"/>
      <c r="AE1563" s="43">
        <v>575</v>
      </c>
      <c r="AF1563" s="44">
        <v>1150</v>
      </c>
      <c r="AG1563" s="45"/>
      <c r="AH1563" s="38"/>
      <c r="AI1563" s="43">
        <v>0</v>
      </c>
      <c r="AJ1563" s="44">
        <v>0</v>
      </c>
      <c r="AK1563" s="45"/>
      <c r="AL1563" s="38"/>
      <c r="AM1563" s="43">
        <v>2844</v>
      </c>
      <c r="AN1563" s="44">
        <v>5688</v>
      </c>
      <c r="AO1563" s="45"/>
    </row>
    <row r="1564" spans="1:41" hidden="1" outlineLevel="1" x14ac:dyDescent="0.25">
      <c r="A1564" s="34" t="s">
        <v>2984</v>
      </c>
      <c r="B1564" s="35" t="s">
        <v>2985</v>
      </c>
      <c r="C1564" s="35" t="s">
        <v>2986</v>
      </c>
      <c r="D1564" s="35" t="s">
        <v>500</v>
      </c>
      <c r="E1564" s="42">
        <v>32</v>
      </c>
      <c r="G1564" s="43">
        <v>0</v>
      </c>
      <c r="H1564" s="44">
        <v>0</v>
      </c>
      <c r="I1564" s="45"/>
      <c r="J1564" s="38"/>
      <c r="K1564" s="43">
        <v>110</v>
      </c>
      <c r="L1564" s="44">
        <v>3520</v>
      </c>
      <c r="M1564" s="45"/>
      <c r="N1564" s="38"/>
      <c r="O1564" s="43">
        <v>110</v>
      </c>
      <c r="P1564" s="44">
        <v>3520</v>
      </c>
      <c r="Q1564" s="45"/>
      <c r="R1564" s="38"/>
      <c r="S1564" s="43">
        <v>46</v>
      </c>
      <c r="T1564" s="44">
        <v>1472</v>
      </c>
      <c r="U1564" s="45"/>
      <c r="V1564" s="38"/>
      <c r="W1564" s="43">
        <v>60</v>
      </c>
      <c r="X1564" s="44">
        <v>1920</v>
      </c>
      <c r="Y1564" s="45"/>
      <c r="Z1564" s="38"/>
      <c r="AA1564" s="43">
        <v>19.02</v>
      </c>
      <c r="AB1564" s="44">
        <v>608.64</v>
      </c>
      <c r="AC1564" s="45"/>
      <c r="AD1564" s="38"/>
      <c r="AE1564" s="43">
        <v>466</v>
      </c>
      <c r="AF1564" s="44">
        <v>14912</v>
      </c>
      <c r="AG1564" s="45"/>
      <c r="AH1564" s="38"/>
      <c r="AI1564" s="43">
        <v>0</v>
      </c>
      <c r="AJ1564" s="44">
        <v>0</v>
      </c>
      <c r="AK1564" s="45"/>
      <c r="AL1564" s="38"/>
      <c r="AM1564" s="43">
        <v>30</v>
      </c>
      <c r="AN1564" s="44">
        <v>960</v>
      </c>
      <c r="AO1564" s="45"/>
    </row>
    <row r="1565" spans="1:41" hidden="1" outlineLevel="1" x14ac:dyDescent="0.25">
      <c r="A1565" s="34" t="s">
        <v>2987</v>
      </c>
      <c r="B1565" s="35" t="s">
        <v>2988</v>
      </c>
      <c r="C1565" s="35" t="s">
        <v>2989</v>
      </c>
      <c r="D1565" s="35" t="s">
        <v>500</v>
      </c>
      <c r="E1565" s="42">
        <v>2</v>
      </c>
      <c r="G1565" s="43">
        <v>0</v>
      </c>
      <c r="H1565" s="44">
        <v>0</v>
      </c>
      <c r="I1565" s="45"/>
      <c r="J1565" s="38"/>
      <c r="K1565" s="43">
        <v>100</v>
      </c>
      <c r="L1565" s="44">
        <v>200</v>
      </c>
      <c r="M1565" s="45"/>
      <c r="N1565" s="38"/>
      <c r="O1565" s="43">
        <v>100</v>
      </c>
      <c r="P1565" s="44">
        <v>200</v>
      </c>
      <c r="Q1565" s="45"/>
      <c r="R1565" s="38"/>
      <c r="S1565" s="43">
        <v>52</v>
      </c>
      <c r="T1565" s="44">
        <v>104</v>
      </c>
      <c r="U1565" s="45"/>
      <c r="V1565" s="38"/>
      <c r="W1565" s="43">
        <v>60</v>
      </c>
      <c r="X1565" s="44">
        <v>120</v>
      </c>
      <c r="Y1565" s="45"/>
      <c r="Z1565" s="38"/>
      <c r="AA1565" s="43">
        <v>19.02</v>
      </c>
      <c r="AB1565" s="44">
        <v>38.04</v>
      </c>
      <c r="AC1565" s="45"/>
      <c r="AD1565" s="38"/>
      <c r="AE1565" s="43">
        <v>466</v>
      </c>
      <c r="AF1565" s="44">
        <v>932</v>
      </c>
      <c r="AG1565" s="45"/>
      <c r="AH1565" s="38"/>
      <c r="AI1565" s="43">
        <v>0</v>
      </c>
      <c r="AJ1565" s="44">
        <v>0</v>
      </c>
      <c r="AK1565" s="45"/>
      <c r="AL1565" s="38"/>
      <c r="AM1565" s="43">
        <v>30</v>
      </c>
      <c r="AN1565" s="44">
        <v>60</v>
      </c>
      <c r="AO1565" s="45"/>
    </row>
    <row r="1566" spans="1:41" ht="30" hidden="1" outlineLevel="1" x14ac:dyDescent="0.25">
      <c r="A1566" s="34" t="s">
        <v>2990</v>
      </c>
      <c r="B1566" s="35" t="s">
        <v>2991</v>
      </c>
      <c r="C1566" s="35" t="s">
        <v>2992</v>
      </c>
      <c r="D1566" s="35" t="s">
        <v>500</v>
      </c>
      <c r="E1566" s="42">
        <v>44</v>
      </c>
      <c r="G1566" s="43">
        <v>0</v>
      </c>
      <c r="H1566" s="44">
        <v>0</v>
      </c>
      <c r="I1566" s="45"/>
      <c r="J1566" s="38"/>
      <c r="K1566" s="43">
        <v>400</v>
      </c>
      <c r="L1566" s="44">
        <v>17600</v>
      </c>
      <c r="M1566" s="45"/>
      <c r="N1566" s="38"/>
      <c r="O1566" s="43">
        <v>400</v>
      </c>
      <c r="P1566" s="44">
        <v>17600</v>
      </c>
      <c r="Q1566" s="45"/>
      <c r="R1566" s="38"/>
      <c r="S1566" s="43">
        <v>263</v>
      </c>
      <c r="T1566" s="44">
        <v>11572</v>
      </c>
      <c r="U1566" s="45"/>
      <c r="V1566" s="38"/>
      <c r="W1566" s="43">
        <v>300</v>
      </c>
      <c r="X1566" s="44">
        <v>13200</v>
      </c>
      <c r="Y1566" s="45"/>
      <c r="Z1566" s="38"/>
      <c r="AA1566" s="43">
        <v>258</v>
      </c>
      <c r="AB1566" s="44">
        <v>11352</v>
      </c>
      <c r="AC1566" s="45"/>
      <c r="AD1566" s="38"/>
      <c r="AE1566" s="43">
        <v>0</v>
      </c>
      <c r="AF1566" s="44">
        <v>0</v>
      </c>
      <c r="AG1566" s="45"/>
      <c r="AH1566" s="38"/>
      <c r="AI1566" s="43">
        <v>0</v>
      </c>
      <c r="AJ1566" s="44">
        <v>0</v>
      </c>
      <c r="AK1566" s="45"/>
      <c r="AL1566" s="38"/>
      <c r="AM1566" s="43">
        <v>401</v>
      </c>
      <c r="AN1566" s="44">
        <v>17644</v>
      </c>
      <c r="AO1566" s="45"/>
    </row>
    <row r="1567" spans="1:41" hidden="1" outlineLevel="1" x14ac:dyDescent="0.25">
      <c r="A1567" s="30"/>
      <c r="B1567" s="31" t="s">
        <v>44</v>
      </c>
      <c r="C1567" s="31" t="s">
        <v>45</v>
      </c>
      <c r="G1567" s="36"/>
      <c r="H1567" s="36"/>
      <c r="I1567" s="37"/>
      <c r="J1567" s="38"/>
      <c r="K1567" s="36"/>
      <c r="L1567" s="36"/>
      <c r="M1567" s="37"/>
      <c r="N1567" s="38"/>
      <c r="O1567" s="36"/>
      <c r="P1567" s="36"/>
      <c r="Q1567" s="37"/>
      <c r="R1567" s="38"/>
      <c r="S1567" s="36"/>
      <c r="T1567" s="36"/>
      <c r="U1567" s="37"/>
      <c r="V1567" s="38"/>
      <c r="W1567" s="36"/>
      <c r="X1567" s="36"/>
      <c r="Y1567" s="37"/>
      <c r="Z1567" s="38"/>
      <c r="AA1567" s="36"/>
      <c r="AB1567" s="36"/>
      <c r="AC1567" s="37"/>
      <c r="AD1567" s="38"/>
      <c r="AE1567" s="36"/>
      <c r="AF1567" s="36"/>
      <c r="AG1567" s="37"/>
      <c r="AH1567" s="38"/>
      <c r="AI1567" s="36"/>
      <c r="AJ1567" s="36"/>
      <c r="AK1567" s="37"/>
      <c r="AL1567" s="38"/>
      <c r="AM1567" s="36"/>
      <c r="AN1567" s="36"/>
      <c r="AO1567" s="37"/>
    </row>
    <row r="1568" spans="1:41" hidden="1" outlineLevel="1" x14ac:dyDescent="0.25">
      <c r="A1568" s="34" t="s">
        <v>2993</v>
      </c>
      <c r="B1568" s="35" t="s">
        <v>47</v>
      </c>
      <c r="C1568" s="35" t="s">
        <v>2994</v>
      </c>
      <c r="G1568" s="36"/>
      <c r="H1568" s="36"/>
      <c r="I1568" s="37"/>
      <c r="J1568" s="38"/>
      <c r="K1568" s="36"/>
      <c r="L1568" s="36"/>
      <c r="M1568" s="37"/>
      <c r="N1568" s="38"/>
      <c r="O1568" s="36"/>
      <c r="P1568" s="36"/>
      <c r="Q1568" s="37"/>
      <c r="R1568" s="38"/>
      <c r="S1568" s="36"/>
      <c r="T1568" s="36"/>
      <c r="U1568" s="37"/>
      <c r="V1568" s="38"/>
      <c r="W1568" s="36"/>
      <c r="X1568" s="36"/>
      <c r="Y1568" s="37"/>
      <c r="Z1568" s="38"/>
      <c r="AA1568" s="36"/>
      <c r="AB1568" s="36"/>
      <c r="AC1568" s="37"/>
      <c r="AD1568" s="38"/>
      <c r="AE1568" s="36"/>
      <c r="AF1568" s="36"/>
      <c r="AG1568" s="37"/>
      <c r="AH1568" s="38"/>
      <c r="AI1568" s="36"/>
      <c r="AJ1568" s="36"/>
      <c r="AK1568" s="37"/>
      <c r="AL1568" s="38"/>
      <c r="AM1568" s="36"/>
      <c r="AN1568" s="36"/>
      <c r="AO1568" s="37"/>
    </row>
    <row r="1569" spans="1:41" ht="30" hidden="1" outlineLevel="1" x14ac:dyDescent="0.25">
      <c r="A1569" s="34" t="s">
        <v>2995</v>
      </c>
      <c r="B1569" s="35" t="s">
        <v>47</v>
      </c>
      <c r="C1569" s="35" t="s">
        <v>2996</v>
      </c>
      <c r="G1569" s="36"/>
      <c r="H1569" s="36"/>
      <c r="I1569" s="37"/>
      <c r="J1569" s="38"/>
      <c r="K1569" s="36"/>
      <c r="L1569" s="36"/>
      <c r="M1569" s="37"/>
      <c r="N1569" s="38"/>
      <c r="O1569" s="36"/>
      <c r="P1569" s="36"/>
      <c r="Q1569" s="37"/>
      <c r="R1569" s="38"/>
      <c r="S1569" s="36"/>
      <c r="T1569" s="36"/>
      <c r="U1569" s="37"/>
      <c r="V1569" s="38"/>
      <c r="W1569" s="36"/>
      <c r="X1569" s="36"/>
      <c r="Y1569" s="37"/>
      <c r="Z1569" s="38"/>
      <c r="AA1569" s="36"/>
      <c r="AB1569" s="36"/>
      <c r="AC1569" s="37"/>
      <c r="AD1569" s="38"/>
      <c r="AE1569" s="36"/>
      <c r="AF1569" s="36"/>
      <c r="AG1569" s="37"/>
      <c r="AH1569" s="38"/>
      <c r="AI1569" s="36"/>
      <c r="AJ1569" s="36"/>
      <c r="AK1569" s="37"/>
      <c r="AL1569" s="38"/>
      <c r="AM1569" s="36"/>
      <c r="AN1569" s="36"/>
      <c r="AO1569" s="37"/>
    </row>
    <row r="1570" spans="1:41" ht="45" hidden="1" outlineLevel="1" x14ac:dyDescent="0.25">
      <c r="A1570" s="30"/>
      <c r="B1570" s="31" t="s">
        <v>69</v>
      </c>
      <c r="C1570" s="31" t="s">
        <v>70</v>
      </c>
      <c r="D1570" s="31" t="s">
        <v>71</v>
      </c>
      <c r="E1570" s="31" t="s">
        <v>72</v>
      </c>
      <c r="G1570" s="39" t="s">
        <v>73</v>
      </c>
      <c r="H1570" s="40" t="s">
        <v>33</v>
      </c>
      <c r="I1570" s="41"/>
      <c r="J1570" s="38"/>
      <c r="K1570" s="39" t="s">
        <v>73</v>
      </c>
      <c r="L1570" s="40" t="s">
        <v>33</v>
      </c>
      <c r="M1570" s="41"/>
      <c r="N1570" s="38"/>
      <c r="O1570" s="39" t="s">
        <v>73</v>
      </c>
      <c r="P1570" s="40" t="s">
        <v>33</v>
      </c>
      <c r="Q1570" s="41"/>
      <c r="R1570" s="38"/>
      <c r="S1570" s="39" t="s">
        <v>73</v>
      </c>
      <c r="T1570" s="40" t="s">
        <v>33</v>
      </c>
      <c r="U1570" s="41"/>
      <c r="V1570" s="38"/>
      <c r="W1570" s="39" t="s">
        <v>73</v>
      </c>
      <c r="X1570" s="40" t="s">
        <v>33</v>
      </c>
      <c r="Y1570" s="41"/>
      <c r="Z1570" s="38"/>
      <c r="AA1570" s="39" t="s">
        <v>73</v>
      </c>
      <c r="AB1570" s="40" t="s">
        <v>33</v>
      </c>
      <c r="AC1570" s="41"/>
      <c r="AD1570" s="38"/>
      <c r="AE1570" s="39" t="s">
        <v>73</v>
      </c>
      <c r="AF1570" s="40" t="s">
        <v>33</v>
      </c>
      <c r="AG1570" s="41"/>
      <c r="AH1570" s="38"/>
      <c r="AI1570" s="39" t="s">
        <v>73</v>
      </c>
      <c r="AJ1570" s="40" t="s">
        <v>33</v>
      </c>
      <c r="AK1570" s="41"/>
      <c r="AL1570" s="38"/>
      <c r="AM1570" s="39" t="s">
        <v>73</v>
      </c>
      <c r="AN1570" s="40" t="s">
        <v>33</v>
      </c>
      <c r="AO1570" s="41"/>
    </row>
    <row r="1571" spans="1:41" ht="45" hidden="1" outlineLevel="1" x14ac:dyDescent="0.25">
      <c r="A1571" s="34" t="s">
        <v>2997</v>
      </c>
      <c r="B1571" s="35" t="s">
        <v>2998</v>
      </c>
      <c r="C1571" s="35" t="s">
        <v>2999</v>
      </c>
      <c r="D1571" s="35" t="s">
        <v>500</v>
      </c>
      <c r="E1571" s="42">
        <v>2</v>
      </c>
      <c r="G1571" s="43">
        <v>0</v>
      </c>
      <c r="H1571" s="44">
        <v>0</v>
      </c>
      <c r="I1571" s="45"/>
      <c r="J1571" s="38"/>
      <c r="K1571" s="43">
        <v>32000</v>
      </c>
      <c r="L1571" s="44">
        <v>64000</v>
      </c>
      <c r="M1571" s="45"/>
      <c r="N1571" s="38"/>
      <c r="O1571" s="43">
        <v>32000</v>
      </c>
      <c r="P1571" s="44">
        <v>64000</v>
      </c>
      <c r="Q1571" s="45"/>
      <c r="R1571" s="38"/>
      <c r="S1571" s="43">
        <v>18347</v>
      </c>
      <c r="T1571" s="44">
        <v>36694</v>
      </c>
      <c r="U1571" s="45"/>
      <c r="V1571" s="38"/>
      <c r="W1571" s="43">
        <v>36076</v>
      </c>
      <c r="X1571" s="44">
        <v>72152</v>
      </c>
      <c r="Y1571" s="45"/>
      <c r="Z1571" s="38"/>
      <c r="AA1571" s="43">
        <v>21500.11</v>
      </c>
      <c r="AB1571" s="44">
        <v>43000.22</v>
      </c>
      <c r="AC1571" s="45"/>
      <c r="AD1571" s="38"/>
      <c r="AE1571" s="43">
        <v>40250</v>
      </c>
      <c r="AF1571" s="44">
        <v>80500</v>
      </c>
      <c r="AG1571" s="45"/>
      <c r="AH1571" s="38"/>
      <c r="AI1571" s="43">
        <v>0</v>
      </c>
      <c r="AJ1571" s="44">
        <v>0</v>
      </c>
      <c r="AK1571" s="45"/>
      <c r="AL1571" s="38"/>
      <c r="AM1571" s="43">
        <v>12857</v>
      </c>
      <c r="AN1571" s="44">
        <v>25714</v>
      </c>
      <c r="AO1571" s="45"/>
    </row>
    <row r="1572" spans="1:41" hidden="1" outlineLevel="1" x14ac:dyDescent="0.25">
      <c r="A1572" s="34" t="s">
        <v>3000</v>
      </c>
      <c r="B1572" s="35" t="s">
        <v>3001</v>
      </c>
      <c r="C1572" s="35" t="s">
        <v>3002</v>
      </c>
      <c r="D1572" s="35" t="s">
        <v>500</v>
      </c>
      <c r="E1572" s="42">
        <v>14</v>
      </c>
      <c r="G1572" s="43">
        <v>0</v>
      </c>
      <c r="H1572" s="44">
        <v>0</v>
      </c>
      <c r="I1572" s="45"/>
      <c r="J1572" s="38"/>
      <c r="K1572" s="43">
        <v>350</v>
      </c>
      <c r="L1572" s="44">
        <v>4900</v>
      </c>
      <c r="M1572" s="45"/>
      <c r="N1572" s="38"/>
      <c r="O1572" s="43">
        <v>350</v>
      </c>
      <c r="P1572" s="44">
        <v>4900</v>
      </c>
      <c r="Q1572" s="45"/>
      <c r="R1572" s="38"/>
      <c r="S1572" s="43">
        <v>193</v>
      </c>
      <c r="T1572" s="44">
        <v>2702</v>
      </c>
      <c r="U1572" s="45"/>
      <c r="V1572" s="38"/>
      <c r="W1572" s="43">
        <v>0</v>
      </c>
      <c r="X1572" s="44">
        <v>0</v>
      </c>
      <c r="Y1572" s="45"/>
      <c r="Z1572" s="38"/>
      <c r="AA1572" s="43">
        <v>695.45</v>
      </c>
      <c r="AB1572" s="44">
        <v>9736.2999999999993</v>
      </c>
      <c r="AC1572" s="45"/>
      <c r="AD1572" s="38"/>
      <c r="AE1572" s="43">
        <v>403</v>
      </c>
      <c r="AF1572" s="44">
        <v>5642</v>
      </c>
      <c r="AG1572" s="45"/>
      <c r="AH1572" s="38"/>
      <c r="AI1572" s="43">
        <v>0</v>
      </c>
      <c r="AJ1572" s="44">
        <v>0</v>
      </c>
      <c r="AK1572" s="45"/>
      <c r="AL1572" s="38"/>
      <c r="AM1572" s="43">
        <v>285</v>
      </c>
      <c r="AN1572" s="44">
        <v>3990</v>
      </c>
      <c r="AO1572" s="45"/>
    </row>
    <row r="1573" spans="1:41" hidden="1" outlineLevel="1" x14ac:dyDescent="0.25">
      <c r="A1573" s="34" t="s">
        <v>3003</v>
      </c>
      <c r="B1573" s="35" t="s">
        <v>3004</v>
      </c>
      <c r="C1573" s="35" t="s">
        <v>3005</v>
      </c>
      <c r="D1573" s="35" t="s">
        <v>500</v>
      </c>
      <c r="E1573" s="42">
        <v>2</v>
      </c>
      <c r="G1573" s="43">
        <v>0</v>
      </c>
      <c r="H1573" s="44">
        <v>0</v>
      </c>
      <c r="I1573" s="45"/>
      <c r="J1573" s="38"/>
      <c r="K1573" s="43">
        <v>250</v>
      </c>
      <c r="L1573" s="44">
        <v>500</v>
      </c>
      <c r="M1573" s="45"/>
      <c r="N1573" s="38"/>
      <c r="O1573" s="43">
        <v>250</v>
      </c>
      <c r="P1573" s="44">
        <v>500</v>
      </c>
      <c r="Q1573" s="45"/>
      <c r="R1573" s="38"/>
      <c r="S1573" s="43">
        <v>227</v>
      </c>
      <c r="T1573" s="44">
        <v>454</v>
      </c>
      <c r="U1573" s="45"/>
      <c r="V1573" s="38"/>
      <c r="W1573" s="43">
        <v>0</v>
      </c>
      <c r="X1573" s="44">
        <v>0</v>
      </c>
      <c r="Y1573" s="45"/>
      <c r="Z1573" s="38"/>
      <c r="AA1573" s="43">
        <v>567.27</v>
      </c>
      <c r="AB1573" s="44">
        <v>1134.54</v>
      </c>
      <c r="AC1573" s="45"/>
      <c r="AD1573" s="38"/>
      <c r="AE1573" s="43">
        <v>575</v>
      </c>
      <c r="AF1573" s="44">
        <v>1150</v>
      </c>
      <c r="AG1573" s="45"/>
      <c r="AH1573" s="38"/>
      <c r="AI1573" s="43">
        <v>0</v>
      </c>
      <c r="AJ1573" s="44">
        <v>0</v>
      </c>
      <c r="AK1573" s="45"/>
      <c r="AL1573" s="38"/>
      <c r="AM1573" s="43">
        <v>2844</v>
      </c>
      <c r="AN1573" s="44">
        <v>5688</v>
      </c>
      <c r="AO1573" s="45"/>
    </row>
    <row r="1574" spans="1:41" ht="30" hidden="1" outlineLevel="1" x14ac:dyDescent="0.25">
      <c r="A1574" s="34" t="s">
        <v>3006</v>
      </c>
      <c r="B1574" s="35" t="s">
        <v>3007</v>
      </c>
      <c r="C1574" s="35" t="s">
        <v>3008</v>
      </c>
      <c r="D1574" s="35" t="s">
        <v>500</v>
      </c>
      <c r="E1574" s="42">
        <v>16</v>
      </c>
      <c r="G1574" s="43">
        <v>0</v>
      </c>
      <c r="H1574" s="44">
        <v>0</v>
      </c>
      <c r="I1574" s="45"/>
      <c r="J1574" s="38"/>
      <c r="K1574" s="43">
        <v>150</v>
      </c>
      <c r="L1574" s="44">
        <v>2400</v>
      </c>
      <c r="M1574" s="45"/>
      <c r="N1574" s="38"/>
      <c r="O1574" s="43">
        <v>150</v>
      </c>
      <c r="P1574" s="44">
        <v>2400</v>
      </c>
      <c r="Q1574" s="45"/>
      <c r="R1574" s="38"/>
      <c r="S1574" s="43">
        <v>298</v>
      </c>
      <c r="T1574" s="44">
        <v>4768</v>
      </c>
      <c r="U1574" s="45"/>
      <c r="V1574" s="38"/>
      <c r="W1574" s="43">
        <v>0</v>
      </c>
      <c r="X1574" s="44">
        <v>0</v>
      </c>
      <c r="Y1574" s="45"/>
      <c r="Z1574" s="38"/>
      <c r="AA1574" s="43">
        <v>82.69</v>
      </c>
      <c r="AB1574" s="44">
        <v>1323.04</v>
      </c>
      <c r="AC1574" s="45"/>
      <c r="AD1574" s="38"/>
      <c r="AE1574" s="43">
        <v>127</v>
      </c>
      <c r="AF1574" s="44">
        <v>2032</v>
      </c>
      <c r="AG1574" s="45"/>
      <c r="AH1574" s="38"/>
      <c r="AI1574" s="43">
        <v>0</v>
      </c>
      <c r="AJ1574" s="44">
        <v>0</v>
      </c>
      <c r="AK1574" s="45"/>
      <c r="AL1574" s="38"/>
      <c r="AM1574" s="43">
        <v>203</v>
      </c>
      <c r="AN1574" s="44">
        <v>3248</v>
      </c>
      <c r="AO1574" s="45"/>
    </row>
    <row r="1575" spans="1:41" hidden="1" outlineLevel="1" x14ac:dyDescent="0.25">
      <c r="A1575" s="30"/>
      <c r="B1575" s="31" t="s">
        <v>44</v>
      </c>
      <c r="C1575" s="31" t="s">
        <v>45</v>
      </c>
      <c r="G1575" s="36"/>
      <c r="H1575" s="36"/>
      <c r="I1575" s="37"/>
      <c r="J1575" s="38"/>
      <c r="K1575" s="36"/>
      <c r="L1575" s="36"/>
      <c r="M1575" s="37"/>
      <c r="N1575" s="38"/>
      <c r="O1575" s="36"/>
      <c r="P1575" s="36"/>
      <c r="Q1575" s="37"/>
      <c r="R1575" s="38"/>
      <c r="S1575" s="36"/>
      <c r="T1575" s="36"/>
      <c r="U1575" s="37"/>
      <c r="V1575" s="38"/>
      <c r="W1575" s="36"/>
      <c r="X1575" s="36"/>
      <c r="Y1575" s="37"/>
      <c r="Z1575" s="38"/>
      <c r="AA1575" s="36"/>
      <c r="AB1575" s="36"/>
      <c r="AC1575" s="37"/>
      <c r="AD1575" s="38"/>
      <c r="AE1575" s="36"/>
      <c r="AF1575" s="36"/>
      <c r="AG1575" s="37"/>
      <c r="AH1575" s="38"/>
      <c r="AI1575" s="36"/>
      <c r="AJ1575" s="36"/>
      <c r="AK1575" s="37"/>
      <c r="AL1575" s="38"/>
      <c r="AM1575" s="36"/>
      <c r="AN1575" s="36"/>
      <c r="AO1575" s="37"/>
    </row>
    <row r="1576" spans="1:41" hidden="1" outlineLevel="1" x14ac:dyDescent="0.25">
      <c r="A1576" s="34" t="s">
        <v>3009</v>
      </c>
      <c r="B1576" s="35" t="s">
        <v>47</v>
      </c>
      <c r="C1576" s="35" t="s">
        <v>3010</v>
      </c>
      <c r="G1576" s="36"/>
      <c r="H1576" s="36"/>
      <c r="I1576" s="37"/>
      <c r="J1576" s="38"/>
      <c r="K1576" s="36"/>
      <c r="L1576" s="36"/>
      <c r="M1576" s="37"/>
      <c r="N1576" s="38"/>
      <c r="O1576" s="36"/>
      <c r="P1576" s="36"/>
      <c r="Q1576" s="37"/>
      <c r="R1576" s="38"/>
      <c r="S1576" s="36"/>
      <c r="T1576" s="36"/>
      <c r="U1576" s="37"/>
      <c r="V1576" s="38"/>
      <c r="W1576" s="36"/>
      <c r="X1576" s="36"/>
      <c r="Y1576" s="37"/>
      <c r="Z1576" s="38"/>
      <c r="AA1576" s="36"/>
      <c r="AB1576" s="36"/>
      <c r="AC1576" s="37"/>
      <c r="AD1576" s="38"/>
      <c r="AE1576" s="36"/>
      <c r="AF1576" s="36"/>
      <c r="AG1576" s="37"/>
      <c r="AH1576" s="38"/>
      <c r="AI1576" s="36"/>
      <c r="AJ1576" s="36"/>
      <c r="AK1576" s="37"/>
      <c r="AL1576" s="38"/>
      <c r="AM1576" s="36"/>
      <c r="AN1576" s="36"/>
      <c r="AO1576" s="37"/>
    </row>
    <row r="1577" spans="1:41" ht="90" hidden="1" outlineLevel="1" x14ac:dyDescent="0.25">
      <c r="A1577" s="34" t="s">
        <v>3011</v>
      </c>
      <c r="B1577" s="35" t="s">
        <v>47</v>
      </c>
      <c r="C1577" s="35" t="s">
        <v>3012</v>
      </c>
      <c r="G1577" s="36"/>
      <c r="H1577" s="36"/>
      <c r="I1577" s="37"/>
      <c r="J1577" s="38"/>
      <c r="K1577" s="36"/>
      <c r="L1577" s="36"/>
      <c r="M1577" s="37"/>
      <c r="N1577" s="38"/>
      <c r="O1577" s="36"/>
      <c r="P1577" s="36"/>
      <c r="Q1577" s="37"/>
      <c r="R1577" s="38"/>
      <c r="S1577" s="36"/>
      <c r="T1577" s="36"/>
      <c r="U1577" s="37"/>
      <c r="V1577" s="38"/>
      <c r="W1577" s="36"/>
      <c r="X1577" s="36"/>
      <c r="Y1577" s="37"/>
      <c r="Z1577" s="38"/>
      <c r="AA1577" s="36"/>
      <c r="AB1577" s="36"/>
      <c r="AC1577" s="37"/>
      <c r="AD1577" s="38"/>
      <c r="AE1577" s="36"/>
      <c r="AF1577" s="36"/>
      <c r="AG1577" s="37"/>
      <c r="AH1577" s="38"/>
      <c r="AI1577" s="36"/>
      <c r="AJ1577" s="36"/>
      <c r="AK1577" s="37"/>
      <c r="AL1577" s="38"/>
      <c r="AM1577" s="36"/>
      <c r="AN1577" s="36"/>
      <c r="AO1577" s="37"/>
    </row>
    <row r="1578" spans="1:41" ht="45" hidden="1" outlineLevel="1" x14ac:dyDescent="0.25">
      <c r="A1578" s="30"/>
      <c r="B1578" s="31" t="s">
        <v>69</v>
      </c>
      <c r="C1578" s="31" t="s">
        <v>70</v>
      </c>
      <c r="D1578" s="31" t="s">
        <v>71</v>
      </c>
      <c r="E1578" s="31" t="s">
        <v>72</v>
      </c>
      <c r="G1578" s="39" t="s">
        <v>73</v>
      </c>
      <c r="H1578" s="40" t="s">
        <v>33</v>
      </c>
      <c r="I1578" s="41"/>
      <c r="J1578" s="38"/>
      <c r="K1578" s="39" t="s">
        <v>73</v>
      </c>
      <c r="L1578" s="40" t="s">
        <v>33</v>
      </c>
      <c r="M1578" s="41"/>
      <c r="N1578" s="38"/>
      <c r="O1578" s="39" t="s">
        <v>73</v>
      </c>
      <c r="P1578" s="40" t="s">
        <v>33</v>
      </c>
      <c r="Q1578" s="41"/>
      <c r="R1578" s="38"/>
      <c r="S1578" s="39" t="s">
        <v>73</v>
      </c>
      <c r="T1578" s="40" t="s">
        <v>33</v>
      </c>
      <c r="U1578" s="41"/>
      <c r="V1578" s="38"/>
      <c r="W1578" s="39" t="s">
        <v>73</v>
      </c>
      <c r="X1578" s="40" t="s">
        <v>33</v>
      </c>
      <c r="Y1578" s="41"/>
      <c r="Z1578" s="38"/>
      <c r="AA1578" s="39" t="s">
        <v>73</v>
      </c>
      <c r="AB1578" s="40" t="s">
        <v>33</v>
      </c>
      <c r="AC1578" s="41"/>
      <c r="AD1578" s="38"/>
      <c r="AE1578" s="39" t="s">
        <v>73</v>
      </c>
      <c r="AF1578" s="40" t="s">
        <v>33</v>
      </c>
      <c r="AG1578" s="41"/>
      <c r="AH1578" s="38"/>
      <c r="AI1578" s="39" t="s">
        <v>73</v>
      </c>
      <c r="AJ1578" s="40" t="s">
        <v>33</v>
      </c>
      <c r="AK1578" s="41"/>
      <c r="AL1578" s="38"/>
      <c r="AM1578" s="39" t="s">
        <v>73</v>
      </c>
      <c r="AN1578" s="40" t="s">
        <v>33</v>
      </c>
      <c r="AO1578" s="41"/>
    </row>
    <row r="1579" spans="1:41" ht="30" hidden="1" outlineLevel="1" x14ac:dyDescent="0.25">
      <c r="A1579" s="34" t="s">
        <v>3013</v>
      </c>
      <c r="B1579" s="35" t="s">
        <v>3014</v>
      </c>
      <c r="C1579" s="35" t="s">
        <v>3015</v>
      </c>
      <c r="D1579" s="35" t="s">
        <v>500</v>
      </c>
      <c r="E1579" s="42">
        <v>2</v>
      </c>
      <c r="G1579" s="43">
        <v>0</v>
      </c>
      <c r="H1579" s="44">
        <v>0</v>
      </c>
      <c r="I1579" s="45"/>
      <c r="J1579" s="38"/>
      <c r="K1579" s="43">
        <v>20000</v>
      </c>
      <c r="L1579" s="44">
        <v>40000</v>
      </c>
      <c r="M1579" s="45"/>
      <c r="N1579" s="38"/>
      <c r="O1579" s="43">
        <v>20000</v>
      </c>
      <c r="P1579" s="44">
        <v>40000</v>
      </c>
      <c r="Q1579" s="45"/>
      <c r="R1579" s="38"/>
      <c r="S1579" s="43">
        <v>13476</v>
      </c>
      <c r="T1579" s="44">
        <v>26952</v>
      </c>
      <c r="U1579" s="45"/>
      <c r="V1579" s="38"/>
      <c r="W1579" s="43">
        <v>50750</v>
      </c>
      <c r="X1579" s="44">
        <v>101500</v>
      </c>
      <c r="Y1579" s="45"/>
      <c r="Z1579" s="38"/>
      <c r="AA1579" s="43">
        <v>27179.45</v>
      </c>
      <c r="AB1579" s="44">
        <v>54358.9</v>
      </c>
      <c r="AC1579" s="45"/>
      <c r="AD1579" s="38"/>
      <c r="AE1579" s="43">
        <v>8625</v>
      </c>
      <c r="AF1579" s="44">
        <v>17250</v>
      </c>
      <c r="AG1579" s="45"/>
      <c r="AH1579" s="38"/>
      <c r="AI1579" s="43">
        <v>0</v>
      </c>
      <c r="AJ1579" s="44">
        <v>0</v>
      </c>
      <c r="AK1579" s="45"/>
      <c r="AL1579" s="38"/>
      <c r="AM1579" s="43">
        <v>8186</v>
      </c>
      <c r="AN1579" s="44">
        <v>16372</v>
      </c>
      <c r="AO1579" s="45"/>
    </row>
    <row r="1580" spans="1:41" hidden="1" outlineLevel="1" x14ac:dyDescent="0.25">
      <c r="A1580" s="34" t="s">
        <v>3016</v>
      </c>
      <c r="B1580" s="35" t="s">
        <v>3017</v>
      </c>
      <c r="C1580" s="35" t="s">
        <v>3018</v>
      </c>
      <c r="D1580" s="35" t="s">
        <v>500</v>
      </c>
      <c r="E1580" s="42">
        <v>2</v>
      </c>
      <c r="G1580" s="43">
        <v>0</v>
      </c>
      <c r="H1580" s="44">
        <v>0</v>
      </c>
      <c r="I1580" s="45"/>
      <c r="J1580" s="38"/>
      <c r="K1580" s="43">
        <v>42000</v>
      </c>
      <c r="L1580" s="44">
        <v>84000</v>
      </c>
      <c r="M1580" s="45"/>
      <c r="N1580" s="38"/>
      <c r="O1580" s="43">
        <v>42000</v>
      </c>
      <c r="P1580" s="44">
        <v>84000</v>
      </c>
      <c r="Q1580" s="45"/>
      <c r="R1580" s="38"/>
      <c r="S1580" s="43">
        <v>9751</v>
      </c>
      <c r="T1580" s="44">
        <v>19502</v>
      </c>
      <c r="U1580" s="45"/>
      <c r="V1580" s="38"/>
      <c r="W1580" s="43">
        <v>0</v>
      </c>
      <c r="X1580" s="44">
        <v>0</v>
      </c>
      <c r="Y1580" s="45"/>
      <c r="Z1580" s="38"/>
      <c r="AA1580" s="43">
        <v>0</v>
      </c>
      <c r="AB1580" s="44">
        <v>0</v>
      </c>
      <c r="AC1580" s="45"/>
      <c r="AD1580" s="38"/>
      <c r="AE1580" s="43">
        <v>43700</v>
      </c>
      <c r="AF1580" s="44">
        <v>87400</v>
      </c>
      <c r="AG1580" s="45"/>
      <c r="AH1580" s="38"/>
      <c r="AI1580" s="43">
        <v>0</v>
      </c>
      <c r="AJ1580" s="44">
        <v>0</v>
      </c>
      <c r="AK1580" s="45"/>
      <c r="AL1580" s="38"/>
      <c r="AM1580" s="43">
        <v>10746</v>
      </c>
      <c r="AN1580" s="44">
        <v>21492</v>
      </c>
      <c r="AO1580" s="45"/>
    </row>
    <row r="1581" spans="1:41" hidden="1" outlineLevel="1" x14ac:dyDescent="0.25">
      <c r="A1581" s="34" t="s">
        <v>3019</v>
      </c>
      <c r="B1581" s="35" t="s">
        <v>3020</v>
      </c>
      <c r="C1581" s="35" t="s">
        <v>3021</v>
      </c>
      <c r="D1581" s="35" t="s">
        <v>500</v>
      </c>
      <c r="E1581" s="42">
        <v>4</v>
      </c>
      <c r="G1581" s="43">
        <v>0</v>
      </c>
      <c r="H1581" s="44">
        <v>0</v>
      </c>
      <c r="I1581" s="45"/>
      <c r="J1581" s="38"/>
      <c r="K1581" s="43">
        <v>1000</v>
      </c>
      <c r="L1581" s="44">
        <v>4000</v>
      </c>
      <c r="M1581" s="45"/>
      <c r="N1581" s="38"/>
      <c r="O1581" s="43">
        <v>1000</v>
      </c>
      <c r="P1581" s="44">
        <v>4000</v>
      </c>
      <c r="Q1581" s="45"/>
      <c r="R1581" s="38"/>
      <c r="S1581" s="43">
        <v>1449</v>
      </c>
      <c r="T1581" s="44">
        <v>5796</v>
      </c>
      <c r="U1581" s="45"/>
      <c r="V1581" s="38"/>
      <c r="W1581" s="43">
        <v>0</v>
      </c>
      <c r="X1581" s="44">
        <v>0</v>
      </c>
      <c r="Y1581" s="45"/>
      <c r="Z1581" s="38"/>
      <c r="AA1581" s="43">
        <v>0</v>
      </c>
      <c r="AB1581" s="44">
        <v>0</v>
      </c>
      <c r="AC1581" s="45"/>
      <c r="AD1581" s="38"/>
      <c r="AE1581" s="43">
        <v>1150</v>
      </c>
      <c r="AF1581" s="44">
        <v>4600</v>
      </c>
      <c r="AG1581" s="45"/>
      <c r="AH1581" s="38"/>
      <c r="AI1581" s="43">
        <v>0</v>
      </c>
      <c r="AJ1581" s="44">
        <v>0</v>
      </c>
      <c r="AK1581" s="45"/>
      <c r="AL1581" s="38"/>
      <c r="AM1581" s="43">
        <v>2844</v>
      </c>
      <c r="AN1581" s="44">
        <v>11376</v>
      </c>
      <c r="AO1581" s="45"/>
    </row>
    <row r="1582" spans="1:41" hidden="1" outlineLevel="1" x14ac:dyDescent="0.25">
      <c r="A1582" s="34" t="s">
        <v>3022</v>
      </c>
      <c r="B1582" s="35" t="s">
        <v>3023</v>
      </c>
      <c r="C1582" s="35" t="s">
        <v>3024</v>
      </c>
      <c r="D1582" s="35" t="s">
        <v>500</v>
      </c>
      <c r="E1582" s="42">
        <v>4</v>
      </c>
      <c r="G1582" s="43">
        <v>0</v>
      </c>
      <c r="H1582" s="44">
        <v>0</v>
      </c>
      <c r="I1582" s="45"/>
      <c r="J1582" s="38"/>
      <c r="K1582" s="43">
        <v>2000</v>
      </c>
      <c r="L1582" s="44">
        <v>8000</v>
      </c>
      <c r="M1582" s="45"/>
      <c r="N1582" s="38"/>
      <c r="O1582" s="43">
        <v>2000</v>
      </c>
      <c r="P1582" s="44">
        <v>8000</v>
      </c>
      <c r="Q1582" s="45"/>
      <c r="R1582" s="38"/>
      <c r="S1582" s="43">
        <v>3355</v>
      </c>
      <c r="T1582" s="44">
        <v>13420</v>
      </c>
      <c r="U1582" s="45"/>
      <c r="V1582" s="38"/>
      <c r="W1582" s="43">
        <v>0</v>
      </c>
      <c r="X1582" s="44">
        <v>0</v>
      </c>
      <c r="Y1582" s="45"/>
      <c r="Z1582" s="38"/>
      <c r="AA1582" s="43">
        <v>1796.09</v>
      </c>
      <c r="AB1582" s="44">
        <v>7184.36</v>
      </c>
      <c r="AC1582" s="45"/>
      <c r="AD1582" s="38"/>
      <c r="AE1582" s="43">
        <v>3450</v>
      </c>
      <c r="AF1582" s="44">
        <v>13800</v>
      </c>
      <c r="AG1582" s="45"/>
      <c r="AH1582" s="38"/>
      <c r="AI1582" s="43">
        <v>0</v>
      </c>
      <c r="AJ1582" s="44">
        <v>0</v>
      </c>
      <c r="AK1582" s="45"/>
      <c r="AL1582" s="38"/>
      <c r="AM1582" s="43">
        <v>4751</v>
      </c>
      <c r="AN1582" s="44">
        <v>19004</v>
      </c>
      <c r="AO1582" s="45"/>
    </row>
    <row r="1583" spans="1:41" hidden="1" outlineLevel="1" x14ac:dyDescent="0.25">
      <c r="A1583" s="34" t="s">
        <v>3025</v>
      </c>
      <c r="B1583" s="35" t="s">
        <v>3026</v>
      </c>
      <c r="C1583" s="35" t="s">
        <v>3027</v>
      </c>
      <c r="D1583" s="35" t="s">
        <v>500</v>
      </c>
      <c r="E1583" s="42">
        <v>8</v>
      </c>
      <c r="G1583" s="43">
        <v>0</v>
      </c>
      <c r="H1583" s="44">
        <v>0</v>
      </c>
      <c r="I1583" s="45"/>
      <c r="J1583" s="38"/>
      <c r="K1583" s="43">
        <v>1500</v>
      </c>
      <c r="L1583" s="44">
        <v>12000</v>
      </c>
      <c r="M1583" s="45"/>
      <c r="N1583" s="38"/>
      <c r="O1583" s="43">
        <v>1500</v>
      </c>
      <c r="P1583" s="44">
        <v>12000</v>
      </c>
      <c r="Q1583" s="45"/>
      <c r="R1583" s="38"/>
      <c r="S1583" s="43">
        <v>2599</v>
      </c>
      <c r="T1583" s="44">
        <v>20792</v>
      </c>
      <c r="U1583" s="45"/>
      <c r="V1583" s="38"/>
      <c r="W1583" s="43">
        <v>0</v>
      </c>
      <c r="X1583" s="44">
        <v>0</v>
      </c>
      <c r="Y1583" s="45"/>
      <c r="Z1583" s="38"/>
      <c r="AA1583" s="43">
        <v>1796.09</v>
      </c>
      <c r="AB1583" s="44">
        <v>14368.72</v>
      </c>
      <c r="AC1583" s="45"/>
      <c r="AD1583" s="38"/>
      <c r="AE1583" s="43">
        <v>2300</v>
      </c>
      <c r="AF1583" s="44">
        <v>18400</v>
      </c>
      <c r="AG1583" s="45"/>
      <c r="AH1583" s="38"/>
      <c r="AI1583" s="43">
        <v>0</v>
      </c>
      <c r="AJ1583" s="44">
        <v>0</v>
      </c>
      <c r="AK1583" s="45"/>
      <c r="AL1583" s="38"/>
      <c r="AM1583" s="43">
        <v>3270</v>
      </c>
      <c r="AN1583" s="44">
        <v>26160</v>
      </c>
      <c r="AO1583" s="45"/>
    </row>
    <row r="1584" spans="1:41" hidden="1" outlineLevel="1" x14ac:dyDescent="0.25">
      <c r="A1584" s="34" t="s">
        <v>3028</v>
      </c>
      <c r="B1584" s="35" t="s">
        <v>3029</v>
      </c>
      <c r="C1584" s="35" t="s">
        <v>3030</v>
      </c>
      <c r="D1584" s="35" t="s">
        <v>500</v>
      </c>
      <c r="E1584" s="42">
        <v>12</v>
      </c>
      <c r="G1584" s="43">
        <v>0</v>
      </c>
      <c r="H1584" s="44">
        <v>0</v>
      </c>
      <c r="I1584" s="45"/>
      <c r="J1584" s="38"/>
      <c r="K1584" s="43">
        <v>120</v>
      </c>
      <c r="L1584" s="44">
        <v>1440</v>
      </c>
      <c r="M1584" s="45"/>
      <c r="N1584" s="38"/>
      <c r="O1584" s="43">
        <v>120</v>
      </c>
      <c r="P1584" s="44">
        <v>1440</v>
      </c>
      <c r="Q1584" s="45"/>
      <c r="R1584" s="38"/>
      <c r="S1584" s="43">
        <v>269</v>
      </c>
      <c r="T1584" s="44">
        <v>3228</v>
      </c>
      <c r="U1584" s="45"/>
      <c r="V1584" s="38"/>
      <c r="W1584" s="43">
        <v>0</v>
      </c>
      <c r="X1584" s="44">
        <v>0</v>
      </c>
      <c r="Y1584" s="45"/>
      <c r="Z1584" s="38"/>
      <c r="AA1584" s="43">
        <v>193.5</v>
      </c>
      <c r="AB1584" s="44">
        <v>2322</v>
      </c>
      <c r="AC1584" s="45"/>
      <c r="AD1584" s="38"/>
      <c r="AE1584" s="43">
        <v>460</v>
      </c>
      <c r="AF1584" s="44">
        <v>5520</v>
      </c>
      <c r="AG1584" s="45"/>
      <c r="AH1584" s="38"/>
      <c r="AI1584" s="43">
        <v>0</v>
      </c>
      <c r="AJ1584" s="44">
        <v>0</v>
      </c>
      <c r="AK1584" s="45"/>
      <c r="AL1584" s="38"/>
      <c r="AM1584" s="43">
        <v>197</v>
      </c>
      <c r="AN1584" s="44">
        <v>2364</v>
      </c>
      <c r="AO1584" s="45"/>
    </row>
    <row r="1585" spans="1:41" hidden="1" outlineLevel="1" x14ac:dyDescent="0.25">
      <c r="A1585" s="30"/>
      <c r="B1585" s="31" t="s">
        <v>44</v>
      </c>
      <c r="C1585" s="31" t="s">
        <v>45</v>
      </c>
      <c r="G1585" s="36"/>
      <c r="H1585" s="36"/>
      <c r="I1585" s="37"/>
      <c r="J1585" s="38"/>
      <c r="K1585" s="36"/>
      <c r="L1585" s="36"/>
      <c r="M1585" s="37"/>
      <c r="N1585" s="38"/>
      <c r="O1585" s="36"/>
      <c r="P1585" s="36"/>
      <c r="Q1585" s="37"/>
      <c r="R1585" s="38"/>
      <c r="S1585" s="36"/>
      <c r="T1585" s="36"/>
      <c r="U1585" s="37"/>
      <c r="V1585" s="38"/>
      <c r="W1585" s="36"/>
      <c r="X1585" s="36"/>
      <c r="Y1585" s="37"/>
      <c r="Z1585" s="38"/>
      <c r="AA1585" s="36"/>
      <c r="AB1585" s="36"/>
      <c r="AC1585" s="37"/>
      <c r="AD1585" s="38"/>
      <c r="AE1585" s="36"/>
      <c r="AF1585" s="36"/>
      <c r="AG1585" s="37"/>
      <c r="AH1585" s="38"/>
      <c r="AI1585" s="36"/>
      <c r="AJ1585" s="36"/>
      <c r="AK1585" s="37"/>
      <c r="AL1585" s="38"/>
      <c r="AM1585" s="36"/>
      <c r="AN1585" s="36"/>
      <c r="AO1585" s="37"/>
    </row>
    <row r="1586" spans="1:41" hidden="1" outlineLevel="1" x14ac:dyDescent="0.25">
      <c r="A1586" s="34" t="s">
        <v>3031</v>
      </c>
      <c r="B1586" s="35" t="s">
        <v>47</v>
      </c>
      <c r="C1586" s="35" t="s">
        <v>2479</v>
      </c>
      <c r="G1586" s="36"/>
      <c r="H1586" s="36"/>
      <c r="I1586" s="37"/>
      <c r="J1586" s="38"/>
      <c r="K1586" s="36"/>
      <c r="L1586" s="36"/>
      <c r="M1586" s="37"/>
      <c r="N1586" s="38"/>
      <c r="O1586" s="36"/>
      <c r="P1586" s="36"/>
      <c r="Q1586" s="37"/>
      <c r="R1586" s="38"/>
      <c r="S1586" s="36"/>
      <c r="T1586" s="36"/>
      <c r="U1586" s="37"/>
      <c r="V1586" s="38"/>
      <c r="W1586" s="36"/>
      <c r="X1586" s="36"/>
      <c r="Y1586" s="37"/>
      <c r="Z1586" s="38"/>
      <c r="AA1586" s="36"/>
      <c r="AB1586" s="36"/>
      <c r="AC1586" s="37"/>
      <c r="AD1586" s="38"/>
      <c r="AE1586" s="36"/>
      <c r="AF1586" s="36"/>
      <c r="AG1586" s="37"/>
      <c r="AH1586" s="38"/>
      <c r="AI1586" s="36"/>
      <c r="AJ1586" s="36"/>
      <c r="AK1586" s="37"/>
      <c r="AL1586" s="38"/>
      <c r="AM1586" s="36"/>
      <c r="AN1586" s="36"/>
      <c r="AO1586" s="37"/>
    </row>
    <row r="1587" spans="1:41" ht="45" hidden="1" outlineLevel="1" x14ac:dyDescent="0.25">
      <c r="A1587" s="30"/>
      <c r="B1587" s="31" t="s">
        <v>69</v>
      </c>
      <c r="C1587" s="31" t="s">
        <v>70</v>
      </c>
      <c r="D1587" s="31" t="s">
        <v>71</v>
      </c>
      <c r="E1587" s="31" t="s">
        <v>72</v>
      </c>
      <c r="G1587" s="39" t="s">
        <v>73</v>
      </c>
      <c r="H1587" s="40" t="s">
        <v>33</v>
      </c>
      <c r="I1587" s="41"/>
      <c r="J1587" s="38"/>
      <c r="K1587" s="39" t="s">
        <v>73</v>
      </c>
      <c r="L1587" s="40" t="s">
        <v>33</v>
      </c>
      <c r="M1587" s="41"/>
      <c r="N1587" s="38"/>
      <c r="O1587" s="39" t="s">
        <v>73</v>
      </c>
      <c r="P1587" s="40" t="s">
        <v>33</v>
      </c>
      <c r="Q1587" s="41"/>
      <c r="R1587" s="38"/>
      <c r="S1587" s="39" t="s">
        <v>73</v>
      </c>
      <c r="T1587" s="40" t="s">
        <v>33</v>
      </c>
      <c r="U1587" s="41"/>
      <c r="V1587" s="38"/>
      <c r="W1587" s="39" t="s">
        <v>73</v>
      </c>
      <c r="X1587" s="40" t="s">
        <v>33</v>
      </c>
      <c r="Y1587" s="41"/>
      <c r="Z1587" s="38"/>
      <c r="AA1587" s="39" t="s">
        <v>73</v>
      </c>
      <c r="AB1587" s="40" t="s">
        <v>33</v>
      </c>
      <c r="AC1587" s="41"/>
      <c r="AD1587" s="38"/>
      <c r="AE1587" s="39" t="s">
        <v>73</v>
      </c>
      <c r="AF1587" s="40" t="s">
        <v>33</v>
      </c>
      <c r="AG1587" s="41"/>
      <c r="AH1587" s="38"/>
      <c r="AI1587" s="39" t="s">
        <v>73</v>
      </c>
      <c r="AJ1587" s="40" t="s">
        <v>33</v>
      </c>
      <c r="AK1587" s="41"/>
      <c r="AL1587" s="38"/>
      <c r="AM1587" s="39" t="s">
        <v>73</v>
      </c>
      <c r="AN1587" s="40" t="s">
        <v>33</v>
      </c>
      <c r="AO1587" s="41"/>
    </row>
    <row r="1588" spans="1:41" hidden="1" outlineLevel="1" x14ac:dyDescent="0.25">
      <c r="A1588" s="34" t="s">
        <v>3032</v>
      </c>
      <c r="B1588" s="35" t="s">
        <v>3033</v>
      </c>
      <c r="C1588" s="35" t="s">
        <v>3034</v>
      </c>
      <c r="D1588" s="35" t="s">
        <v>444</v>
      </c>
      <c r="E1588" s="42">
        <v>1</v>
      </c>
      <c r="G1588" s="43">
        <v>0</v>
      </c>
      <c r="H1588" s="44">
        <v>0</v>
      </c>
      <c r="I1588" s="45"/>
      <c r="J1588" s="38"/>
      <c r="K1588" s="43">
        <v>10000</v>
      </c>
      <c r="L1588" s="44">
        <v>10000</v>
      </c>
      <c r="M1588" s="45"/>
      <c r="N1588" s="38"/>
      <c r="O1588" s="43">
        <v>10000</v>
      </c>
      <c r="P1588" s="44">
        <v>10000</v>
      </c>
      <c r="Q1588" s="45"/>
      <c r="R1588" s="38"/>
      <c r="S1588" s="43">
        <v>6873</v>
      </c>
      <c r="T1588" s="44">
        <v>6873</v>
      </c>
      <c r="U1588" s="45"/>
      <c r="V1588" s="38"/>
      <c r="W1588" s="43">
        <v>35000</v>
      </c>
      <c r="X1588" s="44">
        <v>35000</v>
      </c>
      <c r="Y1588" s="45"/>
      <c r="Z1588" s="38"/>
      <c r="AA1588" s="43">
        <v>3497.9</v>
      </c>
      <c r="AB1588" s="44">
        <v>3497.9</v>
      </c>
      <c r="AC1588" s="45"/>
      <c r="AD1588" s="38"/>
      <c r="AE1588" s="43">
        <v>0</v>
      </c>
      <c r="AF1588" s="44">
        <v>0</v>
      </c>
      <c r="AG1588" s="45"/>
      <c r="AH1588" s="38"/>
      <c r="AI1588" s="43">
        <v>0</v>
      </c>
      <c r="AJ1588" s="44">
        <v>0</v>
      </c>
      <c r="AK1588" s="45"/>
      <c r="AL1588" s="38"/>
      <c r="AM1588" s="43">
        <v>2332</v>
      </c>
      <c r="AN1588" s="44">
        <v>2332</v>
      </c>
      <c r="AO1588" s="45"/>
    </row>
    <row r="1589" spans="1:41" hidden="1" outlineLevel="1" x14ac:dyDescent="0.25">
      <c r="A1589" s="30"/>
      <c r="B1589" s="31" t="s">
        <v>44</v>
      </c>
      <c r="C1589" s="31" t="s">
        <v>45</v>
      </c>
      <c r="G1589" s="36"/>
      <c r="H1589" s="36"/>
      <c r="I1589" s="37"/>
      <c r="J1589" s="38"/>
      <c r="K1589" s="36"/>
      <c r="L1589" s="36"/>
      <c r="M1589" s="37"/>
      <c r="N1589" s="38"/>
      <c r="O1589" s="36"/>
      <c r="P1589" s="36"/>
      <c r="Q1589" s="37"/>
      <c r="R1589" s="38"/>
      <c r="S1589" s="36"/>
      <c r="T1589" s="36"/>
      <c r="U1589" s="37"/>
      <c r="V1589" s="38"/>
      <c r="W1589" s="36"/>
      <c r="X1589" s="36"/>
      <c r="Y1589" s="37"/>
      <c r="Z1589" s="38"/>
      <c r="AA1589" s="36"/>
      <c r="AB1589" s="36"/>
      <c r="AC1589" s="37"/>
      <c r="AD1589" s="38"/>
      <c r="AE1589" s="36"/>
      <c r="AF1589" s="36"/>
      <c r="AG1589" s="37"/>
      <c r="AH1589" s="38"/>
      <c r="AI1589" s="36"/>
      <c r="AJ1589" s="36"/>
      <c r="AK1589" s="37"/>
      <c r="AL1589" s="38"/>
      <c r="AM1589" s="36"/>
      <c r="AN1589" s="36"/>
      <c r="AO1589" s="37"/>
    </row>
    <row r="1590" spans="1:41" hidden="1" outlineLevel="1" x14ac:dyDescent="0.25">
      <c r="A1590" s="34" t="s">
        <v>3035</v>
      </c>
      <c r="B1590" s="35" t="s">
        <v>47</v>
      </c>
      <c r="C1590" s="35" t="s">
        <v>483</v>
      </c>
      <c r="G1590" s="36"/>
      <c r="H1590" s="36"/>
      <c r="I1590" s="37"/>
      <c r="J1590" s="38"/>
      <c r="K1590" s="36"/>
      <c r="L1590" s="36"/>
      <c r="M1590" s="37"/>
      <c r="N1590" s="38"/>
      <c r="O1590" s="36"/>
      <c r="P1590" s="36"/>
      <c r="Q1590" s="37"/>
      <c r="R1590" s="38"/>
      <c r="S1590" s="36"/>
      <c r="T1590" s="36"/>
      <c r="U1590" s="37"/>
      <c r="V1590" s="38"/>
      <c r="W1590" s="36"/>
      <c r="X1590" s="36"/>
      <c r="Y1590" s="37"/>
      <c r="Z1590" s="38"/>
      <c r="AA1590" s="36"/>
      <c r="AB1590" s="36"/>
      <c r="AC1590" s="37"/>
      <c r="AD1590" s="38"/>
      <c r="AE1590" s="36"/>
      <c r="AF1590" s="36"/>
      <c r="AG1590" s="37"/>
      <c r="AH1590" s="38"/>
      <c r="AI1590" s="36"/>
      <c r="AJ1590" s="36"/>
      <c r="AK1590" s="37"/>
      <c r="AL1590" s="38"/>
      <c r="AM1590" s="36"/>
      <c r="AN1590" s="36"/>
      <c r="AO1590" s="37"/>
    </row>
    <row r="1591" spans="1:41" ht="45" hidden="1" outlineLevel="1" x14ac:dyDescent="0.25">
      <c r="A1591" s="30"/>
      <c r="B1591" s="31" t="s">
        <v>69</v>
      </c>
      <c r="C1591" s="31" t="s">
        <v>70</v>
      </c>
      <c r="D1591" s="31" t="s">
        <v>71</v>
      </c>
      <c r="E1591" s="31" t="s">
        <v>72</v>
      </c>
      <c r="G1591" s="39" t="s">
        <v>73</v>
      </c>
      <c r="H1591" s="40" t="s">
        <v>33</v>
      </c>
      <c r="I1591" s="41"/>
      <c r="J1591" s="38"/>
      <c r="K1591" s="39" t="s">
        <v>73</v>
      </c>
      <c r="L1591" s="40" t="s">
        <v>33</v>
      </c>
      <c r="M1591" s="41"/>
      <c r="N1591" s="38"/>
      <c r="O1591" s="39" t="s">
        <v>73</v>
      </c>
      <c r="P1591" s="40" t="s">
        <v>33</v>
      </c>
      <c r="Q1591" s="41"/>
      <c r="R1591" s="38"/>
      <c r="S1591" s="39" t="s">
        <v>73</v>
      </c>
      <c r="T1591" s="40" t="s">
        <v>33</v>
      </c>
      <c r="U1591" s="41"/>
      <c r="V1591" s="38"/>
      <c r="W1591" s="39" t="s">
        <v>73</v>
      </c>
      <c r="X1591" s="40" t="s">
        <v>33</v>
      </c>
      <c r="Y1591" s="41"/>
      <c r="Z1591" s="38"/>
      <c r="AA1591" s="39" t="s">
        <v>73</v>
      </c>
      <c r="AB1591" s="40" t="s">
        <v>33</v>
      </c>
      <c r="AC1591" s="41"/>
      <c r="AD1591" s="38"/>
      <c r="AE1591" s="39" t="s">
        <v>73</v>
      </c>
      <c r="AF1591" s="40" t="s">
        <v>33</v>
      </c>
      <c r="AG1591" s="41"/>
      <c r="AH1591" s="38"/>
      <c r="AI1591" s="39" t="s">
        <v>73</v>
      </c>
      <c r="AJ1591" s="40" t="s">
        <v>33</v>
      </c>
      <c r="AK1591" s="41"/>
      <c r="AL1591" s="38"/>
      <c r="AM1591" s="39" t="s">
        <v>73</v>
      </c>
      <c r="AN1591" s="40" t="s">
        <v>33</v>
      </c>
      <c r="AO1591" s="41"/>
    </row>
    <row r="1592" spans="1:41" ht="120" hidden="1" outlineLevel="1" x14ac:dyDescent="0.25">
      <c r="A1592" s="34" t="s">
        <v>3036</v>
      </c>
      <c r="B1592" s="35" t="s">
        <v>3037</v>
      </c>
      <c r="C1592" s="35" t="s">
        <v>620</v>
      </c>
      <c r="D1592" s="35" t="s">
        <v>621</v>
      </c>
      <c r="E1592" s="42">
        <v>1</v>
      </c>
      <c r="G1592" s="43">
        <v>0</v>
      </c>
      <c r="H1592" s="44">
        <v>0</v>
      </c>
      <c r="I1592" s="45"/>
      <c r="J1592" s="38"/>
      <c r="K1592" s="43">
        <v>0</v>
      </c>
      <c r="L1592" s="44">
        <v>0</v>
      </c>
      <c r="M1592" s="45"/>
      <c r="N1592" s="38"/>
      <c r="O1592" s="43">
        <v>0</v>
      </c>
      <c r="P1592" s="44">
        <v>0</v>
      </c>
      <c r="Q1592" s="45"/>
      <c r="R1592" s="38"/>
      <c r="S1592" s="43">
        <v>0</v>
      </c>
      <c r="T1592" s="44">
        <v>0</v>
      </c>
      <c r="U1592" s="45"/>
      <c r="V1592" s="38"/>
      <c r="W1592" s="43">
        <v>0</v>
      </c>
      <c r="X1592" s="44">
        <v>0</v>
      </c>
      <c r="Y1592" s="45"/>
      <c r="Z1592" s="38"/>
      <c r="AA1592" s="43">
        <v>0</v>
      </c>
      <c r="AB1592" s="44">
        <v>0</v>
      </c>
      <c r="AC1592" s="45"/>
      <c r="AD1592" s="38"/>
      <c r="AE1592" s="43">
        <v>0</v>
      </c>
      <c r="AF1592" s="44">
        <v>0</v>
      </c>
      <c r="AG1592" s="45"/>
      <c r="AH1592" s="38"/>
      <c r="AI1592" s="43">
        <v>1446616.8</v>
      </c>
      <c r="AJ1592" s="44">
        <v>1446616.8</v>
      </c>
      <c r="AK1592" s="45"/>
      <c r="AL1592" s="38"/>
      <c r="AM1592" s="43">
        <v>0</v>
      </c>
      <c r="AN1592" s="44">
        <v>0</v>
      </c>
      <c r="AO1592" s="45"/>
    </row>
    <row r="1593" spans="1:41" hidden="1" outlineLevel="1" x14ac:dyDescent="0.25">
      <c r="A1593" s="30"/>
      <c r="B1593" s="31" t="s">
        <v>44</v>
      </c>
      <c r="C1593" s="31" t="s">
        <v>45</v>
      </c>
      <c r="G1593" s="36"/>
      <c r="H1593" s="36"/>
      <c r="I1593" s="37"/>
      <c r="J1593" s="38"/>
      <c r="K1593" s="36"/>
      <c r="L1593" s="36"/>
      <c r="M1593" s="37"/>
      <c r="N1593" s="38"/>
      <c r="O1593" s="36"/>
      <c r="P1593" s="36"/>
      <c r="Q1593" s="37"/>
      <c r="R1593" s="38"/>
      <c r="S1593" s="36"/>
      <c r="T1593" s="36"/>
      <c r="U1593" s="37"/>
      <c r="V1593" s="38"/>
      <c r="W1593" s="36"/>
      <c r="X1593" s="36"/>
      <c r="Y1593" s="37"/>
      <c r="Z1593" s="38"/>
      <c r="AA1593" s="36"/>
      <c r="AB1593" s="36"/>
      <c r="AC1593" s="37"/>
      <c r="AD1593" s="38"/>
      <c r="AE1593" s="36"/>
      <c r="AF1593" s="36"/>
      <c r="AG1593" s="37"/>
      <c r="AH1593" s="38"/>
      <c r="AI1593" s="36"/>
      <c r="AJ1593" s="36"/>
      <c r="AK1593" s="37"/>
      <c r="AL1593" s="38"/>
      <c r="AM1593" s="36"/>
      <c r="AN1593" s="36"/>
      <c r="AO1593" s="37"/>
    </row>
    <row r="1594" spans="1:41" ht="45" hidden="1" outlineLevel="1" x14ac:dyDescent="0.25">
      <c r="A1594" s="34" t="s">
        <v>3038</v>
      </c>
      <c r="B1594" s="35" t="s">
        <v>47</v>
      </c>
      <c r="C1594" s="35" t="s">
        <v>488</v>
      </c>
      <c r="G1594" s="36"/>
      <c r="H1594" s="36"/>
      <c r="I1594" s="37"/>
      <c r="J1594" s="38"/>
      <c r="K1594" s="36"/>
      <c r="L1594" s="36"/>
      <c r="M1594" s="37"/>
      <c r="N1594" s="38"/>
      <c r="O1594" s="36"/>
      <c r="P1594" s="36"/>
      <c r="Q1594" s="37"/>
      <c r="R1594" s="38"/>
      <c r="S1594" s="36"/>
      <c r="T1594" s="36"/>
      <c r="U1594" s="37"/>
      <c r="V1594" s="38"/>
      <c r="W1594" s="36"/>
      <c r="X1594" s="36"/>
      <c r="Y1594" s="37"/>
      <c r="Z1594" s="38"/>
      <c r="AA1594" s="36"/>
      <c r="AB1594" s="36"/>
      <c r="AC1594" s="37"/>
      <c r="AD1594" s="38"/>
      <c r="AE1594" s="36"/>
      <c r="AF1594" s="36"/>
      <c r="AG1594" s="37"/>
      <c r="AH1594" s="38"/>
      <c r="AI1594" s="36"/>
      <c r="AJ1594" s="36"/>
      <c r="AK1594" s="37"/>
      <c r="AL1594" s="38"/>
      <c r="AM1594" s="36"/>
      <c r="AN1594" s="36"/>
      <c r="AO1594" s="37"/>
    </row>
    <row r="1595" spans="1:41" hidden="1" outlineLevel="1" x14ac:dyDescent="0.25">
      <c r="A1595" s="15" t="s">
        <v>3039</v>
      </c>
      <c r="B1595" s="15"/>
      <c r="C1595" s="15"/>
      <c r="D1595" s="15"/>
      <c r="E1595" s="15"/>
      <c r="G1595" s="20" t="s">
        <v>43</v>
      </c>
      <c r="H1595" s="44">
        <v>202764</v>
      </c>
      <c r="I1595" s="45"/>
      <c r="J1595" s="38"/>
      <c r="K1595" s="20" t="s">
        <v>43</v>
      </c>
      <c r="L1595" s="44">
        <v>356092</v>
      </c>
      <c r="M1595" s="45"/>
      <c r="N1595" s="38"/>
      <c r="O1595" s="20" t="s">
        <v>43</v>
      </c>
      <c r="P1595" s="44">
        <v>356092</v>
      </c>
      <c r="Q1595" s="45"/>
      <c r="R1595" s="38"/>
      <c r="S1595" s="20" t="s">
        <v>43</v>
      </c>
      <c r="T1595" s="44">
        <v>336300</v>
      </c>
      <c r="U1595" s="45"/>
      <c r="V1595" s="38"/>
      <c r="W1595" s="20" t="s">
        <v>43</v>
      </c>
      <c r="X1595" s="44">
        <v>316590</v>
      </c>
      <c r="Y1595" s="45"/>
      <c r="Z1595" s="38"/>
      <c r="AA1595" s="20" t="s">
        <v>43</v>
      </c>
      <c r="AB1595" s="44">
        <v>318794.17</v>
      </c>
      <c r="AC1595" s="45"/>
      <c r="AD1595" s="38"/>
      <c r="AE1595" s="20" t="s">
        <v>43</v>
      </c>
      <c r="AF1595" s="44">
        <v>256242</v>
      </c>
      <c r="AG1595" s="45"/>
      <c r="AH1595" s="38"/>
      <c r="AI1595" s="20" t="s">
        <v>43</v>
      </c>
      <c r="AJ1595" s="44">
        <v>0</v>
      </c>
      <c r="AK1595" s="45"/>
      <c r="AL1595" s="38"/>
      <c r="AM1595" s="20" t="s">
        <v>43</v>
      </c>
      <c r="AN1595" s="44">
        <v>334502</v>
      </c>
      <c r="AO1595" s="45"/>
    </row>
    <row r="1596" spans="1:41" hidden="1" outlineLevel="1" x14ac:dyDescent="0.25">
      <c r="A1596" s="30"/>
      <c r="B1596" s="31" t="s">
        <v>44</v>
      </c>
      <c r="C1596" s="31" t="s">
        <v>45</v>
      </c>
      <c r="G1596" s="36"/>
      <c r="H1596" s="36"/>
      <c r="I1596" s="37"/>
      <c r="J1596" s="38"/>
      <c r="K1596" s="36"/>
      <c r="L1596" s="36"/>
      <c r="M1596" s="37"/>
      <c r="N1596" s="38"/>
      <c r="O1596" s="36"/>
      <c r="P1596" s="36"/>
      <c r="Q1596" s="37"/>
      <c r="R1596" s="38"/>
      <c r="S1596" s="36"/>
      <c r="T1596" s="36"/>
      <c r="U1596" s="37"/>
      <c r="V1596" s="38"/>
      <c r="W1596" s="36"/>
      <c r="X1596" s="36"/>
      <c r="Y1596" s="37"/>
      <c r="Z1596" s="38"/>
      <c r="AA1596" s="36"/>
      <c r="AB1596" s="36"/>
      <c r="AC1596" s="37"/>
      <c r="AD1596" s="38"/>
      <c r="AE1596" s="36"/>
      <c r="AF1596" s="36"/>
      <c r="AG1596" s="37"/>
      <c r="AH1596" s="38"/>
      <c r="AI1596" s="36"/>
      <c r="AJ1596" s="36"/>
      <c r="AK1596" s="37"/>
      <c r="AL1596" s="38"/>
      <c r="AM1596" s="36"/>
      <c r="AN1596" s="36"/>
      <c r="AO1596" s="37"/>
    </row>
    <row r="1597" spans="1:41" hidden="1" outlineLevel="1" x14ac:dyDescent="0.25">
      <c r="A1597" s="34" t="s">
        <v>3040</v>
      </c>
      <c r="B1597" s="35" t="s">
        <v>47</v>
      </c>
      <c r="C1597" s="35" t="s">
        <v>3041</v>
      </c>
      <c r="G1597" s="36"/>
      <c r="H1597" s="36"/>
      <c r="I1597" s="37"/>
      <c r="J1597" s="38"/>
      <c r="K1597" s="36"/>
      <c r="L1597" s="36"/>
      <c r="M1597" s="37"/>
      <c r="N1597" s="38"/>
      <c r="O1597" s="36"/>
      <c r="P1597" s="36"/>
      <c r="Q1597" s="37"/>
      <c r="R1597" s="38"/>
      <c r="S1597" s="36"/>
      <c r="T1597" s="36"/>
      <c r="U1597" s="37"/>
      <c r="V1597" s="38"/>
      <c r="W1597" s="36"/>
      <c r="X1597" s="36"/>
      <c r="Y1597" s="37"/>
      <c r="Z1597" s="38"/>
      <c r="AA1597" s="36"/>
      <c r="AB1597" s="36"/>
      <c r="AC1597" s="37"/>
      <c r="AD1597" s="38"/>
      <c r="AE1597" s="36"/>
      <c r="AF1597" s="36"/>
      <c r="AG1597" s="37"/>
      <c r="AH1597" s="38"/>
      <c r="AI1597" s="36"/>
      <c r="AJ1597" s="36"/>
      <c r="AK1597" s="37"/>
      <c r="AL1597" s="38"/>
      <c r="AM1597" s="36"/>
      <c r="AN1597" s="36"/>
      <c r="AO1597" s="37"/>
    </row>
    <row r="1598" spans="1:41" ht="45" hidden="1" outlineLevel="1" x14ac:dyDescent="0.25">
      <c r="A1598" s="30"/>
      <c r="B1598" s="31" t="s">
        <v>69</v>
      </c>
      <c r="C1598" s="31" t="s">
        <v>70</v>
      </c>
      <c r="D1598" s="31" t="s">
        <v>71</v>
      </c>
      <c r="E1598" s="31" t="s">
        <v>72</v>
      </c>
      <c r="G1598" s="39" t="s">
        <v>73</v>
      </c>
      <c r="H1598" s="40" t="s">
        <v>33</v>
      </c>
      <c r="I1598" s="41"/>
      <c r="J1598" s="38"/>
      <c r="K1598" s="39" t="s">
        <v>73</v>
      </c>
      <c r="L1598" s="40" t="s">
        <v>33</v>
      </c>
      <c r="M1598" s="41"/>
      <c r="N1598" s="38"/>
      <c r="O1598" s="39" t="s">
        <v>73</v>
      </c>
      <c r="P1598" s="40" t="s">
        <v>33</v>
      </c>
      <c r="Q1598" s="41"/>
      <c r="R1598" s="38"/>
      <c r="S1598" s="39" t="s">
        <v>73</v>
      </c>
      <c r="T1598" s="40" t="s">
        <v>33</v>
      </c>
      <c r="U1598" s="41"/>
      <c r="V1598" s="38"/>
      <c r="W1598" s="39" t="s">
        <v>73</v>
      </c>
      <c r="X1598" s="40" t="s">
        <v>33</v>
      </c>
      <c r="Y1598" s="41"/>
      <c r="Z1598" s="38"/>
      <c r="AA1598" s="39" t="s">
        <v>73</v>
      </c>
      <c r="AB1598" s="40" t="s">
        <v>33</v>
      </c>
      <c r="AC1598" s="41"/>
      <c r="AD1598" s="38"/>
      <c r="AE1598" s="39" t="s">
        <v>73</v>
      </c>
      <c r="AF1598" s="40" t="s">
        <v>33</v>
      </c>
      <c r="AG1598" s="41"/>
      <c r="AH1598" s="38"/>
      <c r="AI1598" s="39" t="s">
        <v>73</v>
      </c>
      <c r="AJ1598" s="40" t="s">
        <v>33</v>
      </c>
      <c r="AK1598" s="41"/>
      <c r="AL1598" s="38"/>
      <c r="AM1598" s="39" t="s">
        <v>73</v>
      </c>
      <c r="AN1598" s="40" t="s">
        <v>33</v>
      </c>
      <c r="AO1598" s="41"/>
    </row>
    <row r="1599" spans="1:41" ht="90" hidden="1" outlineLevel="1" x14ac:dyDescent="0.25">
      <c r="A1599" s="34" t="s">
        <v>3042</v>
      </c>
      <c r="B1599" s="35" t="s">
        <v>3043</v>
      </c>
      <c r="C1599" s="35" t="s">
        <v>3044</v>
      </c>
      <c r="D1599" s="35" t="s">
        <v>444</v>
      </c>
      <c r="E1599" s="42">
        <v>1</v>
      </c>
      <c r="G1599" s="43">
        <v>202764</v>
      </c>
      <c r="H1599" s="44">
        <v>202764</v>
      </c>
      <c r="I1599" s="45"/>
      <c r="J1599" s="38"/>
      <c r="K1599" s="43">
        <v>4000</v>
      </c>
      <c r="L1599" s="44">
        <v>4000</v>
      </c>
      <c r="M1599" s="45"/>
      <c r="N1599" s="38"/>
      <c r="O1599" s="43">
        <v>4000</v>
      </c>
      <c r="P1599" s="44">
        <v>4000</v>
      </c>
      <c r="Q1599" s="45"/>
      <c r="R1599" s="38"/>
      <c r="S1599" s="43">
        <v>7819</v>
      </c>
      <c r="T1599" s="44">
        <v>7819</v>
      </c>
      <c r="U1599" s="45"/>
      <c r="V1599" s="38"/>
      <c r="W1599" s="43">
        <v>2000</v>
      </c>
      <c r="X1599" s="44">
        <v>2000</v>
      </c>
      <c r="Y1599" s="45"/>
      <c r="Z1599" s="38"/>
      <c r="AA1599" s="43">
        <v>0</v>
      </c>
      <c r="AB1599" s="44">
        <v>0</v>
      </c>
      <c r="AC1599" s="45"/>
      <c r="AD1599" s="38"/>
      <c r="AE1599" s="43">
        <v>9200</v>
      </c>
      <c r="AF1599" s="44">
        <v>9200</v>
      </c>
      <c r="AG1599" s="45"/>
      <c r="AH1599" s="38"/>
      <c r="AI1599" s="43">
        <v>0</v>
      </c>
      <c r="AJ1599" s="44">
        <v>0</v>
      </c>
      <c r="AK1599" s="45"/>
      <c r="AL1599" s="38"/>
      <c r="AM1599" s="43">
        <v>6969</v>
      </c>
      <c r="AN1599" s="44">
        <v>6969</v>
      </c>
      <c r="AO1599" s="45"/>
    </row>
    <row r="1600" spans="1:41" hidden="1" outlineLevel="1" x14ac:dyDescent="0.25">
      <c r="A1600" s="30"/>
      <c r="B1600" s="31" t="s">
        <v>44</v>
      </c>
      <c r="C1600" s="31" t="s">
        <v>45</v>
      </c>
      <c r="G1600" s="36"/>
      <c r="H1600" s="36"/>
      <c r="I1600" s="37"/>
      <c r="J1600" s="38"/>
      <c r="K1600" s="36"/>
      <c r="L1600" s="36"/>
      <c r="M1600" s="37"/>
      <c r="N1600" s="38"/>
      <c r="O1600" s="36"/>
      <c r="P1600" s="36"/>
      <c r="Q1600" s="37"/>
      <c r="R1600" s="38"/>
      <c r="S1600" s="36"/>
      <c r="T1600" s="36"/>
      <c r="U1600" s="37"/>
      <c r="V1600" s="38"/>
      <c r="W1600" s="36"/>
      <c r="X1600" s="36"/>
      <c r="Y1600" s="37"/>
      <c r="Z1600" s="38"/>
      <c r="AA1600" s="36"/>
      <c r="AB1600" s="36"/>
      <c r="AC1600" s="37"/>
      <c r="AD1600" s="38"/>
      <c r="AE1600" s="36"/>
      <c r="AF1600" s="36"/>
      <c r="AG1600" s="37"/>
      <c r="AH1600" s="38"/>
      <c r="AI1600" s="36"/>
      <c r="AJ1600" s="36"/>
      <c r="AK1600" s="37"/>
      <c r="AL1600" s="38"/>
      <c r="AM1600" s="36"/>
      <c r="AN1600" s="36"/>
      <c r="AO1600" s="37"/>
    </row>
    <row r="1601" spans="1:41" hidden="1" outlineLevel="1" x14ac:dyDescent="0.25">
      <c r="A1601" s="34" t="s">
        <v>3045</v>
      </c>
      <c r="B1601" s="35" t="s">
        <v>47</v>
      </c>
      <c r="C1601" s="35" t="s">
        <v>3046</v>
      </c>
      <c r="G1601" s="36"/>
      <c r="H1601" s="36"/>
      <c r="I1601" s="37"/>
      <c r="J1601" s="38"/>
      <c r="K1601" s="36"/>
      <c r="L1601" s="36"/>
      <c r="M1601" s="37"/>
      <c r="N1601" s="38"/>
      <c r="O1601" s="36"/>
      <c r="P1601" s="36"/>
      <c r="Q1601" s="37"/>
      <c r="R1601" s="38"/>
      <c r="S1601" s="36"/>
      <c r="T1601" s="36"/>
      <c r="U1601" s="37"/>
      <c r="V1601" s="38"/>
      <c r="W1601" s="36"/>
      <c r="X1601" s="36"/>
      <c r="Y1601" s="37"/>
      <c r="Z1601" s="38"/>
      <c r="AA1601" s="36"/>
      <c r="AB1601" s="36"/>
      <c r="AC1601" s="37"/>
      <c r="AD1601" s="38"/>
      <c r="AE1601" s="36"/>
      <c r="AF1601" s="36"/>
      <c r="AG1601" s="37"/>
      <c r="AH1601" s="38"/>
      <c r="AI1601" s="36"/>
      <c r="AJ1601" s="36"/>
      <c r="AK1601" s="37"/>
      <c r="AL1601" s="38"/>
      <c r="AM1601" s="36"/>
      <c r="AN1601" s="36"/>
      <c r="AO1601" s="37"/>
    </row>
    <row r="1602" spans="1:41" ht="45" hidden="1" outlineLevel="1" x14ac:dyDescent="0.25">
      <c r="A1602" s="34" t="s">
        <v>3047</v>
      </c>
      <c r="B1602" s="35" t="s">
        <v>47</v>
      </c>
      <c r="C1602" s="35" t="s">
        <v>3048</v>
      </c>
      <c r="G1602" s="36"/>
      <c r="H1602" s="36"/>
      <c r="I1602" s="37"/>
      <c r="J1602" s="38"/>
      <c r="K1602" s="36"/>
      <c r="L1602" s="36"/>
      <c r="M1602" s="37"/>
      <c r="N1602" s="38"/>
      <c r="O1602" s="36"/>
      <c r="P1602" s="36"/>
      <c r="Q1602" s="37"/>
      <c r="R1602" s="38"/>
      <c r="S1602" s="36"/>
      <c r="T1602" s="36"/>
      <c r="U1602" s="37"/>
      <c r="V1602" s="38"/>
      <c r="W1602" s="36"/>
      <c r="X1602" s="36"/>
      <c r="Y1602" s="37"/>
      <c r="Z1602" s="38"/>
      <c r="AA1602" s="36"/>
      <c r="AB1602" s="36"/>
      <c r="AC1602" s="37"/>
      <c r="AD1602" s="38"/>
      <c r="AE1602" s="36"/>
      <c r="AF1602" s="36"/>
      <c r="AG1602" s="37"/>
      <c r="AH1602" s="38"/>
      <c r="AI1602" s="36"/>
      <c r="AJ1602" s="36"/>
      <c r="AK1602" s="37"/>
      <c r="AL1602" s="38"/>
      <c r="AM1602" s="36"/>
      <c r="AN1602" s="36"/>
      <c r="AO1602" s="37"/>
    </row>
    <row r="1603" spans="1:41" ht="30" hidden="1" outlineLevel="1" x14ac:dyDescent="0.25">
      <c r="A1603" s="34" t="s">
        <v>3049</v>
      </c>
      <c r="B1603" s="35" t="s">
        <v>47</v>
      </c>
      <c r="C1603" s="35" t="s">
        <v>3050</v>
      </c>
      <c r="G1603" s="36"/>
      <c r="H1603" s="36"/>
      <c r="I1603" s="37"/>
      <c r="J1603" s="38"/>
      <c r="K1603" s="36"/>
      <c r="L1603" s="36"/>
      <c r="M1603" s="37"/>
      <c r="N1603" s="38"/>
      <c r="O1603" s="36"/>
      <c r="P1603" s="36"/>
      <c r="Q1603" s="37"/>
      <c r="R1603" s="38"/>
      <c r="S1603" s="36"/>
      <c r="T1603" s="36"/>
      <c r="U1603" s="37"/>
      <c r="V1603" s="38"/>
      <c r="W1603" s="36"/>
      <c r="X1603" s="36"/>
      <c r="Y1603" s="37"/>
      <c r="Z1603" s="38"/>
      <c r="AA1603" s="36"/>
      <c r="AB1603" s="36"/>
      <c r="AC1603" s="37"/>
      <c r="AD1603" s="38"/>
      <c r="AE1603" s="36"/>
      <c r="AF1603" s="36"/>
      <c r="AG1603" s="37"/>
      <c r="AH1603" s="38"/>
      <c r="AI1603" s="36"/>
      <c r="AJ1603" s="36"/>
      <c r="AK1603" s="37"/>
      <c r="AL1603" s="38"/>
      <c r="AM1603" s="36"/>
      <c r="AN1603" s="36"/>
      <c r="AO1603" s="37"/>
    </row>
    <row r="1604" spans="1:41" ht="45" hidden="1" outlineLevel="1" x14ac:dyDescent="0.25">
      <c r="A1604" s="30"/>
      <c r="B1604" s="31" t="s">
        <v>69</v>
      </c>
      <c r="C1604" s="31" t="s">
        <v>70</v>
      </c>
      <c r="D1604" s="31" t="s">
        <v>71</v>
      </c>
      <c r="E1604" s="31" t="s">
        <v>72</v>
      </c>
      <c r="G1604" s="39" t="s">
        <v>73</v>
      </c>
      <c r="H1604" s="40" t="s">
        <v>33</v>
      </c>
      <c r="I1604" s="41"/>
      <c r="J1604" s="38"/>
      <c r="K1604" s="39" t="s">
        <v>73</v>
      </c>
      <c r="L1604" s="40" t="s">
        <v>33</v>
      </c>
      <c r="M1604" s="41"/>
      <c r="N1604" s="38"/>
      <c r="O1604" s="39" t="s">
        <v>73</v>
      </c>
      <c r="P1604" s="40" t="s">
        <v>33</v>
      </c>
      <c r="Q1604" s="41"/>
      <c r="R1604" s="38"/>
      <c r="S1604" s="39" t="s">
        <v>73</v>
      </c>
      <c r="T1604" s="40" t="s">
        <v>33</v>
      </c>
      <c r="U1604" s="41"/>
      <c r="V1604" s="38"/>
      <c r="W1604" s="39" t="s">
        <v>73</v>
      </c>
      <c r="X1604" s="40" t="s">
        <v>33</v>
      </c>
      <c r="Y1604" s="41"/>
      <c r="Z1604" s="38"/>
      <c r="AA1604" s="39" t="s">
        <v>73</v>
      </c>
      <c r="AB1604" s="40" t="s">
        <v>33</v>
      </c>
      <c r="AC1604" s="41"/>
      <c r="AD1604" s="38"/>
      <c r="AE1604" s="39" t="s">
        <v>73</v>
      </c>
      <c r="AF1604" s="40" t="s">
        <v>33</v>
      </c>
      <c r="AG1604" s="41"/>
      <c r="AH1604" s="38"/>
      <c r="AI1604" s="39" t="s">
        <v>73</v>
      </c>
      <c r="AJ1604" s="40" t="s">
        <v>33</v>
      </c>
      <c r="AK1604" s="41"/>
      <c r="AL1604" s="38"/>
      <c r="AM1604" s="39" t="s">
        <v>73</v>
      </c>
      <c r="AN1604" s="40" t="s">
        <v>33</v>
      </c>
      <c r="AO1604" s="41"/>
    </row>
    <row r="1605" spans="1:41" hidden="1" outlineLevel="1" x14ac:dyDescent="0.25">
      <c r="A1605" s="34" t="s">
        <v>3051</v>
      </c>
      <c r="B1605" s="35" t="s">
        <v>3052</v>
      </c>
      <c r="C1605" s="35" t="s">
        <v>3053</v>
      </c>
      <c r="D1605" s="35" t="s">
        <v>523</v>
      </c>
      <c r="E1605" s="42">
        <v>16</v>
      </c>
      <c r="G1605" s="43">
        <v>0</v>
      </c>
      <c r="H1605" s="44">
        <v>0</v>
      </c>
      <c r="I1605" s="45"/>
      <c r="J1605" s="38"/>
      <c r="K1605" s="43">
        <v>85</v>
      </c>
      <c r="L1605" s="44">
        <v>1360</v>
      </c>
      <c r="M1605" s="45"/>
      <c r="N1605" s="38"/>
      <c r="O1605" s="43">
        <v>85</v>
      </c>
      <c r="P1605" s="44">
        <v>1360</v>
      </c>
      <c r="Q1605" s="45"/>
      <c r="R1605" s="38"/>
      <c r="S1605" s="43">
        <v>44</v>
      </c>
      <c r="T1605" s="44">
        <v>704</v>
      </c>
      <c r="U1605" s="45"/>
      <c r="V1605" s="38"/>
      <c r="W1605" s="43">
        <v>68</v>
      </c>
      <c r="X1605" s="44">
        <v>1088</v>
      </c>
      <c r="Y1605" s="45"/>
      <c r="Z1605" s="38"/>
      <c r="AA1605" s="43">
        <v>197.64</v>
      </c>
      <c r="AB1605" s="44">
        <v>3162.24</v>
      </c>
      <c r="AC1605" s="45"/>
      <c r="AD1605" s="38"/>
      <c r="AE1605" s="43">
        <v>127</v>
      </c>
      <c r="AF1605" s="44">
        <v>2032</v>
      </c>
      <c r="AG1605" s="45"/>
      <c r="AH1605" s="38"/>
      <c r="AI1605" s="43">
        <v>0</v>
      </c>
      <c r="AJ1605" s="44">
        <v>0</v>
      </c>
      <c r="AK1605" s="45"/>
      <c r="AL1605" s="38"/>
      <c r="AM1605" s="43">
        <v>112</v>
      </c>
      <c r="AN1605" s="44">
        <v>1792</v>
      </c>
      <c r="AO1605" s="45"/>
    </row>
    <row r="1606" spans="1:41" hidden="1" outlineLevel="1" x14ac:dyDescent="0.25">
      <c r="A1606" s="34" t="s">
        <v>3054</v>
      </c>
      <c r="B1606" s="35" t="s">
        <v>3055</v>
      </c>
      <c r="C1606" s="35" t="s">
        <v>3056</v>
      </c>
      <c r="D1606" s="35" t="s">
        <v>523</v>
      </c>
      <c r="E1606" s="42">
        <v>30</v>
      </c>
      <c r="G1606" s="43">
        <v>0</v>
      </c>
      <c r="H1606" s="44">
        <v>0</v>
      </c>
      <c r="I1606" s="45"/>
      <c r="J1606" s="38"/>
      <c r="K1606" s="43">
        <v>70</v>
      </c>
      <c r="L1606" s="44">
        <v>2100</v>
      </c>
      <c r="M1606" s="45"/>
      <c r="N1606" s="38"/>
      <c r="O1606" s="43">
        <v>70</v>
      </c>
      <c r="P1606" s="44">
        <v>2100</v>
      </c>
      <c r="Q1606" s="45"/>
      <c r="R1606" s="38"/>
      <c r="S1606" s="43">
        <v>35</v>
      </c>
      <c r="T1606" s="44">
        <v>1050</v>
      </c>
      <c r="U1606" s="45"/>
      <c r="V1606" s="38"/>
      <c r="W1606" s="43">
        <v>55</v>
      </c>
      <c r="X1606" s="44">
        <v>1650</v>
      </c>
      <c r="Y1606" s="45"/>
      <c r="Z1606" s="38"/>
      <c r="AA1606" s="43">
        <v>160.41999999999999</v>
      </c>
      <c r="AB1606" s="44">
        <v>4812.6000000000004</v>
      </c>
      <c r="AC1606" s="45"/>
      <c r="AD1606" s="38"/>
      <c r="AE1606" s="43">
        <v>69</v>
      </c>
      <c r="AF1606" s="44">
        <v>2070</v>
      </c>
      <c r="AG1606" s="45"/>
      <c r="AH1606" s="38"/>
      <c r="AI1606" s="43">
        <v>0</v>
      </c>
      <c r="AJ1606" s="44">
        <v>0</v>
      </c>
      <c r="AK1606" s="45"/>
      <c r="AL1606" s="38"/>
      <c r="AM1606" s="43">
        <v>99</v>
      </c>
      <c r="AN1606" s="44">
        <v>2970</v>
      </c>
      <c r="AO1606" s="45"/>
    </row>
    <row r="1607" spans="1:41" hidden="1" outlineLevel="1" x14ac:dyDescent="0.25">
      <c r="A1607" s="34" t="s">
        <v>3057</v>
      </c>
      <c r="B1607" s="35" t="s">
        <v>3058</v>
      </c>
      <c r="C1607" s="35" t="s">
        <v>3059</v>
      </c>
      <c r="D1607" s="35" t="s">
        <v>523</v>
      </c>
      <c r="E1607" s="42">
        <v>24</v>
      </c>
      <c r="G1607" s="43">
        <v>0</v>
      </c>
      <c r="H1607" s="44">
        <v>0</v>
      </c>
      <c r="I1607" s="45"/>
      <c r="J1607" s="38"/>
      <c r="K1607" s="43">
        <v>60</v>
      </c>
      <c r="L1607" s="44">
        <v>1440</v>
      </c>
      <c r="M1607" s="45"/>
      <c r="N1607" s="38"/>
      <c r="O1607" s="43">
        <v>60</v>
      </c>
      <c r="P1607" s="44">
        <v>1440</v>
      </c>
      <c r="Q1607" s="45"/>
      <c r="R1607" s="38"/>
      <c r="S1607" s="43">
        <v>30</v>
      </c>
      <c r="T1607" s="44">
        <v>720</v>
      </c>
      <c r="U1607" s="45"/>
      <c r="V1607" s="38"/>
      <c r="W1607" s="43">
        <v>45</v>
      </c>
      <c r="X1607" s="44">
        <v>1080</v>
      </c>
      <c r="Y1607" s="45"/>
      <c r="Z1607" s="38"/>
      <c r="AA1607" s="43">
        <v>123.21</v>
      </c>
      <c r="AB1607" s="44">
        <v>2957.04</v>
      </c>
      <c r="AC1607" s="45"/>
      <c r="AD1607" s="38"/>
      <c r="AE1607" s="43">
        <v>52</v>
      </c>
      <c r="AF1607" s="44">
        <v>1248</v>
      </c>
      <c r="AG1607" s="45"/>
      <c r="AH1607" s="38"/>
      <c r="AI1607" s="43">
        <v>0</v>
      </c>
      <c r="AJ1607" s="44">
        <v>0</v>
      </c>
      <c r="AK1607" s="45"/>
      <c r="AL1607" s="38"/>
      <c r="AM1607" s="43">
        <v>91</v>
      </c>
      <c r="AN1607" s="44">
        <v>2184</v>
      </c>
      <c r="AO1607" s="45"/>
    </row>
    <row r="1608" spans="1:41" hidden="1" outlineLevel="1" x14ac:dyDescent="0.25">
      <c r="A1608" s="34" t="s">
        <v>3060</v>
      </c>
      <c r="B1608" s="35" t="s">
        <v>3061</v>
      </c>
      <c r="C1608" s="35" t="s">
        <v>3062</v>
      </c>
      <c r="D1608" s="35" t="s">
        <v>523</v>
      </c>
      <c r="E1608" s="42">
        <v>78</v>
      </c>
      <c r="G1608" s="43">
        <v>0</v>
      </c>
      <c r="H1608" s="44">
        <v>0</v>
      </c>
      <c r="I1608" s="45"/>
      <c r="J1608" s="38"/>
      <c r="K1608" s="43">
        <v>55</v>
      </c>
      <c r="L1608" s="44">
        <v>4290</v>
      </c>
      <c r="M1608" s="45"/>
      <c r="N1608" s="38"/>
      <c r="O1608" s="43">
        <v>55</v>
      </c>
      <c r="P1608" s="44">
        <v>4290</v>
      </c>
      <c r="Q1608" s="45"/>
      <c r="R1608" s="38"/>
      <c r="S1608" s="43">
        <v>26</v>
      </c>
      <c r="T1608" s="44">
        <v>2028</v>
      </c>
      <c r="U1608" s="45"/>
      <c r="V1608" s="38"/>
      <c r="W1608" s="43">
        <v>40</v>
      </c>
      <c r="X1608" s="44">
        <v>3120</v>
      </c>
      <c r="Y1608" s="45"/>
      <c r="Z1608" s="38"/>
      <c r="AA1608" s="43">
        <v>99.23</v>
      </c>
      <c r="AB1608" s="44">
        <v>7739.94</v>
      </c>
      <c r="AC1608" s="45"/>
      <c r="AD1608" s="38"/>
      <c r="AE1608" s="43">
        <v>52</v>
      </c>
      <c r="AF1608" s="44">
        <v>4056</v>
      </c>
      <c r="AG1608" s="45"/>
      <c r="AH1608" s="38"/>
      <c r="AI1608" s="43">
        <v>0</v>
      </c>
      <c r="AJ1608" s="44">
        <v>0</v>
      </c>
      <c r="AK1608" s="45"/>
      <c r="AL1608" s="38"/>
      <c r="AM1608" s="43">
        <v>68</v>
      </c>
      <c r="AN1608" s="44">
        <v>5304</v>
      </c>
      <c r="AO1608" s="45"/>
    </row>
    <row r="1609" spans="1:41" hidden="1" outlineLevel="1" x14ac:dyDescent="0.25">
      <c r="A1609" s="34" t="s">
        <v>3063</v>
      </c>
      <c r="B1609" s="35" t="s">
        <v>3064</v>
      </c>
      <c r="C1609" s="35" t="s">
        <v>3065</v>
      </c>
      <c r="D1609" s="35" t="s">
        <v>523</v>
      </c>
      <c r="E1609" s="42">
        <v>40</v>
      </c>
      <c r="G1609" s="43">
        <v>0</v>
      </c>
      <c r="H1609" s="44">
        <v>0</v>
      </c>
      <c r="I1609" s="45"/>
      <c r="J1609" s="38"/>
      <c r="K1609" s="43">
        <v>40</v>
      </c>
      <c r="L1609" s="44">
        <v>1600</v>
      </c>
      <c r="M1609" s="45"/>
      <c r="N1609" s="38"/>
      <c r="O1609" s="43">
        <v>40</v>
      </c>
      <c r="P1609" s="44">
        <v>1600</v>
      </c>
      <c r="Q1609" s="45"/>
      <c r="R1609" s="38"/>
      <c r="S1609" s="43">
        <v>18</v>
      </c>
      <c r="T1609" s="44">
        <v>720</v>
      </c>
      <c r="U1609" s="45"/>
      <c r="V1609" s="38"/>
      <c r="W1609" s="43">
        <v>30</v>
      </c>
      <c r="X1609" s="44">
        <v>1200</v>
      </c>
      <c r="Y1609" s="45"/>
      <c r="Z1609" s="38"/>
      <c r="AA1609" s="43">
        <v>74.42</v>
      </c>
      <c r="AB1609" s="44">
        <v>2976.8</v>
      </c>
      <c r="AC1609" s="45"/>
      <c r="AD1609" s="38"/>
      <c r="AE1609" s="43">
        <v>29</v>
      </c>
      <c r="AF1609" s="44">
        <v>1160</v>
      </c>
      <c r="AG1609" s="45"/>
      <c r="AH1609" s="38"/>
      <c r="AI1609" s="43">
        <v>0</v>
      </c>
      <c r="AJ1609" s="44">
        <v>0</v>
      </c>
      <c r="AK1609" s="45"/>
      <c r="AL1609" s="38"/>
      <c r="AM1609" s="43">
        <v>62</v>
      </c>
      <c r="AN1609" s="44">
        <v>2480</v>
      </c>
      <c r="AO1609" s="45"/>
    </row>
    <row r="1610" spans="1:41" hidden="1" outlineLevel="1" x14ac:dyDescent="0.25">
      <c r="A1610" s="34" t="s">
        <v>3066</v>
      </c>
      <c r="B1610" s="35" t="s">
        <v>3067</v>
      </c>
      <c r="C1610" s="35" t="s">
        <v>3068</v>
      </c>
      <c r="D1610" s="35" t="s">
        <v>523</v>
      </c>
      <c r="E1610" s="42">
        <v>60</v>
      </c>
      <c r="G1610" s="43">
        <v>0</v>
      </c>
      <c r="H1610" s="44">
        <v>0</v>
      </c>
      <c r="I1610" s="45"/>
      <c r="J1610" s="38"/>
      <c r="K1610" s="43">
        <v>37</v>
      </c>
      <c r="L1610" s="44">
        <v>2220</v>
      </c>
      <c r="M1610" s="45"/>
      <c r="N1610" s="38"/>
      <c r="O1610" s="43">
        <v>37</v>
      </c>
      <c r="P1610" s="44">
        <v>2220</v>
      </c>
      <c r="Q1610" s="45"/>
      <c r="R1610" s="38"/>
      <c r="S1610" s="43">
        <v>15</v>
      </c>
      <c r="T1610" s="44">
        <v>900</v>
      </c>
      <c r="U1610" s="45"/>
      <c r="V1610" s="38"/>
      <c r="W1610" s="43">
        <v>24</v>
      </c>
      <c r="X1610" s="44">
        <v>1440</v>
      </c>
      <c r="Y1610" s="45"/>
      <c r="Z1610" s="38"/>
      <c r="AA1610" s="43">
        <v>62.02</v>
      </c>
      <c r="AB1610" s="44">
        <v>3721.2</v>
      </c>
      <c r="AC1610" s="45"/>
      <c r="AD1610" s="38"/>
      <c r="AE1610" s="43">
        <v>28</v>
      </c>
      <c r="AF1610" s="44">
        <v>1680</v>
      </c>
      <c r="AG1610" s="45"/>
      <c r="AH1610" s="38"/>
      <c r="AI1610" s="43">
        <v>0</v>
      </c>
      <c r="AJ1610" s="44">
        <v>0</v>
      </c>
      <c r="AK1610" s="45"/>
      <c r="AL1610" s="38"/>
      <c r="AM1610" s="43">
        <v>45</v>
      </c>
      <c r="AN1610" s="44">
        <v>2700</v>
      </c>
      <c r="AO1610" s="45"/>
    </row>
    <row r="1611" spans="1:41" hidden="1" outlineLevel="1" x14ac:dyDescent="0.25">
      <c r="A1611" s="34" t="s">
        <v>3069</v>
      </c>
      <c r="B1611" s="35" t="s">
        <v>3070</v>
      </c>
      <c r="C1611" s="35" t="s">
        <v>3071</v>
      </c>
      <c r="D1611" s="35" t="s">
        <v>523</v>
      </c>
      <c r="E1611" s="42">
        <v>50</v>
      </c>
      <c r="G1611" s="43">
        <v>0</v>
      </c>
      <c r="H1611" s="44">
        <v>0</v>
      </c>
      <c r="I1611" s="45"/>
      <c r="J1611" s="38"/>
      <c r="K1611" s="43">
        <v>34</v>
      </c>
      <c r="L1611" s="44">
        <v>1700</v>
      </c>
      <c r="M1611" s="45"/>
      <c r="N1611" s="38"/>
      <c r="O1611" s="43">
        <v>34</v>
      </c>
      <c r="P1611" s="44">
        <v>1700</v>
      </c>
      <c r="Q1611" s="45"/>
      <c r="R1611" s="38"/>
      <c r="S1611" s="43">
        <v>13</v>
      </c>
      <c r="T1611" s="44">
        <v>650</v>
      </c>
      <c r="U1611" s="45"/>
      <c r="V1611" s="38"/>
      <c r="W1611" s="43">
        <v>21</v>
      </c>
      <c r="X1611" s="44">
        <v>1050</v>
      </c>
      <c r="Y1611" s="45"/>
      <c r="Z1611" s="38"/>
      <c r="AA1611" s="43">
        <v>49.62</v>
      </c>
      <c r="AB1611" s="44">
        <v>2481</v>
      </c>
      <c r="AC1611" s="45"/>
      <c r="AD1611" s="38"/>
      <c r="AE1611" s="43">
        <v>20</v>
      </c>
      <c r="AF1611" s="44">
        <v>1000</v>
      </c>
      <c r="AG1611" s="45"/>
      <c r="AH1611" s="38"/>
      <c r="AI1611" s="43">
        <v>0</v>
      </c>
      <c r="AJ1611" s="44">
        <v>0</v>
      </c>
      <c r="AK1611" s="45"/>
      <c r="AL1611" s="38"/>
      <c r="AM1611" s="43">
        <v>42</v>
      </c>
      <c r="AN1611" s="44">
        <v>2100</v>
      </c>
      <c r="AO1611" s="45"/>
    </row>
    <row r="1612" spans="1:41" hidden="1" outlineLevel="1" x14ac:dyDescent="0.25">
      <c r="A1612" s="34" t="s">
        <v>3072</v>
      </c>
      <c r="B1612" s="35" t="s">
        <v>3073</v>
      </c>
      <c r="C1612" s="35" t="s">
        <v>3074</v>
      </c>
      <c r="D1612" s="35" t="s">
        <v>523</v>
      </c>
      <c r="E1612" s="42">
        <v>110</v>
      </c>
      <c r="G1612" s="43">
        <v>0</v>
      </c>
      <c r="H1612" s="44">
        <v>0</v>
      </c>
      <c r="I1612" s="45"/>
      <c r="J1612" s="38"/>
      <c r="K1612" s="43">
        <v>29</v>
      </c>
      <c r="L1612" s="44">
        <v>3190</v>
      </c>
      <c r="M1612" s="45"/>
      <c r="N1612" s="38"/>
      <c r="O1612" s="43">
        <v>29</v>
      </c>
      <c r="P1612" s="44">
        <v>3190</v>
      </c>
      <c r="Q1612" s="45"/>
      <c r="R1612" s="38"/>
      <c r="S1612" s="43">
        <v>17</v>
      </c>
      <c r="T1612" s="44">
        <v>1870</v>
      </c>
      <c r="U1612" s="45"/>
      <c r="V1612" s="38"/>
      <c r="W1612" s="43">
        <v>19</v>
      </c>
      <c r="X1612" s="44">
        <v>2090</v>
      </c>
      <c r="Y1612" s="45"/>
      <c r="Z1612" s="38"/>
      <c r="AA1612" s="43">
        <v>41.35</v>
      </c>
      <c r="AB1612" s="44">
        <v>4548.5</v>
      </c>
      <c r="AC1612" s="45"/>
      <c r="AD1612" s="38"/>
      <c r="AE1612" s="43">
        <v>17</v>
      </c>
      <c r="AF1612" s="44">
        <v>1870</v>
      </c>
      <c r="AG1612" s="45"/>
      <c r="AH1612" s="38"/>
      <c r="AI1612" s="43">
        <v>0</v>
      </c>
      <c r="AJ1612" s="44">
        <v>0</v>
      </c>
      <c r="AK1612" s="45"/>
      <c r="AL1612" s="38"/>
      <c r="AM1612" s="43">
        <v>63</v>
      </c>
      <c r="AN1612" s="44">
        <v>6930</v>
      </c>
      <c r="AO1612" s="45"/>
    </row>
    <row r="1613" spans="1:41" ht="45" hidden="1" outlineLevel="1" x14ac:dyDescent="0.25">
      <c r="A1613" s="34" t="s">
        <v>3075</v>
      </c>
      <c r="B1613" s="35" t="s">
        <v>3076</v>
      </c>
      <c r="C1613" s="35" t="s">
        <v>3077</v>
      </c>
      <c r="D1613" s="35" t="s">
        <v>444</v>
      </c>
      <c r="E1613" s="42">
        <v>1</v>
      </c>
      <c r="G1613" s="43">
        <v>0</v>
      </c>
      <c r="H1613" s="44">
        <v>0</v>
      </c>
      <c r="I1613" s="45"/>
      <c r="J1613" s="38"/>
      <c r="K1613" s="43">
        <v>4700</v>
      </c>
      <c r="L1613" s="44">
        <v>4700</v>
      </c>
      <c r="M1613" s="45"/>
      <c r="N1613" s="38"/>
      <c r="O1613" s="43">
        <v>4700</v>
      </c>
      <c r="P1613" s="44">
        <v>4700</v>
      </c>
      <c r="Q1613" s="45"/>
      <c r="R1613" s="38"/>
      <c r="S1613" s="43">
        <v>2096</v>
      </c>
      <c r="T1613" s="44">
        <v>2096</v>
      </c>
      <c r="U1613" s="45"/>
      <c r="V1613" s="38"/>
      <c r="W1613" s="43">
        <v>3500</v>
      </c>
      <c r="X1613" s="44">
        <v>3500</v>
      </c>
      <c r="Y1613" s="45"/>
      <c r="Z1613" s="38"/>
      <c r="AA1613" s="43">
        <v>1653.85</v>
      </c>
      <c r="AB1613" s="44">
        <v>1653.85</v>
      </c>
      <c r="AC1613" s="45"/>
      <c r="AD1613" s="38"/>
      <c r="AE1613" s="43">
        <v>1728</v>
      </c>
      <c r="AF1613" s="44">
        <v>1728</v>
      </c>
      <c r="AG1613" s="45"/>
      <c r="AH1613" s="38"/>
      <c r="AI1613" s="43">
        <v>0</v>
      </c>
      <c r="AJ1613" s="44">
        <v>0</v>
      </c>
      <c r="AK1613" s="45"/>
      <c r="AL1613" s="38"/>
      <c r="AM1613" s="43">
        <v>4346</v>
      </c>
      <c r="AN1613" s="44">
        <v>4346</v>
      </c>
      <c r="AO1613" s="45"/>
    </row>
    <row r="1614" spans="1:41" hidden="1" outlineLevel="1" x14ac:dyDescent="0.25">
      <c r="A1614" s="34" t="s">
        <v>3078</v>
      </c>
      <c r="B1614" s="35" t="s">
        <v>3079</v>
      </c>
      <c r="C1614" s="35" t="s">
        <v>3080</v>
      </c>
      <c r="D1614" s="35" t="s">
        <v>444</v>
      </c>
      <c r="E1614" s="42">
        <v>1</v>
      </c>
      <c r="G1614" s="43">
        <v>0</v>
      </c>
      <c r="H1614" s="44">
        <v>0</v>
      </c>
      <c r="I1614" s="45"/>
      <c r="J1614" s="38"/>
      <c r="K1614" s="43">
        <v>700</v>
      </c>
      <c r="L1614" s="44">
        <v>700</v>
      </c>
      <c r="M1614" s="45"/>
      <c r="N1614" s="38"/>
      <c r="O1614" s="43">
        <v>700</v>
      </c>
      <c r="P1614" s="44">
        <v>700</v>
      </c>
      <c r="Q1614" s="45"/>
      <c r="R1614" s="38"/>
      <c r="S1614" s="43">
        <v>155</v>
      </c>
      <c r="T1614" s="44">
        <v>155</v>
      </c>
      <c r="U1614" s="45"/>
      <c r="V1614" s="38"/>
      <c r="W1614" s="43">
        <v>5500</v>
      </c>
      <c r="X1614" s="44">
        <v>5500</v>
      </c>
      <c r="Y1614" s="45"/>
      <c r="Z1614" s="38"/>
      <c r="AA1614" s="43">
        <v>1653.85</v>
      </c>
      <c r="AB1614" s="44">
        <v>1653.85</v>
      </c>
      <c r="AC1614" s="45"/>
      <c r="AD1614" s="38"/>
      <c r="AE1614" s="43">
        <v>1265</v>
      </c>
      <c r="AF1614" s="44">
        <v>1265</v>
      </c>
      <c r="AG1614" s="45"/>
      <c r="AH1614" s="38"/>
      <c r="AI1614" s="43">
        <v>0</v>
      </c>
      <c r="AJ1614" s="44">
        <v>0</v>
      </c>
      <c r="AK1614" s="45"/>
      <c r="AL1614" s="38"/>
      <c r="AM1614" s="43">
        <v>1859</v>
      </c>
      <c r="AN1614" s="44">
        <v>1859</v>
      </c>
      <c r="AO1614" s="45"/>
    </row>
    <row r="1615" spans="1:41" hidden="1" outlineLevel="1" x14ac:dyDescent="0.25">
      <c r="A1615" s="30"/>
      <c r="B1615" s="31" t="s">
        <v>44</v>
      </c>
      <c r="C1615" s="31" t="s">
        <v>45</v>
      </c>
      <c r="G1615" s="36"/>
      <c r="H1615" s="36"/>
      <c r="I1615" s="37"/>
      <c r="J1615" s="38"/>
      <c r="K1615" s="36"/>
      <c r="L1615" s="36"/>
      <c r="M1615" s="37"/>
      <c r="N1615" s="38"/>
      <c r="O1615" s="36"/>
      <c r="P1615" s="36"/>
      <c r="Q1615" s="37"/>
      <c r="R1615" s="38"/>
      <c r="S1615" s="36"/>
      <c r="T1615" s="36"/>
      <c r="U1615" s="37"/>
      <c r="V1615" s="38"/>
      <c r="W1615" s="36"/>
      <c r="X1615" s="36"/>
      <c r="Y1615" s="37"/>
      <c r="Z1615" s="38"/>
      <c r="AA1615" s="36"/>
      <c r="AB1615" s="36"/>
      <c r="AC1615" s="37"/>
      <c r="AD1615" s="38"/>
      <c r="AE1615" s="36"/>
      <c r="AF1615" s="36"/>
      <c r="AG1615" s="37"/>
      <c r="AH1615" s="38"/>
      <c r="AI1615" s="36"/>
      <c r="AJ1615" s="36"/>
      <c r="AK1615" s="37"/>
      <c r="AL1615" s="38"/>
      <c r="AM1615" s="36"/>
      <c r="AN1615" s="36"/>
      <c r="AO1615" s="37"/>
    </row>
    <row r="1616" spans="1:41" hidden="1" outlineLevel="1" x14ac:dyDescent="0.25">
      <c r="A1616" s="34" t="s">
        <v>3081</v>
      </c>
      <c r="B1616" s="35" t="s">
        <v>47</v>
      </c>
      <c r="C1616" s="35" t="s">
        <v>3082</v>
      </c>
      <c r="G1616" s="36"/>
      <c r="H1616" s="36"/>
      <c r="I1616" s="37"/>
      <c r="J1616" s="38"/>
      <c r="K1616" s="36"/>
      <c r="L1616" s="36"/>
      <c r="M1616" s="37"/>
      <c r="N1616" s="38"/>
      <c r="O1616" s="36"/>
      <c r="P1616" s="36"/>
      <c r="Q1616" s="37"/>
      <c r="R1616" s="38"/>
      <c r="S1616" s="36"/>
      <c r="T1616" s="36"/>
      <c r="U1616" s="37"/>
      <c r="V1616" s="38"/>
      <c r="W1616" s="36"/>
      <c r="X1616" s="36"/>
      <c r="Y1616" s="37"/>
      <c r="Z1616" s="38"/>
      <c r="AA1616" s="36"/>
      <c r="AB1616" s="36"/>
      <c r="AC1616" s="37"/>
      <c r="AD1616" s="38"/>
      <c r="AE1616" s="36"/>
      <c r="AF1616" s="36"/>
      <c r="AG1616" s="37"/>
      <c r="AH1616" s="38"/>
      <c r="AI1616" s="36"/>
      <c r="AJ1616" s="36"/>
      <c r="AK1616" s="37"/>
      <c r="AL1616" s="38"/>
      <c r="AM1616" s="36"/>
      <c r="AN1616" s="36"/>
      <c r="AO1616" s="37"/>
    </row>
    <row r="1617" spans="1:41" ht="45" hidden="1" outlineLevel="1" x14ac:dyDescent="0.25">
      <c r="A1617" s="30"/>
      <c r="B1617" s="31" t="s">
        <v>69</v>
      </c>
      <c r="C1617" s="31" t="s">
        <v>70</v>
      </c>
      <c r="D1617" s="31" t="s">
        <v>71</v>
      </c>
      <c r="E1617" s="31" t="s">
        <v>72</v>
      </c>
      <c r="G1617" s="39" t="s">
        <v>73</v>
      </c>
      <c r="H1617" s="40" t="s">
        <v>33</v>
      </c>
      <c r="I1617" s="41"/>
      <c r="J1617" s="38"/>
      <c r="K1617" s="39" t="s">
        <v>73</v>
      </c>
      <c r="L1617" s="40" t="s">
        <v>33</v>
      </c>
      <c r="M1617" s="41"/>
      <c r="N1617" s="38"/>
      <c r="O1617" s="39" t="s">
        <v>73</v>
      </c>
      <c r="P1617" s="40" t="s">
        <v>33</v>
      </c>
      <c r="Q1617" s="41"/>
      <c r="R1617" s="38"/>
      <c r="S1617" s="39" t="s">
        <v>73</v>
      </c>
      <c r="T1617" s="40" t="s">
        <v>33</v>
      </c>
      <c r="U1617" s="41"/>
      <c r="V1617" s="38"/>
      <c r="W1617" s="39" t="s">
        <v>73</v>
      </c>
      <c r="X1617" s="40" t="s">
        <v>33</v>
      </c>
      <c r="Y1617" s="41"/>
      <c r="Z1617" s="38"/>
      <c r="AA1617" s="39" t="s">
        <v>73</v>
      </c>
      <c r="AB1617" s="40" t="s">
        <v>33</v>
      </c>
      <c r="AC1617" s="41"/>
      <c r="AD1617" s="38"/>
      <c r="AE1617" s="39" t="s">
        <v>73</v>
      </c>
      <c r="AF1617" s="40" t="s">
        <v>33</v>
      </c>
      <c r="AG1617" s="41"/>
      <c r="AH1617" s="38"/>
      <c r="AI1617" s="39" t="s">
        <v>73</v>
      </c>
      <c r="AJ1617" s="40" t="s">
        <v>33</v>
      </c>
      <c r="AK1617" s="41"/>
      <c r="AL1617" s="38"/>
      <c r="AM1617" s="39" t="s">
        <v>73</v>
      </c>
      <c r="AN1617" s="40" t="s">
        <v>33</v>
      </c>
      <c r="AO1617" s="41"/>
    </row>
    <row r="1618" spans="1:41" hidden="1" outlineLevel="1" x14ac:dyDescent="0.25">
      <c r="A1618" s="34" t="s">
        <v>3083</v>
      </c>
      <c r="B1618" s="35" t="s">
        <v>3084</v>
      </c>
      <c r="C1618" s="35" t="s">
        <v>3085</v>
      </c>
      <c r="D1618" s="35" t="s">
        <v>500</v>
      </c>
      <c r="E1618" s="42">
        <v>10</v>
      </c>
      <c r="G1618" s="43">
        <v>0</v>
      </c>
      <c r="H1618" s="44">
        <v>0</v>
      </c>
      <c r="I1618" s="45"/>
      <c r="J1618" s="38"/>
      <c r="K1618" s="43">
        <v>250</v>
      </c>
      <c r="L1618" s="44">
        <v>2500</v>
      </c>
      <c r="M1618" s="45"/>
      <c r="N1618" s="38"/>
      <c r="O1618" s="43">
        <v>250</v>
      </c>
      <c r="P1618" s="44">
        <v>2500</v>
      </c>
      <c r="Q1618" s="45"/>
      <c r="R1618" s="38"/>
      <c r="S1618" s="43">
        <v>162</v>
      </c>
      <c r="T1618" s="44">
        <v>1620</v>
      </c>
      <c r="U1618" s="45"/>
      <c r="V1618" s="38"/>
      <c r="W1618" s="43">
        <v>150</v>
      </c>
      <c r="X1618" s="44">
        <v>1500</v>
      </c>
      <c r="Y1618" s="45"/>
      <c r="Z1618" s="38"/>
      <c r="AA1618" s="43">
        <v>115.77</v>
      </c>
      <c r="AB1618" s="44">
        <v>1157.7</v>
      </c>
      <c r="AC1618" s="45"/>
      <c r="AD1618" s="38"/>
      <c r="AE1618" s="43">
        <v>75</v>
      </c>
      <c r="AF1618" s="44">
        <v>750</v>
      </c>
      <c r="AG1618" s="45"/>
      <c r="AH1618" s="38"/>
      <c r="AI1618" s="43">
        <v>0</v>
      </c>
      <c r="AJ1618" s="44">
        <v>0</v>
      </c>
      <c r="AK1618" s="45"/>
      <c r="AL1618" s="38"/>
      <c r="AM1618" s="43">
        <v>210</v>
      </c>
      <c r="AN1618" s="44">
        <v>2100</v>
      </c>
      <c r="AO1618" s="45"/>
    </row>
    <row r="1619" spans="1:41" hidden="1" outlineLevel="1" x14ac:dyDescent="0.25">
      <c r="A1619" s="34" t="s">
        <v>3086</v>
      </c>
      <c r="B1619" s="35" t="s">
        <v>3087</v>
      </c>
      <c r="C1619" s="35" t="s">
        <v>3088</v>
      </c>
      <c r="D1619" s="35" t="s">
        <v>500</v>
      </c>
      <c r="E1619" s="42">
        <v>44</v>
      </c>
      <c r="G1619" s="43">
        <v>0</v>
      </c>
      <c r="H1619" s="44">
        <v>0</v>
      </c>
      <c r="I1619" s="45"/>
      <c r="J1619" s="38"/>
      <c r="K1619" s="43">
        <v>60</v>
      </c>
      <c r="L1619" s="44">
        <v>2640</v>
      </c>
      <c r="M1619" s="45"/>
      <c r="N1619" s="38"/>
      <c r="O1619" s="43">
        <v>60</v>
      </c>
      <c r="P1619" s="44">
        <v>2640</v>
      </c>
      <c r="Q1619" s="45"/>
      <c r="R1619" s="38"/>
      <c r="S1619" s="43">
        <v>18</v>
      </c>
      <c r="T1619" s="44">
        <v>792</v>
      </c>
      <c r="U1619" s="45"/>
      <c r="V1619" s="38"/>
      <c r="W1619" s="43">
        <v>180</v>
      </c>
      <c r="X1619" s="44">
        <v>7920</v>
      </c>
      <c r="Y1619" s="45"/>
      <c r="Z1619" s="38"/>
      <c r="AA1619" s="43">
        <v>43</v>
      </c>
      <c r="AB1619" s="44">
        <v>1892</v>
      </c>
      <c r="AC1619" s="45"/>
      <c r="AD1619" s="38"/>
      <c r="AE1619" s="43">
        <v>40</v>
      </c>
      <c r="AF1619" s="44">
        <v>1760</v>
      </c>
      <c r="AG1619" s="45"/>
      <c r="AH1619" s="38"/>
      <c r="AI1619" s="43">
        <v>0</v>
      </c>
      <c r="AJ1619" s="44">
        <v>0</v>
      </c>
      <c r="AK1619" s="45"/>
      <c r="AL1619" s="38"/>
      <c r="AM1619" s="43">
        <v>35</v>
      </c>
      <c r="AN1619" s="44">
        <v>1540</v>
      </c>
      <c r="AO1619" s="45"/>
    </row>
    <row r="1620" spans="1:41" hidden="1" outlineLevel="1" x14ac:dyDescent="0.25">
      <c r="A1620" s="34" t="s">
        <v>3089</v>
      </c>
      <c r="B1620" s="35" t="s">
        <v>3090</v>
      </c>
      <c r="C1620" s="35" t="s">
        <v>3091</v>
      </c>
      <c r="D1620" s="35" t="s">
        <v>500</v>
      </c>
      <c r="E1620" s="42">
        <v>2</v>
      </c>
      <c r="G1620" s="43">
        <v>0</v>
      </c>
      <c r="H1620" s="44">
        <v>0</v>
      </c>
      <c r="I1620" s="45"/>
      <c r="J1620" s="38"/>
      <c r="K1620" s="43">
        <v>100</v>
      </c>
      <c r="L1620" s="44">
        <v>200</v>
      </c>
      <c r="M1620" s="45"/>
      <c r="N1620" s="38"/>
      <c r="O1620" s="43">
        <v>100</v>
      </c>
      <c r="P1620" s="44">
        <v>200</v>
      </c>
      <c r="Q1620" s="45"/>
      <c r="R1620" s="38"/>
      <c r="S1620" s="43">
        <v>1122</v>
      </c>
      <c r="T1620" s="44">
        <v>2244</v>
      </c>
      <c r="U1620" s="45"/>
      <c r="V1620" s="38"/>
      <c r="W1620" s="43">
        <v>330</v>
      </c>
      <c r="X1620" s="44">
        <v>660</v>
      </c>
      <c r="Y1620" s="45"/>
      <c r="Z1620" s="38"/>
      <c r="AA1620" s="43">
        <v>193.5</v>
      </c>
      <c r="AB1620" s="44">
        <v>387</v>
      </c>
      <c r="AC1620" s="45"/>
      <c r="AD1620" s="38"/>
      <c r="AE1620" s="43">
        <v>115</v>
      </c>
      <c r="AF1620" s="44">
        <v>230</v>
      </c>
      <c r="AG1620" s="45"/>
      <c r="AH1620" s="38"/>
      <c r="AI1620" s="43">
        <v>0</v>
      </c>
      <c r="AJ1620" s="44">
        <v>0</v>
      </c>
      <c r="AK1620" s="45"/>
      <c r="AL1620" s="38"/>
      <c r="AM1620" s="43">
        <v>326</v>
      </c>
      <c r="AN1620" s="44">
        <v>652</v>
      </c>
      <c r="AO1620" s="45"/>
    </row>
    <row r="1621" spans="1:41" hidden="1" outlineLevel="1" x14ac:dyDescent="0.25">
      <c r="A1621" s="34" t="s">
        <v>3092</v>
      </c>
      <c r="B1621" s="35" t="s">
        <v>3093</v>
      </c>
      <c r="C1621" s="35" t="s">
        <v>3094</v>
      </c>
      <c r="D1621" s="35" t="s">
        <v>500</v>
      </c>
      <c r="E1621" s="42">
        <v>4</v>
      </c>
      <c r="G1621" s="43">
        <v>0</v>
      </c>
      <c r="H1621" s="44">
        <v>0</v>
      </c>
      <c r="I1621" s="45"/>
      <c r="J1621" s="38"/>
      <c r="K1621" s="43">
        <v>200</v>
      </c>
      <c r="L1621" s="44">
        <v>800</v>
      </c>
      <c r="M1621" s="45"/>
      <c r="N1621" s="38"/>
      <c r="O1621" s="43">
        <v>200</v>
      </c>
      <c r="P1621" s="44">
        <v>800</v>
      </c>
      <c r="Q1621" s="45"/>
      <c r="R1621" s="38"/>
      <c r="S1621" s="43">
        <v>62</v>
      </c>
      <c r="T1621" s="44">
        <v>248</v>
      </c>
      <c r="U1621" s="45"/>
      <c r="V1621" s="38"/>
      <c r="W1621" s="43">
        <v>96</v>
      </c>
      <c r="X1621" s="44">
        <v>384</v>
      </c>
      <c r="Y1621" s="45"/>
      <c r="Z1621" s="38"/>
      <c r="AA1621" s="43">
        <v>64.5</v>
      </c>
      <c r="AB1621" s="44">
        <v>258</v>
      </c>
      <c r="AC1621" s="45"/>
      <c r="AD1621" s="38"/>
      <c r="AE1621" s="43">
        <v>40</v>
      </c>
      <c r="AF1621" s="44">
        <v>160</v>
      </c>
      <c r="AG1621" s="45"/>
      <c r="AH1621" s="38"/>
      <c r="AI1621" s="43">
        <v>0</v>
      </c>
      <c r="AJ1621" s="44">
        <v>0</v>
      </c>
      <c r="AK1621" s="45"/>
      <c r="AL1621" s="38"/>
      <c r="AM1621" s="43">
        <v>228</v>
      </c>
      <c r="AN1621" s="44">
        <v>912</v>
      </c>
      <c r="AO1621" s="45"/>
    </row>
    <row r="1622" spans="1:41" hidden="1" outlineLevel="1" x14ac:dyDescent="0.25">
      <c r="A1622" s="34" t="s">
        <v>3095</v>
      </c>
      <c r="B1622" s="35" t="s">
        <v>3096</v>
      </c>
      <c r="C1622" s="35" t="s">
        <v>3097</v>
      </c>
      <c r="D1622" s="35" t="s">
        <v>500</v>
      </c>
      <c r="E1622" s="42">
        <v>4</v>
      </c>
      <c r="G1622" s="43">
        <v>0</v>
      </c>
      <c r="H1622" s="44">
        <v>0</v>
      </c>
      <c r="I1622" s="45"/>
      <c r="J1622" s="38"/>
      <c r="K1622" s="43">
        <v>85</v>
      </c>
      <c r="L1622" s="44">
        <v>340</v>
      </c>
      <c r="M1622" s="45"/>
      <c r="N1622" s="38"/>
      <c r="O1622" s="43">
        <v>85</v>
      </c>
      <c r="P1622" s="44">
        <v>340</v>
      </c>
      <c r="Q1622" s="45"/>
      <c r="R1622" s="38"/>
      <c r="S1622" s="43">
        <v>145</v>
      </c>
      <c r="T1622" s="44">
        <v>580</v>
      </c>
      <c r="U1622" s="45"/>
      <c r="V1622" s="38"/>
      <c r="W1622" s="43">
        <v>120</v>
      </c>
      <c r="X1622" s="44">
        <v>480</v>
      </c>
      <c r="Y1622" s="45"/>
      <c r="Z1622" s="38"/>
      <c r="AA1622" s="43">
        <v>154.63999999999999</v>
      </c>
      <c r="AB1622" s="44">
        <v>618.55999999999995</v>
      </c>
      <c r="AC1622" s="45"/>
      <c r="AD1622" s="38"/>
      <c r="AE1622" s="43">
        <v>207</v>
      </c>
      <c r="AF1622" s="44">
        <v>828</v>
      </c>
      <c r="AG1622" s="45"/>
      <c r="AH1622" s="38"/>
      <c r="AI1622" s="43">
        <v>0</v>
      </c>
      <c r="AJ1622" s="44">
        <v>0</v>
      </c>
      <c r="AK1622" s="45"/>
      <c r="AL1622" s="38"/>
      <c r="AM1622" s="43">
        <v>442</v>
      </c>
      <c r="AN1622" s="44">
        <v>1768</v>
      </c>
      <c r="AO1622" s="45"/>
    </row>
    <row r="1623" spans="1:41" hidden="1" outlineLevel="1" x14ac:dyDescent="0.25">
      <c r="A1623" s="34" t="s">
        <v>3098</v>
      </c>
      <c r="B1623" s="35" t="s">
        <v>3099</v>
      </c>
      <c r="C1623" s="35" t="s">
        <v>3100</v>
      </c>
      <c r="D1623" s="35" t="s">
        <v>444</v>
      </c>
      <c r="E1623" s="42">
        <v>1</v>
      </c>
      <c r="G1623" s="43">
        <v>0</v>
      </c>
      <c r="H1623" s="44">
        <v>0</v>
      </c>
      <c r="I1623" s="45"/>
      <c r="J1623" s="38"/>
      <c r="K1623" s="43">
        <v>150</v>
      </c>
      <c r="L1623" s="44">
        <v>150</v>
      </c>
      <c r="M1623" s="45"/>
      <c r="N1623" s="38"/>
      <c r="O1623" s="43">
        <v>150</v>
      </c>
      <c r="P1623" s="44">
        <v>150</v>
      </c>
      <c r="Q1623" s="45"/>
      <c r="R1623" s="38"/>
      <c r="S1623" s="43">
        <v>179</v>
      </c>
      <c r="T1623" s="44">
        <v>179</v>
      </c>
      <c r="U1623" s="45"/>
      <c r="V1623" s="38"/>
      <c r="W1623" s="43">
        <v>500</v>
      </c>
      <c r="X1623" s="44">
        <v>500</v>
      </c>
      <c r="Y1623" s="45"/>
      <c r="Z1623" s="38"/>
      <c r="AA1623" s="43">
        <v>75.25</v>
      </c>
      <c r="AB1623" s="44">
        <v>75.25</v>
      </c>
      <c r="AC1623" s="45"/>
      <c r="AD1623" s="38"/>
      <c r="AE1623" s="43">
        <v>345</v>
      </c>
      <c r="AF1623" s="44">
        <v>345</v>
      </c>
      <c r="AG1623" s="45"/>
      <c r="AH1623" s="38"/>
      <c r="AI1623" s="43">
        <v>0</v>
      </c>
      <c r="AJ1623" s="44">
        <v>0</v>
      </c>
      <c r="AK1623" s="45"/>
      <c r="AL1623" s="38"/>
      <c r="AM1623" s="43">
        <v>291</v>
      </c>
      <c r="AN1623" s="44">
        <v>291</v>
      </c>
      <c r="AO1623" s="45"/>
    </row>
    <row r="1624" spans="1:41" hidden="1" outlineLevel="1" x14ac:dyDescent="0.25">
      <c r="A1624" s="34" t="s">
        <v>3101</v>
      </c>
      <c r="B1624" s="35" t="s">
        <v>3102</v>
      </c>
      <c r="C1624" s="35" t="s">
        <v>3103</v>
      </c>
      <c r="D1624" s="35" t="s">
        <v>500</v>
      </c>
      <c r="E1624" s="42">
        <v>12</v>
      </c>
      <c r="G1624" s="43">
        <v>0</v>
      </c>
      <c r="H1624" s="44">
        <v>0</v>
      </c>
      <c r="I1624" s="45"/>
      <c r="J1624" s="38"/>
      <c r="K1624" s="43">
        <v>900</v>
      </c>
      <c r="L1624" s="44">
        <v>10800</v>
      </c>
      <c r="M1624" s="45"/>
      <c r="N1624" s="38"/>
      <c r="O1624" s="43">
        <v>900</v>
      </c>
      <c r="P1624" s="44">
        <v>10800</v>
      </c>
      <c r="Q1624" s="45"/>
      <c r="R1624" s="38"/>
      <c r="S1624" s="43">
        <v>2117</v>
      </c>
      <c r="T1624" s="44">
        <v>25404</v>
      </c>
      <c r="U1624" s="45"/>
      <c r="V1624" s="38"/>
      <c r="W1624" s="43">
        <v>1500</v>
      </c>
      <c r="X1624" s="44">
        <v>18000</v>
      </c>
      <c r="Y1624" s="45"/>
      <c r="Z1624" s="38"/>
      <c r="AA1624" s="43">
        <v>316.70999999999998</v>
      </c>
      <c r="AB1624" s="44">
        <v>3800.52</v>
      </c>
      <c r="AC1624" s="45"/>
      <c r="AD1624" s="38"/>
      <c r="AE1624" s="43">
        <v>920</v>
      </c>
      <c r="AF1624" s="44">
        <v>11040</v>
      </c>
      <c r="AG1624" s="45"/>
      <c r="AH1624" s="38"/>
      <c r="AI1624" s="43">
        <v>0</v>
      </c>
      <c r="AJ1624" s="44">
        <v>0</v>
      </c>
      <c r="AK1624" s="45"/>
      <c r="AL1624" s="38"/>
      <c r="AM1624" s="43">
        <v>2862</v>
      </c>
      <c r="AN1624" s="44">
        <v>34344</v>
      </c>
      <c r="AO1624" s="45"/>
    </row>
    <row r="1625" spans="1:41" hidden="1" outlineLevel="1" x14ac:dyDescent="0.25">
      <c r="A1625" s="30"/>
      <c r="B1625" s="31" t="s">
        <v>44</v>
      </c>
      <c r="C1625" s="31" t="s">
        <v>45</v>
      </c>
      <c r="G1625" s="36"/>
      <c r="H1625" s="36"/>
      <c r="I1625" s="37"/>
      <c r="J1625" s="38"/>
      <c r="K1625" s="36"/>
      <c r="L1625" s="36"/>
      <c r="M1625" s="37"/>
      <c r="N1625" s="38"/>
      <c r="O1625" s="36"/>
      <c r="P1625" s="36"/>
      <c r="Q1625" s="37"/>
      <c r="R1625" s="38"/>
      <c r="S1625" s="36"/>
      <c r="T1625" s="36"/>
      <c r="U1625" s="37"/>
      <c r="V1625" s="38"/>
      <c r="W1625" s="36"/>
      <c r="X1625" s="36"/>
      <c r="Y1625" s="37"/>
      <c r="Z1625" s="38"/>
      <c r="AA1625" s="36"/>
      <c r="AB1625" s="36"/>
      <c r="AC1625" s="37"/>
      <c r="AD1625" s="38"/>
      <c r="AE1625" s="36"/>
      <c r="AF1625" s="36"/>
      <c r="AG1625" s="37"/>
      <c r="AH1625" s="38"/>
      <c r="AI1625" s="36"/>
      <c r="AJ1625" s="36"/>
      <c r="AK1625" s="37"/>
      <c r="AL1625" s="38"/>
      <c r="AM1625" s="36"/>
      <c r="AN1625" s="36"/>
      <c r="AO1625" s="37"/>
    </row>
    <row r="1626" spans="1:41" ht="30" hidden="1" outlineLevel="1" x14ac:dyDescent="0.25">
      <c r="A1626" s="34" t="s">
        <v>3104</v>
      </c>
      <c r="B1626" s="35" t="s">
        <v>47</v>
      </c>
      <c r="C1626" s="35" t="s">
        <v>3105</v>
      </c>
      <c r="G1626" s="36"/>
      <c r="H1626" s="36"/>
      <c r="I1626" s="37"/>
      <c r="J1626" s="38"/>
      <c r="K1626" s="36"/>
      <c r="L1626" s="36"/>
      <c r="M1626" s="37"/>
      <c r="N1626" s="38"/>
      <c r="O1626" s="36"/>
      <c r="P1626" s="36"/>
      <c r="Q1626" s="37"/>
      <c r="R1626" s="38"/>
      <c r="S1626" s="36"/>
      <c r="T1626" s="36"/>
      <c r="U1626" s="37"/>
      <c r="V1626" s="38"/>
      <c r="W1626" s="36"/>
      <c r="X1626" s="36"/>
      <c r="Y1626" s="37"/>
      <c r="Z1626" s="38"/>
      <c r="AA1626" s="36"/>
      <c r="AB1626" s="36"/>
      <c r="AC1626" s="37"/>
      <c r="AD1626" s="38"/>
      <c r="AE1626" s="36"/>
      <c r="AF1626" s="36"/>
      <c r="AG1626" s="37"/>
      <c r="AH1626" s="38"/>
      <c r="AI1626" s="36"/>
      <c r="AJ1626" s="36"/>
      <c r="AK1626" s="37"/>
      <c r="AL1626" s="38"/>
      <c r="AM1626" s="36"/>
      <c r="AN1626" s="36"/>
      <c r="AO1626" s="37"/>
    </row>
    <row r="1627" spans="1:41" ht="45" hidden="1" outlineLevel="1" x14ac:dyDescent="0.25">
      <c r="A1627" s="30"/>
      <c r="B1627" s="31" t="s">
        <v>69</v>
      </c>
      <c r="C1627" s="31" t="s">
        <v>70</v>
      </c>
      <c r="D1627" s="31" t="s">
        <v>71</v>
      </c>
      <c r="E1627" s="31" t="s">
        <v>72</v>
      </c>
      <c r="G1627" s="39" t="s">
        <v>73</v>
      </c>
      <c r="H1627" s="40" t="s">
        <v>33</v>
      </c>
      <c r="I1627" s="41"/>
      <c r="J1627" s="38"/>
      <c r="K1627" s="39" t="s">
        <v>73</v>
      </c>
      <c r="L1627" s="40" t="s">
        <v>33</v>
      </c>
      <c r="M1627" s="41"/>
      <c r="N1627" s="38"/>
      <c r="O1627" s="39" t="s">
        <v>73</v>
      </c>
      <c r="P1627" s="40" t="s">
        <v>33</v>
      </c>
      <c r="Q1627" s="41"/>
      <c r="R1627" s="38"/>
      <c r="S1627" s="39" t="s">
        <v>73</v>
      </c>
      <c r="T1627" s="40" t="s">
        <v>33</v>
      </c>
      <c r="U1627" s="41"/>
      <c r="V1627" s="38"/>
      <c r="W1627" s="39" t="s">
        <v>73</v>
      </c>
      <c r="X1627" s="40" t="s">
        <v>33</v>
      </c>
      <c r="Y1627" s="41"/>
      <c r="Z1627" s="38"/>
      <c r="AA1627" s="39" t="s">
        <v>73</v>
      </c>
      <c r="AB1627" s="40" t="s">
        <v>33</v>
      </c>
      <c r="AC1627" s="41"/>
      <c r="AD1627" s="38"/>
      <c r="AE1627" s="39" t="s">
        <v>73</v>
      </c>
      <c r="AF1627" s="40" t="s">
        <v>33</v>
      </c>
      <c r="AG1627" s="41"/>
      <c r="AH1627" s="38"/>
      <c r="AI1627" s="39" t="s">
        <v>73</v>
      </c>
      <c r="AJ1627" s="40" t="s">
        <v>33</v>
      </c>
      <c r="AK1627" s="41"/>
      <c r="AL1627" s="38"/>
      <c r="AM1627" s="39" t="s">
        <v>73</v>
      </c>
      <c r="AN1627" s="40" t="s">
        <v>33</v>
      </c>
      <c r="AO1627" s="41"/>
    </row>
    <row r="1628" spans="1:41" hidden="1" outlineLevel="1" x14ac:dyDescent="0.25">
      <c r="A1628" s="34" t="s">
        <v>3106</v>
      </c>
      <c r="B1628" s="35" t="s">
        <v>3107</v>
      </c>
      <c r="C1628" s="35" t="s">
        <v>3108</v>
      </c>
      <c r="D1628" s="35" t="s">
        <v>500</v>
      </c>
      <c r="E1628" s="42">
        <v>8</v>
      </c>
      <c r="G1628" s="43">
        <v>0</v>
      </c>
      <c r="H1628" s="44">
        <v>0</v>
      </c>
      <c r="I1628" s="45"/>
      <c r="J1628" s="38"/>
      <c r="K1628" s="43">
        <v>450</v>
      </c>
      <c r="L1628" s="44">
        <v>3600</v>
      </c>
      <c r="M1628" s="45"/>
      <c r="N1628" s="38"/>
      <c r="O1628" s="43">
        <v>450</v>
      </c>
      <c r="P1628" s="44">
        <v>3600</v>
      </c>
      <c r="Q1628" s="45"/>
      <c r="R1628" s="38"/>
      <c r="S1628" s="43">
        <v>290</v>
      </c>
      <c r="T1628" s="44">
        <v>2320</v>
      </c>
      <c r="U1628" s="45"/>
      <c r="V1628" s="38"/>
      <c r="W1628" s="43">
        <v>1120</v>
      </c>
      <c r="X1628" s="44">
        <v>8960</v>
      </c>
      <c r="Y1628" s="45"/>
      <c r="Z1628" s="38"/>
      <c r="AA1628" s="43">
        <v>178.62</v>
      </c>
      <c r="AB1628" s="44">
        <v>1428.96</v>
      </c>
      <c r="AC1628" s="45"/>
      <c r="AD1628" s="38"/>
      <c r="AE1628" s="43">
        <v>414</v>
      </c>
      <c r="AF1628" s="44">
        <v>3312</v>
      </c>
      <c r="AG1628" s="45"/>
      <c r="AH1628" s="38"/>
      <c r="AI1628" s="43">
        <v>0</v>
      </c>
      <c r="AJ1628" s="44">
        <v>0</v>
      </c>
      <c r="AK1628" s="45"/>
      <c r="AL1628" s="38"/>
      <c r="AM1628" s="43">
        <v>784</v>
      </c>
      <c r="AN1628" s="44">
        <v>6272</v>
      </c>
      <c r="AO1628" s="45"/>
    </row>
    <row r="1629" spans="1:41" hidden="1" outlineLevel="1" x14ac:dyDescent="0.25">
      <c r="A1629" s="34" t="s">
        <v>3109</v>
      </c>
      <c r="B1629" s="35" t="s">
        <v>3110</v>
      </c>
      <c r="C1629" s="35" t="s">
        <v>3111</v>
      </c>
      <c r="D1629" s="35" t="s">
        <v>500</v>
      </c>
      <c r="E1629" s="42">
        <v>2</v>
      </c>
      <c r="G1629" s="43">
        <v>0</v>
      </c>
      <c r="H1629" s="44">
        <v>0</v>
      </c>
      <c r="I1629" s="45"/>
      <c r="J1629" s="38"/>
      <c r="K1629" s="43">
        <v>900</v>
      </c>
      <c r="L1629" s="44">
        <v>1800</v>
      </c>
      <c r="M1629" s="45"/>
      <c r="N1629" s="38"/>
      <c r="O1629" s="43">
        <v>900</v>
      </c>
      <c r="P1629" s="44">
        <v>1800</v>
      </c>
      <c r="Q1629" s="45"/>
      <c r="R1629" s="38"/>
      <c r="S1629" s="43">
        <v>2117</v>
      </c>
      <c r="T1629" s="44">
        <v>4234</v>
      </c>
      <c r="U1629" s="45"/>
      <c r="V1629" s="38"/>
      <c r="W1629" s="43">
        <v>1800</v>
      </c>
      <c r="X1629" s="44">
        <v>3600</v>
      </c>
      <c r="Y1629" s="45"/>
      <c r="Z1629" s="38"/>
      <c r="AA1629" s="43">
        <v>316.70999999999998</v>
      </c>
      <c r="AB1629" s="44">
        <v>633.41999999999996</v>
      </c>
      <c r="AC1629" s="45"/>
      <c r="AD1629" s="38"/>
      <c r="AE1629" s="43">
        <v>920</v>
      </c>
      <c r="AF1629" s="44">
        <v>1840</v>
      </c>
      <c r="AG1629" s="45"/>
      <c r="AH1629" s="38"/>
      <c r="AI1629" s="43">
        <v>0</v>
      </c>
      <c r="AJ1629" s="44">
        <v>0</v>
      </c>
      <c r="AK1629" s="45"/>
      <c r="AL1629" s="38"/>
      <c r="AM1629" s="43">
        <v>2862</v>
      </c>
      <c r="AN1629" s="44">
        <v>5724</v>
      </c>
      <c r="AO1629" s="45"/>
    </row>
    <row r="1630" spans="1:41" ht="45" hidden="1" outlineLevel="1" x14ac:dyDescent="0.25">
      <c r="A1630" s="34" t="s">
        <v>3112</v>
      </c>
      <c r="B1630" s="35" t="s">
        <v>3113</v>
      </c>
      <c r="C1630" s="35" t="s">
        <v>3114</v>
      </c>
      <c r="D1630" s="35" t="s">
        <v>500</v>
      </c>
      <c r="E1630" s="42">
        <v>2</v>
      </c>
      <c r="G1630" s="43">
        <v>0</v>
      </c>
      <c r="H1630" s="44">
        <v>0</v>
      </c>
      <c r="I1630" s="45"/>
      <c r="J1630" s="38"/>
      <c r="K1630" s="43">
        <v>22293</v>
      </c>
      <c r="L1630" s="44">
        <v>44586</v>
      </c>
      <c r="M1630" s="45"/>
      <c r="N1630" s="38"/>
      <c r="O1630" s="43">
        <v>22293</v>
      </c>
      <c r="P1630" s="44">
        <v>44586</v>
      </c>
      <c r="Q1630" s="45"/>
      <c r="R1630" s="38"/>
      <c r="S1630" s="43">
        <v>17760</v>
      </c>
      <c r="T1630" s="44">
        <v>35520</v>
      </c>
      <c r="U1630" s="45"/>
      <c r="V1630" s="38"/>
      <c r="W1630" s="43">
        <v>20000</v>
      </c>
      <c r="X1630" s="44">
        <v>40000</v>
      </c>
      <c r="Y1630" s="45"/>
      <c r="Z1630" s="38"/>
      <c r="AA1630" s="43">
        <v>16497.2</v>
      </c>
      <c r="AB1630" s="44">
        <v>32994.400000000001</v>
      </c>
      <c r="AC1630" s="45"/>
      <c r="AD1630" s="38"/>
      <c r="AE1630" s="43">
        <v>17250</v>
      </c>
      <c r="AF1630" s="44">
        <v>34500</v>
      </c>
      <c r="AG1630" s="45"/>
      <c r="AH1630" s="38"/>
      <c r="AI1630" s="43">
        <v>0</v>
      </c>
      <c r="AJ1630" s="44">
        <v>0</v>
      </c>
      <c r="AK1630" s="45"/>
      <c r="AL1630" s="38"/>
      <c r="AM1630" s="43">
        <v>9381</v>
      </c>
      <c r="AN1630" s="44">
        <v>18762</v>
      </c>
      <c r="AO1630" s="45"/>
    </row>
    <row r="1631" spans="1:41" hidden="1" outlineLevel="1" x14ac:dyDescent="0.25">
      <c r="A1631" s="30"/>
      <c r="B1631" s="31" t="s">
        <v>44</v>
      </c>
      <c r="C1631" s="31" t="s">
        <v>45</v>
      </c>
      <c r="G1631" s="36"/>
      <c r="H1631" s="36"/>
      <c r="I1631" s="37"/>
      <c r="J1631" s="38"/>
      <c r="K1631" s="36"/>
      <c r="L1631" s="36"/>
      <c r="M1631" s="37"/>
      <c r="N1631" s="38"/>
      <c r="O1631" s="36"/>
      <c r="P1631" s="36"/>
      <c r="Q1631" s="37"/>
      <c r="R1631" s="38"/>
      <c r="S1631" s="36"/>
      <c r="T1631" s="36"/>
      <c r="U1631" s="37"/>
      <c r="V1631" s="38"/>
      <c r="W1631" s="36"/>
      <c r="X1631" s="36"/>
      <c r="Y1631" s="37"/>
      <c r="Z1631" s="38"/>
      <c r="AA1631" s="36"/>
      <c r="AB1631" s="36"/>
      <c r="AC1631" s="37"/>
      <c r="AD1631" s="38"/>
      <c r="AE1631" s="36"/>
      <c r="AF1631" s="36"/>
      <c r="AG1631" s="37"/>
      <c r="AH1631" s="38"/>
      <c r="AI1631" s="36"/>
      <c r="AJ1631" s="36"/>
      <c r="AK1631" s="37"/>
      <c r="AL1631" s="38"/>
      <c r="AM1631" s="36"/>
      <c r="AN1631" s="36"/>
      <c r="AO1631" s="37"/>
    </row>
    <row r="1632" spans="1:41" ht="30" hidden="1" outlineLevel="1" x14ac:dyDescent="0.25">
      <c r="A1632" s="34" t="s">
        <v>3115</v>
      </c>
      <c r="B1632" s="35" t="s">
        <v>47</v>
      </c>
      <c r="C1632" s="35" t="s">
        <v>3116</v>
      </c>
      <c r="G1632" s="36"/>
      <c r="H1632" s="36"/>
      <c r="I1632" s="37"/>
      <c r="J1632" s="38"/>
      <c r="K1632" s="36"/>
      <c r="L1632" s="36"/>
      <c r="M1632" s="37"/>
      <c r="N1632" s="38"/>
      <c r="O1632" s="36"/>
      <c r="P1632" s="36"/>
      <c r="Q1632" s="37"/>
      <c r="R1632" s="38"/>
      <c r="S1632" s="36"/>
      <c r="T1632" s="36"/>
      <c r="U1632" s="37"/>
      <c r="V1632" s="38"/>
      <c r="W1632" s="36"/>
      <c r="X1632" s="36"/>
      <c r="Y1632" s="37"/>
      <c r="Z1632" s="38"/>
      <c r="AA1632" s="36"/>
      <c r="AB1632" s="36"/>
      <c r="AC1632" s="37"/>
      <c r="AD1632" s="38"/>
      <c r="AE1632" s="36"/>
      <c r="AF1632" s="36"/>
      <c r="AG1632" s="37"/>
      <c r="AH1632" s="38"/>
      <c r="AI1632" s="36"/>
      <c r="AJ1632" s="36"/>
      <c r="AK1632" s="37"/>
      <c r="AL1632" s="38"/>
      <c r="AM1632" s="36"/>
      <c r="AN1632" s="36"/>
      <c r="AO1632" s="37"/>
    </row>
    <row r="1633" spans="1:41" ht="45" hidden="1" outlineLevel="1" x14ac:dyDescent="0.25">
      <c r="A1633" s="30"/>
      <c r="B1633" s="31" t="s">
        <v>69</v>
      </c>
      <c r="C1633" s="31" t="s">
        <v>70</v>
      </c>
      <c r="D1633" s="31" t="s">
        <v>71</v>
      </c>
      <c r="E1633" s="31" t="s">
        <v>72</v>
      </c>
      <c r="G1633" s="39" t="s">
        <v>73</v>
      </c>
      <c r="H1633" s="40" t="s">
        <v>33</v>
      </c>
      <c r="I1633" s="41"/>
      <c r="J1633" s="38"/>
      <c r="K1633" s="39" t="s">
        <v>73</v>
      </c>
      <c r="L1633" s="40" t="s">
        <v>33</v>
      </c>
      <c r="M1633" s="41"/>
      <c r="N1633" s="38"/>
      <c r="O1633" s="39" t="s">
        <v>73</v>
      </c>
      <c r="P1633" s="40" t="s">
        <v>33</v>
      </c>
      <c r="Q1633" s="41"/>
      <c r="R1633" s="38"/>
      <c r="S1633" s="39" t="s">
        <v>73</v>
      </c>
      <c r="T1633" s="40" t="s">
        <v>33</v>
      </c>
      <c r="U1633" s="41"/>
      <c r="V1633" s="38"/>
      <c r="W1633" s="39" t="s">
        <v>73</v>
      </c>
      <c r="X1633" s="40" t="s">
        <v>33</v>
      </c>
      <c r="Y1633" s="41"/>
      <c r="Z1633" s="38"/>
      <c r="AA1633" s="39" t="s">
        <v>73</v>
      </c>
      <c r="AB1633" s="40" t="s">
        <v>33</v>
      </c>
      <c r="AC1633" s="41"/>
      <c r="AD1633" s="38"/>
      <c r="AE1633" s="39" t="s">
        <v>73</v>
      </c>
      <c r="AF1633" s="40" t="s">
        <v>33</v>
      </c>
      <c r="AG1633" s="41"/>
      <c r="AH1633" s="38"/>
      <c r="AI1633" s="39" t="s">
        <v>73</v>
      </c>
      <c r="AJ1633" s="40" t="s">
        <v>33</v>
      </c>
      <c r="AK1633" s="41"/>
      <c r="AL1633" s="38"/>
      <c r="AM1633" s="39" t="s">
        <v>73</v>
      </c>
      <c r="AN1633" s="40" t="s">
        <v>33</v>
      </c>
      <c r="AO1633" s="41"/>
    </row>
    <row r="1634" spans="1:41" hidden="1" outlineLevel="1" x14ac:dyDescent="0.25">
      <c r="A1634" s="34" t="s">
        <v>3117</v>
      </c>
      <c r="B1634" s="35" t="s">
        <v>3118</v>
      </c>
      <c r="C1634" s="35" t="s">
        <v>3119</v>
      </c>
      <c r="D1634" s="35" t="s">
        <v>500</v>
      </c>
      <c r="E1634" s="42">
        <v>2</v>
      </c>
      <c r="G1634" s="43">
        <v>0</v>
      </c>
      <c r="H1634" s="44">
        <v>0</v>
      </c>
      <c r="I1634" s="45"/>
      <c r="J1634" s="38"/>
      <c r="K1634" s="43">
        <v>3000</v>
      </c>
      <c r="L1634" s="44">
        <v>6000</v>
      </c>
      <c r="M1634" s="45"/>
      <c r="N1634" s="38"/>
      <c r="O1634" s="43">
        <v>3000</v>
      </c>
      <c r="P1634" s="44">
        <v>6000</v>
      </c>
      <c r="Q1634" s="45"/>
      <c r="R1634" s="38"/>
      <c r="S1634" s="43">
        <v>4126</v>
      </c>
      <c r="T1634" s="44">
        <v>8252</v>
      </c>
      <c r="U1634" s="45"/>
      <c r="V1634" s="38"/>
      <c r="W1634" s="43">
        <v>4200</v>
      </c>
      <c r="X1634" s="44">
        <v>8400</v>
      </c>
      <c r="Y1634" s="45"/>
      <c r="Z1634" s="38"/>
      <c r="AA1634" s="43">
        <v>991.49</v>
      </c>
      <c r="AB1634" s="44">
        <v>1982.98</v>
      </c>
      <c r="AC1634" s="45"/>
      <c r="AD1634" s="38"/>
      <c r="AE1634" s="43">
        <v>2300</v>
      </c>
      <c r="AF1634" s="44">
        <v>4600</v>
      </c>
      <c r="AG1634" s="45"/>
      <c r="AH1634" s="38"/>
      <c r="AI1634" s="43">
        <v>0</v>
      </c>
      <c r="AJ1634" s="44">
        <v>0</v>
      </c>
      <c r="AK1634" s="45"/>
      <c r="AL1634" s="38"/>
      <c r="AM1634" s="43">
        <v>3316</v>
      </c>
      <c r="AN1634" s="44">
        <v>6632</v>
      </c>
      <c r="AO1634" s="45"/>
    </row>
    <row r="1635" spans="1:41" ht="60" hidden="1" outlineLevel="1" x14ac:dyDescent="0.25">
      <c r="A1635" s="34" t="s">
        <v>3120</v>
      </c>
      <c r="B1635" s="35" t="s">
        <v>3121</v>
      </c>
      <c r="C1635" s="35" t="s">
        <v>3122</v>
      </c>
      <c r="D1635" s="35" t="s">
        <v>444</v>
      </c>
      <c r="E1635" s="42">
        <v>1</v>
      </c>
      <c r="G1635" s="43">
        <v>0</v>
      </c>
      <c r="H1635" s="44">
        <v>0</v>
      </c>
      <c r="I1635" s="45"/>
      <c r="J1635" s="38"/>
      <c r="K1635" s="43">
        <v>0</v>
      </c>
      <c r="L1635" s="44">
        <v>0</v>
      </c>
      <c r="M1635" s="45"/>
      <c r="N1635" s="38"/>
      <c r="O1635" s="43">
        <v>0</v>
      </c>
      <c r="P1635" s="44">
        <v>0</v>
      </c>
      <c r="Q1635" s="45"/>
      <c r="R1635" s="38"/>
      <c r="S1635" s="43">
        <v>14940</v>
      </c>
      <c r="T1635" s="44">
        <v>14940</v>
      </c>
      <c r="U1635" s="45"/>
      <c r="V1635" s="38"/>
      <c r="W1635" s="43">
        <v>24550</v>
      </c>
      <c r="X1635" s="44">
        <v>24550</v>
      </c>
      <c r="Y1635" s="45"/>
      <c r="Z1635" s="38"/>
      <c r="AA1635" s="43">
        <v>4242.1400000000003</v>
      </c>
      <c r="AB1635" s="44">
        <v>4242.1400000000003</v>
      </c>
      <c r="AC1635" s="45"/>
      <c r="AD1635" s="38"/>
      <c r="AE1635" s="43">
        <v>10350</v>
      </c>
      <c r="AF1635" s="44">
        <v>10350</v>
      </c>
      <c r="AG1635" s="45"/>
      <c r="AH1635" s="38"/>
      <c r="AI1635" s="43">
        <v>0</v>
      </c>
      <c r="AJ1635" s="44">
        <v>0</v>
      </c>
      <c r="AK1635" s="45"/>
      <c r="AL1635" s="38"/>
      <c r="AM1635" s="43">
        <v>30570</v>
      </c>
      <c r="AN1635" s="44">
        <v>30570</v>
      </c>
      <c r="AO1635" s="45"/>
    </row>
    <row r="1636" spans="1:41" ht="30" hidden="1" outlineLevel="1" x14ac:dyDescent="0.25">
      <c r="A1636" s="34" t="s">
        <v>3123</v>
      </c>
      <c r="B1636" s="35" t="s">
        <v>3124</v>
      </c>
      <c r="C1636" s="35" t="s">
        <v>3125</v>
      </c>
      <c r="D1636" s="35" t="s">
        <v>444</v>
      </c>
      <c r="E1636" s="42">
        <v>1</v>
      </c>
      <c r="G1636" s="43">
        <v>0</v>
      </c>
      <c r="H1636" s="44">
        <v>0</v>
      </c>
      <c r="I1636" s="45"/>
      <c r="J1636" s="38"/>
      <c r="K1636" s="43">
        <v>9500</v>
      </c>
      <c r="L1636" s="44">
        <v>9500</v>
      </c>
      <c r="M1636" s="45"/>
      <c r="N1636" s="38"/>
      <c r="O1636" s="43">
        <v>9500</v>
      </c>
      <c r="P1636" s="44">
        <v>9500</v>
      </c>
      <c r="Q1636" s="45"/>
      <c r="R1636" s="38"/>
      <c r="S1636" s="43">
        <v>18803</v>
      </c>
      <c r="T1636" s="44">
        <v>18803</v>
      </c>
      <c r="U1636" s="45"/>
      <c r="V1636" s="38"/>
      <c r="W1636" s="43">
        <v>26700</v>
      </c>
      <c r="X1636" s="44">
        <v>26700</v>
      </c>
      <c r="Y1636" s="45"/>
      <c r="Z1636" s="38"/>
      <c r="AA1636" s="43">
        <v>3307.71</v>
      </c>
      <c r="AB1636" s="44">
        <v>3307.71</v>
      </c>
      <c r="AC1636" s="45"/>
      <c r="AD1636" s="38"/>
      <c r="AE1636" s="43">
        <v>8625</v>
      </c>
      <c r="AF1636" s="44">
        <v>8625</v>
      </c>
      <c r="AG1636" s="45"/>
      <c r="AH1636" s="38"/>
      <c r="AI1636" s="43">
        <v>0</v>
      </c>
      <c r="AJ1636" s="44">
        <v>0</v>
      </c>
      <c r="AK1636" s="45"/>
      <c r="AL1636" s="38"/>
      <c r="AM1636" s="43">
        <v>30570</v>
      </c>
      <c r="AN1636" s="44">
        <v>30570</v>
      </c>
      <c r="AO1636" s="45"/>
    </row>
    <row r="1637" spans="1:41" ht="30" hidden="1" outlineLevel="1" x14ac:dyDescent="0.25">
      <c r="A1637" s="34" t="s">
        <v>3126</v>
      </c>
      <c r="B1637" s="35" t="s">
        <v>3127</v>
      </c>
      <c r="C1637" s="35" t="s">
        <v>3128</v>
      </c>
      <c r="D1637" s="35" t="s">
        <v>444</v>
      </c>
      <c r="E1637" s="42">
        <v>1</v>
      </c>
      <c r="G1637" s="43">
        <v>0</v>
      </c>
      <c r="H1637" s="44">
        <v>0</v>
      </c>
      <c r="I1637" s="45"/>
      <c r="J1637" s="38"/>
      <c r="K1637" s="43">
        <v>15000</v>
      </c>
      <c r="L1637" s="44">
        <v>15000</v>
      </c>
      <c r="M1637" s="45"/>
      <c r="N1637" s="38"/>
      <c r="O1637" s="43">
        <v>15000</v>
      </c>
      <c r="P1637" s="44">
        <v>15000</v>
      </c>
      <c r="Q1637" s="45"/>
      <c r="R1637" s="38"/>
      <c r="S1637" s="43">
        <v>1844</v>
      </c>
      <c r="T1637" s="44">
        <v>1844</v>
      </c>
      <c r="U1637" s="45"/>
      <c r="V1637" s="38"/>
      <c r="W1637" s="43">
        <v>9500</v>
      </c>
      <c r="X1637" s="44">
        <v>9500</v>
      </c>
      <c r="Y1637" s="45"/>
      <c r="Z1637" s="38"/>
      <c r="AA1637" s="43">
        <v>2894.25</v>
      </c>
      <c r="AB1637" s="44">
        <v>2894.25</v>
      </c>
      <c r="AC1637" s="45"/>
      <c r="AD1637" s="38"/>
      <c r="AE1637" s="43">
        <v>575</v>
      </c>
      <c r="AF1637" s="44">
        <v>575</v>
      </c>
      <c r="AG1637" s="45"/>
      <c r="AH1637" s="38"/>
      <c r="AI1637" s="43">
        <v>0</v>
      </c>
      <c r="AJ1637" s="44">
        <v>0</v>
      </c>
      <c r="AK1637" s="45"/>
      <c r="AL1637" s="38"/>
      <c r="AM1637" s="43">
        <v>3377</v>
      </c>
      <c r="AN1637" s="44">
        <v>3377</v>
      </c>
      <c r="AO1637" s="45"/>
    </row>
    <row r="1638" spans="1:41" hidden="1" outlineLevel="1" x14ac:dyDescent="0.25">
      <c r="A1638" s="30"/>
      <c r="B1638" s="31" t="s">
        <v>44</v>
      </c>
      <c r="C1638" s="31" t="s">
        <v>45</v>
      </c>
      <c r="G1638" s="36"/>
      <c r="H1638" s="36"/>
      <c r="I1638" s="37"/>
      <c r="J1638" s="38"/>
      <c r="K1638" s="36"/>
      <c r="L1638" s="36"/>
      <c r="M1638" s="37"/>
      <c r="N1638" s="38"/>
      <c r="O1638" s="36"/>
      <c r="P1638" s="36"/>
      <c r="Q1638" s="37"/>
      <c r="R1638" s="38"/>
      <c r="S1638" s="36"/>
      <c r="T1638" s="36"/>
      <c r="U1638" s="37"/>
      <c r="V1638" s="38"/>
      <c r="W1638" s="36"/>
      <c r="X1638" s="36"/>
      <c r="Y1638" s="37"/>
      <c r="Z1638" s="38"/>
      <c r="AA1638" s="36"/>
      <c r="AB1638" s="36"/>
      <c r="AC1638" s="37"/>
      <c r="AD1638" s="38"/>
      <c r="AE1638" s="36"/>
      <c r="AF1638" s="36"/>
      <c r="AG1638" s="37"/>
      <c r="AH1638" s="38"/>
      <c r="AI1638" s="36"/>
      <c r="AJ1638" s="36"/>
      <c r="AK1638" s="37"/>
      <c r="AL1638" s="38"/>
      <c r="AM1638" s="36"/>
      <c r="AN1638" s="36"/>
      <c r="AO1638" s="37"/>
    </row>
    <row r="1639" spans="1:41" hidden="1" outlineLevel="1" x14ac:dyDescent="0.25">
      <c r="A1639" s="34" t="s">
        <v>3129</v>
      </c>
      <c r="B1639" s="35" t="s">
        <v>47</v>
      </c>
      <c r="C1639" s="35" t="s">
        <v>3130</v>
      </c>
      <c r="G1639" s="36"/>
      <c r="H1639" s="36"/>
      <c r="I1639" s="37"/>
      <c r="J1639" s="38"/>
      <c r="K1639" s="36"/>
      <c r="L1639" s="36"/>
      <c r="M1639" s="37"/>
      <c r="N1639" s="38"/>
      <c r="O1639" s="36"/>
      <c r="P1639" s="36"/>
      <c r="Q1639" s="37"/>
      <c r="R1639" s="38"/>
      <c r="S1639" s="36"/>
      <c r="T1639" s="36"/>
      <c r="U1639" s="37"/>
      <c r="V1639" s="38"/>
      <c r="W1639" s="36"/>
      <c r="X1639" s="36"/>
      <c r="Y1639" s="37"/>
      <c r="Z1639" s="38"/>
      <c r="AA1639" s="36"/>
      <c r="AB1639" s="36"/>
      <c r="AC1639" s="37"/>
      <c r="AD1639" s="38"/>
      <c r="AE1639" s="36"/>
      <c r="AF1639" s="36"/>
      <c r="AG1639" s="37"/>
      <c r="AH1639" s="38"/>
      <c r="AI1639" s="36"/>
      <c r="AJ1639" s="36"/>
      <c r="AK1639" s="37"/>
      <c r="AL1639" s="38"/>
      <c r="AM1639" s="36"/>
      <c r="AN1639" s="36"/>
      <c r="AO1639" s="37"/>
    </row>
    <row r="1640" spans="1:41" hidden="1" outlineLevel="1" x14ac:dyDescent="0.25">
      <c r="A1640" s="34" t="s">
        <v>3131</v>
      </c>
      <c r="B1640" s="35" t="s">
        <v>47</v>
      </c>
      <c r="C1640" s="35" t="s">
        <v>3132</v>
      </c>
      <c r="G1640" s="36"/>
      <c r="H1640" s="36"/>
      <c r="I1640" s="37"/>
      <c r="J1640" s="38"/>
      <c r="K1640" s="36"/>
      <c r="L1640" s="36"/>
      <c r="M1640" s="37"/>
      <c r="N1640" s="38"/>
      <c r="O1640" s="36"/>
      <c r="P1640" s="36"/>
      <c r="Q1640" s="37"/>
      <c r="R1640" s="38"/>
      <c r="S1640" s="36"/>
      <c r="T1640" s="36"/>
      <c r="U1640" s="37"/>
      <c r="V1640" s="38"/>
      <c r="W1640" s="36"/>
      <c r="X1640" s="36"/>
      <c r="Y1640" s="37"/>
      <c r="Z1640" s="38"/>
      <c r="AA1640" s="36"/>
      <c r="AB1640" s="36"/>
      <c r="AC1640" s="37"/>
      <c r="AD1640" s="38"/>
      <c r="AE1640" s="36"/>
      <c r="AF1640" s="36"/>
      <c r="AG1640" s="37"/>
      <c r="AH1640" s="38"/>
      <c r="AI1640" s="36"/>
      <c r="AJ1640" s="36"/>
      <c r="AK1640" s="37"/>
      <c r="AL1640" s="38"/>
      <c r="AM1640" s="36"/>
      <c r="AN1640" s="36"/>
      <c r="AO1640" s="37"/>
    </row>
    <row r="1641" spans="1:41" ht="30" hidden="1" outlineLevel="1" x14ac:dyDescent="0.25">
      <c r="A1641" s="34" t="s">
        <v>3133</v>
      </c>
      <c r="B1641" s="35" t="s">
        <v>47</v>
      </c>
      <c r="C1641" s="35" t="s">
        <v>3134</v>
      </c>
      <c r="G1641" s="36"/>
      <c r="H1641" s="36"/>
      <c r="I1641" s="37"/>
      <c r="J1641" s="38"/>
      <c r="K1641" s="36"/>
      <c r="L1641" s="36"/>
      <c r="M1641" s="37"/>
      <c r="N1641" s="38"/>
      <c r="O1641" s="36"/>
      <c r="P1641" s="36"/>
      <c r="Q1641" s="37"/>
      <c r="R1641" s="38"/>
      <c r="S1641" s="36"/>
      <c r="T1641" s="36"/>
      <c r="U1641" s="37"/>
      <c r="V1641" s="38"/>
      <c r="W1641" s="36"/>
      <c r="X1641" s="36"/>
      <c r="Y1641" s="37"/>
      <c r="Z1641" s="38"/>
      <c r="AA1641" s="36"/>
      <c r="AB1641" s="36"/>
      <c r="AC1641" s="37"/>
      <c r="AD1641" s="38"/>
      <c r="AE1641" s="36"/>
      <c r="AF1641" s="36"/>
      <c r="AG1641" s="37"/>
      <c r="AH1641" s="38"/>
      <c r="AI1641" s="36"/>
      <c r="AJ1641" s="36"/>
      <c r="AK1641" s="37"/>
      <c r="AL1641" s="38"/>
      <c r="AM1641" s="36"/>
      <c r="AN1641" s="36"/>
      <c r="AO1641" s="37"/>
    </row>
    <row r="1642" spans="1:41" ht="45" hidden="1" outlineLevel="1" x14ac:dyDescent="0.25">
      <c r="A1642" s="30"/>
      <c r="B1642" s="31" t="s">
        <v>69</v>
      </c>
      <c r="C1642" s="31" t="s">
        <v>70</v>
      </c>
      <c r="D1642" s="31" t="s">
        <v>71</v>
      </c>
      <c r="E1642" s="31" t="s">
        <v>72</v>
      </c>
      <c r="G1642" s="39" t="s">
        <v>73</v>
      </c>
      <c r="H1642" s="40" t="s">
        <v>33</v>
      </c>
      <c r="I1642" s="41"/>
      <c r="J1642" s="38"/>
      <c r="K1642" s="39" t="s">
        <v>73</v>
      </c>
      <c r="L1642" s="40" t="s">
        <v>33</v>
      </c>
      <c r="M1642" s="41"/>
      <c r="N1642" s="38"/>
      <c r="O1642" s="39" t="s">
        <v>73</v>
      </c>
      <c r="P1642" s="40" t="s">
        <v>33</v>
      </c>
      <c r="Q1642" s="41"/>
      <c r="R1642" s="38"/>
      <c r="S1642" s="39" t="s">
        <v>73</v>
      </c>
      <c r="T1642" s="40" t="s">
        <v>33</v>
      </c>
      <c r="U1642" s="41"/>
      <c r="V1642" s="38"/>
      <c r="W1642" s="39" t="s">
        <v>73</v>
      </c>
      <c r="X1642" s="40" t="s">
        <v>33</v>
      </c>
      <c r="Y1642" s="41"/>
      <c r="Z1642" s="38"/>
      <c r="AA1642" s="39" t="s">
        <v>73</v>
      </c>
      <c r="AB1642" s="40" t="s">
        <v>33</v>
      </c>
      <c r="AC1642" s="41"/>
      <c r="AD1642" s="38"/>
      <c r="AE1642" s="39" t="s">
        <v>73</v>
      </c>
      <c r="AF1642" s="40" t="s">
        <v>33</v>
      </c>
      <c r="AG1642" s="41"/>
      <c r="AH1642" s="38"/>
      <c r="AI1642" s="39" t="s">
        <v>73</v>
      </c>
      <c r="AJ1642" s="40" t="s">
        <v>33</v>
      </c>
      <c r="AK1642" s="41"/>
      <c r="AL1642" s="38"/>
      <c r="AM1642" s="39" t="s">
        <v>73</v>
      </c>
      <c r="AN1642" s="40" t="s">
        <v>33</v>
      </c>
      <c r="AO1642" s="41"/>
    </row>
    <row r="1643" spans="1:41" hidden="1" outlineLevel="1" x14ac:dyDescent="0.25">
      <c r="A1643" s="34" t="s">
        <v>3135</v>
      </c>
      <c r="B1643" s="35" t="s">
        <v>3136</v>
      </c>
      <c r="C1643" s="35" t="s">
        <v>3137</v>
      </c>
      <c r="D1643" s="35" t="s">
        <v>444</v>
      </c>
      <c r="E1643" s="42">
        <v>1</v>
      </c>
      <c r="G1643" s="43">
        <v>0</v>
      </c>
      <c r="H1643" s="44">
        <v>0</v>
      </c>
      <c r="I1643" s="45"/>
      <c r="J1643" s="38"/>
      <c r="K1643" s="43">
        <v>10000</v>
      </c>
      <c r="L1643" s="44">
        <v>10000</v>
      </c>
      <c r="M1643" s="45"/>
      <c r="N1643" s="38"/>
      <c r="O1643" s="43">
        <v>10000</v>
      </c>
      <c r="P1643" s="44">
        <v>10000</v>
      </c>
      <c r="Q1643" s="45"/>
      <c r="R1643" s="38"/>
      <c r="S1643" s="43">
        <v>5857</v>
      </c>
      <c r="T1643" s="44">
        <v>5857</v>
      </c>
      <c r="U1643" s="45"/>
      <c r="V1643" s="38"/>
      <c r="W1643" s="43">
        <v>7500</v>
      </c>
      <c r="X1643" s="44">
        <v>7500</v>
      </c>
      <c r="Y1643" s="45"/>
      <c r="Z1643" s="38"/>
      <c r="AA1643" s="43">
        <v>14825.15</v>
      </c>
      <c r="AB1643" s="44">
        <v>14825.15</v>
      </c>
      <c r="AC1643" s="45"/>
      <c r="AD1643" s="38"/>
      <c r="AE1643" s="43">
        <v>3450</v>
      </c>
      <c r="AF1643" s="44">
        <v>3450</v>
      </c>
      <c r="AG1643" s="45"/>
      <c r="AH1643" s="38"/>
      <c r="AI1643" s="43">
        <v>0</v>
      </c>
      <c r="AJ1643" s="44">
        <v>0</v>
      </c>
      <c r="AK1643" s="45"/>
      <c r="AL1643" s="38"/>
      <c r="AM1643" s="43">
        <v>2962</v>
      </c>
      <c r="AN1643" s="44">
        <v>2962</v>
      </c>
      <c r="AO1643" s="45"/>
    </row>
    <row r="1644" spans="1:41" ht="30" hidden="1" outlineLevel="1" x14ac:dyDescent="0.25">
      <c r="A1644" s="34" t="s">
        <v>3138</v>
      </c>
      <c r="B1644" s="35" t="s">
        <v>3139</v>
      </c>
      <c r="C1644" s="35" t="s">
        <v>3140</v>
      </c>
      <c r="D1644" s="35" t="s">
        <v>444</v>
      </c>
      <c r="E1644" s="42">
        <v>1</v>
      </c>
      <c r="G1644" s="43">
        <v>0</v>
      </c>
      <c r="H1644" s="44">
        <v>0</v>
      </c>
      <c r="I1644" s="45"/>
      <c r="J1644" s="38"/>
      <c r="K1644" s="43">
        <v>2000</v>
      </c>
      <c r="L1644" s="44">
        <v>2000</v>
      </c>
      <c r="M1644" s="45"/>
      <c r="N1644" s="38"/>
      <c r="O1644" s="43">
        <v>2000</v>
      </c>
      <c r="P1644" s="44">
        <v>2000</v>
      </c>
      <c r="Q1644" s="45"/>
      <c r="R1644" s="38"/>
      <c r="S1644" s="43">
        <v>3388</v>
      </c>
      <c r="T1644" s="44">
        <v>3388</v>
      </c>
      <c r="U1644" s="45"/>
      <c r="V1644" s="38"/>
      <c r="W1644" s="43">
        <v>6500</v>
      </c>
      <c r="X1644" s="44">
        <v>6500</v>
      </c>
      <c r="Y1644" s="45"/>
      <c r="Z1644" s="38"/>
      <c r="AA1644" s="43">
        <v>5728.13</v>
      </c>
      <c r="AB1644" s="44">
        <v>5728.13</v>
      </c>
      <c r="AC1644" s="45"/>
      <c r="AD1644" s="38"/>
      <c r="AE1644" s="43">
        <v>8050</v>
      </c>
      <c r="AF1644" s="44">
        <v>8050</v>
      </c>
      <c r="AG1644" s="45"/>
      <c r="AH1644" s="38"/>
      <c r="AI1644" s="43">
        <v>0</v>
      </c>
      <c r="AJ1644" s="44">
        <v>0</v>
      </c>
      <c r="AK1644" s="45"/>
      <c r="AL1644" s="38"/>
      <c r="AM1644" s="43">
        <v>3004</v>
      </c>
      <c r="AN1644" s="44">
        <v>3004</v>
      </c>
      <c r="AO1644" s="45"/>
    </row>
    <row r="1645" spans="1:41" hidden="1" outlineLevel="1" x14ac:dyDescent="0.25">
      <c r="A1645" s="34" t="s">
        <v>3141</v>
      </c>
      <c r="B1645" s="35" t="s">
        <v>3142</v>
      </c>
      <c r="C1645" s="35" t="s">
        <v>3143</v>
      </c>
      <c r="D1645" s="35" t="s">
        <v>500</v>
      </c>
      <c r="E1645" s="42">
        <v>6</v>
      </c>
      <c r="G1645" s="43">
        <v>0</v>
      </c>
      <c r="H1645" s="44">
        <v>0</v>
      </c>
      <c r="I1645" s="45"/>
      <c r="J1645" s="38"/>
      <c r="K1645" s="43">
        <v>1125</v>
      </c>
      <c r="L1645" s="44">
        <v>6750</v>
      </c>
      <c r="M1645" s="45"/>
      <c r="N1645" s="38"/>
      <c r="O1645" s="43">
        <v>1125</v>
      </c>
      <c r="P1645" s="44">
        <v>6750</v>
      </c>
      <c r="Q1645" s="45"/>
      <c r="R1645" s="38"/>
      <c r="S1645" s="43">
        <v>247</v>
      </c>
      <c r="T1645" s="44">
        <v>1482</v>
      </c>
      <c r="U1645" s="45"/>
      <c r="V1645" s="38"/>
      <c r="W1645" s="43">
        <v>65</v>
      </c>
      <c r="X1645" s="44">
        <v>390</v>
      </c>
      <c r="Y1645" s="45"/>
      <c r="Z1645" s="38"/>
      <c r="AA1645" s="43">
        <v>129</v>
      </c>
      <c r="AB1645" s="44">
        <v>774</v>
      </c>
      <c r="AC1645" s="45"/>
      <c r="AD1645" s="38"/>
      <c r="AE1645" s="43">
        <v>713</v>
      </c>
      <c r="AF1645" s="44">
        <v>4278</v>
      </c>
      <c r="AG1645" s="45"/>
      <c r="AH1645" s="38"/>
      <c r="AI1645" s="43">
        <v>0</v>
      </c>
      <c r="AJ1645" s="44">
        <v>0</v>
      </c>
      <c r="AK1645" s="45"/>
      <c r="AL1645" s="38"/>
      <c r="AM1645" s="43">
        <v>175</v>
      </c>
      <c r="AN1645" s="44">
        <v>1050</v>
      </c>
      <c r="AO1645" s="45"/>
    </row>
    <row r="1646" spans="1:41" hidden="1" outlineLevel="1" x14ac:dyDescent="0.25">
      <c r="A1646" s="30"/>
      <c r="B1646" s="31" t="s">
        <v>44</v>
      </c>
      <c r="C1646" s="31" t="s">
        <v>45</v>
      </c>
      <c r="G1646" s="36"/>
      <c r="H1646" s="36"/>
      <c r="I1646" s="37"/>
      <c r="J1646" s="38"/>
      <c r="K1646" s="36"/>
      <c r="L1646" s="36"/>
      <c r="M1646" s="37"/>
      <c r="N1646" s="38"/>
      <c r="O1646" s="36"/>
      <c r="P1646" s="36"/>
      <c r="Q1646" s="37"/>
      <c r="R1646" s="38"/>
      <c r="S1646" s="36"/>
      <c r="T1646" s="36"/>
      <c r="U1646" s="37"/>
      <c r="V1646" s="38"/>
      <c r="W1646" s="36"/>
      <c r="X1646" s="36"/>
      <c r="Y1646" s="37"/>
      <c r="Z1646" s="38"/>
      <c r="AA1646" s="36"/>
      <c r="AB1646" s="36"/>
      <c r="AC1646" s="37"/>
      <c r="AD1646" s="38"/>
      <c r="AE1646" s="36"/>
      <c r="AF1646" s="36"/>
      <c r="AG1646" s="37"/>
      <c r="AH1646" s="38"/>
      <c r="AI1646" s="36"/>
      <c r="AJ1646" s="36"/>
      <c r="AK1646" s="37"/>
      <c r="AL1646" s="38"/>
      <c r="AM1646" s="36"/>
      <c r="AN1646" s="36"/>
      <c r="AO1646" s="37"/>
    </row>
    <row r="1647" spans="1:41" hidden="1" outlineLevel="1" x14ac:dyDescent="0.25">
      <c r="A1647" s="34" t="s">
        <v>3144</v>
      </c>
      <c r="B1647" s="35" t="s">
        <v>47</v>
      </c>
      <c r="C1647" s="35" t="s">
        <v>3145</v>
      </c>
      <c r="G1647" s="36"/>
      <c r="H1647" s="36"/>
      <c r="I1647" s="37"/>
      <c r="J1647" s="38"/>
      <c r="K1647" s="36"/>
      <c r="L1647" s="36"/>
      <c r="M1647" s="37"/>
      <c r="N1647" s="38"/>
      <c r="O1647" s="36"/>
      <c r="P1647" s="36"/>
      <c r="Q1647" s="37"/>
      <c r="R1647" s="38"/>
      <c r="S1647" s="36"/>
      <c r="T1647" s="36"/>
      <c r="U1647" s="37"/>
      <c r="V1647" s="38"/>
      <c r="W1647" s="36"/>
      <c r="X1647" s="36"/>
      <c r="Y1647" s="37"/>
      <c r="Z1647" s="38"/>
      <c r="AA1647" s="36"/>
      <c r="AB1647" s="36"/>
      <c r="AC1647" s="37"/>
      <c r="AD1647" s="38"/>
      <c r="AE1647" s="36"/>
      <c r="AF1647" s="36"/>
      <c r="AG1647" s="37"/>
      <c r="AH1647" s="38"/>
      <c r="AI1647" s="36"/>
      <c r="AJ1647" s="36"/>
      <c r="AK1647" s="37"/>
      <c r="AL1647" s="38"/>
      <c r="AM1647" s="36"/>
      <c r="AN1647" s="36"/>
      <c r="AO1647" s="37"/>
    </row>
    <row r="1648" spans="1:41" hidden="1" outlineLevel="1" x14ac:dyDescent="0.25">
      <c r="A1648" s="34" t="s">
        <v>3146</v>
      </c>
      <c r="B1648" s="35" t="s">
        <v>47</v>
      </c>
      <c r="C1648" s="35" t="s">
        <v>3147</v>
      </c>
      <c r="G1648" s="36"/>
      <c r="H1648" s="36"/>
      <c r="I1648" s="37"/>
      <c r="J1648" s="38"/>
      <c r="K1648" s="36"/>
      <c r="L1648" s="36"/>
      <c r="M1648" s="37"/>
      <c r="N1648" s="38"/>
      <c r="O1648" s="36"/>
      <c r="P1648" s="36"/>
      <c r="Q1648" s="37"/>
      <c r="R1648" s="38"/>
      <c r="S1648" s="36"/>
      <c r="T1648" s="36"/>
      <c r="U1648" s="37"/>
      <c r="V1648" s="38"/>
      <c r="W1648" s="36"/>
      <c r="X1648" s="36"/>
      <c r="Y1648" s="37"/>
      <c r="Z1648" s="38"/>
      <c r="AA1648" s="36"/>
      <c r="AB1648" s="36"/>
      <c r="AC1648" s="37"/>
      <c r="AD1648" s="38"/>
      <c r="AE1648" s="36"/>
      <c r="AF1648" s="36"/>
      <c r="AG1648" s="37"/>
      <c r="AH1648" s="38"/>
      <c r="AI1648" s="36"/>
      <c r="AJ1648" s="36"/>
      <c r="AK1648" s="37"/>
      <c r="AL1648" s="38"/>
      <c r="AM1648" s="36"/>
      <c r="AN1648" s="36"/>
      <c r="AO1648" s="37"/>
    </row>
    <row r="1649" spans="1:41" ht="45" hidden="1" outlineLevel="1" x14ac:dyDescent="0.25">
      <c r="A1649" s="30"/>
      <c r="B1649" s="31" t="s">
        <v>69</v>
      </c>
      <c r="C1649" s="31" t="s">
        <v>70</v>
      </c>
      <c r="D1649" s="31" t="s">
        <v>71</v>
      </c>
      <c r="E1649" s="31" t="s">
        <v>72</v>
      </c>
      <c r="G1649" s="39" t="s">
        <v>73</v>
      </c>
      <c r="H1649" s="40" t="s">
        <v>33</v>
      </c>
      <c r="I1649" s="41"/>
      <c r="J1649" s="38"/>
      <c r="K1649" s="39" t="s">
        <v>73</v>
      </c>
      <c r="L1649" s="40" t="s">
        <v>33</v>
      </c>
      <c r="M1649" s="41"/>
      <c r="N1649" s="38"/>
      <c r="O1649" s="39" t="s">
        <v>73</v>
      </c>
      <c r="P1649" s="40" t="s">
        <v>33</v>
      </c>
      <c r="Q1649" s="41"/>
      <c r="R1649" s="38"/>
      <c r="S1649" s="39" t="s">
        <v>73</v>
      </c>
      <c r="T1649" s="40" t="s">
        <v>33</v>
      </c>
      <c r="U1649" s="41"/>
      <c r="V1649" s="38"/>
      <c r="W1649" s="39" t="s">
        <v>73</v>
      </c>
      <c r="X1649" s="40" t="s">
        <v>33</v>
      </c>
      <c r="Y1649" s="41"/>
      <c r="Z1649" s="38"/>
      <c r="AA1649" s="39" t="s">
        <v>73</v>
      </c>
      <c r="AB1649" s="40" t="s">
        <v>33</v>
      </c>
      <c r="AC1649" s="41"/>
      <c r="AD1649" s="38"/>
      <c r="AE1649" s="39" t="s">
        <v>73</v>
      </c>
      <c r="AF1649" s="40" t="s">
        <v>33</v>
      </c>
      <c r="AG1649" s="41"/>
      <c r="AH1649" s="38"/>
      <c r="AI1649" s="39" t="s">
        <v>73</v>
      </c>
      <c r="AJ1649" s="40" t="s">
        <v>33</v>
      </c>
      <c r="AK1649" s="41"/>
      <c r="AL1649" s="38"/>
      <c r="AM1649" s="39" t="s">
        <v>73</v>
      </c>
      <c r="AN1649" s="40" t="s">
        <v>33</v>
      </c>
      <c r="AO1649" s="41"/>
    </row>
    <row r="1650" spans="1:41" hidden="1" outlineLevel="1" x14ac:dyDescent="0.25">
      <c r="A1650" s="34" t="s">
        <v>3148</v>
      </c>
      <c r="B1650" s="35" t="s">
        <v>3149</v>
      </c>
      <c r="C1650" s="35" t="s">
        <v>3150</v>
      </c>
      <c r="D1650" s="35" t="s">
        <v>523</v>
      </c>
      <c r="E1650" s="42">
        <v>60</v>
      </c>
      <c r="G1650" s="43">
        <v>0</v>
      </c>
      <c r="H1650" s="44">
        <v>0</v>
      </c>
      <c r="I1650" s="45"/>
      <c r="J1650" s="38"/>
      <c r="K1650" s="43">
        <v>60</v>
      </c>
      <c r="L1650" s="44">
        <v>3600</v>
      </c>
      <c r="M1650" s="45"/>
      <c r="N1650" s="38"/>
      <c r="O1650" s="43">
        <v>60</v>
      </c>
      <c r="P1650" s="44">
        <v>3600</v>
      </c>
      <c r="Q1650" s="45"/>
      <c r="R1650" s="38"/>
      <c r="S1650" s="43">
        <v>21</v>
      </c>
      <c r="T1650" s="44">
        <v>1260</v>
      </c>
      <c r="U1650" s="45"/>
      <c r="V1650" s="38"/>
      <c r="W1650" s="43">
        <v>49</v>
      </c>
      <c r="X1650" s="44">
        <v>2940</v>
      </c>
      <c r="Y1650" s="45"/>
      <c r="Z1650" s="38"/>
      <c r="AA1650" s="43">
        <v>160.41999999999999</v>
      </c>
      <c r="AB1650" s="44">
        <v>9625.2000000000007</v>
      </c>
      <c r="AC1650" s="45"/>
      <c r="AD1650" s="38"/>
      <c r="AE1650" s="43">
        <v>52</v>
      </c>
      <c r="AF1650" s="44">
        <v>3120</v>
      </c>
      <c r="AG1650" s="45"/>
      <c r="AH1650" s="38"/>
      <c r="AI1650" s="43">
        <v>0</v>
      </c>
      <c r="AJ1650" s="44">
        <v>0</v>
      </c>
      <c r="AK1650" s="45"/>
      <c r="AL1650" s="38"/>
      <c r="AM1650" s="43">
        <v>73</v>
      </c>
      <c r="AN1650" s="44">
        <v>4380</v>
      </c>
      <c r="AO1650" s="45"/>
    </row>
    <row r="1651" spans="1:41" hidden="1" outlineLevel="1" x14ac:dyDescent="0.25">
      <c r="A1651" s="34" t="s">
        <v>3151</v>
      </c>
      <c r="B1651" s="35" t="s">
        <v>3152</v>
      </c>
      <c r="C1651" s="35" t="s">
        <v>3153</v>
      </c>
      <c r="D1651" s="35" t="s">
        <v>523</v>
      </c>
      <c r="E1651" s="42">
        <v>44</v>
      </c>
      <c r="G1651" s="43">
        <v>0</v>
      </c>
      <c r="H1651" s="44">
        <v>0</v>
      </c>
      <c r="I1651" s="45"/>
      <c r="J1651" s="38"/>
      <c r="K1651" s="43">
        <v>55</v>
      </c>
      <c r="L1651" s="44">
        <v>2420</v>
      </c>
      <c r="M1651" s="45"/>
      <c r="N1651" s="38"/>
      <c r="O1651" s="43">
        <v>55</v>
      </c>
      <c r="P1651" s="44">
        <v>2420</v>
      </c>
      <c r="Q1651" s="45"/>
      <c r="R1651" s="38"/>
      <c r="S1651" s="43">
        <v>43</v>
      </c>
      <c r="T1651" s="44">
        <v>1892</v>
      </c>
      <c r="U1651" s="45"/>
      <c r="V1651" s="38"/>
      <c r="W1651" s="43">
        <v>35</v>
      </c>
      <c r="X1651" s="44">
        <v>1540</v>
      </c>
      <c r="Y1651" s="45"/>
      <c r="Z1651" s="38"/>
      <c r="AA1651" s="43">
        <v>135.62</v>
      </c>
      <c r="AB1651" s="44">
        <v>5967.28</v>
      </c>
      <c r="AC1651" s="45"/>
      <c r="AD1651" s="38"/>
      <c r="AE1651" s="43">
        <v>44</v>
      </c>
      <c r="AF1651" s="44">
        <v>1936</v>
      </c>
      <c r="AG1651" s="45"/>
      <c r="AH1651" s="38"/>
      <c r="AI1651" s="43">
        <v>0</v>
      </c>
      <c r="AJ1651" s="44">
        <v>0</v>
      </c>
      <c r="AK1651" s="45"/>
      <c r="AL1651" s="38"/>
      <c r="AM1651" s="43">
        <v>68</v>
      </c>
      <c r="AN1651" s="44">
        <v>2992</v>
      </c>
      <c r="AO1651" s="45"/>
    </row>
    <row r="1652" spans="1:41" hidden="1" outlineLevel="1" x14ac:dyDescent="0.25">
      <c r="A1652" s="34" t="s">
        <v>3154</v>
      </c>
      <c r="B1652" s="35" t="s">
        <v>3155</v>
      </c>
      <c r="C1652" s="35" t="s">
        <v>3156</v>
      </c>
      <c r="D1652" s="35" t="s">
        <v>523</v>
      </c>
      <c r="E1652" s="42">
        <v>30</v>
      </c>
      <c r="G1652" s="43">
        <v>0</v>
      </c>
      <c r="H1652" s="44">
        <v>0</v>
      </c>
      <c r="I1652" s="45"/>
      <c r="J1652" s="38"/>
      <c r="K1652" s="43">
        <v>50</v>
      </c>
      <c r="L1652" s="44">
        <v>1500</v>
      </c>
      <c r="M1652" s="45"/>
      <c r="N1652" s="38"/>
      <c r="O1652" s="43">
        <v>50</v>
      </c>
      <c r="P1652" s="44">
        <v>1500</v>
      </c>
      <c r="Q1652" s="45"/>
      <c r="R1652" s="38"/>
      <c r="S1652" s="43">
        <v>13</v>
      </c>
      <c r="T1652" s="44">
        <v>390</v>
      </c>
      <c r="U1652" s="45"/>
      <c r="V1652" s="38"/>
      <c r="W1652" s="43">
        <v>32</v>
      </c>
      <c r="X1652" s="44">
        <v>960</v>
      </c>
      <c r="Y1652" s="45"/>
      <c r="Z1652" s="38"/>
      <c r="AA1652" s="43">
        <v>111.64</v>
      </c>
      <c r="AB1652" s="44">
        <v>3349.2</v>
      </c>
      <c r="AC1652" s="45"/>
      <c r="AD1652" s="38"/>
      <c r="AE1652" s="43">
        <v>35</v>
      </c>
      <c r="AF1652" s="44">
        <v>1050</v>
      </c>
      <c r="AG1652" s="45"/>
      <c r="AH1652" s="38"/>
      <c r="AI1652" s="43">
        <v>0</v>
      </c>
      <c r="AJ1652" s="44">
        <v>0</v>
      </c>
      <c r="AK1652" s="45"/>
      <c r="AL1652" s="38"/>
      <c r="AM1652" s="43">
        <v>56</v>
      </c>
      <c r="AN1652" s="44">
        <v>1680</v>
      </c>
      <c r="AO1652" s="45"/>
    </row>
    <row r="1653" spans="1:41" ht="30" hidden="1" outlineLevel="1" x14ac:dyDescent="0.25">
      <c r="A1653" s="34" t="s">
        <v>3157</v>
      </c>
      <c r="B1653" s="35" t="s">
        <v>3158</v>
      </c>
      <c r="C1653" s="35" t="s">
        <v>3159</v>
      </c>
      <c r="D1653" s="35" t="s">
        <v>444</v>
      </c>
      <c r="E1653" s="42">
        <v>1</v>
      </c>
      <c r="G1653" s="43">
        <v>0</v>
      </c>
      <c r="H1653" s="44">
        <v>0</v>
      </c>
      <c r="I1653" s="45"/>
      <c r="J1653" s="38"/>
      <c r="K1653" s="43">
        <v>2000</v>
      </c>
      <c r="L1653" s="44">
        <v>2000</v>
      </c>
      <c r="M1653" s="45"/>
      <c r="N1653" s="38"/>
      <c r="O1653" s="43">
        <v>2000</v>
      </c>
      <c r="P1653" s="44">
        <v>2000</v>
      </c>
      <c r="Q1653" s="45"/>
      <c r="R1653" s="38"/>
      <c r="S1653" s="43">
        <v>147</v>
      </c>
      <c r="T1653" s="44">
        <v>147</v>
      </c>
      <c r="U1653" s="45"/>
      <c r="V1653" s="38"/>
      <c r="W1653" s="43">
        <v>8000</v>
      </c>
      <c r="X1653" s="44">
        <v>8000</v>
      </c>
      <c r="Y1653" s="45"/>
      <c r="Z1653" s="38"/>
      <c r="AA1653" s="43">
        <v>4134.6400000000003</v>
      </c>
      <c r="AB1653" s="44">
        <v>4134.6400000000003</v>
      </c>
      <c r="AC1653" s="45"/>
      <c r="AD1653" s="38"/>
      <c r="AE1653" s="43">
        <v>2852</v>
      </c>
      <c r="AF1653" s="44">
        <v>2852</v>
      </c>
      <c r="AG1653" s="45"/>
      <c r="AH1653" s="38"/>
      <c r="AI1653" s="43">
        <v>0</v>
      </c>
      <c r="AJ1653" s="44">
        <v>0</v>
      </c>
      <c r="AK1653" s="45"/>
      <c r="AL1653" s="38"/>
      <c r="AM1653" s="43">
        <v>2240</v>
      </c>
      <c r="AN1653" s="44">
        <v>2240</v>
      </c>
      <c r="AO1653" s="45"/>
    </row>
    <row r="1654" spans="1:41" hidden="1" outlineLevel="1" x14ac:dyDescent="0.25">
      <c r="A1654" s="30"/>
      <c r="B1654" s="31" t="s">
        <v>44</v>
      </c>
      <c r="C1654" s="31" t="s">
        <v>45</v>
      </c>
      <c r="G1654" s="36"/>
      <c r="H1654" s="36"/>
      <c r="I1654" s="37"/>
      <c r="J1654" s="38"/>
      <c r="K1654" s="36"/>
      <c r="L1654" s="36"/>
      <c r="M1654" s="37"/>
      <c r="N1654" s="38"/>
      <c r="O1654" s="36"/>
      <c r="P1654" s="36"/>
      <c r="Q1654" s="37"/>
      <c r="R1654" s="38"/>
      <c r="S1654" s="36"/>
      <c r="T1654" s="36"/>
      <c r="U1654" s="37"/>
      <c r="V1654" s="38"/>
      <c r="W1654" s="36"/>
      <c r="X1654" s="36"/>
      <c r="Y1654" s="37"/>
      <c r="Z1654" s="38"/>
      <c r="AA1654" s="36"/>
      <c r="AB1654" s="36"/>
      <c r="AC1654" s="37"/>
      <c r="AD1654" s="38"/>
      <c r="AE1654" s="36"/>
      <c r="AF1654" s="36"/>
      <c r="AG1654" s="37"/>
      <c r="AH1654" s="38"/>
      <c r="AI1654" s="36"/>
      <c r="AJ1654" s="36"/>
      <c r="AK1654" s="37"/>
      <c r="AL1654" s="38"/>
      <c r="AM1654" s="36"/>
      <c r="AN1654" s="36"/>
      <c r="AO1654" s="37"/>
    </row>
    <row r="1655" spans="1:41" ht="30" hidden="1" outlineLevel="1" x14ac:dyDescent="0.25">
      <c r="A1655" s="34" t="s">
        <v>3160</v>
      </c>
      <c r="B1655" s="35" t="s">
        <v>47</v>
      </c>
      <c r="C1655" s="35" t="s">
        <v>3161</v>
      </c>
      <c r="G1655" s="36"/>
      <c r="H1655" s="36"/>
      <c r="I1655" s="37"/>
      <c r="J1655" s="38"/>
      <c r="K1655" s="36"/>
      <c r="L1655" s="36"/>
      <c r="M1655" s="37"/>
      <c r="N1655" s="38"/>
      <c r="O1655" s="36"/>
      <c r="P1655" s="36"/>
      <c r="Q1655" s="37"/>
      <c r="R1655" s="38"/>
      <c r="S1655" s="36"/>
      <c r="T1655" s="36"/>
      <c r="U1655" s="37"/>
      <c r="V1655" s="38"/>
      <c r="W1655" s="36"/>
      <c r="X1655" s="36"/>
      <c r="Y1655" s="37"/>
      <c r="Z1655" s="38"/>
      <c r="AA1655" s="36"/>
      <c r="AB1655" s="36"/>
      <c r="AC1655" s="37"/>
      <c r="AD1655" s="38"/>
      <c r="AE1655" s="36"/>
      <c r="AF1655" s="36"/>
      <c r="AG1655" s="37"/>
      <c r="AH1655" s="38"/>
      <c r="AI1655" s="36"/>
      <c r="AJ1655" s="36"/>
      <c r="AK1655" s="37"/>
      <c r="AL1655" s="38"/>
      <c r="AM1655" s="36"/>
      <c r="AN1655" s="36"/>
      <c r="AO1655" s="37"/>
    </row>
    <row r="1656" spans="1:41" ht="45" hidden="1" outlineLevel="1" x14ac:dyDescent="0.25">
      <c r="A1656" s="30"/>
      <c r="B1656" s="31" t="s">
        <v>69</v>
      </c>
      <c r="C1656" s="31" t="s">
        <v>70</v>
      </c>
      <c r="D1656" s="31" t="s">
        <v>71</v>
      </c>
      <c r="E1656" s="31" t="s">
        <v>72</v>
      </c>
      <c r="G1656" s="39" t="s">
        <v>73</v>
      </c>
      <c r="H1656" s="40" t="s">
        <v>33</v>
      </c>
      <c r="I1656" s="41"/>
      <c r="J1656" s="38"/>
      <c r="K1656" s="39" t="s">
        <v>73</v>
      </c>
      <c r="L1656" s="40" t="s">
        <v>33</v>
      </c>
      <c r="M1656" s="41"/>
      <c r="N1656" s="38"/>
      <c r="O1656" s="39" t="s">
        <v>73</v>
      </c>
      <c r="P1656" s="40" t="s">
        <v>33</v>
      </c>
      <c r="Q1656" s="41"/>
      <c r="R1656" s="38"/>
      <c r="S1656" s="39" t="s">
        <v>73</v>
      </c>
      <c r="T1656" s="40" t="s">
        <v>33</v>
      </c>
      <c r="U1656" s="41"/>
      <c r="V1656" s="38"/>
      <c r="W1656" s="39" t="s">
        <v>73</v>
      </c>
      <c r="X1656" s="40" t="s">
        <v>33</v>
      </c>
      <c r="Y1656" s="41"/>
      <c r="Z1656" s="38"/>
      <c r="AA1656" s="39" t="s">
        <v>73</v>
      </c>
      <c r="AB1656" s="40" t="s">
        <v>33</v>
      </c>
      <c r="AC1656" s="41"/>
      <c r="AD1656" s="38"/>
      <c r="AE1656" s="39" t="s">
        <v>73</v>
      </c>
      <c r="AF1656" s="40" t="s">
        <v>33</v>
      </c>
      <c r="AG1656" s="41"/>
      <c r="AH1656" s="38"/>
      <c r="AI1656" s="39" t="s">
        <v>73</v>
      </c>
      <c r="AJ1656" s="40" t="s">
        <v>33</v>
      </c>
      <c r="AK1656" s="41"/>
      <c r="AL1656" s="38"/>
      <c r="AM1656" s="39" t="s">
        <v>73</v>
      </c>
      <c r="AN1656" s="40" t="s">
        <v>33</v>
      </c>
      <c r="AO1656" s="41"/>
    </row>
    <row r="1657" spans="1:41" hidden="1" outlineLevel="1" x14ac:dyDescent="0.25">
      <c r="A1657" s="34" t="s">
        <v>3162</v>
      </c>
      <c r="B1657" s="35" t="s">
        <v>3163</v>
      </c>
      <c r="C1657" s="35" t="s">
        <v>3164</v>
      </c>
      <c r="D1657" s="35" t="s">
        <v>500</v>
      </c>
      <c r="E1657" s="42">
        <v>12</v>
      </c>
      <c r="G1657" s="43">
        <v>0</v>
      </c>
      <c r="H1657" s="44">
        <v>0</v>
      </c>
      <c r="I1657" s="45"/>
      <c r="J1657" s="38"/>
      <c r="K1657" s="43">
        <v>500</v>
      </c>
      <c r="L1657" s="44">
        <v>6000</v>
      </c>
      <c r="M1657" s="45"/>
      <c r="N1657" s="38"/>
      <c r="O1657" s="43">
        <v>500</v>
      </c>
      <c r="P1657" s="44">
        <v>6000</v>
      </c>
      <c r="Q1657" s="45"/>
      <c r="R1657" s="38"/>
      <c r="S1657" s="43">
        <v>473</v>
      </c>
      <c r="T1657" s="44">
        <v>5676</v>
      </c>
      <c r="U1657" s="45"/>
      <c r="V1657" s="38"/>
      <c r="W1657" s="43">
        <v>95</v>
      </c>
      <c r="X1657" s="44">
        <v>1140</v>
      </c>
      <c r="Y1657" s="45"/>
      <c r="Z1657" s="38"/>
      <c r="AA1657" s="43">
        <v>139.75</v>
      </c>
      <c r="AB1657" s="44">
        <v>1677</v>
      </c>
      <c r="AC1657" s="45"/>
      <c r="AD1657" s="38"/>
      <c r="AE1657" s="43">
        <v>633</v>
      </c>
      <c r="AF1657" s="44">
        <v>7596</v>
      </c>
      <c r="AG1657" s="45"/>
      <c r="AH1657" s="38"/>
      <c r="AI1657" s="43">
        <v>0</v>
      </c>
      <c r="AJ1657" s="44">
        <v>0</v>
      </c>
      <c r="AK1657" s="45"/>
      <c r="AL1657" s="38"/>
      <c r="AM1657" s="43">
        <v>285</v>
      </c>
      <c r="AN1657" s="44">
        <v>3420</v>
      </c>
      <c r="AO1657" s="45"/>
    </row>
    <row r="1658" spans="1:41" hidden="1" outlineLevel="1" x14ac:dyDescent="0.25">
      <c r="A1658" s="34" t="s">
        <v>3165</v>
      </c>
      <c r="B1658" s="35" t="s">
        <v>3166</v>
      </c>
      <c r="C1658" s="35" t="s">
        <v>3167</v>
      </c>
      <c r="D1658" s="35" t="s">
        <v>500</v>
      </c>
      <c r="E1658" s="42">
        <v>6</v>
      </c>
      <c r="G1658" s="43">
        <v>0</v>
      </c>
      <c r="H1658" s="44">
        <v>0</v>
      </c>
      <c r="I1658" s="45"/>
      <c r="J1658" s="38"/>
      <c r="K1658" s="43">
        <v>520</v>
      </c>
      <c r="L1658" s="44">
        <v>3120</v>
      </c>
      <c r="M1658" s="45"/>
      <c r="N1658" s="38"/>
      <c r="O1658" s="43">
        <v>520</v>
      </c>
      <c r="P1658" s="44">
        <v>3120</v>
      </c>
      <c r="Q1658" s="45"/>
      <c r="R1658" s="38"/>
      <c r="S1658" s="43">
        <v>473</v>
      </c>
      <c r="T1658" s="44">
        <v>2838</v>
      </c>
      <c r="U1658" s="45"/>
      <c r="V1658" s="38"/>
      <c r="W1658" s="43">
        <v>101</v>
      </c>
      <c r="X1658" s="44">
        <v>606</v>
      </c>
      <c r="Y1658" s="45"/>
      <c r="Z1658" s="38"/>
      <c r="AA1658" s="43">
        <v>86</v>
      </c>
      <c r="AB1658" s="44">
        <v>516</v>
      </c>
      <c r="AC1658" s="45"/>
      <c r="AD1658" s="38"/>
      <c r="AE1658" s="43">
        <v>633</v>
      </c>
      <c r="AF1658" s="44">
        <v>3798</v>
      </c>
      <c r="AG1658" s="45"/>
      <c r="AH1658" s="38"/>
      <c r="AI1658" s="43">
        <v>0</v>
      </c>
      <c r="AJ1658" s="44">
        <v>0</v>
      </c>
      <c r="AK1658" s="45"/>
      <c r="AL1658" s="38"/>
      <c r="AM1658" s="43">
        <v>312</v>
      </c>
      <c r="AN1658" s="44">
        <v>1872</v>
      </c>
      <c r="AO1658" s="45"/>
    </row>
    <row r="1659" spans="1:41" hidden="1" outlineLevel="1" x14ac:dyDescent="0.25">
      <c r="A1659" s="34" t="s">
        <v>3168</v>
      </c>
      <c r="B1659" s="35" t="s">
        <v>3169</v>
      </c>
      <c r="C1659" s="35" t="s">
        <v>3170</v>
      </c>
      <c r="D1659" s="35" t="s">
        <v>500</v>
      </c>
      <c r="E1659" s="42">
        <v>8</v>
      </c>
      <c r="G1659" s="43">
        <v>0</v>
      </c>
      <c r="H1659" s="44">
        <v>0</v>
      </c>
      <c r="I1659" s="45"/>
      <c r="J1659" s="38"/>
      <c r="K1659" s="43">
        <v>550</v>
      </c>
      <c r="L1659" s="44">
        <v>4400</v>
      </c>
      <c r="M1659" s="45"/>
      <c r="N1659" s="38"/>
      <c r="O1659" s="43">
        <v>550</v>
      </c>
      <c r="P1659" s="44">
        <v>4400</v>
      </c>
      <c r="Q1659" s="45"/>
      <c r="R1659" s="38"/>
      <c r="S1659" s="43">
        <v>202</v>
      </c>
      <c r="T1659" s="44">
        <v>1616</v>
      </c>
      <c r="U1659" s="45"/>
      <c r="V1659" s="38"/>
      <c r="W1659" s="43">
        <v>320</v>
      </c>
      <c r="X1659" s="44">
        <v>2560</v>
      </c>
      <c r="Y1659" s="45"/>
      <c r="Z1659" s="38"/>
      <c r="AA1659" s="43">
        <v>2967.02</v>
      </c>
      <c r="AB1659" s="44">
        <v>23736.16</v>
      </c>
      <c r="AC1659" s="45"/>
      <c r="AD1659" s="38"/>
      <c r="AE1659" s="43">
        <v>403</v>
      </c>
      <c r="AF1659" s="44">
        <v>3224</v>
      </c>
      <c r="AG1659" s="45"/>
      <c r="AH1659" s="38"/>
      <c r="AI1659" s="43">
        <v>0</v>
      </c>
      <c r="AJ1659" s="44">
        <v>0</v>
      </c>
      <c r="AK1659" s="45"/>
      <c r="AL1659" s="38"/>
      <c r="AM1659" s="43">
        <v>361</v>
      </c>
      <c r="AN1659" s="44">
        <v>2888</v>
      </c>
      <c r="AO1659" s="45"/>
    </row>
    <row r="1660" spans="1:41" hidden="1" outlineLevel="1" x14ac:dyDescent="0.25">
      <c r="A1660" s="34" t="s">
        <v>3171</v>
      </c>
      <c r="B1660" s="35" t="s">
        <v>3172</v>
      </c>
      <c r="C1660" s="35" t="s">
        <v>3173</v>
      </c>
      <c r="D1660" s="35" t="s">
        <v>500</v>
      </c>
      <c r="E1660" s="42">
        <v>14</v>
      </c>
      <c r="G1660" s="43">
        <v>0</v>
      </c>
      <c r="H1660" s="44">
        <v>0</v>
      </c>
      <c r="I1660" s="45"/>
      <c r="J1660" s="38"/>
      <c r="K1660" s="43">
        <v>520</v>
      </c>
      <c r="L1660" s="44">
        <v>7280</v>
      </c>
      <c r="M1660" s="45"/>
      <c r="N1660" s="38"/>
      <c r="O1660" s="43">
        <v>520</v>
      </c>
      <c r="P1660" s="44">
        <v>7280</v>
      </c>
      <c r="Q1660" s="45"/>
      <c r="R1660" s="38"/>
      <c r="S1660" s="43">
        <v>184</v>
      </c>
      <c r="T1660" s="44">
        <v>2576</v>
      </c>
      <c r="U1660" s="45"/>
      <c r="V1660" s="38"/>
      <c r="W1660" s="43">
        <v>320</v>
      </c>
      <c r="X1660" s="44">
        <v>4480</v>
      </c>
      <c r="Y1660" s="45"/>
      <c r="Z1660" s="38"/>
      <c r="AA1660" s="43">
        <v>2967.02</v>
      </c>
      <c r="AB1660" s="44">
        <v>41538.28</v>
      </c>
      <c r="AC1660" s="45"/>
      <c r="AD1660" s="38"/>
      <c r="AE1660" s="43">
        <v>345</v>
      </c>
      <c r="AF1660" s="44">
        <v>4830</v>
      </c>
      <c r="AG1660" s="45"/>
      <c r="AH1660" s="38"/>
      <c r="AI1660" s="43">
        <v>0</v>
      </c>
      <c r="AJ1660" s="44">
        <v>0</v>
      </c>
      <c r="AK1660" s="45"/>
      <c r="AL1660" s="38"/>
      <c r="AM1660" s="43">
        <v>331</v>
      </c>
      <c r="AN1660" s="44">
        <v>4634</v>
      </c>
      <c r="AO1660" s="45"/>
    </row>
    <row r="1661" spans="1:41" ht="45" hidden="1" outlineLevel="1" x14ac:dyDescent="0.25">
      <c r="A1661" s="34" t="s">
        <v>3174</v>
      </c>
      <c r="B1661" s="35" t="s">
        <v>3175</v>
      </c>
      <c r="C1661" s="35" t="s">
        <v>3176</v>
      </c>
      <c r="D1661" s="35" t="s">
        <v>500</v>
      </c>
      <c r="E1661" s="42">
        <v>6</v>
      </c>
      <c r="G1661" s="43">
        <v>0</v>
      </c>
      <c r="H1661" s="44">
        <v>0</v>
      </c>
      <c r="I1661" s="45"/>
      <c r="J1661" s="38"/>
      <c r="K1661" s="43">
        <v>1600</v>
      </c>
      <c r="L1661" s="44">
        <v>9600</v>
      </c>
      <c r="M1661" s="45"/>
      <c r="N1661" s="38"/>
      <c r="O1661" s="43">
        <v>1600</v>
      </c>
      <c r="P1661" s="44">
        <v>9600</v>
      </c>
      <c r="Q1661" s="45"/>
      <c r="R1661" s="38"/>
      <c r="S1661" s="43">
        <v>4161</v>
      </c>
      <c r="T1661" s="44">
        <v>24966</v>
      </c>
      <c r="U1661" s="45"/>
      <c r="V1661" s="38"/>
      <c r="W1661" s="43">
        <v>277</v>
      </c>
      <c r="X1661" s="44">
        <v>1662</v>
      </c>
      <c r="Y1661" s="45"/>
      <c r="Z1661" s="38"/>
      <c r="AA1661" s="43">
        <v>98.4</v>
      </c>
      <c r="AB1661" s="44">
        <v>590.4</v>
      </c>
      <c r="AC1661" s="45"/>
      <c r="AD1661" s="38"/>
      <c r="AE1661" s="43">
        <v>452</v>
      </c>
      <c r="AF1661" s="44">
        <v>2712</v>
      </c>
      <c r="AG1661" s="45"/>
      <c r="AH1661" s="38"/>
      <c r="AI1661" s="43">
        <v>0</v>
      </c>
      <c r="AJ1661" s="44">
        <v>0</v>
      </c>
      <c r="AK1661" s="45"/>
      <c r="AL1661" s="38"/>
      <c r="AM1661" s="43">
        <v>1516</v>
      </c>
      <c r="AN1661" s="44">
        <v>9096</v>
      </c>
      <c r="AO1661" s="45"/>
    </row>
    <row r="1662" spans="1:41" ht="45" hidden="1" outlineLevel="1" x14ac:dyDescent="0.25">
      <c r="A1662" s="34" t="s">
        <v>3177</v>
      </c>
      <c r="B1662" s="35" t="s">
        <v>3178</v>
      </c>
      <c r="C1662" s="35" t="s">
        <v>3179</v>
      </c>
      <c r="D1662" s="35" t="s">
        <v>500</v>
      </c>
      <c r="E1662" s="42">
        <v>2</v>
      </c>
      <c r="G1662" s="43">
        <v>0</v>
      </c>
      <c r="H1662" s="44">
        <v>0</v>
      </c>
      <c r="I1662" s="45"/>
      <c r="J1662" s="38"/>
      <c r="K1662" s="43">
        <v>15000</v>
      </c>
      <c r="L1662" s="44">
        <v>30000</v>
      </c>
      <c r="M1662" s="45"/>
      <c r="N1662" s="38"/>
      <c r="O1662" s="43">
        <v>15000</v>
      </c>
      <c r="P1662" s="44">
        <v>30000</v>
      </c>
      <c r="Q1662" s="45"/>
      <c r="R1662" s="38"/>
      <c r="S1662" s="43">
        <v>10868</v>
      </c>
      <c r="T1662" s="44">
        <v>21736</v>
      </c>
      <c r="U1662" s="45"/>
      <c r="V1662" s="38"/>
      <c r="W1662" s="43">
        <v>230</v>
      </c>
      <c r="X1662" s="44">
        <v>460</v>
      </c>
      <c r="Y1662" s="45"/>
      <c r="Z1662" s="38"/>
      <c r="AA1662" s="43">
        <v>2067.3200000000002</v>
      </c>
      <c r="AB1662" s="44">
        <v>4134.6400000000003</v>
      </c>
      <c r="AC1662" s="45"/>
      <c r="AD1662" s="38"/>
      <c r="AE1662" s="43">
        <v>3450</v>
      </c>
      <c r="AF1662" s="44">
        <v>6900</v>
      </c>
      <c r="AG1662" s="45"/>
      <c r="AH1662" s="38"/>
      <c r="AI1662" s="43">
        <v>0</v>
      </c>
      <c r="AJ1662" s="44">
        <v>0</v>
      </c>
      <c r="AK1662" s="45"/>
      <c r="AL1662" s="38"/>
      <c r="AM1662" s="43">
        <v>3109</v>
      </c>
      <c r="AN1662" s="44">
        <v>6218</v>
      </c>
      <c r="AO1662" s="45"/>
    </row>
    <row r="1663" spans="1:41" ht="45" hidden="1" outlineLevel="1" x14ac:dyDescent="0.25">
      <c r="A1663" s="34" t="s">
        <v>3180</v>
      </c>
      <c r="B1663" s="35" t="s">
        <v>3181</v>
      </c>
      <c r="C1663" s="35" t="s">
        <v>3182</v>
      </c>
      <c r="D1663" s="35" t="s">
        <v>500</v>
      </c>
      <c r="E1663" s="42">
        <v>2</v>
      </c>
      <c r="G1663" s="43">
        <v>0</v>
      </c>
      <c r="H1663" s="44">
        <v>0</v>
      </c>
      <c r="I1663" s="45"/>
      <c r="J1663" s="38"/>
      <c r="K1663" s="43">
        <v>3800</v>
      </c>
      <c r="L1663" s="44">
        <v>7600</v>
      </c>
      <c r="M1663" s="45"/>
      <c r="N1663" s="38"/>
      <c r="O1663" s="43">
        <v>3800</v>
      </c>
      <c r="P1663" s="44">
        <v>7600</v>
      </c>
      <c r="Q1663" s="45"/>
      <c r="R1663" s="38"/>
      <c r="S1663" s="43">
        <v>5022</v>
      </c>
      <c r="T1663" s="44">
        <v>10044</v>
      </c>
      <c r="U1663" s="45"/>
      <c r="V1663" s="38"/>
      <c r="W1663" s="43">
        <v>2000</v>
      </c>
      <c r="X1663" s="44">
        <v>4000</v>
      </c>
      <c r="Y1663" s="45"/>
      <c r="Z1663" s="38"/>
      <c r="AA1663" s="43">
        <v>2067.3200000000002</v>
      </c>
      <c r="AB1663" s="44">
        <v>4134.6400000000003</v>
      </c>
      <c r="AC1663" s="45"/>
      <c r="AD1663" s="38"/>
      <c r="AE1663" s="43">
        <v>2818</v>
      </c>
      <c r="AF1663" s="44">
        <v>5636</v>
      </c>
      <c r="AG1663" s="45"/>
      <c r="AH1663" s="38"/>
      <c r="AI1663" s="43">
        <v>0</v>
      </c>
      <c r="AJ1663" s="44">
        <v>0</v>
      </c>
      <c r="AK1663" s="45"/>
      <c r="AL1663" s="38"/>
      <c r="AM1663" s="43">
        <v>755</v>
      </c>
      <c r="AN1663" s="44">
        <v>1510</v>
      </c>
      <c r="AO1663" s="45"/>
    </row>
    <row r="1664" spans="1:41" hidden="1" outlineLevel="1" x14ac:dyDescent="0.25">
      <c r="A1664" s="30"/>
      <c r="B1664" s="31" t="s">
        <v>44</v>
      </c>
      <c r="C1664" s="31" t="s">
        <v>45</v>
      </c>
      <c r="G1664" s="36"/>
      <c r="H1664" s="36"/>
      <c r="I1664" s="37"/>
      <c r="J1664" s="38"/>
      <c r="K1664" s="36"/>
      <c r="L1664" s="36"/>
      <c r="M1664" s="37"/>
      <c r="N1664" s="38"/>
      <c r="O1664" s="36"/>
      <c r="P1664" s="36"/>
      <c r="Q1664" s="37"/>
      <c r="R1664" s="38"/>
      <c r="S1664" s="36"/>
      <c r="T1664" s="36"/>
      <c r="U1664" s="37"/>
      <c r="V1664" s="38"/>
      <c r="W1664" s="36"/>
      <c r="X1664" s="36"/>
      <c r="Y1664" s="37"/>
      <c r="Z1664" s="38"/>
      <c r="AA1664" s="36"/>
      <c r="AB1664" s="36"/>
      <c r="AC1664" s="37"/>
      <c r="AD1664" s="38"/>
      <c r="AE1664" s="36"/>
      <c r="AF1664" s="36"/>
      <c r="AG1664" s="37"/>
      <c r="AH1664" s="38"/>
      <c r="AI1664" s="36"/>
      <c r="AJ1664" s="36"/>
      <c r="AK1664" s="37"/>
      <c r="AL1664" s="38"/>
      <c r="AM1664" s="36"/>
      <c r="AN1664" s="36"/>
      <c r="AO1664" s="37"/>
    </row>
    <row r="1665" spans="1:41" hidden="1" outlineLevel="1" x14ac:dyDescent="0.25">
      <c r="A1665" s="34" t="s">
        <v>3183</v>
      </c>
      <c r="B1665" s="35" t="s">
        <v>47</v>
      </c>
      <c r="C1665" s="35" t="s">
        <v>3184</v>
      </c>
      <c r="G1665" s="36"/>
      <c r="H1665" s="36"/>
      <c r="I1665" s="37"/>
      <c r="J1665" s="38"/>
      <c r="K1665" s="36"/>
      <c r="L1665" s="36"/>
      <c r="M1665" s="37"/>
      <c r="N1665" s="38"/>
      <c r="O1665" s="36"/>
      <c r="P1665" s="36"/>
      <c r="Q1665" s="37"/>
      <c r="R1665" s="38"/>
      <c r="S1665" s="36"/>
      <c r="T1665" s="36"/>
      <c r="U1665" s="37"/>
      <c r="V1665" s="38"/>
      <c r="W1665" s="36"/>
      <c r="X1665" s="36"/>
      <c r="Y1665" s="37"/>
      <c r="Z1665" s="38"/>
      <c r="AA1665" s="36"/>
      <c r="AB1665" s="36"/>
      <c r="AC1665" s="37"/>
      <c r="AD1665" s="38"/>
      <c r="AE1665" s="36"/>
      <c r="AF1665" s="36"/>
      <c r="AG1665" s="37"/>
      <c r="AH1665" s="38"/>
      <c r="AI1665" s="36"/>
      <c r="AJ1665" s="36"/>
      <c r="AK1665" s="37"/>
      <c r="AL1665" s="38"/>
      <c r="AM1665" s="36"/>
      <c r="AN1665" s="36"/>
      <c r="AO1665" s="37"/>
    </row>
    <row r="1666" spans="1:41" ht="45" hidden="1" outlineLevel="1" x14ac:dyDescent="0.25">
      <c r="A1666" s="30"/>
      <c r="B1666" s="31" t="s">
        <v>69</v>
      </c>
      <c r="C1666" s="31" t="s">
        <v>70</v>
      </c>
      <c r="D1666" s="31" t="s">
        <v>71</v>
      </c>
      <c r="E1666" s="31" t="s">
        <v>72</v>
      </c>
      <c r="G1666" s="39" t="s">
        <v>73</v>
      </c>
      <c r="H1666" s="40" t="s">
        <v>33</v>
      </c>
      <c r="I1666" s="41"/>
      <c r="J1666" s="38"/>
      <c r="K1666" s="39" t="s">
        <v>73</v>
      </c>
      <c r="L1666" s="40" t="s">
        <v>33</v>
      </c>
      <c r="M1666" s="41"/>
      <c r="N1666" s="38"/>
      <c r="O1666" s="39" t="s">
        <v>73</v>
      </c>
      <c r="P1666" s="40" t="s">
        <v>33</v>
      </c>
      <c r="Q1666" s="41"/>
      <c r="R1666" s="38"/>
      <c r="S1666" s="39" t="s">
        <v>73</v>
      </c>
      <c r="T1666" s="40" t="s">
        <v>33</v>
      </c>
      <c r="U1666" s="41"/>
      <c r="V1666" s="38"/>
      <c r="W1666" s="39" t="s">
        <v>73</v>
      </c>
      <c r="X1666" s="40" t="s">
        <v>33</v>
      </c>
      <c r="Y1666" s="41"/>
      <c r="Z1666" s="38"/>
      <c r="AA1666" s="39" t="s">
        <v>73</v>
      </c>
      <c r="AB1666" s="40" t="s">
        <v>33</v>
      </c>
      <c r="AC1666" s="41"/>
      <c r="AD1666" s="38"/>
      <c r="AE1666" s="39" t="s">
        <v>73</v>
      </c>
      <c r="AF1666" s="40" t="s">
        <v>33</v>
      </c>
      <c r="AG1666" s="41"/>
      <c r="AH1666" s="38"/>
      <c r="AI1666" s="39" t="s">
        <v>73</v>
      </c>
      <c r="AJ1666" s="40" t="s">
        <v>33</v>
      </c>
      <c r="AK1666" s="41"/>
      <c r="AL1666" s="38"/>
      <c r="AM1666" s="39" t="s">
        <v>73</v>
      </c>
      <c r="AN1666" s="40" t="s">
        <v>33</v>
      </c>
      <c r="AO1666" s="41"/>
    </row>
    <row r="1667" spans="1:41" ht="30" hidden="1" outlineLevel="1" x14ac:dyDescent="0.25">
      <c r="A1667" s="34" t="s">
        <v>3185</v>
      </c>
      <c r="B1667" s="35" t="s">
        <v>3186</v>
      </c>
      <c r="C1667" s="35" t="s">
        <v>3187</v>
      </c>
      <c r="D1667" s="35" t="s">
        <v>444</v>
      </c>
      <c r="E1667" s="42">
        <v>1</v>
      </c>
      <c r="G1667" s="43">
        <v>0</v>
      </c>
      <c r="H1667" s="44">
        <v>0</v>
      </c>
      <c r="I1667" s="45"/>
      <c r="J1667" s="38"/>
      <c r="K1667" s="43">
        <v>10000</v>
      </c>
      <c r="L1667" s="44">
        <v>10000</v>
      </c>
      <c r="M1667" s="45"/>
      <c r="N1667" s="38"/>
      <c r="O1667" s="43">
        <v>10000</v>
      </c>
      <c r="P1667" s="44">
        <v>10000</v>
      </c>
      <c r="Q1667" s="45"/>
      <c r="R1667" s="38"/>
      <c r="S1667" s="43">
        <v>2208</v>
      </c>
      <c r="T1667" s="44">
        <v>2208</v>
      </c>
      <c r="U1667" s="45"/>
      <c r="V1667" s="38"/>
      <c r="W1667" s="43">
        <v>25000</v>
      </c>
      <c r="X1667" s="44">
        <v>25000</v>
      </c>
      <c r="Y1667" s="45"/>
      <c r="Z1667" s="38"/>
      <c r="AA1667" s="43">
        <v>0</v>
      </c>
      <c r="AB1667" s="44">
        <v>0</v>
      </c>
      <c r="AC1667" s="45"/>
      <c r="AD1667" s="38"/>
      <c r="AE1667" s="43">
        <v>0</v>
      </c>
      <c r="AF1667" s="44">
        <v>0</v>
      </c>
      <c r="AG1667" s="45"/>
      <c r="AH1667" s="38"/>
      <c r="AI1667" s="43">
        <v>0</v>
      </c>
      <c r="AJ1667" s="44">
        <v>0</v>
      </c>
      <c r="AK1667" s="45"/>
      <c r="AL1667" s="38"/>
      <c r="AM1667" s="43">
        <v>0</v>
      </c>
      <c r="AN1667" s="44">
        <v>0</v>
      </c>
      <c r="AO1667" s="45"/>
    </row>
    <row r="1668" spans="1:41" hidden="1" outlineLevel="1" x14ac:dyDescent="0.25">
      <c r="A1668" s="30"/>
      <c r="B1668" s="31" t="s">
        <v>44</v>
      </c>
      <c r="C1668" s="31" t="s">
        <v>45</v>
      </c>
      <c r="G1668" s="36"/>
      <c r="H1668" s="36"/>
      <c r="I1668" s="37"/>
      <c r="J1668" s="38"/>
      <c r="K1668" s="36"/>
      <c r="L1668" s="36"/>
      <c r="M1668" s="37"/>
      <c r="N1668" s="38"/>
      <c r="O1668" s="36"/>
      <c r="P1668" s="36"/>
      <c r="Q1668" s="37"/>
      <c r="R1668" s="38"/>
      <c r="S1668" s="36"/>
      <c r="T1668" s="36"/>
      <c r="U1668" s="37"/>
      <c r="V1668" s="38"/>
      <c r="W1668" s="36"/>
      <c r="X1668" s="36"/>
      <c r="Y1668" s="37"/>
      <c r="Z1668" s="38"/>
      <c r="AA1668" s="36"/>
      <c r="AB1668" s="36"/>
      <c r="AC1668" s="37"/>
      <c r="AD1668" s="38"/>
      <c r="AE1668" s="36"/>
      <c r="AF1668" s="36"/>
      <c r="AG1668" s="37"/>
      <c r="AH1668" s="38"/>
      <c r="AI1668" s="36"/>
      <c r="AJ1668" s="36"/>
      <c r="AK1668" s="37"/>
      <c r="AL1668" s="38"/>
      <c r="AM1668" s="36"/>
      <c r="AN1668" s="36"/>
      <c r="AO1668" s="37"/>
    </row>
    <row r="1669" spans="1:41" hidden="1" outlineLevel="1" x14ac:dyDescent="0.25">
      <c r="A1669" s="34" t="s">
        <v>3188</v>
      </c>
      <c r="B1669" s="35" t="s">
        <v>47</v>
      </c>
      <c r="C1669" s="35" t="s">
        <v>3189</v>
      </c>
      <c r="G1669" s="36"/>
      <c r="H1669" s="36"/>
      <c r="I1669" s="37"/>
      <c r="J1669" s="38"/>
      <c r="K1669" s="36"/>
      <c r="L1669" s="36"/>
      <c r="M1669" s="37"/>
      <c r="N1669" s="38"/>
      <c r="O1669" s="36"/>
      <c r="P1669" s="36"/>
      <c r="Q1669" s="37"/>
      <c r="R1669" s="38"/>
      <c r="S1669" s="36"/>
      <c r="T1669" s="36"/>
      <c r="U1669" s="37"/>
      <c r="V1669" s="38"/>
      <c r="W1669" s="36"/>
      <c r="X1669" s="36"/>
      <c r="Y1669" s="37"/>
      <c r="Z1669" s="38"/>
      <c r="AA1669" s="36"/>
      <c r="AB1669" s="36"/>
      <c r="AC1669" s="37"/>
      <c r="AD1669" s="38"/>
      <c r="AE1669" s="36"/>
      <c r="AF1669" s="36"/>
      <c r="AG1669" s="37"/>
      <c r="AH1669" s="38"/>
      <c r="AI1669" s="36"/>
      <c r="AJ1669" s="36"/>
      <c r="AK1669" s="37"/>
      <c r="AL1669" s="38"/>
      <c r="AM1669" s="36"/>
      <c r="AN1669" s="36"/>
      <c r="AO1669" s="37"/>
    </row>
    <row r="1670" spans="1:41" ht="45" hidden="1" outlineLevel="1" x14ac:dyDescent="0.25">
      <c r="A1670" s="34" t="s">
        <v>3190</v>
      </c>
      <c r="B1670" s="35" t="s">
        <v>47</v>
      </c>
      <c r="C1670" s="35" t="s">
        <v>3191</v>
      </c>
      <c r="G1670" s="36"/>
      <c r="H1670" s="36"/>
      <c r="I1670" s="37"/>
      <c r="J1670" s="38"/>
      <c r="K1670" s="36"/>
      <c r="L1670" s="36"/>
      <c r="M1670" s="37"/>
      <c r="N1670" s="38"/>
      <c r="O1670" s="36"/>
      <c r="P1670" s="36"/>
      <c r="Q1670" s="37"/>
      <c r="R1670" s="38"/>
      <c r="S1670" s="36"/>
      <c r="T1670" s="36"/>
      <c r="U1670" s="37"/>
      <c r="V1670" s="38"/>
      <c r="W1670" s="36"/>
      <c r="X1670" s="36"/>
      <c r="Y1670" s="37"/>
      <c r="Z1670" s="38"/>
      <c r="AA1670" s="36"/>
      <c r="AB1670" s="36"/>
      <c r="AC1670" s="37"/>
      <c r="AD1670" s="38"/>
      <c r="AE1670" s="36"/>
      <c r="AF1670" s="36"/>
      <c r="AG1670" s="37"/>
      <c r="AH1670" s="38"/>
      <c r="AI1670" s="36"/>
      <c r="AJ1670" s="36"/>
      <c r="AK1670" s="37"/>
      <c r="AL1670" s="38"/>
      <c r="AM1670" s="36"/>
      <c r="AN1670" s="36"/>
      <c r="AO1670" s="37"/>
    </row>
    <row r="1671" spans="1:41" ht="45" hidden="1" outlineLevel="1" x14ac:dyDescent="0.25">
      <c r="A1671" s="30"/>
      <c r="B1671" s="31" t="s">
        <v>69</v>
      </c>
      <c r="C1671" s="31" t="s">
        <v>70</v>
      </c>
      <c r="D1671" s="31" t="s">
        <v>71</v>
      </c>
      <c r="E1671" s="31" t="s">
        <v>72</v>
      </c>
      <c r="G1671" s="39" t="s">
        <v>73</v>
      </c>
      <c r="H1671" s="40" t="s">
        <v>33</v>
      </c>
      <c r="I1671" s="41"/>
      <c r="J1671" s="38"/>
      <c r="K1671" s="39" t="s">
        <v>73</v>
      </c>
      <c r="L1671" s="40" t="s">
        <v>33</v>
      </c>
      <c r="M1671" s="41"/>
      <c r="N1671" s="38"/>
      <c r="O1671" s="39" t="s">
        <v>73</v>
      </c>
      <c r="P1671" s="40" t="s">
        <v>33</v>
      </c>
      <c r="Q1671" s="41"/>
      <c r="R1671" s="38"/>
      <c r="S1671" s="39" t="s">
        <v>73</v>
      </c>
      <c r="T1671" s="40" t="s">
        <v>33</v>
      </c>
      <c r="U1671" s="41"/>
      <c r="V1671" s="38"/>
      <c r="W1671" s="39" t="s">
        <v>73</v>
      </c>
      <c r="X1671" s="40" t="s">
        <v>33</v>
      </c>
      <c r="Y1671" s="41"/>
      <c r="Z1671" s="38"/>
      <c r="AA1671" s="39" t="s">
        <v>73</v>
      </c>
      <c r="AB1671" s="40" t="s">
        <v>33</v>
      </c>
      <c r="AC1671" s="41"/>
      <c r="AD1671" s="38"/>
      <c r="AE1671" s="39" t="s">
        <v>73</v>
      </c>
      <c r="AF1671" s="40" t="s">
        <v>33</v>
      </c>
      <c r="AG1671" s="41"/>
      <c r="AH1671" s="38"/>
      <c r="AI1671" s="39" t="s">
        <v>73</v>
      </c>
      <c r="AJ1671" s="40" t="s">
        <v>33</v>
      </c>
      <c r="AK1671" s="41"/>
      <c r="AL1671" s="38"/>
      <c r="AM1671" s="39" t="s">
        <v>73</v>
      </c>
      <c r="AN1671" s="40" t="s">
        <v>33</v>
      </c>
      <c r="AO1671" s="41"/>
    </row>
    <row r="1672" spans="1:41" hidden="1" outlineLevel="1" x14ac:dyDescent="0.25">
      <c r="A1672" s="34" t="s">
        <v>3192</v>
      </c>
      <c r="B1672" s="35" t="s">
        <v>3193</v>
      </c>
      <c r="C1672" s="35" t="s">
        <v>3194</v>
      </c>
      <c r="D1672" s="35" t="s">
        <v>500</v>
      </c>
      <c r="E1672" s="42">
        <v>10</v>
      </c>
      <c r="G1672" s="43">
        <v>0</v>
      </c>
      <c r="H1672" s="44">
        <v>0</v>
      </c>
      <c r="I1672" s="45"/>
      <c r="J1672" s="38"/>
      <c r="K1672" s="43">
        <v>1500</v>
      </c>
      <c r="L1672" s="44">
        <v>15000</v>
      </c>
      <c r="M1672" s="45"/>
      <c r="N1672" s="38"/>
      <c r="O1672" s="43">
        <v>1500</v>
      </c>
      <c r="P1672" s="44">
        <v>15000</v>
      </c>
      <c r="Q1672" s="45"/>
      <c r="R1672" s="38"/>
      <c r="S1672" s="43">
        <v>2779</v>
      </c>
      <c r="T1672" s="44">
        <v>27790</v>
      </c>
      <c r="U1672" s="45"/>
      <c r="V1672" s="38"/>
      <c r="W1672" s="43">
        <v>1116</v>
      </c>
      <c r="X1672" s="44">
        <v>11160</v>
      </c>
      <c r="Y1672" s="45"/>
      <c r="Z1672" s="38"/>
      <c r="AA1672" s="43">
        <v>1040.27</v>
      </c>
      <c r="AB1672" s="44">
        <v>10402.700000000001</v>
      </c>
      <c r="AC1672" s="45"/>
      <c r="AD1672" s="38"/>
      <c r="AE1672" s="43">
        <v>1265</v>
      </c>
      <c r="AF1672" s="44">
        <v>12650</v>
      </c>
      <c r="AG1672" s="45"/>
      <c r="AH1672" s="38"/>
      <c r="AI1672" s="43">
        <v>0</v>
      </c>
      <c r="AJ1672" s="44">
        <v>0</v>
      </c>
      <c r="AK1672" s="45"/>
      <c r="AL1672" s="38"/>
      <c r="AM1672" s="43">
        <v>2129</v>
      </c>
      <c r="AN1672" s="44">
        <v>21290</v>
      </c>
      <c r="AO1672" s="45"/>
    </row>
    <row r="1673" spans="1:41" hidden="1" outlineLevel="1" x14ac:dyDescent="0.25">
      <c r="A1673" s="34" t="s">
        <v>3195</v>
      </c>
      <c r="B1673" s="35" t="s">
        <v>3196</v>
      </c>
      <c r="C1673" s="35" t="s">
        <v>3197</v>
      </c>
      <c r="D1673" s="35" t="s">
        <v>500</v>
      </c>
      <c r="E1673" s="42">
        <v>8</v>
      </c>
      <c r="G1673" s="43">
        <v>0</v>
      </c>
      <c r="H1673" s="44">
        <v>0</v>
      </c>
      <c r="I1673" s="45"/>
      <c r="J1673" s="38"/>
      <c r="K1673" s="43">
        <v>400</v>
      </c>
      <c r="L1673" s="44">
        <v>3200</v>
      </c>
      <c r="M1673" s="45"/>
      <c r="N1673" s="38"/>
      <c r="O1673" s="43">
        <v>400</v>
      </c>
      <c r="P1673" s="44">
        <v>3200</v>
      </c>
      <c r="Q1673" s="45"/>
      <c r="R1673" s="38"/>
      <c r="S1673" s="43">
        <v>544</v>
      </c>
      <c r="T1673" s="44">
        <v>4352</v>
      </c>
      <c r="U1673" s="45"/>
      <c r="V1673" s="38"/>
      <c r="W1673" s="43">
        <v>180</v>
      </c>
      <c r="X1673" s="44">
        <v>1440</v>
      </c>
      <c r="Y1673" s="45"/>
      <c r="Z1673" s="38"/>
      <c r="AA1673" s="43">
        <v>228.23</v>
      </c>
      <c r="AB1673" s="44">
        <v>1825.84</v>
      </c>
      <c r="AC1673" s="45"/>
      <c r="AD1673" s="38"/>
      <c r="AE1673" s="43">
        <v>403</v>
      </c>
      <c r="AF1673" s="44">
        <v>3224</v>
      </c>
      <c r="AG1673" s="45"/>
      <c r="AH1673" s="38"/>
      <c r="AI1673" s="43">
        <v>0</v>
      </c>
      <c r="AJ1673" s="44">
        <v>0</v>
      </c>
      <c r="AK1673" s="45"/>
      <c r="AL1673" s="38"/>
      <c r="AM1673" s="43">
        <v>1160</v>
      </c>
      <c r="AN1673" s="44">
        <v>9280</v>
      </c>
      <c r="AO1673" s="45"/>
    </row>
    <row r="1674" spans="1:41" hidden="1" outlineLevel="1" x14ac:dyDescent="0.25">
      <c r="A1674" s="34" t="s">
        <v>3198</v>
      </c>
      <c r="B1674" s="35" t="s">
        <v>3199</v>
      </c>
      <c r="C1674" s="35" t="s">
        <v>3200</v>
      </c>
      <c r="D1674" s="35" t="s">
        <v>500</v>
      </c>
      <c r="E1674" s="42">
        <v>4</v>
      </c>
      <c r="G1674" s="43">
        <v>0</v>
      </c>
      <c r="H1674" s="44">
        <v>0</v>
      </c>
      <c r="I1674" s="45"/>
      <c r="J1674" s="38"/>
      <c r="K1674" s="43">
        <v>750</v>
      </c>
      <c r="L1674" s="44">
        <v>3000</v>
      </c>
      <c r="M1674" s="45"/>
      <c r="N1674" s="38"/>
      <c r="O1674" s="43">
        <v>750</v>
      </c>
      <c r="P1674" s="44">
        <v>3000</v>
      </c>
      <c r="Q1674" s="45"/>
      <c r="R1674" s="38"/>
      <c r="S1674" s="43">
        <v>990</v>
      </c>
      <c r="T1674" s="44">
        <v>3960</v>
      </c>
      <c r="U1674" s="45"/>
      <c r="V1674" s="38"/>
      <c r="W1674" s="43">
        <v>210</v>
      </c>
      <c r="X1674" s="44">
        <v>840</v>
      </c>
      <c r="Y1674" s="45"/>
      <c r="Z1674" s="38"/>
      <c r="AA1674" s="43">
        <v>300.17</v>
      </c>
      <c r="AB1674" s="44">
        <v>1200.68</v>
      </c>
      <c r="AC1674" s="45"/>
      <c r="AD1674" s="38"/>
      <c r="AE1674" s="43">
        <v>575</v>
      </c>
      <c r="AF1674" s="44">
        <v>2300</v>
      </c>
      <c r="AG1674" s="45"/>
      <c r="AH1674" s="38"/>
      <c r="AI1674" s="43">
        <v>0</v>
      </c>
      <c r="AJ1674" s="44">
        <v>0</v>
      </c>
      <c r="AK1674" s="45"/>
      <c r="AL1674" s="38"/>
      <c r="AM1674" s="43">
        <v>1232</v>
      </c>
      <c r="AN1674" s="44">
        <v>4928</v>
      </c>
      <c r="AO1674" s="45"/>
    </row>
    <row r="1675" spans="1:41" hidden="1" outlineLevel="1" x14ac:dyDescent="0.25">
      <c r="A1675" s="34" t="s">
        <v>3201</v>
      </c>
      <c r="B1675" s="35" t="s">
        <v>3202</v>
      </c>
      <c r="C1675" s="35" t="s">
        <v>3203</v>
      </c>
      <c r="D1675" s="35" t="s">
        <v>500</v>
      </c>
      <c r="E1675" s="42">
        <v>2</v>
      </c>
      <c r="G1675" s="43">
        <v>0</v>
      </c>
      <c r="H1675" s="44">
        <v>0</v>
      </c>
      <c r="I1675" s="45"/>
      <c r="J1675" s="38"/>
      <c r="K1675" s="43">
        <v>653</v>
      </c>
      <c r="L1675" s="44">
        <v>1306</v>
      </c>
      <c r="M1675" s="45"/>
      <c r="N1675" s="38"/>
      <c r="O1675" s="43">
        <v>653</v>
      </c>
      <c r="P1675" s="44">
        <v>1306</v>
      </c>
      <c r="Q1675" s="45"/>
      <c r="R1675" s="38"/>
      <c r="S1675" s="43">
        <v>2760</v>
      </c>
      <c r="T1675" s="44">
        <v>5520</v>
      </c>
      <c r="U1675" s="45"/>
      <c r="V1675" s="38"/>
      <c r="W1675" s="43">
        <v>630</v>
      </c>
      <c r="X1675" s="44">
        <v>1260</v>
      </c>
      <c r="Y1675" s="45"/>
      <c r="Z1675" s="38"/>
      <c r="AA1675" s="43">
        <v>1411.57</v>
      </c>
      <c r="AB1675" s="44">
        <v>2823.14</v>
      </c>
      <c r="AC1675" s="45"/>
      <c r="AD1675" s="38"/>
      <c r="AE1675" s="43">
        <v>1840</v>
      </c>
      <c r="AF1675" s="44">
        <v>3680</v>
      </c>
      <c r="AG1675" s="45"/>
      <c r="AH1675" s="38"/>
      <c r="AI1675" s="43">
        <v>0</v>
      </c>
      <c r="AJ1675" s="44">
        <v>0</v>
      </c>
      <c r="AK1675" s="45"/>
      <c r="AL1675" s="38"/>
      <c r="AM1675" s="43">
        <v>1284</v>
      </c>
      <c r="AN1675" s="44">
        <v>2568</v>
      </c>
      <c r="AO1675" s="45"/>
    </row>
    <row r="1676" spans="1:41" hidden="1" outlineLevel="1" x14ac:dyDescent="0.25">
      <c r="A1676" s="34" t="s">
        <v>3204</v>
      </c>
      <c r="B1676" s="35" t="s">
        <v>3205</v>
      </c>
      <c r="C1676" s="35" t="s">
        <v>3206</v>
      </c>
      <c r="D1676" s="35" t="s">
        <v>500</v>
      </c>
      <c r="E1676" s="42">
        <v>12</v>
      </c>
      <c r="G1676" s="43">
        <v>0</v>
      </c>
      <c r="H1676" s="44">
        <v>0</v>
      </c>
      <c r="I1676" s="45"/>
      <c r="J1676" s="38"/>
      <c r="K1676" s="43">
        <v>770</v>
      </c>
      <c r="L1676" s="44">
        <v>9240</v>
      </c>
      <c r="M1676" s="45"/>
      <c r="N1676" s="38"/>
      <c r="O1676" s="43">
        <v>770</v>
      </c>
      <c r="P1676" s="44">
        <v>9240</v>
      </c>
      <c r="Q1676" s="45"/>
      <c r="R1676" s="38"/>
      <c r="S1676" s="43">
        <v>1546</v>
      </c>
      <c r="T1676" s="44">
        <v>18552</v>
      </c>
      <c r="U1676" s="45"/>
      <c r="V1676" s="38"/>
      <c r="W1676" s="43">
        <v>300</v>
      </c>
      <c r="X1676" s="44">
        <v>3600</v>
      </c>
      <c r="Y1676" s="45"/>
      <c r="Z1676" s="38"/>
      <c r="AA1676" s="43">
        <v>898.04</v>
      </c>
      <c r="AB1676" s="44">
        <v>10776.48</v>
      </c>
      <c r="AC1676" s="45"/>
      <c r="AD1676" s="38"/>
      <c r="AE1676" s="43">
        <v>552</v>
      </c>
      <c r="AF1676" s="44">
        <v>6624</v>
      </c>
      <c r="AG1676" s="45"/>
      <c r="AH1676" s="38"/>
      <c r="AI1676" s="43">
        <v>0</v>
      </c>
      <c r="AJ1676" s="44">
        <v>0</v>
      </c>
      <c r="AK1676" s="45"/>
      <c r="AL1676" s="38"/>
      <c r="AM1676" s="43">
        <v>988</v>
      </c>
      <c r="AN1676" s="44">
        <v>11856</v>
      </c>
      <c r="AO1676" s="45"/>
    </row>
    <row r="1677" spans="1:41" hidden="1" outlineLevel="1" x14ac:dyDescent="0.25">
      <c r="A1677" s="34" t="s">
        <v>3207</v>
      </c>
      <c r="B1677" s="35" t="s">
        <v>3208</v>
      </c>
      <c r="C1677" s="35" t="s">
        <v>3209</v>
      </c>
      <c r="D1677" s="35" t="s">
        <v>500</v>
      </c>
      <c r="E1677" s="42">
        <v>8</v>
      </c>
      <c r="G1677" s="43">
        <v>0</v>
      </c>
      <c r="H1677" s="44">
        <v>0</v>
      </c>
      <c r="I1677" s="45"/>
      <c r="J1677" s="38"/>
      <c r="K1677" s="43">
        <v>191</v>
      </c>
      <c r="L1677" s="44">
        <v>1528</v>
      </c>
      <c r="M1677" s="45"/>
      <c r="N1677" s="38"/>
      <c r="O1677" s="43">
        <v>191</v>
      </c>
      <c r="P1677" s="44">
        <v>1528</v>
      </c>
      <c r="Q1677" s="45"/>
      <c r="R1677" s="38"/>
      <c r="S1677" s="43">
        <v>285</v>
      </c>
      <c r="T1677" s="44">
        <v>2280</v>
      </c>
      <c r="U1677" s="45"/>
      <c r="V1677" s="38"/>
      <c r="W1677" s="43">
        <v>60</v>
      </c>
      <c r="X1677" s="44">
        <v>480</v>
      </c>
      <c r="Y1677" s="45"/>
      <c r="Z1677" s="38"/>
      <c r="AA1677" s="43">
        <v>238.16</v>
      </c>
      <c r="AB1677" s="44">
        <v>1905.28</v>
      </c>
      <c r="AC1677" s="45"/>
      <c r="AD1677" s="38"/>
      <c r="AE1677" s="43">
        <v>299</v>
      </c>
      <c r="AF1677" s="44">
        <v>2392</v>
      </c>
      <c r="AG1677" s="45"/>
      <c r="AH1677" s="38"/>
      <c r="AI1677" s="43">
        <v>0</v>
      </c>
      <c r="AJ1677" s="44">
        <v>0</v>
      </c>
      <c r="AK1677" s="45"/>
      <c r="AL1677" s="38"/>
      <c r="AM1677" s="43">
        <v>210</v>
      </c>
      <c r="AN1677" s="44">
        <v>1680</v>
      </c>
      <c r="AO1677" s="45"/>
    </row>
    <row r="1678" spans="1:41" hidden="1" outlineLevel="1" x14ac:dyDescent="0.25">
      <c r="A1678" s="34" t="s">
        <v>3210</v>
      </c>
      <c r="B1678" s="35" t="s">
        <v>3211</v>
      </c>
      <c r="C1678" s="35" t="s">
        <v>3212</v>
      </c>
      <c r="D1678" s="35" t="s">
        <v>500</v>
      </c>
      <c r="E1678" s="42">
        <v>10</v>
      </c>
      <c r="G1678" s="43">
        <v>0</v>
      </c>
      <c r="H1678" s="44">
        <v>0</v>
      </c>
      <c r="I1678" s="45"/>
      <c r="J1678" s="38"/>
      <c r="K1678" s="43">
        <v>100</v>
      </c>
      <c r="L1678" s="44">
        <v>1000</v>
      </c>
      <c r="M1678" s="45"/>
      <c r="N1678" s="38"/>
      <c r="O1678" s="43">
        <v>100</v>
      </c>
      <c r="P1678" s="44">
        <v>1000</v>
      </c>
      <c r="Q1678" s="45"/>
      <c r="R1678" s="38"/>
      <c r="S1678" s="43">
        <v>103</v>
      </c>
      <c r="T1678" s="44">
        <v>1030</v>
      </c>
      <c r="U1678" s="45"/>
      <c r="V1678" s="38"/>
      <c r="W1678" s="43">
        <v>48</v>
      </c>
      <c r="X1678" s="44">
        <v>480</v>
      </c>
      <c r="Y1678" s="45"/>
      <c r="Z1678" s="38"/>
      <c r="AA1678" s="43">
        <v>76.08</v>
      </c>
      <c r="AB1678" s="44">
        <v>760.8</v>
      </c>
      <c r="AC1678" s="45"/>
      <c r="AD1678" s="38"/>
      <c r="AE1678" s="43">
        <v>81</v>
      </c>
      <c r="AF1678" s="44">
        <v>810</v>
      </c>
      <c r="AG1678" s="45"/>
      <c r="AH1678" s="38"/>
      <c r="AI1678" s="43">
        <v>0</v>
      </c>
      <c r="AJ1678" s="44">
        <v>0</v>
      </c>
      <c r="AK1678" s="45"/>
      <c r="AL1678" s="38"/>
      <c r="AM1678" s="43">
        <v>186</v>
      </c>
      <c r="AN1678" s="44">
        <v>1860</v>
      </c>
      <c r="AO1678" s="45"/>
    </row>
    <row r="1679" spans="1:41" hidden="1" outlineLevel="1" x14ac:dyDescent="0.25">
      <c r="A1679" s="34" t="s">
        <v>3213</v>
      </c>
      <c r="B1679" s="35" t="s">
        <v>3214</v>
      </c>
      <c r="C1679" s="35" t="s">
        <v>3215</v>
      </c>
      <c r="D1679" s="35" t="s">
        <v>500</v>
      </c>
      <c r="E1679" s="42">
        <v>10</v>
      </c>
      <c r="G1679" s="43">
        <v>0</v>
      </c>
      <c r="H1679" s="44">
        <v>0</v>
      </c>
      <c r="I1679" s="45"/>
      <c r="J1679" s="38"/>
      <c r="K1679" s="43">
        <v>120</v>
      </c>
      <c r="L1679" s="44">
        <v>1200</v>
      </c>
      <c r="M1679" s="45"/>
      <c r="N1679" s="38"/>
      <c r="O1679" s="43">
        <v>120</v>
      </c>
      <c r="P1679" s="44">
        <v>1200</v>
      </c>
      <c r="Q1679" s="45"/>
      <c r="R1679" s="38"/>
      <c r="S1679" s="43">
        <v>158</v>
      </c>
      <c r="T1679" s="44">
        <v>1580</v>
      </c>
      <c r="U1679" s="45"/>
      <c r="V1679" s="38"/>
      <c r="W1679" s="43">
        <v>72</v>
      </c>
      <c r="X1679" s="44">
        <v>720</v>
      </c>
      <c r="Y1679" s="45"/>
      <c r="Z1679" s="38"/>
      <c r="AA1679" s="43">
        <v>102.54</v>
      </c>
      <c r="AB1679" s="44">
        <v>1025.4000000000001</v>
      </c>
      <c r="AC1679" s="45"/>
      <c r="AD1679" s="38"/>
      <c r="AE1679" s="43">
        <v>87</v>
      </c>
      <c r="AF1679" s="44">
        <v>870</v>
      </c>
      <c r="AG1679" s="45"/>
      <c r="AH1679" s="38"/>
      <c r="AI1679" s="43">
        <v>0</v>
      </c>
      <c r="AJ1679" s="44">
        <v>0</v>
      </c>
      <c r="AK1679" s="45"/>
      <c r="AL1679" s="38"/>
      <c r="AM1679" s="43">
        <v>117</v>
      </c>
      <c r="AN1679" s="44">
        <v>1170</v>
      </c>
      <c r="AO1679" s="45"/>
    </row>
    <row r="1680" spans="1:41" hidden="1" outlineLevel="1" x14ac:dyDescent="0.25">
      <c r="A1680" s="34" t="s">
        <v>3216</v>
      </c>
      <c r="B1680" s="35" t="s">
        <v>3217</v>
      </c>
      <c r="C1680" s="35" t="s">
        <v>3218</v>
      </c>
      <c r="D1680" s="35" t="s">
        <v>500</v>
      </c>
      <c r="E1680" s="42">
        <v>4</v>
      </c>
      <c r="G1680" s="43">
        <v>0</v>
      </c>
      <c r="H1680" s="44">
        <v>0</v>
      </c>
      <c r="I1680" s="45"/>
      <c r="J1680" s="38"/>
      <c r="K1680" s="43">
        <v>1200</v>
      </c>
      <c r="L1680" s="44">
        <v>4800</v>
      </c>
      <c r="M1680" s="45"/>
      <c r="N1680" s="38"/>
      <c r="O1680" s="43">
        <v>1200</v>
      </c>
      <c r="P1680" s="44">
        <v>4800</v>
      </c>
      <c r="Q1680" s="45"/>
      <c r="R1680" s="38"/>
      <c r="S1680" s="43">
        <v>1087</v>
      </c>
      <c r="T1680" s="44">
        <v>4348</v>
      </c>
      <c r="U1680" s="45"/>
      <c r="V1680" s="38"/>
      <c r="W1680" s="43">
        <v>1800</v>
      </c>
      <c r="X1680" s="44">
        <v>7200</v>
      </c>
      <c r="Y1680" s="45"/>
      <c r="Z1680" s="38"/>
      <c r="AA1680" s="43">
        <v>791.37</v>
      </c>
      <c r="AB1680" s="44">
        <v>3165.48</v>
      </c>
      <c r="AC1680" s="45"/>
      <c r="AD1680" s="38"/>
      <c r="AE1680" s="43">
        <v>552</v>
      </c>
      <c r="AF1680" s="44">
        <v>2208</v>
      </c>
      <c r="AG1680" s="45"/>
      <c r="AH1680" s="38"/>
      <c r="AI1680" s="43">
        <v>0</v>
      </c>
      <c r="AJ1680" s="44">
        <v>0</v>
      </c>
      <c r="AK1680" s="45"/>
      <c r="AL1680" s="38"/>
      <c r="AM1680" s="43">
        <v>326</v>
      </c>
      <c r="AN1680" s="44">
        <v>1304</v>
      </c>
      <c r="AO1680" s="45"/>
    </row>
    <row r="1681" spans="1:41" hidden="1" outlineLevel="1" x14ac:dyDescent="0.25">
      <c r="A1681" s="34" t="s">
        <v>3219</v>
      </c>
      <c r="B1681" s="35" t="s">
        <v>3220</v>
      </c>
      <c r="C1681" s="35" t="s">
        <v>3221</v>
      </c>
      <c r="D1681" s="35" t="s">
        <v>500</v>
      </c>
      <c r="E1681" s="42">
        <v>4</v>
      </c>
      <c r="G1681" s="43">
        <v>0</v>
      </c>
      <c r="H1681" s="44">
        <v>0</v>
      </c>
      <c r="I1681" s="45"/>
      <c r="J1681" s="38"/>
      <c r="K1681" s="43">
        <v>2138</v>
      </c>
      <c r="L1681" s="44">
        <v>8552</v>
      </c>
      <c r="M1681" s="45"/>
      <c r="N1681" s="38"/>
      <c r="O1681" s="43">
        <v>2138</v>
      </c>
      <c r="P1681" s="44">
        <v>8552</v>
      </c>
      <c r="Q1681" s="45"/>
      <c r="R1681" s="38"/>
      <c r="S1681" s="43">
        <v>940</v>
      </c>
      <c r="T1681" s="44">
        <v>3760</v>
      </c>
      <c r="U1681" s="45"/>
      <c r="V1681" s="38"/>
      <c r="W1681" s="43">
        <v>960</v>
      </c>
      <c r="X1681" s="44">
        <v>3840</v>
      </c>
      <c r="Y1681" s="45"/>
      <c r="Z1681" s="38"/>
      <c r="AA1681" s="43">
        <v>811.22</v>
      </c>
      <c r="AB1681" s="44">
        <v>3244.88</v>
      </c>
      <c r="AC1681" s="45"/>
      <c r="AD1681" s="38"/>
      <c r="AE1681" s="43">
        <v>437</v>
      </c>
      <c r="AF1681" s="44">
        <v>1748</v>
      </c>
      <c r="AG1681" s="45"/>
      <c r="AH1681" s="38"/>
      <c r="AI1681" s="43">
        <v>0</v>
      </c>
      <c r="AJ1681" s="44">
        <v>0</v>
      </c>
      <c r="AK1681" s="45"/>
      <c r="AL1681" s="38"/>
      <c r="AM1681" s="43">
        <v>697</v>
      </c>
      <c r="AN1681" s="44">
        <v>2788</v>
      </c>
      <c r="AO1681" s="45"/>
    </row>
    <row r="1682" spans="1:41" hidden="1" outlineLevel="1" x14ac:dyDescent="0.25">
      <c r="A1682" s="34" t="s">
        <v>3222</v>
      </c>
      <c r="B1682" s="35" t="s">
        <v>3223</v>
      </c>
      <c r="C1682" s="35" t="s">
        <v>3224</v>
      </c>
      <c r="D1682" s="35" t="s">
        <v>500</v>
      </c>
      <c r="E1682" s="42">
        <v>4</v>
      </c>
      <c r="G1682" s="43">
        <v>0</v>
      </c>
      <c r="H1682" s="44">
        <v>0</v>
      </c>
      <c r="I1682" s="45"/>
      <c r="J1682" s="38"/>
      <c r="K1682" s="43">
        <v>400</v>
      </c>
      <c r="L1682" s="44">
        <v>1600</v>
      </c>
      <c r="M1682" s="45"/>
      <c r="N1682" s="38"/>
      <c r="O1682" s="43">
        <v>400</v>
      </c>
      <c r="P1682" s="44">
        <v>1600</v>
      </c>
      <c r="Q1682" s="45"/>
      <c r="R1682" s="38"/>
      <c r="S1682" s="43">
        <v>268</v>
      </c>
      <c r="T1682" s="44">
        <v>1072</v>
      </c>
      <c r="U1682" s="45"/>
      <c r="V1682" s="38"/>
      <c r="W1682" s="43">
        <v>600</v>
      </c>
      <c r="X1682" s="44">
        <v>2400</v>
      </c>
      <c r="Y1682" s="45"/>
      <c r="Z1682" s="38"/>
      <c r="AA1682" s="43">
        <v>205.9</v>
      </c>
      <c r="AB1682" s="44">
        <v>823.6</v>
      </c>
      <c r="AC1682" s="45"/>
      <c r="AD1682" s="38"/>
      <c r="AE1682" s="43">
        <v>178</v>
      </c>
      <c r="AF1682" s="44">
        <v>712</v>
      </c>
      <c r="AG1682" s="45"/>
      <c r="AH1682" s="38"/>
      <c r="AI1682" s="43">
        <v>0</v>
      </c>
      <c r="AJ1682" s="44">
        <v>0</v>
      </c>
      <c r="AK1682" s="45"/>
      <c r="AL1682" s="38"/>
      <c r="AM1682" s="43">
        <v>523</v>
      </c>
      <c r="AN1682" s="44">
        <v>2092</v>
      </c>
      <c r="AO1682" s="45"/>
    </row>
    <row r="1683" spans="1:41" hidden="1" outlineLevel="1" x14ac:dyDescent="0.25">
      <c r="A1683" s="34" t="s">
        <v>3225</v>
      </c>
      <c r="B1683" s="35" t="s">
        <v>3226</v>
      </c>
      <c r="C1683" s="35" t="s">
        <v>3227</v>
      </c>
      <c r="D1683" s="35" t="s">
        <v>500</v>
      </c>
      <c r="E1683" s="42">
        <v>4</v>
      </c>
      <c r="G1683" s="43">
        <v>0</v>
      </c>
      <c r="H1683" s="44">
        <v>0</v>
      </c>
      <c r="I1683" s="45"/>
      <c r="J1683" s="38"/>
      <c r="K1683" s="43">
        <v>250</v>
      </c>
      <c r="L1683" s="44">
        <v>1000</v>
      </c>
      <c r="M1683" s="45"/>
      <c r="N1683" s="38"/>
      <c r="O1683" s="43">
        <v>250</v>
      </c>
      <c r="P1683" s="44">
        <v>1000</v>
      </c>
      <c r="Q1683" s="45"/>
      <c r="R1683" s="38"/>
      <c r="S1683" s="43">
        <v>650</v>
      </c>
      <c r="T1683" s="44">
        <v>2600</v>
      </c>
      <c r="U1683" s="45"/>
      <c r="V1683" s="38"/>
      <c r="W1683" s="43">
        <v>600</v>
      </c>
      <c r="X1683" s="44">
        <v>2400</v>
      </c>
      <c r="Y1683" s="45"/>
      <c r="Z1683" s="38"/>
      <c r="AA1683" s="43">
        <v>648.30999999999995</v>
      </c>
      <c r="AB1683" s="44">
        <v>2593.2399999999998</v>
      </c>
      <c r="AC1683" s="45"/>
      <c r="AD1683" s="38"/>
      <c r="AE1683" s="43">
        <v>178</v>
      </c>
      <c r="AF1683" s="44">
        <v>712</v>
      </c>
      <c r="AG1683" s="45"/>
      <c r="AH1683" s="38"/>
      <c r="AI1683" s="43">
        <v>0</v>
      </c>
      <c r="AJ1683" s="44">
        <v>0</v>
      </c>
      <c r="AK1683" s="45"/>
      <c r="AL1683" s="38"/>
      <c r="AM1683" s="43">
        <v>523</v>
      </c>
      <c r="AN1683" s="44">
        <v>2092</v>
      </c>
      <c r="AO1683" s="45"/>
    </row>
    <row r="1684" spans="1:41" hidden="1" outlineLevel="1" x14ac:dyDescent="0.25">
      <c r="A1684" s="30"/>
      <c r="B1684" s="31" t="s">
        <v>44</v>
      </c>
      <c r="C1684" s="31" t="s">
        <v>45</v>
      </c>
      <c r="G1684" s="36"/>
      <c r="H1684" s="36"/>
      <c r="I1684" s="37"/>
      <c r="J1684" s="38"/>
      <c r="K1684" s="36"/>
      <c r="L1684" s="36"/>
      <c r="M1684" s="37"/>
      <c r="N1684" s="38"/>
      <c r="O1684" s="36"/>
      <c r="P1684" s="36"/>
      <c r="Q1684" s="37"/>
      <c r="R1684" s="38"/>
      <c r="S1684" s="36"/>
      <c r="T1684" s="36"/>
      <c r="U1684" s="37"/>
      <c r="V1684" s="38"/>
      <c r="W1684" s="36"/>
      <c r="X1684" s="36"/>
      <c r="Y1684" s="37"/>
      <c r="Z1684" s="38"/>
      <c r="AA1684" s="36"/>
      <c r="AB1684" s="36"/>
      <c r="AC1684" s="37"/>
      <c r="AD1684" s="38"/>
      <c r="AE1684" s="36"/>
      <c r="AF1684" s="36"/>
      <c r="AG1684" s="37"/>
      <c r="AH1684" s="38"/>
      <c r="AI1684" s="36"/>
      <c r="AJ1684" s="36"/>
      <c r="AK1684" s="37"/>
      <c r="AL1684" s="38"/>
      <c r="AM1684" s="36"/>
      <c r="AN1684" s="36"/>
      <c r="AO1684" s="37"/>
    </row>
    <row r="1685" spans="1:41" ht="60" hidden="1" outlineLevel="1" x14ac:dyDescent="0.25">
      <c r="A1685" s="34" t="s">
        <v>3228</v>
      </c>
      <c r="B1685" s="35" t="s">
        <v>47</v>
      </c>
      <c r="C1685" s="35" t="s">
        <v>3229</v>
      </c>
      <c r="G1685" s="36"/>
      <c r="H1685" s="36"/>
      <c r="I1685" s="37"/>
      <c r="J1685" s="38"/>
      <c r="K1685" s="36"/>
      <c r="L1685" s="36"/>
      <c r="M1685" s="37"/>
      <c r="N1685" s="38"/>
      <c r="O1685" s="36"/>
      <c r="P1685" s="36"/>
      <c r="Q1685" s="37"/>
      <c r="R1685" s="38"/>
      <c r="S1685" s="36"/>
      <c r="T1685" s="36"/>
      <c r="U1685" s="37"/>
      <c r="V1685" s="38"/>
      <c r="W1685" s="36"/>
      <c r="X1685" s="36"/>
      <c r="Y1685" s="37"/>
      <c r="Z1685" s="38"/>
      <c r="AA1685" s="36"/>
      <c r="AB1685" s="36"/>
      <c r="AC1685" s="37"/>
      <c r="AD1685" s="38"/>
      <c r="AE1685" s="36"/>
      <c r="AF1685" s="36"/>
      <c r="AG1685" s="37"/>
      <c r="AH1685" s="38"/>
      <c r="AI1685" s="36"/>
      <c r="AJ1685" s="36"/>
      <c r="AK1685" s="37"/>
      <c r="AL1685" s="38"/>
      <c r="AM1685" s="36"/>
      <c r="AN1685" s="36"/>
      <c r="AO1685" s="37"/>
    </row>
    <row r="1686" spans="1:41" ht="45" hidden="1" outlineLevel="1" x14ac:dyDescent="0.25">
      <c r="A1686" s="30"/>
      <c r="B1686" s="31" t="s">
        <v>69</v>
      </c>
      <c r="C1686" s="31" t="s">
        <v>70</v>
      </c>
      <c r="D1686" s="31" t="s">
        <v>71</v>
      </c>
      <c r="E1686" s="31" t="s">
        <v>72</v>
      </c>
      <c r="G1686" s="39" t="s">
        <v>73</v>
      </c>
      <c r="H1686" s="40" t="s">
        <v>33</v>
      </c>
      <c r="I1686" s="41"/>
      <c r="J1686" s="38"/>
      <c r="K1686" s="39" t="s">
        <v>73</v>
      </c>
      <c r="L1686" s="40" t="s">
        <v>33</v>
      </c>
      <c r="M1686" s="41"/>
      <c r="N1686" s="38"/>
      <c r="O1686" s="39" t="s">
        <v>73</v>
      </c>
      <c r="P1686" s="40" t="s">
        <v>33</v>
      </c>
      <c r="Q1686" s="41"/>
      <c r="R1686" s="38"/>
      <c r="S1686" s="39" t="s">
        <v>73</v>
      </c>
      <c r="T1686" s="40" t="s">
        <v>33</v>
      </c>
      <c r="U1686" s="41"/>
      <c r="V1686" s="38"/>
      <c r="W1686" s="39" t="s">
        <v>73</v>
      </c>
      <c r="X1686" s="40" t="s">
        <v>33</v>
      </c>
      <c r="Y1686" s="41"/>
      <c r="Z1686" s="38"/>
      <c r="AA1686" s="39" t="s">
        <v>73</v>
      </c>
      <c r="AB1686" s="40" t="s">
        <v>33</v>
      </c>
      <c r="AC1686" s="41"/>
      <c r="AD1686" s="38"/>
      <c r="AE1686" s="39" t="s">
        <v>73</v>
      </c>
      <c r="AF1686" s="40" t="s">
        <v>33</v>
      </c>
      <c r="AG1686" s="41"/>
      <c r="AH1686" s="38"/>
      <c r="AI1686" s="39" t="s">
        <v>73</v>
      </c>
      <c r="AJ1686" s="40" t="s">
        <v>33</v>
      </c>
      <c r="AK1686" s="41"/>
      <c r="AL1686" s="38"/>
      <c r="AM1686" s="39" t="s">
        <v>73</v>
      </c>
      <c r="AN1686" s="40" t="s">
        <v>33</v>
      </c>
      <c r="AO1686" s="41"/>
    </row>
    <row r="1687" spans="1:41" hidden="1" outlineLevel="1" x14ac:dyDescent="0.25">
      <c r="A1687" s="34" t="s">
        <v>3230</v>
      </c>
      <c r="B1687" s="35" t="s">
        <v>3231</v>
      </c>
      <c r="C1687" s="35" t="s">
        <v>3232</v>
      </c>
      <c r="D1687" s="35" t="s">
        <v>500</v>
      </c>
      <c r="E1687" s="42">
        <v>4</v>
      </c>
      <c r="G1687" s="43">
        <v>0</v>
      </c>
      <c r="H1687" s="44">
        <v>0</v>
      </c>
      <c r="I1687" s="45"/>
      <c r="J1687" s="38"/>
      <c r="K1687" s="43">
        <v>300</v>
      </c>
      <c r="L1687" s="44">
        <v>1200</v>
      </c>
      <c r="M1687" s="45"/>
      <c r="N1687" s="38"/>
      <c r="O1687" s="43">
        <v>300</v>
      </c>
      <c r="P1687" s="44">
        <v>1200</v>
      </c>
      <c r="Q1687" s="45"/>
      <c r="R1687" s="38"/>
      <c r="S1687" s="43">
        <v>920</v>
      </c>
      <c r="T1687" s="44">
        <v>3680</v>
      </c>
      <c r="U1687" s="45"/>
      <c r="V1687" s="38"/>
      <c r="W1687" s="43">
        <v>200</v>
      </c>
      <c r="X1687" s="44">
        <v>800</v>
      </c>
      <c r="Y1687" s="45"/>
      <c r="Z1687" s="38"/>
      <c r="AA1687" s="43">
        <v>206.73</v>
      </c>
      <c r="AB1687" s="44">
        <v>826.92</v>
      </c>
      <c r="AC1687" s="45"/>
      <c r="AD1687" s="38"/>
      <c r="AE1687" s="43">
        <v>705</v>
      </c>
      <c r="AF1687" s="44">
        <v>2820</v>
      </c>
      <c r="AG1687" s="45"/>
      <c r="AH1687" s="38"/>
      <c r="AI1687" s="43">
        <v>0</v>
      </c>
      <c r="AJ1687" s="44">
        <v>0</v>
      </c>
      <c r="AK1687" s="45"/>
      <c r="AL1687" s="38"/>
      <c r="AM1687" s="43">
        <v>120</v>
      </c>
      <c r="AN1687" s="44">
        <v>480</v>
      </c>
      <c r="AO1687" s="45"/>
    </row>
    <row r="1688" spans="1:41" hidden="1" outlineLevel="1" x14ac:dyDescent="0.25">
      <c r="A1688" s="34" t="s">
        <v>3233</v>
      </c>
      <c r="B1688" s="35" t="s">
        <v>3234</v>
      </c>
      <c r="C1688" s="35" t="s">
        <v>3235</v>
      </c>
      <c r="D1688" s="35" t="s">
        <v>500</v>
      </c>
      <c r="E1688" s="42">
        <v>4</v>
      </c>
      <c r="G1688" s="43">
        <v>0</v>
      </c>
      <c r="H1688" s="44">
        <v>0</v>
      </c>
      <c r="I1688" s="45"/>
      <c r="J1688" s="38"/>
      <c r="K1688" s="43">
        <v>675</v>
      </c>
      <c r="L1688" s="44">
        <v>2700</v>
      </c>
      <c r="M1688" s="45"/>
      <c r="N1688" s="38"/>
      <c r="O1688" s="43">
        <v>675</v>
      </c>
      <c r="P1688" s="44">
        <v>2700</v>
      </c>
      <c r="Q1688" s="45"/>
      <c r="R1688" s="38"/>
      <c r="S1688" s="43">
        <v>1472</v>
      </c>
      <c r="T1688" s="44">
        <v>5888</v>
      </c>
      <c r="U1688" s="45"/>
      <c r="V1688" s="38"/>
      <c r="W1688" s="43">
        <v>300</v>
      </c>
      <c r="X1688" s="44">
        <v>1200</v>
      </c>
      <c r="Y1688" s="45"/>
      <c r="Z1688" s="38"/>
      <c r="AA1688" s="43">
        <v>206.73</v>
      </c>
      <c r="AB1688" s="44">
        <v>826.92</v>
      </c>
      <c r="AC1688" s="45"/>
      <c r="AD1688" s="38"/>
      <c r="AE1688" s="43">
        <v>1409</v>
      </c>
      <c r="AF1688" s="44">
        <v>5636</v>
      </c>
      <c r="AG1688" s="45"/>
      <c r="AH1688" s="38"/>
      <c r="AI1688" s="43">
        <v>0</v>
      </c>
      <c r="AJ1688" s="44">
        <v>0</v>
      </c>
      <c r="AK1688" s="45"/>
      <c r="AL1688" s="38"/>
      <c r="AM1688" s="43">
        <v>385</v>
      </c>
      <c r="AN1688" s="44">
        <v>1540</v>
      </c>
      <c r="AO1688" s="45"/>
    </row>
    <row r="1689" spans="1:41" hidden="1" outlineLevel="1" x14ac:dyDescent="0.25">
      <c r="A1689" s="30"/>
      <c r="B1689" s="31" t="s">
        <v>44</v>
      </c>
      <c r="C1689" s="31" t="s">
        <v>45</v>
      </c>
      <c r="G1689" s="36"/>
      <c r="H1689" s="36"/>
      <c r="I1689" s="37"/>
      <c r="J1689" s="38"/>
      <c r="K1689" s="36"/>
      <c r="L1689" s="36"/>
      <c r="M1689" s="37"/>
      <c r="N1689" s="38"/>
      <c r="O1689" s="36"/>
      <c r="P1689" s="36"/>
      <c r="Q1689" s="37"/>
      <c r="R1689" s="38"/>
      <c r="S1689" s="36"/>
      <c r="T1689" s="36"/>
      <c r="U1689" s="37"/>
      <c r="V1689" s="38"/>
      <c r="W1689" s="36"/>
      <c r="X1689" s="36"/>
      <c r="Y1689" s="37"/>
      <c r="Z1689" s="38"/>
      <c r="AA1689" s="36"/>
      <c r="AB1689" s="36"/>
      <c r="AC1689" s="37"/>
      <c r="AD1689" s="38"/>
      <c r="AE1689" s="36"/>
      <c r="AF1689" s="36"/>
      <c r="AG1689" s="37"/>
      <c r="AH1689" s="38"/>
      <c r="AI1689" s="36"/>
      <c r="AJ1689" s="36"/>
      <c r="AK1689" s="37"/>
      <c r="AL1689" s="38"/>
      <c r="AM1689" s="36"/>
      <c r="AN1689" s="36"/>
      <c r="AO1689" s="37"/>
    </row>
    <row r="1690" spans="1:41" hidden="1" outlineLevel="1" x14ac:dyDescent="0.25">
      <c r="A1690" s="34" t="s">
        <v>3236</v>
      </c>
      <c r="B1690" s="35" t="s">
        <v>47</v>
      </c>
      <c r="C1690" s="35" t="s">
        <v>3237</v>
      </c>
      <c r="G1690" s="36"/>
      <c r="H1690" s="36"/>
      <c r="I1690" s="37"/>
      <c r="J1690" s="38"/>
      <c r="K1690" s="36"/>
      <c r="L1690" s="36"/>
      <c r="M1690" s="37"/>
      <c r="N1690" s="38"/>
      <c r="O1690" s="36"/>
      <c r="P1690" s="36"/>
      <c r="Q1690" s="37"/>
      <c r="R1690" s="38"/>
      <c r="S1690" s="36"/>
      <c r="T1690" s="36"/>
      <c r="U1690" s="37"/>
      <c r="V1690" s="38"/>
      <c r="W1690" s="36"/>
      <c r="X1690" s="36"/>
      <c r="Y1690" s="37"/>
      <c r="Z1690" s="38"/>
      <c r="AA1690" s="36"/>
      <c r="AB1690" s="36"/>
      <c r="AC1690" s="37"/>
      <c r="AD1690" s="38"/>
      <c r="AE1690" s="36"/>
      <c r="AF1690" s="36"/>
      <c r="AG1690" s="37"/>
      <c r="AH1690" s="38"/>
      <c r="AI1690" s="36"/>
      <c r="AJ1690" s="36"/>
      <c r="AK1690" s="37"/>
      <c r="AL1690" s="38"/>
      <c r="AM1690" s="36"/>
      <c r="AN1690" s="36"/>
      <c r="AO1690" s="37"/>
    </row>
    <row r="1691" spans="1:41" ht="45" hidden="1" outlineLevel="1" x14ac:dyDescent="0.25">
      <c r="A1691" s="34" t="s">
        <v>3238</v>
      </c>
      <c r="B1691" s="35" t="s">
        <v>47</v>
      </c>
      <c r="C1691" s="35" t="s">
        <v>3239</v>
      </c>
      <c r="G1691" s="36"/>
      <c r="H1691" s="36"/>
      <c r="I1691" s="37"/>
      <c r="J1691" s="38"/>
      <c r="K1691" s="36"/>
      <c r="L1691" s="36"/>
      <c r="M1691" s="37"/>
      <c r="N1691" s="38"/>
      <c r="O1691" s="36"/>
      <c r="P1691" s="36"/>
      <c r="Q1691" s="37"/>
      <c r="R1691" s="38"/>
      <c r="S1691" s="36"/>
      <c r="T1691" s="36"/>
      <c r="U1691" s="37"/>
      <c r="V1691" s="38"/>
      <c r="W1691" s="36"/>
      <c r="X1691" s="36"/>
      <c r="Y1691" s="37"/>
      <c r="Z1691" s="38"/>
      <c r="AA1691" s="36"/>
      <c r="AB1691" s="36"/>
      <c r="AC1691" s="37"/>
      <c r="AD1691" s="38"/>
      <c r="AE1691" s="36"/>
      <c r="AF1691" s="36"/>
      <c r="AG1691" s="37"/>
      <c r="AH1691" s="38"/>
      <c r="AI1691" s="36"/>
      <c r="AJ1691" s="36"/>
      <c r="AK1691" s="37"/>
      <c r="AL1691" s="38"/>
      <c r="AM1691" s="36"/>
      <c r="AN1691" s="36"/>
      <c r="AO1691" s="37"/>
    </row>
    <row r="1692" spans="1:41" hidden="1" outlineLevel="1" x14ac:dyDescent="0.25">
      <c r="A1692" s="34" t="s">
        <v>3240</v>
      </c>
      <c r="B1692" s="35" t="s">
        <v>47</v>
      </c>
      <c r="C1692" s="35" t="s">
        <v>3241</v>
      </c>
      <c r="G1692" s="36"/>
      <c r="H1692" s="36"/>
      <c r="I1692" s="37"/>
      <c r="J1692" s="38"/>
      <c r="K1692" s="36"/>
      <c r="L1692" s="36"/>
      <c r="M1692" s="37"/>
      <c r="N1692" s="38"/>
      <c r="O1692" s="36"/>
      <c r="P1692" s="36"/>
      <c r="Q1692" s="37"/>
      <c r="R1692" s="38"/>
      <c r="S1692" s="36"/>
      <c r="T1692" s="36"/>
      <c r="U1692" s="37"/>
      <c r="V1692" s="38"/>
      <c r="W1692" s="36"/>
      <c r="X1692" s="36"/>
      <c r="Y1692" s="37"/>
      <c r="Z1692" s="38"/>
      <c r="AA1692" s="36"/>
      <c r="AB1692" s="36"/>
      <c r="AC1692" s="37"/>
      <c r="AD1692" s="38"/>
      <c r="AE1692" s="36"/>
      <c r="AF1692" s="36"/>
      <c r="AG1692" s="37"/>
      <c r="AH1692" s="38"/>
      <c r="AI1692" s="36"/>
      <c r="AJ1692" s="36"/>
      <c r="AK1692" s="37"/>
      <c r="AL1692" s="38"/>
      <c r="AM1692" s="36"/>
      <c r="AN1692" s="36"/>
      <c r="AO1692" s="37"/>
    </row>
    <row r="1693" spans="1:41" ht="45" hidden="1" outlineLevel="1" x14ac:dyDescent="0.25">
      <c r="A1693" s="30"/>
      <c r="B1693" s="31" t="s">
        <v>69</v>
      </c>
      <c r="C1693" s="31" t="s">
        <v>70</v>
      </c>
      <c r="D1693" s="31" t="s">
        <v>71</v>
      </c>
      <c r="E1693" s="31" t="s">
        <v>72</v>
      </c>
      <c r="G1693" s="39" t="s">
        <v>73</v>
      </c>
      <c r="H1693" s="40" t="s">
        <v>33</v>
      </c>
      <c r="I1693" s="41"/>
      <c r="J1693" s="38"/>
      <c r="K1693" s="39" t="s">
        <v>73</v>
      </c>
      <c r="L1693" s="40" t="s">
        <v>33</v>
      </c>
      <c r="M1693" s="41"/>
      <c r="N1693" s="38"/>
      <c r="O1693" s="39" t="s">
        <v>73</v>
      </c>
      <c r="P1693" s="40" t="s">
        <v>33</v>
      </c>
      <c r="Q1693" s="41"/>
      <c r="R1693" s="38"/>
      <c r="S1693" s="39" t="s">
        <v>73</v>
      </c>
      <c r="T1693" s="40" t="s">
        <v>33</v>
      </c>
      <c r="U1693" s="41"/>
      <c r="V1693" s="38"/>
      <c r="W1693" s="39" t="s">
        <v>73</v>
      </c>
      <c r="X1693" s="40" t="s">
        <v>33</v>
      </c>
      <c r="Y1693" s="41"/>
      <c r="Z1693" s="38"/>
      <c r="AA1693" s="39" t="s">
        <v>73</v>
      </c>
      <c r="AB1693" s="40" t="s">
        <v>33</v>
      </c>
      <c r="AC1693" s="41"/>
      <c r="AD1693" s="38"/>
      <c r="AE1693" s="39" t="s">
        <v>73</v>
      </c>
      <c r="AF1693" s="40" t="s">
        <v>33</v>
      </c>
      <c r="AG1693" s="41"/>
      <c r="AH1693" s="38"/>
      <c r="AI1693" s="39" t="s">
        <v>73</v>
      </c>
      <c r="AJ1693" s="40" t="s">
        <v>33</v>
      </c>
      <c r="AK1693" s="41"/>
      <c r="AL1693" s="38"/>
      <c r="AM1693" s="39" t="s">
        <v>73</v>
      </c>
      <c r="AN1693" s="40" t="s">
        <v>33</v>
      </c>
      <c r="AO1693" s="41"/>
    </row>
    <row r="1694" spans="1:41" hidden="1" outlineLevel="1" x14ac:dyDescent="0.25">
      <c r="A1694" s="34" t="s">
        <v>3242</v>
      </c>
      <c r="B1694" s="35" t="s">
        <v>3243</v>
      </c>
      <c r="C1694" s="35" t="s">
        <v>3244</v>
      </c>
      <c r="D1694" s="35" t="s">
        <v>500</v>
      </c>
      <c r="E1694" s="42">
        <v>4</v>
      </c>
      <c r="G1694" s="43">
        <v>0</v>
      </c>
      <c r="H1694" s="44">
        <v>0</v>
      </c>
      <c r="I1694" s="45"/>
      <c r="J1694" s="38"/>
      <c r="K1694" s="43">
        <v>320</v>
      </c>
      <c r="L1694" s="44">
        <v>1280</v>
      </c>
      <c r="M1694" s="45"/>
      <c r="N1694" s="38"/>
      <c r="O1694" s="43">
        <v>320</v>
      </c>
      <c r="P1694" s="44">
        <v>1280</v>
      </c>
      <c r="Q1694" s="45"/>
      <c r="R1694" s="38"/>
      <c r="S1694" s="43">
        <v>265</v>
      </c>
      <c r="T1694" s="44">
        <v>1060</v>
      </c>
      <c r="U1694" s="45"/>
      <c r="V1694" s="38"/>
      <c r="W1694" s="43">
        <v>180</v>
      </c>
      <c r="X1694" s="44">
        <v>720</v>
      </c>
      <c r="Y1694" s="45"/>
      <c r="Z1694" s="38"/>
      <c r="AA1694" s="43">
        <v>1118.83</v>
      </c>
      <c r="AB1694" s="44">
        <v>4475.32</v>
      </c>
      <c r="AC1694" s="45"/>
      <c r="AD1694" s="38"/>
      <c r="AE1694" s="43">
        <v>242</v>
      </c>
      <c r="AF1694" s="44">
        <v>968</v>
      </c>
      <c r="AG1694" s="45"/>
      <c r="AH1694" s="38"/>
      <c r="AI1694" s="43">
        <v>0</v>
      </c>
      <c r="AJ1694" s="44">
        <v>0</v>
      </c>
      <c r="AK1694" s="45"/>
      <c r="AL1694" s="38"/>
      <c r="AM1694" s="43">
        <v>256</v>
      </c>
      <c r="AN1694" s="44">
        <v>1024</v>
      </c>
      <c r="AO1694" s="45"/>
    </row>
    <row r="1695" spans="1:41" hidden="1" outlineLevel="1" x14ac:dyDescent="0.25">
      <c r="A1695" s="34" t="s">
        <v>3245</v>
      </c>
      <c r="B1695" s="35" t="s">
        <v>3246</v>
      </c>
      <c r="C1695" s="35" t="s">
        <v>3247</v>
      </c>
      <c r="D1695" s="35" t="s">
        <v>500</v>
      </c>
      <c r="E1695" s="42">
        <v>10</v>
      </c>
      <c r="G1695" s="43">
        <v>0</v>
      </c>
      <c r="H1695" s="44">
        <v>0</v>
      </c>
      <c r="I1695" s="45"/>
      <c r="J1695" s="38"/>
      <c r="K1695" s="43">
        <v>300</v>
      </c>
      <c r="L1695" s="44">
        <v>3000</v>
      </c>
      <c r="M1695" s="45"/>
      <c r="N1695" s="38"/>
      <c r="O1695" s="43">
        <v>300</v>
      </c>
      <c r="P1695" s="44">
        <v>3000</v>
      </c>
      <c r="Q1695" s="45"/>
      <c r="R1695" s="38"/>
      <c r="S1695" s="43">
        <v>258</v>
      </c>
      <c r="T1695" s="44">
        <v>2580</v>
      </c>
      <c r="U1695" s="45"/>
      <c r="V1695" s="38"/>
      <c r="W1695" s="43">
        <v>120</v>
      </c>
      <c r="X1695" s="44">
        <v>1200</v>
      </c>
      <c r="Y1695" s="45"/>
      <c r="Z1695" s="38"/>
      <c r="AA1695" s="43">
        <v>1118.83</v>
      </c>
      <c r="AB1695" s="44">
        <v>11188.3</v>
      </c>
      <c r="AC1695" s="45"/>
      <c r="AD1695" s="38"/>
      <c r="AE1695" s="43">
        <v>173</v>
      </c>
      <c r="AF1695" s="44">
        <v>1730</v>
      </c>
      <c r="AG1695" s="45"/>
      <c r="AH1695" s="38"/>
      <c r="AI1695" s="43">
        <v>0</v>
      </c>
      <c r="AJ1695" s="44">
        <v>0</v>
      </c>
      <c r="AK1695" s="45"/>
      <c r="AL1695" s="38"/>
      <c r="AM1695" s="43">
        <v>215</v>
      </c>
      <c r="AN1695" s="44">
        <v>2150</v>
      </c>
      <c r="AO1695" s="45"/>
    </row>
    <row r="1696" spans="1:41" hidden="1" outlineLevel="1" x14ac:dyDescent="0.25">
      <c r="A1696" s="30"/>
      <c r="B1696" s="31" t="s">
        <v>44</v>
      </c>
      <c r="C1696" s="31" t="s">
        <v>45</v>
      </c>
      <c r="G1696" s="36"/>
      <c r="H1696" s="36"/>
      <c r="I1696" s="37"/>
      <c r="J1696" s="38"/>
      <c r="K1696" s="36"/>
      <c r="L1696" s="36"/>
      <c r="M1696" s="37"/>
      <c r="N1696" s="38"/>
      <c r="O1696" s="36"/>
      <c r="P1696" s="36"/>
      <c r="Q1696" s="37"/>
      <c r="R1696" s="38"/>
      <c r="S1696" s="36"/>
      <c r="T1696" s="36"/>
      <c r="U1696" s="37"/>
      <c r="V1696" s="38"/>
      <c r="W1696" s="36"/>
      <c r="X1696" s="36"/>
      <c r="Y1696" s="37"/>
      <c r="Z1696" s="38"/>
      <c r="AA1696" s="36"/>
      <c r="AB1696" s="36"/>
      <c r="AC1696" s="37"/>
      <c r="AD1696" s="38"/>
      <c r="AE1696" s="36"/>
      <c r="AF1696" s="36"/>
      <c r="AG1696" s="37"/>
      <c r="AH1696" s="38"/>
      <c r="AI1696" s="36"/>
      <c r="AJ1696" s="36"/>
      <c r="AK1696" s="37"/>
      <c r="AL1696" s="38"/>
      <c r="AM1696" s="36"/>
      <c r="AN1696" s="36"/>
      <c r="AO1696" s="37"/>
    </row>
    <row r="1697" spans="1:41" hidden="1" outlineLevel="1" x14ac:dyDescent="0.25">
      <c r="A1697" s="34" t="s">
        <v>3248</v>
      </c>
      <c r="B1697" s="35" t="s">
        <v>47</v>
      </c>
      <c r="C1697" s="35" t="s">
        <v>3249</v>
      </c>
      <c r="G1697" s="36"/>
      <c r="H1697" s="36"/>
      <c r="I1697" s="37"/>
      <c r="J1697" s="38"/>
      <c r="K1697" s="36"/>
      <c r="L1697" s="36"/>
      <c r="M1697" s="37"/>
      <c r="N1697" s="38"/>
      <c r="O1697" s="36"/>
      <c r="P1697" s="36"/>
      <c r="Q1697" s="37"/>
      <c r="R1697" s="38"/>
      <c r="S1697" s="36"/>
      <c r="T1697" s="36"/>
      <c r="U1697" s="37"/>
      <c r="V1697" s="38"/>
      <c r="W1697" s="36"/>
      <c r="X1697" s="36"/>
      <c r="Y1697" s="37"/>
      <c r="Z1697" s="38"/>
      <c r="AA1697" s="36"/>
      <c r="AB1697" s="36"/>
      <c r="AC1697" s="37"/>
      <c r="AD1697" s="38"/>
      <c r="AE1697" s="36"/>
      <c r="AF1697" s="36"/>
      <c r="AG1697" s="37"/>
      <c r="AH1697" s="38"/>
      <c r="AI1697" s="36"/>
      <c r="AJ1697" s="36"/>
      <c r="AK1697" s="37"/>
      <c r="AL1697" s="38"/>
      <c r="AM1697" s="36"/>
      <c r="AN1697" s="36"/>
      <c r="AO1697" s="37"/>
    </row>
    <row r="1698" spans="1:41" ht="45" hidden="1" outlineLevel="1" x14ac:dyDescent="0.25">
      <c r="A1698" s="30"/>
      <c r="B1698" s="31" t="s">
        <v>69</v>
      </c>
      <c r="C1698" s="31" t="s">
        <v>70</v>
      </c>
      <c r="D1698" s="31" t="s">
        <v>71</v>
      </c>
      <c r="E1698" s="31" t="s">
        <v>72</v>
      </c>
      <c r="G1698" s="39" t="s">
        <v>73</v>
      </c>
      <c r="H1698" s="40" t="s">
        <v>33</v>
      </c>
      <c r="I1698" s="41"/>
      <c r="J1698" s="38"/>
      <c r="K1698" s="39" t="s">
        <v>73</v>
      </c>
      <c r="L1698" s="40" t="s">
        <v>33</v>
      </c>
      <c r="M1698" s="41"/>
      <c r="N1698" s="38"/>
      <c r="O1698" s="39" t="s">
        <v>73</v>
      </c>
      <c r="P1698" s="40" t="s">
        <v>33</v>
      </c>
      <c r="Q1698" s="41"/>
      <c r="R1698" s="38"/>
      <c r="S1698" s="39" t="s">
        <v>73</v>
      </c>
      <c r="T1698" s="40" t="s">
        <v>33</v>
      </c>
      <c r="U1698" s="41"/>
      <c r="V1698" s="38"/>
      <c r="W1698" s="39" t="s">
        <v>73</v>
      </c>
      <c r="X1698" s="40" t="s">
        <v>33</v>
      </c>
      <c r="Y1698" s="41"/>
      <c r="Z1698" s="38"/>
      <c r="AA1698" s="39" t="s">
        <v>73</v>
      </c>
      <c r="AB1698" s="40" t="s">
        <v>33</v>
      </c>
      <c r="AC1698" s="41"/>
      <c r="AD1698" s="38"/>
      <c r="AE1698" s="39" t="s">
        <v>73</v>
      </c>
      <c r="AF1698" s="40" t="s">
        <v>33</v>
      </c>
      <c r="AG1698" s="41"/>
      <c r="AH1698" s="38"/>
      <c r="AI1698" s="39" t="s">
        <v>73</v>
      </c>
      <c r="AJ1698" s="40" t="s">
        <v>33</v>
      </c>
      <c r="AK1698" s="41"/>
      <c r="AL1698" s="38"/>
      <c r="AM1698" s="39" t="s">
        <v>73</v>
      </c>
      <c r="AN1698" s="40" t="s">
        <v>33</v>
      </c>
      <c r="AO1698" s="41"/>
    </row>
    <row r="1699" spans="1:41" ht="30" hidden="1" outlineLevel="1" x14ac:dyDescent="0.25">
      <c r="A1699" s="34" t="s">
        <v>3250</v>
      </c>
      <c r="B1699" s="35" t="s">
        <v>3251</v>
      </c>
      <c r="C1699" s="35" t="s">
        <v>3252</v>
      </c>
      <c r="D1699" s="35" t="s">
        <v>500</v>
      </c>
      <c r="E1699" s="42">
        <v>2</v>
      </c>
      <c r="G1699" s="43">
        <v>0</v>
      </c>
      <c r="H1699" s="44">
        <v>0</v>
      </c>
      <c r="I1699" s="45"/>
      <c r="J1699" s="38"/>
      <c r="K1699" s="43">
        <v>13000</v>
      </c>
      <c r="L1699" s="44">
        <v>26000</v>
      </c>
      <c r="M1699" s="45"/>
      <c r="N1699" s="38"/>
      <c r="O1699" s="43">
        <v>13000</v>
      </c>
      <c r="P1699" s="44">
        <v>26000</v>
      </c>
      <c r="Q1699" s="45"/>
      <c r="R1699" s="38"/>
      <c r="S1699" s="43">
        <v>4510</v>
      </c>
      <c r="T1699" s="44">
        <v>9020</v>
      </c>
      <c r="U1699" s="45"/>
      <c r="V1699" s="38"/>
      <c r="W1699" s="43">
        <v>4500</v>
      </c>
      <c r="X1699" s="44">
        <v>9000</v>
      </c>
      <c r="Y1699" s="45"/>
      <c r="Z1699" s="38"/>
      <c r="AA1699" s="43">
        <v>5080.6400000000003</v>
      </c>
      <c r="AB1699" s="44">
        <v>10161.280000000001</v>
      </c>
      <c r="AC1699" s="45"/>
      <c r="AD1699" s="38"/>
      <c r="AE1699" s="43">
        <v>16100</v>
      </c>
      <c r="AF1699" s="44">
        <v>32200</v>
      </c>
      <c r="AG1699" s="45"/>
      <c r="AH1699" s="38"/>
      <c r="AI1699" s="43">
        <v>0</v>
      </c>
      <c r="AJ1699" s="44">
        <v>0</v>
      </c>
      <c r="AK1699" s="45"/>
      <c r="AL1699" s="38"/>
      <c r="AM1699" s="43">
        <v>6969</v>
      </c>
      <c r="AN1699" s="44">
        <v>13938</v>
      </c>
      <c r="AO1699" s="45"/>
    </row>
    <row r="1700" spans="1:41" hidden="1" outlineLevel="1" x14ac:dyDescent="0.25">
      <c r="A1700" s="30"/>
      <c r="B1700" s="31" t="s">
        <v>44</v>
      </c>
      <c r="C1700" s="31" t="s">
        <v>45</v>
      </c>
      <c r="G1700" s="36"/>
      <c r="H1700" s="36"/>
      <c r="I1700" s="37"/>
      <c r="J1700" s="38"/>
      <c r="K1700" s="36"/>
      <c r="L1700" s="36"/>
      <c r="M1700" s="37"/>
      <c r="N1700" s="38"/>
      <c r="O1700" s="36"/>
      <c r="P1700" s="36"/>
      <c r="Q1700" s="37"/>
      <c r="R1700" s="38"/>
      <c r="S1700" s="36"/>
      <c r="T1700" s="36"/>
      <c r="U1700" s="37"/>
      <c r="V1700" s="38"/>
      <c r="W1700" s="36"/>
      <c r="X1700" s="36"/>
      <c r="Y1700" s="37"/>
      <c r="Z1700" s="38"/>
      <c r="AA1700" s="36"/>
      <c r="AB1700" s="36"/>
      <c r="AC1700" s="37"/>
      <c r="AD1700" s="38"/>
      <c r="AE1700" s="36"/>
      <c r="AF1700" s="36"/>
      <c r="AG1700" s="37"/>
      <c r="AH1700" s="38"/>
      <c r="AI1700" s="36"/>
      <c r="AJ1700" s="36"/>
      <c r="AK1700" s="37"/>
      <c r="AL1700" s="38"/>
      <c r="AM1700" s="36"/>
      <c r="AN1700" s="36"/>
      <c r="AO1700" s="37"/>
    </row>
    <row r="1701" spans="1:41" hidden="1" outlineLevel="1" x14ac:dyDescent="0.25">
      <c r="A1701" s="34" t="s">
        <v>3253</v>
      </c>
      <c r="B1701" s="35" t="s">
        <v>47</v>
      </c>
      <c r="C1701" s="35" t="s">
        <v>3254</v>
      </c>
      <c r="G1701" s="36"/>
      <c r="H1701" s="36"/>
      <c r="I1701" s="37"/>
      <c r="J1701" s="38"/>
      <c r="K1701" s="36"/>
      <c r="L1701" s="36"/>
      <c r="M1701" s="37"/>
      <c r="N1701" s="38"/>
      <c r="O1701" s="36"/>
      <c r="P1701" s="36"/>
      <c r="Q1701" s="37"/>
      <c r="R1701" s="38"/>
      <c r="S1701" s="36"/>
      <c r="T1701" s="36"/>
      <c r="U1701" s="37"/>
      <c r="V1701" s="38"/>
      <c r="W1701" s="36"/>
      <c r="X1701" s="36"/>
      <c r="Y1701" s="37"/>
      <c r="Z1701" s="38"/>
      <c r="AA1701" s="36"/>
      <c r="AB1701" s="36"/>
      <c r="AC1701" s="37"/>
      <c r="AD1701" s="38"/>
      <c r="AE1701" s="36"/>
      <c r="AF1701" s="36"/>
      <c r="AG1701" s="37"/>
      <c r="AH1701" s="38"/>
      <c r="AI1701" s="36"/>
      <c r="AJ1701" s="36"/>
      <c r="AK1701" s="37"/>
      <c r="AL1701" s="38"/>
      <c r="AM1701" s="36"/>
      <c r="AN1701" s="36"/>
      <c r="AO1701" s="37"/>
    </row>
    <row r="1702" spans="1:41" ht="45" hidden="1" outlineLevel="1" x14ac:dyDescent="0.25">
      <c r="A1702" s="30"/>
      <c r="B1702" s="31" t="s">
        <v>69</v>
      </c>
      <c r="C1702" s="31" t="s">
        <v>70</v>
      </c>
      <c r="D1702" s="31" t="s">
        <v>71</v>
      </c>
      <c r="E1702" s="31" t="s">
        <v>72</v>
      </c>
      <c r="G1702" s="39" t="s">
        <v>73</v>
      </c>
      <c r="H1702" s="40" t="s">
        <v>33</v>
      </c>
      <c r="I1702" s="41"/>
      <c r="J1702" s="38"/>
      <c r="K1702" s="39" t="s">
        <v>73</v>
      </c>
      <c r="L1702" s="40" t="s">
        <v>33</v>
      </c>
      <c r="M1702" s="41"/>
      <c r="N1702" s="38"/>
      <c r="O1702" s="39" t="s">
        <v>73</v>
      </c>
      <c r="P1702" s="40" t="s">
        <v>33</v>
      </c>
      <c r="Q1702" s="41"/>
      <c r="R1702" s="38"/>
      <c r="S1702" s="39" t="s">
        <v>73</v>
      </c>
      <c r="T1702" s="40" t="s">
        <v>33</v>
      </c>
      <c r="U1702" s="41"/>
      <c r="V1702" s="38"/>
      <c r="W1702" s="39" t="s">
        <v>73</v>
      </c>
      <c r="X1702" s="40" t="s">
        <v>33</v>
      </c>
      <c r="Y1702" s="41"/>
      <c r="Z1702" s="38"/>
      <c r="AA1702" s="39" t="s">
        <v>73</v>
      </c>
      <c r="AB1702" s="40" t="s">
        <v>33</v>
      </c>
      <c r="AC1702" s="41"/>
      <c r="AD1702" s="38"/>
      <c r="AE1702" s="39" t="s">
        <v>73</v>
      </c>
      <c r="AF1702" s="40" t="s">
        <v>33</v>
      </c>
      <c r="AG1702" s="41"/>
      <c r="AH1702" s="38"/>
      <c r="AI1702" s="39" t="s">
        <v>73</v>
      </c>
      <c r="AJ1702" s="40" t="s">
        <v>33</v>
      </c>
      <c r="AK1702" s="41"/>
      <c r="AL1702" s="38"/>
      <c r="AM1702" s="39" t="s">
        <v>73</v>
      </c>
      <c r="AN1702" s="40" t="s">
        <v>33</v>
      </c>
      <c r="AO1702" s="41"/>
    </row>
    <row r="1703" spans="1:41" hidden="1" outlineLevel="1" x14ac:dyDescent="0.25">
      <c r="A1703" s="34" t="s">
        <v>3255</v>
      </c>
      <c r="B1703" s="35" t="s">
        <v>3256</v>
      </c>
      <c r="C1703" s="35" t="s">
        <v>3257</v>
      </c>
      <c r="D1703" s="35" t="s">
        <v>500</v>
      </c>
      <c r="E1703" s="42">
        <v>2</v>
      </c>
      <c r="G1703" s="43">
        <v>0</v>
      </c>
      <c r="H1703" s="44">
        <v>0</v>
      </c>
      <c r="I1703" s="45"/>
      <c r="J1703" s="38"/>
      <c r="K1703" s="43">
        <v>10000</v>
      </c>
      <c r="L1703" s="44">
        <v>20000</v>
      </c>
      <c r="M1703" s="45"/>
      <c r="N1703" s="38"/>
      <c r="O1703" s="43">
        <v>10000</v>
      </c>
      <c r="P1703" s="44">
        <v>20000</v>
      </c>
      <c r="Q1703" s="45"/>
      <c r="R1703" s="38"/>
      <c r="S1703" s="43">
        <v>3680</v>
      </c>
      <c r="T1703" s="44">
        <v>7360</v>
      </c>
      <c r="U1703" s="45"/>
      <c r="V1703" s="38"/>
      <c r="W1703" s="43">
        <v>5000</v>
      </c>
      <c r="X1703" s="44">
        <v>10000</v>
      </c>
      <c r="Y1703" s="45"/>
      <c r="Z1703" s="38"/>
      <c r="AA1703" s="43">
        <v>4468.72</v>
      </c>
      <c r="AB1703" s="44">
        <v>8937.44</v>
      </c>
      <c r="AC1703" s="45"/>
      <c r="AD1703" s="38"/>
      <c r="AE1703" s="43">
        <v>4025</v>
      </c>
      <c r="AF1703" s="44">
        <v>8050</v>
      </c>
      <c r="AG1703" s="45"/>
      <c r="AH1703" s="38"/>
      <c r="AI1703" s="43">
        <v>0</v>
      </c>
      <c r="AJ1703" s="44">
        <v>0</v>
      </c>
      <c r="AK1703" s="45"/>
      <c r="AL1703" s="38"/>
      <c r="AM1703" s="43">
        <v>2863</v>
      </c>
      <c r="AN1703" s="44">
        <v>5726</v>
      </c>
      <c r="AO1703" s="45"/>
    </row>
    <row r="1704" spans="1:41" hidden="1" outlineLevel="1" x14ac:dyDescent="0.25">
      <c r="A1704" s="30"/>
      <c r="B1704" s="31" t="s">
        <v>44</v>
      </c>
      <c r="C1704" s="31" t="s">
        <v>45</v>
      </c>
      <c r="G1704" s="36"/>
      <c r="H1704" s="36"/>
      <c r="I1704" s="37"/>
      <c r="J1704" s="38"/>
      <c r="K1704" s="36"/>
      <c r="L1704" s="36"/>
      <c r="M1704" s="37"/>
      <c r="N1704" s="38"/>
      <c r="O1704" s="36"/>
      <c r="P1704" s="36"/>
      <c r="Q1704" s="37"/>
      <c r="R1704" s="38"/>
      <c r="S1704" s="36"/>
      <c r="T1704" s="36"/>
      <c r="U1704" s="37"/>
      <c r="V1704" s="38"/>
      <c r="W1704" s="36"/>
      <c r="X1704" s="36"/>
      <c r="Y1704" s="37"/>
      <c r="Z1704" s="38"/>
      <c r="AA1704" s="36"/>
      <c r="AB1704" s="36"/>
      <c r="AC1704" s="37"/>
      <c r="AD1704" s="38"/>
      <c r="AE1704" s="36"/>
      <c r="AF1704" s="36"/>
      <c r="AG1704" s="37"/>
      <c r="AH1704" s="38"/>
      <c r="AI1704" s="36"/>
      <c r="AJ1704" s="36"/>
      <c r="AK1704" s="37"/>
      <c r="AL1704" s="38"/>
      <c r="AM1704" s="36"/>
      <c r="AN1704" s="36"/>
      <c r="AO1704" s="37"/>
    </row>
    <row r="1705" spans="1:41" ht="30" hidden="1" outlineLevel="1" x14ac:dyDescent="0.25">
      <c r="A1705" s="34" t="s">
        <v>3258</v>
      </c>
      <c r="B1705" s="35" t="s">
        <v>47</v>
      </c>
      <c r="C1705" s="35" t="s">
        <v>3259</v>
      </c>
      <c r="G1705" s="36"/>
      <c r="H1705" s="36"/>
      <c r="I1705" s="37"/>
      <c r="J1705" s="38"/>
      <c r="K1705" s="36"/>
      <c r="L1705" s="36"/>
      <c r="M1705" s="37"/>
      <c r="N1705" s="38"/>
      <c r="O1705" s="36"/>
      <c r="P1705" s="36"/>
      <c r="Q1705" s="37"/>
      <c r="R1705" s="38"/>
      <c r="S1705" s="36"/>
      <c r="T1705" s="36"/>
      <c r="U1705" s="37"/>
      <c r="V1705" s="38"/>
      <c r="W1705" s="36"/>
      <c r="X1705" s="36"/>
      <c r="Y1705" s="37"/>
      <c r="Z1705" s="38"/>
      <c r="AA1705" s="36"/>
      <c r="AB1705" s="36"/>
      <c r="AC1705" s="37"/>
      <c r="AD1705" s="38"/>
      <c r="AE1705" s="36"/>
      <c r="AF1705" s="36"/>
      <c r="AG1705" s="37"/>
      <c r="AH1705" s="38"/>
      <c r="AI1705" s="36"/>
      <c r="AJ1705" s="36"/>
      <c r="AK1705" s="37"/>
      <c r="AL1705" s="38"/>
      <c r="AM1705" s="36"/>
      <c r="AN1705" s="36"/>
      <c r="AO1705" s="37"/>
    </row>
    <row r="1706" spans="1:41" ht="45" hidden="1" outlineLevel="1" x14ac:dyDescent="0.25">
      <c r="A1706" s="30"/>
      <c r="B1706" s="31" t="s">
        <v>69</v>
      </c>
      <c r="C1706" s="31" t="s">
        <v>70</v>
      </c>
      <c r="D1706" s="31" t="s">
        <v>71</v>
      </c>
      <c r="E1706" s="31" t="s">
        <v>72</v>
      </c>
      <c r="G1706" s="39" t="s">
        <v>73</v>
      </c>
      <c r="H1706" s="40" t="s">
        <v>33</v>
      </c>
      <c r="I1706" s="41"/>
      <c r="J1706" s="38"/>
      <c r="K1706" s="39" t="s">
        <v>73</v>
      </c>
      <c r="L1706" s="40" t="s">
        <v>33</v>
      </c>
      <c r="M1706" s="41"/>
      <c r="N1706" s="38"/>
      <c r="O1706" s="39" t="s">
        <v>73</v>
      </c>
      <c r="P1706" s="40" t="s">
        <v>33</v>
      </c>
      <c r="Q1706" s="41"/>
      <c r="R1706" s="38"/>
      <c r="S1706" s="39" t="s">
        <v>73</v>
      </c>
      <c r="T1706" s="40" t="s">
        <v>33</v>
      </c>
      <c r="U1706" s="41"/>
      <c r="V1706" s="38"/>
      <c r="W1706" s="39" t="s">
        <v>73</v>
      </c>
      <c r="X1706" s="40" t="s">
        <v>33</v>
      </c>
      <c r="Y1706" s="41"/>
      <c r="Z1706" s="38"/>
      <c r="AA1706" s="39" t="s">
        <v>73</v>
      </c>
      <c r="AB1706" s="40" t="s">
        <v>33</v>
      </c>
      <c r="AC1706" s="41"/>
      <c r="AD1706" s="38"/>
      <c r="AE1706" s="39" t="s">
        <v>73</v>
      </c>
      <c r="AF1706" s="40" t="s">
        <v>33</v>
      </c>
      <c r="AG1706" s="41"/>
      <c r="AH1706" s="38"/>
      <c r="AI1706" s="39" t="s">
        <v>73</v>
      </c>
      <c r="AJ1706" s="40" t="s">
        <v>33</v>
      </c>
      <c r="AK1706" s="41"/>
      <c r="AL1706" s="38"/>
      <c r="AM1706" s="39" t="s">
        <v>73</v>
      </c>
      <c r="AN1706" s="40" t="s">
        <v>33</v>
      </c>
      <c r="AO1706" s="41"/>
    </row>
    <row r="1707" spans="1:41" hidden="1" outlineLevel="1" x14ac:dyDescent="0.25">
      <c r="A1707" s="34" t="s">
        <v>3260</v>
      </c>
      <c r="B1707" s="35" t="s">
        <v>3261</v>
      </c>
      <c r="C1707" s="35" t="s">
        <v>3262</v>
      </c>
      <c r="D1707" s="35" t="s">
        <v>500</v>
      </c>
      <c r="E1707" s="42">
        <v>60</v>
      </c>
      <c r="G1707" s="43">
        <v>0</v>
      </c>
      <c r="H1707" s="44">
        <v>0</v>
      </c>
      <c r="I1707" s="45"/>
      <c r="J1707" s="38"/>
      <c r="K1707" s="43">
        <v>90</v>
      </c>
      <c r="L1707" s="44">
        <v>5400</v>
      </c>
      <c r="M1707" s="45"/>
      <c r="N1707" s="38"/>
      <c r="O1707" s="43">
        <v>90</v>
      </c>
      <c r="P1707" s="44">
        <v>5400</v>
      </c>
      <c r="Q1707" s="45"/>
      <c r="R1707" s="38"/>
      <c r="S1707" s="43">
        <v>60</v>
      </c>
      <c r="T1707" s="44">
        <v>3600</v>
      </c>
      <c r="U1707" s="45"/>
      <c r="V1707" s="38"/>
      <c r="W1707" s="43">
        <v>55</v>
      </c>
      <c r="X1707" s="44">
        <v>3300</v>
      </c>
      <c r="Y1707" s="45"/>
      <c r="Z1707" s="38"/>
      <c r="AA1707" s="43">
        <v>124.04</v>
      </c>
      <c r="AB1707" s="44">
        <v>7442.4</v>
      </c>
      <c r="AC1707" s="45"/>
      <c r="AD1707" s="38"/>
      <c r="AE1707" s="43">
        <v>17</v>
      </c>
      <c r="AF1707" s="44">
        <v>1020</v>
      </c>
      <c r="AG1707" s="45"/>
      <c r="AH1707" s="38"/>
      <c r="AI1707" s="43">
        <v>0</v>
      </c>
      <c r="AJ1707" s="44">
        <v>0</v>
      </c>
      <c r="AK1707" s="45"/>
      <c r="AL1707" s="38"/>
      <c r="AM1707" s="43">
        <v>77</v>
      </c>
      <c r="AN1707" s="44">
        <v>4620</v>
      </c>
      <c r="AO1707" s="45"/>
    </row>
    <row r="1708" spans="1:41" hidden="1" outlineLevel="1" x14ac:dyDescent="0.25">
      <c r="A1708" s="34" t="s">
        <v>3263</v>
      </c>
      <c r="B1708" s="35" t="s">
        <v>3264</v>
      </c>
      <c r="C1708" s="35" t="s">
        <v>3265</v>
      </c>
      <c r="D1708" s="35" t="s">
        <v>523</v>
      </c>
      <c r="E1708" s="42">
        <v>4</v>
      </c>
      <c r="G1708" s="43">
        <v>0</v>
      </c>
      <c r="H1708" s="44">
        <v>0</v>
      </c>
      <c r="I1708" s="45"/>
      <c r="J1708" s="38"/>
      <c r="K1708" s="43">
        <v>150</v>
      </c>
      <c r="L1708" s="44">
        <v>600</v>
      </c>
      <c r="M1708" s="45"/>
      <c r="N1708" s="38"/>
      <c r="O1708" s="43">
        <v>150</v>
      </c>
      <c r="P1708" s="44">
        <v>600</v>
      </c>
      <c r="Q1708" s="45"/>
      <c r="R1708" s="38"/>
      <c r="S1708" s="43">
        <v>205</v>
      </c>
      <c r="T1708" s="44">
        <v>820</v>
      </c>
      <c r="U1708" s="45"/>
      <c r="V1708" s="38"/>
      <c r="W1708" s="43">
        <v>185</v>
      </c>
      <c r="X1708" s="44">
        <v>740</v>
      </c>
      <c r="Y1708" s="45"/>
      <c r="Z1708" s="38"/>
      <c r="AA1708" s="43">
        <v>210.87</v>
      </c>
      <c r="AB1708" s="44">
        <v>843.48</v>
      </c>
      <c r="AC1708" s="45"/>
      <c r="AD1708" s="38"/>
      <c r="AE1708" s="43">
        <v>58</v>
      </c>
      <c r="AF1708" s="44">
        <v>232</v>
      </c>
      <c r="AG1708" s="45"/>
      <c r="AH1708" s="38"/>
      <c r="AI1708" s="43">
        <v>0</v>
      </c>
      <c r="AJ1708" s="44">
        <v>0</v>
      </c>
      <c r="AK1708" s="45"/>
      <c r="AL1708" s="38"/>
      <c r="AM1708" s="43">
        <v>169</v>
      </c>
      <c r="AN1708" s="44">
        <v>676</v>
      </c>
      <c r="AO1708" s="45"/>
    </row>
    <row r="1709" spans="1:41" hidden="1" outlineLevel="1" x14ac:dyDescent="0.25">
      <c r="A1709" s="30"/>
      <c r="B1709" s="31" t="s">
        <v>44</v>
      </c>
      <c r="C1709" s="31" t="s">
        <v>45</v>
      </c>
      <c r="G1709" s="36"/>
      <c r="H1709" s="36"/>
      <c r="I1709" s="37"/>
      <c r="J1709" s="38"/>
      <c r="K1709" s="36"/>
      <c r="L1709" s="36"/>
      <c r="M1709" s="37"/>
      <c r="N1709" s="38"/>
      <c r="O1709" s="36"/>
      <c r="P1709" s="36"/>
      <c r="Q1709" s="37"/>
      <c r="R1709" s="38"/>
      <c r="S1709" s="36"/>
      <c r="T1709" s="36"/>
      <c r="U1709" s="37"/>
      <c r="V1709" s="38"/>
      <c r="W1709" s="36"/>
      <c r="X1709" s="36"/>
      <c r="Y1709" s="37"/>
      <c r="Z1709" s="38"/>
      <c r="AA1709" s="36"/>
      <c r="AB1709" s="36"/>
      <c r="AC1709" s="37"/>
      <c r="AD1709" s="38"/>
      <c r="AE1709" s="36"/>
      <c r="AF1709" s="36"/>
      <c r="AG1709" s="37"/>
      <c r="AH1709" s="38"/>
      <c r="AI1709" s="36"/>
      <c r="AJ1709" s="36"/>
      <c r="AK1709" s="37"/>
      <c r="AL1709" s="38"/>
      <c r="AM1709" s="36"/>
      <c r="AN1709" s="36"/>
      <c r="AO1709" s="37"/>
    </row>
    <row r="1710" spans="1:41" hidden="1" outlineLevel="1" x14ac:dyDescent="0.25">
      <c r="A1710" s="34" t="s">
        <v>3266</v>
      </c>
      <c r="B1710" s="35" t="s">
        <v>47</v>
      </c>
      <c r="C1710" s="35" t="s">
        <v>3267</v>
      </c>
      <c r="G1710" s="36"/>
      <c r="H1710" s="36"/>
      <c r="I1710" s="37"/>
      <c r="J1710" s="38"/>
      <c r="K1710" s="36"/>
      <c r="L1710" s="36"/>
      <c r="M1710" s="37"/>
      <c r="N1710" s="38"/>
      <c r="O1710" s="36"/>
      <c r="P1710" s="36"/>
      <c r="Q1710" s="37"/>
      <c r="R1710" s="38"/>
      <c r="S1710" s="36"/>
      <c r="T1710" s="36"/>
      <c r="U1710" s="37"/>
      <c r="V1710" s="38"/>
      <c r="W1710" s="36"/>
      <c r="X1710" s="36"/>
      <c r="Y1710" s="37"/>
      <c r="Z1710" s="38"/>
      <c r="AA1710" s="36"/>
      <c r="AB1710" s="36"/>
      <c r="AC1710" s="37"/>
      <c r="AD1710" s="38"/>
      <c r="AE1710" s="36"/>
      <c r="AF1710" s="36"/>
      <c r="AG1710" s="37"/>
      <c r="AH1710" s="38"/>
      <c r="AI1710" s="36"/>
      <c r="AJ1710" s="36"/>
      <c r="AK1710" s="37"/>
      <c r="AL1710" s="38"/>
      <c r="AM1710" s="36"/>
      <c r="AN1710" s="36"/>
      <c r="AO1710" s="37"/>
    </row>
    <row r="1711" spans="1:41" ht="45" hidden="1" outlineLevel="1" x14ac:dyDescent="0.25">
      <c r="A1711" s="30"/>
      <c r="B1711" s="31" t="s">
        <v>69</v>
      </c>
      <c r="C1711" s="31" t="s">
        <v>70</v>
      </c>
      <c r="D1711" s="31" t="s">
        <v>71</v>
      </c>
      <c r="E1711" s="31" t="s">
        <v>72</v>
      </c>
      <c r="G1711" s="39" t="s">
        <v>73</v>
      </c>
      <c r="H1711" s="40" t="s">
        <v>33</v>
      </c>
      <c r="I1711" s="41"/>
      <c r="J1711" s="38"/>
      <c r="K1711" s="39" t="s">
        <v>73</v>
      </c>
      <c r="L1711" s="40" t="s">
        <v>33</v>
      </c>
      <c r="M1711" s="41"/>
      <c r="N1711" s="38"/>
      <c r="O1711" s="39" t="s">
        <v>73</v>
      </c>
      <c r="P1711" s="40" t="s">
        <v>33</v>
      </c>
      <c r="Q1711" s="41"/>
      <c r="R1711" s="38"/>
      <c r="S1711" s="39" t="s">
        <v>73</v>
      </c>
      <c r="T1711" s="40" t="s">
        <v>33</v>
      </c>
      <c r="U1711" s="41"/>
      <c r="V1711" s="38"/>
      <c r="W1711" s="39" t="s">
        <v>73</v>
      </c>
      <c r="X1711" s="40" t="s">
        <v>33</v>
      </c>
      <c r="Y1711" s="41"/>
      <c r="Z1711" s="38"/>
      <c r="AA1711" s="39" t="s">
        <v>73</v>
      </c>
      <c r="AB1711" s="40" t="s">
        <v>33</v>
      </c>
      <c r="AC1711" s="41"/>
      <c r="AD1711" s="38"/>
      <c r="AE1711" s="39" t="s">
        <v>73</v>
      </c>
      <c r="AF1711" s="40" t="s">
        <v>33</v>
      </c>
      <c r="AG1711" s="41"/>
      <c r="AH1711" s="38"/>
      <c r="AI1711" s="39" t="s">
        <v>73</v>
      </c>
      <c r="AJ1711" s="40" t="s">
        <v>33</v>
      </c>
      <c r="AK1711" s="41"/>
      <c r="AL1711" s="38"/>
      <c r="AM1711" s="39" t="s">
        <v>73</v>
      </c>
      <c r="AN1711" s="40" t="s">
        <v>33</v>
      </c>
      <c r="AO1711" s="41"/>
    </row>
    <row r="1712" spans="1:41" hidden="1" outlineLevel="1" x14ac:dyDescent="0.25">
      <c r="A1712" s="34" t="s">
        <v>3268</v>
      </c>
      <c r="B1712" s="35" t="s">
        <v>3269</v>
      </c>
      <c r="C1712" s="35" t="s">
        <v>3270</v>
      </c>
      <c r="D1712" s="35" t="s">
        <v>500</v>
      </c>
      <c r="E1712" s="42">
        <v>2</v>
      </c>
      <c r="G1712" s="43">
        <v>0</v>
      </c>
      <c r="H1712" s="44">
        <v>0</v>
      </c>
      <c r="I1712" s="45"/>
      <c r="J1712" s="38"/>
      <c r="K1712" s="43">
        <v>6500</v>
      </c>
      <c r="L1712" s="44">
        <v>13000</v>
      </c>
      <c r="M1712" s="45"/>
      <c r="N1712" s="38"/>
      <c r="O1712" s="43">
        <v>6500</v>
      </c>
      <c r="P1712" s="44">
        <v>13000</v>
      </c>
      <c r="Q1712" s="45"/>
      <c r="R1712" s="38"/>
      <c r="S1712" s="43">
        <v>1840</v>
      </c>
      <c r="T1712" s="44">
        <v>3680</v>
      </c>
      <c r="U1712" s="45"/>
      <c r="V1712" s="38"/>
      <c r="W1712" s="43">
        <v>5600</v>
      </c>
      <c r="X1712" s="44">
        <v>11200</v>
      </c>
      <c r="Y1712" s="45"/>
      <c r="Z1712" s="38"/>
      <c r="AA1712" s="43">
        <v>10716.98</v>
      </c>
      <c r="AB1712" s="44">
        <v>21433.96</v>
      </c>
      <c r="AC1712" s="45"/>
      <c r="AD1712" s="38"/>
      <c r="AE1712" s="43">
        <v>0</v>
      </c>
      <c r="AF1712" s="44">
        <v>0</v>
      </c>
      <c r="AG1712" s="45"/>
      <c r="AH1712" s="38"/>
      <c r="AI1712" s="43">
        <v>0</v>
      </c>
      <c r="AJ1712" s="44">
        <v>0</v>
      </c>
      <c r="AK1712" s="45"/>
      <c r="AL1712" s="38"/>
      <c r="AM1712" s="43">
        <v>5173</v>
      </c>
      <c r="AN1712" s="44">
        <v>10346</v>
      </c>
      <c r="AO1712" s="45"/>
    </row>
    <row r="1713" spans="1:41" hidden="1" outlineLevel="1" x14ac:dyDescent="0.25">
      <c r="A1713" s="30"/>
      <c r="B1713" s="31" t="s">
        <v>44</v>
      </c>
      <c r="C1713" s="31" t="s">
        <v>45</v>
      </c>
      <c r="G1713" s="36"/>
      <c r="H1713" s="36"/>
      <c r="I1713" s="37"/>
      <c r="J1713" s="38"/>
      <c r="K1713" s="36"/>
      <c r="L1713" s="36"/>
      <c r="M1713" s="37"/>
      <c r="N1713" s="38"/>
      <c r="O1713" s="36"/>
      <c r="P1713" s="36"/>
      <c r="Q1713" s="37"/>
      <c r="R1713" s="38"/>
      <c r="S1713" s="36"/>
      <c r="T1713" s="36"/>
      <c r="U1713" s="37"/>
      <c r="V1713" s="38"/>
      <c r="W1713" s="36"/>
      <c r="X1713" s="36"/>
      <c r="Y1713" s="37"/>
      <c r="Z1713" s="38"/>
      <c r="AA1713" s="36"/>
      <c r="AB1713" s="36"/>
      <c r="AC1713" s="37"/>
      <c r="AD1713" s="38"/>
      <c r="AE1713" s="36"/>
      <c r="AF1713" s="36"/>
      <c r="AG1713" s="37"/>
      <c r="AH1713" s="38"/>
      <c r="AI1713" s="36"/>
      <c r="AJ1713" s="36"/>
      <c r="AK1713" s="37"/>
      <c r="AL1713" s="38"/>
      <c r="AM1713" s="36"/>
      <c r="AN1713" s="36"/>
      <c r="AO1713" s="37"/>
    </row>
    <row r="1714" spans="1:41" hidden="1" outlineLevel="1" x14ac:dyDescent="0.25">
      <c r="A1714" s="34" t="s">
        <v>3271</v>
      </c>
      <c r="B1714" s="35" t="s">
        <v>47</v>
      </c>
      <c r="C1714" s="35" t="s">
        <v>483</v>
      </c>
      <c r="G1714" s="36"/>
      <c r="H1714" s="36"/>
      <c r="I1714" s="37"/>
      <c r="J1714" s="38"/>
      <c r="K1714" s="36"/>
      <c r="L1714" s="36"/>
      <c r="M1714" s="37"/>
      <c r="N1714" s="38"/>
      <c r="O1714" s="36"/>
      <c r="P1714" s="36"/>
      <c r="Q1714" s="37"/>
      <c r="R1714" s="38"/>
      <c r="S1714" s="36"/>
      <c r="T1714" s="36"/>
      <c r="U1714" s="37"/>
      <c r="V1714" s="38"/>
      <c r="W1714" s="36"/>
      <c r="X1714" s="36"/>
      <c r="Y1714" s="37"/>
      <c r="Z1714" s="38"/>
      <c r="AA1714" s="36"/>
      <c r="AB1714" s="36"/>
      <c r="AC1714" s="37"/>
      <c r="AD1714" s="38"/>
      <c r="AE1714" s="36"/>
      <c r="AF1714" s="36"/>
      <c r="AG1714" s="37"/>
      <c r="AH1714" s="38"/>
      <c r="AI1714" s="36"/>
      <c r="AJ1714" s="36"/>
      <c r="AK1714" s="37"/>
      <c r="AL1714" s="38"/>
      <c r="AM1714" s="36"/>
      <c r="AN1714" s="36"/>
      <c r="AO1714" s="37"/>
    </row>
    <row r="1715" spans="1:41" ht="45" hidden="1" outlineLevel="1" x14ac:dyDescent="0.25">
      <c r="A1715" s="30"/>
      <c r="B1715" s="31" t="s">
        <v>69</v>
      </c>
      <c r="C1715" s="31" t="s">
        <v>70</v>
      </c>
      <c r="D1715" s="31" t="s">
        <v>71</v>
      </c>
      <c r="E1715" s="31" t="s">
        <v>72</v>
      </c>
      <c r="G1715" s="39" t="s">
        <v>73</v>
      </c>
      <c r="H1715" s="40" t="s">
        <v>33</v>
      </c>
      <c r="I1715" s="41"/>
      <c r="J1715" s="38"/>
      <c r="K1715" s="39" t="s">
        <v>73</v>
      </c>
      <c r="L1715" s="40" t="s">
        <v>33</v>
      </c>
      <c r="M1715" s="41"/>
      <c r="N1715" s="38"/>
      <c r="O1715" s="39" t="s">
        <v>73</v>
      </c>
      <c r="P1715" s="40" t="s">
        <v>33</v>
      </c>
      <c r="Q1715" s="41"/>
      <c r="R1715" s="38"/>
      <c r="S1715" s="39" t="s">
        <v>73</v>
      </c>
      <c r="T1715" s="40" t="s">
        <v>33</v>
      </c>
      <c r="U1715" s="41"/>
      <c r="V1715" s="38"/>
      <c r="W1715" s="39" t="s">
        <v>73</v>
      </c>
      <c r="X1715" s="40" t="s">
        <v>33</v>
      </c>
      <c r="Y1715" s="41"/>
      <c r="Z1715" s="38"/>
      <c r="AA1715" s="39" t="s">
        <v>73</v>
      </c>
      <c r="AB1715" s="40" t="s">
        <v>33</v>
      </c>
      <c r="AC1715" s="41"/>
      <c r="AD1715" s="38"/>
      <c r="AE1715" s="39" t="s">
        <v>73</v>
      </c>
      <c r="AF1715" s="40" t="s">
        <v>33</v>
      </c>
      <c r="AG1715" s="41"/>
      <c r="AH1715" s="38"/>
      <c r="AI1715" s="39" t="s">
        <v>73</v>
      </c>
      <c r="AJ1715" s="40" t="s">
        <v>33</v>
      </c>
      <c r="AK1715" s="41"/>
      <c r="AL1715" s="38"/>
      <c r="AM1715" s="39" t="s">
        <v>73</v>
      </c>
      <c r="AN1715" s="40" t="s">
        <v>33</v>
      </c>
      <c r="AO1715" s="41"/>
    </row>
    <row r="1716" spans="1:41" ht="120" hidden="1" outlineLevel="1" x14ac:dyDescent="0.25">
      <c r="A1716" s="34" t="s">
        <v>3272</v>
      </c>
      <c r="B1716" s="35" t="s">
        <v>3273</v>
      </c>
      <c r="C1716" s="35" t="s">
        <v>620</v>
      </c>
      <c r="D1716" s="35" t="s">
        <v>621</v>
      </c>
      <c r="E1716" s="42">
        <v>1</v>
      </c>
      <c r="G1716" s="43">
        <v>0</v>
      </c>
      <c r="H1716" s="44">
        <v>0</v>
      </c>
      <c r="I1716" s="45"/>
      <c r="J1716" s="38"/>
      <c r="K1716" s="43">
        <v>0</v>
      </c>
      <c r="L1716" s="44">
        <v>0</v>
      </c>
      <c r="M1716" s="45"/>
      <c r="N1716" s="38"/>
      <c r="O1716" s="43">
        <v>0</v>
      </c>
      <c r="P1716" s="44">
        <v>0</v>
      </c>
      <c r="Q1716" s="45"/>
      <c r="R1716" s="38"/>
      <c r="S1716" s="43">
        <v>0</v>
      </c>
      <c r="T1716" s="44">
        <v>0</v>
      </c>
      <c r="U1716" s="45"/>
      <c r="V1716" s="38"/>
      <c r="W1716" s="43">
        <v>0</v>
      </c>
      <c r="X1716" s="44">
        <v>0</v>
      </c>
      <c r="Y1716" s="45"/>
      <c r="Z1716" s="38"/>
      <c r="AA1716" s="43">
        <v>0</v>
      </c>
      <c r="AB1716" s="44">
        <v>0</v>
      </c>
      <c r="AC1716" s="45"/>
      <c r="AD1716" s="38"/>
      <c r="AE1716" s="43">
        <v>0</v>
      </c>
      <c r="AF1716" s="44">
        <v>0</v>
      </c>
      <c r="AG1716" s="45"/>
      <c r="AH1716" s="38"/>
      <c r="AI1716" s="43">
        <v>0</v>
      </c>
      <c r="AJ1716" s="44">
        <v>0</v>
      </c>
      <c r="AK1716" s="45"/>
      <c r="AL1716" s="38"/>
      <c r="AM1716" s="43">
        <v>0</v>
      </c>
      <c r="AN1716" s="44">
        <v>0</v>
      </c>
      <c r="AO1716" s="45"/>
    </row>
    <row r="1717" spans="1:41" hidden="1" outlineLevel="1" x14ac:dyDescent="0.25">
      <c r="A1717" s="30"/>
      <c r="B1717" s="31" t="s">
        <v>44</v>
      </c>
      <c r="C1717" s="31" t="s">
        <v>45</v>
      </c>
      <c r="G1717" s="36"/>
      <c r="H1717" s="36"/>
      <c r="I1717" s="37"/>
      <c r="J1717" s="38"/>
      <c r="K1717" s="36"/>
      <c r="L1717" s="36"/>
      <c r="M1717" s="37"/>
      <c r="N1717" s="38"/>
      <c r="O1717" s="36"/>
      <c r="P1717" s="36"/>
      <c r="Q1717" s="37"/>
      <c r="R1717" s="38"/>
      <c r="S1717" s="36"/>
      <c r="T1717" s="36"/>
      <c r="U1717" s="37"/>
      <c r="V1717" s="38"/>
      <c r="W1717" s="36"/>
      <c r="X1717" s="36"/>
      <c r="Y1717" s="37"/>
      <c r="Z1717" s="38"/>
      <c r="AA1717" s="36"/>
      <c r="AB1717" s="36"/>
      <c r="AC1717" s="37"/>
      <c r="AD1717" s="38"/>
      <c r="AE1717" s="36"/>
      <c r="AF1717" s="36"/>
      <c r="AG1717" s="37"/>
      <c r="AH1717" s="38"/>
      <c r="AI1717" s="36"/>
      <c r="AJ1717" s="36"/>
      <c r="AK1717" s="37"/>
      <c r="AL1717" s="38"/>
      <c r="AM1717" s="36"/>
      <c r="AN1717" s="36"/>
      <c r="AO1717" s="37"/>
    </row>
    <row r="1718" spans="1:41" ht="45" hidden="1" outlineLevel="1" x14ac:dyDescent="0.25">
      <c r="A1718" s="34" t="s">
        <v>3274</v>
      </c>
      <c r="B1718" s="35" t="s">
        <v>47</v>
      </c>
      <c r="C1718" s="35" t="s">
        <v>488</v>
      </c>
      <c r="G1718" s="36"/>
      <c r="H1718" s="36"/>
      <c r="I1718" s="37"/>
      <c r="J1718" s="38"/>
      <c r="K1718" s="36"/>
      <c r="L1718" s="36"/>
      <c r="M1718" s="37"/>
      <c r="N1718" s="38"/>
      <c r="O1718" s="36"/>
      <c r="P1718" s="36"/>
      <c r="Q1718" s="37"/>
      <c r="R1718" s="38"/>
      <c r="S1718" s="36"/>
      <c r="T1718" s="36"/>
      <c r="U1718" s="37"/>
      <c r="V1718" s="38"/>
      <c r="W1718" s="36"/>
      <c r="X1718" s="36"/>
      <c r="Y1718" s="37"/>
      <c r="Z1718" s="38"/>
      <c r="AA1718" s="36"/>
      <c r="AB1718" s="36"/>
      <c r="AC1718" s="37"/>
      <c r="AD1718" s="38"/>
      <c r="AE1718" s="36"/>
      <c r="AF1718" s="36"/>
      <c r="AG1718" s="37"/>
      <c r="AH1718" s="38"/>
      <c r="AI1718" s="36"/>
      <c r="AJ1718" s="36"/>
      <c r="AK1718" s="37"/>
      <c r="AL1718" s="38"/>
      <c r="AM1718" s="36"/>
      <c r="AN1718" s="36"/>
      <c r="AO1718" s="37"/>
    </row>
    <row r="1719" spans="1:41" hidden="1" outlineLevel="1" x14ac:dyDescent="0.25">
      <c r="A1719" s="15" t="s">
        <v>3275</v>
      </c>
      <c r="B1719" s="15"/>
      <c r="C1719" s="15"/>
      <c r="D1719" s="15"/>
      <c r="E1719" s="15"/>
      <c r="G1719" s="20" t="s">
        <v>43</v>
      </c>
      <c r="H1719" s="44">
        <v>520562</v>
      </c>
      <c r="I1719" s="45"/>
      <c r="J1719" s="38"/>
      <c r="K1719" s="20" t="s">
        <v>43</v>
      </c>
      <c r="L1719" s="44">
        <v>452600</v>
      </c>
      <c r="M1719" s="45"/>
      <c r="N1719" s="38"/>
      <c r="O1719" s="20" t="s">
        <v>43</v>
      </c>
      <c r="P1719" s="44">
        <v>452600</v>
      </c>
      <c r="Q1719" s="45"/>
      <c r="R1719" s="38"/>
      <c r="S1719" s="20" t="s">
        <v>43</v>
      </c>
      <c r="T1719" s="44">
        <v>497241</v>
      </c>
      <c r="U1719" s="45"/>
      <c r="V1719" s="38"/>
      <c r="W1719" s="20" t="s">
        <v>43</v>
      </c>
      <c r="X1719" s="44">
        <v>647356.72</v>
      </c>
      <c r="Y1719" s="45"/>
      <c r="Z1719" s="38"/>
      <c r="AA1719" s="20" t="s">
        <v>43</v>
      </c>
      <c r="AB1719" s="44">
        <v>200449.75</v>
      </c>
      <c r="AC1719" s="45"/>
      <c r="AD1719" s="38"/>
      <c r="AE1719" s="20" t="s">
        <v>43</v>
      </c>
      <c r="AF1719" s="44">
        <v>199197</v>
      </c>
      <c r="AG1719" s="45"/>
      <c r="AH1719" s="38"/>
      <c r="AI1719" s="20" t="s">
        <v>43</v>
      </c>
      <c r="AJ1719" s="44">
        <v>0</v>
      </c>
      <c r="AK1719" s="45"/>
      <c r="AL1719" s="38"/>
      <c r="AM1719" s="20" t="s">
        <v>43</v>
      </c>
      <c r="AN1719" s="44">
        <v>230446</v>
      </c>
      <c r="AO1719" s="45"/>
    </row>
    <row r="1720" spans="1:41" hidden="1" outlineLevel="1" x14ac:dyDescent="0.25">
      <c r="A1720" s="30"/>
      <c r="B1720" s="31" t="s">
        <v>44</v>
      </c>
      <c r="C1720" s="31" t="s">
        <v>45</v>
      </c>
      <c r="G1720" s="36"/>
      <c r="H1720" s="36"/>
      <c r="I1720" s="37"/>
      <c r="J1720" s="38"/>
      <c r="K1720" s="36"/>
      <c r="L1720" s="36"/>
      <c r="M1720" s="37"/>
      <c r="N1720" s="38"/>
      <c r="O1720" s="36"/>
      <c r="P1720" s="36"/>
      <c r="Q1720" s="37"/>
      <c r="R1720" s="38"/>
      <c r="S1720" s="36"/>
      <c r="T1720" s="36"/>
      <c r="U1720" s="37"/>
      <c r="V1720" s="38"/>
      <c r="W1720" s="36"/>
      <c r="X1720" s="36"/>
      <c r="Y1720" s="37"/>
      <c r="Z1720" s="38"/>
      <c r="AA1720" s="36"/>
      <c r="AB1720" s="36"/>
      <c r="AC1720" s="37"/>
      <c r="AD1720" s="38"/>
      <c r="AE1720" s="36"/>
      <c r="AF1720" s="36"/>
      <c r="AG1720" s="37"/>
      <c r="AH1720" s="38"/>
      <c r="AI1720" s="36"/>
      <c r="AJ1720" s="36"/>
      <c r="AK1720" s="37"/>
      <c r="AL1720" s="38"/>
      <c r="AM1720" s="36"/>
      <c r="AN1720" s="36"/>
      <c r="AO1720" s="37"/>
    </row>
    <row r="1721" spans="1:41" hidden="1" outlineLevel="1" x14ac:dyDescent="0.25">
      <c r="A1721" s="34" t="s">
        <v>3276</v>
      </c>
      <c r="B1721" s="35" t="s">
        <v>47</v>
      </c>
      <c r="C1721" s="35" t="s">
        <v>3277</v>
      </c>
      <c r="G1721" s="36"/>
      <c r="H1721" s="36"/>
      <c r="I1721" s="37"/>
      <c r="J1721" s="38"/>
      <c r="K1721" s="36"/>
      <c r="L1721" s="36"/>
      <c r="M1721" s="37"/>
      <c r="N1721" s="38"/>
      <c r="O1721" s="36"/>
      <c r="P1721" s="36"/>
      <c r="Q1721" s="37"/>
      <c r="R1721" s="38"/>
      <c r="S1721" s="36"/>
      <c r="T1721" s="36"/>
      <c r="U1721" s="37"/>
      <c r="V1721" s="38"/>
      <c r="W1721" s="36"/>
      <c r="X1721" s="36"/>
      <c r="Y1721" s="37"/>
      <c r="Z1721" s="38"/>
      <c r="AA1721" s="36"/>
      <c r="AB1721" s="36"/>
      <c r="AC1721" s="37"/>
      <c r="AD1721" s="38"/>
      <c r="AE1721" s="36"/>
      <c r="AF1721" s="36"/>
      <c r="AG1721" s="37"/>
      <c r="AH1721" s="38"/>
      <c r="AI1721" s="36"/>
      <c r="AJ1721" s="36"/>
      <c r="AK1721" s="37"/>
      <c r="AL1721" s="38"/>
      <c r="AM1721" s="36"/>
      <c r="AN1721" s="36"/>
      <c r="AO1721" s="37"/>
    </row>
    <row r="1722" spans="1:41" ht="60" hidden="1" outlineLevel="1" x14ac:dyDescent="0.25">
      <c r="A1722" s="34" t="s">
        <v>3278</v>
      </c>
      <c r="B1722" s="35" t="s">
        <v>47</v>
      </c>
      <c r="C1722" s="35" t="s">
        <v>3279</v>
      </c>
      <c r="G1722" s="36"/>
      <c r="H1722" s="36"/>
      <c r="I1722" s="37"/>
      <c r="J1722" s="38"/>
      <c r="K1722" s="36"/>
      <c r="L1722" s="36"/>
      <c r="M1722" s="37"/>
      <c r="N1722" s="38"/>
      <c r="O1722" s="36"/>
      <c r="P1722" s="36"/>
      <c r="Q1722" s="37"/>
      <c r="R1722" s="38"/>
      <c r="S1722" s="36"/>
      <c r="T1722" s="36"/>
      <c r="U1722" s="37"/>
      <c r="V1722" s="38"/>
      <c r="W1722" s="36"/>
      <c r="X1722" s="36"/>
      <c r="Y1722" s="37"/>
      <c r="Z1722" s="38"/>
      <c r="AA1722" s="36"/>
      <c r="AB1722" s="36"/>
      <c r="AC1722" s="37"/>
      <c r="AD1722" s="38"/>
      <c r="AE1722" s="36"/>
      <c r="AF1722" s="36"/>
      <c r="AG1722" s="37"/>
      <c r="AH1722" s="38"/>
      <c r="AI1722" s="36"/>
      <c r="AJ1722" s="36"/>
      <c r="AK1722" s="37"/>
      <c r="AL1722" s="38"/>
      <c r="AM1722" s="36"/>
      <c r="AN1722" s="36"/>
      <c r="AO1722" s="37"/>
    </row>
    <row r="1723" spans="1:41" ht="45" hidden="1" outlineLevel="1" x14ac:dyDescent="0.25">
      <c r="A1723" s="30"/>
      <c r="B1723" s="31" t="s">
        <v>69</v>
      </c>
      <c r="C1723" s="31" t="s">
        <v>70</v>
      </c>
      <c r="D1723" s="31" t="s">
        <v>71</v>
      </c>
      <c r="E1723" s="31" t="s">
        <v>72</v>
      </c>
      <c r="G1723" s="39" t="s">
        <v>73</v>
      </c>
      <c r="H1723" s="40" t="s">
        <v>33</v>
      </c>
      <c r="I1723" s="41"/>
      <c r="J1723" s="38"/>
      <c r="K1723" s="39" t="s">
        <v>73</v>
      </c>
      <c r="L1723" s="40" t="s">
        <v>33</v>
      </c>
      <c r="M1723" s="41"/>
      <c r="N1723" s="38"/>
      <c r="O1723" s="39" t="s">
        <v>73</v>
      </c>
      <c r="P1723" s="40" t="s">
        <v>33</v>
      </c>
      <c r="Q1723" s="41"/>
      <c r="R1723" s="38"/>
      <c r="S1723" s="39" t="s">
        <v>73</v>
      </c>
      <c r="T1723" s="40" t="s">
        <v>33</v>
      </c>
      <c r="U1723" s="41"/>
      <c r="V1723" s="38"/>
      <c r="W1723" s="39" t="s">
        <v>73</v>
      </c>
      <c r="X1723" s="40" t="s">
        <v>33</v>
      </c>
      <c r="Y1723" s="41"/>
      <c r="Z1723" s="38"/>
      <c r="AA1723" s="39" t="s">
        <v>73</v>
      </c>
      <c r="AB1723" s="40" t="s">
        <v>33</v>
      </c>
      <c r="AC1723" s="41"/>
      <c r="AD1723" s="38"/>
      <c r="AE1723" s="39" t="s">
        <v>73</v>
      </c>
      <c r="AF1723" s="40" t="s">
        <v>33</v>
      </c>
      <c r="AG1723" s="41"/>
      <c r="AH1723" s="38"/>
      <c r="AI1723" s="39" t="s">
        <v>73</v>
      </c>
      <c r="AJ1723" s="40" t="s">
        <v>33</v>
      </c>
      <c r="AK1723" s="41"/>
      <c r="AL1723" s="38"/>
      <c r="AM1723" s="39" t="s">
        <v>73</v>
      </c>
      <c r="AN1723" s="40" t="s">
        <v>33</v>
      </c>
      <c r="AO1723" s="41"/>
    </row>
    <row r="1724" spans="1:41" hidden="1" outlineLevel="1" x14ac:dyDescent="0.25">
      <c r="A1724" s="34" t="s">
        <v>3280</v>
      </c>
      <c r="B1724" s="35" t="s">
        <v>3281</v>
      </c>
      <c r="C1724" s="35" t="s">
        <v>3282</v>
      </c>
      <c r="D1724" s="35" t="s">
        <v>3283</v>
      </c>
      <c r="E1724" s="42">
        <v>1320</v>
      </c>
      <c r="G1724" s="43">
        <v>0</v>
      </c>
      <c r="H1724" s="44">
        <v>0</v>
      </c>
      <c r="I1724" s="45"/>
      <c r="J1724" s="38"/>
      <c r="K1724" s="43">
        <v>95</v>
      </c>
      <c r="L1724" s="44">
        <v>125400</v>
      </c>
      <c r="M1724" s="45"/>
      <c r="N1724" s="38"/>
      <c r="O1724" s="43">
        <v>95</v>
      </c>
      <c r="P1724" s="44">
        <v>125400</v>
      </c>
      <c r="Q1724" s="45"/>
      <c r="R1724" s="38"/>
      <c r="S1724" s="43">
        <v>30</v>
      </c>
      <c r="T1724" s="44">
        <v>39600</v>
      </c>
      <c r="U1724" s="45"/>
      <c r="V1724" s="38"/>
      <c r="W1724" s="43">
        <v>38</v>
      </c>
      <c r="X1724" s="44">
        <v>50160</v>
      </c>
      <c r="Y1724" s="45"/>
      <c r="Z1724" s="38"/>
      <c r="AA1724" s="43">
        <v>56.23</v>
      </c>
      <c r="AB1724" s="44">
        <v>74223.600000000006</v>
      </c>
      <c r="AC1724" s="45"/>
      <c r="AD1724" s="38"/>
      <c r="AE1724" s="43">
        <v>40</v>
      </c>
      <c r="AF1724" s="44">
        <v>52800</v>
      </c>
      <c r="AG1724" s="45"/>
      <c r="AH1724" s="38"/>
      <c r="AI1724" s="43">
        <v>0</v>
      </c>
      <c r="AJ1724" s="44">
        <v>0</v>
      </c>
      <c r="AK1724" s="45"/>
      <c r="AL1724" s="38"/>
      <c r="AM1724" s="43">
        <v>24</v>
      </c>
      <c r="AN1724" s="44">
        <v>31680</v>
      </c>
      <c r="AO1724" s="45"/>
    </row>
    <row r="1725" spans="1:41" hidden="1" outlineLevel="1" x14ac:dyDescent="0.25">
      <c r="A1725" s="30"/>
      <c r="B1725" s="31" t="s">
        <v>44</v>
      </c>
      <c r="C1725" s="31" t="s">
        <v>45</v>
      </c>
      <c r="G1725" s="36"/>
      <c r="H1725" s="36"/>
      <c r="I1725" s="37"/>
      <c r="J1725" s="38"/>
      <c r="K1725" s="36"/>
      <c r="L1725" s="36"/>
      <c r="M1725" s="37"/>
      <c r="N1725" s="38"/>
      <c r="O1725" s="36"/>
      <c r="P1725" s="36"/>
      <c r="Q1725" s="37"/>
      <c r="R1725" s="38"/>
      <c r="S1725" s="36"/>
      <c r="T1725" s="36"/>
      <c r="U1725" s="37"/>
      <c r="V1725" s="38"/>
      <c r="W1725" s="36"/>
      <c r="X1725" s="36"/>
      <c r="Y1725" s="37"/>
      <c r="Z1725" s="38"/>
      <c r="AA1725" s="36"/>
      <c r="AB1725" s="36"/>
      <c r="AC1725" s="37"/>
      <c r="AD1725" s="38"/>
      <c r="AE1725" s="36"/>
      <c r="AF1725" s="36"/>
      <c r="AG1725" s="37"/>
      <c r="AH1725" s="38"/>
      <c r="AI1725" s="36"/>
      <c r="AJ1725" s="36"/>
      <c r="AK1725" s="37"/>
      <c r="AL1725" s="38"/>
      <c r="AM1725" s="36"/>
      <c r="AN1725" s="36"/>
      <c r="AO1725" s="37"/>
    </row>
    <row r="1726" spans="1:41" hidden="1" outlineLevel="1" x14ac:dyDescent="0.25">
      <c r="A1726" s="34" t="s">
        <v>3284</v>
      </c>
      <c r="B1726" s="35" t="s">
        <v>47</v>
      </c>
      <c r="C1726" s="35" t="s">
        <v>3285</v>
      </c>
      <c r="G1726" s="36"/>
      <c r="H1726" s="36"/>
      <c r="I1726" s="37"/>
      <c r="J1726" s="38"/>
      <c r="K1726" s="36"/>
      <c r="L1726" s="36"/>
      <c r="M1726" s="37"/>
      <c r="N1726" s="38"/>
      <c r="O1726" s="36"/>
      <c r="P1726" s="36"/>
      <c r="Q1726" s="37"/>
      <c r="R1726" s="38"/>
      <c r="S1726" s="36"/>
      <c r="T1726" s="36"/>
      <c r="U1726" s="37"/>
      <c r="V1726" s="38"/>
      <c r="W1726" s="36"/>
      <c r="X1726" s="36"/>
      <c r="Y1726" s="37"/>
      <c r="Z1726" s="38"/>
      <c r="AA1726" s="36"/>
      <c r="AB1726" s="36"/>
      <c r="AC1726" s="37"/>
      <c r="AD1726" s="38"/>
      <c r="AE1726" s="36"/>
      <c r="AF1726" s="36"/>
      <c r="AG1726" s="37"/>
      <c r="AH1726" s="38"/>
      <c r="AI1726" s="36"/>
      <c r="AJ1726" s="36"/>
      <c r="AK1726" s="37"/>
      <c r="AL1726" s="38"/>
      <c r="AM1726" s="36"/>
      <c r="AN1726" s="36"/>
      <c r="AO1726" s="37"/>
    </row>
    <row r="1727" spans="1:41" ht="30" hidden="1" outlineLevel="1" x14ac:dyDescent="0.25">
      <c r="A1727" s="34" t="s">
        <v>3286</v>
      </c>
      <c r="B1727" s="35" t="s">
        <v>47</v>
      </c>
      <c r="C1727" s="35" t="s">
        <v>3287</v>
      </c>
      <c r="G1727" s="36"/>
      <c r="H1727" s="36"/>
      <c r="I1727" s="37"/>
      <c r="J1727" s="38"/>
      <c r="K1727" s="36"/>
      <c r="L1727" s="36"/>
      <c r="M1727" s="37"/>
      <c r="N1727" s="38"/>
      <c r="O1727" s="36"/>
      <c r="P1727" s="36"/>
      <c r="Q1727" s="37"/>
      <c r="R1727" s="38"/>
      <c r="S1727" s="36"/>
      <c r="T1727" s="36"/>
      <c r="U1727" s="37"/>
      <c r="V1727" s="38"/>
      <c r="W1727" s="36"/>
      <c r="X1727" s="36"/>
      <c r="Y1727" s="37"/>
      <c r="Z1727" s="38"/>
      <c r="AA1727" s="36"/>
      <c r="AB1727" s="36"/>
      <c r="AC1727" s="37"/>
      <c r="AD1727" s="38"/>
      <c r="AE1727" s="36"/>
      <c r="AF1727" s="36"/>
      <c r="AG1727" s="37"/>
      <c r="AH1727" s="38"/>
      <c r="AI1727" s="36"/>
      <c r="AJ1727" s="36"/>
      <c r="AK1727" s="37"/>
      <c r="AL1727" s="38"/>
      <c r="AM1727" s="36"/>
      <c r="AN1727" s="36"/>
      <c r="AO1727" s="37"/>
    </row>
    <row r="1728" spans="1:41" ht="45" hidden="1" outlineLevel="1" x14ac:dyDescent="0.25">
      <c r="A1728" s="30"/>
      <c r="B1728" s="31" t="s">
        <v>69</v>
      </c>
      <c r="C1728" s="31" t="s">
        <v>70</v>
      </c>
      <c r="D1728" s="31" t="s">
        <v>71</v>
      </c>
      <c r="E1728" s="31" t="s">
        <v>72</v>
      </c>
      <c r="G1728" s="39" t="s">
        <v>73</v>
      </c>
      <c r="H1728" s="40" t="s">
        <v>33</v>
      </c>
      <c r="I1728" s="41"/>
      <c r="J1728" s="38"/>
      <c r="K1728" s="39" t="s">
        <v>73</v>
      </c>
      <c r="L1728" s="40" t="s">
        <v>33</v>
      </c>
      <c r="M1728" s="41"/>
      <c r="N1728" s="38"/>
      <c r="O1728" s="39" t="s">
        <v>73</v>
      </c>
      <c r="P1728" s="40" t="s">
        <v>33</v>
      </c>
      <c r="Q1728" s="41"/>
      <c r="R1728" s="38"/>
      <c r="S1728" s="39" t="s">
        <v>73</v>
      </c>
      <c r="T1728" s="40" t="s">
        <v>33</v>
      </c>
      <c r="U1728" s="41"/>
      <c r="V1728" s="38"/>
      <c r="W1728" s="39" t="s">
        <v>73</v>
      </c>
      <c r="X1728" s="40" t="s">
        <v>33</v>
      </c>
      <c r="Y1728" s="41"/>
      <c r="Z1728" s="38"/>
      <c r="AA1728" s="39" t="s">
        <v>73</v>
      </c>
      <c r="AB1728" s="40" t="s">
        <v>33</v>
      </c>
      <c r="AC1728" s="41"/>
      <c r="AD1728" s="38"/>
      <c r="AE1728" s="39" t="s">
        <v>73</v>
      </c>
      <c r="AF1728" s="40" t="s">
        <v>33</v>
      </c>
      <c r="AG1728" s="41"/>
      <c r="AH1728" s="38"/>
      <c r="AI1728" s="39" t="s">
        <v>73</v>
      </c>
      <c r="AJ1728" s="40" t="s">
        <v>33</v>
      </c>
      <c r="AK1728" s="41"/>
      <c r="AL1728" s="38"/>
      <c r="AM1728" s="39" t="s">
        <v>73</v>
      </c>
      <c r="AN1728" s="40" t="s">
        <v>33</v>
      </c>
      <c r="AO1728" s="41"/>
    </row>
    <row r="1729" spans="1:41" hidden="1" outlineLevel="1" x14ac:dyDescent="0.25">
      <c r="A1729" s="34" t="s">
        <v>3288</v>
      </c>
      <c r="B1729" s="35" t="s">
        <v>3289</v>
      </c>
      <c r="C1729" s="35" t="s">
        <v>3290</v>
      </c>
      <c r="D1729" s="35" t="s">
        <v>686</v>
      </c>
      <c r="E1729" s="42">
        <v>130</v>
      </c>
      <c r="G1729" s="43">
        <v>0</v>
      </c>
      <c r="H1729" s="44">
        <v>0</v>
      </c>
      <c r="I1729" s="45"/>
      <c r="J1729" s="38"/>
      <c r="K1729" s="43">
        <v>25</v>
      </c>
      <c r="L1729" s="44">
        <v>3250</v>
      </c>
      <c r="M1729" s="45"/>
      <c r="N1729" s="38"/>
      <c r="O1729" s="43">
        <v>25</v>
      </c>
      <c r="P1729" s="44">
        <v>3250</v>
      </c>
      <c r="Q1729" s="45"/>
      <c r="R1729" s="38"/>
      <c r="S1729" s="43">
        <v>181</v>
      </c>
      <c r="T1729" s="44">
        <v>23530</v>
      </c>
      <c r="U1729" s="45"/>
      <c r="V1729" s="38"/>
      <c r="W1729" s="43">
        <v>55</v>
      </c>
      <c r="X1729" s="44">
        <v>7150</v>
      </c>
      <c r="Y1729" s="45"/>
      <c r="Z1729" s="38"/>
      <c r="AA1729" s="43">
        <v>34.729999999999997</v>
      </c>
      <c r="AB1729" s="44">
        <v>4514.8999999999996</v>
      </c>
      <c r="AC1729" s="45"/>
      <c r="AD1729" s="38"/>
      <c r="AE1729" s="43">
        <v>52</v>
      </c>
      <c r="AF1729" s="44">
        <v>6760</v>
      </c>
      <c r="AG1729" s="45"/>
      <c r="AH1729" s="38"/>
      <c r="AI1729" s="43">
        <v>0</v>
      </c>
      <c r="AJ1729" s="44">
        <v>0</v>
      </c>
      <c r="AK1729" s="45"/>
      <c r="AL1729" s="38"/>
      <c r="AM1729" s="43">
        <v>88</v>
      </c>
      <c r="AN1729" s="44">
        <v>11440</v>
      </c>
      <c r="AO1729" s="45"/>
    </row>
    <row r="1730" spans="1:41" hidden="1" outlineLevel="1" x14ac:dyDescent="0.25">
      <c r="A1730" s="34" t="s">
        <v>3291</v>
      </c>
      <c r="B1730" s="35" t="s">
        <v>3292</v>
      </c>
      <c r="C1730" s="35" t="s">
        <v>3293</v>
      </c>
      <c r="D1730" s="35" t="s">
        <v>686</v>
      </c>
      <c r="E1730" s="42">
        <v>80</v>
      </c>
      <c r="G1730" s="43">
        <v>0</v>
      </c>
      <c r="H1730" s="44">
        <v>0</v>
      </c>
      <c r="I1730" s="45"/>
      <c r="J1730" s="38"/>
      <c r="K1730" s="43">
        <v>45</v>
      </c>
      <c r="L1730" s="44">
        <v>3600</v>
      </c>
      <c r="M1730" s="45"/>
      <c r="N1730" s="38"/>
      <c r="O1730" s="43">
        <v>45</v>
      </c>
      <c r="P1730" s="44">
        <v>3600</v>
      </c>
      <c r="Q1730" s="45"/>
      <c r="R1730" s="38"/>
      <c r="S1730" s="43">
        <v>413</v>
      </c>
      <c r="T1730" s="44">
        <v>33040</v>
      </c>
      <c r="U1730" s="45"/>
      <c r="V1730" s="38"/>
      <c r="W1730" s="43">
        <v>55</v>
      </c>
      <c r="X1730" s="44">
        <v>4400</v>
      </c>
      <c r="Y1730" s="45"/>
      <c r="Z1730" s="38"/>
      <c r="AA1730" s="43">
        <v>43</v>
      </c>
      <c r="AB1730" s="44">
        <v>3440</v>
      </c>
      <c r="AC1730" s="45"/>
      <c r="AD1730" s="38"/>
      <c r="AE1730" s="43">
        <v>98</v>
      </c>
      <c r="AF1730" s="44">
        <v>7840</v>
      </c>
      <c r="AG1730" s="45"/>
      <c r="AH1730" s="38"/>
      <c r="AI1730" s="43">
        <v>0</v>
      </c>
      <c r="AJ1730" s="44">
        <v>0</v>
      </c>
      <c r="AK1730" s="45"/>
      <c r="AL1730" s="38"/>
      <c r="AM1730" s="43">
        <v>105</v>
      </c>
      <c r="AN1730" s="44">
        <v>8400</v>
      </c>
      <c r="AO1730" s="45"/>
    </row>
    <row r="1731" spans="1:41" hidden="1" outlineLevel="1" x14ac:dyDescent="0.25">
      <c r="A1731" s="34" t="s">
        <v>3294</v>
      </c>
      <c r="B1731" s="35" t="s">
        <v>3295</v>
      </c>
      <c r="C1731" s="35" t="s">
        <v>3296</v>
      </c>
      <c r="D1731" s="35" t="s">
        <v>444</v>
      </c>
      <c r="E1731" s="42">
        <v>1</v>
      </c>
      <c r="G1731" s="43">
        <v>520562</v>
      </c>
      <c r="H1731" s="44">
        <v>520562</v>
      </c>
      <c r="I1731" s="45"/>
      <c r="J1731" s="38"/>
      <c r="K1731" s="43">
        <v>6000</v>
      </c>
      <c r="L1731" s="44">
        <v>6000</v>
      </c>
      <c r="M1731" s="45"/>
      <c r="N1731" s="38"/>
      <c r="O1731" s="43">
        <v>6000</v>
      </c>
      <c r="P1731" s="44">
        <v>6000</v>
      </c>
      <c r="Q1731" s="45"/>
      <c r="R1731" s="38"/>
      <c r="S1731" s="43">
        <v>20688</v>
      </c>
      <c r="T1731" s="44">
        <v>20688</v>
      </c>
      <c r="U1731" s="45"/>
      <c r="V1731" s="38"/>
      <c r="W1731" s="43">
        <v>12000</v>
      </c>
      <c r="X1731" s="44">
        <v>12000</v>
      </c>
      <c r="Y1731" s="45"/>
      <c r="Z1731" s="38"/>
      <c r="AA1731" s="43">
        <v>147.19</v>
      </c>
      <c r="AB1731" s="44">
        <v>147.19</v>
      </c>
      <c r="AC1731" s="45"/>
      <c r="AD1731" s="38"/>
      <c r="AE1731" s="43">
        <v>4025</v>
      </c>
      <c r="AF1731" s="44">
        <v>4025</v>
      </c>
      <c r="AG1731" s="45"/>
      <c r="AH1731" s="38"/>
      <c r="AI1731" s="43">
        <v>0</v>
      </c>
      <c r="AJ1731" s="44">
        <v>0</v>
      </c>
      <c r="AK1731" s="45"/>
      <c r="AL1731" s="38"/>
      <c r="AM1731" s="43">
        <v>3926</v>
      </c>
      <c r="AN1731" s="44">
        <v>3926</v>
      </c>
      <c r="AO1731" s="45"/>
    </row>
    <row r="1732" spans="1:41" hidden="1" outlineLevel="1" x14ac:dyDescent="0.25">
      <c r="A1732" s="30"/>
      <c r="B1732" s="31" t="s">
        <v>44</v>
      </c>
      <c r="C1732" s="31" t="s">
        <v>45</v>
      </c>
      <c r="G1732" s="36"/>
      <c r="H1732" s="36"/>
      <c r="I1732" s="37"/>
      <c r="J1732" s="38"/>
      <c r="K1732" s="36"/>
      <c r="L1732" s="36"/>
      <c r="M1732" s="37"/>
      <c r="N1732" s="38"/>
      <c r="O1732" s="36"/>
      <c r="P1732" s="36"/>
      <c r="Q1732" s="37"/>
      <c r="R1732" s="38"/>
      <c r="S1732" s="36"/>
      <c r="T1732" s="36"/>
      <c r="U1732" s="37"/>
      <c r="V1732" s="38"/>
      <c r="W1732" s="36"/>
      <c r="X1732" s="36"/>
      <c r="Y1732" s="37"/>
      <c r="Z1732" s="38"/>
      <c r="AA1732" s="36"/>
      <c r="AB1732" s="36"/>
      <c r="AC1732" s="37"/>
      <c r="AD1732" s="38"/>
      <c r="AE1732" s="36"/>
      <c r="AF1732" s="36"/>
      <c r="AG1732" s="37"/>
      <c r="AH1732" s="38"/>
      <c r="AI1732" s="36"/>
      <c r="AJ1732" s="36"/>
      <c r="AK1732" s="37"/>
      <c r="AL1732" s="38"/>
      <c r="AM1732" s="36"/>
      <c r="AN1732" s="36"/>
      <c r="AO1732" s="37"/>
    </row>
    <row r="1733" spans="1:41" hidden="1" outlineLevel="1" x14ac:dyDescent="0.25">
      <c r="A1733" s="34" t="s">
        <v>3297</v>
      </c>
      <c r="B1733" s="35" t="s">
        <v>47</v>
      </c>
      <c r="C1733" s="35" t="s">
        <v>3298</v>
      </c>
      <c r="G1733" s="36"/>
      <c r="H1733" s="36"/>
      <c r="I1733" s="37"/>
      <c r="J1733" s="38"/>
      <c r="K1733" s="36"/>
      <c r="L1733" s="36"/>
      <c r="M1733" s="37"/>
      <c r="N1733" s="38"/>
      <c r="O1733" s="36"/>
      <c r="P1733" s="36"/>
      <c r="Q1733" s="37"/>
      <c r="R1733" s="38"/>
      <c r="S1733" s="36"/>
      <c r="T1733" s="36"/>
      <c r="U1733" s="37"/>
      <c r="V1733" s="38"/>
      <c r="W1733" s="36"/>
      <c r="X1733" s="36"/>
      <c r="Y1733" s="37"/>
      <c r="Z1733" s="38"/>
      <c r="AA1733" s="36"/>
      <c r="AB1733" s="36"/>
      <c r="AC1733" s="37"/>
      <c r="AD1733" s="38"/>
      <c r="AE1733" s="36"/>
      <c r="AF1733" s="36"/>
      <c r="AG1733" s="37"/>
      <c r="AH1733" s="38"/>
      <c r="AI1733" s="36"/>
      <c r="AJ1733" s="36"/>
      <c r="AK1733" s="37"/>
      <c r="AL1733" s="38"/>
      <c r="AM1733" s="36"/>
      <c r="AN1733" s="36"/>
      <c r="AO1733" s="37"/>
    </row>
    <row r="1734" spans="1:41" ht="60" hidden="1" outlineLevel="1" x14ac:dyDescent="0.25">
      <c r="A1734" s="34" t="s">
        <v>3299</v>
      </c>
      <c r="B1734" s="35" t="s">
        <v>47</v>
      </c>
      <c r="C1734" s="35" t="s">
        <v>3300</v>
      </c>
      <c r="G1734" s="36"/>
      <c r="H1734" s="36"/>
      <c r="I1734" s="37"/>
      <c r="J1734" s="38"/>
      <c r="K1734" s="36"/>
      <c r="L1734" s="36"/>
      <c r="M1734" s="37"/>
      <c r="N1734" s="38"/>
      <c r="O1734" s="36"/>
      <c r="P1734" s="36"/>
      <c r="Q1734" s="37"/>
      <c r="R1734" s="38"/>
      <c r="S1734" s="36"/>
      <c r="T1734" s="36"/>
      <c r="U1734" s="37"/>
      <c r="V1734" s="38"/>
      <c r="W1734" s="36"/>
      <c r="X1734" s="36"/>
      <c r="Y1734" s="37"/>
      <c r="Z1734" s="38"/>
      <c r="AA1734" s="36"/>
      <c r="AB1734" s="36"/>
      <c r="AC1734" s="37"/>
      <c r="AD1734" s="38"/>
      <c r="AE1734" s="36"/>
      <c r="AF1734" s="36"/>
      <c r="AG1734" s="37"/>
      <c r="AH1734" s="38"/>
      <c r="AI1734" s="36"/>
      <c r="AJ1734" s="36"/>
      <c r="AK1734" s="37"/>
      <c r="AL1734" s="38"/>
      <c r="AM1734" s="36"/>
      <c r="AN1734" s="36"/>
      <c r="AO1734" s="37"/>
    </row>
    <row r="1735" spans="1:41" ht="45" hidden="1" outlineLevel="1" x14ac:dyDescent="0.25">
      <c r="A1735" s="30"/>
      <c r="B1735" s="31" t="s">
        <v>69</v>
      </c>
      <c r="C1735" s="31" t="s">
        <v>70</v>
      </c>
      <c r="D1735" s="31" t="s">
        <v>71</v>
      </c>
      <c r="E1735" s="31" t="s">
        <v>72</v>
      </c>
      <c r="G1735" s="39" t="s">
        <v>73</v>
      </c>
      <c r="H1735" s="40" t="s">
        <v>33</v>
      </c>
      <c r="I1735" s="41"/>
      <c r="J1735" s="38"/>
      <c r="K1735" s="39" t="s">
        <v>73</v>
      </c>
      <c r="L1735" s="40" t="s">
        <v>33</v>
      </c>
      <c r="M1735" s="41"/>
      <c r="N1735" s="38"/>
      <c r="O1735" s="39" t="s">
        <v>73</v>
      </c>
      <c r="P1735" s="40" t="s">
        <v>33</v>
      </c>
      <c r="Q1735" s="41"/>
      <c r="R1735" s="38"/>
      <c r="S1735" s="39" t="s">
        <v>73</v>
      </c>
      <c r="T1735" s="40" t="s">
        <v>33</v>
      </c>
      <c r="U1735" s="41"/>
      <c r="V1735" s="38"/>
      <c r="W1735" s="39" t="s">
        <v>73</v>
      </c>
      <c r="X1735" s="40" t="s">
        <v>33</v>
      </c>
      <c r="Y1735" s="41"/>
      <c r="Z1735" s="38"/>
      <c r="AA1735" s="39" t="s">
        <v>73</v>
      </c>
      <c r="AB1735" s="40" t="s">
        <v>33</v>
      </c>
      <c r="AC1735" s="41"/>
      <c r="AD1735" s="38"/>
      <c r="AE1735" s="39" t="s">
        <v>73</v>
      </c>
      <c r="AF1735" s="40" t="s">
        <v>33</v>
      </c>
      <c r="AG1735" s="41"/>
      <c r="AH1735" s="38"/>
      <c r="AI1735" s="39" t="s">
        <v>73</v>
      </c>
      <c r="AJ1735" s="40" t="s">
        <v>33</v>
      </c>
      <c r="AK1735" s="41"/>
      <c r="AL1735" s="38"/>
      <c r="AM1735" s="39" t="s">
        <v>73</v>
      </c>
      <c r="AN1735" s="40" t="s">
        <v>33</v>
      </c>
      <c r="AO1735" s="41"/>
    </row>
    <row r="1736" spans="1:41" hidden="1" outlineLevel="1" x14ac:dyDescent="0.25">
      <c r="A1736" s="34" t="s">
        <v>3301</v>
      </c>
      <c r="B1736" s="35" t="s">
        <v>3302</v>
      </c>
      <c r="C1736" s="35" t="s">
        <v>3303</v>
      </c>
      <c r="D1736" s="35" t="s">
        <v>500</v>
      </c>
      <c r="E1736" s="42">
        <v>16</v>
      </c>
      <c r="G1736" s="43">
        <v>0</v>
      </c>
      <c r="H1736" s="44">
        <v>0</v>
      </c>
      <c r="I1736" s="45"/>
      <c r="J1736" s="38"/>
      <c r="K1736" s="43">
        <v>180</v>
      </c>
      <c r="L1736" s="44">
        <v>2880</v>
      </c>
      <c r="M1736" s="45"/>
      <c r="N1736" s="38"/>
      <c r="O1736" s="43">
        <v>180</v>
      </c>
      <c r="P1736" s="44">
        <v>2880</v>
      </c>
      <c r="Q1736" s="45"/>
      <c r="R1736" s="38"/>
      <c r="S1736" s="43">
        <v>295</v>
      </c>
      <c r="T1736" s="44">
        <v>4720</v>
      </c>
      <c r="U1736" s="45"/>
      <c r="V1736" s="38"/>
      <c r="W1736" s="43">
        <v>130</v>
      </c>
      <c r="X1736" s="44">
        <v>2080</v>
      </c>
      <c r="Y1736" s="45"/>
      <c r="Z1736" s="38"/>
      <c r="AA1736" s="43">
        <v>413.46</v>
      </c>
      <c r="AB1736" s="44">
        <v>6615.36</v>
      </c>
      <c r="AC1736" s="45"/>
      <c r="AD1736" s="38"/>
      <c r="AE1736" s="43">
        <v>575</v>
      </c>
      <c r="AF1736" s="44">
        <v>9200</v>
      </c>
      <c r="AG1736" s="45"/>
      <c r="AH1736" s="38"/>
      <c r="AI1736" s="43">
        <v>0</v>
      </c>
      <c r="AJ1736" s="44">
        <v>0</v>
      </c>
      <c r="AK1736" s="45"/>
      <c r="AL1736" s="38"/>
      <c r="AM1736" s="43">
        <v>297</v>
      </c>
      <c r="AN1736" s="44">
        <v>4752</v>
      </c>
      <c r="AO1736" s="45"/>
    </row>
    <row r="1737" spans="1:41" hidden="1" outlineLevel="1" x14ac:dyDescent="0.25">
      <c r="A1737" s="34" t="s">
        <v>3304</v>
      </c>
      <c r="B1737" s="35" t="s">
        <v>3305</v>
      </c>
      <c r="C1737" s="35" t="s">
        <v>3306</v>
      </c>
      <c r="D1737" s="35" t="s">
        <v>500</v>
      </c>
      <c r="E1737" s="42">
        <v>10</v>
      </c>
      <c r="G1737" s="43">
        <v>0</v>
      </c>
      <c r="H1737" s="44">
        <v>0</v>
      </c>
      <c r="I1737" s="45"/>
      <c r="J1737" s="38"/>
      <c r="K1737" s="43">
        <v>175</v>
      </c>
      <c r="L1737" s="44">
        <v>1750</v>
      </c>
      <c r="M1737" s="45"/>
      <c r="N1737" s="38"/>
      <c r="O1737" s="43">
        <v>175</v>
      </c>
      <c r="P1737" s="44">
        <v>1750</v>
      </c>
      <c r="Q1737" s="45"/>
      <c r="R1737" s="38"/>
      <c r="S1737" s="43">
        <v>262</v>
      </c>
      <c r="T1737" s="44">
        <v>2620</v>
      </c>
      <c r="U1737" s="45"/>
      <c r="V1737" s="38"/>
      <c r="W1737" s="43">
        <v>130</v>
      </c>
      <c r="X1737" s="44">
        <v>1300</v>
      </c>
      <c r="Y1737" s="45"/>
      <c r="Z1737" s="38"/>
      <c r="AA1737" s="43">
        <v>413.46</v>
      </c>
      <c r="AB1737" s="44">
        <v>4134.6000000000004</v>
      </c>
      <c r="AC1737" s="45"/>
      <c r="AD1737" s="38"/>
      <c r="AE1737" s="43">
        <v>518</v>
      </c>
      <c r="AF1737" s="44">
        <v>5180</v>
      </c>
      <c r="AG1737" s="45"/>
      <c r="AH1737" s="38"/>
      <c r="AI1737" s="43">
        <v>0</v>
      </c>
      <c r="AJ1737" s="44">
        <v>0</v>
      </c>
      <c r="AK1737" s="45"/>
      <c r="AL1737" s="38"/>
      <c r="AM1737" s="43">
        <v>247</v>
      </c>
      <c r="AN1737" s="44">
        <v>2470</v>
      </c>
      <c r="AO1737" s="45"/>
    </row>
    <row r="1738" spans="1:41" hidden="1" outlineLevel="1" x14ac:dyDescent="0.25">
      <c r="A1738" s="34" t="s">
        <v>3307</v>
      </c>
      <c r="B1738" s="35" t="s">
        <v>3308</v>
      </c>
      <c r="C1738" s="35" t="s">
        <v>3309</v>
      </c>
      <c r="D1738" s="35" t="s">
        <v>500</v>
      </c>
      <c r="E1738" s="42">
        <v>4</v>
      </c>
      <c r="G1738" s="43">
        <v>0</v>
      </c>
      <c r="H1738" s="44">
        <v>0</v>
      </c>
      <c r="I1738" s="45"/>
      <c r="J1738" s="38"/>
      <c r="K1738" s="43">
        <v>95</v>
      </c>
      <c r="L1738" s="44">
        <v>380</v>
      </c>
      <c r="M1738" s="45"/>
      <c r="N1738" s="38"/>
      <c r="O1738" s="43">
        <v>95</v>
      </c>
      <c r="P1738" s="44">
        <v>380</v>
      </c>
      <c r="Q1738" s="45"/>
      <c r="R1738" s="38"/>
      <c r="S1738" s="43">
        <v>102</v>
      </c>
      <c r="T1738" s="44">
        <v>408</v>
      </c>
      <c r="U1738" s="45"/>
      <c r="V1738" s="38"/>
      <c r="W1738" s="43">
        <v>210</v>
      </c>
      <c r="X1738" s="44">
        <v>840</v>
      </c>
      <c r="Y1738" s="45"/>
      <c r="Z1738" s="38"/>
      <c r="AA1738" s="43">
        <v>95.1</v>
      </c>
      <c r="AB1738" s="44">
        <v>380.4</v>
      </c>
      <c r="AC1738" s="45"/>
      <c r="AD1738" s="38"/>
      <c r="AE1738" s="43">
        <v>575</v>
      </c>
      <c r="AF1738" s="44">
        <v>2300</v>
      </c>
      <c r="AG1738" s="45"/>
      <c r="AH1738" s="38"/>
      <c r="AI1738" s="43">
        <v>0</v>
      </c>
      <c r="AJ1738" s="44">
        <v>0</v>
      </c>
      <c r="AK1738" s="45"/>
      <c r="AL1738" s="38"/>
      <c r="AM1738" s="43">
        <v>117</v>
      </c>
      <c r="AN1738" s="44">
        <v>468</v>
      </c>
      <c r="AO1738" s="45"/>
    </row>
    <row r="1739" spans="1:41" hidden="1" outlineLevel="1" x14ac:dyDescent="0.25">
      <c r="A1739" s="34" t="s">
        <v>3310</v>
      </c>
      <c r="B1739" s="35" t="s">
        <v>3311</v>
      </c>
      <c r="C1739" s="35" t="s">
        <v>3312</v>
      </c>
      <c r="D1739" s="35" t="s">
        <v>500</v>
      </c>
      <c r="E1739" s="42">
        <v>4</v>
      </c>
      <c r="G1739" s="43">
        <v>0</v>
      </c>
      <c r="H1739" s="44">
        <v>0</v>
      </c>
      <c r="I1739" s="45"/>
      <c r="J1739" s="38"/>
      <c r="K1739" s="43">
        <v>90</v>
      </c>
      <c r="L1739" s="44">
        <v>360</v>
      </c>
      <c r="M1739" s="45"/>
      <c r="N1739" s="38"/>
      <c r="O1739" s="43">
        <v>90</v>
      </c>
      <c r="P1739" s="44">
        <v>360</v>
      </c>
      <c r="Q1739" s="45"/>
      <c r="R1739" s="38"/>
      <c r="S1739" s="43">
        <v>51</v>
      </c>
      <c r="T1739" s="44">
        <v>204</v>
      </c>
      <c r="U1739" s="45"/>
      <c r="V1739" s="38"/>
      <c r="W1739" s="43">
        <v>210</v>
      </c>
      <c r="X1739" s="44">
        <v>840</v>
      </c>
      <c r="Y1739" s="45"/>
      <c r="Z1739" s="38"/>
      <c r="AA1739" s="43">
        <v>95.1</v>
      </c>
      <c r="AB1739" s="44">
        <v>380.4</v>
      </c>
      <c r="AC1739" s="45"/>
      <c r="AD1739" s="38"/>
      <c r="AE1739" s="43">
        <v>460</v>
      </c>
      <c r="AF1739" s="44">
        <v>1840</v>
      </c>
      <c r="AG1739" s="45"/>
      <c r="AH1739" s="38"/>
      <c r="AI1739" s="43">
        <v>0</v>
      </c>
      <c r="AJ1739" s="44">
        <v>0</v>
      </c>
      <c r="AK1739" s="45"/>
      <c r="AL1739" s="38"/>
      <c r="AM1739" s="43">
        <v>100</v>
      </c>
      <c r="AN1739" s="44">
        <v>400</v>
      </c>
      <c r="AO1739" s="45"/>
    </row>
    <row r="1740" spans="1:41" hidden="1" outlineLevel="1" x14ac:dyDescent="0.25">
      <c r="A1740" s="34" t="s">
        <v>3313</v>
      </c>
      <c r="B1740" s="35" t="s">
        <v>3314</v>
      </c>
      <c r="C1740" s="35" t="s">
        <v>3315</v>
      </c>
      <c r="D1740" s="35" t="s">
        <v>500</v>
      </c>
      <c r="E1740" s="42">
        <v>14</v>
      </c>
      <c r="G1740" s="43">
        <v>0</v>
      </c>
      <c r="H1740" s="44">
        <v>0</v>
      </c>
      <c r="I1740" s="45"/>
      <c r="J1740" s="38"/>
      <c r="K1740" s="43">
        <v>80</v>
      </c>
      <c r="L1740" s="44">
        <v>1120</v>
      </c>
      <c r="M1740" s="45"/>
      <c r="N1740" s="38"/>
      <c r="O1740" s="43">
        <v>80</v>
      </c>
      <c r="P1740" s="44">
        <v>1120</v>
      </c>
      <c r="Q1740" s="45"/>
      <c r="R1740" s="38"/>
      <c r="S1740" s="43">
        <v>56</v>
      </c>
      <c r="T1740" s="44">
        <v>784</v>
      </c>
      <c r="U1740" s="45"/>
      <c r="V1740" s="38"/>
      <c r="W1740" s="43">
        <v>130</v>
      </c>
      <c r="X1740" s="44">
        <v>1820</v>
      </c>
      <c r="Y1740" s="45"/>
      <c r="Z1740" s="38"/>
      <c r="AA1740" s="43">
        <v>95.1</v>
      </c>
      <c r="AB1740" s="44">
        <v>1331.4</v>
      </c>
      <c r="AC1740" s="45"/>
      <c r="AD1740" s="38"/>
      <c r="AE1740" s="43">
        <v>345</v>
      </c>
      <c r="AF1740" s="44">
        <v>4830</v>
      </c>
      <c r="AG1740" s="45"/>
      <c r="AH1740" s="38"/>
      <c r="AI1740" s="43">
        <v>0</v>
      </c>
      <c r="AJ1740" s="44">
        <v>0</v>
      </c>
      <c r="AK1740" s="45"/>
      <c r="AL1740" s="38"/>
      <c r="AM1740" s="43">
        <v>70</v>
      </c>
      <c r="AN1740" s="44">
        <v>980</v>
      </c>
      <c r="AO1740" s="45"/>
    </row>
    <row r="1741" spans="1:41" hidden="1" outlineLevel="1" x14ac:dyDescent="0.25">
      <c r="A1741" s="30"/>
      <c r="B1741" s="31" t="s">
        <v>44</v>
      </c>
      <c r="C1741" s="31" t="s">
        <v>45</v>
      </c>
      <c r="G1741" s="36"/>
      <c r="H1741" s="36"/>
      <c r="I1741" s="37"/>
      <c r="J1741" s="38"/>
      <c r="K1741" s="36"/>
      <c r="L1741" s="36"/>
      <c r="M1741" s="37"/>
      <c r="N1741" s="38"/>
      <c r="O1741" s="36"/>
      <c r="P1741" s="36"/>
      <c r="Q1741" s="37"/>
      <c r="R1741" s="38"/>
      <c r="S1741" s="36"/>
      <c r="T1741" s="36"/>
      <c r="U1741" s="37"/>
      <c r="V1741" s="38"/>
      <c r="W1741" s="36"/>
      <c r="X1741" s="36"/>
      <c r="Y1741" s="37"/>
      <c r="Z1741" s="38"/>
      <c r="AA1741" s="36"/>
      <c r="AB1741" s="36"/>
      <c r="AC1741" s="37"/>
      <c r="AD1741" s="38"/>
      <c r="AE1741" s="36"/>
      <c r="AF1741" s="36"/>
      <c r="AG1741" s="37"/>
      <c r="AH1741" s="38"/>
      <c r="AI1741" s="36"/>
      <c r="AJ1741" s="36"/>
      <c r="AK1741" s="37"/>
      <c r="AL1741" s="38"/>
      <c r="AM1741" s="36"/>
      <c r="AN1741" s="36"/>
      <c r="AO1741" s="37"/>
    </row>
    <row r="1742" spans="1:41" hidden="1" outlineLevel="1" x14ac:dyDescent="0.25">
      <c r="A1742" s="34" t="s">
        <v>3316</v>
      </c>
      <c r="B1742" s="35" t="s">
        <v>47</v>
      </c>
      <c r="C1742" s="35" t="s">
        <v>3317</v>
      </c>
      <c r="G1742" s="36"/>
      <c r="H1742" s="36"/>
      <c r="I1742" s="37"/>
      <c r="J1742" s="38"/>
      <c r="K1742" s="36"/>
      <c r="L1742" s="36"/>
      <c r="M1742" s="37"/>
      <c r="N1742" s="38"/>
      <c r="O1742" s="36"/>
      <c r="P1742" s="36"/>
      <c r="Q1742" s="37"/>
      <c r="R1742" s="38"/>
      <c r="S1742" s="36"/>
      <c r="T1742" s="36"/>
      <c r="U1742" s="37"/>
      <c r="V1742" s="38"/>
      <c r="W1742" s="36"/>
      <c r="X1742" s="36"/>
      <c r="Y1742" s="37"/>
      <c r="Z1742" s="38"/>
      <c r="AA1742" s="36"/>
      <c r="AB1742" s="36"/>
      <c r="AC1742" s="37"/>
      <c r="AD1742" s="38"/>
      <c r="AE1742" s="36"/>
      <c r="AF1742" s="36"/>
      <c r="AG1742" s="37"/>
      <c r="AH1742" s="38"/>
      <c r="AI1742" s="36"/>
      <c r="AJ1742" s="36"/>
      <c r="AK1742" s="37"/>
      <c r="AL1742" s="38"/>
      <c r="AM1742" s="36"/>
      <c r="AN1742" s="36"/>
      <c r="AO1742" s="37"/>
    </row>
    <row r="1743" spans="1:41" ht="45" hidden="1" outlineLevel="1" x14ac:dyDescent="0.25">
      <c r="A1743" s="30"/>
      <c r="B1743" s="31" t="s">
        <v>69</v>
      </c>
      <c r="C1743" s="31" t="s">
        <v>70</v>
      </c>
      <c r="D1743" s="31" t="s">
        <v>71</v>
      </c>
      <c r="E1743" s="31" t="s">
        <v>72</v>
      </c>
      <c r="G1743" s="39" t="s">
        <v>73</v>
      </c>
      <c r="H1743" s="40" t="s">
        <v>33</v>
      </c>
      <c r="I1743" s="41"/>
      <c r="J1743" s="38"/>
      <c r="K1743" s="39" t="s">
        <v>73</v>
      </c>
      <c r="L1743" s="40" t="s">
        <v>33</v>
      </c>
      <c r="M1743" s="41"/>
      <c r="N1743" s="38"/>
      <c r="O1743" s="39" t="s">
        <v>73</v>
      </c>
      <c r="P1743" s="40" t="s">
        <v>33</v>
      </c>
      <c r="Q1743" s="41"/>
      <c r="R1743" s="38"/>
      <c r="S1743" s="39" t="s">
        <v>73</v>
      </c>
      <c r="T1743" s="40" t="s">
        <v>33</v>
      </c>
      <c r="U1743" s="41"/>
      <c r="V1743" s="38"/>
      <c r="W1743" s="39" t="s">
        <v>73</v>
      </c>
      <c r="X1743" s="40" t="s">
        <v>33</v>
      </c>
      <c r="Y1743" s="41"/>
      <c r="Z1743" s="38"/>
      <c r="AA1743" s="39" t="s">
        <v>73</v>
      </c>
      <c r="AB1743" s="40" t="s">
        <v>33</v>
      </c>
      <c r="AC1743" s="41"/>
      <c r="AD1743" s="38"/>
      <c r="AE1743" s="39" t="s">
        <v>73</v>
      </c>
      <c r="AF1743" s="40" t="s">
        <v>33</v>
      </c>
      <c r="AG1743" s="41"/>
      <c r="AH1743" s="38"/>
      <c r="AI1743" s="39" t="s">
        <v>73</v>
      </c>
      <c r="AJ1743" s="40" t="s">
        <v>33</v>
      </c>
      <c r="AK1743" s="41"/>
      <c r="AL1743" s="38"/>
      <c r="AM1743" s="39" t="s">
        <v>73</v>
      </c>
      <c r="AN1743" s="40" t="s">
        <v>33</v>
      </c>
      <c r="AO1743" s="41"/>
    </row>
    <row r="1744" spans="1:41" hidden="1" outlineLevel="1" x14ac:dyDescent="0.25">
      <c r="A1744" s="34" t="s">
        <v>3318</v>
      </c>
      <c r="B1744" s="35" t="s">
        <v>3319</v>
      </c>
      <c r="C1744" s="35" t="s">
        <v>3320</v>
      </c>
      <c r="D1744" s="35" t="s">
        <v>3321</v>
      </c>
      <c r="E1744" s="42">
        <v>1</v>
      </c>
      <c r="G1744" s="43">
        <v>0</v>
      </c>
      <c r="H1744" s="44">
        <v>0</v>
      </c>
      <c r="I1744" s="45"/>
      <c r="J1744" s="38"/>
      <c r="K1744" s="43">
        <v>10000</v>
      </c>
      <c r="L1744" s="44">
        <v>10000</v>
      </c>
      <c r="M1744" s="45"/>
      <c r="N1744" s="38"/>
      <c r="O1744" s="43">
        <v>10000</v>
      </c>
      <c r="P1744" s="44">
        <v>10000</v>
      </c>
      <c r="Q1744" s="45"/>
      <c r="R1744" s="38"/>
      <c r="S1744" s="43">
        <v>5855</v>
      </c>
      <c r="T1744" s="44">
        <v>5855</v>
      </c>
      <c r="U1744" s="45"/>
      <c r="V1744" s="38"/>
      <c r="W1744" s="43">
        <v>10000</v>
      </c>
      <c r="X1744" s="44">
        <v>10000</v>
      </c>
      <c r="Y1744" s="45"/>
      <c r="Z1744" s="38"/>
      <c r="AA1744" s="43">
        <v>413.46</v>
      </c>
      <c r="AB1744" s="44">
        <v>413.46</v>
      </c>
      <c r="AC1744" s="45"/>
      <c r="AD1744" s="38"/>
      <c r="AE1744" s="43">
        <v>0</v>
      </c>
      <c r="AF1744" s="44">
        <v>0</v>
      </c>
      <c r="AG1744" s="45"/>
      <c r="AH1744" s="38"/>
      <c r="AI1744" s="43">
        <v>0</v>
      </c>
      <c r="AJ1744" s="44">
        <v>0</v>
      </c>
      <c r="AK1744" s="45"/>
      <c r="AL1744" s="38"/>
      <c r="AM1744" s="43">
        <v>6785</v>
      </c>
      <c r="AN1744" s="44">
        <v>6785</v>
      </c>
      <c r="AO1744" s="45"/>
    </row>
    <row r="1745" spans="1:41" hidden="1" outlineLevel="1" x14ac:dyDescent="0.25">
      <c r="A1745" s="34" t="s">
        <v>3322</v>
      </c>
      <c r="B1745" s="35" t="s">
        <v>3323</v>
      </c>
      <c r="C1745" s="35" t="s">
        <v>3324</v>
      </c>
      <c r="D1745" s="35" t="s">
        <v>3321</v>
      </c>
      <c r="E1745" s="42">
        <v>1</v>
      </c>
      <c r="G1745" s="43">
        <v>0</v>
      </c>
      <c r="H1745" s="44">
        <v>0</v>
      </c>
      <c r="I1745" s="45"/>
      <c r="J1745" s="38"/>
      <c r="K1745" s="43">
        <v>20000</v>
      </c>
      <c r="L1745" s="44">
        <v>20000</v>
      </c>
      <c r="M1745" s="45"/>
      <c r="N1745" s="38"/>
      <c r="O1745" s="43">
        <v>20000</v>
      </c>
      <c r="P1745" s="44">
        <v>20000</v>
      </c>
      <c r="Q1745" s="45"/>
      <c r="R1745" s="38"/>
      <c r="S1745" s="43">
        <v>3391</v>
      </c>
      <c r="T1745" s="44">
        <v>3391</v>
      </c>
      <c r="U1745" s="45"/>
      <c r="V1745" s="38"/>
      <c r="W1745" s="43">
        <v>10000</v>
      </c>
      <c r="X1745" s="44">
        <v>10000</v>
      </c>
      <c r="Y1745" s="45"/>
      <c r="Z1745" s="38"/>
      <c r="AA1745" s="43">
        <v>413.46</v>
      </c>
      <c r="AB1745" s="44">
        <v>413.46</v>
      </c>
      <c r="AC1745" s="45"/>
      <c r="AD1745" s="38"/>
      <c r="AE1745" s="43">
        <v>0</v>
      </c>
      <c r="AF1745" s="44">
        <v>0</v>
      </c>
      <c r="AG1745" s="45"/>
      <c r="AH1745" s="38"/>
      <c r="AI1745" s="43">
        <v>0</v>
      </c>
      <c r="AJ1745" s="44">
        <v>0</v>
      </c>
      <c r="AK1745" s="45"/>
      <c r="AL1745" s="38"/>
      <c r="AM1745" s="43">
        <v>2871</v>
      </c>
      <c r="AN1745" s="44">
        <v>2871</v>
      </c>
      <c r="AO1745" s="45"/>
    </row>
    <row r="1746" spans="1:41" hidden="1" outlineLevel="1" x14ac:dyDescent="0.25">
      <c r="A1746" s="30"/>
      <c r="B1746" s="31" t="s">
        <v>44</v>
      </c>
      <c r="C1746" s="31" t="s">
        <v>45</v>
      </c>
      <c r="G1746" s="36"/>
      <c r="H1746" s="36"/>
      <c r="I1746" s="37"/>
      <c r="J1746" s="38"/>
      <c r="K1746" s="36"/>
      <c r="L1746" s="36"/>
      <c r="M1746" s="37"/>
      <c r="N1746" s="38"/>
      <c r="O1746" s="36"/>
      <c r="P1746" s="36"/>
      <c r="Q1746" s="37"/>
      <c r="R1746" s="38"/>
      <c r="S1746" s="36"/>
      <c r="T1746" s="36"/>
      <c r="U1746" s="37"/>
      <c r="V1746" s="38"/>
      <c r="W1746" s="36"/>
      <c r="X1746" s="36"/>
      <c r="Y1746" s="37"/>
      <c r="Z1746" s="38"/>
      <c r="AA1746" s="36"/>
      <c r="AB1746" s="36"/>
      <c r="AC1746" s="37"/>
      <c r="AD1746" s="38"/>
      <c r="AE1746" s="36"/>
      <c r="AF1746" s="36"/>
      <c r="AG1746" s="37"/>
      <c r="AH1746" s="38"/>
      <c r="AI1746" s="36"/>
      <c r="AJ1746" s="36"/>
      <c r="AK1746" s="37"/>
      <c r="AL1746" s="38"/>
      <c r="AM1746" s="36"/>
      <c r="AN1746" s="36"/>
      <c r="AO1746" s="37"/>
    </row>
    <row r="1747" spans="1:41" hidden="1" outlineLevel="1" x14ac:dyDescent="0.25">
      <c r="A1747" s="34" t="s">
        <v>3325</v>
      </c>
      <c r="B1747" s="35" t="s">
        <v>47</v>
      </c>
      <c r="C1747" s="35" t="s">
        <v>3326</v>
      </c>
      <c r="G1747" s="36"/>
      <c r="H1747" s="36"/>
      <c r="I1747" s="37"/>
      <c r="J1747" s="38"/>
      <c r="K1747" s="36"/>
      <c r="L1747" s="36"/>
      <c r="M1747" s="37"/>
      <c r="N1747" s="38"/>
      <c r="O1747" s="36"/>
      <c r="P1747" s="36"/>
      <c r="Q1747" s="37"/>
      <c r="R1747" s="38"/>
      <c r="S1747" s="36"/>
      <c r="T1747" s="36"/>
      <c r="U1747" s="37"/>
      <c r="V1747" s="38"/>
      <c r="W1747" s="36"/>
      <c r="X1747" s="36"/>
      <c r="Y1747" s="37"/>
      <c r="Z1747" s="38"/>
      <c r="AA1747" s="36"/>
      <c r="AB1747" s="36"/>
      <c r="AC1747" s="37"/>
      <c r="AD1747" s="38"/>
      <c r="AE1747" s="36"/>
      <c r="AF1747" s="36"/>
      <c r="AG1747" s="37"/>
      <c r="AH1747" s="38"/>
      <c r="AI1747" s="36"/>
      <c r="AJ1747" s="36"/>
      <c r="AK1747" s="37"/>
      <c r="AL1747" s="38"/>
      <c r="AM1747" s="36"/>
      <c r="AN1747" s="36"/>
      <c r="AO1747" s="37"/>
    </row>
    <row r="1748" spans="1:41" ht="120" hidden="1" outlineLevel="1" x14ac:dyDescent="0.25">
      <c r="A1748" s="34" t="s">
        <v>3327</v>
      </c>
      <c r="B1748" s="35" t="s">
        <v>47</v>
      </c>
      <c r="C1748" s="35" t="s">
        <v>3328</v>
      </c>
      <c r="G1748" s="36"/>
      <c r="H1748" s="36"/>
      <c r="I1748" s="37"/>
      <c r="J1748" s="38"/>
      <c r="K1748" s="36"/>
      <c r="L1748" s="36"/>
      <c r="M1748" s="37"/>
      <c r="N1748" s="38"/>
      <c r="O1748" s="36"/>
      <c r="P1748" s="36"/>
      <c r="Q1748" s="37"/>
      <c r="R1748" s="38"/>
      <c r="S1748" s="36"/>
      <c r="T1748" s="36"/>
      <c r="U1748" s="37"/>
      <c r="V1748" s="38"/>
      <c r="W1748" s="36"/>
      <c r="X1748" s="36"/>
      <c r="Y1748" s="37"/>
      <c r="Z1748" s="38"/>
      <c r="AA1748" s="36"/>
      <c r="AB1748" s="36"/>
      <c r="AC1748" s="37"/>
      <c r="AD1748" s="38"/>
      <c r="AE1748" s="36"/>
      <c r="AF1748" s="36"/>
      <c r="AG1748" s="37"/>
      <c r="AH1748" s="38"/>
      <c r="AI1748" s="36"/>
      <c r="AJ1748" s="36"/>
      <c r="AK1748" s="37"/>
      <c r="AL1748" s="38"/>
      <c r="AM1748" s="36"/>
      <c r="AN1748" s="36"/>
      <c r="AO1748" s="37"/>
    </row>
    <row r="1749" spans="1:41" hidden="1" outlineLevel="1" x14ac:dyDescent="0.25">
      <c r="A1749" s="34" t="s">
        <v>3329</v>
      </c>
      <c r="B1749" s="35" t="s">
        <v>47</v>
      </c>
      <c r="C1749" s="35" t="s">
        <v>3330</v>
      </c>
      <c r="G1749" s="36"/>
      <c r="H1749" s="36"/>
      <c r="I1749" s="37"/>
      <c r="J1749" s="38"/>
      <c r="K1749" s="36"/>
      <c r="L1749" s="36"/>
      <c r="M1749" s="37"/>
      <c r="N1749" s="38"/>
      <c r="O1749" s="36"/>
      <c r="P1749" s="36"/>
      <c r="Q1749" s="37"/>
      <c r="R1749" s="38"/>
      <c r="S1749" s="36"/>
      <c r="T1749" s="36"/>
      <c r="U1749" s="37"/>
      <c r="V1749" s="38"/>
      <c r="W1749" s="36"/>
      <c r="X1749" s="36"/>
      <c r="Y1749" s="37"/>
      <c r="Z1749" s="38"/>
      <c r="AA1749" s="36"/>
      <c r="AB1749" s="36"/>
      <c r="AC1749" s="37"/>
      <c r="AD1749" s="38"/>
      <c r="AE1749" s="36"/>
      <c r="AF1749" s="36"/>
      <c r="AG1749" s="37"/>
      <c r="AH1749" s="38"/>
      <c r="AI1749" s="36"/>
      <c r="AJ1749" s="36"/>
      <c r="AK1749" s="37"/>
      <c r="AL1749" s="38"/>
      <c r="AM1749" s="36"/>
      <c r="AN1749" s="36"/>
      <c r="AO1749" s="37"/>
    </row>
    <row r="1750" spans="1:41" ht="45" hidden="1" outlineLevel="1" x14ac:dyDescent="0.25">
      <c r="A1750" s="30"/>
      <c r="B1750" s="31" t="s">
        <v>69</v>
      </c>
      <c r="C1750" s="31" t="s">
        <v>70</v>
      </c>
      <c r="D1750" s="31" t="s">
        <v>71</v>
      </c>
      <c r="E1750" s="31" t="s">
        <v>72</v>
      </c>
      <c r="G1750" s="39" t="s">
        <v>73</v>
      </c>
      <c r="H1750" s="40" t="s">
        <v>33</v>
      </c>
      <c r="I1750" s="41"/>
      <c r="J1750" s="38"/>
      <c r="K1750" s="39" t="s">
        <v>73</v>
      </c>
      <c r="L1750" s="40" t="s">
        <v>33</v>
      </c>
      <c r="M1750" s="41"/>
      <c r="N1750" s="38"/>
      <c r="O1750" s="39" t="s">
        <v>73</v>
      </c>
      <c r="P1750" s="40" t="s">
        <v>33</v>
      </c>
      <c r="Q1750" s="41"/>
      <c r="R1750" s="38"/>
      <c r="S1750" s="39" t="s">
        <v>73</v>
      </c>
      <c r="T1750" s="40" t="s">
        <v>33</v>
      </c>
      <c r="U1750" s="41"/>
      <c r="V1750" s="38"/>
      <c r="W1750" s="39" t="s">
        <v>73</v>
      </c>
      <c r="X1750" s="40" t="s">
        <v>33</v>
      </c>
      <c r="Y1750" s="41"/>
      <c r="Z1750" s="38"/>
      <c r="AA1750" s="39" t="s">
        <v>73</v>
      </c>
      <c r="AB1750" s="40" t="s">
        <v>33</v>
      </c>
      <c r="AC1750" s="41"/>
      <c r="AD1750" s="38"/>
      <c r="AE1750" s="39" t="s">
        <v>73</v>
      </c>
      <c r="AF1750" s="40" t="s">
        <v>33</v>
      </c>
      <c r="AG1750" s="41"/>
      <c r="AH1750" s="38"/>
      <c r="AI1750" s="39" t="s">
        <v>73</v>
      </c>
      <c r="AJ1750" s="40" t="s">
        <v>33</v>
      </c>
      <c r="AK1750" s="41"/>
      <c r="AL1750" s="38"/>
      <c r="AM1750" s="39" t="s">
        <v>73</v>
      </c>
      <c r="AN1750" s="40" t="s">
        <v>33</v>
      </c>
      <c r="AO1750" s="41"/>
    </row>
    <row r="1751" spans="1:41" hidden="1" outlineLevel="1" x14ac:dyDescent="0.25">
      <c r="A1751" s="34" t="s">
        <v>3331</v>
      </c>
      <c r="B1751" s="35" t="s">
        <v>3332</v>
      </c>
      <c r="C1751" s="35" t="s">
        <v>3333</v>
      </c>
      <c r="D1751" s="35" t="s">
        <v>500</v>
      </c>
      <c r="E1751" s="42">
        <v>2</v>
      </c>
      <c r="G1751" s="43">
        <v>0</v>
      </c>
      <c r="H1751" s="44">
        <v>0</v>
      </c>
      <c r="I1751" s="45"/>
      <c r="J1751" s="38"/>
      <c r="K1751" s="43">
        <v>5000</v>
      </c>
      <c r="L1751" s="44">
        <v>10000</v>
      </c>
      <c r="M1751" s="45"/>
      <c r="N1751" s="38"/>
      <c r="O1751" s="43">
        <v>5000</v>
      </c>
      <c r="P1751" s="44">
        <v>10000</v>
      </c>
      <c r="Q1751" s="45"/>
      <c r="R1751" s="38"/>
      <c r="S1751" s="43">
        <v>2268</v>
      </c>
      <c r="T1751" s="44">
        <v>4536</v>
      </c>
      <c r="U1751" s="45"/>
      <c r="V1751" s="38"/>
      <c r="W1751" s="43">
        <v>25716.67</v>
      </c>
      <c r="X1751" s="44">
        <v>51433.34</v>
      </c>
      <c r="Y1751" s="45"/>
      <c r="Z1751" s="38"/>
      <c r="AA1751" s="43">
        <v>4134.6400000000003</v>
      </c>
      <c r="AB1751" s="44">
        <v>8269.2800000000007</v>
      </c>
      <c r="AC1751" s="45"/>
      <c r="AD1751" s="38"/>
      <c r="AE1751" s="43">
        <v>4600</v>
      </c>
      <c r="AF1751" s="44">
        <v>9200</v>
      </c>
      <c r="AG1751" s="45"/>
      <c r="AH1751" s="38"/>
      <c r="AI1751" s="43">
        <v>0</v>
      </c>
      <c r="AJ1751" s="44">
        <v>0</v>
      </c>
      <c r="AK1751" s="45"/>
      <c r="AL1751" s="38"/>
      <c r="AM1751" s="43">
        <v>5191</v>
      </c>
      <c r="AN1751" s="44">
        <v>10382</v>
      </c>
      <c r="AO1751" s="45"/>
    </row>
    <row r="1752" spans="1:41" hidden="1" outlineLevel="1" x14ac:dyDescent="0.25">
      <c r="A1752" s="34" t="s">
        <v>3334</v>
      </c>
      <c r="B1752" s="35" t="s">
        <v>3335</v>
      </c>
      <c r="C1752" s="35" t="s">
        <v>3336</v>
      </c>
      <c r="D1752" s="35" t="s">
        <v>500</v>
      </c>
      <c r="E1752" s="42">
        <v>2</v>
      </c>
      <c r="G1752" s="43">
        <v>0</v>
      </c>
      <c r="H1752" s="44">
        <v>0</v>
      </c>
      <c r="I1752" s="45"/>
      <c r="J1752" s="38"/>
      <c r="K1752" s="43">
        <v>6000</v>
      </c>
      <c r="L1752" s="44">
        <v>12000</v>
      </c>
      <c r="M1752" s="45"/>
      <c r="N1752" s="38"/>
      <c r="O1752" s="43">
        <v>6000</v>
      </c>
      <c r="P1752" s="44">
        <v>12000</v>
      </c>
      <c r="Q1752" s="45"/>
      <c r="R1752" s="38"/>
      <c r="S1752" s="43">
        <v>3829</v>
      </c>
      <c r="T1752" s="44">
        <v>7658</v>
      </c>
      <c r="U1752" s="45"/>
      <c r="V1752" s="38"/>
      <c r="W1752" s="43">
        <v>25716.67</v>
      </c>
      <c r="X1752" s="44">
        <v>51433.34</v>
      </c>
      <c r="Y1752" s="45"/>
      <c r="Z1752" s="38"/>
      <c r="AA1752" s="43">
        <v>4134.6400000000003</v>
      </c>
      <c r="AB1752" s="44">
        <v>8269.2800000000007</v>
      </c>
      <c r="AC1752" s="45"/>
      <c r="AD1752" s="38"/>
      <c r="AE1752" s="43">
        <v>4600</v>
      </c>
      <c r="AF1752" s="44">
        <v>9200</v>
      </c>
      <c r="AG1752" s="45"/>
      <c r="AH1752" s="38"/>
      <c r="AI1752" s="43">
        <v>0</v>
      </c>
      <c r="AJ1752" s="44">
        <v>0</v>
      </c>
      <c r="AK1752" s="45"/>
      <c r="AL1752" s="38"/>
      <c r="AM1752" s="43">
        <v>5191</v>
      </c>
      <c r="AN1752" s="44">
        <v>10382</v>
      </c>
      <c r="AO1752" s="45"/>
    </row>
    <row r="1753" spans="1:41" hidden="1" outlineLevel="1" x14ac:dyDescent="0.25">
      <c r="A1753" s="34" t="s">
        <v>3337</v>
      </c>
      <c r="B1753" s="35" t="s">
        <v>3338</v>
      </c>
      <c r="C1753" s="35" t="s">
        <v>3339</v>
      </c>
      <c r="D1753" s="35" t="s">
        <v>500</v>
      </c>
      <c r="E1753" s="42">
        <v>6</v>
      </c>
      <c r="G1753" s="43">
        <v>0</v>
      </c>
      <c r="H1753" s="44">
        <v>0</v>
      </c>
      <c r="I1753" s="45"/>
      <c r="J1753" s="38"/>
      <c r="K1753" s="43">
        <v>10000</v>
      </c>
      <c r="L1753" s="44">
        <v>60000</v>
      </c>
      <c r="M1753" s="45"/>
      <c r="N1753" s="38"/>
      <c r="O1753" s="43">
        <v>10000</v>
      </c>
      <c r="P1753" s="44">
        <v>60000</v>
      </c>
      <c r="Q1753" s="45"/>
      <c r="R1753" s="38"/>
      <c r="S1753" s="43">
        <v>42621</v>
      </c>
      <c r="T1753" s="44">
        <v>255726</v>
      </c>
      <c r="U1753" s="45"/>
      <c r="V1753" s="38"/>
      <c r="W1753" s="43">
        <v>25716.67</v>
      </c>
      <c r="X1753" s="44">
        <v>154300.01999999999</v>
      </c>
      <c r="Y1753" s="45"/>
      <c r="Z1753" s="38"/>
      <c r="AA1753" s="43">
        <v>4134.6400000000003</v>
      </c>
      <c r="AB1753" s="44">
        <v>24807.84</v>
      </c>
      <c r="AC1753" s="45"/>
      <c r="AD1753" s="38"/>
      <c r="AE1753" s="43">
        <v>6900</v>
      </c>
      <c r="AF1753" s="44">
        <v>41400</v>
      </c>
      <c r="AG1753" s="45"/>
      <c r="AH1753" s="38"/>
      <c r="AI1753" s="43">
        <v>0</v>
      </c>
      <c r="AJ1753" s="44">
        <v>0</v>
      </c>
      <c r="AK1753" s="45"/>
      <c r="AL1753" s="38"/>
      <c r="AM1753" s="43">
        <v>13524</v>
      </c>
      <c r="AN1753" s="44">
        <v>81144</v>
      </c>
      <c r="AO1753" s="45"/>
    </row>
    <row r="1754" spans="1:41" hidden="1" outlineLevel="1" x14ac:dyDescent="0.25">
      <c r="A1754" s="30"/>
      <c r="B1754" s="31" t="s">
        <v>44</v>
      </c>
      <c r="C1754" s="31" t="s">
        <v>45</v>
      </c>
      <c r="G1754" s="36"/>
      <c r="H1754" s="36"/>
      <c r="I1754" s="37"/>
      <c r="J1754" s="38"/>
      <c r="K1754" s="36"/>
      <c r="L1754" s="36"/>
      <c r="M1754" s="37"/>
      <c r="N1754" s="38"/>
      <c r="O1754" s="36"/>
      <c r="P1754" s="36"/>
      <c r="Q1754" s="37"/>
      <c r="R1754" s="38"/>
      <c r="S1754" s="36"/>
      <c r="T1754" s="36"/>
      <c r="U1754" s="37"/>
      <c r="V1754" s="38"/>
      <c r="W1754" s="36"/>
      <c r="X1754" s="36"/>
      <c r="Y1754" s="37"/>
      <c r="Z1754" s="38"/>
      <c r="AA1754" s="36"/>
      <c r="AB1754" s="36"/>
      <c r="AC1754" s="37"/>
      <c r="AD1754" s="38"/>
      <c r="AE1754" s="36"/>
      <c r="AF1754" s="36"/>
      <c r="AG1754" s="37"/>
      <c r="AH1754" s="38"/>
      <c r="AI1754" s="36"/>
      <c r="AJ1754" s="36"/>
      <c r="AK1754" s="37"/>
      <c r="AL1754" s="38"/>
      <c r="AM1754" s="36"/>
      <c r="AN1754" s="36"/>
      <c r="AO1754" s="37"/>
    </row>
    <row r="1755" spans="1:41" ht="90" hidden="1" outlineLevel="1" x14ac:dyDescent="0.25">
      <c r="A1755" s="34" t="s">
        <v>3340</v>
      </c>
      <c r="B1755" s="35" t="s">
        <v>47</v>
      </c>
      <c r="C1755" s="35" t="s">
        <v>3341</v>
      </c>
      <c r="G1755" s="36"/>
      <c r="H1755" s="36"/>
      <c r="I1755" s="37"/>
      <c r="J1755" s="38"/>
      <c r="K1755" s="36"/>
      <c r="L1755" s="36"/>
      <c r="M1755" s="37"/>
      <c r="N1755" s="38"/>
      <c r="O1755" s="36"/>
      <c r="P1755" s="36"/>
      <c r="Q1755" s="37"/>
      <c r="R1755" s="38"/>
      <c r="S1755" s="36"/>
      <c r="T1755" s="36"/>
      <c r="U1755" s="37"/>
      <c r="V1755" s="38"/>
      <c r="W1755" s="36"/>
      <c r="X1755" s="36"/>
      <c r="Y1755" s="37"/>
      <c r="Z1755" s="38"/>
      <c r="AA1755" s="36"/>
      <c r="AB1755" s="36"/>
      <c r="AC1755" s="37"/>
      <c r="AD1755" s="38"/>
      <c r="AE1755" s="36"/>
      <c r="AF1755" s="36"/>
      <c r="AG1755" s="37"/>
      <c r="AH1755" s="38"/>
      <c r="AI1755" s="36"/>
      <c r="AJ1755" s="36"/>
      <c r="AK1755" s="37"/>
      <c r="AL1755" s="38"/>
      <c r="AM1755" s="36"/>
      <c r="AN1755" s="36"/>
      <c r="AO1755" s="37"/>
    </row>
    <row r="1756" spans="1:41" ht="45" hidden="1" outlineLevel="1" x14ac:dyDescent="0.25">
      <c r="A1756" s="30"/>
      <c r="B1756" s="31" t="s">
        <v>69</v>
      </c>
      <c r="C1756" s="31" t="s">
        <v>70</v>
      </c>
      <c r="D1756" s="31" t="s">
        <v>71</v>
      </c>
      <c r="E1756" s="31" t="s">
        <v>72</v>
      </c>
      <c r="G1756" s="39" t="s">
        <v>73</v>
      </c>
      <c r="H1756" s="40" t="s">
        <v>33</v>
      </c>
      <c r="I1756" s="41"/>
      <c r="J1756" s="38"/>
      <c r="K1756" s="39" t="s">
        <v>73</v>
      </c>
      <c r="L1756" s="40" t="s">
        <v>33</v>
      </c>
      <c r="M1756" s="41"/>
      <c r="N1756" s="38"/>
      <c r="O1756" s="39" t="s">
        <v>73</v>
      </c>
      <c r="P1756" s="40" t="s">
        <v>33</v>
      </c>
      <c r="Q1756" s="41"/>
      <c r="R1756" s="38"/>
      <c r="S1756" s="39" t="s">
        <v>73</v>
      </c>
      <c r="T1756" s="40" t="s">
        <v>33</v>
      </c>
      <c r="U1756" s="41"/>
      <c r="V1756" s="38"/>
      <c r="W1756" s="39" t="s">
        <v>73</v>
      </c>
      <c r="X1756" s="40" t="s">
        <v>33</v>
      </c>
      <c r="Y1756" s="41"/>
      <c r="Z1756" s="38"/>
      <c r="AA1756" s="39" t="s">
        <v>73</v>
      </c>
      <c r="AB1756" s="40" t="s">
        <v>33</v>
      </c>
      <c r="AC1756" s="41"/>
      <c r="AD1756" s="38"/>
      <c r="AE1756" s="39" t="s">
        <v>73</v>
      </c>
      <c r="AF1756" s="40" t="s">
        <v>33</v>
      </c>
      <c r="AG1756" s="41"/>
      <c r="AH1756" s="38"/>
      <c r="AI1756" s="39" t="s">
        <v>73</v>
      </c>
      <c r="AJ1756" s="40" t="s">
        <v>33</v>
      </c>
      <c r="AK1756" s="41"/>
      <c r="AL1756" s="38"/>
      <c r="AM1756" s="39" t="s">
        <v>73</v>
      </c>
      <c r="AN1756" s="40" t="s">
        <v>33</v>
      </c>
      <c r="AO1756" s="41"/>
    </row>
    <row r="1757" spans="1:41" hidden="1" outlineLevel="1" x14ac:dyDescent="0.25">
      <c r="A1757" s="34" t="s">
        <v>3342</v>
      </c>
      <c r="B1757" s="35" t="s">
        <v>3343</v>
      </c>
      <c r="C1757" s="35" t="s">
        <v>3344</v>
      </c>
      <c r="D1757" s="35" t="s">
        <v>500</v>
      </c>
      <c r="E1757" s="42">
        <v>2</v>
      </c>
      <c r="G1757" s="43">
        <v>0</v>
      </c>
      <c r="H1757" s="44">
        <v>0</v>
      </c>
      <c r="I1757" s="45"/>
      <c r="J1757" s="38"/>
      <c r="K1757" s="43">
        <v>3500</v>
      </c>
      <c r="L1757" s="44">
        <v>7000</v>
      </c>
      <c r="M1757" s="45"/>
      <c r="N1757" s="38"/>
      <c r="O1757" s="43">
        <v>3500</v>
      </c>
      <c r="P1757" s="44">
        <v>7000</v>
      </c>
      <c r="Q1757" s="45"/>
      <c r="R1757" s="38"/>
      <c r="S1757" s="43">
        <v>5932</v>
      </c>
      <c r="T1757" s="44">
        <v>11864</v>
      </c>
      <c r="U1757" s="45"/>
      <c r="V1757" s="38"/>
      <c r="W1757" s="43">
        <v>31416.67</v>
      </c>
      <c r="X1757" s="44">
        <v>62833.34</v>
      </c>
      <c r="Y1757" s="45"/>
      <c r="Z1757" s="38"/>
      <c r="AA1757" s="43">
        <v>1653.85</v>
      </c>
      <c r="AB1757" s="44">
        <v>3307.7</v>
      </c>
      <c r="AC1757" s="45"/>
      <c r="AD1757" s="38"/>
      <c r="AE1757" s="43">
        <v>3450</v>
      </c>
      <c r="AF1757" s="44">
        <v>6900</v>
      </c>
      <c r="AG1757" s="45"/>
      <c r="AH1757" s="38"/>
      <c r="AI1757" s="43">
        <v>0</v>
      </c>
      <c r="AJ1757" s="44">
        <v>0</v>
      </c>
      <c r="AK1757" s="45"/>
      <c r="AL1757" s="38"/>
      <c r="AM1757" s="43">
        <v>3717</v>
      </c>
      <c r="AN1757" s="44">
        <v>7434</v>
      </c>
      <c r="AO1757" s="45"/>
    </row>
    <row r="1758" spans="1:41" hidden="1" outlineLevel="1" x14ac:dyDescent="0.25">
      <c r="A1758" s="34" t="s">
        <v>3345</v>
      </c>
      <c r="B1758" s="35" t="s">
        <v>3346</v>
      </c>
      <c r="C1758" s="35" t="s">
        <v>3347</v>
      </c>
      <c r="D1758" s="35" t="s">
        <v>500</v>
      </c>
      <c r="E1758" s="42">
        <v>2</v>
      </c>
      <c r="G1758" s="43">
        <v>0</v>
      </c>
      <c r="H1758" s="44">
        <v>0</v>
      </c>
      <c r="I1758" s="45"/>
      <c r="J1758" s="38"/>
      <c r="K1758" s="43">
        <v>5000</v>
      </c>
      <c r="L1758" s="44">
        <v>10000</v>
      </c>
      <c r="M1758" s="45"/>
      <c r="N1758" s="38"/>
      <c r="O1758" s="43">
        <v>5000</v>
      </c>
      <c r="P1758" s="44">
        <v>10000</v>
      </c>
      <c r="Q1758" s="45"/>
      <c r="R1758" s="38"/>
      <c r="S1758" s="43">
        <v>5932</v>
      </c>
      <c r="T1758" s="44">
        <v>11864</v>
      </c>
      <c r="U1758" s="45"/>
      <c r="V1758" s="38"/>
      <c r="W1758" s="43">
        <v>31416.67</v>
      </c>
      <c r="X1758" s="44">
        <v>62833.34</v>
      </c>
      <c r="Y1758" s="45"/>
      <c r="Z1758" s="38"/>
      <c r="AA1758" s="43">
        <v>1653.85</v>
      </c>
      <c r="AB1758" s="44">
        <v>3307.7</v>
      </c>
      <c r="AC1758" s="45"/>
      <c r="AD1758" s="38"/>
      <c r="AE1758" s="43">
        <v>3450</v>
      </c>
      <c r="AF1758" s="44">
        <v>6900</v>
      </c>
      <c r="AG1758" s="45"/>
      <c r="AH1758" s="38"/>
      <c r="AI1758" s="43">
        <v>0</v>
      </c>
      <c r="AJ1758" s="44">
        <v>0</v>
      </c>
      <c r="AK1758" s="45"/>
      <c r="AL1758" s="38"/>
      <c r="AM1758" s="43">
        <v>4414</v>
      </c>
      <c r="AN1758" s="44">
        <v>8828</v>
      </c>
      <c r="AO1758" s="45"/>
    </row>
    <row r="1759" spans="1:41" hidden="1" outlineLevel="1" x14ac:dyDescent="0.25">
      <c r="A1759" s="34" t="s">
        <v>3348</v>
      </c>
      <c r="B1759" s="35" t="s">
        <v>3349</v>
      </c>
      <c r="C1759" s="35" t="s">
        <v>3350</v>
      </c>
      <c r="D1759" s="35" t="s">
        <v>500</v>
      </c>
      <c r="E1759" s="42">
        <v>2</v>
      </c>
      <c r="G1759" s="43">
        <v>0</v>
      </c>
      <c r="H1759" s="44">
        <v>0</v>
      </c>
      <c r="I1759" s="45"/>
      <c r="J1759" s="38"/>
      <c r="K1759" s="43">
        <v>3500</v>
      </c>
      <c r="L1759" s="44">
        <v>7000</v>
      </c>
      <c r="M1759" s="45"/>
      <c r="N1759" s="38"/>
      <c r="O1759" s="43">
        <v>3500</v>
      </c>
      <c r="P1759" s="44">
        <v>7000</v>
      </c>
      <c r="Q1759" s="45"/>
      <c r="R1759" s="38"/>
      <c r="S1759" s="43">
        <v>5932</v>
      </c>
      <c r="T1759" s="44">
        <v>11864</v>
      </c>
      <c r="U1759" s="45"/>
      <c r="V1759" s="38"/>
      <c r="W1759" s="43">
        <v>31416.67</v>
      </c>
      <c r="X1759" s="44">
        <v>62833.34</v>
      </c>
      <c r="Y1759" s="45"/>
      <c r="Z1759" s="38"/>
      <c r="AA1759" s="43">
        <v>1653.85</v>
      </c>
      <c r="AB1759" s="44">
        <v>3307.7</v>
      </c>
      <c r="AC1759" s="45"/>
      <c r="AD1759" s="38"/>
      <c r="AE1759" s="43">
        <v>3450</v>
      </c>
      <c r="AF1759" s="44">
        <v>6900</v>
      </c>
      <c r="AG1759" s="45"/>
      <c r="AH1759" s="38"/>
      <c r="AI1759" s="43">
        <v>0</v>
      </c>
      <c r="AJ1759" s="44">
        <v>0</v>
      </c>
      <c r="AK1759" s="45"/>
      <c r="AL1759" s="38"/>
      <c r="AM1759" s="43">
        <v>3717</v>
      </c>
      <c r="AN1759" s="44">
        <v>7434</v>
      </c>
      <c r="AO1759" s="45"/>
    </row>
    <row r="1760" spans="1:41" hidden="1" outlineLevel="1" x14ac:dyDescent="0.25">
      <c r="A1760" s="34" t="s">
        <v>3351</v>
      </c>
      <c r="B1760" s="35" t="s">
        <v>3352</v>
      </c>
      <c r="C1760" s="35" t="s">
        <v>3353</v>
      </c>
      <c r="D1760" s="35" t="s">
        <v>444</v>
      </c>
      <c r="E1760" s="42">
        <v>1</v>
      </c>
      <c r="G1760" s="43">
        <v>0</v>
      </c>
      <c r="H1760" s="44">
        <v>0</v>
      </c>
      <c r="I1760" s="45"/>
      <c r="J1760" s="38"/>
      <c r="K1760" s="43">
        <v>6000</v>
      </c>
      <c r="L1760" s="44">
        <v>6000</v>
      </c>
      <c r="M1760" s="45"/>
      <c r="N1760" s="38"/>
      <c r="O1760" s="43">
        <v>6000</v>
      </c>
      <c r="P1760" s="44">
        <v>6000</v>
      </c>
      <c r="Q1760" s="45"/>
      <c r="R1760" s="38"/>
      <c r="S1760" s="43">
        <v>439</v>
      </c>
      <c r="T1760" s="44">
        <v>439</v>
      </c>
      <c r="U1760" s="45"/>
      <c r="V1760" s="38"/>
      <c r="W1760" s="43">
        <v>25000</v>
      </c>
      <c r="X1760" s="44">
        <v>25000</v>
      </c>
      <c r="Y1760" s="45"/>
      <c r="Z1760" s="38"/>
      <c r="AA1760" s="43">
        <v>15575.18</v>
      </c>
      <c r="AB1760" s="44">
        <v>15575.18</v>
      </c>
      <c r="AC1760" s="45"/>
      <c r="AD1760" s="38"/>
      <c r="AE1760" s="43">
        <v>4140</v>
      </c>
      <c r="AF1760" s="44">
        <v>4140</v>
      </c>
      <c r="AG1760" s="45"/>
      <c r="AH1760" s="38"/>
      <c r="AI1760" s="43">
        <v>0</v>
      </c>
      <c r="AJ1760" s="44">
        <v>0</v>
      </c>
      <c r="AK1760" s="45"/>
      <c r="AL1760" s="38"/>
      <c r="AM1760" s="43">
        <v>4646</v>
      </c>
      <c r="AN1760" s="44">
        <v>4646</v>
      </c>
      <c r="AO1760" s="45"/>
    </row>
    <row r="1761" spans="1:41" hidden="1" outlineLevel="1" x14ac:dyDescent="0.25">
      <c r="A1761" s="34" t="s">
        <v>3354</v>
      </c>
      <c r="B1761" s="35" t="s">
        <v>3355</v>
      </c>
      <c r="C1761" s="35" t="s">
        <v>3356</v>
      </c>
      <c r="D1761" s="35" t="s">
        <v>3321</v>
      </c>
      <c r="E1761" s="42">
        <v>1</v>
      </c>
      <c r="G1761" s="43">
        <v>0</v>
      </c>
      <c r="H1761" s="44">
        <v>0</v>
      </c>
      <c r="I1761" s="45"/>
      <c r="J1761" s="38"/>
      <c r="K1761" s="43">
        <v>10000</v>
      </c>
      <c r="L1761" s="44">
        <v>10000</v>
      </c>
      <c r="M1761" s="45"/>
      <c r="N1761" s="38"/>
      <c r="O1761" s="43">
        <v>10000</v>
      </c>
      <c r="P1761" s="44">
        <v>10000</v>
      </c>
      <c r="Q1761" s="45"/>
      <c r="R1761" s="38"/>
      <c r="S1761" s="43">
        <v>8279</v>
      </c>
      <c r="T1761" s="44">
        <v>8279</v>
      </c>
      <c r="U1761" s="45"/>
      <c r="V1761" s="38"/>
      <c r="W1761" s="43">
        <v>12500</v>
      </c>
      <c r="X1761" s="44">
        <v>12500</v>
      </c>
      <c r="Y1761" s="45"/>
      <c r="Z1761" s="38"/>
      <c r="AA1761" s="43">
        <v>0</v>
      </c>
      <c r="AB1761" s="44">
        <v>0</v>
      </c>
      <c r="AC1761" s="45"/>
      <c r="AD1761" s="38"/>
      <c r="AE1761" s="43">
        <v>0</v>
      </c>
      <c r="AF1761" s="44">
        <v>0</v>
      </c>
      <c r="AG1761" s="45"/>
      <c r="AH1761" s="38"/>
      <c r="AI1761" s="43">
        <v>0</v>
      </c>
      <c r="AJ1761" s="44">
        <v>0</v>
      </c>
      <c r="AK1761" s="45"/>
      <c r="AL1761" s="38"/>
      <c r="AM1761" s="43">
        <v>6318</v>
      </c>
      <c r="AN1761" s="44">
        <v>6318</v>
      </c>
      <c r="AO1761" s="45"/>
    </row>
    <row r="1762" spans="1:41" hidden="1" outlineLevel="1" x14ac:dyDescent="0.25">
      <c r="A1762" s="30"/>
      <c r="B1762" s="31" t="s">
        <v>44</v>
      </c>
      <c r="C1762" s="31" t="s">
        <v>45</v>
      </c>
      <c r="G1762" s="36"/>
      <c r="H1762" s="36"/>
      <c r="I1762" s="37"/>
      <c r="J1762" s="38"/>
      <c r="K1762" s="36"/>
      <c r="L1762" s="36"/>
      <c r="M1762" s="37"/>
      <c r="N1762" s="38"/>
      <c r="O1762" s="36"/>
      <c r="P1762" s="36"/>
      <c r="Q1762" s="37"/>
      <c r="R1762" s="38"/>
      <c r="S1762" s="36"/>
      <c r="T1762" s="36"/>
      <c r="U1762" s="37"/>
      <c r="V1762" s="38"/>
      <c r="W1762" s="36"/>
      <c r="X1762" s="36"/>
      <c r="Y1762" s="37"/>
      <c r="Z1762" s="38"/>
      <c r="AA1762" s="36"/>
      <c r="AB1762" s="36"/>
      <c r="AC1762" s="37"/>
      <c r="AD1762" s="38"/>
      <c r="AE1762" s="36"/>
      <c r="AF1762" s="36"/>
      <c r="AG1762" s="37"/>
      <c r="AH1762" s="38"/>
      <c r="AI1762" s="36"/>
      <c r="AJ1762" s="36"/>
      <c r="AK1762" s="37"/>
      <c r="AL1762" s="38"/>
      <c r="AM1762" s="36"/>
      <c r="AN1762" s="36"/>
      <c r="AO1762" s="37"/>
    </row>
    <row r="1763" spans="1:41" hidden="1" outlineLevel="1" x14ac:dyDescent="0.25">
      <c r="A1763" s="34" t="s">
        <v>3357</v>
      </c>
      <c r="B1763" s="35" t="s">
        <v>47</v>
      </c>
      <c r="C1763" s="35" t="s">
        <v>3358</v>
      </c>
      <c r="G1763" s="36"/>
      <c r="H1763" s="36"/>
      <c r="I1763" s="37"/>
      <c r="J1763" s="38"/>
      <c r="K1763" s="36"/>
      <c r="L1763" s="36"/>
      <c r="M1763" s="37"/>
      <c r="N1763" s="38"/>
      <c r="O1763" s="36"/>
      <c r="P1763" s="36"/>
      <c r="Q1763" s="37"/>
      <c r="R1763" s="38"/>
      <c r="S1763" s="36"/>
      <c r="T1763" s="36"/>
      <c r="U1763" s="37"/>
      <c r="V1763" s="38"/>
      <c r="W1763" s="36"/>
      <c r="X1763" s="36"/>
      <c r="Y1763" s="37"/>
      <c r="Z1763" s="38"/>
      <c r="AA1763" s="36"/>
      <c r="AB1763" s="36"/>
      <c r="AC1763" s="37"/>
      <c r="AD1763" s="38"/>
      <c r="AE1763" s="36"/>
      <c r="AF1763" s="36"/>
      <c r="AG1763" s="37"/>
      <c r="AH1763" s="38"/>
      <c r="AI1763" s="36"/>
      <c r="AJ1763" s="36"/>
      <c r="AK1763" s="37"/>
      <c r="AL1763" s="38"/>
      <c r="AM1763" s="36"/>
      <c r="AN1763" s="36"/>
      <c r="AO1763" s="37"/>
    </row>
    <row r="1764" spans="1:41" ht="45" hidden="1" outlineLevel="1" x14ac:dyDescent="0.25">
      <c r="A1764" s="34" t="s">
        <v>3359</v>
      </c>
      <c r="B1764" s="35" t="s">
        <v>47</v>
      </c>
      <c r="C1764" s="35" t="s">
        <v>3360</v>
      </c>
      <c r="G1764" s="36"/>
      <c r="H1764" s="36"/>
      <c r="I1764" s="37"/>
      <c r="J1764" s="38"/>
      <c r="K1764" s="36"/>
      <c r="L1764" s="36"/>
      <c r="M1764" s="37"/>
      <c r="N1764" s="38"/>
      <c r="O1764" s="36"/>
      <c r="P1764" s="36"/>
      <c r="Q1764" s="37"/>
      <c r="R1764" s="38"/>
      <c r="S1764" s="36"/>
      <c r="T1764" s="36"/>
      <c r="U1764" s="37"/>
      <c r="V1764" s="38"/>
      <c r="W1764" s="36"/>
      <c r="X1764" s="36"/>
      <c r="Y1764" s="37"/>
      <c r="Z1764" s="38"/>
      <c r="AA1764" s="36"/>
      <c r="AB1764" s="36"/>
      <c r="AC1764" s="37"/>
      <c r="AD1764" s="38"/>
      <c r="AE1764" s="36"/>
      <c r="AF1764" s="36"/>
      <c r="AG1764" s="37"/>
      <c r="AH1764" s="38"/>
      <c r="AI1764" s="36"/>
      <c r="AJ1764" s="36"/>
      <c r="AK1764" s="37"/>
      <c r="AL1764" s="38"/>
      <c r="AM1764" s="36"/>
      <c r="AN1764" s="36"/>
      <c r="AO1764" s="37"/>
    </row>
    <row r="1765" spans="1:41" ht="45" hidden="1" outlineLevel="1" x14ac:dyDescent="0.25">
      <c r="A1765" s="30"/>
      <c r="B1765" s="31" t="s">
        <v>69</v>
      </c>
      <c r="C1765" s="31" t="s">
        <v>70</v>
      </c>
      <c r="D1765" s="31" t="s">
        <v>71</v>
      </c>
      <c r="E1765" s="31" t="s">
        <v>72</v>
      </c>
      <c r="G1765" s="39" t="s">
        <v>73</v>
      </c>
      <c r="H1765" s="40" t="s">
        <v>33</v>
      </c>
      <c r="I1765" s="41"/>
      <c r="J1765" s="38"/>
      <c r="K1765" s="39" t="s">
        <v>73</v>
      </c>
      <c r="L1765" s="40" t="s">
        <v>33</v>
      </c>
      <c r="M1765" s="41"/>
      <c r="N1765" s="38"/>
      <c r="O1765" s="39" t="s">
        <v>73</v>
      </c>
      <c r="P1765" s="40" t="s">
        <v>33</v>
      </c>
      <c r="Q1765" s="41"/>
      <c r="R1765" s="38"/>
      <c r="S1765" s="39" t="s">
        <v>73</v>
      </c>
      <c r="T1765" s="40" t="s">
        <v>33</v>
      </c>
      <c r="U1765" s="41"/>
      <c r="V1765" s="38"/>
      <c r="W1765" s="39" t="s">
        <v>73</v>
      </c>
      <c r="X1765" s="40" t="s">
        <v>33</v>
      </c>
      <c r="Y1765" s="41"/>
      <c r="Z1765" s="38"/>
      <c r="AA1765" s="39" t="s">
        <v>73</v>
      </c>
      <c r="AB1765" s="40" t="s">
        <v>33</v>
      </c>
      <c r="AC1765" s="41"/>
      <c r="AD1765" s="38"/>
      <c r="AE1765" s="39" t="s">
        <v>73</v>
      </c>
      <c r="AF1765" s="40" t="s">
        <v>33</v>
      </c>
      <c r="AG1765" s="41"/>
      <c r="AH1765" s="38"/>
      <c r="AI1765" s="39" t="s">
        <v>73</v>
      </c>
      <c r="AJ1765" s="40" t="s">
        <v>33</v>
      </c>
      <c r="AK1765" s="41"/>
      <c r="AL1765" s="38"/>
      <c r="AM1765" s="39" t="s">
        <v>73</v>
      </c>
      <c r="AN1765" s="40" t="s">
        <v>33</v>
      </c>
      <c r="AO1765" s="41"/>
    </row>
    <row r="1766" spans="1:41" hidden="1" outlineLevel="1" x14ac:dyDescent="0.25">
      <c r="A1766" s="34" t="s">
        <v>3361</v>
      </c>
      <c r="B1766" s="35" t="s">
        <v>3362</v>
      </c>
      <c r="C1766" s="35" t="s">
        <v>3363</v>
      </c>
      <c r="D1766" s="35" t="s">
        <v>500</v>
      </c>
      <c r="E1766" s="42">
        <v>2</v>
      </c>
      <c r="G1766" s="43">
        <v>0</v>
      </c>
      <c r="H1766" s="44">
        <v>0</v>
      </c>
      <c r="I1766" s="45"/>
      <c r="J1766" s="38"/>
      <c r="K1766" s="43">
        <v>2500</v>
      </c>
      <c r="L1766" s="44">
        <v>5000</v>
      </c>
      <c r="M1766" s="45"/>
      <c r="N1766" s="38"/>
      <c r="O1766" s="43">
        <v>2500</v>
      </c>
      <c r="P1766" s="44">
        <v>5000</v>
      </c>
      <c r="Q1766" s="45"/>
      <c r="R1766" s="38"/>
      <c r="S1766" s="43">
        <v>7622</v>
      </c>
      <c r="T1766" s="44">
        <v>15244</v>
      </c>
      <c r="U1766" s="45"/>
      <c r="V1766" s="38"/>
      <c r="W1766" s="43">
        <v>3400</v>
      </c>
      <c r="X1766" s="44">
        <v>6800</v>
      </c>
      <c r="Y1766" s="45"/>
      <c r="Z1766" s="38"/>
      <c r="AA1766" s="43">
        <v>16538.55</v>
      </c>
      <c r="AB1766" s="44">
        <v>33077.1</v>
      </c>
      <c r="AC1766" s="45"/>
      <c r="AD1766" s="38"/>
      <c r="AE1766" s="43">
        <v>1265</v>
      </c>
      <c r="AF1766" s="44">
        <v>2530</v>
      </c>
      <c r="AG1766" s="45"/>
      <c r="AH1766" s="38"/>
      <c r="AI1766" s="43">
        <v>0</v>
      </c>
      <c r="AJ1766" s="44">
        <v>0</v>
      </c>
      <c r="AK1766" s="45"/>
      <c r="AL1766" s="38"/>
      <c r="AM1766" s="43">
        <v>2236</v>
      </c>
      <c r="AN1766" s="44">
        <v>4472</v>
      </c>
      <c r="AO1766" s="45"/>
    </row>
    <row r="1767" spans="1:41" hidden="1" outlineLevel="1" x14ac:dyDescent="0.25">
      <c r="A1767" s="34" t="s">
        <v>3364</v>
      </c>
      <c r="B1767" s="35" t="s">
        <v>3365</v>
      </c>
      <c r="C1767" s="35" t="s">
        <v>3366</v>
      </c>
      <c r="D1767" s="35" t="s">
        <v>500</v>
      </c>
      <c r="E1767" s="42">
        <v>2</v>
      </c>
      <c r="G1767" s="43">
        <v>0</v>
      </c>
      <c r="H1767" s="44">
        <v>0</v>
      </c>
      <c r="I1767" s="45"/>
      <c r="J1767" s="38"/>
      <c r="K1767" s="43">
        <v>2000</v>
      </c>
      <c r="L1767" s="44">
        <v>4000</v>
      </c>
      <c r="M1767" s="45"/>
      <c r="N1767" s="38"/>
      <c r="O1767" s="43">
        <v>2000</v>
      </c>
      <c r="P1767" s="44">
        <v>4000</v>
      </c>
      <c r="Q1767" s="45"/>
      <c r="R1767" s="38"/>
      <c r="S1767" s="43">
        <v>667</v>
      </c>
      <c r="T1767" s="44">
        <v>1334</v>
      </c>
      <c r="U1767" s="45"/>
      <c r="V1767" s="38"/>
      <c r="W1767" s="43">
        <v>2400</v>
      </c>
      <c r="X1767" s="44">
        <v>4800</v>
      </c>
      <c r="Y1767" s="45"/>
      <c r="Z1767" s="38"/>
      <c r="AA1767" s="43">
        <v>1314.81</v>
      </c>
      <c r="AB1767" s="44">
        <v>2629.62</v>
      </c>
      <c r="AC1767" s="45"/>
      <c r="AD1767" s="38"/>
      <c r="AE1767" s="43">
        <v>863</v>
      </c>
      <c r="AF1767" s="44">
        <v>1726</v>
      </c>
      <c r="AG1767" s="45"/>
      <c r="AH1767" s="38"/>
      <c r="AI1767" s="43">
        <v>0</v>
      </c>
      <c r="AJ1767" s="44">
        <v>0</v>
      </c>
      <c r="AK1767" s="45"/>
      <c r="AL1767" s="38"/>
      <c r="AM1767" s="43">
        <v>1492</v>
      </c>
      <c r="AN1767" s="44">
        <v>2984</v>
      </c>
      <c r="AO1767" s="45"/>
    </row>
    <row r="1768" spans="1:41" hidden="1" outlineLevel="1" x14ac:dyDescent="0.25">
      <c r="A1768" s="34" t="s">
        <v>3367</v>
      </c>
      <c r="B1768" s="35" t="s">
        <v>3368</v>
      </c>
      <c r="C1768" s="35" t="s">
        <v>3369</v>
      </c>
      <c r="D1768" s="35" t="s">
        <v>500</v>
      </c>
      <c r="E1768" s="42">
        <v>2</v>
      </c>
      <c r="G1768" s="43">
        <v>0</v>
      </c>
      <c r="H1768" s="44">
        <v>0</v>
      </c>
      <c r="I1768" s="45"/>
      <c r="J1768" s="38"/>
      <c r="K1768" s="43">
        <v>1500</v>
      </c>
      <c r="L1768" s="44">
        <v>3000</v>
      </c>
      <c r="M1768" s="45"/>
      <c r="N1768" s="38"/>
      <c r="O1768" s="43">
        <v>1500</v>
      </c>
      <c r="P1768" s="44">
        <v>3000</v>
      </c>
      <c r="Q1768" s="45"/>
      <c r="R1768" s="38"/>
      <c r="S1768" s="43">
        <v>407</v>
      </c>
      <c r="T1768" s="44">
        <v>814</v>
      </c>
      <c r="U1768" s="45"/>
      <c r="V1768" s="38"/>
      <c r="W1768" s="43">
        <v>400</v>
      </c>
      <c r="X1768" s="44">
        <v>800</v>
      </c>
      <c r="Y1768" s="45"/>
      <c r="Z1768" s="38"/>
      <c r="AA1768" s="43">
        <v>951.79</v>
      </c>
      <c r="AB1768" s="44">
        <v>1903.58</v>
      </c>
      <c r="AC1768" s="45"/>
      <c r="AD1768" s="38"/>
      <c r="AE1768" s="43">
        <v>288</v>
      </c>
      <c r="AF1768" s="44">
        <v>576</v>
      </c>
      <c r="AG1768" s="45"/>
      <c r="AH1768" s="38"/>
      <c r="AI1768" s="43">
        <v>0</v>
      </c>
      <c r="AJ1768" s="44">
        <v>0</v>
      </c>
      <c r="AK1768" s="45"/>
      <c r="AL1768" s="38"/>
      <c r="AM1768" s="43">
        <v>607</v>
      </c>
      <c r="AN1768" s="44">
        <v>1214</v>
      </c>
      <c r="AO1768" s="45"/>
    </row>
    <row r="1769" spans="1:41" hidden="1" outlineLevel="1" x14ac:dyDescent="0.25">
      <c r="A1769" s="30"/>
      <c r="B1769" s="31" t="s">
        <v>44</v>
      </c>
      <c r="C1769" s="31" t="s">
        <v>45</v>
      </c>
      <c r="G1769" s="36"/>
      <c r="H1769" s="36"/>
      <c r="I1769" s="37"/>
      <c r="J1769" s="38"/>
      <c r="K1769" s="36"/>
      <c r="L1769" s="36"/>
      <c r="M1769" s="37"/>
      <c r="N1769" s="38"/>
      <c r="O1769" s="36"/>
      <c r="P1769" s="36"/>
      <c r="Q1769" s="37"/>
      <c r="R1769" s="38"/>
      <c r="S1769" s="36"/>
      <c r="T1769" s="36"/>
      <c r="U1769" s="37"/>
      <c r="V1769" s="38"/>
      <c r="W1769" s="36"/>
      <c r="X1769" s="36"/>
      <c r="Y1769" s="37"/>
      <c r="Z1769" s="38"/>
      <c r="AA1769" s="36"/>
      <c r="AB1769" s="36"/>
      <c r="AC1769" s="37"/>
      <c r="AD1769" s="38"/>
      <c r="AE1769" s="36"/>
      <c r="AF1769" s="36"/>
      <c r="AG1769" s="37"/>
      <c r="AH1769" s="38"/>
      <c r="AI1769" s="36"/>
      <c r="AJ1769" s="36"/>
      <c r="AK1769" s="37"/>
      <c r="AL1769" s="38"/>
      <c r="AM1769" s="36"/>
      <c r="AN1769" s="36"/>
      <c r="AO1769" s="37"/>
    </row>
    <row r="1770" spans="1:41" hidden="1" outlineLevel="1" x14ac:dyDescent="0.25">
      <c r="A1770" s="34" t="s">
        <v>3370</v>
      </c>
      <c r="B1770" s="35" t="s">
        <v>47</v>
      </c>
      <c r="C1770" s="35" t="s">
        <v>3371</v>
      </c>
      <c r="G1770" s="36"/>
      <c r="H1770" s="36"/>
      <c r="I1770" s="37"/>
      <c r="J1770" s="38"/>
      <c r="K1770" s="36"/>
      <c r="L1770" s="36"/>
      <c r="M1770" s="37"/>
      <c r="N1770" s="38"/>
      <c r="O1770" s="36"/>
      <c r="P1770" s="36"/>
      <c r="Q1770" s="37"/>
      <c r="R1770" s="38"/>
      <c r="S1770" s="36"/>
      <c r="T1770" s="36"/>
      <c r="U1770" s="37"/>
      <c r="V1770" s="38"/>
      <c r="W1770" s="36"/>
      <c r="X1770" s="36"/>
      <c r="Y1770" s="37"/>
      <c r="Z1770" s="38"/>
      <c r="AA1770" s="36"/>
      <c r="AB1770" s="36"/>
      <c r="AC1770" s="37"/>
      <c r="AD1770" s="38"/>
      <c r="AE1770" s="36"/>
      <c r="AF1770" s="36"/>
      <c r="AG1770" s="37"/>
      <c r="AH1770" s="38"/>
      <c r="AI1770" s="36"/>
      <c r="AJ1770" s="36"/>
      <c r="AK1770" s="37"/>
      <c r="AL1770" s="38"/>
      <c r="AM1770" s="36"/>
      <c r="AN1770" s="36"/>
      <c r="AO1770" s="37"/>
    </row>
    <row r="1771" spans="1:41" hidden="1" outlineLevel="1" x14ac:dyDescent="0.25">
      <c r="A1771" s="34" t="s">
        <v>3372</v>
      </c>
      <c r="B1771" s="35" t="s">
        <v>47</v>
      </c>
      <c r="C1771" s="35" t="s">
        <v>3373</v>
      </c>
      <c r="G1771" s="36"/>
      <c r="H1771" s="36"/>
      <c r="I1771" s="37"/>
      <c r="J1771" s="38"/>
      <c r="K1771" s="36"/>
      <c r="L1771" s="36"/>
      <c r="M1771" s="37"/>
      <c r="N1771" s="38"/>
      <c r="O1771" s="36"/>
      <c r="P1771" s="36"/>
      <c r="Q1771" s="37"/>
      <c r="R1771" s="38"/>
      <c r="S1771" s="36"/>
      <c r="T1771" s="36"/>
      <c r="U1771" s="37"/>
      <c r="V1771" s="38"/>
      <c r="W1771" s="36"/>
      <c r="X1771" s="36"/>
      <c r="Y1771" s="37"/>
      <c r="Z1771" s="38"/>
      <c r="AA1771" s="36"/>
      <c r="AB1771" s="36"/>
      <c r="AC1771" s="37"/>
      <c r="AD1771" s="38"/>
      <c r="AE1771" s="36"/>
      <c r="AF1771" s="36"/>
      <c r="AG1771" s="37"/>
      <c r="AH1771" s="38"/>
      <c r="AI1771" s="36"/>
      <c r="AJ1771" s="36"/>
      <c r="AK1771" s="37"/>
      <c r="AL1771" s="38"/>
      <c r="AM1771" s="36"/>
      <c r="AN1771" s="36"/>
      <c r="AO1771" s="37"/>
    </row>
    <row r="1772" spans="1:41" ht="45" hidden="1" outlineLevel="1" x14ac:dyDescent="0.25">
      <c r="A1772" s="30"/>
      <c r="B1772" s="31" t="s">
        <v>69</v>
      </c>
      <c r="C1772" s="31" t="s">
        <v>70</v>
      </c>
      <c r="D1772" s="31" t="s">
        <v>71</v>
      </c>
      <c r="E1772" s="31" t="s">
        <v>72</v>
      </c>
      <c r="G1772" s="39" t="s">
        <v>73</v>
      </c>
      <c r="H1772" s="40" t="s">
        <v>33</v>
      </c>
      <c r="I1772" s="41"/>
      <c r="J1772" s="38"/>
      <c r="K1772" s="39" t="s">
        <v>73</v>
      </c>
      <c r="L1772" s="40" t="s">
        <v>33</v>
      </c>
      <c r="M1772" s="41"/>
      <c r="N1772" s="38"/>
      <c r="O1772" s="39" t="s">
        <v>73</v>
      </c>
      <c r="P1772" s="40" t="s">
        <v>33</v>
      </c>
      <c r="Q1772" s="41"/>
      <c r="R1772" s="38"/>
      <c r="S1772" s="39" t="s">
        <v>73</v>
      </c>
      <c r="T1772" s="40" t="s">
        <v>33</v>
      </c>
      <c r="U1772" s="41"/>
      <c r="V1772" s="38"/>
      <c r="W1772" s="39" t="s">
        <v>73</v>
      </c>
      <c r="X1772" s="40" t="s">
        <v>33</v>
      </c>
      <c r="Y1772" s="41"/>
      <c r="Z1772" s="38"/>
      <c r="AA1772" s="39" t="s">
        <v>73</v>
      </c>
      <c r="AB1772" s="40" t="s">
        <v>33</v>
      </c>
      <c r="AC1772" s="41"/>
      <c r="AD1772" s="38"/>
      <c r="AE1772" s="39" t="s">
        <v>73</v>
      </c>
      <c r="AF1772" s="40" t="s">
        <v>33</v>
      </c>
      <c r="AG1772" s="41"/>
      <c r="AH1772" s="38"/>
      <c r="AI1772" s="39" t="s">
        <v>73</v>
      </c>
      <c r="AJ1772" s="40" t="s">
        <v>33</v>
      </c>
      <c r="AK1772" s="41"/>
      <c r="AL1772" s="38"/>
      <c r="AM1772" s="39" t="s">
        <v>73</v>
      </c>
      <c r="AN1772" s="40" t="s">
        <v>33</v>
      </c>
      <c r="AO1772" s="41"/>
    </row>
    <row r="1773" spans="1:41" ht="30" hidden="1" outlineLevel="1" x14ac:dyDescent="0.25">
      <c r="A1773" s="34" t="s">
        <v>3374</v>
      </c>
      <c r="B1773" s="35" t="s">
        <v>3375</v>
      </c>
      <c r="C1773" s="35" t="s">
        <v>3376</v>
      </c>
      <c r="D1773" s="35" t="s">
        <v>444</v>
      </c>
      <c r="E1773" s="42">
        <v>1</v>
      </c>
      <c r="G1773" s="43">
        <v>0</v>
      </c>
      <c r="H1773" s="44">
        <v>0</v>
      </c>
      <c r="I1773" s="45"/>
      <c r="J1773" s="38"/>
      <c r="K1773" s="43">
        <v>30000</v>
      </c>
      <c r="L1773" s="44">
        <v>30000</v>
      </c>
      <c r="M1773" s="45"/>
      <c r="N1773" s="38"/>
      <c r="O1773" s="43">
        <v>30000</v>
      </c>
      <c r="P1773" s="44">
        <v>30000</v>
      </c>
      <c r="Q1773" s="45"/>
      <c r="R1773" s="38"/>
      <c r="S1773" s="43">
        <v>5796</v>
      </c>
      <c r="T1773" s="44">
        <v>5796</v>
      </c>
      <c r="U1773" s="45"/>
      <c r="V1773" s="38"/>
      <c r="W1773" s="43">
        <v>16500</v>
      </c>
      <c r="X1773" s="44">
        <v>16500</v>
      </c>
      <c r="Y1773" s="45"/>
      <c r="Z1773" s="38"/>
      <c r="AA1773" s="43">
        <v>0</v>
      </c>
      <c r="AB1773" s="44">
        <v>0</v>
      </c>
      <c r="AC1773" s="45"/>
      <c r="AD1773" s="38"/>
      <c r="AE1773" s="43">
        <v>3450</v>
      </c>
      <c r="AF1773" s="44">
        <v>3450</v>
      </c>
      <c r="AG1773" s="45"/>
      <c r="AH1773" s="38"/>
      <c r="AI1773" s="43">
        <v>0</v>
      </c>
      <c r="AJ1773" s="44">
        <v>0</v>
      </c>
      <c r="AK1773" s="45"/>
      <c r="AL1773" s="38"/>
      <c r="AM1773" s="43">
        <v>2904</v>
      </c>
      <c r="AN1773" s="44">
        <v>2904</v>
      </c>
      <c r="AO1773" s="45"/>
    </row>
    <row r="1774" spans="1:41" hidden="1" outlineLevel="1" x14ac:dyDescent="0.25">
      <c r="A1774" s="34" t="s">
        <v>3377</v>
      </c>
      <c r="B1774" s="35" t="s">
        <v>3378</v>
      </c>
      <c r="C1774" s="35" t="s">
        <v>3379</v>
      </c>
      <c r="D1774" s="35" t="s">
        <v>444</v>
      </c>
      <c r="E1774" s="42">
        <v>1</v>
      </c>
      <c r="G1774" s="43">
        <v>0</v>
      </c>
      <c r="H1774" s="44">
        <v>0</v>
      </c>
      <c r="I1774" s="45"/>
      <c r="J1774" s="38"/>
      <c r="K1774" s="43">
        <v>10000</v>
      </c>
      <c r="L1774" s="44">
        <v>10000</v>
      </c>
      <c r="M1774" s="45"/>
      <c r="N1774" s="38"/>
      <c r="O1774" s="43">
        <v>10000</v>
      </c>
      <c r="P1774" s="44">
        <v>10000</v>
      </c>
      <c r="Q1774" s="45"/>
      <c r="R1774" s="38"/>
      <c r="S1774" s="43">
        <v>8279</v>
      </c>
      <c r="T1774" s="44">
        <v>8279</v>
      </c>
      <c r="U1774" s="45"/>
      <c r="V1774" s="38"/>
      <c r="W1774" s="43">
        <v>16500</v>
      </c>
      <c r="X1774" s="44">
        <v>16500</v>
      </c>
      <c r="Y1774" s="45"/>
      <c r="Z1774" s="38"/>
      <c r="AA1774" s="43">
        <v>0</v>
      </c>
      <c r="AB1774" s="44">
        <v>0</v>
      </c>
      <c r="AC1774" s="45"/>
      <c r="AD1774" s="38"/>
      <c r="AE1774" s="43">
        <v>8050</v>
      </c>
      <c r="AF1774" s="44">
        <v>8050</v>
      </c>
      <c r="AG1774" s="45"/>
      <c r="AH1774" s="38"/>
      <c r="AI1774" s="43">
        <v>0</v>
      </c>
      <c r="AJ1774" s="44">
        <v>0</v>
      </c>
      <c r="AK1774" s="45"/>
      <c r="AL1774" s="38"/>
      <c r="AM1774" s="43">
        <v>4646</v>
      </c>
      <c r="AN1774" s="44">
        <v>4646</v>
      </c>
      <c r="AO1774" s="45"/>
    </row>
    <row r="1775" spans="1:41" ht="30" hidden="1" outlineLevel="1" x14ac:dyDescent="0.25">
      <c r="A1775" s="34" t="s">
        <v>3380</v>
      </c>
      <c r="B1775" s="35" t="s">
        <v>3381</v>
      </c>
      <c r="C1775" s="35" t="s">
        <v>3382</v>
      </c>
      <c r="D1775" s="35" t="s">
        <v>444</v>
      </c>
      <c r="E1775" s="42">
        <v>1</v>
      </c>
      <c r="G1775" s="43">
        <v>0</v>
      </c>
      <c r="H1775" s="44">
        <v>0</v>
      </c>
      <c r="I1775" s="45"/>
      <c r="J1775" s="38"/>
      <c r="K1775" s="43">
        <v>2000</v>
      </c>
      <c r="L1775" s="44">
        <v>2000</v>
      </c>
      <c r="M1775" s="45"/>
      <c r="N1775" s="38"/>
      <c r="O1775" s="43">
        <v>2000</v>
      </c>
      <c r="P1775" s="44">
        <v>2000</v>
      </c>
      <c r="Q1775" s="45"/>
      <c r="R1775" s="38"/>
      <c r="S1775" s="43">
        <v>15484</v>
      </c>
      <c r="T1775" s="44">
        <v>15484</v>
      </c>
      <c r="U1775" s="45"/>
      <c r="V1775" s="38"/>
      <c r="W1775" s="43">
        <v>10000</v>
      </c>
      <c r="X1775" s="44">
        <v>10000</v>
      </c>
      <c r="Y1775" s="45"/>
      <c r="Z1775" s="38"/>
      <c r="AA1775" s="43">
        <v>0</v>
      </c>
      <c r="AB1775" s="44">
        <v>0</v>
      </c>
      <c r="AC1775" s="45"/>
      <c r="AD1775" s="38"/>
      <c r="AE1775" s="43">
        <v>0</v>
      </c>
      <c r="AF1775" s="44">
        <v>0</v>
      </c>
      <c r="AG1775" s="45"/>
      <c r="AH1775" s="38"/>
      <c r="AI1775" s="43">
        <v>0</v>
      </c>
      <c r="AJ1775" s="44">
        <v>0</v>
      </c>
      <c r="AK1775" s="45"/>
      <c r="AL1775" s="38"/>
      <c r="AM1775" s="43">
        <v>1743</v>
      </c>
      <c r="AN1775" s="44">
        <v>1743</v>
      </c>
      <c r="AO1775" s="45"/>
    </row>
    <row r="1776" spans="1:41" ht="45" hidden="1" outlineLevel="1" x14ac:dyDescent="0.25">
      <c r="A1776" s="34" t="s">
        <v>3383</v>
      </c>
      <c r="B1776" s="35" t="s">
        <v>3384</v>
      </c>
      <c r="C1776" s="35" t="s">
        <v>3385</v>
      </c>
      <c r="D1776" s="35" t="s">
        <v>444</v>
      </c>
      <c r="E1776" s="42">
        <v>1</v>
      </c>
      <c r="G1776" s="43">
        <v>0</v>
      </c>
      <c r="H1776" s="44">
        <v>0</v>
      </c>
      <c r="I1776" s="45"/>
      <c r="J1776" s="38"/>
      <c r="K1776" s="43">
        <v>101860</v>
      </c>
      <c r="L1776" s="44">
        <v>101860</v>
      </c>
      <c r="M1776" s="45"/>
      <c r="N1776" s="38"/>
      <c r="O1776" s="43">
        <v>101860</v>
      </c>
      <c r="P1776" s="44">
        <v>101860</v>
      </c>
      <c r="Q1776" s="45"/>
      <c r="R1776" s="38"/>
      <c r="S1776" s="43">
        <v>3220</v>
      </c>
      <c r="T1776" s="44">
        <v>3220</v>
      </c>
      <c r="U1776" s="45"/>
      <c r="V1776" s="38"/>
      <c r="W1776" s="43">
        <v>8200</v>
      </c>
      <c r="X1776" s="44">
        <v>8200</v>
      </c>
      <c r="Y1776" s="45"/>
      <c r="Z1776" s="38"/>
      <c r="AA1776" s="43">
        <v>0</v>
      </c>
      <c r="AB1776" s="44">
        <v>0</v>
      </c>
      <c r="AC1776" s="45"/>
      <c r="AD1776" s="38"/>
      <c r="AE1776" s="43">
        <v>3450</v>
      </c>
      <c r="AF1776" s="44">
        <v>3450</v>
      </c>
      <c r="AG1776" s="45"/>
      <c r="AH1776" s="38"/>
      <c r="AI1776" s="43">
        <v>0</v>
      </c>
      <c r="AJ1776" s="44">
        <v>0</v>
      </c>
      <c r="AK1776" s="45"/>
      <c r="AL1776" s="38"/>
      <c r="AM1776" s="43">
        <v>1743</v>
      </c>
      <c r="AN1776" s="44">
        <v>1743</v>
      </c>
      <c r="AO1776" s="45"/>
    </row>
    <row r="1777" spans="1:41" hidden="1" outlineLevel="1" x14ac:dyDescent="0.25">
      <c r="A1777" s="30"/>
      <c r="B1777" s="31" t="s">
        <v>44</v>
      </c>
      <c r="C1777" s="31" t="s">
        <v>45</v>
      </c>
      <c r="G1777" s="36"/>
      <c r="H1777" s="36"/>
      <c r="I1777" s="37"/>
      <c r="J1777" s="38"/>
      <c r="K1777" s="36"/>
      <c r="L1777" s="36"/>
      <c r="M1777" s="37"/>
      <c r="N1777" s="38"/>
      <c r="O1777" s="36"/>
      <c r="P1777" s="36"/>
      <c r="Q1777" s="37"/>
      <c r="R1777" s="38"/>
      <c r="S1777" s="36"/>
      <c r="T1777" s="36"/>
      <c r="U1777" s="37"/>
      <c r="V1777" s="38"/>
      <c r="W1777" s="36"/>
      <c r="X1777" s="36"/>
      <c r="Y1777" s="37"/>
      <c r="Z1777" s="38"/>
      <c r="AA1777" s="36"/>
      <c r="AB1777" s="36"/>
      <c r="AC1777" s="37"/>
      <c r="AD1777" s="38"/>
      <c r="AE1777" s="36"/>
      <c r="AF1777" s="36"/>
      <c r="AG1777" s="37"/>
      <c r="AH1777" s="38"/>
      <c r="AI1777" s="36"/>
      <c r="AJ1777" s="36"/>
      <c r="AK1777" s="37"/>
      <c r="AL1777" s="38"/>
      <c r="AM1777" s="36"/>
      <c r="AN1777" s="36"/>
      <c r="AO1777" s="37"/>
    </row>
    <row r="1778" spans="1:41" hidden="1" outlineLevel="1" x14ac:dyDescent="0.25">
      <c r="A1778" s="34" t="s">
        <v>3386</v>
      </c>
      <c r="B1778" s="35" t="s">
        <v>47</v>
      </c>
      <c r="C1778" s="35" t="s">
        <v>483</v>
      </c>
      <c r="G1778" s="36"/>
      <c r="H1778" s="36"/>
      <c r="I1778" s="37"/>
      <c r="J1778" s="38"/>
      <c r="K1778" s="36"/>
      <c r="L1778" s="36"/>
      <c r="M1778" s="37"/>
      <c r="N1778" s="38"/>
      <c r="O1778" s="36"/>
      <c r="P1778" s="36"/>
      <c r="Q1778" s="37"/>
      <c r="R1778" s="38"/>
      <c r="S1778" s="36"/>
      <c r="T1778" s="36"/>
      <c r="U1778" s="37"/>
      <c r="V1778" s="38"/>
      <c r="W1778" s="36"/>
      <c r="X1778" s="36"/>
      <c r="Y1778" s="37"/>
      <c r="Z1778" s="38"/>
      <c r="AA1778" s="36"/>
      <c r="AB1778" s="36"/>
      <c r="AC1778" s="37"/>
      <c r="AD1778" s="38"/>
      <c r="AE1778" s="36"/>
      <c r="AF1778" s="36"/>
      <c r="AG1778" s="37"/>
      <c r="AH1778" s="38"/>
      <c r="AI1778" s="36"/>
      <c r="AJ1778" s="36"/>
      <c r="AK1778" s="37"/>
      <c r="AL1778" s="38"/>
      <c r="AM1778" s="36"/>
      <c r="AN1778" s="36"/>
      <c r="AO1778" s="37"/>
    </row>
    <row r="1779" spans="1:41" ht="45" hidden="1" outlineLevel="1" x14ac:dyDescent="0.25">
      <c r="A1779" s="30"/>
      <c r="B1779" s="31" t="s">
        <v>69</v>
      </c>
      <c r="C1779" s="31" t="s">
        <v>70</v>
      </c>
      <c r="D1779" s="31" t="s">
        <v>71</v>
      </c>
      <c r="E1779" s="31" t="s">
        <v>72</v>
      </c>
      <c r="G1779" s="39" t="s">
        <v>73</v>
      </c>
      <c r="H1779" s="40" t="s">
        <v>33</v>
      </c>
      <c r="I1779" s="41"/>
      <c r="J1779" s="38"/>
      <c r="K1779" s="39" t="s">
        <v>73</v>
      </c>
      <c r="L1779" s="40" t="s">
        <v>33</v>
      </c>
      <c r="M1779" s="41"/>
      <c r="N1779" s="38"/>
      <c r="O1779" s="39" t="s">
        <v>73</v>
      </c>
      <c r="P1779" s="40" t="s">
        <v>33</v>
      </c>
      <c r="Q1779" s="41"/>
      <c r="R1779" s="38"/>
      <c r="S1779" s="39" t="s">
        <v>73</v>
      </c>
      <c r="T1779" s="40" t="s">
        <v>33</v>
      </c>
      <c r="U1779" s="41"/>
      <c r="V1779" s="38"/>
      <c r="W1779" s="39" t="s">
        <v>73</v>
      </c>
      <c r="X1779" s="40" t="s">
        <v>33</v>
      </c>
      <c r="Y1779" s="41"/>
      <c r="Z1779" s="38"/>
      <c r="AA1779" s="39" t="s">
        <v>73</v>
      </c>
      <c r="AB1779" s="40" t="s">
        <v>33</v>
      </c>
      <c r="AC1779" s="41"/>
      <c r="AD1779" s="38"/>
      <c r="AE1779" s="39" t="s">
        <v>73</v>
      </c>
      <c r="AF1779" s="40" t="s">
        <v>33</v>
      </c>
      <c r="AG1779" s="41"/>
      <c r="AH1779" s="38"/>
      <c r="AI1779" s="39" t="s">
        <v>73</v>
      </c>
      <c r="AJ1779" s="40" t="s">
        <v>33</v>
      </c>
      <c r="AK1779" s="41"/>
      <c r="AL1779" s="38"/>
      <c r="AM1779" s="39" t="s">
        <v>73</v>
      </c>
      <c r="AN1779" s="40" t="s">
        <v>33</v>
      </c>
      <c r="AO1779" s="41"/>
    </row>
    <row r="1780" spans="1:41" ht="120" hidden="1" outlineLevel="1" x14ac:dyDescent="0.25">
      <c r="A1780" s="34" t="s">
        <v>3387</v>
      </c>
      <c r="B1780" s="35" t="s">
        <v>3388</v>
      </c>
      <c r="C1780" s="35" t="s">
        <v>620</v>
      </c>
      <c r="D1780" s="35" t="s">
        <v>621</v>
      </c>
      <c r="E1780" s="42">
        <v>1</v>
      </c>
      <c r="G1780" s="43">
        <v>0</v>
      </c>
      <c r="H1780" s="44">
        <v>0</v>
      </c>
      <c r="I1780" s="45"/>
      <c r="J1780" s="38"/>
      <c r="K1780" s="43">
        <v>0</v>
      </c>
      <c r="L1780" s="44">
        <v>0</v>
      </c>
      <c r="M1780" s="45"/>
      <c r="N1780" s="38"/>
      <c r="O1780" s="43">
        <v>0</v>
      </c>
      <c r="P1780" s="44">
        <v>0</v>
      </c>
      <c r="Q1780" s="45"/>
      <c r="R1780" s="38"/>
      <c r="S1780" s="43">
        <v>0</v>
      </c>
      <c r="T1780" s="44">
        <v>0</v>
      </c>
      <c r="U1780" s="45"/>
      <c r="V1780" s="38"/>
      <c r="W1780" s="43">
        <v>0</v>
      </c>
      <c r="X1780" s="44">
        <v>0</v>
      </c>
      <c r="Y1780" s="45"/>
      <c r="Z1780" s="38"/>
      <c r="AA1780" s="43">
        <v>0</v>
      </c>
      <c r="AB1780" s="44">
        <v>0</v>
      </c>
      <c r="AC1780" s="45"/>
      <c r="AD1780" s="38"/>
      <c r="AE1780" s="43">
        <v>0</v>
      </c>
      <c r="AF1780" s="44">
        <v>0</v>
      </c>
      <c r="AG1780" s="45"/>
      <c r="AH1780" s="38"/>
      <c r="AI1780" s="43">
        <v>0</v>
      </c>
      <c r="AJ1780" s="44">
        <v>0</v>
      </c>
      <c r="AK1780" s="45"/>
      <c r="AL1780" s="38"/>
      <c r="AM1780" s="43">
        <v>0</v>
      </c>
      <c r="AN1780" s="44">
        <v>0</v>
      </c>
      <c r="AO1780" s="45"/>
    </row>
    <row r="1781" spans="1:41" hidden="1" outlineLevel="1" x14ac:dyDescent="0.25">
      <c r="A1781" s="30"/>
      <c r="B1781" s="31" t="s">
        <v>44</v>
      </c>
      <c r="C1781" s="31" t="s">
        <v>45</v>
      </c>
      <c r="G1781" s="36"/>
      <c r="H1781" s="36"/>
      <c r="I1781" s="37"/>
      <c r="J1781" s="38"/>
      <c r="K1781" s="36"/>
      <c r="L1781" s="36"/>
      <c r="M1781" s="37"/>
      <c r="N1781" s="38"/>
      <c r="O1781" s="36"/>
      <c r="P1781" s="36"/>
      <c r="Q1781" s="37"/>
      <c r="R1781" s="38"/>
      <c r="S1781" s="36"/>
      <c r="T1781" s="36"/>
      <c r="U1781" s="37"/>
      <c r="V1781" s="38"/>
      <c r="W1781" s="36"/>
      <c r="X1781" s="36"/>
      <c r="Y1781" s="37"/>
      <c r="Z1781" s="38"/>
      <c r="AA1781" s="36"/>
      <c r="AB1781" s="36"/>
      <c r="AC1781" s="37"/>
      <c r="AD1781" s="38"/>
      <c r="AE1781" s="36"/>
      <c r="AF1781" s="36"/>
      <c r="AG1781" s="37"/>
      <c r="AH1781" s="38"/>
      <c r="AI1781" s="36"/>
      <c r="AJ1781" s="36"/>
      <c r="AK1781" s="37"/>
      <c r="AL1781" s="38"/>
      <c r="AM1781" s="36"/>
      <c r="AN1781" s="36"/>
      <c r="AO1781" s="37"/>
    </row>
    <row r="1782" spans="1:41" ht="45" hidden="1" outlineLevel="1" x14ac:dyDescent="0.25">
      <c r="A1782" s="34" t="s">
        <v>3389</v>
      </c>
      <c r="B1782" s="35" t="s">
        <v>47</v>
      </c>
      <c r="C1782" s="35" t="s">
        <v>488</v>
      </c>
      <c r="G1782" s="36"/>
      <c r="H1782" s="36"/>
      <c r="I1782" s="37"/>
      <c r="J1782" s="38"/>
      <c r="K1782" s="36"/>
      <c r="L1782" s="36"/>
      <c r="M1782" s="37"/>
      <c r="N1782" s="38"/>
      <c r="O1782" s="36"/>
      <c r="P1782" s="36"/>
      <c r="Q1782" s="37"/>
      <c r="R1782" s="38"/>
      <c r="S1782" s="36"/>
      <c r="T1782" s="36"/>
      <c r="U1782" s="37"/>
      <c r="V1782" s="38"/>
      <c r="W1782" s="36"/>
      <c r="X1782" s="36"/>
      <c r="Y1782" s="37"/>
      <c r="Z1782" s="38"/>
      <c r="AA1782" s="36"/>
      <c r="AB1782" s="36"/>
      <c r="AC1782" s="37"/>
      <c r="AD1782" s="38"/>
      <c r="AE1782" s="36"/>
      <c r="AF1782" s="36"/>
      <c r="AG1782" s="37"/>
      <c r="AH1782" s="38"/>
      <c r="AI1782" s="36"/>
      <c r="AJ1782" s="36"/>
      <c r="AK1782" s="37"/>
      <c r="AL1782" s="38"/>
      <c r="AM1782" s="36"/>
      <c r="AN1782" s="36"/>
      <c r="AO1782" s="37"/>
    </row>
    <row r="1783" spans="1:41" hidden="1" outlineLevel="1" x14ac:dyDescent="0.25">
      <c r="A1783" s="15" t="s">
        <v>3390</v>
      </c>
      <c r="B1783" s="15"/>
      <c r="C1783" s="15"/>
      <c r="D1783" s="15"/>
      <c r="E1783" s="15"/>
      <c r="G1783" s="20" t="s">
        <v>43</v>
      </c>
      <c r="H1783" s="44">
        <v>59988</v>
      </c>
      <c r="I1783" s="45"/>
      <c r="J1783" s="38"/>
      <c r="K1783" s="20" t="s">
        <v>43</v>
      </c>
      <c r="L1783" s="44">
        <v>98244</v>
      </c>
      <c r="M1783" s="45"/>
      <c r="N1783" s="38"/>
      <c r="O1783" s="20" t="s">
        <v>43</v>
      </c>
      <c r="P1783" s="44">
        <v>98244</v>
      </c>
      <c r="Q1783" s="45"/>
      <c r="R1783" s="38"/>
      <c r="S1783" s="20" t="s">
        <v>43</v>
      </c>
      <c r="T1783" s="44">
        <v>44796</v>
      </c>
      <c r="U1783" s="45"/>
      <c r="V1783" s="38"/>
      <c r="W1783" s="20" t="s">
        <v>43</v>
      </c>
      <c r="X1783" s="44">
        <v>81168</v>
      </c>
      <c r="Y1783" s="45"/>
      <c r="Z1783" s="38"/>
      <c r="AA1783" s="20" t="s">
        <v>43</v>
      </c>
      <c r="AB1783" s="44">
        <v>62515.4</v>
      </c>
      <c r="AC1783" s="45"/>
      <c r="AD1783" s="38"/>
      <c r="AE1783" s="20" t="s">
        <v>43</v>
      </c>
      <c r="AF1783" s="44">
        <v>79624</v>
      </c>
      <c r="AG1783" s="45"/>
      <c r="AH1783" s="38"/>
      <c r="AI1783" s="20" t="s">
        <v>43</v>
      </c>
      <c r="AJ1783" s="44">
        <v>87968.16</v>
      </c>
      <c r="AK1783" s="45"/>
      <c r="AL1783" s="38"/>
      <c r="AM1783" s="20" t="s">
        <v>43</v>
      </c>
      <c r="AN1783" s="44">
        <v>82418</v>
      </c>
      <c r="AO1783" s="45"/>
    </row>
    <row r="1784" spans="1:41" hidden="1" outlineLevel="1" x14ac:dyDescent="0.25">
      <c r="A1784" s="30"/>
      <c r="B1784" s="31" t="s">
        <v>44</v>
      </c>
      <c r="C1784" s="31" t="s">
        <v>45</v>
      </c>
      <c r="G1784" s="36"/>
      <c r="H1784" s="36"/>
      <c r="I1784" s="37"/>
      <c r="J1784" s="38"/>
      <c r="K1784" s="36"/>
      <c r="L1784" s="36"/>
      <c r="M1784" s="37"/>
      <c r="N1784" s="38"/>
      <c r="O1784" s="36"/>
      <c r="P1784" s="36"/>
      <c r="Q1784" s="37"/>
      <c r="R1784" s="38"/>
      <c r="S1784" s="36"/>
      <c r="T1784" s="36"/>
      <c r="U1784" s="37"/>
      <c r="V1784" s="38"/>
      <c r="W1784" s="36"/>
      <c r="X1784" s="36"/>
      <c r="Y1784" s="37"/>
      <c r="Z1784" s="38"/>
      <c r="AA1784" s="36"/>
      <c r="AB1784" s="36"/>
      <c r="AC1784" s="37"/>
      <c r="AD1784" s="38"/>
      <c r="AE1784" s="36"/>
      <c r="AF1784" s="36"/>
      <c r="AG1784" s="37"/>
      <c r="AH1784" s="38"/>
      <c r="AI1784" s="36"/>
      <c r="AJ1784" s="36"/>
      <c r="AK1784" s="37"/>
      <c r="AL1784" s="38"/>
      <c r="AM1784" s="36"/>
      <c r="AN1784" s="36"/>
      <c r="AO1784" s="37"/>
    </row>
    <row r="1785" spans="1:41" hidden="1" outlineLevel="1" x14ac:dyDescent="0.25">
      <c r="A1785" s="34" t="s">
        <v>3391</v>
      </c>
      <c r="B1785" s="35" t="s">
        <v>47</v>
      </c>
      <c r="C1785" s="35" t="s">
        <v>3392</v>
      </c>
      <c r="G1785" s="36"/>
      <c r="H1785" s="36"/>
      <c r="I1785" s="37"/>
      <c r="J1785" s="38"/>
      <c r="K1785" s="36"/>
      <c r="L1785" s="36"/>
      <c r="M1785" s="37"/>
      <c r="N1785" s="38"/>
      <c r="O1785" s="36"/>
      <c r="P1785" s="36"/>
      <c r="Q1785" s="37"/>
      <c r="R1785" s="38"/>
      <c r="S1785" s="36"/>
      <c r="T1785" s="36"/>
      <c r="U1785" s="37"/>
      <c r="V1785" s="38"/>
      <c r="W1785" s="36"/>
      <c r="X1785" s="36"/>
      <c r="Y1785" s="37"/>
      <c r="Z1785" s="38"/>
      <c r="AA1785" s="36"/>
      <c r="AB1785" s="36"/>
      <c r="AC1785" s="37"/>
      <c r="AD1785" s="38"/>
      <c r="AE1785" s="36"/>
      <c r="AF1785" s="36"/>
      <c r="AG1785" s="37"/>
      <c r="AH1785" s="38"/>
      <c r="AI1785" s="36"/>
      <c r="AJ1785" s="36"/>
      <c r="AK1785" s="37"/>
      <c r="AL1785" s="38"/>
      <c r="AM1785" s="36"/>
      <c r="AN1785" s="36"/>
      <c r="AO1785" s="37"/>
    </row>
    <row r="1786" spans="1:41" hidden="1" outlineLevel="1" x14ac:dyDescent="0.25">
      <c r="A1786" s="34" t="s">
        <v>3393</v>
      </c>
      <c r="B1786" s="35" t="s">
        <v>47</v>
      </c>
      <c r="C1786" s="35" t="s">
        <v>3394</v>
      </c>
      <c r="G1786" s="36"/>
      <c r="H1786" s="36"/>
      <c r="I1786" s="37"/>
      <c r="J1786" s="38"/>
      <c r="K1786" s="36"/>
      <c r="L1786" s="36"/>
      <c r="M1786" s="37"/>
      <c r="N1786" s="38"/>
      <c r="O1786" s="36"/>
      <c r="P1786" s="36"/>
      <c r="Q1786" s="37"/>
      <c r="R1786" s="38"/>
      <c r="S1786" s="36"/>
      <c r="T1786" s="36"/>
      <c r="U1786" s="37"/>
      <c r="V1786" s="38"/>
      <c r="W1786" s="36"/>
      <c r="X1786" s="36"/>
      <c r="Y1786" s="37"/>
      <c r="Z1786" s="38"/>
      <c r="AA1786" s="36"/>
      <c r="AB1786" s="36"/>
      <c r="AC1786" s="37"/>
      <c r="AD1786" s="38"/>
      <c r="AE1786" s="36"/>
      <c r="AF1786" s="36"/>
      <c r="AG1786" s="37"/>
      <c r="AH1786" s="38"/>
      <c r="AI1786" s="36"/>
      <c r="AJ1786" s="36"/>
      <c r="AK1786" s="37"/>
      <c r="AL1786" s="38"/>
      <c r="AM1786" s="36"/>
      <c r="AN1786" s="36"/>
      <c r="AO1786" s="37"/>
    </row>
    <row r="1787" spans="1:41" hidden="1" outlineLevel="1" x14ac:dyDescent="0.25">
      <c r="A1787" s="34" t="s">
        <v>3395</v>
      </c>
      <c r="B1787" s="35" t="s">
        <v>47</v>
      </c>
      <c r="C1787" s="35" t="s">
        <v>3396</v>
      </c>
      <c r="G1787" s="36"/>
      <c r="H1787" s="36"/>
      <c r="I1787" s="37"/>
      <c r="J1787" s="38"/>
      <c r="K1787" s="36"/>
      <c r="L1787" s="36"/>
      <c r="M1787" s="37"/>
      <c r="N1787" s="38"/>
      <c r="O1787" s="36"/>
      <c r="P1787" s="36"/>
      <c r="Q1787" s="37"/>
      <c r="R1787" s="38"/>
      <c r="S1787" s="36"/>
      <c r="T1787" s="36"/>
      <c r="U1787" s="37"/>
      <c r="V1787" s="38"/>
      <c r="W1787" s="36"/>
      <c r="X1787" s="36"/>
      <c r="Y1787" s="37"/>
      <c r="Z1787" s="38"/>
      <c r="AA1787" s="36"/>
      <c r="AB1787" s="36"/>
      <c r="AC1787" s="37"/>
      <c r="AD1787" s="38"/>
      <c r="AE1787" s="36"/>
      <c r="AF1787" s="36"/>
      <c r="AG1787" s="37"/>
      <c r="AH1787" s="38"/>
      <c r="AI1787" s="36"/>
      <c r="AJ1787" s="36"/>
      <c r="AK1787" s="37"/>
      <c r="AL1787" s="38"/>
      <c r="AM1787" s="36"/>
      <c r="AN1787" s="36"/>
      <c r="AO1787" s="37"/>
    </row>
    <row r="1788" spans="1:41" ht="45" hidden="1" outlineLevel="1" x14ac:dyDescent="0.25">
      <c r="A1788" s="34" t="s">
        <v>3397</v>
      </c>
      <c r="B1788" s="35" t="s">
        <v>47</v>
      </c>
      <c r="C1788" s="35" t="s">
        <v>3398</v>
      </c>
      <c r="G1788" s="36"/>
      <c r="H1788" s="36"/>
      <c r="I1788" s="37"/>
      <c r="J1788" s="38"/>
      <c r="K1788" s="36"/>
      <c r="L1788" s="36"/>
      <c r="M1788" s="37"/>
      <c r="N1788" s="38"/>
      <c r="O1788" s="36"/>
      <c r="P1788" s="36"/>
      <c r="Q1788" s="37"/>
      <c r="R1788" s="38"/>
      <c r="S1788" s="36"/>
      <c r="T1788" s="36"/>
      <c r="U1788" s="37"/>
      <c r="V1788" s="38"/>
      <c r="W1788" s="36"/>
      <c r="X1788" s="36"/>
      <c r="Y1788" s="37"/>
      <c r="Z1788" s="38"/>
      <c r="AA1788" s="36"/>
      <c r="AB1788" s="36"/>
      <c r="AC1788" s="37"/>
      <c r="AD1788" s="38"/>
      <c r="AE1788" s="36"/>
      <c r="AF1788" s="36"/>
      <c r="AG1788" s="37"/>
      <c r="AH1788" s="38"/>
      <c r="AI1788" s="36"/>
      <c r="AJ1788" s="36"/>
      <c r="AK1788" s="37"/>
      <c r="AL1788" s="38"/>
      <c r="AM1788" s="36"/>
      <c r="AN1788" s="36"/>
      <c r="AO1788" s="37"/>
    </row>
    <row r="1789" spans="1:41" ht="30" hidden="1" outlineLevel="1" x14ac:dyDescent="0.25">
      <c r="A1789" s="34" t="s">
        <v>3399</v>
      </c>
      <c r="B1789" s="35" t="s">
        <v>47</v>
      </c>
      <c r="C1789" s="35" t="s">
        <v>3400</v>
      </c>
      <c r="G1789" s="36"/>
      <c r="H1789" s="36"/>
      <c r="I1789" s="37"/>
      <c r="J1789" s="38"/>
      <c r="K1789" s="36"/>
      <c r="L1789" s="36"/>
      <c r="M1789" s="37"/>
      <c r="N1789" s="38"/>
      <c r="O1789" s="36"/>
      <c r="P1789" s="36"/>
      <c r="Q1789" s="37"/>
      <c r="R1789" s="38"/>
      <c r="S1789" s="36"/>
      <c r="T1789" s="36"/>
      <c r="U1789" s="37"/>
      <c r="V1789" s="38"/>
      <c r="W1789" s="36"/>
      <c r="X1789" s="36"/>
      <c r="Y1789" s="37"/>
      <c r="Z1789" s="38"/>
      <c r="AA1789" s="36"/>
      <c r="AB1789" s="36"/>
      <c r="AC1789" s="37"/>
      <c r="AD1789" s="38"/>
      <c r="AE1789" s="36"/>
      <c r="AF1789" s="36"/>
      <c r="AG1789" s="37"/>
      <c r="AH1789" s="38"/>
      <c r="AI1789" s="36"/>
      <c r="AJ1789" s="36"/>
      <c r="AK1789" s="37"/>
      <c r="AL1789" s="38"/>
      <c r="AM1789" s="36"/>
      <c r="AN1789" s="36"/>
      <c r="AO1789" s="37"/>
    </row>
    <row r="1790" spans="1:41" ht="45" hidden="1" outlineLevel="1" x14ac:dyDescent="0.25">
      <c r="A1790" s="30"/>
      <c r="B1790" s="31" t="s">
        <v>69</v>
      </c>
      <c r="C1790" s="31" t="s">
        <v>70</v>
      </c>
      <c r="D1790" s="31" t="s">
        <v>71</v>
      </c>
      <c r="E1790" s="31" t="s">
        <v>72</v>
      </c>
      <c r="G1790" s="39" t="s">
        <v>73</v>
      </c>
      <c r="H1790" s="40" t="s">
        <v>33</v>
      </c>
      <c r="I1790" s="41"/>
      <c r="J1790" s="38"/>
      <c r="K1790" s="39" t="s">
        <v>73</v>
      </c>
      <c r="L1790" s="40" t="s">
        <v>33</v>
      </c>
      <c r="M1790" s="41"/>
      <c r="N1790" s="38"/>
      <c r="O1790" s="39" t="s">
        <v>73</v>
      </c>
      <c r="P1790" s="40" t="s">
        <v>33</v>
      </c>
      <c r="Q1790" s="41"/>
      <c r="R1790" s="38"/>
      <c r="S1790" s="39" t="s">
        <v>73</v>
      </c>
      <c r="T1790" s="40" t="s">
        <v>33</v>
      </c>
      <c r="U1790" s="41"/>
      <c r="V1790" s="38"/>
      <c r="W1790" s="39" t="s">
        <v>73</v>
      </c>
      <c r="X1790" s="40" t="s">
        <v>33</v>
      </c>
      <c r="Y1790" s="41"/>
      <c r="Z1790" s="38"/>
      <c r="AA1790" s="39" t="s">
        <v>73</v>
      </c>
      <c r="AB1790" s="40" t="s">
        <v>33</v>
      </c>
      <c r="AC1790" s="41"/>
      <c r="AD1790" s="38"/>
      <c r="AE1790" s="39" t="s">
        <v>73</v>
      </c>
      <c r="AF1790" s="40" t="s">
        <v>33</v>
      </c>
      <c r="AG1790" s="41"/>
      <c r="AH1790" s="38"/>
      <c r="AI1790" s="39" t="s">
        <v>73</v>
      </c>
      <c r="AJ1790" s="40" t="s">
        <v>33</v>
      </c>
      <c r="AK1790" s="41"/>
      <c r="AL1790" s="38"/>
      <c r="AM1790" s="39" t="s">
        <v>73</v>
      </c>
      <c r="AN1790" s="40" t="s">
        <v>33</v>
      </c>
      <c r="AO1790" s="41"/>
    </row>
    <row r="1791" spans="1:41" hidden="1" outlineLevel="1" x14ac:dyDescent="0.25">
      <c r="A1791" s="34" t="s">
        <v>3401</v>
      </c>
      <c r="B1791" s="35" t="s">
        <v>3402</v>
      </c>
      <c r="C1791" s="35" t="s">
        <v>3403</v>
      </c>
      <c r="D1791" s="35" t="s">
        <v>686</v>
      </c>
      <c r="E1791" s="42">
        <v>666</v>
      </c>
      <c r="G1791" s="43">
        <v>54</v>
      </c>
      <c r="H1791" s="44">
        <v>35964</v>
      </c>
      <c r="I1791" s="45"/>
      <c r="J1791" s="38"/>
      <c r="K1791" s="43">
        <v>124</v>
      </c>
      <c r="L1791" s="44">
        <v>82584</v>
      </c>
      <c r="M1791" s="45"/>
      <c r="N1791" s="38"/>
      <c r="O1791" s="43">
        <v>124</v>
      </c>
      <c r="P1791" s="44">
        <v>82584</v>
      </c>
      <c r="Q1791" s="45"/>
      <c r="R1791" s="38"/>
      <c r="S1791" s="43">
        <v>46</v>
      </c>
      <c r="T1791" s="44">
        <v>30636</v>
      </c>
      <c r="U1791" s="45"/>
      <c r="V1791" s="38"/>
      <c r="W1791" s="43">
        <v>72</v>
      </c>
      <c r="X1791" s="44">
        <v>47952</v>
      </c>
      <c r="Y1791" s="45"/>
      <c r="Z1791" s="38"/>
      <c r="AA1791" s="43">
        <v>59.25</v>
      </c>
      <c r="AB1791" s="44">
        <v>39460.5</v>
      </c>
      <c r="AC1791" s="45"/>
      <c r="AD1791" s="38"/>
      <c r="AE1791" s="43">
        <v>72</v>
      </c>
      <c r="AF1791" s="44">
        <v>47952</v>
      </c>
      <c r="AG1791" s="45"/>
      <c r="AH1791" s="38"/>
      <c r="AI1791" s="43">
        <v>80.47</v>
      </c>
      <c r="AJ1791" s="44">
        <v>53593.02</v>
      </c>
      <c r="AK1791" s="45"/>
      <c r="AL1791" s="38"/>
      <c r="AM1791" s="43">
        <v>77</v>
      </c>
      <c r="AN1791" s="44">
        <v>51282</v>
      </c>
      <c r="AO1791" s="45"/>
    </row>
    <row r="1792" spans="1:41" ht="45" hidden="1" outlineLevel="1" x14ac:dyDescent="0.25">
      <c r="A1792" s="34" t="s">
        <v>3404</v>
      </c>
      <c r="B1792" s="35" t="s">
        <v>3405</v>
      </c>
      <c r="C1792" s="35" t="s">
        <v>3406</v>
      </c>
      <c r="D1792" s="35" t="s">
        <v>523</v>
      </c>
      <c r="E1792" s="42">
        <v>272</v>
      </c>
      <c r="G1792" s="43">
        <v>87</v>
      </c>
      <c r="H1792" s="44">
        <v>23664</v>
      </c>
      <c r="I1792" s="45"/>
      <c r="J1792" s="38"/>
      <c r="K1792" s="43">
        <v>55</v>
      </c>
      <c r="L1792" s="44">
        <v>14960</v>
      </c>
      <c r="M1792" s="45"/>
      <c r="N1792" s="38"/>
      <c r="O1792" s="43">
        <v>55</v>
      </c>
      <c r="P1792" s="44">
        <v>14960</v>
      </c>
      <c r="Q1792" s="45"/>
      <c r="R1792" s="38"/>
      <c r="S1792" s="43">
        <v>48</v>
      </c>
      <c r="T1792" s="44">
        <v>13056</v>
      </c>
      <c r="U1792" s="45"/>
      <c r="V1792" s="38"/>
      <c r="W1792" s="43">
        <v>78</v>
      </c>
      <c r="X1792" s="44">
        <v>21216</v>
      </c>
      <c r="Y1792" s="45"/>
      <c r="Z1792" s="38"/>
      <c r="AA1792" s="43">
        <v>80.8</v>
      </c>
      <c r="AB1792" s="44">
        <v>21977.599999999999</v>
      </c>
      <c r="AC1792" s="45"/>
      <c r="AD1792" s="38"/>
      <c r="AE1792" s="43">
        <v>75</v>
      </c>
      <c r="AF1792" s="44">
        <v>20400</v>
      </c>
      <c r="AG1792" s="45"/>
      <c r="AH1792" s="38"/>
      <c r="AI1792" s="43">
        <v>84.36</v>
      </c>
      <c r="AJ1792" s="44">
        <v>22945.919999999998</v>
      </c>
      <c r="AK1792" s="45"/>
      <c r="AL1792" s="38"/>
      <c r="AM1792" s="43">
        <v>88</v>
      </c>
      <c r="AN1792" s="44">
        <v>23936</v>
      </c>
      <c r="AO1792" s="45"/>
    </row>
    <row r="1793" spans="1:41" hidden="1" outlineLevel="1" x14ac:dyDescent="0.25">
      <c r="A1793" s="30"/>
      <c r="B1793" s="31" t="s">
        <v>44</v>
      </c>
      <c r="C1793" s="31" t="s">
        <v>45</v>
      </c>
      <c r="G1793" s="36"/>
      <c r="H1793" s="36"/>
      <c r="I1793" s="37"/>
      <c r="J1793" s="38"/>
      <c r="K1793" s="36"/>
      <c r="L1793" s="36"/>
      <c r="M1793" s="37"/>
      <c r="N1793" s="38"/>
      <c r="O1793" s="36"/>
      <c r="P1793" s="36"/>
      <c r="Q1793" s="37"/>
      <c r="R1793" s="38"/>
      <c r="S1793" s="36"/>
      <c r="T1793" s="36"/>
      <c r="U1793" s="37"/>
      <c r="V1793" s="38"/>
      <c r="W1793" s="36"/>
      <c r="X1793" s="36"/>
      <c r="Y1793" s="37"/>
      <c r="Z1793" s="38"/>
      <c r="AA1793" s="36"/>
      <c r="AB1793" s="36"/>
      <c r="AC1793" s="37"/>
      <c r="AD1793" s="38"/>
      <c r="AE1793" s="36"/>
      <c r="AF1793" s="36"/>
      <c r="AG1793" s="37"/>
      <c r="AH1793" s="38"/>
      <c r="AI1793" s="36"/>
      <c r="AJ1793" s="36"/>
      <c r="AK1793" s="37"/>
      <c r="AL1793" s="38"/>
      <c r="AM1793" s="36"/>
      <c r="AN1793" s="36"/>
      <c r="AO1793" s="37"/>
    </row>
    <row r="1794" spans="1:41" hidden="1" outlineLevel="1" x14ac:dyDescent="0.25">
      <c r="A1794" s="34" t="s">
        <v>3407</v>
      </c>
      <c r="B1794" s="35" t="s">
        <v>47</v>
      </c>
      <c r="C1794" s="35" t="s">
        <v>3408</v>
      </c>
      <c r="G1794" s="36"/>
      <c r="H1794" s="36"/>
      <c r="I1794" s="37"/>
      <c r="J1794" s="38"/>
      <c r="K1794" s="36"/>
      <c r="L1794" s="36"/>
      <c r="M1794" s="37"/>
      <c r="N1794" s="38"/>
      <c r="O1794" s="36"/>
      <c r="P1794" s="36"/>
      <c r="Q1794" s="37"/>
      <c r="R1794" s="38"/>
      <c r="S1794" s="36"/>
      <c r="T1794" s="36"/>
      <c r="U1794" s="37"/>
      <c r="V1794" s="38"/>
      <c r="W1794" s="36"/>
      <c r="X1794" s="36"/>
      <c r="Y1794" s="37"/>
      <c r="Z1794" s="38"/>
      <c r="AA1794" s="36"/>
      <c r="AB1794" s="36"/>
      <c r="AC1794" s="37"/>
      <c r="AD1794" s="38"/>
      <c r="AE1794" s="36"/>
      <c r="AF1794" s="36"/>
      <c r="AG1794" s="37"/>
      <c r="AH1794" s="38"/>
      <c r="AI1794" s="36"/>
      <c r="AJ1794" s="36"/>
      <c r="AK1794" s="37"/>
      <c r="AL1794" s="38"/>
      <c r="AM1794" s="36"/>
      <c r="AN1794" s="36"/>
      <c r="AO1794" s="37"/>
    </row>
    <row r="1795" spans="1:41" ht="45" hidden="1" outlineLevel="1" x14ac:dyDescent="0.25">
      <c r="A1795" s="30"/>
      <c r="B1795" s="31" t="s">
        <v>69</v>
      </c>
      <c r="C1795" s="31" t="s">
        <v>70</v>
      </c>
      <c r="D1795" s="31" t="s">
        <v>71</v>
      </c>
      <c r="E1795" s="31" t="s">
        <v>72</v>
      </c>
      <c r="G1795" s="39" t="s">
        <v>73</v>
      </c>
      <c r="H1795" s="40" t="s">
        <v>33</v>
      </c>
      <c r="I1795" s="41"/>
      <c r="J1795" s="38"/>
      <c r="K1795" s="39" t="s">
        <v>73</v>
      </c>
      <c r="L1795" s="40" t="s">
        <v>33</v>
      </c>
      <c r="M1795" s="41"/>
      <c r="N1795" s="38"/>
      <c r="O1795" s="39" t="s">
        <v>73</v>
      </c>
      <c r="P1795" s="40" t="s">
        <v>33</v>
      </c>
      <c r="Q1795" s="41"/>
      <c r="R1795" s="38"/>
      <c r="S1795" s="39" t="s">
        <v>73</v>
      </c>
      <c r="T1795" s="40" t="s">
        <v>33</v>
      </c>
      <c r="U1795" s="41"/>
      <c r="V1795" s="38"/>
      <c r="W1795" s="39" t="s">
        <v>73</v>
      </c>
      <c r="X1795" s="40" t="s">
        <v>33</v>
      </c>
      <c r="Y1795" s="41"/>
      <c r="Z1795" s="38"/>
      <c r="AA1795" s="39" t="s">
        <v>73</v>
      </c>
      <c r="AB1795" s="40" t="s">
        <v>33</v>
      </c>
      <c r="AC1795" s="41"/>
      <c r="AD1795" s="38"/>
      <c r="AE1795" s="39" t="s">
        <v>73</v>
      </c>
      <c r="AF1795" s="40" t="s">
        <v>33</v>
      </c>
      <c r="AG1795" s="41"/>
      <c r="AH1795" s="38"/>
      <c r="AI1795" s="39" t="s">
        <v>73</v>
      </c>
      <c r="AJ1795" s="40" t="s">
        <v>33</v>
      </c>
      <c r="AK1795" s="41"/>
      <c r="AL1795" s="38"/>
      <c r="AM1795" s="39" t="s">
        <v>73</v>
      </c>
      <c r="AN1795" s="40" t="s">
        <v>33</v>
      </c>
      <c r="AO1795" s="41"/>
    </row>
    <row r="1796" spans="1:41" ht="30" hidden="1" outlineLevel="1" x14ac:dyDescent="0.25">
      <c r="A1796" s="34" t="s">
        <v>3409</v>
      </c>
      <c r="B1796" s="35" t="s">
        <v>3410</v>
      </c>
      <c r="C1796" s="35" t="s">
        <v>3411</v>
      </c>
      <c r="D1796" s="35" t="s">
        <v>500</v>
      </c>
      <c r="E1796" s="42">
        <v>2</v>
      </c>
      <c r="G1796" s="43">
        <v>180</v>
      </c>
      <c r="H1796" s="44">
        <v>360</v>
      </c>
      <c r="I1796" s="45"/>
      <c r="J1796" s="38"/>
      <c r="K1796" s="43">
        <v>350</v>
      </c>
      <c r="L1796" s="44">
        <v>700</v>
      </c>
      <c r="M1796" s="45"/>
      <c r="N1796" s="38"/>
      <c r="O1796" s="43">
        <v>350</v>
      </c>
      <c r="P1796" s="44">
        <v>700</v>
      </c>
      <c r="Q1796" s="45"/>
      <c r="R1796" s="38"/>
      <c r="S1796" s="43">
        <v>552</v>
      </c>
      <c r="T1796" s="44">
        <v>1104</v>
      </c>
      <c r="U1796" s="45"/>
      <c r="V1796" s="38"/>
      <c r="W1796" s="43">
        <v>6000</v>
      </c>
      <c r="X1796" s="44">
        <v>12000</v>
      </c>
      <c r="Y1796" s="45"/>
      <c r="Z1796" s="38"/>
      <c r="AA1796" s="43">
        <v>538.65</v>
      </c>
      <c r="AB1796" s="44">
        <v>1077.3</v>
      </c>
      <c r="AC1796" s="45"/>
      <c r="AD1796" s="38"/>
      <c r="AE1796" s="43">
        <v>5636</v>
      </c>
      <c r="AF1796" s="44">
        <v>11272</v>
      </c>
      <c r="AG1796" s="45"/>
      <c r="AH1796" s="38"/>
      <c r="AI1796" s="43">
        <v>214.2</v>
      </c>
      <c r="AJ1796" s="44">
        <v>428.4</v>
      </c>
      <c r="AK1796" s="45"/>
      <c r="AL1796" s="38"/>
      <c r="AM1796" s="43">
        <v>3600</v>
      </c>
      <c r="AN1796" s="44">
        <v>7200</v>
      </c>
      <c r="AO1796" s="45"/>
    </row>
    <row r="1797" spans="1:41" hidden="1" outlineLevel="1" x14ac:dyDescent="0.25">
      <c r="A1797" s="30"/>
      <c r="B1797" s="31" t="s">
        <v>44</v>
      </c>
      <c r="C1797" s="31" t="s">
        <v>45</v>
      </c>
      <c r="G1797" s="36"/>
      <c r="H1797" s="36"/>
      <c r="I1797" s="37"/>
      <c r="J1797" s="38"/>
      <c r="K1797" s="36"/>
      <c r="L1797" s="36"/>
      <c r="M1797" s="37"/>
      <c r="N1797" s="38"/>
      <c r="O1797" s="36"/>
      <c r="P1797" s="36"/>
      <c r="Q1797" s="37"/>
      <c r="R1797" s="38"/>
      <c r="S1797" s="36"/>
      <c r="T1797" s="36"/>
      <c r="U1797" s="37"/>
      <c r="V1797" s="38"/>
      <c r="W1797" s="36"/>
      <c r="X1797" s="36"/>
      <c r="Y1797" s="37"/>
      <c r="Z1797" s="38"/>
      <c r="AA1797" s="36"/>
      <c r="AB1797" s="36"/>
      <c r="AC1797" s="37"/>
      <c r="AD1797" s="38"/>
      <c r="AE1797" s="36"/>
      <c r="AF1797" s="36"/>
      <c r="AG1797" s="37"/>
      <c r="AH1797" s="38"/>
      <c r="AI1797" s="36"/>
      <c r="AJ1797" s="36"/>
      <c r="AK1797" s="37"/>
      <c r="AL1797" s="38"/>
      <c r="AM1797" s="36"/>
      <c r="AN1797" s="36"/>
      <c r="AO1797" s="37"/>
    </row>
    <row r="1798" spans="1:41" hidden="1" outlineLevel="1" x14ac:dyDescent="0.25">
      <c r="A1798" s="34" t="s">
        <v>3412</v>
      </c>
      <c r="B1798" s="35" t="s">
        <v>47</v>
      </c>
      <c r="C1798" s="35" t="s">
        <v>483</v>
      </c>
      <c r="G1798" s="36"/>
      <c r="H1798" s="36"/>
      <c r="I1798" s="37"/>
      <c r="J1798" s="38"/>
      <c r="K1798" s="36"/>
      <c r="L1798" s="36"/>
      <c r="M1798" s="37"/>
      <c r="N1798" s="38"/>
      <c r="O1798" s="36"/>
      <c r="P1798" s="36"/>
      <c r="Q1798" s="37"/>
      <c r="R1798" s="38"/>
      <c r="S1798" s="36"/>
      <c r="T1798" s="36"/>
      <c r="U1798" s="37"/>
      <c r="V1798" s="38"/>
      <c r="W1798" s="36"/>
      <c r="X1798" s="36"/>
      <c r="Y1798" s="37"/>
      <c r="Z1798" s="38"/>
      <c r="AA1798" s="36"/>
      <c r="AB1798" s="36"/>
      <c r="AC1798" s="37"/>
      <c r="AD1798" s="38"/>
      <c r="AE1798" s="36"/>
      <c r="AF1798" s="36"/>
      <c r="AG1798" s="37"/>
      <c r="AH1798" s="38"/>
      <c r="AI1798" s="36"/>
      <c r="AJ1798" s="36"/>
      <c r="AK1798" s="37"/>
      <c r="AL1798" s="38"/>
      <c r="AM1798" s="36"/>
      <c r="AN1798" s="36"/>
      <c r="AO1798" s="37"/>
    </row>
    <row r="1799" spans="1:41" ht="45" hidden="1" outlineLevel="1" x14ac:dyDescent="0.25">
      <c r="A1799" s="30"/>
      <c r="B1799" s="31" t="s">
        <v>69</v>
      </c>
      <c r="C1799" s="31" t="s">
        <v>70</v>
      </c>
      <c r="D1799" s="31" t="s">
        <v>71</v>
      </c>
      <c r="E1799" s="31" t="s">
        <v>72</v>
      </c>
      <c r="G1799" s="39" t="s">
        <v>73</v>
      </c>
      <c r="H1799" s="40" t="s">
        <v>33</v>
      </c>
      <c r="I1799" s="41"/>
      <c r="J1799" s="38"/>
      <c r="K1799" s="39" t="s">
        <v>73</v>
      </c>
      <c r="L1799" s="40" t="s">
        <v>33</v>
      </c>
      <c r="M1799" s="41"/>
      <c r="N1799" s="38"/>
      <c r="O1799" s="39" t="s">
        <v>73</v>
      </c>
      <c r="P1799" s="40" t="s">
        <v>33</v>
      </c>
      <c r="Q1799" s="41"/>
      <c r="R1799" s="38"/>
      <c r="S1799" s="39" t="s">
        <v>73</v>
      </c>
      <c r="T1799" s="40" t="s">
        <v>33</v>
      </c>
      <c r="U1799" s="41"/>
      <c r="V1799" s="38"/>
      <c r="W1799" s="39" t="s">
        <v>73</v>
      </c>
      <c r="X1799" s="40" t="s">
        <v>33</v>
      </c>
      <c r="Y1799" s="41"/>
      <c r="Z1799" s="38"/>
      <c r="AA1799" s="39" t="s">
        <v>73</v>
      </c>
      <c r="AB1799" s="40" t="s">
        <v>33</v>
      </c>
      <c r="AC1799" s="41"/>
      <c r="AD1799" s="38"/>
      <c r="AE1799" s="39" t="s">
        <v>73</v>
      </c>
      <c r="AF1799" s="40" t="s">
        <v>33</v>
      </c>
      <c r="AG1799" s="41"/>
      <c r="AH1799" s="38"/>
      <c r="AI1799" s="39" t="s">
        <v>73</v>
      </c>
      <c r="AJ1799" s="40" t="s">
        <v>33</v>
      </c>
      <c r="AK1799" s="41"/>
      <c r="AL1799" s="38"/>
      <c r="AM1799" s="39" t="s">
        <v>73</v>
      </c>
      <c r="AN1799" s="40" t="s">
        <v>33</v>
      </c>
      <c r="AO1799" s="41"/>
    </row>
    <row r="1800" spans="1:41" ht="120" hidden="1" outlineLevel="1" x14ac:dyDescent="0.25">
      <c r="A1800" s="34" t="s">
        <v>3413</v>
      </c>
      <c r="B1800" s="35" t="s">
        <v>3414</v>
      </c>
      <c r="C1800" s="35" t="s">
        <v>620</v>
      </c>
      <c r="D1800" s="35" t="s">
        <v>621</v>
      </c>
      <c r="E1800" s="42">
        <v>1</v>
      </c>
      <c r="G1800" s="43">
        <v>0</v>
      </c>
      <c r="H1800" s="44">
        <v>0</v>
      </c>
      <c r="I1800" s="45"/>
      <c r="J1800" s="38"/>
      <c r="K1800" s="43">
        <v>0</v>
      </c>
      <c r="L1800" s="44">
        <v>0</v>
      </c>
      <c r="M1800" s="45"/>
      <c r="N1800" s="38"/>
      <c r="O1800" s="43">
        <v>0</v>
      </c>
      <c r="P1800" s="44">
        <v>0</v>
      </c>
      <c r="Q1800" s="45"/>
      <c r="R1800" s="38"/>
      <c r="S1800" s="43">
        <v>0</v>
      </c>
      <c r="T1800" s="44">
        <v>0</v>
      </c>
      <c r="U1800" s="45"/>
      <c r="V1800" s="38"/>
      <c r="W1800" s="43">
        <v>0</v>
      </c>
      <c r="X1800" s="44">
        <v>0</v>
      </c>
      <c r="Y1800" s="45"/>
      <c r="Z1800" s="38"/>
      <c r="AA1800" s="43">
        <v>0</v>
      </c>
      <c r="AB1800" s="44">
        <v>0</v>
      </c>
      <c r="AC1800" s="45"/>
      <c r="AD1800" s="38"/>
      <c r="AE1800" s="43">
        <v>0</v>
      </c>
      <c r="AF1800" s="44">
        <v>0</v>
      </c>
      <c r="AG1800" s="45"/>
      <c r="AH1800" s="38"/>
      <c r="AI1800" s="43">
        <v>11000.82</v>
      </c>
      <c r="AJ1800" s="44">
        <v>11000.82</v>
      </c>
      <c r="AK1800" s="45"/>
      <c r="AL1800" s="38"/>
      <c r="AM1800" s="43">
        <v>0</v>
      </c>
      <c r="AN1800" s="44">
        <v>0</v>
      </c>
      <c r="AO1800" s="45"/>
    </row>
    <row r="1801" spans="1:41" hidden="1" outlineLevel="1" x14ac:dyDescent="0.25">
      <c r="A1801" s="30"/>
      <c r="B1801" s="31" t="s">
        <v>44</v>
      </c>
      <c r="C1801" s="31" t="s">
        <v>45</v>
      </c>
      <c r="G1801" s="36"/>
      <c r="H1801" s="36"/>
      <c r="I1801" s="37"/>
      <c r="J1801" s="38"/>
      <c r="K1801" s="36"/>
      <c r="L1801" s="36"/>
      <c r="M1801" s="37"/>
      <c r="N1801" s="38"/>
      <c r="O1801" s="36"/>
      <c r="P1801" s="36"/>
      <c r="Q1801" s="37"/>
      <c r="R1801" s="38"/>
      <c r="S1801" s="36"/>
      <c r="T1801" s="36"/>
      <c r="U1801" s="37"/>
      <c r="V1801" s="38"/>
      <c r="W1801" s="36"/>
      <c r="X1801" s="36"/>
      <c r="Y1801" s="37"/>
      <c r="Z1801" s="38"/>
      <c r="AA1801" s="36"/>
      <c r="AB1801" s="36"/>
      <c r="AC1801" s="37"/>
      <c r="AD1801" s="38"/>
      <c r="AE1801" s="36"/>
      <c r="AF1801" s="36"/>
      <c r="AG1801" s="37"/>
      <c r="AH1801" s="38"/>
      <c r="AI1801" s="36"/>
      <c r="AJ1801" s="36"/>
      <c r="AK1801" s="37"/>
      <c r="AL1801" s="38"/>
      <c r="AM1801" s="36"/>
      <c r="AN1801" s="36"/>
      <c r="AO1801" s="37"/>
    </row>
    <row r="1802" spans="1:41" ht="45" hidden="1" outlineLevel="1" x14ac:dyDescent="0.25">
      <c r="A1802" s="34" t="s">
        <v>3415</v>
      </c>
      <c r="B1802" s="35" t="s">
        <v>47</v>
      </c>
      <c r="C1802" s="35" t="s">
        <v>488</v>
      </c>
      <c r="G1802" s="36"/>
      <c r="H1802" s="36"/>
      <c r="I1802" s="37"/>
      <c r="J1802" s="38"/>
      <c r="K1802" s="36"/>
      <c r="L1802" s="36"/>
      <c r="M1802" s="37"/>
      <c r="N1802" s="38"/>
      <c r="O1802" s="36"/>
      <c r="P1802" s="36"/>
      <c r="Q1802" s="37"/>
      <c r="R1802" s="38"/>
      <c r="S1802" s="36"/>
      <c r="T1802" s="36"/>
      <c r="U1802" s="37"/>
      <c r="V1802" s="38"/>
      <c r="W1802" s="36"/>
      <c r="X1802" s="36"/>
      <c r="Y1802" s="37"/>
      <c r="Z1802" s="38"/>
      <c r="AA1802" s="36"/>
      <c r="AB1802" s="36"/>
      <c r="AC1802" s="37"/>
      <c r="AD1802" s="38"/>
      <c r="AE1802" s="36"/>
      <c r="AF1802" s="36"/>
      <c r="AG1802" s="37"/>
      <c r="AH1802" s="38"/>
      <c r="AI1802" s="36"/>
      <c r="AJ1802" s="36"/>
      <c r="AK1802" s="37"/>
      <c r="AL1802" s="38"/>
      <c r="AM1802" s="36"/>
      <c r="AN1802" s="36"/>
      <c r="AO1802" s="37"/>
    </row>
    <row r="1803" spans="1:41" s="9" customFormat="1" ht="35.25" customHeight="1" collapsed="1" x14ac:dyDescent="0.25">
      <c r="A1803" s="46" t="s">
        <v>3416</v>
      </c>
      <c r="B1803" s="46"/>
      <c r="C1803" s="46"/>
      <c r="D1803" s="46"/>
      <c r="E1803" s="46"/>
      <c r="G1803" s="50">
        <f>H1803/H$13</f>
        <v>4.8784745553888936E-3</v>
      </c>
      <c r="H1803" s="44">
        <f>H1804+H1823+H1864+H1896+H1920+H1954+H1976+H2041+H2052+H2207+H2328+H2422</f>
        <v>2683161</v>
      </c>
      <c r="I1803" s="45"/>
      <c r="J1803" s="38"/>
      <c r="K1803" s="20" t="s">
        <v>43</v>
      </c>
      <c r="L1803" s="44">
        <f>L1804+L1823+L1864+L1896+L1920+L1954+L1976+L2041+L2052+L2207+L2328+L2422</f>
        <v>3450821</v>
      </c>
      <c r="M1803" s="45"/>
      <c r="N1803" s="38"/>
      <c r="O1803" s="20" t="s">
        <v>43</v>
      </c>
      <c r="P1803" s="44">
        <f>P1804+P1823+P1864+P1896+P1920+P1954+P1976+P2041+P2052+P2207+P2328+P2422</f>
        <v>3450821</v>
      </c>
      <c r="Q1803" s="45"/>
      <c r="R1803" s="38"/>
      <c r="S1803" s="20" t="s">
        <v>43</v>
      </c>
      <c r="T1803" s="44">
        <f>T1804+T1823+T1864+T1896+T1920+T1954+T1976+T2041+T2052+T2207+T2328+T2422</f>
        <v>2836859</v>
      </c>
      <c r="U1803" s="45"/>
      <c r="V1803" s="38"/>
      <c r="W1803" s="20" t="s">
        <v>43</v>
      </c>
      <c r="X1803" s="44">
        <f>X1804+X1823+X1864+X1896+X1920+X1954+X1976+X2041+X2052+X2207+X2328+X2422</f>
        <v>3349786</v>
      </c>
      <c r="Y1803" s="45"/>
      <c r="Z1803" s="38"/>
      <c r="AA1803" s="20" t="s">
        <v>43</v>
      </c>
      <c r="AB1803" s="44">
        <f>AB1804+AB1823+AB1864+AB1896+AB1920+AB1954+AB1976+AB2041+AB2052+AB2207+AB2328+AB2422</f>
        <v>2866098.6</v>
      </c>
      <c r="AC1803" s="45"/>
      <c r="AD1803" s="38"/>
      <c r="AE1803" s="20" t="s">
        <v>43</v>
      </c>
      <c r="AF1803" s="44">
        <f>AF1804+AF1823+AF1864+AF1896+AF1920+AF1954+AF1976+AF2041+AF2052+AF2207+AF2328+AF2422</f>
        <v>3459332</v>
      </c>
      <c r="AG1803" s="45"/>
      <c r="AH1803" s="38"/>
      <c r="AI1803" s="20" t="s">
        <v>43</v>
      </c>
      <c r="AJ1803" s="44">
        <f>AJ1804+AJ1823+AJ1864+AJ1896+AJ1920+AJ1954+AJ1976+AJ2041+AJ2052+AJ2207+AJ2328+AJ2422</f>
        <v>3571308.85</v>
      </c>
      <c r="AK1803" s="45"/>
      <c r="AL1803" s="38"/>
      <c r="AM1803" s="20" t="s">
        <v>43</v>
      </c>
      <c r="AN1803" s="44">
        <f>AN1804+AN1823+AN1864+AN1896+AN1920+AN1954+AN1976+AN2041+AN2052+AN2207+AN2328+AN2422</f>
        <v>4153246</v>
      </c>
      <c r="AO1803" s="45"/>
    </row>
    <row r="1804" spans="1:41" ht="30" hidden="1" customHeight="1" outlineLevel="1" x14ac:dyDescent="0.25">
      <c r="A1804" s="15" t="s">
        <v>3417</v>
      </c>
      <c r="B1804" s="15"/>
      <c r="C1804" s="15"/>
      <c r="D1804" s="15"/>
      <c r="E1804" s="15"/>
      <c r="G1804" s="50">
        <f>H1804/H$13</f>
        <v>9.2820000189015276E-5</v>
      </c>
      <c r="H1804" s="44">
        <v>51051</v>
      </c>
      <c r="I1804" s="45"/>
      <c r="J1804" s="38"/>
      <c r="K1804" s="20" t="s">
        <v>43</v>
      </c>
      <c r="L1804" s="44">
        <v>53395</v>
      </c>
      <c r="M1804" s="45"/>
      <c r="N1804" s="38"/>
      <c r="O1804" s="20" t="s">
        <v>43</v>
      </c>
      <c r="P1804" s="44">
        <v>53395</v>
      </c>
      <c r="Q1804" s="45"/>
      <c r="R1804" s="38"/>
      <c r="S1804" s="20" t="s">
        <v>43</v>
      </c>
      <c r="T1804" s="44">
        <v>42251</v>
      </c>
      <c r="U1804" s="45"/>
      <c r="V1804" s="38"/>
      <c r="W1804" s="20" t="s">
        <v>43</v>
      </c>
      <c r="X1804" s="44">
        <v>45610</v>
      </c>
      <c r="Y1804" s="45"/>
      <c r="Z1804" s="38"/>
      <c r="AA1804" s="20" t="s">
        <v>43</v>
      </c>
      <c r="AB1804" s="44">
        <v>41166.699999999997</v>
      </c>
      <c r="AC1804" s="45"/>
      <c r="AD1804" s="38"/>
      <c r="AE1804" s="20" t="s">
        <v>43</v>
      </c>
      <c r="AF1804" s="44">
        <v>32344</v>
      </c>
      <c r="AG1804" s="45"/>
      <c r="AH1804" s="38"/>
      <c r="AI1804" s="20" t="s">
        <v>43</v>
      </c>
      <c r="AJ1804" s="44">
        <v>37141.4</v>
      </c>
      <c r="AK1804" s="45"/>
      <c r="AL1804" s="38"/>
      <c r="AM1804" s="20" t="s">
        <v>43</v>
      </c>
      <c r="AN1804" s="44">
        <v>67700</v>
      </c>
      <c r="AO1804" s="45"/>
    </row>
    <row r="1805" spans="1:41" hidden="1" outlineLevel="1" x14ac:dyDescent="0.25">
      <c r="A1805" s="30"/>
      <c r="B1805" s="31" t="s">
        <v>44</v>
      </c>
      <c r="C1805" s="31" t="s">
        <v>45</v>
      </c>
      <c r="G1805" s="36"/>
      <c r="H1805" s="36"/>
      <c r="I1805" s="37"/>
      <c r="J1805" s="38"/>
      <c r="K1805" s="36"/>
      <c r="L1805" s="36"/>
      <c r="M1805" s="37"/>
      <c r="N1805" s="38"/>
      <c r="O1805" s="36"/>
      <c r="P1805" s="36"/>
      <c r="Q1805" s="37"/>
      <c r="R1805" s="38"/>
      <c r="S1805" s="36"/>
      <c r="T1805" s="36"/>
      <c r="U1805" s="37"/>
      <c r="V1805" s="38"/>
      <c r="W1805" s="36"/>
      <c r="X1805" s="36"/>
      <c r="Y1805" s="37"/>
      <c r="Z1805" s="38"/>
      <c r="AA1805" s="36"/>
      <c r="AB1805" s="36"/>
      <c r="AC1805" s="37"/>
      <c r="AD1805" s="38"/>
      <c r="AE1805" s="36"/>
      <c r="AF1805" s="36"/>
      <c r="AG1805" s="37"/>
      <c r="AH1805" s="38"/>
      <c r="AI1805" s="36"/>
      <c r="AJ1805" s="36"/>
      <c r="AK1805" s="37"/>
      <c r="AL1805" s="38"/>
      <c r="AM1805" s="36"/>
      <c r="AN1805" s="36"/>
      <c r="AO1805" s="37"/>
    </row>
    <row r="1806" spans="1:41" hidden="1" outlineLevel="1" x14ac:dyDescent="0.25">
      <c r="A1806" s="34" t="s">
        <v>3418</v>
      </c>
      <c r="B1806" s="35" t="s">
        <v>47</v>
      </c>
      <c r="C1806" s="35" t="s">
        <v>2420</v>
      </c>
      <c r="G1806" s="36"/>
      <c r="H1806" s="36"/>
      <c r="I1806" s="37"/>
      <c r="J1806" s="38"/>
      <c r="K1806" s="36"/>
      <c r="L1806" s="36"/>
      <c r="M1806" s="37"/>
      <c r="N1806" s="38"/>
      <c r="O1806" s="36"/>
      <c r="P1806" s="36"/>
      <c r="Q1806" s="37"/>
      <c r="R1806" s="38"/>
      <c r="S1806" s="36"/>
      <c r="T1806" s="36"/>
      <c r="U1806" s="37"/>
      <c r="V1806" s="38"/>
      <c r="W1806" s="36"/>
      <c r="X1806" s="36"/>
      <c r="Y1806" s="37"/>
      <c r="Z1806" s="38"/>
      <c r="AA1806" s="36"/>
      <c r="AB1806" s="36"/>
      <c r="AC1806" s="37"/>
      <c r="AD1806" s="38"/>
      <c r="AE1806" s="36"/>
      <c r="AF1806" s="36"/>
      <c r="AG1806" s="37"/>
      <c r="AH1806" s="38"/>
      <c r="AI1806" s="36"/>
      <c r="AJ1806" s="36"/>
      <c r="AK1806" s="37"/>
      <c r="AL1806" s="38"/>
      <c r="AM1806" s="36"/>
      <c r="AN1806" s="36"/>
      <c r="AO1806" s="37"/>
    </row>
    <row r="1807" spans="1:41" ht="45" hidden="1" outlineLevel="1" x14ac:dyDescent="0.25">
      <c r="A1807" s="30"/>
      <c r="B1807" s="31" t="s">
        <v>69</v>
      </c>
      <c r="C1807" s="31" t="s">
        <v>70</v>
      </c>
      <c r="D1807" s="31" t="s">
        <v>71</v>
      </c>
      <c r="E1807" s="31" t="s">
        <v>72</v>
      </c>
      <c r="G1807" s="39" t="s">
        <v>73</v>
      </c>
      <c r="H1807" s="40" t="s">
        <v>33</v>
      </c>
      <c r="I1807" s="41"/>
      <c r="J1807" s="38"/>
      <c r="K1807" s="39" t="s">
        <v>73</v>
      </c>
      <c r="L1807" s="40" t="s">
        <v>33</v>
      </c>
      <c r="M1807" s="41"/>
      <c r="N1807" s="38"/>
      <c r="O1807" s="39" t="s">
        <v>73</v>
      </c>
      <c r="P1807" s="40" t="s">
        <v>33</v>
      </c>
      <c r="Q1807" s="41"/>
      <c r="R1807" s="38"/>
      <c r="S1807" s="39" t="s">
        <v>73</v>
      </c>
      <c r="T1807" s="40" t="s">
        <v>33</v>
      </c>
      <c r="U1807" s="41"/>
      <c r="V1807" s="38"/>
      <c r="W1807" s="39" t="s">
        <v>73</v>
      </c>
      <c r="X1807" s="40" t="s">
        <v>33</v>
      </c>
      <c r="Y1807" s="41"/>
      <c r="Z1807" s="38"/>
      <c r="AA1807" s="39" t="s">
        <v>73</v>
      </c>
      <c r="AB1807" s="40" t="s">
        <v>33</v>
      </c>
      <c r="AC1807" s="41"/>
      <c r="AD1807" s="38"/>
      <c r="AE1807" s="39" t="s">
        <v>73</v>
      </c>
      <c r="AF1807" s="40" t="s">
        <v>33</v>
      </c>
      <c r="AG1807" s="41"/>
      <c r="AH1807" s="38"/>
      <c r="AI1807" s="39" t="s">
        <v>73</v>
      </c>
      <c r="AJ1807" s="40" t="s">
        <v>33</v>
      </c>
      <c r="AK1807" s="41"/>
      <c r="AL1807" s="38"/>
      <c r="AM1807" s="39" t="s">
        <v>73</v>
      </c>
      <c r="AN1807" s="40" t="s">
        <v>33</v>
      </c>
      <c r="AO1807" s="41"/>
    </row>
    <row r="1808" spans="1:41" ht="30" hidden="1" outlineLevel="1" x14ac:dyDescent="0.25">
      <c r="A1808" s="34" t="s">
        <v>3419</v>
      </c>
      <c r="B1808" s="35" t="s">
        <v>3420</v>
      </c>
      <c r="C1808" s="35" t="s">
        <v>2423</v>
      </c>
      <c r="D1808" s="35" t="s">
        <v>500</v>
      </c>
      <c r="E1808" s="42">
        <v>1</v>
      </c>
      <c r="G1808" s="43">
        <v>111</v>
      </c>
      <c r="H1808" s="44">
        <v>111</v>
      </c>
      <c r="I1808" s="45"/>
      <c r="J1808" s="38"/>
      <c r="K1808" s="43">
        <v>2700</v>
      </c>
      <c r="L1808" s="44">
        <v>2700</v>
      </c>
      <c r="M1808" s="45"/>
      <c r="N1808" s="38"/>
      <c r="O1808" s="43">
        <v>2700</v>
      </c>
      <c r="P1808" s="44">
        <v>2700</v>
      </c>
      <c r="Q1808" s="45"/>
      <c r="R1808" s="38"/>
      <c r="S1808" s="43">
        <v>3326</v>
      </c>
      <c r="T1808" s="44">
        <v>3326</v>
      </c>
      <c r="U1808" s="45"/>
      <c r="V1808" s="38"/>
      <c r="W1808" s="43">
        <v>4550</v>
      </c>
      <c r="X1808" s="44">
        <v>4550</v>
      </c>
      <c r="Y1808" s="45"/>
      <c r="Z1808" s="38"/>
      <c r="AA1808" s="43">
        <v>6032.85</v>
      </c>
      <c r="AB1808" s="44">
        <v>6032.85</v>
      </c>
      <c r="AC1808" s="45"/>
      <c r="AD1808" s="38"/>
      <c r="AE1808" s="43">
        <v>7609</v>
      </c>
      <c r="AF1808" s="44">
        <v>7609</v>
      </c>
      <c r="AG1808" s="45"/>
      <c r="AH1808" s="38"/>
      <c r="AI1808" s="43">
        <v>4590</v>
      </c>
      <c r="AJ1808" s="44">
        <v>4590</v>
      </c>
      <c r="AK1808" s="45"/>
      <c r="AL1808" s="38"/>
      <c r="AM1808" s="43">
        <v>3000</v>
      </c>
      <c r="AN1808" s="44">
        <v>3000</v>
      </c>
      <c r="AO1808" s="45"/>
    </row>
    <row r="1809" spans="1:41" hidden="1" outlineLevel="1" x14ac:dyDescent="0.25">
      <c r="A1809" s="30"/>
      <c r="B1809" s="31" t="s">
        <v>44</v>
      </c>
      <c r="C1809" s="31" t="s">
        <v>45</v>
      </c>
      <c r="G1809" s="36"/>
      <c r="H1809" s="36"/>
      <c r="I1809" s="37"/>
      <c r="J1809" s="38"/>
      <c r="K1809" s="36"/>
      <c r="L1809" s="36"/>
      <c r="M1809" s="37"/>
      <c r="N1809" s="38"/>
      <c r="O1809" s="36"/>
      <c r="P1809" s="36"/>
      <c r="Q1809" s="37"/>
      <c r="R1809" s="38"/>
      <c r="S1809" s="36"/>
      <c r="T1809" s="36"/>
      <c r="U1809" s="37"/>
      <c r="V1809" s="38"/>
      <c r="W1809" s="36"/>
      <c r="X1809" s="36"/>
      <c r="Y1809" s="37"/>
      <c r="Z1809" s="38"/>
      <c r="AA1809" s="36"/>
      <c r="AB1809" s="36"/>
      <c r="AC1809" s="37"/>
      <c r="AD1809" s="38"/>
      <c r="AE1809" s="36"/>
      <c r="AF1809" s="36"/>
      <c r="AG1809" s="37"/>
      <c r="AH1809" s="38"/>
      <c r="AI1809" s="36"/>
      <c r="AJ1809" s="36"/>
      <c r="AK1809" s="37"/>
      <c r="AL1809" s="38"/>
      <c r="AM1809" s="36"/>
      <c r="AN1809" s="36"/>
      <c r="AO1809" s="37"/>
    </row>
    <row r="1810" spans="1:41" hidden="1" outlineLevel="1" x14ac:dyDescent="0.25">
      <c r="A1810" s="34" t="s">
        <v>3421</v>
      </c>
      <c r="B1810" s="35" t="s">
        <v>47</v>
      </c>
      <c r="C1810" s="35" t="s">
        <v>2425</v>
      </c>
      <c r="G1810" s="36"/>
      <c r="H1810" s="36"/>
      <c r="I1810" s="37"/>
      <c r="J1810" s="38"/>
      <c r="K1810" s="36"/>
      <c r="L1810" s="36"/>
      <c r="M1810" s="37"/>
      <c r="N1810" s="38"/>
      <c r="O1810" s="36"/>
      <c r="P1810" s="36"/>
      <c r="Q1810" s="37"/>
      <c r="R1810" s="38"/>
      <c r="S1810" s="36"/>
      <c r="T1810" s="36"/>
      <c r="U1810" s="37"/>
      <c r="V1810" s="38"/>
      <c r="W1810" s="36"/>
      <c r="X1810" s="36"/>
      <c r="Y1810" s="37"/>
      <c r="Z1810" s="38"/>
      <c r="AA1810" s="36"/>
      <c r="AB1810" s="36"/>
      <c r="AC1810" s="37"/>
      <c r="AD1810" s="38"/>
      <c r="AE1810" s="36"/>
      <c r="AF1810" s="36"/>
      <c r="AG1810" s="37"/>
      <c r="AH1810" s="38"/>
      <c r="AI1810" s="36"/>
      <c r="AJ1810" s="36"/>
      <c r="AK1810" s="37"/>
      <c r="AL1810" s="38"/>
      <c r="AM1810" s="36"/>
      <c r="AN1810" s="36"/>
      <c r="AO1810" s="37"/>
    </row>
    <row r="1811" spans="1:41" ht="45" hidden="1" outlineLevel="1" x14ac:dyDescent="0.25">
      <c r="A1811" s="30"/>
      <c r="B1811" s="31" t="s">
        <v>69</v>
      </c>
      <c r="C1811" s="31" t="s">
        <v>70</v>
      </c>
      <c r="D1811" s="31" t="s">
        <v>71</v>
      </c>
      <c r="E1811" s="31" t="s">
        <v>72</v>
      </c>
      <c r="G1811" s="39" t="s">
        <v>73</v>
      </c>
      <c r="H1811" s="40" t="s">
        <v>33</v>
      </c>
      <c r="I1811" s="41"/>
      <c r="J1811" s="38"/>
      <c r="K1811" s="39" t="s">
        <v>73</v>
      </c>
      <c r="L1811" s="40" t="s">
        <v>33</v>
      </c>
      <c r="M1811" s="41"/>
      <c r="N1811" s="38"/>
      <c r="O1811" s="39" t="s">
        <v>73</v>
      </c>
      <c r="P1811" s="40" t="s">
        <v>33</v>
      </c>
      <c r="Q1811" s="41"/>
      <c r="R1811" s="38"/>
      <c r="S1811" s="39" t="s">
        <v>73</v>
      </c>
      <c r="T1811" s="40" t="s">
        <v>33</v>
      </c>
      <c r="U1811" s="41"/>
      <c r="V1811" s="38"/>
      <c r="W1811" s="39" t="s">
        <v>73</v>
      </c>
      <c r="X1811" s="40" t="s">
        <v>33</v>
      </c>
      <c r="Y1811" s="41"/>
      <c r="Z1811" s="38"/>
      <c r="AA1811" s="39" t="s">
        <v>73</v>
      </c>
      <c r="AB1811" s="40" t="s">
        <v>33</v>
      </c>
      <c r="AC1811" s="41"/>
      <c r="AD1811" s="38"/>
      <c r="AE1811" s="39" t="s">
        <v>73</v>
      </c>
      <c r="AF1811" s="40" t="s">
        <v>33</v>
      </c>
      <c r="AG1811" s="41"/>
      <c r="AH1811" s="38"/>
      <c r="AI1811" s="39" t="s">
        <v>73</v>
      </c>
      <c r="AJ1811" s="40" t="s">
        <v>33</v>
      </c>
      <c r="AK1811" s="41"/>
      <c r="AL1811" s="38"/>
      <c r="AM1811" s="39" t="s">
        <v>73</v>
      </c>
      <c r="AN1811" s="40" t="s">
        <v>33</v>
      </c>
      <c r="AO1811" s="41"/>
    </row>
    <row r="1812" spans="1:41" ht="30" hidden="1" outlineLevel="1" x14ac:dyDescent="0.25">
      <c r="A1812" s="34" t="s">
        <v>3422</v>
      </c>
      <c r="B1812" s="35" t="s">
        <v>3423</v>
      </c>
      <c r="C1812" s="35" t="s">
        <v>2428</v>
      </c>
      <c r="D1812" s="35" t="s">
        <v>686</v>
      </c>
      <c r="E1812" s="42">
        <v>965</v>
      </c>
      <c r="G1812" s="43">
        <v>4</v>
      </c>
      <c r="H1812" s="44">
        <v>3860</v>
      </c>
      <c r="I1812" s="45"/>
      <c r="J1812" s="38"/>
      <c r="K1812" s="43">
        <v>3</v>
      </c>
      <c r="L1812" s="44">
        <v>2895</v>
      </c>
      <c r="M1812" s="45"/>
      <c r="N1812" s="38"/>
      <c r="O1812" s="43">
        <v>3</v>
      </c>
      <c r="P1812" s="44">
        <v>2895</v>
      </c>
      <c r="Q1812" s="45"/>
      <c r="R1812" s="38"/>
      <c r="S1812" s="43">
        <v>1</v>
      </c>
      <c r="T1812" s="44">
        <v>965</v>
      </c>
      <c r="U1812" s="45"/>
      <c r="V1812" s="38"/>
      <c r="W1812" s="43">
        <v>4</v>
      </c>
      <c r="X1812" s="44">
        <v>3860</v>
      </c>
      <c r="Y1812" s="45"/>
      <c r="Z1812" s="38"/>
      <c r="AA1812" s="43">
        <v>1.81</v>
      </c>
      <c r="AB1812" s="44">
        <v>1746.65</v>
      </c>
      <c r="AC1812" s="45"/>
      <c r="AD1812" s="38"/>
      <c r="AE1812" s="43">
        <v>3</v>
      </c>
      <c r="AF1812" s="44">
        <v>2895</v>
      </c>
      <c r="AG1812" s="45"/>
      <c r="AH1812" s="38"/>
      <c r="AI1812" s="43">
        <v>3.56</v>
      </c>
      <c r="AJ1812" s="44">
        <v>3435.4</v>
      </c>
      <c r="AK1812" s="45"/>
      <c r="AL1812" s="38"/>
      <c r="AM1812" s="43">
        <v>20</v>
      </c>
      <c r="AN1812" s="44">
        <v>19300</v>
      </c>
      <c r="AO1812" s="45"/>
    </row>
    <row r="1813" spans="1:41" ht="30" hidden="1" outlineLevel="1" x14ac:dyDescent="0.25">
      <c r="A1813" s="34" t="s">
        <v>3424</v>
      </c>
      <c r="B1813" s="35" t="s">
        <v>3425</v>
      </c>
      <c r="C1813" s="35" t="s">
        <v>2431</v>
      </c>
      <c r="D1813" s="35" t="s">
        <v>680</v>
      </c>
      <c r="E1813" s="42">
        <v>760</v>
      </c>
      <c r="G1813" s="43">
        <v>8</v>
      </c>
      <c r="H1813" s="44">
        <v>6080</v>
      </c>
      <c r="I1813" s="45"/>
      <c r="J1813" s="38"/>
      <c r="K1813" s="43">
        <v>15</v>
      </c>
      <c r="L1813" s="44">
        <v>11400</v>
      </c>
      <c r="M1813" s="45"/>
      <c r="N1813" s="38"/>
      <c r="O1813" s="43">
        <v>15</v>
      </c>
      <c r="P1813" s="44">
        <v>11400</v>
      </c>
      <c r="Q1813" s="45"/>
      <c r="R1813" s="38"/>
      <c r="S1813" s="43">
        <v>15</v>
      </c>
      <c r="T1813" s="44">
        <v>11400</v>
      </c>
      <c r="U1813" s="45"/>
      <c r="V1813" s="38"/>
      <c r="W1813" s="43">
        <v>9</v>
      </c>
      <c r="X1813" s="44">
        <v>6840</v>
      </c>
      <c r="Y1813" s="45"/>
      <c r="Z1813" s="38"/>
      <c r="AA1813" s="43">
        <v>8.6199999999999992</v>
      </c>
      <c r="AB1813" s="44">
        <v>6551.2</v>
      </c>
      <c r="AC1813" s="45"/>
      <c r="AD1813" s="38"/>
      <c r="AE1813" s="43">
        <v>6</v>
      </c>
      <c r="AF1813" s="44">
        <v>4560</v>
      </c>
      <c r="AG1813" s="45"/>
      <c r="AH1813" s="38"/>
      <c r="AI1813" s="43">
        <v>15.81</v>
      </c>
      <c r="AJ1813" s="44">
        <v>12015.6</v>
      </c>
      <c r="AK1813" s="45"/>
      <c r="AL1813" s="38"/>
      <c r="AM1813" s="43">
        <v>25</v>
      </c>
      <c r="AN1813" s="44">
        <v>19000</v>
      </c>
      <c r="AO1813" s="45"/>
    </row>
    <row r="1814" spans="1:41" ht="30" hidden="1" outlineLevel="1" x14ac:dyDescent="0.25">
      <c r="A1814" s="34" t="s">
        <v>3426</v>
      </c>
      <c r="B1814" s="35" t="s">
        <v>3427</v>
      </c>
      <c r="C1814" s="35" t="s">
        <v>3428</v>
      </c>
      <c r="D1814" s="35" t="s">
        <v>680</v>
      </c>
      <c r="E1814" s="42">
        <v>480</v>
      </c>
      <c r="G1814" s="43">
        <v>52</v>
      </c>
      <c r="H1814" s="44">
        <v>24960</v>
      </c>
      <c r="I1814" s="45"/>
      <c r="J1814" s="38"/>
      <c r="K1814" s="43">
        <v>40</v>
      </c>
      <c r="L1814" s="44">
        <v>19200</v>
      </c>
      <c r="M1814" s="45"/>
      <c r="N1814" s="38"/>
      <c r="O1814" s="43">
        <v>40</v>
      </c>
      <c r="P1814" s="44">
        <v>19200</v>
      </c>
      <c r="Q1814" s="45"/>
      <c r="R1814" s="38"/>
      <c r="S1814" s="43">
        <v>29</v>
      </c>
      <c r="T1814" s="44">
        <v>13920</v>
      </c>
      <c r="U1814" s="45"/>
      <c r="V1814" s="38"/>
      <c r="W1814" s="43">
        <v>26</v>
      </c>
      <c r="X1814" s="44">
        <v>12480</v>
      </c>
      <c r="Y1814" s="45"/>
      <c r="Z1814" s="38"/>
      <c r="AA1814" s="43">
        <v>28.44</v>
      </c>
      <c r="AB1814" s="44">
        <v>13651.2</v>
      </c>
      <c r="AC1814" s="45"/>
      <c r="AD1814" s="38"/>
      <c r="AE1814" s="43">
        <v>9</v>
      </c>
      <c r="AF1814" s="44">
        <v>4320</v>
      </c>
      <c r="AG1814" s="45"/>
      <c r="AH1814" s="38"/>
      <c r="AI1814" s="43">
        <v>0</v>
      </c>
      <c r="AJ1814" s="44">
        <v>0</v>
      </c>
      <c r="AK1814" s="45"/>
      <c r="AL1814" s="38"/>
      <c r="AM1814" s="43">
        <v>24</v>
      </c>
      <c r="AN1814" s="44">
        <v>11520</v>
      </c>
      <c r="AO1814" s="45"/>
    </row>
    <row r="1815" spans="1:41" ht="24.75" hidden="1" customHeight="1" outlineLevel="1" x14ac:dyDescent="0.25">
      <c r="A1815" s="34" t="s">
        <v>3429</v>
      </c>
      <c r="B1815" s="35" t="s">
        <v>3430</v>
      </c>
      <c r="C1815" s="35" t="s">
        <v>3431</v>
      </c>
      <c r="D1815" s="35" t="s">
        <v>680</v>
      </c>
      <c r="E1815" s="42">
        <v>760</v>
      </c>
      <c r="G1815" s="43">
        <v>15</v>
      </c>
      <c r="H1815" s="44">
        <v>11400</v>
      </c>
      <c r="I1815" s="45"/>
      <c r="J1815" s="38"/>
      <c r="K1815" s="43">
        <v>15</v>
      </c>
      <c r="L1815" s="44">
        <v>11400</v>
      </c>
      <c r="M1815" s="45"/>
      <c r="N1815" s="38"/>
      <c r="O1815" s="43">
        <v>15</v>
      </c>
      <c r="P1815" s="44">
        <v>11400</v>
      </c>
      <c r="Q1815" s="45"/>
      <c r="R1815" s="38"/>
      <c r="S1815" s="43">
        <v>9</v>
      </c>
      <c r="T1815" s="44">
        <v>6840</v>
      </c>
      <c r="U1815" s="45"/>
      <c r="V1815" s="38"/>
      <c r="W1815" s="43">
        <v>22</v>
      </c>
      <c r="X1815" s="44">
        <v>16720</v>
      </c>
      <c r="Y1815" s="45"/>
      <c r="Z1815" s="38"/>
      <c r="AA1815" s="43">
        <v>10.77</v>
      </c>
      <c r="AB1815" s="44">
        <v>8185.2</v>
      </c>
      <c r="AC1815" s="45"/>
      <c r="AD1815" s="38"/>
      <c r="AE1815" s="43">
        <v>14</v>
      </c>
      <c r="AF1815" s="44">
        <v>10640</v>
      </c>
      <c r="AG1815" s="45"/>
      <c r="AH1815" s="38"/>
      <c r="AI1815" s="43">
        <v>17.829999999999998</v>
      </c>
      <c r="AJ1815" s="44">
        <v>13550.8</v>
      </c>
      <c r="AK1815" s="45"/>
      <c r="AL1815" s="38"/>
      <c r="AM1815" s="43">
        <v>15</v>
      </c>
      <c r="AN1815" s="44">
        <v>11400</v>
      </c>
      <c r="AO1815" s="45"/>
    </row>
    <row r="1816" spans="1:41" ht="60" hidden="1" outlineLevel="1" x14ac:dyDescent="0.25">
      <c r="A1816" s="34" t="s">
        <v>3432</v>
      </c>
      <c r="B1816" s="35" t="s">
        <v>3433</v>
      </c>
      <c r="C1816" s="35" t="s">
        <v>2439</v>
      </c>
      <c r="D1816" s="35" t="s">
        <v>686</v>
      </c>
      <c r="E1816" s="42">
        <v>1160</v>
      </c>
      <c r="G1816" s="43">
        <v>4</v>
      </c>
      <c r="H1816" s="44">
        <v>4640</v>
      </c>
      <c r="I1816" s="45"/>
      <c r="J1816" s="38"/>
      <c r="K1816" s="43">
        <v>5</v>
      </c>
      <c r="L1816" s="44">
        <v>5800</v>
      </c>
      <c r="M1816" s="45"/>
      <c r="N1816" s="38"/>
      <c r="O1816" s="43">
        <v>5</v>
      </c>
      <c r="P1816" s="44">
        <v>5800</v>
      </c>
      <c r="Q1816" s="45"/>
      <c r="R1816" s="38"/>
      <c r="S1816" s="43">
        <v>5</v>
      </c>
      <c r="T1816" s="44">
        <v>5800</v>
      </c>
      <c r="U1816" s="45"/>
      <c r="V1816" s="38"/>
      <c r="W1816" s="43">
        <v>1</v>
      </c>
      <c r="X1816" s="44">
        <v>1160</v>
      </c>
      <c r="Y1816" s="45"/>
      <c r="Z1816" s="38"/>
      <c r="AA1816" s="43">
        <v>4.3099999999999996</v>
      </c>
      <c r="AB1816" s="44">
        <v>4999.6000000000004</v>
      </c>
      <c r="AC1816" s="45"/>
      <c r="AD1816" s="38"/>
      <c r="AE1816" s="43">
        <v>2</v>
      </c>
      <c r="AF1816" s="44">
        <v>2320</v>
      </c>
      <c r="AG1816" s="45"/>
      <c r="AH1816" s="38"/>
      <c r="AI1816" s="43">
        <v>3.06</v>
      </c>
      <c r="AJ1816" s="44">
        <v>3549.6</v>
      </c>
      <c r="AK1816" s="45"/>
      <c r="AL1816" s="38"/>
      <c r="AM1816" s="43">
        <v>3</v>
      </c>
      <c r="AN1816" s="44">
        <v>3480</v>
      </c>
      <c r="AO1816" s="45"/>
    </row>
    <row r="1817" spans="1:41" hidden="1" outlineLevel="1" x14ac:dyDescent="0.25">
      <c r="A1817" s="30"/>
      <c r="B1817" s="31" t="s">
        <v>44</v>
      </c>
      <c r="C1817" s="31" t="s">
        <v>45</v>
      </c>
      <c r="G1817" s="36"/>
      <c r="H1817" s="36"/>
      <c r="I1817" s="37"/>
      <c r="J1817" s="38"/>
      <c r="K1817" s="36"/>
      <c r="L1817" s="36"/>
      <c r="M1817" s="37"/>
      <c r="N1817" s="38"/>
      <c r="O1817" s="36"/>
      <c r="P1817" s="36"/>
      <c r="Q1817" s="37"/>
      <c r="R1817" s="38"/>
      <c r="S1817" s="36"/>
      <c r="T1817" s="36"/>
      <c r="U1817" s="37"/>
      <c r="V1817" s="38"/>
      <c r="W1817" s="36"/>
      <c r="X1817" s="36"/>
      <c r="Y1817" s="37"/>
      <c r="Z1817" s="38"/>
      <c r="AA1817" s="36"/>
      <c r="AB1817" s="36"/>
      <c r="AC1817" s="37"/>
      <c r="AD1817" s="38"/>
      <c r="AE1817" s="36"/>
      <c r="AF1817" s="36"/>
      <c r="AG1817" s="37"/>
      <c r="AH1817" s="38"/>
      <c r="AI1817" s="36"/>
      <c r="AJ1817" s="36"/>
      <c r="AK1817" s="37"/>
      <c r="AL1817" s="38"/>
      <c r="AM1817" s="36"/>
      <c r="AN1817" s="36"/>
      <c r="AO1817" s="37"/>
    </row>
    <row r="1818" spans="1:41" hidden="1" outlineLevel="1" x14ac:dyDescent="0.25">
      <c r="A1818" s="34" t="s">
        <v>3434</v>
      </c>
      <c r="B1818" s="35" t="s">
        <v>47</v>
      </c>
      <c r="C1818" s="35" t="s">
        <v>483</v>
      </c>
      <c r="G1818" s="36"/>
      <c r="H1818" s="36"/>
      <c r="I1818" s="37"/>
      <c r="J1818" s="38"/>
      <c r="K1818" s="36"/>
      <c r="L1818" s="36"/>
      <c r="M1818" s="37"/>
      <c r="N1818" s="38"/>
      <c r="O1818" s="36"/>
      <c r="P1818" s="36"/>
      <c r="Q1818" s="37"/>
      <c r="R1818" s="38"/>
      <c r="S1818" s="36"/>
      <c r="T1818" s="36"/>
      <c r="U1818" s="37"/>
      <c r="V1818" s="38"/>
      <c r="W1818" s="36"/>
      <c r="X1818" s="36"/>
      <c r="Y1818" s="37"/>
      <c r="Z1818" s="38"/>
      <c r="AA1818" s="36"/>
      <c r="AB1818" s="36"/>
      <c r="AC1818" s="37"/>
      <c r="AD1818" s="38"/>
      <c r="AE1818" s="36"/>
      <c r="AF1818" s="36"/>
      <c r="AG1818" s="37"/>
      <c r="AH1818" s="38"/>
      <c r="AI1818" s="36"/>
      <c r="AJ1818" s="36"/>
      <c r="AK1818" s="37"/>
      <c r="AL1818" s="38"/>
      <c r="AM1818" s="36"/>
      <c r="AN1818" s="36"/>
      <c r="AO1818" s="37"/>
    </row>
    <row r="1819" spans="1:41" ht="45" hidden="1" outlineLevel="1" x14ac:dyDescent="0.25">
      <c r="A1819" s="30"/>
      <c r="B1819" s="31" t="s">
        <v>69</v>
      </c>
      <c r="C1819" s="31" t="s">
        <v>70</v>
      </c>
      <c r="D1819" s="31" t="s">
        <v>71</v>
      </c>
      <c r="E1819" s="31" t="s">
        <v>72</v>
      </c>
      <c r="G1819" s="39" t="s">
        <v>73</v>
      </c>
      <c r="H1819" s="40" t="s">
        <v>33</v>
      </c>
      <c r="I1819" s="41"/>
      <c r="J1819" s="38"/>
      <c r="K1819" s="39" t="s">
        <v>73</v>
      </c>
      <c r="L1819" s="40" t="s">
        <v>33</v>
      </c>
      <c r="M1819" s="41"/>
      <c r="N1819" s="38"/>
      <c r="O1819" s="39" t="s">
        <v>73</v>
      </c>
      <c r="P1819" s="40" t="s">
        <v>33</v>
      </c>
      <c r="Q1819" s="41"/>
      <c r="R1819" s="38"/>
      <c r="S1819" s="39" t="s">
        <v>73</v>
      </c>
      <c r="T1819" s="40" t="s">
        <v>33</v>
      </c>
      <c r="U1819" s="41"/>
      <c r="V1819" s="38"/>
      <c r="W1819" s="39" t="s">
        <v>73</v>
      </c>
      <c r="X1819" s="40" t="s">
        <v>33</v>
      </c>
      <c r="Y1819" s="41"/>
      <c r="Z1819" s="38"/>
      <c r="AA1819" s="39" t="s">
        <v>73</v>
      </c>
      <c r="AB1819" s="40" t="s">
        <v>33</v>
      </c>
      <c r="AC1819" s="41"/>
      <c r="AD1819" s="38"/>
      <c r="AE1819" s="39" t="s">
        <v>73</v>
      </c>
      <c r="AF1819" s="40" t="s">
        <v>33</v>
      </c>
      <c r="AG1819" s="41"/>
      <c r="AH1819" s="38"/>
      <c r="AI1819" s="39" t="s">
        <v>73</v>
      </c>
      <c r="AJ1819" s="40" t="s">
        <v>33</v>
      </c>
      <c r="AK1819" s="41"/>
      <c r="AL1819" s="38"/>
      <c r="AM1819" s="39" t="s">
        <v>73</v>
      </c>
      <c r="AN1819" s="40" t="s">
        <v>33</v>
      </c>
      <c r="AO1819" s="41"/>
    </row>
    <row r="1820" spans="1:41" ht="120" hidden="1" outlineLevel="1" x14ac:dyDescent="0.25">
      <c r="A1820" s="34" t="s">
        <v>3435</v>
      </c>
      <c r="B1820" s="35" t="s">
        <v>3436</v>
      </c>
      <c r="C1820" s="35" t="s">
        <v>620</v>
      </c>
      <c r="D1820" s="35" t="s">
        <v>621</v>
      </c>
      <c r="E1820" s="42">
        <v>0</v>
      </c>
      <c r="G1820" s="43">
        <v>0</v>
      </c>
      <c r="H1820" s="44">
        <v>0</v>
      </c>
      <c r="I1820" s="45"/>
      <c r="J1820" s="38"/>
      <c r="K1820" s="43">
        <v>0</v>
      </c>
      <c r="L1820" s="44">
        <v>0</v>
      </c>
      <c r="M1820" s="45"/>
      <c r="N1820" s="38"/>
      <c r="O1820" s="43">
        <v>0</v>
      </c>
      <c r="P1820" s="44">
        <v>0</v>
      </c>
      <c r="Q1820" s="45"/>
      <c r="R1820" s="38"/>
      <c r="S1820" s="43">
        <v>0</v>
      </c>
      <c r="T1820" s="44">
        <v>0</v>
      </c>
      <c r="U1820" s="45"/>
      <c r="V1820" s="38"/>
      <c r="W1820" s="43">
        <v>0</v>
      </c>
      <c r="X1820" s="44">
        <v>0</v>
      </c>
      <c r="Y1820" s="45"/>
      <c r="Z1820" s="38"/>
      <c r="AA1820" s="43">
        <v>0</v>
      </c>
      <c r="AB1820" s="44">
        <v>0</v>
      </c>
      <c r="AC1820" s="45"/>
      <c r="AD1820" s="38"/>
      <c r="AE1820" s="43">
        <v>0</v>
      </c>
      <c r="AF1820" s="44">
        <v>0</v>
      </c>
      <c r="AG1820" s="45"/>
      <c r="AH1820" s="38"/>
      <c r="AI1820" s="43">
        <v>0</v>
      </c>
      <c r="AJ1820" s="44">
        <v>0</v>
      </c>
      <c r="AK1820" s="45"/>
      <c r="AL1820" s="38"/>
      <c r="AM1820" s="43">
        <v>0</v>
      </c>
      <c r="AN1820" s="44">
        <v>0</v>
      </c>
      <c r="AO1820" s="45"/>
    </row>
    <row r="1821" spans="1:41" hidden="1" outlineLevel="1" x14ac:dyDescent="0.25">
      <c r="A1821" s="30"/>
      <c r="B1821" s="31" t="s">
        <v>44</v>
      </c>
      <c r="C1821" s="31" t="s">
        <v>45</v>
      </c>
      <c r="G1821" s="36"/>
      <c r="H1821" s="36"/>
      <c r="I1821" s="37"/>
      <c r="J1821" s="38"/>
      <c r="K1821" s="36"/>
      <c r="L1821" s="36"/>
      <c r="M1821" s="37"/>
      <c r="N1821" s="38"/>
      <c r="O1821" s="36"/>
      <c r="P1821" s="36"/>
      <c r="Q1821" s="37"/>
      <c r="R1821" s="38"/>
      <c r="S1821" s="36"/>
      <c r="T1821" s="36"/>
      <c r="U1821" s="37"/>
      <c r="V1821" s="38"/>
      <c r="W1821" s="36"/>
      <c r="X1821" s="36"/>
      <c r="Y1821" s="37"/>
      <c r="Z1821" s="38"/>
      <c r="AA1821" s="36"/>
      <c r="AB1821" s="36"/>
      <c r="AC1821" s="37"/>
      <c r="AD1821" s="38"/>
      <c r="AE1821" s="36"/>
      <c r="AF1821" s="36"/>
      <c r="AG1821" s="37"/>
      <c r="AH1821" s="38"/>
      <c r="AI1821" s="36"/>
      <c r="AJ1821" s="36"/>
      <c r="AK1821" s="37"/>
      <c r="AL1821" s="38"/>
      <c r="AM1821" s="36"/>
      <c r="AN1821" s="36"/>
      <c r="AO1821" s="37"/>
    </row>
    <row r="1822" spans="1:41" ht="45" hidden="1" outlineLevel="1" x14ac:dyDescent="0.25">
      <c r="A1822" s="34" t="s">
        <v>3437</v>
      </c>
      <c r="B1822" s="35" t="s">
        <v>47</v>
      </c>
      <c r="C1822" s="35" t="s">
        <v>488</v>
      </c>
      <c r="G1822" s="36"/>
      <c r="H1822" s="36"/>
      <c r="I1822" s="37"/>
      <c r="J1822" s="38"/>
      <c r="K1822" s="36"/>
      <c r="L1822" s="36"/>
      <c r="M1822" s="37"/>
      <c r="N1822" s="38"/>
      <c r="O1822" s="36"/>
      <c r="P1822" s="36"/>
      <c r="Q1822" s="37"/>
      <c r="R1822" s="38"/>
      <c r="S1822" s="36"/>
      <c r="T1822" s="36"/>
      <c r="U1822" s="37"/>
      <c r="V1822" s="38"/>
      <c r="W1822" s="36"/>
      <c r="X1822" s="36"/>
      <c r="Y1822" s="37"/>
      <c r="Z1822" s="38"/>
      <c r="AA1822" s="36"/>
      <c r="AB1822" s="36"/>
      <c r="AC1822" s="37"/>
      <c r="AD1822" s="38"/>
      <c r="AE1822" s="36"/>
      <c r="AF1822" s="36"/>
      <c r="AG1822" s="37"/>
      <c r="AH1822" s="38"/>
      <c r="AI1822" s="36"/>
      <c r="AJ1822" s="36"/>
      <c r="AK1822" s="37"/>
      <c r="AL1822" s="38"/>
      <c r="AM1822" s="36"/>
      <c r="AN1822" s="36"/>
      <c r="AO1822" s="37"/>
    </row>
    <row r="1823" spans="1:41" hidden="1" outlineLevel="1" x14ac:dyDescent="0.25">
      <c r="A1823" s="15" t="s">
        <v>3438</v>
      </c>
      <c r="B1823" s="15"/>
      <c r="C1823" s="15"/>
      <c r="D1823" s="15"/>
      <c r="E1823" s="15"/>
      <c r="G1823" s="20" t="s">
        <v>43</v>
      </c>
      <c r="H1823" s="44">
        <v>616275</v>
      </c>
      <c r="I1823" s="45"/>
      <c r="J1823" s="38"/>
      <c r="K1823" s="20" t="s">
        <v>43</v>
      </c>
      <c r="L1823" s="44">
        <v>607979</v>
      </c>
      <c r="M1823" s="45"/>
      <c r="N1823" s="38"/>
      <c r="O1823" s="20" t="s">
        <v>43</v>
      </c>
      <c r="P1823" s="44">
        <v>607979</v>
      </c>
      <c r="Q1823" s="45"/>
      <c r="R1823" s="38"/>
      <c r="S1823" s="20" t="s">
        <v>43</v>
      </c>
      <c r="T1823" s="44">
        <v>706539</v>
      </c>
      <c r="U1823" s="45"/>
      <c r="V1823" s="38"/>
      <c r="W1823" s="20" t="s">
        <v>43</v>
      </c>
      <c r="X1823" s="44">
        <v>647515</v>
      </c>
      <c r="Y1823" s="45"/>
      <c r="Z1823" s="38"/>
      <c r="AA1823" s="20" t="s">
        <v>43</v>
      </c>
      <c r="AB1823" s="44">
        <v>622560.53</v>
      </c>
      <c r="AC1823" s="45"/>
      <c r="AD1823" s="38"/>
      <c r="AE1823" s="20" t="s">
        <v>43</v>
      </c>
      <c r="AF1823" s="44">
        <v>786788</v>
      </c>
      <c r="AG1823" s="45"/>
      <c r="AH1823" s="38"/>
      <c r="AI1823" s="20" t="s">
        <v>43</v>
      </c>
      <c r="AJ1823" s="44">
        <v>684653.31</v>
      </c>
      <c r="AK1823" s="45"/>
      <c r="AL1823" s="38"/>
      <c r="AM1823" s="20" t="s">
        <v>43</v>
      </c>
      <c r="AN1823" s="44">
        <v>1108817</v>
      </c>
      <c r="AO1823" s="45"/>
    </row>
    <row r="1824" spans="1:41" hidden="1" outlineLevel="1" x14ac:dyDescent="0.25">
      <c r="A1824" s="30"/>
      <c r="B1824" s="31" t="s">
        <v>44</v>
      </c>
      <c r="C1824" s="31" t="s">
        <v>45</v>
      </c>
      <c r="G1824" s="36"/>
      <c r="H1824" s="36"/>
      <c r="I1824" s="37"/>
      <c r="J1824" s="38"/>
      <c r="K1824" s="36"/>
      <c r="L1824" s="36"/>
      <c r="M1824" s="37"/>
      <c r="N1824" s="38"/>
      <c r="O1824" s="36"/>
      <c r="P1824" s="36"/>
      <c r="Q1824" s="37"/>
      <c r="R1824" s="38"/>
      <c r="S1824" s="36"/>
      <c r="T1824" s="36"/>
      <c r="U1824" s="37"/>
      <c r="V1824" s="38"/>
      <c r="W1824" s="36"/>
      <c r="X1824" s="36"/>
      <c r="Y1824" s="37"/>
      <c r="Z1824" s="38"/>
      <c r="AA1824" s="36"/>
      <c r="AB1824" s="36"/>
      <c r="AC1824" s="37"/>
      <c r="AD1824" s="38"/>
      <c r="AE1824" s="36"/>
      <c r="AF1824" s="36"/>
      <c r="AG1824" s="37"/>
      <c r="AH1824" s="38"/>
      <c r="AI1824" s="36"/>
      <c r="AJ1824" s="36"/>
      <c r="AK1824" s="37"/>
      <c r="AL1824" s="38"/>
      <c r="AM1824" s="36"/>
      <c r="AN1824" s="36"/>
      <c r="AO1824" s="37"/>
    </row>
    <row r="1825" spans="1:41" hidden="1" outlineLevel="1" x14ac:dyDescent="0.25">
      <c r="A1825" s="34" t="s">
        <v>3439</v>
      </c>
      <c r="B1825" s="35" t="s">
        <v>47</v>
      </c>
      <c r="C1825" s="35" t="s">
        <v>2446</v>
      </c>
      <c r="G1825" s="36"/>
      <c r="H1825" s="36"/>
      <c r="I1825" s="37"/>
      <c r="J1825" s="38"/>
      <c r="K1825" s="36"/>
      <c r="L1825" s="36"/>
      <c r="M1825" s="37"/>
      <c r="N1825" s="38"/>
      <c r="O1825" s="36"/>
      <c r="P1825" s="36"/>
      <c r="Q1825" s="37"/>
      <c r="R1825" s="38"/>
      <c r="S1825" s="36"/>
      <c r="T1825" s="36"/>
      <c r="U1825" s="37"/>
      <c r="V1825" s="38"/>
      <c r="W1825" s="36"/>
      <c r="X1825" s="36"/>
      <c r="Y1825" s="37"/>
      <c r="Z1825" s="38"/>
      <c r="AA1825" s="36"/>
      <c r="AB1825" s="36"/>
      <c r="AC1825" s="37"/>
      <c r="AD1825" s="38"/>
      <c r="AE1825" s="36"/>
      <c r="AF1825" s="36"/>
      <c r="AG1825" s="37"/>
      <c r="AH1825" s="38"/>
      <c r="AI1825" s="36"/>
      <c r="AJ1825" s="36"/>
      <c r="AK1825" s="37"/>
      <c r="AL1825" s="38"/>
      <c r="AM1825" s="36"/>
      <c r="AN1825" s="36"/>
      <c r="AO1825" s="37"/>
    </row>
    <row r="1826" spans="1:41" ht="45" hidden="1" outlineLevel="1" x14ac:dyDescent="0.25">
      <c r="A1826" s="34" t="s">
        <v>3440</v>
      </c>
      <c r="B1826" s="35" t="s">
        <v>47</v>
      </c>
      <c r="C1826" s="35" t="s">
        <v>2448</v>
      </c>
      <c r="G1826" s="36"/>
      <c r="H1826" s="36"/>
      <c r="I1826" s="37"/>
      <c r="J1826" s="38"/>
      <c r="K1826" s="36"/>
      <c r="L1826" s="36"/>
      <c r="M1826" s="37"/>
      <c r="N1826" s="38"/>
      <c r="O1826" s="36"/>
      <c r="P1826" s="36"/>
      <c r="Q1826" s="37"/>
      <c r="R1826" s="38"/>
      <c r="S1826" s="36"/>
      <c r="T1826" s="36"/>
      <c r="U1826" s="37"/>
      <c r="V1826" s="38"/>
      <c r="W1826" s="36"/>
      <c r="X1826" s="36"/>
      <c r="Y1826" s="37"/>
      <c r="Z1826" s="38"/>
      <c r="AA1826" s="36"/>
      <c r="AB1826" s="36"/>
      <c r="AC1826" s="37"/>
      <c r="AD1826" s="38"/>
      <c r="AE1826" s="36"/>
      <c r="AF1826" s="36"/>
      <c r="AG1826" s="37"/>
      <c r="AH1826" s="38"/>
      <c r="AI1826" s="36"/>
      <c r="AJ1826" s="36"/>
      <c r="AK1826" s="37"/>
      <c r="AL1826" s="38"/>
      <c r="AM1826" s="36"/>
      <c r="AN1826" s="36"/>
      <c r="AO1826" s="37"/>
    </row>
    <row r="1827" spans="1:41" ht="45" hidden="1" outlineLevel="1" x14ac:dyDescent="0.25">
      <c r="A1827" s="30"/>
      <c r="B1827" s="31" t="s">
        <v>69</v>
      </c>
      <c r="C1827" s="31" t="s">
        <v>70</v>
      </c>
      <c r="D1827" s="31" t="s">
        <v>71</v>
      </c>
      <c r="E1827" s="31" t="s">
        <v>72</v>
      </c>
      <c r="G1827" s="39" t="s">
        <v>73</v>
      </c>
      <c r="H1827" s="40" t="s">
        <v>33</v>
      </c>
      <c r="I1827" s="41"/>
      <c r="J1827" s="38"/>
      <c r="K1827" s="39" t="s">
        <v>73</v>
      </c>
      <c r="L1827" s="40" t="s">
        <v>33</v>
      </c>
      <c r="M1827" s="41"/>
      <c r="N1827" s="38"/>
      <c r="O1827" s="39" t="s">
        <v>73</v>
      </c>
      <c r="P1827" s="40" t="s">
        <v>33</v>
      </c>
      <c r="Q1827" s="41"/>
      <c r="R1827" s="38"/>
      <c r="S1827" s="39" t="s">
        <v>73</v>
      </c>
      <c r="T1827" s="40" t="s">
        <v>33</v>
      </c>
      <c r="U1827" s="41"/>
      <c r="V1827" s="38"/>
      <c r="W1827" s="39" t="s">
        <v>73</v>
      </c>
      <c r="X1827" s="40" t="s">
        <v>33</v>
      </c>
      <c r="Y1827" s="41"/>
      <c r="Z1827" s="38"/>
      <c r="AA1827" s="39" t="s">
        <v>73</v>
      </c>
      <c r="AB1827" s="40" t="s">
        <v>33</v>
      </c>
      <c r="AC1827" s="41"/>
      <c r="AD1827" s="38"/>
      <c r="AE1827" s="39" t="s">
        <v>73</v>
      </c>
      <c r="AF1827" s="40" t="s">
        <v>33</v>
      </c>
      <c r="AG1827" s="41"/>
      <c r="AH1827" s="38"/>
      <c r="AI1827" s="39" t="s">
        <v>73</v>
      </c>
      <c r="AJ1827" s="40" t="s">
        <v>33</v>
      </c>
      <c r="AK1827" s="41"/>
      <c r="AL1827" s="38"/>
      <c r="AM1827" s="39" t="s">
        <v>73</v>
      </c>
      <c r="AN1827" s="40" t="s">
        <v>33</v>
      </c>
      <c r="AO1827" s="41"/>
    </row>
    <row r="1828" spans="1:41" hidden="1" outlineLevel="1" x14ac:dyDescent="0.25">
      <c r="A1828" s="34" t="s">
        <v>3441</v>
      </c>
      <c r="B1828" s="35" t="s">
        <v>3442</v>
      </c>
      <c r="C1828" s="35" t="s">
        <v>2451</v>
      </c>
      <c r="D1828" s="35" t="s">
        <v>680</v>
      </c>
      <c r="E1828" s="42">
        <v>25</v>
      </c>
      <c r="G1828" s="43">
        <v>270</v>
      </c>
      <c r="H1828" s="44">
        <v>6750</v>
      </c>
      <c r="I1828" s="45"/>
      <c r="J1828" s="38"/>
      <c r="K1828" s="43">
        <v>32</v>
      </c>
      <c r="L1828" s="44">
        <v>800</v>
      </c>
      <c r="M1828" s="45"/>
      <c r="N1828" s="38"/>
      <c r="O1828" s="43">
        <v>32</v>
      </c>
      <c r="P1828" s="44">
        <v>800</v>
      </c>
      <c r="Q1828" s="45"/>
      <c r="R1828" s="38"/>
      <c r="S1828" s="43">
        <v>342</v>
      </c>
      <c r="T1828" s="44">
        <v>8550</v>
      </c>
      <c r="U1828" s="45"/>
      <c r="V1828" s="38"/>
      <c r="W1828" s="43">
        <v>455</v>
      </c>
      <c r="X1828" s="44">
        <v>11375</v>
      </c>
      <c r="Y1828" s="45"/>
      <c r="Z1828" s="38"/>
      <c r="AA1828" s="43">
        <v>409.37</v>
      </c>
      <c r="AB1828" s="44">
        <v>10234.25</v>
      </c>
      <c r="AC1828" s="45"/>
      <c r="AD1828" s="38"/>
      <c r="AE1828" s="43">
        <v>547</v>
      </c>
      <c r="AF1828" s="44">
        <v>13675</v>
      </c>
      <c r="AG1828" s="45"/>
      <c r="AH1828" s="38"/>
      <c r="AI1828" s="43">
        <v>349.43</v>
      </c>
      <c r="AJ1828" s="44">
        <v>8735.75</v>
      </c>
      <c r="AK1828" s="45"/>
      <c r="AL1828" s="38"/>
      <c r="AM1828" s="43">
        <v>916</v>
      </c>
      <c r="AN1828" s="44">
        <v>22900</v>
      </c>
      <c r="AO1828" s="45"/>
    </row>
    <row r="1829" spans="1:41" hidden="1" outlineLevel="1" x14ac:dyDescent="0.25">
      <c r="A1829" s="34" t="s">
        <v>3443</v>
      </c>
      <c r="B1829" s="35" t="s">
        <v>3444</v>
      </c>
      <c r="C1829" s="35" t="s">
        <v>3445</v>
      </c>
      <c r="D1829" s="35" t="s">
        <v>680</v>
      </c>
      <c r="E1829" s="42">
        <v>8</v>
      </c>
      <c r="G1829" s="43">
        <v>280</v>
      </c>
      <c r="H1829" s="44">
        <v>2240</v>
      </c>
      <c r="I1829" s="45"/>
      <c r="J1829" s="38"/>
      <c r="K1829" s="43">
        <v>24</v>
      </c>
      <c r="L1829" s="44">
        <v>192</v>
      </c>
      <c r="M1829" s="45"/>
      <c r="N1829" s="38"/>
      <c r="O1829" s="43">
        <v>24</v>
      </c>
      <c r="P1829" s="44">
        <v>192</v>
      </c>
      <c r="Q1829" s="45"/>
      <c r="R1829" s="38"/>
      <c r="S1829" s="43">
        <v>342</v>
      </c>
      <c r="T1829" s="44">
        <v>2736</v>
      </c>
      <c r="U1829" s="45"/>
      <c r="V1829" s="38"/>
      <c r="W1829" s="43">
        <v>455</v>
      </c>
      <c r="X1829" s="44">
        <v>3640</v>
      </c>
      <c r="Y1829" s="45"/>
      <c r="Z1829" s="38"/>
      <c r="AA1829" s="43">
        <v>409.37</v>
      </c>
      <c r="AB1829" s="44">
        <v>3274.96</v>
      </c>
      <c r="AC1829" s="45"/>
      <c r="AD1829" s="38"/>
      <c r="AE1829" s="43">
        <v>482</v>
      </c>
      <c r="AF1829" s="44">
        <v>3856</v>
      </c>
      <c r="AG1829" s="45"/>
      <c r="AH1829" s="38"/>
      <c r="AI1829" s="43">
        <v>349.43</v>
      </c>
      <c r="AJ1829" s="44">
        <v>2795.44</v>
      </c>
      <c r="AK1829" s="45"/>
      <c r="AL1829" s="38"/>
      <c r="AM1829" s="43">
        <v>1338</v>
      </c>
      <c r="AN1829" s="44">
        <v>10704</v>
      </c>
      <c r="AO1829" s="45"/>
    </row>
    <row r="1830" spans="1:41" hidden="1" outlineLevel="1" x14ac:dyDescent="0.25">
      <c r="A1830" s="34" t="s">
        <v>3446</v>
      </c>
      <c r="B1830" s="35" t="s">
        <v>3447</v>
      </c>
      <c r="C1830" s="35" t="s">
        <v>2457</v>
      </c>
      <c r="D1830" s="35" t="s">
        <v>680</v>
      </c>
      <c r="E1830" s="42">
        <v>76</v>
      </c>
      <c r="G1830" s="43">
        <v>270</v>
      </c>
      <c r="H1830" s="44">
        <v>20520</v>
      </c>
      <c r="I1830" s="45"/>
      <c r="J1830" s="38"/>
      <c r="K1830" s="43">
        <v>32</v>
      </c>
      <c r="L1830" s="44">
        <v>2432</v>
      </c>
      <c r="M1830" s="45"/>
      <c r="N1830" s="38"/>
      <c r="O1830" s="43">
        <v>32</v>
      </c>
      <c r="P1830" s="44">
        <v>2432</v>
      </c>
      <c r="Q1830" s="45"/>
      <c r="R1830" s="38"/>
      <c r="S1830" s="43">
        <v>342</v>
      </c>
      <c r="T1830" s="44">
        <v>25992</v>
      </c>
      <c r="U1830" s="45"/>
      <c r="V1830" s="38"/>
      <c r="W1830" s="43">
        <v>392</v>
      </c>
      <c r="X1830" s="44">
        <v>29792</v>
      </c>
      <c r="Y1830" s="45"/>
      <c r="Z1830" s="38"/>
      <c r="AA1830" s="43">
        <v>409.37</v>
      </c>
      <c r="AB1830" s="44">
        <v>31112.12</v>
      </c>
      <c r="AC1830" s="45"/>
      <c r="AD1830" s="38"/>
      <c r="AE1830" s="43">
        <v>404</v>
      </c>
      <c r="AF1830" s="44">
        <v>30704</v>
      </c>
      <c r="AG1830" s="45"/>
      <c r="AH1830" s="38"/>
      <c r="AI1830" s="43">
        <v>349.43</v>
      </c>
      <c r="AJ1830" s="44">
        <v>26556.68</v>
      </c>
      <c r="AK1830" s="45"/>
      <c r="AL1830" s="38"/>
      <c r="AM1830" s="43">
        <v>642</v>
      </c>
      <c r="AN1830" s="44">
        <v>48792</v>
      </c>
      <c r="AO1830" s="45"/>
    </row>
    <row r="1831" spans="1:41" hidden="1" outlineLevel="1" x14ac:dyDescent="0.25">
      <c r="A1831" s="30"/>
      <c r="B1831" s="31" t="s">
        <v>44</v>
      </c>
      <c r="C1831" s="31" t="s">
        <v>45</v>
      </c>
      <c r="G1831" s="36"/>
      <c r="H1831" s="36"/>
      <c r="I1831" s="37"/>
      <c r="J1831" s="38"/>
      <c r="K1831" s="36"/>
      <c r="L1831" s="36"/>
      <c r="M1831" s="37"/>
      <c r="N1831" s="38"/>
      <c r="O1831" s="36"/>
      <c r="P1831" s="36"/>
      <c r="Q1831" s="37"/>
      <c r="R1831" s="38"/>
      <c r="S1831" s="36"/>
      <c r="T1831" s="36"/>
      <c r="U1831" s="37"/>
      <c r="V1831" s="38"/>
      <c r="W1831" s="36"/>
      <c r="X1831" s="36"/>
      <c r="Y1831" s="37"/>
      <c r="Z1831" s="38"/>
      <c r="AA1831" s="36"/>
      <c r="AB1831" s="36"/>
      <c r="AC1831" s="37"/>
      <c r="AD1831" s="38"/>
      <c r="AE1831" s="36"/>
      <c r="AF1831" s="36"/>
      <c r="AG1831" s="37"/>
      <c r="AH1831" s="38"/>
      <c r="AI1831" s="36"/>
      <c r="AJ1831" s="36"/>
      <c r="AK1831" s="37"/>
      <c r="AL1831" s="38"/>
      <c r="AM1831" s="36"/>
      <c r="AN1831" s="36"/>
      <c r="AO1831" s="37"/>
    </row>
    <row r="1832" spans="1:41" ht="45" hidden="1" outlineLevel="1" x14ac:dyDescent="0.25">
      <c r="A1832" s="34" t="s">
        <v>3448</v>
      </c>
      <c r="B1832" s="35" t="s">
        <v>47</v>
      </c>
      <c r="C1832" s="35" t="s">
        <v>2459</v>
      </c>
      <c r="G1832" s="36"/>
      <c r="H1832" s="36"/>
      <c r="I1832" s="37"/>
      <c r="J1832" s="38"/>
      <c r="K1832" s="36"/>
      <c r="L1832" s="36"/>
      <c r="M1832" s="37"/>
      <c r="N1832" s="38"/>
      <c r="O1832" s="36"/>
      <c r="P1832" s="36"/>
      <c r="Q1832" s="37"/>
      <c r="R1832" s="38"/>
      <c r="S1832" s="36"/>
      <c r="T1832" s="36"/>
      <c r="U1832" s="37"/>
      <c r="V1832" s="38"/>
      <c r="W1832" s="36"/>
      <c r="X1832" s="36"/>
      <c r="Y1832" s="37"/>
      <c r="Z1832" s="38"/>
      <c r="AA1832" s="36"/>
      <c r="AB1832" s="36"/>
      <c r="AC1832" s="37"/>
      <c r="AD1832" s="38"/>
      <c r="AE1832" s="36"/>
      <c r="AF1832" s="36"/>
      <c r="AG1832" s="37"/>
      <c r="AH1832" s="38"/>
      <c r="AI1832" s="36"/>
      <c r="AJ1832" s="36"/>
      <c r="AK1832" s="37"/>
      <c r="AL1832" s="38"/>
      <c r="AM1832" s="36"/>
      <c r="AN1832" s="36"/>
      <c r="AO1832" s="37"/>
    </row>
    <row r="1833" spans="1:41" ht="45" hidden="1" outlineLevel="1" x14ac:dyDescent="0.25">
      <c r="A1833" s="30"/>
      <c r="B1833" s="31" t="s">
        <v>69</v>
      </c>
      <c r="C1833" s="31" t="s">
        <v>70</v>
      </c>
      <c r="D1833" s="31" t="s">
        <v>71</v>
      </c>
      <c r="E1833" s="31" t="s">
        <v>72</v>
      </c>
      <c r="G1833" s="39" t="s">
        <v>73</v>
      </c>
      <c r="H1833" s="40" t="s">
        <v>33</v>
      </c>
      <c r="I1833" s="41"/>
      <c r="J1833" s="38"/>
      <c r="K1833" s="39" t="s">
        <v>73</v>
      </c>
      <c r="L1833" s="40" t="s">
        <v>33</v>
      </c>
      <c r="M1833" s="41"/>
      <c r="N1833" s="38"/>
      <c r="O1833" s="39" t="s">
        <v>73</v>
      </c>
      <c r="P1833" s="40" t="s">
        <v>33</v>
      </c>
      <c r="Q1833" s="41"/>
      <c r="R1833" s="38"/>
      <c r="S1833" s="39" t="s">
        <v>73</v>
      </c>
      <c r="T1833" s="40" t="s">
        <v>33</v>
      </c>
      <c r="U1833" s="41"/>
      <c r="V1833" s="38"/>
      <c r="W1833" s="39" t="s">
        <v>73</v>
      </c>
      <c r="X1833" s="40" t="s">
        <v>33</v>
      </c>
      <c r="Y1833" s="41"/>
      <c r="Z1833" s="38"/>
      <c r="AA1833" s="39" t="s">
        <v>73</v>
      </c>
      <c r="AB1833" s="40" t="s">
        <v>33</v>
      </c>
      <c r="AC1833" s="41"/>
      <c r="AD1833" s="38"/>
      <c r="AE1833" s="39" t="s">
        <v>73</v>
      </c>
      <c r="AF1833" s="40" t="s">
        <v>33</v>
      </c>
      <c r="AG1833" s="41"/>
      <c r="AH1833" s="38"/>
      <c r="AI1833" s="39" t="s">
        <v>73</v>
      </c>
      <c r="AJ1833" s="40" t="s">
        <v>33</v>
      </c>
      <c r="AK1833" s="41"/>
      <c r="AL1833" s="38"/>
      <c r="AM1833" s="39" t="s">
        <v>73</v>
      </c>
      <c r="AN1833" s="40" t="s">
        <v>33</v>
      </c>
      <c r="AO1833" s="41"/>
    </row>
    <row r="1834" spans="1:41" hidden="1" outlineLevel="1" x14ac:dyDescent="0.25">
      <c r="A1834" s="34" t="s">
        <v>3449</v>
      </c>
      <c r="B1834" s="35" t="s">
        <v>3450</v>
      </c>
      <c r="C1834" s="35" t="s">
        <v>2462</v>
      </c>
      <c r="D1834" s="35" t="s">
        <v>680</v>
      </c>
      <c r="E1834" s="42">
        <v>81</v>
      </c>
      <c r="G1834" s="43">
        <v>536</v>
      </c>
      <c r="H1834" s="44">
        <v>43416</v>
      </c>
      <c r="I1834" s="45"/>
      <c r="J1834" s="38"/>
      <c r="K1834" s="43">
        <v>860</v>
      </c>
      <c r="L1834" s="44">
        <v>69660</v>
      </c>
      <c r="M1834" s="45"/>
      <c r="N1834" s="38"/>
      <c r="O1834" s="43">
        <v>860</v>
      </c>
      <c r="P1834" s="44">
        <v>69660</v>
      </c>
      <c r="Q1834" s="45"/>
      <c r="R1834" s="38"/>
      <c r="S1834" s="43">
        <v>723</v>
      </c>
      <c r="T1834" s="44">
        <v>58563</v>
      </c>
      <c r="U1834" s="45"/>
      <c r="V1834" s="38"/>
      <c r="W1834" s="43">
        <v>882</v>
      </c>
      <c r="X1834" s="44">
        <v>71442</v>
      </c>
      <c r="Y1834" s="45"/>
      <c r="Z1834" s="38"/>
      <c r="AA1834" s="43">
        <v>915.7</v>
      </c>
      <c r="AB1834" s="44">
        <v>74171.7</v>
      </c>
      <c r="AC1834" s="45"/>
      <c r="AD1834" s="38"/>
      <c r="AE1834" s="43">
        <v>1122</v>
      </c>
      <c r="AF1834" s="44">
        <v>90882</v>
      </c>
      <c r="AG1834" s="45"/>
      <c r="AH1834" s="38"/>
      <c r="AI1834" s="43">
        <v>783.19</v>
      </c>
      <c r="AJ1834" s="44">
        <v>63438.39</v>
      </c>
      <c r="AK1834" s="45"/>
      <c r="AL1834" s="38"/>
      <c r="AM1834" s="43">
        <v>1472</v>
      </c>
      <c r="AN1834" s="44">
        <v>119232</v>
      </c>
      <c r="AO1834" s="45"/>
    </row>
    <row r="1835" spans="1:41" hidden="1" outlineLevel="1" x14ac:dyDescent="0.25">
      <c r="A1835" s="34" t="s">
        <v>3451</v>
      </c>
      <c r="B1835" s="35" t="s">
        <v>3452</v>
      </c>
      <c r="C1835" s="35" t="s">
        <v>3453</v>
      </c>
      <c r="D1835" s="35" t="s">
        <v>680</v>
      </c>
      <c r="E1835" s="42">
        <v>25</v>
      </c>
      <c r="G1835" s="43">
        <v>1335</v>
      </c>
      <c r="H1835" s="44">
        <v>33375</v>
      </c>
      <c r="I1835" s="45"/>
      <c r="J1835" s="38"/>
      <c r="K1835" s="43">
        <v>1750</v>
      </c>
      <c r="L1835" s="44">
        <v>43750</v>
      </c>
      <c r="M1835" s="45"/>
      <c r="N1835" s="38"/>
      <c r="O1835" s="43">
        <v>1750</v>
      </c>
      <c r="P1835" s="44">
        <v>43750</v>
      </c>
      <c r="Q1835" s="45"/>
      <c r="R1835" s="38"/>
      <c r="S1835" s="43">
        <v>1039</v>
      </c>
      <c r="T1835" s="44">
        <v>25975</v>
      </c>
      <c r="U1835" s="45"/>
      <c r="V1835" s="38"/>
      <c r="W1835" s="43">
        <v>1092</v>
      </c>
      <c r="X1835" s="44">
        <v>27300</v>
      </c>
      <c r="Y1835" s="45"/>
      <c r="Z1835" s="38"/>
      <c r="AA1835" s="43">
        <v>915.7</v>
      </c>
      <c r="AB1835" s="44">
        <v>22892.5</v>
      </c>
      <c r="AC1835" s="45"/>
      <c r="AD1835" s="38"/>
      <c r="AE1835" s="43">
        <v>1649</v>
      </c>
      <c r="AF1835" s="44">
        <v>41225</v>
      </c>
      <c r="AG1835" s="45"/>
      <c r="AH1835" s="38"/>
      <c r="AI1835" s="43">
        <v>1546.55</v>
      </c>
      <c r="AJ1835" s="44">
        <v>38663.75</v>
      </c>
      <c r="AK1835" s="45"/>
      <c r="AL1835" s="38"/>
      <c r="AM1835" s="43">
        <v>1988</v>
      </c>
      <c r="AN1835" s="44">
        <v>49700</v>
      </c>
      <c r="AO1835" s="45"/>
    </row>
    <row r="1836" spans="1:41" hidden="1" outlineLevel="1" x14ac:dyDescent="0.25">
      <c r="A1836" s="34" t="s">
        <v>3454</v>
      </c>
      <c r="B1836" s="35" t="s">
        <v>3455</v>
      </c>
      <c r="C1836" s="35" t="s">
        <v>3456</v>
      </c>
      <c r="D1836" s="35" t="s">
        <v>680</v>
      </c>
      <c r="E1836" s="42">
        <v>68</v>
      </c>
      <c r="G1836" s="43">
        <v>1335</v>
      </c>
      <c r="H1836" s="44">
        <v>90780</v>
      </c>
      <c r="I1836" s="45"/>
      <c r="J1836" s="38"/>
      <c r="K1836" s="43">
        <v>1190</v>
      </c>
      <c r="L1836" s="44">
        <v>80920</v>
      </c>
      <c r="M1836" s="45"/>
      <c r="N1836" s="38"/>
      <c r="O1836" s="43">
        <v>1190</v>
      </c>
      <c r="P1836" s="44">
        <v>80920</v>
      </c>
      <c r="Q1836" s="45"/>
      <c r="R1836" s="38"/>
      <c r="S1836" s="43">
        <v>1039</v>
      </c>
      <c r="T1836" s="44">
        <v>70652</v>
      </c>
      <c r="U1836" s="45"/>
      <c r="V1836" s="38"/>
      <c r="W1836" s="43">
        <v>1148</v>
      </c>
      <c r="X1836" s="44">
        <v>78064</v>
      </c>
      <c r="Y1836" s="45"/>
      <c r="Z1836" s="38"/>
      <c r="AA1836" s="43">
        <v>915.7</v>
      </c>
      <c r="AB1836" s="44">
        <v>62267.6</v>
      </c>
      <c r="AC1836" s="45"/>
      <c r="AD1836" s="38"/>
      <c r="AE1836" s="43">
        <v>1519</v>
      </c>
      <c r="AF1836" s="44">
        <v>103292</v>
      </c>
      <c r="AG1836" s="45"/>
      <c r="AH1836" s="38"/>
      <c r="AI1836" s="43">
        <v>1132.8699999999999</v>
      </c>
      <c r="AJ1836" s="44">
        <v>77035.16</v>
      </c>
      <c r="AK1836" s="45"/>
      <c r="AL1836" s="38"/>
      <c r="AM1836" s="43">
        <v>1988</v>
      </c>
      <c r="AN1836" s="44">
        <v>135184</v>
      </c>
      <c r="AO1836" s="45"/>
    </row>
    <row r="1837" spans="1:41" hidden="1" outlineLevel="1" x14ac:dyDescent="0.25">
      <c r="A1837" s="34" t="s">
        <v>3457</v>
      </c>
      <c r="B1837" s="35" t="s">
        <v>3458</v>
      </c>
      <c r="C1837" s="35" t="s">
        <v>3459</v>
      </c>
      <c r="D1837" s="35" t="s">
        <v>680</v>
      </c>
      <c r="E1837" s="42">
        <v>15</v>
      </c>
      <c r="G1837" s="43">
        <v>1503</v>
      </c>
      <c r="H1837" s="44">
        <v>22545</v>
      </c>
      <c r="I1837" s="45"/>
      <c r="J1837" s="38"/>
      <c r="K1837" s="43">
        <v>2060</v>
      </c>
      <c r="L1837" s="44">
        <v>30900</v>
      </c>
      <c r="M1837" s="45"/>
      <c r="N1837" s="38"/>
      <c r="O1837" s="43">
        <v>2060</v>
      </c>
      <c r="P1837" s="44">
        <v>30900</v>
      </c>
      <c r="Q1837" s="45"/>
      <c r="R1837" s="38"/>
      <c r="S1837" s="43">
        <v>1039</v>
      </c>
      <c r="T1837" s="44">
        <v>15585</v>
      </c>
      <c r="U1837" s="45"/>
      <c r="V1837" s="38"/>
      <c r="W1837" s="43">
        <v>1442</v>
      </c>
      <c r="X1837" s="44">
        <v>21630</v>
      </c>
      <c r="Y1837" s="45"/>
      <c r="Z1837" s="38"/>
      <c r="AA1837" s="43">
        <v>969.57</v>
      </c>
      <c r="AB1837" s="44">
        <v>14543.55</v>
      </c>
      <c r="AC1837" s="45"/>
      <c r="AD1837" s="38"/>
      <c r="AE1837" s="43">
        <v>1811</v>
      </c>
      <c r="AF1837" s="44">
        <v>27165</v>
      </c>
      <c r="AG1837" s="45"/>
      <c r="AH1837" s="38"/>
      <c r="AI1837" s="43">
        <v>2469.48</v>
      </c>
      <c r="AJ1837" s="44">
        <v>37042.199999999997</v>
      </c>
      <c r="AK1837" s="45"/>
      <c r="AL1837" s="38"/>
      <c r="AM1837" s="43">
        <v>4225</v>
      </c>
      <c r="AN1837" s="44">
        <v>63375</v>
      </c>
      <c r="AO1837" s="45"/>
    </row>
    <row r="1838" spans="1:41" hidden="1" outlineLevel="1" x14ac:dyDescent="0.25">
      <c r="A1838" s="34" t="s">
        <v>3460</v>
      </c>
      <c r="B1838" s="35" t="s">
        <v>3461</v>
      </c>
      <c r="C1838" s="35" t="s">
        <v>3462</v>
      </c>
      <c r="D1838" s="35" t="s">
        <v>680</v>
      </c>
      <c r="E1838" s="42">
        <v>10</v>
      </c>
      <c r="G1838" s="43">
        <v>948</v>
      </c>
      <c r="H1838" s="44">
        <v>9480</v>
      </c>
      <c r="I1838" s="45"/>
      <c r="J1838" s="38"/>
      <c r="K1838" s="43">
        <v>1000</v>
      </c>
      <c r="L1838" s="44">
        <v>10000</v>
      </c>
      <c r="M1838" s="45"/>
      <c r="N1838" s="38"/>
      <c r="O1838" s="43">
        <v>1000</v>
      </c>
      <c r="P1838" s="44">
        <v>10000</v>
      </c>
      <c r="Q1838" s="45"/>
      <c r="R1838" s="38"/>
      <c r="S1838" s="43">
        <v>1039</v>
      </c>
      <c r="T1838" s="44">
        <v>10390</v>
      </c>
      <c r="U1838" s="45"/>
      <c r="V1838" s="38"/>
      <c r="W1838" s="43">
        <v>994</v>
      </c>
      <c r="X1838" s="44">
        <v>9940</v>
      </c>
      <c r="Y1838" s="45"/>
      <c r="Z1838" s="38"/>
      <c r="AA1838" s="43">
        <v>915.7</v>
      </c>
      <c r="AB1838" s="44">
        <v>9157</v>
      </c>
      <c r="AC1838" s="45"/>
      <c r="AD1838" s="38"/>
      <c r="AE1838" s="43">
        <v>954</v>
      </c>
      <c r="AF1838" s="44">
        <v>9540</v>
      </c>
      <c r="AG1838" s="45"/>
      <c r="AH1838" s="38"/>
      <c r="AI1838" s="43">
        <v>788.48</v>
      </c>
      <c r="AJ1838" s="44">
        <v>7884.8</v>
      </c>
      <c r="AK1838" s="45"/>
      <c r="AL1838" s="38"/>
      <c r="AM1838" s="43">
        <v>1603</v>
      </c>
      <c r="AN1838" s="44">
        <v>16030</v>
      </c>
      <c r="AO1838" s="45"/>
    </row>
    <row r="1839" spans="1:41" ht="30" hidden="1" outlineLevel="1" x14ac:dyDescent="0.25">
      <c r="A1839" s="34" t="s">
        <v>3463</v>
      </c>
      <c r="B1839" s="35" t="s">
        <v>3464</v>
      </c>
      <c r="C1839" s="35" t="s">
        <v>2477</v>
      </c>
      <c r="D1839" s="35" t="s">
        <v>680</v>
      </c>
      <c r="E1839" s="42">
        <v>115</v>
      </c>
      <c r="G1839" s="43">
        <v>443</v>
      </c>
      <c r="H1839" s="44">
        <v>50945</v>
      </c>
      <c r="I1839" s="45"/>
      <c r="J1839" s="38"/>
      <c r="K1839" s="43">
        <v>530</v>
      </c>
      <c r="L1839" s="44">
        <v>60950</v>
      </c>
      <c r="M1839" s="45"/>
      <c r="N1839" s="38"/>
      <c r="O1839" s="43">
        <v>530</v>
      </c>
      <c r="P1839" s="44">
        <v>60950</v>
      </c>
      <c r="Q1839" s="45"/>
      <c r="R1839" s="38"/>
      <c r="S1839" s="43">
        <v>709</v>
      </c>
      <c r="T1839" s="44">
        <v>81535</v>
      </c>
      <c r="U1839" s="45"/>
      <c r="V1839" s="38"/>
      <c r="W1839" s="43">
        <v>728</v>
      </c>
      <c r="X1839" s="44">
        <v>83720</v>
      </c>
      <c r="Y1839" s="45"/>
      <c r="Z1839" s="38"/>
      <c r="AA1839" s="43">
        <v>624.83000000000004</v>
      </c>
      <c r="AB1839" s="44">
        <v>71855.45</v>
      </c>
      <c r="AC1839" s="45"/>
      <c r="AD1839" s="38"/>
      <c r="AE1839" s="43">
        <v>855</v>
      </c>
      <c r="AF1839" s="44">
        <v>98325</v>
      </c>
      <c r="AG1839" s="45"/>
      <c r="AH1839" s="38"/>
      <c r="AI1839" s="43">
        <v>631.92999999999995</v>
      </c>
      <c r="AJ1839" s="44">
        <v>72671.95</v>
      </c>
      <c r="AK1839" s="45"/>
      <c r="AL1839" s="38"/>
      <c r="AM1839" s="43">
        <v>1178</v>
      </c>
      <c r="AN1839" s="44">
        <v>135470</v>
      </c>
      <c r="AO1839" s="45"/>
    </row>
    <row r="1840" spans="1:41" hidden="1" outlineLevel="1" x14ac:dyDescent="0.25">
      <c r="A1840" s="30"/>
      <c r="B1840" s="31" t="s">
        <v>44</v>
      </c>
      <c r="C1840" s="31" t="s">
        <v>45</v>
      </c>
      <c r="G1840" s="36"/>
      <c r="H1840" s="36"/>
      <c r="I1840" s="37"/>
      <c r="J1840" s="38"/>
      <c r="K1840" s="36"/>
      <c r="L1840" s="36"/>
      <c r="M1840" s="37"/>
      <c r="N1840" s="38"/>
      <c r="O1840" s="36"/>
      <c r="P1840" s="36"/>
      <c r="Q1840" s="37"/>
      <c r="R1840" s="38"/>
      <c r="S1840" s="36"/>
      <c r="T1840" s="36"/>
      <c r="U1840" s="37"/>
      <c r="V1840" s="38"/>
      <c r="W1840" s="36"/>
      <c r="X1840" s="36"/>
      <c r="Y1840" s="37"/>
      <c r="Z1840" s="38"/>
      <c r="AA1840" s="36"/>
      <c r="AB1840" s="36"/>
      <c r="AC1840" s="37"/>
      <c r="AD1840" s="38"/>
      <c r="AE1840" s="36"/>
      <c r="AF1840" s="36"/>
      <c r="AG1840" s="37"/>
      <c r="AH1840" s="38"/>
      <c r="AI1840" s="36"/>
      <c r="AJ1840" s="36"/>
      <c r="AK1840" s="37"/>
      <c r="AL1840" s="38"/>
      <c r="AM1840" s="36"/>
      <c r="AN1840" s="36"/>
      <c r="AO1840" s="37"/>
    </row>
    <row r="1841" spans="1:41" hidden="1" outlineLevel="1" x14ac:dyDescent="0.25">
      <c r="A1841" s="34" t="s">
        <v>3465</v>
      </c>
      <c r="B1841" s="35" t="s">
        <v>47</v>
      </c>
      <c r="C1841" s="35" t="s">
        <v>2479</v>
      </c>
      <c r="G1841" s="36"/>
      <c r="H1841" s="36"/>
      <c r="I1841" s="37"/>
      <c r="J1841" s="38"/>
      <c r="K1841" s="36"/>
      <c r="L1841" s="36"/>
      <c r="M1841" s="37"/>
      <c r="N1841" s="38"/>
      <c r="O1841" s="36"/>
      <c r="P1841" s="36"/>
      <c r="Q1841" s="37"/>
      <c r="R1841" s="38"/>
      <c r="S1841" s="36"/>
      <c r="T1841" s="36"/>
      <c r="U1841" s="37"/>
      <c r="V1841" s="38"/>
      <c r="W1841" s="36"/>
      <c r="X1841" s="36"/>
      <c r="Y1841" s="37"/>
      <c r="Z1841" s="38"/>
      <c r="AA1841" s="36"/>
      <c r="AB1841" s="36"/>
      <c r="AC1841" s="37"/>
      <c r="AD1841" s="38"/>
      <c r="AE1841" s="36"/>
      <c r="AF1841" s="36"/>
      <c r="AG1841" s="37"/>
      <c r="AH1841" s="38"/>
      <c r="AI1841" s="36"/>
      <c r="AJ1841" s="36"/>
      <c r="AK1841" s="37"/>
      <c r="AL1841" s="38"/>
      <c r="AM1841" s="36"/>
      <c r="AN1841" s="36"/>
      <c r="AO1841" s="37"/>
    </row>
    <row r="1842" spans="1:41" ht="45" hidden="1" outlineLevel="1" x14ac:dyDescent="0.25">
      <c r="A1842" s="30"/>
      <c r="B1842" s="31" t="s">
        <v>69</v>
      </c>
      <c r="C1842" s="31" t="s">
        <v>70</v>
      </c>
      <c r="D1842" s="31" t="s">
        <v>71</v>
      </c>
      <c r="E1842" s="31" t="s">
        <v>72</v>
      </c>
      <c r="G1842" s="39" t="s">
        <v>73</v>
      </c>
      <c r="H1842" s="40" t="s">
        <v>33</v>
      </c>
      <c r="I1842" s="41"/>
      <c r="J1842" s="38"/>
      <c r="K1842" s="39" t="s">
        <v>73</v>
      </c>
      <c r="L1842" s="40" t="s">
        <v>33</v>
      </c>
      <c r="M1842" s="41"/>
      <c r="N1842" s="38"/>
      <c r="O1842" s="39" t="s">
        <v>73</v>
      </c>
      <c r="P1842" s="40" t="s">
        <v>33</v>
      </c>
      <c r="Q1842" s="41"/>
      <c r="R1842" s="38"/>
      <c r="S1842" s="39" t="s">
        <v>73</v>
      </c>
      <c r="T1842" s="40" t="s">
        <v>33</v>
      </c>
      <c r="U1842" s="41"/>
      <c r="V1842" s="38"/>
      <c r="W1842" s="39" t="s">
        <v>73</v>
      </c>
      <c r="X1842" s="40" t="s">
        <v>33</v>
      </c>
      <c r="Y1842" s="41"/>
      <c r="Z1842" s="38"/>
      <c r="AA1842" s="39" t="s">
        <v>73</v>
      </c>
      <c r="AB1842" s="40" t="s">
        <v>33</v>
      </c>
      <c r="AC1842" s="41"/>
      <c r="AD1842" s="38"/>
      <c r="AE1842" s="39" t="s">
        <v>73</v>
      </c>
      <c r="AF1842" s="40" t="s">
        <v>33</v>
      </c>
      <c r="AG1842" s="41"/>
      <c r="AH1842" s="38"/>
      <c r="AI1842" s="39" t="s">
        <v>73</v>
      </c>
      <c r="AJ1842" s="40" t="s">
        <v>33</v>
      </c>
      <c r="AK1842" s="41"/>
      <c r="AL1842" s="38"/>
      <c r="AM1842" s="39" t="s">
        <v>73</v>
      </c>
      <c r="AN1842" s="40" t="s">
        <v>33</v>
      </c>
      <c r="AO1842" s="41"/>
    </row>
    <row r="1843" spans="1:41" ht="30" hidden="1" outlineLevel="1" x14ac:dyDescent="0.25">
      <c r="A1843" s="34" t="s">
        <v>3466</v>
      </c>
      <c r="B1843" s="35" t="s">
        <v>3467</v>
      </c>
      <c r="C1843" s="35" t="s">
        <v>3468</v>
      </c>
      <c r="D1843" s="35" t="s">
        <v>686</v>
      </c>
      <c r="E1843" s="42">
        <v>1160</v>
      </c>
      <c r="G1843" s="43">
        <v>5</v>
      </c>
      <c r="H1843" s="44">
        <v>5800</v>
      </c>
      <c r="I1843" s="45"/>
      <c r="J1843" s="38"/>
      <c r="K1843" s="43">
        <v>5</v>
      </c>
      <c r="L1843" s="44">
        <v>5800</v>
      </c>
      <c r="M1843" s="45"/>
      <c r="N1843" s="38"/>
      <c r="O1843" s="43">
        <v>5</v>
      </c>
      <c r="P1843" s="44">
        <v>5800</v>
      </c>
      <c r="Q1843" s="45"/>
      <c r="R1843" s="38"/>
      <c r="S1843" s="43">
        <v>2</v>
      </c>
      <c r="T1843" s="44">
        <v>2320</v>
      </c>
      <c r="U1843" s="45"/>
      <c r="V1843" s="38"/>
      <c r="W1843" s="43">
        <v>1</v>
      </c>
      <c r="X1843" s="44">
        <v>1160</v>
      </c>
      <c r="Y1843" s="45"/>
      <c r="Z1843" s="38"/>
      <c r="AA1843" s="43">
        <v>3.23</v>
      </c>
      <c r="AB1843" s="44">
        <v>3746.8</v>
      </c>
      <c r="AC1843" s="45"/>
      <c r="AD1843" s="38"/>
      <c r="AE1843" s="43">
        <v>4</v>
      </c>
      <c r="AF1843" s="44">
        <v>4640</v>
      </c>
      <c r="AG1843" s="45"/>
      <c r="AH1843" s="38"/>
      <c r="AI1843" s="43">
        <v>5.05</v>
      </c>
      <c r="AJ1843" s="44">
        <v>5858</v>
      </c>
      <c r="AK1843" s="45"/>
      <c r="AL1843" s="38"/>
      <c r="AM1843" s="43">
        <v>3</v>
      </c>
      <c r="AN1843" s="44">
        <v>3480</v>
      </c>
      <c r="AO1843" s="45"/>
    </row>
    <row r="1844" spans="1:41" hidden="1" outlineLevel="1" x14ac:dyDescent="0.25">
      <c r="A1844" s="34" t="s">
        <v>3469</v>
      </c>
      <c r="B1844" s="35" t="s">
        <v>3470</v>
      </c>
      <c r="C1844" s="35" t="s">
        <v>2485</v>
      </c>
      <c r="D1844" s="35" t="s">
        <v>686</v>
      </c>
      <c r="E1844" s="42">
        <v>2500</v>
      </c>
      <c r="G1844" s="43">
        <v>22</v>
      </c>
      <c r="H1844" s="44">
        <v>55000</v>
      </c>
      <c r="I1844" s="45"/>
      <c r="J1844" s="38"/>
      <c r="K1844" s="43">
        <v>7</v>
      </c>
      <c r="L1844" s="44">
        <v>17500</v>
      </c>
      <c r="M1844" s="45"/>
      <c r="N1844" s="38"/>
      <c r="O1844" s="43">
        <v>7</v>
      </c>
      <c r="P1844" s="44">
        <v>17500</v>
      </c>
      <c r="Q1844" s="45"/>
      <c r="R1844" s="38"/>
      <c r="S1844" s="43">
        <v>55</v>
      </c>
      <c r="T1844" s="44">
        <v>137500</v>
      </c>
      <c r="U1844" s="45"/>
      <c r="V1844" s="38"/>
      <c r="W1844" s="43">
        <v>10</v>
      </c>
      <c r="X1844" s="44">
        <v>25000</v>
      </c>
      <c r="Y1844" s="45"/>
      <c r="Z1844" s="38"/>
      <c r="AA1844" s="43">
        <v>26.93</v>
      </c>
      <c r="AB1844" s="44">
        <v>67325</v>
      </c>
      <c r="AC1844" s="45"/>
      <c r="AD1844" s="38"/>
      <c r="AE1844" s="43">
        <v>17</v>
      </c>
      <c r="AF1844" s="44">
        <v>42500</v>
      </c>
      <c r="AG1844" s="45"/>
      <c r="AH1844" s="38"/>
      <c r="AI1844" s="43">
        <v>15.46</v>
      </c>
      <c r="AJ1844" s="44">
        <v>38650</v>
      </c>
      <c r="AK1844" s="45"/>
      <c r="AL1844" s="38"/>
      <c r="AM1844" s="43">
        <v>10</v>
      </c>
      <c r="AN1844" s="44">
        <v>25000</v>
      </c>
      <c r="AO1844" s="45"/>
    </row>
    <row r="1845" spans="1:41" hidden="1" outlineLevel="1" x14ac:dyDescent="0.25">
      <c r="A1845" s="30"/>
      <c r="B1845" s="31" t="s">
        <v>44</v>
      </c>
      <c r="C1845" s="31" t="s">
        <v>45</v>
      </c>
      <c r="G1845" s="36"/>
      <c r="H1845" s="36"/>
      <c r="I1845" s="37"/>
      <c r="J1845" s="38"/>
      <c r="K1845" s="36"/>
      <c r="L1845" s="36"/>
      <c r="M1845" s="37"/>
      <c r="N1845" s="38"/>
      <c r="O1845" s="36"/>
      <c r="P1845" s="36"/>
      <c r="Q1845" s="37"/>
      <c r="R1845" s="38"/>
      <c r="S1845" s="36"/>
      <c r="T1845" s="36"/>
      <c r="U1845" s="37"/>
      <c r="V1845" s="38"/>
      <c r="W1845" s="36"/>
      <c r="X1845" s="36"/>
      <c r="Y1845" s="37"/>
      <c r="Z1845" s="38"/>
      <c r="AA1845" s="36"/>
      <c r="AB1845" s="36"/>
      <c r="AC1845" s="37"/>
      <c r="AD1845" s="38"/>
      <c r="AE1845" s="36"/>
      <c r="AF1845" s="36"/>
      <c r="AG1845" s="37"/>
      <c r="AH1845" s="38"/>
      <c r="AI1845" s="36"/>
      <c r="AJ1845" s="36"/>
      <c r="AK1845" s="37"/>
      <c r="AL1845" s="38"/>
      <c r="AM1845" s="36"/>
      <c r="AN1845" s="36"/>
      <c r="AO1845" s="37"/>
    </row>
    <row r="1846" spans="1:41" hidden="1" outlineLevel="1" x14ac:dyDescent="0.25">
      <c r="A1846" s="34" t="s">
        <v>3471</v>
      </c>
      <c r="B1846" s="35" t="s">
        <v>47</v>
      </c>
      <c r="C1846" s="35" t="s">
        <v>2487</v>
      </c>
      <c r="G1846" s="36"/>
      <c r="H1846" s="36"/>
      <c r="I1846" s="37"/>
      <c r="J1846" s="38"/>
      <c r="K1846" s="36"/>
      <c r="L1846" s="36"/>
      <c r="M1846" s="37"/>
      <c r="N1846" s="38"/>
      <c r="O1846" s="36"/>
      <c r="P1846" s="36"/>
      <c r="Q1846" s="37"/>
      <c r="R1846" s="38"/>
      <c r="S1846" s="36"/>
      <c r="T1846" s="36"/>
      <c r="U1846" s="37"/>
      <c r="V1846" s="38"/>
      <c r="W1846" s="36"/>
      <c r="X1846" s="36"/>
      <c r="Y1846" s="37"/>
      <c r="Z1846" s="38"/>
      <c r="AA1846" s="36"/>
      <c r="AB1846" s="36"/>
      <c r="AC1846" s="37"/>
      <c r="AD1846" s="38"/>
      <c r="AE1846" s="36"/>
      <c r="AF1846" s="36"/>
      <c r="AG1846" s="37"/>
      <c r="AH1846" s="38"/>
      <c r="AI1846" s="36"/>
      <c r="AJ1846" s="36"/>
      <c r="AK1846" s="37"/>
      <c r="AL1846" s="38"/>
      <c r="AM1846" s="36"/>
      <c r="AN1846" s="36"/>
      <c r="AO1846" s="37"/>
    </row>
    <row r="1847" spans="1:41" ht="45" hidden="1" outlineLevel="1" x14ac:dyDescent="0.25">
      <c r="A1847" s="34" t="s">
        <v>3472</v>
      </c>
      <c r="B1847" s="35" t="s">
        <v>47</v>
      </c>
      <c r="C1847" s="35" t="s">
        <v>2489</v>
      </c>
      <c r="G1847" s="36"/>
      <c r="H1847" s="36"/>
      <c r="I1847" s="37"/>
      <c r="J1847" s="38"/>
      <c r="K1847" s="36"/>
      <c r="L1847" s="36"/>
      <c r="M1847" s="37"/>
      <c r="N1847" s="38"/>
      <c r="O1847" s="36"/>
      <c r="P1847" s="36"/>
      <c r="Q1847" s="37"/>
      <c r="R1847" s="38"/>
      <c r="S1847" s="36"/>
      <c r="T1847" s="36"/>
      <c r="U1847" s="37"/>
      <c r="V1847" s="38"/>
      <c r="W1847" s="36"/>
      <c r="X1847" s="36"/>
      <c r="Y1847" s="37"/>
      <c r="Z1847" s="38"/>
      <c r="AA1847" s="36"/>
      <c r="AB1847" s="36"/>
      <c r="AC1847" s="37"/>
      <c r="AD1847" s="38"/>
      <c r="AE1847" s="36"/>
      <c r="AF1847" s="36"/>
      <c r="AG1847" s="37"/>
      <c r="AH1847" s="38"/>
      <c r="AI1847" s="36"/>
      <c r="AJ1847" s="36"/>
      <c r="AK1847" s="37"/>
      <c r="AL1847" s="38"/>
      <c r="AM1847" s="36"/>
      <c r="AN1847" s="36"/>
      <c r="AO1847" s="37"/>
    </row>
    <row r="1848" spans="1:41" ht="45" hidden="1" outlineLevel="1" x14ac:dyDescent="0.25">
      <c r="A1848" s="30"/>
      <c r="B1848" s="31" t="s">
        <v>69</v>
      </c>
      <c r="C1848" s="31" t="s">
        <v>70</v>
      </c>
      <c r="D1848" s="31" t="s">
        <v>71</v>
      </c>
      <c r="E1848" s="31" t="s">
        <v>72</v>
      </c>
      <c r="G1848" s="39" t="s">
        <v>73</v>
      </c>
      <c r="H1848" s="40" t="s">
        <v>33</v>
      </c>
      <c r="I1848" s="41"/>
      <c r="J1848" s="38"/>
      <c r="K1848" s="39" t="s">
        <v>73</v>
      </c>
      <c r="L1848" s="40" t="s">
        <v>33</v>
      </c>
      <c r="M1848" s="41"/>
      <c r="N1848" s="38"/>
      <c r="O1848" s="39" t="s">
        <v>73</v>
      </c>
      <c r="P1848" s="40" t="s">
        <v>33</v>
      </c>
      <c r="Q1848" s="41"/>
      <c r="R1848" s="38"/>
      <c r="S1848" s="39" t="s">
        <v>73</v>
      </c>
      <c r="T1848" s="40" t="s">
        <v>33</v>
      </c>
      <c r="U1848" s="41"/>
      <c r="V1848" s="38"/>
      <c r="W1848" s="39" t="s">
        <v>73</v>
      </c>
      <c r="X1848" s="40" t="s">
        <v>33</v>
      </c>
      <c r="Y1848" s="41"/>
      <c r="Z1848" s="38"/>
      <c r="AA1848" s="39" t="s">
        <v>73</v>
      </c>
      <c r="AB1848" s="40" t="s">
        <v>33</v>
      </c>
      <c r="AC1848" s="41"/>
      <c r="AD1848" s="38"/>
      <c r="AE1848" s="39" t="s">
        <v>73</v>
      </c>
      <c r="AF1848" s="40" t="s">
        <v>33</v>
      </c>
      <c r="AG1848" s="41"/>
      <c r="AH1848" s="38"/>
      <c r="AI1848" s="39" t="s">
        <v>73</v>
      </c>
      <c r="AJ1848" s="40" t="s">
        <v>33</v>
      </c>
      <c r="AK1848" s="41"/>
      <c r="AL1848" s="38"/>
      <c r="AM1848" s="39" t="s">
        <v>73</v>
      </c>
      <c r="AN1848" s="40" t="s">
        <v>33</v>
      </c>
      <c r="AO1848" s="41"/>
    </row>
    <row r="1849" spans="1:41" hidden="1" outlineLevel="1" x14ac:dyDescent="0.25">
      <c r="A1849" s="34" t="s">
        <v>3473</v>
      </c>
      <c r="B1849" s="35" t="s">
        <v>3474</v>
      </c>
      <c r="C1849" s="35" t="s">
        <v>3475</v>
      </c>
      <c r="D1849" s="35" t="s">
        <v>680</v>
      </c>
      <c r="E1849" s="42">
        <v>41</v>
      </c>
      <c r="G1849" s="43">
        <v>1902</v>
      </c>
      <c r="H1849" s="44">
        <v>77982</v>
      </c>
      <c r="I1849" s="45"/>
      <c r="J1849" s="38"/>
      <c r="K1849" s="43">
        <v>1795</v>
      </c>
      <c r="L1849" s="44">
        <v>73595</v>
      </c>
      <c r="M1849" s="45"/>
      <c r="N1849" s="38"/>
      <c r="O1849" s="43">
        <v>1795</v>
      </c>
      <c r="P1849" s="44">
        <v>73595</v>
      </c>
      <c r="Q1849" s="45"/>
      <c r="R1849" s="38"/>
      <c r="S1849" s="43">
        <v>1163</v>
      </c>
      <c r="T1849" s="44">
        <v>47683</v>
      </c>
      <c r="U1849" s="45"/>
      <c r="V1849" s="38"/>
      <c r="W1849" s="43">
        <v>1176</v>
      </c>
      <c r="X1849" s="44">
        <v>48216</v>
      </c>
      <c r="Y1849" s="45"/>
      <c r="Z1849" s="38"/>
      <c r="AA1849" s="43">
        <v>969.57</v>
      </c>
      <c r="AB1849" s="44">
        <v>39752.370000000003</v>
      </c>
      <c r="AC1849" s="45"/>
      <c r="AD1849" s="38"/>
      <c r="AE1849" s="43">
        <v>1660</v>
      </c>
      <c r="AF1849" s="44">
        <v>68060</v>
      </c>
      <c r="AG1849" s="45"/>
      <c r="AH1849" s="38"/>
      <c r="AI1849" s="43">
        <v>2047.62</v>
      </c>
      <c r="AJ1849" s="44">
        <v>83952.42</v>
      </c>
      <c r="AK1849" s="45"/>
      <c r="AL1849" s="38"/>
      <c r="AM1849" s="43">
        <v>2819</v>
      </c>
      <c r="AN1849" s="44">
        <v>115579</v>
      </c>
      <c r="AO1849" s="45"/>
    </row>
    <row r="1850" spans="1:41" hidden="1" outlineLevel="1" x14ac:dyDescent="0.25">
      <c r="A1850" s="34" t="s">
        <v>3476</v>
      </c>
      <c r="B1850" s="35" t="s">
        <v>3477</v>
      </c>
      <c r="C1850" s="35" t="s">
        <v>3478</v>
      </c>
      <c r="D1850" s="35" t="s">
        <v>680</v>
      </c>
      <c r="E1850" s="42">
        <v>26</v>
      </c>
      <c r="G1850" s="43">
        <v>1426</v>
      </c>
      <c r="H1850" s="44">
        <v>37076</v>
      </c>
      <c r="I1850" s="45"/>
      <c r="J1850" s="38"/>
      <c r="K1850" s="43">
        <v>1450</v>
      </c>
      <c r="L1850" s="44">
        <v>37700</v>
      </c>
      <c r="M1850" s="45"/>
      <c r="N1850" s="38"/>
      <c r="O1850" s="43">
        <v>1450</v>
      </c>
      <c r="P1850" s="44">
        <v>37700</v>
      </c>
      <c r="Q1850" s="45"/>
      <c r="R1850" s="38"/>
      <c r="S1850" s="43">
        <v>1249</v>
      </c>
      <c r="T1850" s="44">
        <v>32474</v>
      </c>
      <c r="U1850" s="45"/>
      <c r="V1850" s="38"/>
      <c r="W1850" s="43">
        <v>1148</v>
      </c>
      <c r="X1850" s="44">
        <v>29848</v>
      </c>
      <c r="Y1850" s="45"/>
      <c r="Z1850" s="38"/>
      <c r="AA1850" s="43">
        <v>969.57</v>
      </c>
      <c r="AB1850" s="44">
        <v>25208.82</v>
      </c>
      <c r="AC1850" s="45"/>
      <c r="AD1850" s="38"/>
      <c r="AE1850" s="43">
        <v>1281</v>
      </c>
      <c r="AF1850" s="44">
        <v>33306</v>
      </c>
      <c r="AG1850" s="45"/>
      <c r="AH1850" s="38"/>
      <c r="AI1850" s="43">
        <v>1302.8699999999999</v>
      </c>
      <c r="AJ1850" s="44">
        <v>33874.620000000003</v>
      </c>
      <c r="AK1850" s="45"/>
      <c r="AL1850" s="38"/>
      <c r="AM1850" s="43">
        <v>2179</v>
      </c>
      <c r="AN1850" s="44">
        <v>56654</v>
      </c>
      <c r="AO1850" s="45"/>
    </row>
    <row r="1851" spans="1:41" hidden="1" outlineLevel="1" x14ac:dyDescent="0.25">
      <c r="A1851" s="30"/>
      <c r="B1851" s="31" t="s">
        <v>44</v>
      </c>
      <c r="C1851" s="31" t="s">
        <v>45</v>
      </c>
      <c r="G1851" s="36"/>
      <c r="H1851" s="36"/>
      <c r="I1851" s="37"/>
      <c r="J1851" s="38"/>
      <c r="K1851" s="36"/>
      <c r="L1851" s="36"/>
      <c r="M1851" s="37"/>
      <c r="N1851" s="38"/>
      <c r="O1851" s="36"/>
      <c r="P1851" s="36"/>
      <c r="Q1851" s="37"/>
      <c r="R1851" s="38"/>
      <c r="S1851" s="36"/>
      <c r="T1851" s="36"/>
      <c r="U1851" s="37"/>
      <c r="V1851" s="38"/>
      <c r="W1851" s="36"/>
      <c r="X1851" s="36"/>
      <c r="Y1851" s="37"/>
      <c r="Z1851" s="38"/>
      <c r="AA1851" s="36"/>
      <c r="AB1851" s="36"/>
      <c r="AC1851" s="37"/>
      <c r="AD1851" s="38"/>
      <c r="AE1851" s="36"/>
      <c r="AF1851" s="36"/>
      <c r="AG1851" s="37"/>
      <c r="AH1851" s="38"/>
      <c r="AI1851" s="36"/>
      <c r="AJ1851" s="36"/>
      <c r="AK1851" s="37"/>
      <c r="AL1851" s="38"/>
      <c r="AM1851" s="36"/>
      <c r="AN1851" s="36"/>
      <c r="AO1851" s="37"/>
    </row>
    <row r="1852" spans="1:41" hidden="1" outlineLevel="1" x14ac:dyDescent="0.25">
      <c r="A1852" s="34" t="s">
        <v>3479</v>
      </c>
      <c r="B1852" s="35" t="s">
        <v>47</v>
      </c>
      <c r="C1852" s="35" t="s">
        <v>3480</v>
      </c>
      <c r="G1852" s="36"/>
      <c r="H1852" s="36"/>
      <c r="I1852" s="37"/>
      <c r="J1852" s="38"/>
      <c r="K1852" s="36"/>
      <c r="L1852" s="36"/>
      <c r="M1852" s="37"/>
      <c r="N1852" s="38"/>
      <c r="O1852" s="36"/>
      <c r="P1852" s="36"/>
      <c r="Q1852" s="37"/>
      <c r="R1852" s="38"/>
      <c r="S1852" s="36"/>
      <c r="T1852" s="36"/>
      <c r="U1852" s="37"/>
      <c r="V1852" s="38"/>
      <c r="W1852" s="36"/>
      <c r="X1852" s="36"/>
      <c r="Y1852" s="37"/>
      <c r="Z1852" s="38"/>
      <c r="AA1852" s="36"/>
      <c r="AB1852" s="36"/>
      <c r="AC1852" s="37"/>
      <c r="AD1852" s="38"/>
      <c r="AE1852" s="36"/>
      <c r="AF1852" s="36"/>
      <c r="AG1852" s="37"/>
      <c r="AH1852" s="38"/>
      <c r="AI1852" s="36"/>
      <c r="AJ1852" s="36"/>
      <c r="AK1852" s="37"/>
      <c r="AL1852" s="38"/>
      <c r="AM1852" s="36"/>
      <c r="AN1852" s="36"/>
      <c r="AO1852" s="37"/>
    </row>
    <row r="1853" spans="1:41" ht="45" hidden="1" outlineLevel="1" x14ac:dyDescent="0.25">
      <c r="A1853" s="30"/>
      <c r="B1853" s="31" t="s">
        <v>69</v>
      </c>
      <c r="C1853" s="31" t="s">
        <v>70</v>
      </c>
      <c r="D1853" s="31" t="s">
        <v>71</v>
      </c>
      <c r="E1853" s="31" t="s">
        <v>72</v>
      </c>
      <c r="G1853" s="39" t="s">
        <v>73</v>
      </c>
      <c r="H1853" s="40" t="s">
        <v>33</v>
      </c>
      <c r="I1853" s="41"/>
      <c r="J1853" s="38"/>
      <c r="K1853" s="39" t="s">
        <v>73</v>
      </c>
      <c r="L1853" s="40" t="s">
        <v>33</v>
      </c>
      <c r="M1853" s="41"/>
      <c r="N1853" s="38"/>
      <c r="O1853" s="39" t="s">
        <v>73</v>
      </c>
      <c r="P1853" s="40" t="s">
        <v>33</v>
      </c>
      <c r="Q1853" s="41"/>
      <c r="R1853" s="38"/>
      <c r="S1853" s="39" t="s">
        <v>73</v>
      </c>
      <c r="T1853" s="40" t="s">
        <v>33</v>
      </c>
      <c r="U1853" s="41"/>
      <c r="V1853" s="38"/>
      <c r="W1853" s="39" t="s">
        <v>73</v>
      </c>
      <c r="X1853" s="40" t="s">
        <v>33</v>
      </c>
      <c r="Y1853" s="41"/>
      <c r="Z1853" s="38"/>
      <c r="AA1853" s="39" t="s">
        <v>73</v>
      </c>
      <c r="AB1853" s="40" t="s">
        <v>33</v>
      </c>
      <c r="AC1853" s="41"/>
      <c r="AD1853" s="38"/>
      <c r="AE1853" s="39" t="s">
        <v>73</v>
      </c>
      <c r="AF1853" s="40" t="s">
        <v>33</v>
      </c>
      <c r="AG1853" s="41"/>
      <c r="AH1853" s="38"/>
      <c r="AI1853" s="39" t="s">
        <v>73</v>
      </c>
      <c r="AJ1853" s="40" t="s">
        <v>33</v>
      </c>
      <c r="AK1853" s="41"/>
      <c r="AL1853" s="38"/>
      <c r="AM1853" s="39" t="s">
        <v>73</v>
      </c>
      <c r="AN1853" s="40" t="s">
        <v>33</v>
      </c>
      <c r="AO1853" s="41"/>
    </row>
    <row r="1854" spans="1:41" hidden="1" outlineLevel="1" x14ac:dyDescent="0.25">
      <c r="A1854" s="34" t="s">
        <v>3481</v>
      </c>
      <c r="B1854" s="35" t="s">
        <v>3482</v>
      </c>
      <c r="C1854" s="35" t="s">
        <v>3483</v>
      </c>
      <c r="D1854" s="35" t="s">
        <v>680</v>
      </c>
      <c r="E1854" s="42">
        <v>51</v>
      </c>
      <c r="G1854" s="43">
        <v>918</v>
      </c>
      <c r="H1854" s="44">
        <v>46818</v>
      </c>
      <c r="I1854" s="45"/>
      <c r="J1854" s="38"/>
      <c r="K1854" s="43">
        <v>1010</v>
      </c>
      <c r="L1854" s="44">
        <v>51510</v>
      </c>
      <c r="M1854" s="45"/>
      <c r="N1854" s="38"/>
      <c r="O1854" s="43">
        <v>1010</v>
      </c>
      <c r="P1854" s="44">
        <v>51510</v>
      </c>
      <c r="Q1854" s="45"/>
      <c r="R1854" s="38"/>
      <c r="S1854" s="43">
        <v>994</v>
      </c>
      <c r="T1854" s="44">
        <v>50694</v>
      </c>
      <c r="U1854" s="45"/>
      <c r="V1854" s="38"/>
      <c r="W1854" s="43">
        <v>1106</v>
      </c>
      <c r="X1854" s="44">
        <v>56406</v>
      </c>
      <c r="Y1854" s="45"/>
      <c r="Z1854" s="38"/>
      <c r="AA1854" s="43">
        <v>1023.43</v>
      </c>
      <c r="AB1854" s="44">
        <v>52194.93</v>
      </c>
      <c r="AC1854" s="45"/>
      <c r="AD1854" s="38"/>
      <c r="AE1854" s="43">
        <v>1191</v>
      </c>
      <c r="AF1854" s="44">
        <v>60741</v>
      </c>
      <c r="AG1854" s="45"/>
      <c r="AH1854" s="38"/>
      <c r="AI1854" s="43">
        <v>1148.43</v>
      </c>
      <c r="AJ1854" s="44">
        <v>58569.93</v>
      </c>
      <c r="AK1854" s="45"/>
      <c r="AL1854" s="38"/>
      <c r="AM1854" s="43">
        <v>1633</v>
      </c>
      <c r="AN1854" s="44">
        <v>83283</v>
      </c>
      <c r="AO1854" s="45"/>
    </row>
    <row r="1855" spans="1:41" hidden="1" outlineLevel="1" x14ac:dyDescent="0.25">
      <c r="A1855" s="34" t="s">
        <v>3484</v>
      </c>
      <c r="B1855" s="35" t="s">
        <v>3485</v>
      </c>
      <c r="C1855" s="35" t="s">
        <v>3486</v>
      </c>
      <c r="D1855" s="35" t="s">
        <v>680</v>
      </c>
      <c r="E1855" s="42">
        <v>121</v>
      </c>
      <c r="G1855" s="43">
        <v>808</v>
      </c>
      <c r="H1855" s="44">
        <v>97768</v>
      </c>
      <c r="I1855" s="45"/>
      <c r="J1855" s="38"/>
      <c r="K1855" s="43">
        <v>870</v>
      </c>
      <c r="L1855" s="44">
        <v>105270</v>
      </c>
      <c r="M1855" s="45"/>
      <c r="N1855" s="38"/>
      <c r="O1855" s="43">
        <v>870</v>
      </c>
      <c r="P1855" s="44">
        <v>105270</v>
      </c>
      <c r="Q1855" s="45"/>
      <c r="R1855" s="38"/>
      <c r="S1855" s="43">
        <v>994</v>
      </c>
      <c r="T1855" s="44">
        <v>120274</v>
      </c>
      <c r="U1855" s="45"/>
      <c r="V1855" s="38"/>
      <c r="W1855" s="43">
        <v>1106</v>
      </c>
      <c r="X1855" s="44">
        <v>133826</v>
      </c>
      <c r="Y1855" s="45"/>
      <c r="Z1855" s="38"/>
      <c r="AA1855" s="43">
        <v>1023.43</v>
      </c>
      <c r="AB1855" s="44">
        <v>123835.03</v>
      </c>
      <c r="AC1855" s="45"/>
      <c r="AD1855" s="38"/>
      <c r="AE1855" s="43">
        <v>1178</v>
      </c>
      <c r="AF1855" s="44">
        <v>142538</v>
      </c>
      <c r="AG1855" s="45"/>
      <c r="AH1855" s="38"/>
      <c r="AI1855" s="43">
        <v>960.72</v>
      </c>
      <c r="AJ1855" s="44">
        <v>116247.12</v>
      </c>
      <c r="AK1855" s="45"/>
      <c r="AL1855" s="38"/>
      <c r="AM1855" s="43">
        <v>1633</v>
      </c>
      <c r="AN1855" s="44">
        <v>197593</v>
      </c>
      <c r="AO1855" s="45"/>
    </row>
    <row r="1856" spans="1:41" hidden="1" outlineLevel="1" x14ac:dyDescent="0.25">
      <c r="A1856" s="34" t="s">
        <v>3487</v>
      </c>
      <c r="B1856" s="35" t="s">
        <v>3488</v>
      </c>
      <c r="C1856" s="35" t="s">
        <v>3489</v>
      </c>
      <c r="D1856" s="35" t="s">
        <v>680</v>
      </c>
      <c r="E1856" s="42">
        <v>12</v>
      </c>
      <c r="G1856" s="43">
        <v>1292</v>
      </c>
      <c r="H1856" s="44">
        <v>15504</v>
      </c>
      <c r="I1856" s="45"/>
      <c r="J1856" s="38"/>
      <c r="K1856" s="43">
        <v>1000</v>
      </c>
      <c r="L1856" s="44">
        <v>12000</v>
      </c>
      <c r="M1856" s="45"/>
      <c r="N1856" s="38"/>
      <c r="O1856" s="43">
        <v>1000</v>
      </c>
      <c r="P1856" s="44">
        <v>12000</v>
      </c>
      <c r="Q1856" s="45"/>
      <c r="R1856" s="38"/>
      <c r="S1856" s="43">
        <v>970</v>
      </c>
      <c r="T1856" s="44">
        <v>11640</v>
      </c>
      <c r="U1856" s="45"/>
      <c r="V1856" s="38"/>
      <c r="W1856" s="43">
        <v>938</v>
      </c>
      <c r="X1856" s="44">
        <v>11256</v>
      </c>
      <c r="Y1856" s="45"/>
      <c r="Z1856" s="38"/>
      <c r="AA1856" s="43">
        <v>754.11</v>
      </c>
      <c r="AB1856" s="44">
        <v>9049.32</v>
      </c>
      <c r="AC1856" s="45"/>
      <c r="AD1856" s="38"/>
      <c r="AE1856" s="43">
        <v>1068</v>
      </c>
      <c r="AF1856" s="44">
        <v>12816</v>
      </c>
      <c r="AG1856" s="45"/>
      <c r="AH1856" s="38"/>
      <c r="AI1856" s="43">
        <v>767.05</v>
      </c>
      <c r="AJ1856" s="44">
        <v>9204.6</v>
      </c>
      <c r="AK1856" s="45"/>
      <c r="AL1856" s="38"/>
      <c r="AM1856" s="43">
        <v>1633</v>
      </c>
      <c r="AN1856" s="44">
        <v>19596</v>
      </c>
      <c r="AO1856" s="45"/>
    </row>
    <row r="1857" spans="1:41" ht="30" hidden="1" outlineLevel="1" x14ac:dyDescent="0.25">
      <c r="A1857" s="34" t="s">
        <v>3490</v>
      </c>
      <c r="B1857" s="35" t="s">
        <v>3491</v>
      </c>
      <c r="C1857" s="35" t="s">
        <v>2507</v>
      </c>
      <c r="D1857" s="35" t="s">
        <v>444</v>
      </c>
      <c r="E1857" s="42">
        <v>1</v>
      </c>
      <c r="G1857" s="43">
        <v>276</v>
      </c>
      <c r="H1857" s="44">
        <v>276</v>
      </c>
      <c r="I1857" s="45"/>
      <c r="J1857" s="38"/>
      <c r="K1857" s="43">
        <v>5000</v>
      </c>
      <c r="L1857" s="44">
        <v>5000</v>
      </c>
      <c r="M1857" s="45"/>
      <c r="N1857" s="38"/>
      <c r="O1857" s="43">
        <v>5000</v>
      </c>
      <c r="P1857" s="44">
        <v>5000</v>
      </c>
      <c r="Q1857" s="45"/>
      <c r="R1857" s="38"/>
      <c r="S1857" s="43">
        <v>3976</v>
      </c>
      <c r="T1857" s="44">
        <v>3976</v>
      </c>
      <c r="U1857" s="45"/>
      <c r="V1857" s="38"/>
      <c r="W1857" s="43">
        <v>4900</v>
      </c>
      <c r="X1857" s="44">
        <v>4900</v>
      </c>
      <c r="Y1857" s="45"/>
      <c r="Z1857" s="38"/>
      <c r="AA1857" s="43">
        <v>1939.13</v>
      </c>
      <c r="AB1857" s="44">
        <v>1939.13</v>
      </c>
      <c r="AC1857" s="45"/>
      <c r="AD1857" s="38"/>
      <c r="AE1857" s="43">
        <v>3523</v>
      </c>
      <c r="AF1857" s="44">
        <v>3523</v>
      </c>
      <c r="AG1857" s="45"/>
      <c r="AH1857" s="38"/>
      <c r="AI1857" s="43">
        <v>3472.5</v>
      </c>
      <c r="AJ1857" s="44">
        <v>3472.5</v>
      </c>
      <c r="AK1857" s="45"/>
      <c r="AL1857" s="38"/>
      <c r="AM1857" s="43">
        <v>6245</v>
      </c>
      <c r="AN1857" s="44">
        <v>6245</v>
      </c>
      <c r="AO1857" s="45"/>
    </row>
    <row r="1858" spans="1:41" hidden="1" outlineLevel="1" x14ac:dyDescent="0.25">
      <c r="A1858" s="30"/>
      <c r="B1858" s="31" t="s">
        <v>44</v>
      </c>
      <c r="C1858" s="31" t="s">
        <v>45</v>
      </c>
      <c r="G1858" s="36"/>
      <c r="H1858" s="36"/>
      <c r="I1858" s="37"/>
      <c r="J1858" s="38"/>
      <c r="K1858" s="36"/>
      <c r="L1858" s="36"/>
      <c r="M1858" s="37"/>
      <c r="N1858" s="38"/>
      <c r="O1858" s="36"/>
      <c r="P1858" s="36"/>
      <c r="Q1858" s="37"/>
      <c r="R1858" s="38"/>
      <c r="S1858" s="36"/>
      <c r="T1858" s="36"/>
      <c r="U1858" s="37"/>
      <c r="V1858" s="38"/>
      <c r="W1858" s="36"/>
      <c r="X1858" s="36"/>
      <c r="Y1858" s="37"/>
      <c r="Z1858" s="38"/>
      <c r="AA1858" s="36"/>
      <c r="AB1858" s="36"/>
      <c r="AC1858" s="37"/>
      <c r="AD1858" s="38"/>
      <c r="AE1858" s="36"/>
      <c r="AF1858" s="36"/>
      <c r="AG1858" s="37"/>
      <c r="AH1858" s="38"/>
      <c r="AI1858" s="36"/>
      <c r="AJ1858" s="36"/>
      <c r="AK1858" s="37"/>
      <c r="AL1858" s="38"/>
      <c r="AM1858" s="36"/>
      <c r="AN1858" s="36"/>
      <c r="AO1858" s="37"/>
    </row>
    <row r="1859" spans="1:41" hidden="1" outlineLevel="1" x14ac:dyDescent="0.25">
      <c r="A1859" s="34" t="s">
        <v>3492</v>
      </c>
      <c r="B1859" s="35" t="s">
        <v>47</v>
      </c>
      <c r="C1859" s="35" t="s">
        <v>483</v>
      </c>
      <c r="G1859" s="36"/>
      <c r="H1859" s="36"/>
      <c r="I1859" s="37"/>
      <c r="J1859" s="38"/>
      <c r="K1859" s="36"/>
      <c r="L1859" s="36"/>
      <c r="M1859" s="37"/>
      <c r="N1859" s="38"/>
      <c r="O1859" s="36"/>
      <c r="P1859" s="36"/>
      <c r="Q1859" s="37"/>
      <c r="R1859" s="38"/>
      <c r="S1859" s="36"/>
      <c r="T1859" s="36"/>
      <c r="U1859" s="37"/>
      <c r="V1859" s="38"/>
      <c r="W1859" s="36"/>
      <c r="X1859" s="36"/>
      <c r="Y1859" s="37"/>
      <c r="Z1859" s="38"/>
      <c r="AA1859" s="36"/>
      <c r="AB1859" s="36"/>
      <c r="AC1859" s="37"/>
      <c r="AD1859" s="38"/>
      <c r="AE1859" s="36"/>
      <c r="AF1859" s="36"/>
      <c r="AG1859" s="37"/>
      <c r="AH1859" s="38"/>
      <c r="AI1859" s="36"/>
      <c r="AJ1859" s="36"/>
      <c r="AK1859" s="37"/>
      <c r="AL1859" s="38"/>
      <c r="AM1859" s="36"/>
      <c r="AN1859" s="36"/>
      <c r="AO1859" s="37"/>
    </row>
    <row r="1860" spans="1:41" ht="45" hidden="1" outlineLevel="1" x14ac:dyDescent="0.25">
      <c r="A1860" s="30"/>
      <c r="B1860" s="31" t="s">
        <v>69</v>
      </c>
      <c r="C1860" s="31" t="s">
        <v>70</v>
      </c>
      <c r="D1860" s="31" t="s">
        <v>71</v>
      </c>
      <c r="E1860" s="31" t="s">
        <v>72</v>
      </c>
      <c r="G1860" s="39" t="s">
        <v>73</v>
      </c>
      <c r="H1860" s="40" t="s">
        <v>33</v>
      </c>
      <c r="I1860" s="41"/>
      <c r="J1860" s="38"/>
      <c r="K1860" s="39" t="s">
        <v>73</v>
      </c>
      <c r="L1860" s="40" t="s">
        <v>33</v>
      </c>
      <c r="M1860" s="41"/>
      <c r="N1860" s="38"/>
      <c r="O1860" s="39" t="s">
        <v>73</v>
      </c>
      <c r="P1860" s="40" t="s">
        <v>33</v>
      </c>
      <c r="Q1860" s="41"/>
      <c r="R1860" s="38"/>
      <c r="S1860" s="39" t="s">
        <v>73</v>
      </c>
      <c r="T1860" s="40" t="s">
        <v>33</v>
      </c>
      <c r="U1860" s="41"/>
      <c r="V1860" s="38"/>
      <c r="W1860" s="39" t="s">
        <v>73</v>
      </c>
      <c r="X1860" s="40" t="s">
        <v>33</v>
      </c>
      <c r="Y1860" s="41"/>
      <c r="Z1860" s="38"/>
      <c r="AA1860" s="39" t="s">
        <v>73</v>
      </c>
      <c r="AB1860" s="40" t="s">
        <v>33</v>
      </c>
      <c r="AC1860" s="41"/>
      <c r="AD1860" s="38"/>
      <c r="AE1860" s="39" t="s">
        <v>73</v>
      </c>
      <c r="AF1860" s="40" t="s">
        <v>33</v>
      </c>
      <c r="AG1860" s="41"/>
      <c r="AH1860" s="38"/>
      <c r="AI1860" s="39" t="s">
        <v>73</v>
      </c>
      <c r="AJ1860" s="40" t="s">
        <v>33</v>
      </c>
      <c r="AK1860" s="41"/>
      <c r="AL1860" s="38"/>
      <c r="AM1860" s="39" t="s">
        <v>73</v>
      </c>
      <c r="AN1860" s="40" t="s">
        <v>33</v>
      </c>
      <c r="AO1860" s="41"/>
    </row>
    <row r="1861" spans="1:41" ht="120" hidden="1" outlineLevel="1" x14ac:dyDescent="0.25">
      <c r="A1861" s="34" t="s">
        <v>3493</v>
      </c>
      <c r="B1861" s="35" t="s">
        <v>3494</v>
      </c>
      <c r="C1861" s="35" t="s">
        <v>620</v>
      </c>
      <c r="D1861" s="35" t="s">
        <v>621</v>
      </c>
      <c r="E1861" s="42">
        <v>0</v>
      </c>
      <c r="G1861" s="43">
        <v>0</v>
      </c>
      <c r="H1861" s="44">
        <v>0</v>
      </c>
      <c r="I1861" s="45"/>
      <c r="J1861" s="38"/>
      <c r="K1861" s="43">
        <v>0</v>
      </c>
      <c r="L1861" s="44">
        <v>0</v>
      </c>
      <c r="M1861" s="45"/>
      <c r="N1861" s="38"/>
      <c r="O1861" s="43">
        <v>0</v>
      </c>
      <c r="P1861" s="44">
        <v>0</v>
      </c>
      <c r="Q1861" s="45"/>
      <c r="R1861" s="38"/>
      <c r="S1861" s="43">
        <v>0</v>
      </c>
      <c r="T1861" s="44">
        <v>0</v>
      </c>
      <c r="U1861" s="45"/>
      <c r="V1861" s="38"/>
      <c r="W1861" s="43">
        <v>0</v>
      </c>
      <c r="X1861" s="44">
        <v>0</v>
      </c>
      <c r="Y1861" s="45"/>
      <c r="Z1861" s="38"/>
      <c r="AA1861" s="43">
        <v>0</v>
      </c>
      <c r="AB1861" s="44">
        <v>0</v>
      </c>
      <c r="AC1861" s="45"/>
      <c r="AD1861" s="38"/>
      <c r="AE1861" s="43">
        <v>0</v>
      </c>
      <c r="AF1861" s="44">
        <v>0</v>
      </c>
      <c r="AG1861" s="45"/>
      <c r="AH1861" s="38"/>
      <c r="AI1861" s="43">
        <v>0</v>
      </c>
      <c r="AJ1861" s="44">
        <v>0</v>
      </c>
      <c r="AK1861" s="45"/>
      <c r="AL1861" s="38"/>
      <c r="AM1861" s="43">
        <v>0</v>
      </c>
      <c r="AN1861" s="44">
        <v>0</v>
      </c>
      <c r="AO1861" s="45"/>
    </row>
    <row r="1862" spans="1:41" hidden="1" outlineLevel="1" x14ac:dyDescent="0.25">
      <c r="A1862" s="30"/>
      <c r="B1862" s="31" t="s">
        <v>44</v>
      </c>
      <c r="C1862" s="31" t="s">
        <v>45</v>
      </c>
      <c r="G1862" s="36"/>
      <c r="H1862" s="36"/>
      <c r="I1862" s="37"/>
      <c r="J1862" s="38"/>
      <c r="K1862" s="36"/>
      <c r="L1862" s="36"/>
      <c r="M1862" s="37"/>
      <c r="N1862" s="38"/>
      <c r="O1862" s="36"/>
      <c r="P1862" s="36"/>
      <c r="Q1862" s="37"/>
      <c r="R1862" s="38"/>
      <c r="S1862" s="36"/>
      <c r="T1862" s="36"/>
      <c r="U1862" s="37"/>
      <c r="V1862" s="38"/>
      <c r="W1862" s="36"/>
      <c r="X1862" s="36"/>
      <c r="Y1862" s="37"/>
      <c r="Z1862" s="38"/>
      <c r="AA1862" s="36"/>
      <c r="AB1862" s="36"/>
      <c r="AC1862" s="37"/>
      <c r="AD1862" s="38"/>
      <c r="AE1862" s="36"/>
      <c r="AF1862" s="36"/>
      <c r="AG1862" s="37"/>
      <c r="AH1862" s="38"/>
      <c r="AI1862" s="36"/>
      <c r="AJ1862" s="36"/>
      <c r="AK1862" s="37"/>
      <c r="AL1862" s="38"/>
      <c r="AM1862" s="36"/>
      <c r="AN1862" s="36"/>
      <c r="AO1862" s="37"/>
    </row>
    <row r="1863" spans="1:41" ht="45" hidden="1" outlineLevel="1" x14ac:dyDescent="0.25">
      <c r="A1863" s="34" t="s">
        <v>3495</v>
      </c>
      <c r="B1863" s="35" t="s">
        <v>47</v>
      </c>
      <c r="C1863" s="35" t="s">
        <v>488</v>
      </c>
      <c r="G1863" s="36"/>
      <c r="H1863" s="36"/>
      <c r="I1863" s="37"/>
      <c r="J1863" s="38"/>
      <c r="K1863" s="36"/>
      <c r="L1863" s="36"/>
      <c r="M1863" s="37"/>
      <c r="N1863" s="38"/>
      <c r="O1863" s="36"/>
      <c r="P1863" s="36"/>
      <c r="Q1863" s="37"/>
      <c r="R1863" s="38"/>
      <c r="S1863" s="36"/>
      <c r="T1863" s="36"/>
      <c r="U1863" s="37"/>
      <c r="V1863" s="38"/>
      <c r="W1863" s="36"/>
      <c r="X1863" s="36"/>
      <c r="Y1863" s="37"/>
      <c r="Z1863" s="38"/>
      <c r="AA1863" s="36"/>
      <c r="AB1863" s="36"/>
      <c r="AC1863" s="37"/>
      <c r="AD1863" s="38"/>
      <c r="AE1863" s="36"/>
      <c r="AF1863" s="36"/>
      <c r="AG1863" s="37"/>
      <c r="AH1863" s="38"/>
      <c r="AI1863" s="36"/>
      <c r="AJ1863" s="36"/>
      <c r="AK1863" s="37"/>
      <c r="AL1863" s="38"/>
      <c r="AM1863" s="36"/>
      <c r="AN1863" s="36"/>
      <c r="AO1863" s="37"/>
    </row>
    <row r="1864" spans="1:41" hidden="1" outlineLevel="1" x14ac:dyDescent="0.25">
      <c r="A1864" s="15" t="s">
        <v>3496</v>
      </c>
      <c r="B1864" s="15"/>
      <c r="C1864" s="15"/>
      <c r="D1864" s="15"/>
      <c r="E1864" s="15"/>
      <c r="G1864" s="20" t="s">
        <v>43</v>
      </c>
      <c r="H1864" s="44">
        <v>103170</v>
      </c>
      <c r="I1864" s="45"/>
      <c r="J1864" s="38"/>
      <c r="K1864" s="20" t="s">
        <v>43</v>
      </c>
      <c r="L1864" s="44">
        <v>138175</v>
      </c>
      <c r="M1864" s="45"/>
      <c r="N1864" s="38"/>
      <c r="O1864" s="20" t="s">
        <v>43</v>
      </c>
      <c r="P1864" s="44">
        <v>138175</v>
      </c>
      <c r="Q1864" s="45"/>
      <c r="R1864" s="38"/>
      <c r="S1864" s="20" t="s">
        <v>43</v>
      </c>
      <c r="T1864" s="44">
        <v>121193</v>
      </c>
      <c r="U1864" s="45"/>
      <c r="V1864" s="38"/>
      <c r="W1864" s="20" t="s">
        <v>43</v>
      </c>
      <c r="X1864" s="44">
        <v>135595</v>
      </c>
      <c r="Y1864" s="45"/>
      <c r="Z1864" s="38"/>
      <c r="AA1864" s="20" t="s">
        <v>43</v>
      </c>
      <c r="AB1864" s="44">
        <v>151622.01999999999</v>
      </c>
      <c r="AC1864" s="45"/>
      <c r="AD1864" s="38"/>
      <c r="AE1864" s="20" t="s">
        <v>43</v>
      </c>
      <c r="AF1864" s="44">
        <v>143365</v>
      </c>
      <c r="AG1864" s="45"/>
      <c r="AH1864" s="38"/>
      <c r="AI1864" s="20" t="s">
        <v>43</v>
      </c>
      <c r="AJ1864" s="44">
        <v>153162.93</v>
      </c>
      <c r="AK1864" s="45"/>
      <c r="AL1864" s="38"/>
      <c r="AM1864" s="20" t="s">
        <v>43</v>
      </c>
      <c r="AN1864" s="44">
        <v>263072</v>
      </c>
      <c r="AO1864" s="45"/>
    </row>
    <row r="1865" spans="1:41" hidden="1" outlineLevel="1" x14ac:dyDescent="0.25">
      <c r="A1865" s="30"/>
      <c r="B1865" s="31" t="s">
        <v>44</v>
      </c>
      <c r="C1865" s="31" t="s">
        <v>45</v>
      </c>
      <c r="G1865" s="36"/>
      <c r="H1865" s="36"/>
      <c r="I1865" s="37"/>
      <c r="J1865" s="38"/>
      <c r="K1865" s="36"/>
      <c r="L1865" s="36"/>
      <c r="M1865" s="37"/>
      <c r="N1865" s="38"/>
      <c r="O1865" s="36"/>
      <c r="P1865" s="36"/>
      <c r="Q1865" s="37"/>
      <c r="R1865" s="38"/>
      <c r="S1865" s="36"/>
      <c r="T1865" s="36"/>
      <c r="U1865" s="37"/>
      <c r="V1865" s="38"/>
      <c r="W1865" s="36"/>
      <c r="X1865" s="36"/>
      <c r="Y1865" s="37"/>
      <c r="Z1865" s="38"/>
      <c r="AA1865" s="36"/>
      <c r="AB1865" s="36"/>
      <c r="AC1865" s="37"/>
      <c r="AD1865" s="38"/>
      <c r="AE1865" s="36"/>
      <c r="AF1865" s="36"/>
      <c r="AG1865" s="37"/>
      <c r="AH1865" s="38"/>
      <c r="AI1865" s="36"/>
      <c r="AJ1865" s="36"/>
      <c r="AK1865" s="37"/>
      <c r="AL1865" s="38"/>
      <c r="AM1865" s="36"/>
      <c r="AN1865" s="36"/>
      <c r="AO1865" s="37"/>
    </row>
    <row r="1866" spans="1:41" hidden="1" outlineLevel="1" x14ac:dyDescent="0.25">
      <c r="A1866" s="34" t="s">
        <v>3497</v>
      </c>
      <c r="B1866" s="35" t="s">
        <v>47</v>
      </c>
      <c r="C1866" s="35" t="s">
        <v>2514</v>
      </c>
      <c r="G1866" s="36"/>
      <c r="H1866" s="36"/>
      <c r="I1866" s="37"/>
      <c r="J1866" s="38"/>
      <c r="K1866" s="36"/>
      <c r="L1866" s="36"/>
      <c r="M1866" s="37"/>
      <c r="N1866" s="38"/>
      <c r="O1866" s="36"/>
      <c r="P1866" s="36"/>
      <c r="Q1866" s="37"/>
      <c r="R1866" s="38"/>
      <c r="S1866" s="36"/>
      <c r="T1866" s="36"/>
      <c r="U1866" s="37"/>
      <c r="V1866" s="38"/>
      <c r="W1866" s="36"/>
      <c r="X1866" s="36"/>
      <c r="Y1866" s="37"/>
      <c r="Z1866" s="38"/>
      <c r="AA1866" s="36"/>
      <c r="AB1866" s="36"/>
      <c r="AC1866" s="37"/>
      <c r="AD1866" s="38"/>
      <c r="AE1866" s="36"/>
      <c r="AF1866" s="36"/>
      <c r="AG1866" s="37"/>
      <c r="AH1866" s="38"/>
      <c r="AI1866" s="36"/>
      <c r="AJ1866" s="36"/>
      <c r="AK1866" s="37"/>
      <c r="AL1866" s="38"/>
      <c r="AM1866" s="36"/>
      <c r="AN1866" s="36"/>
      <c r="AO1866" s="37"/>
    </row>
    <row r="1867" spans="1:41" ht="45" hidden="1" outlineLevel="1" x14ac:dyDescent="0.25">
      <c r="A1867" s="34" t="s">
        <v>3498</v>
      </c>
      <c r="B1867" s="35" t="s">
        <v>47</v>
      </c>
      <c r="C1867" s="35" t="s">
        <v>2516</v>
      </c>
      <c r="G1867" s="36"/>
      <c r="H1867" s="36"/>
      <c r="I1867" s="37"/>
      <c r="J1867" s="38"/>
      <c r="K1867" s="36"/>
      <c r="L1867" s="36"/>
      <c r="M1867" s="37"/>
      <c r="N1867" s="38"/>
      <c r="O1867" s="36"/>
      <c r="P1867" s="36"/>
      <c r="Q1867" s="37"/>
      <c r="R1867" s="38"/>
      <c r="S1867" s="36"/>
      <c r="T1867" s="36"/>
      <c r="U1867" s="37"/>
      <c r="V1867" s="38"/>
      <c r="W1867" s="36"/>
      <c r="X1867" s="36"/>
      <c r="Y1867" s="37"/>
      <c r="Z1867" s="38"/>
      <c r="AA1867" s="36"/>
      <c r="AB1867" s="36"/>
      <c r="AC1867" s="37"/>
      <c r="AD1867" s="38"/>
      <c r="AE1867" s="36"/>
      <c r="AF1867" s="36"/>
      <c r="AG1867" s="37"/>
      <c r="AH1867" s="38"/>
      <c r="AI1867" s="36"/>
      <c r="AJ1867" s="36"/>
      <c r="AK1867" s="37"/>
      <c r="AL1867" s="38"/>
      <c r="AM1867" s="36"/>
      <c r="AN1867" s="36"/>
      <c r="AO1867" s="37"/>
    </row>
    <row r="1868" spans="1:41" ht="45" hidden="1" outlineLevel="1" x14ac:dyDescent="0.25">
      <c r="A1868" s="30"/>
      <c r="B1868" s="31" t="s">
        <v>69</v>
      </c>
      <c r="C1868" s="31" t="s">
        <v>70</v>
      </c>
      <c r="D1868" s="31" t="s">
        <v>71</v>
      </c>
      <c r="E1868" s="31" t="s">
        <v>72</v>
      </c>
      <c r="G1868" s="39" t="s">
        <v>73</v>
      </c>
      <c r="H1868" s="40" t="s">
        <v>33</v>
      </c>
      <c r="I1868" s="41"/>
      <c r="J1868" s="38"/>
      <c r="K1868" s="39" t="s">
        <v>73</v>
      </c>
      <c r="L1868" s="40" t="s">
        <v>33</v>
      </c>
      <c r="M1868" s="41"/>
      <c r="N1868" s="38"/>
      <c r="O1868" s="39" t="s">
        <v>73</v>
      </c>
      <c r="P1868" s="40" t="s">
        <v>33</v>
      </c>
      <c r="Q1868" s="41"/>
      <c r="R1868" s="38"/>
      <c r="S1868" s="39" t="s">
        <v>73</v>
      </c>
      <c r="T1868" s="40" t="s">
        <v>33</v>
      </c>
      <c r="U1868" s="41"/>
      <c r="V1868" s="38"/>
      <c r="W1868" s="39" t="s">
        <v>73</v>
      </c>
      <c r="X1868" s="40" t="s">
        <v>33</v>
      </c>
      <c r="Y1868" s="41"/>
      <c r="Z1868" s="38"/>
      <c r="AA1868" s="39" t="s">
        <v>73</v>
      </c>
      <c r="AB1868" s="40" t="s">
        <v>33</v>
      </c>
      <c r="AC1868" s="41"/>
      <c r="AD1868" s="38"/>
      <c r="AE1868" s="39" t="s">
        <v>73</v>
      </c>
      <c r="AF1868" s="40" t="s">
        <v>33</v>
      </c>
      <c r="AG1868" s="41"/>
      <c r="AH1868" s="38"/>
      <c r="AI1868" s="39" t="s">
        <v>73</v>
      </c>
      <c r="AJ1868" s="40" t="s">
        <v>33</v>
      </c>
      <c r="AK1868" s="41"/>
      <c r="AL1868" s="38"/>
      <c r="AM1868" s="39" t="s">
        <v>73</v>
      </c>
      <c r="AN1868" s="40" t="s">
        <v>33</v>
      </c>
      <c r="AO1868" s="41"/>
    </row>
    <row r="1869" spans="1:41" hidden="1" outlineLevel="1" x14ac:dyDescent="0.25">
      <c r="A1869" s="34" t="s">
        <v>3499</v>
      </c>
      <c r="B1869" s="35" t="s">
        <v>3500</v>
      </c>
      <c r="C1869" s="35" t="s">
        <v>3501</v>
      </c>
      <c r="D1869" s="35" t="s">
        <v>686</v>
      </c>
      <c r="E1869" s="42">
        <v>10</v>
      </c>
      <c r="G1869" s="43">
        <v>129</v>
      </c>
      <c r="H1869" s="44">
        <v>1290</v>
      </c>
      <c r="I1869" s="45"/>
      <c r="J1869" s="38"/>
      <c r="K1869" s="43">
        <v>108</v>
      </c>
      <c r="L1869" s="44">
        <v>1080</v>
      </c>
      <c r="M1869" s="45"/>
      <c r="N1869" s="38"/>
      <c r="O1869" s="43">
        <v>108</v>
      </c>
      <c r="P1869" s="44">
        <v>1080</v>
      </c>
      <c r="Q1869" s="45"/>
      <c r="R1869" s="38"/>
      <c r="S1869" s="43">
        <v>133</v>
      </c>
      <c r="T1869" s="44">
        <v>1330</v>
      </c>
      <c r="U1869" s="45"/>
      <c r="V1869" s="38"/>
      <c r="W1869" s="43">
        <v>168</v>
      </c>
      <c r="X1869" s="44">
        <v>1680</v>
      </c>
      <c r="Y1869" s="45"/>
      <c r="Z1869" s="38"/>
      <c r="AA1869" s="43">
        <v>183.14</v>
      </c>
      <c r="AB1869" s="44">
        <v>1831.4</v>
      </c>
      <c r="AC1869" s="45"/>
      <c r="AD1869" s="38"/>
      <c r="AE1869" s="43">
        <v>192</v>
      </c>
      <c r="AF1869" s="44">
        <v>1920</v>
      </c>
      <c r="AG1869" s="45"/>
      <c r="AH1869" s="38"/>
      <c r="AI1869" s="43">
        <v>158.86000000000001</v>
      </c>
      <c r="AJ1869" s="44">
        <v>1588.6</v>
      </c>
      <c r="AK1869" s="45"/>
      <c r="AL1869" s="38"/>
      <c r="AM1869" s="43">
        <v>223</v>
      </c>
      <c r="AN1869" s="44">
        <v>2230</v>
      </c>
      <c r="AO1869" s="45"/>
    </row>
    <row r="1870" spans="1:41" hidden="1" outlineLevel="1" x14ac:dyDescent="0.25">
      <c r="A1870" s="34" t="s">
        <v>3502</v>
      </c>
      <c r="B1870" s="35" t="s">
        <v>3503</v>
      </c>
      <c r="C1870" s="35" t="s">
        <v>3504</v>
      </c>
      <c r="D1870" s="35" t="s">
        <v>686</v>
      </c>
      <c r="E1870" s="42">
        <v>10</v>
      </c>
      <c r="G1870" s="43">
        <v>108</v>
      </c>
      <c r="H1870" s="44">
        <v>1080</v>
      </c>
      <c r="I1870" s="45"/>
      <c r="J1870" s="38"/>
      <c r="K1870" s="43">
        <v>135</v>
      </c>
      <c r="L1870" s="44">
        <v>1350</v>
      </c>
      <c r="M1870" s="45"/>
      <c r="N1870" s="38"/>
      <c r="O1870" s="43">
        <v>135</v>
      </c>
      <c r="P1870" s="44">
        <v>1350</v>
      </c>
      <c r="Q1870" s="45"/>
      <c r="R1870" s="38"/>
      <c r="S1870" s="43">
        <v>113</v>
      </c>
      <c r="T1870" s="44">
        <v>1130</v>
      </c>
      <c r="U1870" s="45"/>
      <c r="V1870" s="38"/>
      <c r="W1870" s="43">
        <v>139</v>
      </c>
      <c r="X1870" s="44">
        <v>1390</v>
      </c>
      <c r="Y1870" s="45"/>
      <c r="Z1870" s="38"/>
      <c r="AA1870" s="43">
        <v>136.82</v>
      </c>
      <c r="AB1870" s="44">
        <v>1368.2</v>
      </c>
      <c r="AC1870" s="45"/>
      <c r="AD1870" s="38"/>
      <c r="AE1870" s="43">
        <v>156</v>
      </c>
      <c r="AF1870" s="44">
        <v>1560</v>
      </c>
      <c r="AG1870" s="45"/>
      <c r="AH1870" s="38"/>
      <c r="AI1870" s="43">
        <v>132.15</v>
      </c>
      <c r="AJ1870" s="44">
        <v>1321.5</v>
      </c>
      <c r="AK1870" s="45"/>
      <c r="AL1870" s="38"/>
      <c r="AM1870" s="43">
        <v>206</v>
      </c>
      <c r="AN1870" s="44">
        <v>2060</v>
      </c>
      <c r="AO1870" s="45"/>
    </row>
    <row r="1871" spans="1:41" hidden="1" outlineLevel="1" x14ac:dyDescent="0.25">
      <c r="A1871" s="34" t="s">
        <v>3505</v>
      </c>
      <c r="B1871" s="35" t="s">
        <v>3506</v>
      </c>
      <c r="C1871" s="35" t="s">
        <v>3507</v>
      </c>
      <c r="D1871" s="35" t="s">
        <v>686</v>
      </c>
      <c r="E1871" s="42">
        <v>80</v>
      </c>
      <c r="G1871" s="43">
        <v>96</v>
      </c>
      <c r="H1871" s="44">
        <v>7680</v>
      </c>
      <c r="I1871" s="45"/>
      <c r="J1871" s="38"/>
      <c r="K1871" s="43">
        <v>108</v>
      </c>
      <c r="L1871" s="44">
        <v>8640</v>
      </c>
      <c r="M1871" s="45"/>
      <c r="N1871" s="38"/>
      <c r="O1871" s="43">
        <v>108</v>
      </c>
      <c r="P1871" s="44">
        <v>8640</v>
      </c>
      <c r="Q1871" s="45"/>
      <c r="R1871" s="38"/>
      <c r="S1871" s="43">
        <v>93</v>
      </c>
      <c r="T1871" s="44">
        <v>7440</v>
      </c>
      <c r="U1871" s="45"/>
      <c r="V1871" s="38"/>
      <c r="W1871" s="43">
        <v>113</v>
      </c>
      <c r="X1871" s="44">
        <v>9040</v>
      </c>
      <c r="Y1871" s="45"/>
      <c r="Z1871" s="38"/>
      <c r="AA1871" s="43">
        <v>127.12</v>
      </c>
      <c r="AB1871" s="44">
        <v>10169.6</v>
      </c>
      <c r="AC1871" s="45"/>
      <c r="AD1871" s="38"/>
      <c r="AE1871" s="43">
        <v>127</v>
      </c>
      <c r="AF1871" s="44">
        <v>10160</v>
      </c>
      <c r="AG1871" s="45"/>
      <c r="AH1871" s="38"/>
      <c r="AI1871" s="43">
        <v>112.04</v>
      </c>
      <c r="AJ1871" s="44">
        <v>8963.2000000000007</v>
      </c>
      <c r="AK1871" s="45"/>
      <c r="AL1871" s="38"/>
      <c r="AM1871" s="43">
        <v>173</v>
      </c>
      <c r="AN1871" s="44">
        <v>13840</v>
      </c>
      <c r="AO1871" s="45"/>
    </row>
    <row r="1872" spans="1:41" hidden="1" outlineLevel="1" x14ac:dyDescent="0.25">
      <c r="A1872" s="34" t="s">
        <v>3508</v>
      </c>
      <c r="B1872" s="35" t="s">
        <v>3509</v>
      </c>
      <c r="C1872" s="35" t="s">
        <v>3510</v>
      </c>
      <c r="D1872" s="35" t="s">
        <v>686</v>
      </c>
      <c r="E1872" s="42">
        <v>240</v>
      </c>
      <c r="G1872" s="43">
        <v>92</v>
      </c>
      <c r="H1872" s="44">
        <v>22080</v>
      </c>
      <c r="I1872" s="45"/>
      <c r="J1872" s="38"/>
      <c r="K1872" s="43">
        <v>108</v>
      </c>
      <c r="L1872" s="44">
        <v>25920</v>
      </c>
      <c r="M1872" s="45"/>
      <c r="N1872" s="38"/>
      <c r="O1872" s="43">
        <v>108</v>
      </c>
      <c r="P1872" s="44">
        <v>25920</v>
      </c>
      <c r="Q1872" s="45"/>
      <c r="R1872" s="38"/>
      <c r="S1872" s="43">
        <v>93</v>
      </c>
      <c r="T1872" s="44">
        <v>22320</v>
      </c>
      <c r="U1872" s="45"/>
      <c r="V1872" s="38"/>
      <c r="W1872" s="43">
        <v>113</v>
      </c>
      <c r="X1872" s="44">
        <v>27120</v>
      </c>
      <c r="Y1872" s="45"/>
      <c r="Z1872" s="38"/>
      <c r="AA1872" s="43">
        <v>127.12</v>
      </c>
      <c r="AB1872" s="44">
        <v>30508.799999999999</v>
      </c>
      <c r="AC1872" s="45"/>
      <c r="AD1872" s="38"/>
      <c r="AE1872" s="43">
        <v>127</v>
      </c>
      <c r="AF1872" s="44">
        <v>30480</v>
      </c>
      <c r="AG1872" s="45"/>
      <c r="AH1872" s="38"/>
      <c r="AI1872" s="43">
        <v>112.04</v>
      </c>
      <c r="AJ1872" s="44">
        <v>26889.599999999999</v>
      </c>
      <c r="AK1872" s="45"/>
      <c r="AL1872" s="38"/>
      <c r="AM1872" s="43">
        <v>173</v>
      </c>
      <c r="AN1872" s="44">
        <v>41520</v>
      </c>
      <c r="AO1872" s="45"/>
    </row>
    <row r="1873" spans="1:41" hidden="1" outlineLevel="1" x14ac:dyDescent="0.25">
      <c r="A1873" s="34" t="s">
        <v>3511</v>
      </c>
      <c r="B1873" s="35" t="s">
        <v>3512</v>
      </c>
      <c r="C1873" s="35" t="s">
        <v>3513</v>
      </c>
      <c r="D1873" s="35" t="s">
        <v>686</v>
      </c>
      <c r="E1873" s="42">
        <v>40</v>
      </c>
      <c r="G1873" s="43">
        <v>129</v>
      </c>
      <c r="H1873" s="44">
        <v>5160</v>
      </c>
      <c r="I1873" s="45"/>
      <c r="J1873" s="38"/>
      <c r="K1873" s="43">
        <v>135</v>
      </c>
      <c r="L1873" s="44">
        <v>5400</v>
      </c>
      <c r="M1873" s="45"/>
      <c r="N1873" s="38"/>
      <c r="O1873" s="43">
        <v>135</v>
      </c>
      <c r="P1873" s="44">
        <v>5400</v>
      </c>
      <c r="Q1873" s="45"/>
      <c r="R1873" s="38"/>
      <c r="S1873" s="43">
        <v>133</v>
      </c>
      <c r="T1873" s="44">
        <v>5320</v>
      </c>
      <c r="U1873" s="45"/>
      <c r="V1873" s="38"/>
      <c r="W1873" s="43">
        <v>168</v>
      </c>
      <c r="X1873" s="44">
        <v>6720</v>
      </c>
      <c r="Y1873" s="45"/>
      <c r="Z1873" s="38"/>
      <c r="AA1873" s="43">
        <v>183.14</v>
      </c>
      <c r="AB1873" s="44">
        <v>7325.6</v>
      </c>
      <c r="AC1873" s="45"/>
      <c r="AD1873" s="38"/>
      <c r="AE1873" s="43">
        <v>192</v>
      </c>
      <c r="AF1873" s="44">
        <v>7680</v>
      </c>
      <c r="AG1873" s="45"/>
      <c r="AH1873" s="38"/>
      <c r="AI1873" s="43">
        <v>132.15</v>
      </c>
      <c r="AJ1873" s="44">
        <v>5286</v>
      </c>
      <c r="AK1873" s="45"/>
      <c r="AL1873" s="38"/>
      <c r="AM1873" s="43">
        <v>223</v>
      </c>
      <c r="AN1873" s="44">
        <v>8920</v>
      </c>
      <c r="AO1873" s="45"/>
    </row>
    <row r="1874" spans="1:41" hidden="1" outlineLevel="1" x14ac:dyDescent="0.25">
      <c r="A1874" s="34" t="s">
        <v>3514</v>
      </c>
      <c r="B1874" s="35" t="s">
        <v>3515</v>
      </c>
      <c r="C1874" s="35" t="s">
        <v>3516</v>
      </c>
      <c r="D1874" s="35" t="s">
        <v>686</v>
      </c>
      <c r="E1874" s="42">
        <v>15</v>
      </c>
      <c r="G1874" s="43">
        <v>96</v>
      </c>
      <c r="H1874" s="44">
        <v>1440</v>
      </c>
      <c r="I1874" s="45"/>
      <c r="J1874" s="38"/>
      <c r="K1874" s="43">
        <v>108</v>
      </c>
      <c r="L1874" s="44">
        <v>1620</v>
      </c>
      <c r="M1874" s="45"/>
      <c r="N1874" s="38"/>
      <c r="O1874" s="43">
        <v>108</v>
      </c>
      <c r="P1874" s="44">
        <v>1620</v>
      </c>
      <c r="Q1874" s="45"/>
      <c r="R1874" s="38"/>
      <c r="S1874" s="43">
        <v>93</v>
      </c>
      <c r="T1874" s="44">
        <v>1395</v>
      </c>
      <c r="U1874" s="45"/>
      <c r="V1874" s="38"/>
      <c r="W1874" s="43">
        <v>113</v>
      </c>
      <c r="X1874" s="44">
        <v>1695</v>
      </c>
      <c r="Y1874" s="45"/>
      <c r="Z1874" s="38"/>
      <c r="AA1874" s="43">
        <v>127.12</v>
      </c>
      <c r="AB1874" s="44">
        <v>1906.8</v>
      </c>
      <c r="AC1874" s="45"/>
      <c r="AD1874" s="38"/>
      <c r="AE1874" s="43">
        <v>127</v>
      </c>
      <c r="AF1874" s="44">
        <v>1905</v>
      </c>
      <c r="AG1874" s="45"/>
      <c r="AH1874" s="38"/>
      <c r="AI1874" s="43">
        <v>112.04</v>
      </c>
      <c r="AJ1874" s="44">
        <v>1680.6</v>
      </c>
      <c r="AK1874" s="45"/>
      <c r="AL1874" s="38"/>
      <c r="AM1874" s="43">
        <v>173</v>
      </c>
      <c r="AN1874" s="44">
        <v>2595</v>
      </c>
      <c r="AO1874" s="45"/>
    </row>
    <row r="1875" spans="1:41" hidden="1" outlineLevel="1" x14ac:dyDescent="0.25">
      <c r="A1875" s="34" t="s">
        <v>3517</v>
      </c>
      <c r="B1875" s="35" t="s">
        <v>3518</v>
      </c>
      <c r="C1875" s="35" t="s">
        <v>3519</v>
      </c>
      <c r="D1875" s="35" t="s">
        <v>686</v>
      </c>
      <c r="E1875" s="42">
        <v>330</v>
      </c>
      <c r="G1875" s="43">
        <v>53</v>
      </c>
      <c r="H1875" s="44">
        <v>17490</v>
      </c>
      <c r="I1875" s="45"/>
      <c r="J1875" s="38"/>
      <c r="K1875" s="43">
        <v>77</v>
      </c>
      <c r="L1875" s="44">
        <v>25410</v>
      </c>
      <c r="M1875" s="45"/>
      <c r="N1875" s="38"/>
      <c r="O1875" s="43">
        <v>77</v>
      </c>
      <c r="P1875" s="44">
        <v>25410</v>
      </c>
      <c r="Q1875" s="45"/>
      <c r="R1875" s="38"/>
      <c r="S1875" s="43">
        <v>50</v>
      </c>
      <c r="T1875" s="44">
        <v>16500</v>
      </c>
      <c r="U1875" s="45"/>
      <c r="V1875" s="38"/>
      <c r="W1875" s="43">
        <v>60</v>
      </c>
      <c r="X1875" s="44">
        <v>19800</v>
      </c>
      <c r="Y1875" s="45"/>
      <c r="Z1875" s="38"/>
      <c r="AA1875" s="43">
        <v>77.569999999999993</v>
      </c>
      <c r="AB1875" s="44">
        <v>25598.1</v>
      </c>
      <c r="AC1875" s="45"/>
      <c r="AD1875" s="38"/>
      <c r="AE1875" s="43">
        <v>73</v>
      </c>
      <c r="AF1875" s="44">
        <v>24090</v>
      </c>
      <c r="AG1875" s="45"/>
      <c r="AH1875" s="38"/>
      <c r="AI1875" s="43">
        <v>70.38</v>
      </c>
      <c r="AJ1875" s="44">
        <v>23225.4</v>
      </c>
      <c r="AK1875" s="45"/>
      <c r="AL1875" s="38"/>
      <c r="AM1875" s="43">
        <v>107</v>
      </c>
      <c r="AN1875" s="44">
        <v>35310</v>
      </c>
      <c r="AO1875" s="45"/>
    </row>
    <row r="1876" spans="1:41" hidden="1" outlineLevel="1" x14ac:dyDescent="0.25">
      <c r="A1876" s="34" t="s">
        <v>3520</v>
      </c>
      <c r="B1876" s="35" t="s">
        <v>3521</v>
      </c>
      <c r="C1876" s="35" t="s">
        <v>3522</v>
      </c>
      <c r="D1876" s="35" t="s">
        <v>686</v>
      </c>
      <c r="E1876" s="42">
        <v>400</v>
      </c>
      <c r="G1876" s="43">
        <v>49</v>
      </c>
      <c r="H1876" s="44">
        <v>19600</v>
      </c>
      <c r="I1876" s="45"/>
      <c r="J1876" s="38"/>
      <c r="K1876" s="43">
        <v>77</v>
      </c>
      <c r="L1876" s="44">
        <v>30800</v>
      </c>
      <c r="M1876" s="45"/>
      <c r="N1876" s="38"/>
      <c r="O1876" s="43">
        <v>77</v>
      </c>
      <c r="P1876" s="44">
        <v>30800</v>
      </c>
      <c r="Q1876" s="45"/>
      <c r="R1876" s="38"/>
      <c r="S1876" s="43">
        <v>50</v>
      </c>
      <c r="T1876" s="44">
        <v>20000</v>
      </c>
      <c r="U1876" s="45"/>
      <c r="V1876" s="38"/>
      <c r="W1876" s="43">
        <v>60</v>
      </c>
      <c r="X1876" s="44">
        <v>24000</v>
      </c>
      <c r="Y1876" s="45"/>
      <c r="Z1876" s="38"/>
      <c r="AA1876" s="43">
        <v>77.569999999999993</v>
      </c>
      <c r="AB1876" s="44">
        <v>31028</v>
      </c>
      <c r="AC1876" s="45"/>
      <c r="AD1876" s="38"/>
      <c r="AE1876" s="43">
        <v>73</v>
      </c>
      <c r="AF1876" s="44">
        <v>29200</v>
      </c>
      <c r="AG1876" s="45"/>
      <c r="AH1876" s="38"/>
      <c r="AI1876" s="43">
        <v>70.38</v>
      </c>
      <c r="AJ1876" s="44">
        <v>28152</v>
      </c>
      <c r="AK1876" s="45"/>
      <c r="AL1876" s="38"/>
      <c r="AM1876" s="43">
        <v>107</v>
      </c>
      <c r="AN1876" s="44">
        <v>42800</v>
      </c>
      <c r="AO1876" s="45"/>
    </row>
    <row r="1877" spans="1:41" hidden="1" outlineLevel="1" x14ac:dyDescent="0.25">
      <c r="A1877" s="34" t="s">
        <v>3523</v>
      </c>
      <c r="B1877" s="35" t="s">
        <v>3524</v>
      </c>
      <c r="C1877" s="35" t="s">
        <v>3525</v>
      </c>
      <c r="D1877" s="35" t="s">
        <v>686</v>
      </c>
      <c r="E1877" s="42">
        <v>140</v>
      </c>
      <c r="G1877" s="43">
        <v>49</v>
      </c>
      <c r="H1877" s="44">
        <v>6860</v>
      </c>
      <c r="I1877" s="45"/>
      <c r="J1877" s="38"/>
      <c r="K1877" s="43">
        <v>77</v>
      </c>
      <c r="L1877" s="44">
        <v>10780</v>
      </c>
      <c r="M1877" s="45"/>
      <c r="N1877" s="38"/>
      <c r="O1877" s="43">
        <v>77</v>
      </c>
      <c r="P1877" s="44">
        <v>10780</v>
      </c>
      <c r="Q1877" s="45"/>
      <c r="R1877" s="38"/>
      <c r="S1877" s="43">
        <v>50</v>
      </c>
      <c r="T1877" s="44">
        <v>7000</v>
      </c>
      <c r="U1877" s="45"/>
      <c r="V1877" s="38"/>
      <c r="W1877" s="43">
        <v>60</v>
      </c>
      <c r="X1877" s="44">
        <v>8400</v>
      </c>
      <c r="Y1877" s="45"/>
      <c r="Z1877" s="38"/>
      <c r="AA1877" s="43">
        <v>77.569999999999993</v>
      </c>
      <c r="AB1877" s="44">
        <v>10859.8</v>
      </c>
      <c r="AC1877" s="45"/>
      <c r="AD1877" s="38"/>
      <c r="AE1877" s="43">
        <v>73</v>
      </c>
      <c r="AF1877" s="44">
        <v>10220</v>
      </c>
      <c r="AG1877" s="45"/>
      <c r="AH1877" s="38"/>
      <c r="AI1877" s="43">
        <v>70.38</v>
      </c>
      <c r="AJ1877" s="44">
        <v>9853.2000000000007</v>
      </c>
      <c r="AK1877" s="45"/>
      <c r="AL1877" s="38"/>
      <c r="AM1877" s="43">
        <v>107</v>
      </c>
      <c r="AN1877" s="44">
        <v>14980</v>
      </c>
      <c r="AO1877" s="45"/>
    </row>
    <row r="1878" spans="1:41" hidden="1" outlineLevel="1" x14ac:dyDescent="0.25">
      <c r="A1878" s="34" t="s">
        <v>3526</v>
      </c>
      <c r="B1878" s="35" t="s">
        <v>3527</v>
      </c>
      <c r="C1878" s="35" t="s">
        <v>3528</v>
      </c>
      <c r="D1878" s="35" t="s">
        <v>686</v>
      </c>
      <c r="E1878" s="42">
        <v>75</v>
      </c>
      <c r="G1878" s="43">
        <v>49</v>
      </c>
      <c r="H1878" s="44">
        <v>3675</v>
      </c>
      <c r="I1878" s="45"/>
      <c r="J1878" s="38"/>
      <c r="K1878" s="43">
        <v>77</v>
      </c>
      <c r="L1878" s="44">
        <v>5775</v>
      </c>
      <c r="M1878" s="45"/>
      <c r="N1878" s="38"/>
      <c r="O1878" s="43">
        <v>77</v>
      </c>
      <c r="P1878" s="44">
        <v>5775</v>
      </c>
      <c r="Q1878" s="45"/>
      <c r="R1878" s="38"/>
      <c r="S1878" s="43">
        <v>50</v>
      </c>
      <c r="T1878" s="44">
        <v>3750</v>
      </c>
      <c r="U1878" s="45"/>
      <c r="V1878" s="38"/>
      <c r="W1878" s="43">
        <v>60</v>
      </c>
      <c r="X1878" s="44">
        <v>4500</v>
      </c>
      <c r="Y1878" s="45"/>
      <c r="Z1878" s="38"/>
      <c r="AA1878" s="43">
        <v>77.569999999999993</v>
      </c>
      <c r="AB1878" s="44">
        <v>5817.75</v>
      </c>
      <c r="AC1878" s="45"/>
      <c r="AD1878" s="38"/>
      <c r="AE1878" s="43">
        <v>73</v>
      </c>
      <c r="AF1878" s="44">
        <v>5475</v>
      </c>
      <c r="AG1878" s="45"/>
      <c r="AH1878" s="38"/>
      <c r="AI1878" s="43">
        <v>70.38</v>
      </c>
      <c r="AJ1878" s="44">
        <v>5278.5</v>
      </c>
      <c r="AK1878" s="45"/>
      <c r="AL1878" s="38"/>
      <c r="AM1878" s="43">
        <v>107</v>
      </c>
      <c r="AN1878" s="44">
        <v>8025</v>
      </c>
      <c r="AO1878" s="45"/>
    </row>
    <row r="1879" spans="1:41" hidden="1" outlineLevel="1" x14ac:dyDescent="0.25">
      <c r="A1879" s="34" t="s">
        <v>3529</v>
      </c>
      <c r="B1879" s="35" t="s">
        <v>3530</v>
      </c>
      <c r="C1879" s="35" t="s">
        <v>3531</v>
      </c>
      <c r="D1879" s="35" t="s">
        <v>686</v>
      </c>
      <c r="E1879" s="42">
        <v>205</v>
      </c>
      <c r="G1879" s="43">
        <v>63</v>
      </c>
      <c r="H1879" s="44">
        <v>12915</v>
      </c>
      <c r="I1879" s="45"/>
      <c r="J1879" s="38"/>
      <c r="K1879" s="43">
        <v>80</v>
      </c>
      <c r="L1879" s="44">
        <v>16400</v>
      </c>
      <c r="M1879" s="45"/>
      <c r="N1879" s="38"/>
      <c r="O1879" s="43">
        <v>80</v>
      </c>
      <c r="P1879" s="44">
        <v>16400</v>
      </c>
      <c r="Q1879" s="45"/>
      <c r="R1879" s="38"/>
      <c r="S1879" s="43">
        <v>66</v>
      </c>
      <c r="T1879" s="44">
        <v>13530</v>
      </c>
      <c r="U1879" s="45"/>
      <c r="V1879" s="38"/>
      <c r="W1879" s="43">
        <v>71</v>
      </c>
      <c r="X1879" s="44">
        <v>14555</v>
      </c>
      <c r="Y1879" s="45"/>
      <c r="Z1879" s="38"/>
      <c r="AA1879" s="43">
        <v>86.18</v>
      </c>
      <c r="AB1879" s="44">
        <v>17666.900000000001</v>
      </c>
      <c r="AC1879" s="45"/>
      <c r="AD1879" s="38"/>
      <c r="AE1879" s="43">
        <v>85</v>
      </c>
      <c r="AF1879" s="44">
        <v>17425</v>
      </c>
      <c r="AG1879" s="45"/>
      <c r="AH1879" s="38"/>
      <c r="AI1879" s="43">
        <v>85.79</v>
      </c>
      <c r="AJ1879" s="44">
        <v>17586.95</v>
      </c>
      <c r="AK1879" s="45"/>
      <c r="AL1879" s="38"/>
      <c r="AM1879" s="43">
        <v>132</v>
      </c>
      <c r="AN1879" s="44">
        <v>27060</v>
      </c>
      <c r="AO1879" s="45"/>
    </row>
    <row r="1880" spans="1:41" hidden="1" outlineLevel="1" x14ac:dyDescent="0.25">
      <c r="A1880" s="30"/>
      <c r="B1880" s="31" t="s">
        <v>44</v>
      </c>
      <c r="C1880" s="31" t="s">
        <v>45</v>
      </c>
      <c r="G1880" s="36"/>
      <c r="H1880" s="36"/>
      <c r="I1880" s="37"/>
      <c r="J1880" s="38"/>
      <c r="K1880" s="36"/>
      <c r="L1880" s="36"/>
      <c r="M1880" s="37"/>
      <c r="N1880" s="38"/>
      <c r="O1880" s="36"/>
      <c r="P1880" s="36"/>
      <c r="Q1880" s="37"/>
      <c r="R1880" s="38"/>
      <c r="S1880" s="36"/>
      <c r="T1880" s="36"/>
      <c r="U1880" s="37"/>
      <c r="V1880" s="38"/>
      <c r="W1880" s="36"/>
      <c r="X1880" s="36"/>
      <c r="Y1880" s="37"/>
      <c r="Z1880" s="38"/>
      <c r="AA1880" s="36"/>
      <c r="AB1880" s="36"/>
      <c r="AC1880" s="37"/>
      <c r="AD1880" s="38"/>
      <c r="AE1880" s="36"/>
      <c r="AF1880" s="36"/>
      <c r="AG1880" s="37"/>
      <c r="AH1880" s="38"/>
      <c r="AI1880" s="36"/>
      <c r="AJ1880" s="36"/>
      <c r="AK1880" s="37"/>
      <c r="AL1880" s="38"/>
      <c r="AM1880" s="36"/>
      <c r="AN1880" s="36"/>
      <c r="AO1880" s="37"/>
    </row>
    <row r="1881" spans="1:41" hidden="1" outlineLevel="1" x14ac:dyDescent="0.25">
      <c r="A1881" s="34" t="s">
        <v>3532</v>
      </c>
      <c r="B1881" s="35" t="s">
        <v>47</v>
      </c>
      <c r="C1881" s="35" t="s">
        <v>2539</v>
      </c>
      <c r="G1881" s="36"/>
      <c r="H1881" s="36"/>
      <c r="I1881" s="37"/>
      <c r="J1881" s="38"/>
      <c r="K1881" s="36"/>
      <c r="L1881" s="36"/>
      <c r="M1881" s="37"/>
      <c r="N1881" s="38"/>
      <c r="O1881" s="36"/>
      <c r="P1881" s="36"/>
      <c r="Q1881" s="37"/>
      <c r="R1881" s="38"/>
      <c r="S1881" s="36"/>
      <c r="T1881" s="36"/>
      <c r="U1881" s="37"/>
      <c r="V1881" s="38"/>
      <c r="W1881" s="36"/>
      <c r="X1881" s="36"/>
      <c r="Y1881" s="37"/>
      <c r="Z1881" s="38"/>
      <c r="AA1881" s="36"/>
      <c r="AB1881" s="36"/>
      <c r="AC1881" s="37"/>
      <c r="AD1881" s="38"/>
      <c r="AE1881" s="36"/>
      <c r="AF1881" s="36"/>
      <c r="AG1881" s="37"/>
      <c r="AH1881" s="38"/>
      <c r="AI1881" s="36"/>
      <c r="AJ1881" s="36"/>
      <c r="AK1881" s="37"/>
      <c r="AL1881" s="38"/>
      <c r="AM1881" s="36"/>
      <c r="AN1881" s="36"/>
      <c r="AO1881" s="37"/>
    </row>
    <row r="1882" spans="1:41" ht="45" hidden="1" outlineLevel="1" x14ac:dyDescent="0.25">
      <c r="A1882" s="30"/>
      <c r="B1882" s="31" t="s">
        <v>69</v>
      </c>
      <c r="C1882" s="31" t="s">
        <v>70</v>
      </c>
      <c r="D1882" s="31" t="s">
        <v>71</v>
      </c>
      <c r="E1882" s="31" t="s">
        <v>72</v>
      </c>
      <c r="G1882" s="39" t="s">
        <v>73</v>
      </c>
      <c r="H1882" s="40" t="s">
        <v>33</v>
      </c>
      <c r="I1882" s="41"/>
      <c r="J1882" s="38"/>
      <c r="K1882" s="39" t="s">
        <v>73</v>
      </c>
      <c r="L1882" s="40" t="s">
        <v>33</v>
      </c>
      <c r="M1882" s="41"/>
      <c r="N1882" s="38"/>
      <c r="O1882" s="39" t="s">
        <v>73</v>
      </c>
      <c r="P1882" s="40" t="s">
        <v>33</v>
      </c>
      <c r="Q1882" s="41"/>
      <c r="R1882" s="38"/>
      <c r="S1882" s="39" t="s">
        <v>73</v>
      </c>
      <c r="T1882" s="40" t="s">
        <v>33</v>
      </c>
      <c r="U1882" s="41"/>
      <c r="V1882" s="38"/>
      <c r="W1882" s="39" t="s">
        <v>73</v>
      </c>
      <c r="X1882" s="40" t="s">
        <v>33</v>
      </c>
      <c r="Y1882" s="41"/>
      <c r="Z1882" s="38"/>
      <c r="AA1882" s="39" t="s">
        <v>73</v>
      </c>
      <c r="AB1882" s="40" t="s">
        <v>33</v>
      </c>
      <c r="AC1882" s="41"/>
      <c r="AD1882" s="38"/>
      <c r="AE1882" s="39" t="s">
        <v>73</v>
      </c>
      <c r="AF1882" s="40" t="s">
        <v>33</v>
      </c>
      <c r="AG1882" s="41"/>
      <c r="AH1882" s="38"/>
      <c r="AI1882" s="39" t="s">
        <v>73</v>
      </c>
      <c r="AJ1882" s="40" t="s">
        <v>33</v>
      </c>
      <c r="AK1882" s="41"/>
      <c r="AL1882" s="38"/>
      <c r="AM1882" s="39" t="s">
        <v>73</v>
      </c>
      <c r="AN1882" s="40" t="s">
        <v>33</v>
      </c>
      <c r="AO1882" s="41"/>
    </row>
    <row r="1883" spans="1:41" hidden="1" outlineLevel="1" x14ac:dyDescent="0.25">
      <c r="A1883" s="34" t="s">
        <v>3533</v>
      </c>
      <c r="B1883" s="35" t="s">
        <v>3534</v>
      </c>
      <c r="C1883" s="35" t="s">
        <v>2542</v>
      </c>
      <c r="D1883" s="35" t="s">
        <v>444</v>
      </c>
      <c r="E1883" s="42">
        <v>1</v>
      </c>
      <c r="G1883" s="43">
        <v>3900</v>
      </c>
      <c r="H1883" s="44">
        <v>3900</v>
      </c>
      <c r="I1883" s="45"/>
      <c r="J1883" s="38"/>
      <c r="K1883" s="43">
        <v>5000</v>
      </c>
      <c r="L1883" s="44">
        <v>5000</v>
      </c>
      <c r="M1883" s="45"/>
      <c r="N1883" s="38"/>
      <c r="O1883" s="43">
        <v>5000</v>
      </c>
      <c r="P1883" s="44">
        <v>5000</v>
      </c>
      <c r="Q1883" s="45"/>
      <c r="R1883" s="38"/>
      <c r="S1883" s="43">
        <v>3254</v>
      </c>
      <c r="T1883" s="44">
        <v>3254</v>
      </c>
      <c r="U1883" s="45"/>
      <c r="V1883" s="38"/>
      <c r="W1883" s="43">
        <v>1680</v>
      </c>
      <c r="X1883" s="44">
        <v>1680</v>
      </c>
      <c r="Y1883" s="45"/>
      <c r="Z1883" s="38"/>
      <c r="AA1883" s="43">
        <v>2154.59</v>
      </c>
      <c r="AB1883" s="44">
        <v>2154.59</v>
      </c>
      <c r="AC1883" s="45"/>
      <c r="AD1883" s="38"/>
      <c r="AE1883" s="43">
        <v>1437</v>
      </c>
      <c r="AF1883" s="44">
        <v>1437</v>
      </c>
      <c r="AG1883" s="45"/>
      <c r="AH1883" s="38"/>
      <c r="AI1883" s="43">
        <v>0</v>
      </c>
      <c r="AJ1883" s="44">
        <v>0</v>
      </c>
      <c r="AK1883" s="45"/>
      <c r="AL1883" s="38"/>
      <c r="AM1883" s="43">
        <v>5099</v>
      </c>
      <c r="AN1883" s="44">
        <v>5099</v>
      </c>
      <c r="AO1883" s="45"/>
    </row>
    <row r="1884" spans="1:41" hidden="1" outlineLevel="1" x14ac:dyDescent="0.25">
      <c r="A1884" s="30"/>
      <c r="B1884" s="31" t="s">
        <v>44</v>
      </c>
      <c r="C1884" s="31" t="s">
        <v>45</v>
      </c>
      <c r="G1884" s="36"/>
      <c r="H1884" s="36"/>
      <c r="I1884" s="37"/>
      <c r="J1884" s="38"/>
      <c r="K1884" s="36"/>
      <c r="L1884" s="36"/>
      <c r="M1884" s="37"/>
      <c r="N1884" s="38"/>
      <c r="O1884" s="36"/>
      <c r="P1884" s="36"/>
      <c r="Q1884" s="37"/>
      <c r="R1884" s="38"/>
      <c r="S1884" s="36"/>
      <c r="T1884" s="36"/>
      <c r="U1884" s="37"/>
      <c r="V1884" s="38"/>
      <c r="W1884" s="36"/>
      <c r="X1884" s="36"/>
      <c r="Y1884" s="37"/>
      <c r="Z1884" s="38"/>
      <c r="AA1884" s="36"/>
      <c r="AB1884" s="36"/>
      <c r="AC1884" s="37"/>
      <c r="AD1884" s="38"/>
      <c r="AE1884" s="36"/>
      <c r="AF1884" s="36"/>
      <c r="AG1884" s="37"/>
      <c r="AH1884" s="38"/>
      <c r="AI1884" s="36"/>
      <c r="AJ1884" s="36"/>
      <c r="AK1884" s="37"/>
      <c r="AL1884" s="38"/>
      <c r="AM1884" s="36"/>
      <c r="AN1884" s="36"/>
      <c r="AO1884" s="37"/>
    </row>
    <row r="1885" spans="1:41" hidden="1" outlineLevel="1" x14ac:dyDescent="0.25">
      <c r="A1885" s="34" t="s">
        <v>3535</v>
      </c>
      <c r="B1885" s="35" t="s">
        <v>47</v>
      </c>
      <c r="C1885" s="35" t="s">
        <v>2479</v>
      </c>
      <c r="G1885" s="36"/>
      <c r="H1885" s="36"/>
      <c r="I1885" s="37"/>
      <c r="J1885" s="38"/>
      <c r="K1885" s="36"/>
      <c r="L1885" s="36"/>
      <c r="M1885" s="37"/>
      <c r="N1885" s="38"/>
      <c r="O1885" s="36"/>
      <c r="P1885" s="36"/>
      <c r="Q1885" s="37"/>
      <c r="R1885" s="38"/>
      <c r="S1885" s="36"/>
      <c r="T1885" s="36"/>
      <c r="U1885" s="37"/>
      <c r="V1885" s="38"/>
      <c r="W1885" s="36"/>
      <c r="X1885" s="36"/>
      <c r="Y1885" s="37"/>
      <c r="Z1885" s="38"/>
      <c r="AA1885" s="36"/>
      <c r="AB1885" s="36"/>
      <c r="AC1885" s="37"/>
      <c r="AD1885" s="38"/>
      <c r="AE1885" s="36"/>
      <c r="AF1885" s="36"/>
      <c r="AG1885" s="37"/>
      <c r="AH1885" s="38"/>
      <c r="AI1885" s="36"/>
      <c r="AJ1885" s="36"/>
      <c r="AK1885" s="37"/>
      <c r="AL1885" s="38"/>
      <c r="AM1885" s="36"/>
      <c r="AN1885" s="36"/>
      <c r="AO1885" s="37"/>
    </row>
    <row r="1886" spans="1:41" ht="45" hidden="1" outlineLevel="1" x14ac:dyDescent="0.25">
      <c r="A1886" s="30"/>
      <c r="B1886" s="31" t="s">
        <v>69</v>
      </c>
      <c r="C1886" s="31" t="s">
        <v>70</v>
      </c>
      <c r="D1886" s="31" t="s">
        <v>71</v>
      </c>
      <c r="E1886" s="31" t="s">
        <v>72</v>
      </c>
      <c r="G1886" s="39" t="s">
        <v>73</v>
      </c>
      <c r="H1886" s="40" t="s">
        <v>33</v>
      </c>
      <c r="I1886" s="41"/>
      <c r="J1886" s="38"/>
      <c r="K1886" s="39" t="s">
        <v>73</v>
      </c>
      <c r="L1886" s="40" t="s">
        <v>33</v>
      </c>
      <c r="M1886" s="41"/>
      <c r="N1886" s="38"/>
      <c r="O1886" s="39" t="s">
        <v>73</v>
      </c>
      <c r="P1886" s="40" t="s">
        <v>33</v>
      </c>
      <c r="Q1886" s="41"/>
      <c r="R1886" s="38"/>
      <c r="S1886" s="39" t="s">
        <v>73</v>
      </c>
      <c r="T1886" s="40" t="s">
        <v>33</v>
      </c>
      <c r="U1886" s="41"/>
      <c r="V1886" s="38"/>
      <c r="W1886" s="39" t="s">
        <v>73</v>
      </c>
      <c r="X1886" s="40" t="s">
        <v>33</v>
      </c>
      <c r="Y1886" s="41"/>
      <c r="Z1886" s="38"/>
      <c r="AA1886" s="39" t="s">
        <v>73</v>
      </c>
      <c r="AB1886" s="40" t="s">
        <v>33</v>
      </c>
      <c r="AC1886" s="41"/>
      <c r="AD1886" s="38"/>
      <c r="AE1886" s="39" t="s">
        <v>73</v>
      </c>
      <c r="AF1886" s="40" t="s">
        <v>33</v>
      </c>
      <c r="AG1886" s="41"/>
      <c r="AH1886" s="38"/>
      <c r="AI1886" s="39" t="s">
        <v>73</v>
      </c>
      <c r="AJ1886" s="40" t="s">
        <v>33</v>
      </c>
      <c r="AK1886" s="41"/>
      <c r="AL1886" s="38"/>
      <c r="AM1886" s="39" t="s">
        <v>73</v>
      </c>
      <c r="AN1886" s="40" t="s">
        <v>33</v>
      </c>
      <c r="AO1886" s="41"/>
    </row>
    <row r="1887" spans="1:41" hidden="1" outlineLevel="1" x14ac:dyDescent="0.25">
      <c r="A1887" s="34" t="s">
        <v>3536</v>
      </c>
      <c r="B1887" s="35" t="s">
        <v>3537</v>
      </c>
      <c r="C1887" s="35" t="s">
        <v>2546</v>
      </c>
      <c r="D1887" s="35" t="s">
        <v>444</v>
      </c>
      <c r="E1887" s="42">
        <v>1</v>
      </c>
      <c r="G1887" s="43">
        <v>0</v>
      </c>
      <c r="H1887" s="44">
        <v>0</v>
      </c>
      <c r="I1887" s="45"/>
      <c r="J1887" s="38"/>
      <c r="K1887" s="43">
        <v>0</v>
      </c>
      <c r="L1887" s="44">
        <v>0</v>
      </c>
      <c r="M1887" s="45"/>
      <c r="N1887" s="38"/>
      <c r="O1887" s="43">
        <v>0</v>
      </c>
      <c r="P1887" s="44">
        <v>0</v>
      </c>
      <c r="Q1887" s="45"/>
      <c r="R1887" s="38"/>
      <c r="S1887" s="43">
        <v>3254</v>
      </c>
      <c r="T1887" s="44">
        <v>3254</v>
      </c>
      <c r="U1887" s="45"/>
      <c r="V1887" s="38"/>
      <c r="W1887" s="43">
        <v>6489</v>
      </c>
      <c r="X1887" s="44">
        <v>6489</v>
      </c>
      <c r="Y1887" s="45"/>
      <c r="Z1887" s="38"/>
      <c r="AA1887" s="43">
        <v>0</v>
      </c>
      <c r="AB1887" s="44">
        <v>0</v>
      </c>
      <c r="AC1887" s="45"/>
      <c r="AD1887" s="38"/>
      <c r="AE1887" s="43">
        <v>0</v>
      </c>
      <c r="AF1887" s="44">
        <v>0</v>
      </c>
      <c r="AG1887" s="45"/>
      <c r="AH1887" s="38"/>
      <c r="AI1887" s="43">
        <v>0</v>
      </c>
      <c r="AJ1887" s="44">
        <v>0</v>
      </c>
      <c r="AK1887" s="45"/>
      <c r="AL1887" s="38"/>
      <c r="AM1887" s="43">
        <v>7648</v>
      </c>
      <c r="AN1887" s="44">
        <v>7648</v>
      </c>
      <c r="AO1887" s="45"/>
    </row>
    <row r="1888" spans="1:41" ht="30" hidden="1" outlineLevel="1" x14ac:dyDescent="0.25">
      <c r="A1888" s="34" t="s">
        <v>3538</v>
      </c>
      <c r="B1888" s="35" t="s">
        <v>3539</v>
      </c>
      <c r="C1888" s="35" t="s">
        <v>2549</v>
      </c>
      <c r="D1888" s="35" t="s">
        <v>444</v>
      </c>
      <c r="E1888" s="42">
        <v>1</v>
      </c>
      <c r="G1888" s="43">
        <v>0</v>
      </c>
      <c r="H1888" s="44">
        <v>0</v>
      </c>
      <c r="I1888" s="45"/>
      <c r="J1888" s="38"/>
      <c r="K1888" s="43">
        <v>0</v>
      </c>
      <c r="L1888" s="44">
        <v>0</v>
      </c>
      <c r="M1888" s="45"/>
      <c r="N1888" s="38"/>
      <c r="O1888" s="43">
        <v>0</v>
      </c>
      <c r="P1888" s="44">
        <v>0</v>
      </c>
      <c r="Q1888" s="45"/>
      <c r="R1888" s="38"/>
      <c r="S1888" s="43">
        <v>1953</v>
      </c>
      <c r="T1888" s="44">
        <v>1953</v>
      </c>
      <c r="U1888" s="45"/>
      <c r="V1888" s="38"/>
      <c r="W1888" s="43">
        <v>4326</v>
      </c>
      <c r="X1888" s="44">
        <v>4326</v>
      </c>
      <c r="Y1888" s="45"/>
      <c r="Z1888" s="38"/>
      <c r="AA1888" s="43">
        <v>0</v>
      </c>
      <c r="AB1888" s="44">
        <v>0</v>
      </c>
      <c r="AC1888" s="45"/>
      <c r="AD1888" s="38"/>
      <c r="AE1888" s="43">
        <v>0</v>
      </c>
      <c r="AF1888" s="44">
        <v>0</v>
      </c>
      <c r="AG1888" s="45"/>
      <c r="AH1888" s="38"/>
      <c r="AI1888" s="43">
        <v>0</v>
      </c>
      <c r="AJ1888" s="44">
        <v>0</v>
      </c>
      <c r="AK1888" s="45"/>
      <c r="AL1888" s="38"/>
      <c r="AM1888" s="43">
        <v>12746</v>
      </c>
      <c r="AN1888" s="44">
        <v>12746</v>
      </c>
      <c r="AO1888" s="45"/>
    </row>
    <row r="1889" spans="1:41" ht="30" hidden="1" outlineLevel="1" x14ac:dyDescent="0.25">
      <c r="A1889" s="34" t="s">
        <v>3540</v>
      </c>
      <c r="B1889" s="35" t="s">
        <v>3541</v>
      </c>
      <c r="C1889" s="35" t="s">
        <v>2552</v>
      </c>
      <c r="D1889" s="35" t="s">
        <v>444</v>
      </c>
      <c r="E1889" s="42">
        <v>1</v>
      </c>
      <c r="G1889" s="43">
        <v>0</v>
      </c>
      <c r="H1889" s="44">
        <v>0</v>
      </c>
      <c r="I1889" s="45"/>
      <c r="J1889" s="38"/>
      <c r="K1889" s="43">
        <v>0</v>
      </c>
      <c r="L1889" s="44">
        <v>0</v>
      </c>
      <c r="M1889" s="45"/>
      <c r="N1889" s="38"/>
      <c r="O1889" s="43">
        <v>0</v>
      </c>
      <c r="P1889" s="44">
        <v>0</v>
      </c>
      <c r="Q1889" s="45"/>
      <c r="R1889" s="38"/>
      <c r="S1889" s="43">
        <v>13017</v>
      </c>
      <c r="T1889" s="44">
        <v>13017</v>
      </c>
      <c r="U1889" s="45"/>
      <c r="V1889" s="38"/>
      <c r="W1889" s="43">
        <v>4200</v>
      </c>
      <c r="X1889" s="44">
        <v>4200</v>
      </c>
      <c r="Y1889" s="45"/>
      <c r="Z1889" s="38"/>
      <c r="AA1889" s="43">
        <v>5386.48</v>
      </c>
      <c r="AB1889" s="44">
        <v>5386.48</v>
      </c>
      <c r="AC1889" s="45"/>
      <c r="AD1889" s="38"/>
      <c r="AE1889" s="43">
        <v>1813</v>
      </c>
      <c r="AF1889" s="44">
        <v>1813</v>
      </c>
      <c r="AG1889" s="45"/>
      <c r="AH1889" s="38"/>
      <c r="AI1889" s="43">
        <v>23337.38</v>
      </c>
      <c r="AJ1889" s="44">
        <v>23337.38</v>
      </c>
      <c r="AK1889" s="45"/>
      <c r="AL1889" s="38"/>
      <c r="AM1889" s="43">
        <v>38239</v>
      </c>
      <c r="AN1889" s="44">
        <v>38239</v>
      </c>
      <c r="AO1889" s="45"/>
    </row>
    <row r="1890" spans="1:41" hidden="1" outlineLevel="1" x14ac:dyDescent="0.25">
      <c r="A1890" s="30"/>
      <c r="B1890" s="31" t="s">
        <v>44</v>
      </c>
      <c r="C1890" s="31" t="s">
        <v>45</v>
      </c>
      <c r="G1890" s="36"/>
      <c r="H1890" s="36"/>
      <c r="I1890" s="37"/>
      <c r="J1890" s="38"/>
      <c r="K1890" s="36"/>
      <c r="L1890" s="36"/>
      <c r="M1890" s="37"/>
      <c r="N1890" s="38"/>
      <c r="O1890" s="36"/>
      <c r="P1890" s="36"/>
      <c r="Q1890" s="37"/>
      <c r="R1890" s="38"/>
      <c r="S1890" s="36"/>
      <c r="T1890" s="36"/>
      <c r="U1890" s="37"/>
      <c r="V1890" s="38"/>
      <c r="W1890" s="36"/>
      <c r="X1890" s="36"/>
      <c r="Y1890" s="37"/>
      <c r="Z1890" s="38"/>
      <c r="AA1890" s="36"/>
      <c r="AB1890" s="36"/>
      <c r="AC1890" s="37"/>
      <c r="AD1890" s="38"/>
      <c r="AE1890" s="36"/>
      <c r="AF1890" s="36"/>
      <c r="AG1890" s="37"/>
      <c r="AH1890" s="38"/>
      <c r="AI1890" s="36"/>
      <c r="AJ1890" s="36"/>
      <c r="AK1890" s="37"/>
      <c r="AL1890" s="38"/>
      <c r="AM1890" s="36"/>
      <c r="AN1890" s="36"/>
      <c r="AO1890" s="37"/>
    </row>
    <row r="1891" spans="1:41" hidden="1" outlineLevel="1" x14ac:dyDescent="0.25">
      <c r="A1891" s="34" t="s">
        <v>3542</v>
      </c>
      <c r="B1891" s="35" t="s">
        <v>47</v>
      </c>
      <c r="C1891" s="35" t="s">
        <v>483</v>
      </c>
      <c r="G1891" s="36"/>
      <c r="H1891" s="36"/>
      <c r="I1891" s="37"/>
      <c r="J1891" s="38"/>
      <c r="K1891" s="36"/>
      <c r="L1891" s="36"/>
      <c r="M1891" s="37"/>
      <c r="N1891" s="38"/>
      <c r="O1891" s="36"/>
      <c r="P1891" s="36"/>
      <c r="Q1891" s="37"/>
      <c r="R1891" s="38"/>
      <c r="S1891" s="36"/>
      <c r="T1891" s="36"/>
      <c r="U1891" s="37"/>
      <c r="V1891" s="38"/>
      <c r="W1891" s="36"/>
      <c r="X1891" s="36"/>
      <c r="Y1891" s="37"/>
      <c r="Z1891" s="38"/>
      <c r="AA1891" s="36"/>
      <c r="AB1891" s="36"/>
      <c r="AC1891" s="37"/>
      <c r="AD1891" s="38"/>
      <c r="AE1891" s="36"/>
      <c r="AF1891" s="36"/>
      <c r="AG1891" s="37"/>
      <c r="AH1891" s="38"/>
      <c r="AI1891" s="36"/>
      <c r="AJ1891" s="36"/>
      <c r="AK1891" s="37"/>
      <c r="AL1891" s="38"/>
      <c r="AM1891" s="36"/>
      <c r="AN1891" s="36"/>
      <c r="AO1891" s="37"/>
    </row>
    <row r="1892" spans="1:41" ht="45" hidden="1" outlineLevel="1" x14ac:dyDescent="0.25">
      <c r="A1892" s="30"/>
      <c r="B1892" s="31" t="s">
        <v>69</v>
      </c>
      <c r="C1892" s="31" t="s">
        <v>70</v>
      </c>
      <c r="D1892" s="31" t="s">
        <v>71</v>
      </c>
      <c r="E1892" s="31" t="s">
        <v>72</v>
      </c>
      <c r="G1892" s="39" t="s">
        <v>73</v>
      </c>
      <c r="H1892" s="40" t="s">
        <v>33</v>
      </c>
      <c r="I1892" s="41"/>
      <c r="J1892" s="38"/>
      <c r="K1892" s="39" t="s">
        <v>73</v>
      </c>
      <c r="L1892" s="40" t="s">
        <v>33</v>
      </c>
      <c r="M1892" s="41"/>
      <c r="N1892" s="38"/>
      <c r="O1892" s="39" t="s">
        <v>73</v>
      </c>
      <c r="P1892" s="40" t="s">
        <v>33</v>
      </c>
      <c r="Q1892" s="41"/>
      <c r="R1892" s="38"/>
      <c r="S1892" s="39" t="s">
        <v>73</v>
      </c>
      <c r="T1892" s="40" t="s">
        <v>33</v>
      </c>
      <c r="U1892" s="41"/>
      <c r="V1892" s="38"/>
      <c r="W1892" s="39" t="s">
        <v>73</v>
      </c>
      <c r="X1892" s="40" t="s">
        <v>33</v>
      </c>
      <c r="Y1892" s="41"/>
      <c r="Z1892" s="38"/>
      <c r="AA1892" s="39" t="s">
        <v>73</v>
      </c>
      <c r="AB1892" s="40" t="s">
        <v>33</v>
      </c>
      <c r="AC1892" s="41"/>
      <c r="AD1892" s="38"/>
      <c r="AE1892" s="39" t="s">
        <v>73</v>
      </c>
      <c r="AF1892" s="40" t="s">
        <v>33</v>
      </c>
      <c r="AG1892" s="41"/>
      <c r="AH1892" s="38"/>
      <c r="AI1892" s="39" t="s">
        <v>73</v>
      </c>
      <c r="AJ1892" s="40" t="s">
        <v>33</v>
      </c>
      <c r="AK1892" s="41"/>
      <c r="AL1892" s="38"/>
      <c r="AM1892" s="39" t="s">
        <v>73</v>
      </c>
      <c r="AN1892" s="40" t="s">
        <v>33</v>
      </c>
      <c r="AO1892" s="41"/>
    </row>
    <row r="1893" spans="1:41" ht="120" hidden="1" outlineLevel="1" x14ac:dyDescent="0.25">
      <c r="A1893" s="34" t="s">
        <v>3543</v>
      </c>
      <c r="B1893" s="35" t="s">
        <v>3544</v>
      </c>
      <c r="C1893" s="35" t="s">
        <v>620</v>
      </c>
      <c r="D1893" s="35" t="s">
        <v>621</v>
      </c>
      <c r="E1893" s="42">
        <v>0</v>
      </c>
      <c r="G1893" s="43">
        <v>0</v>
      </c>
      <c r="H1893" s="44">
        <v>0</v>
      </c>
      <c r="I1893" s="45"/>
      <c r="J1893" s="38"/>
      <c r="K1893" s="43">
        <v>0</v>
      </c>
      <c r="L1893" s="44">
        <v>0</v>
      </c>
      <c r="M1893" s="45"/>
      <c r="N1893" s="38"/>
      <c r="O1893" s="43">
        <v>0</v>
      </c>
      <c r="P1893" s="44">
        <v>0</v>
      </c>
      <c r="Q1893" s="45"/>
      <c r="R1893" s="38"/>
      <c r="S1893" s="43">
        <v>0</v>
      </c>
      <c r="T1893" s="44">
        <v>0</v>
      </c>
      <c r="U1893" s="45"/>
      <c r="V1893" s="38"/>
      <c r="W1893" s="43">
        <v>0</v>
      </c>
      <c r="X1893" s="44">
        <v>0</v>
      </c>
      <c r="Y1893" s="45"/>
      <c r="Z1893" s="38"/>
      <c r="AA1893" s="43">
        <v>0</v>
      </c>
      <c r="AB1893" s="44">
        <v>0</v>
      </c>
      <c r="AC1893" s="45"/>
      <c r="AD1893" s="38"/>
      <c r="AE1893" s="43">
        <v>0</v>
      </c>
      <c r="AF1893" s="44">
        <v>0</v>
      </c>
      <c r="AG1893" s="45"/>
      <c r="AH1893" s="38"/>
      <c r="AI1893" s="43">
        <v>0</v>
      </c>
      <c r="AJ1893" s="44">
        <v>0</v>
      </c>
      <c r="AK1893" s="45"/>
      <c r="AL1893" s="38"/>
      <c r="AM1893" s="43">
        <v>0</v>
      </c>
      <c r="AN1893" s="44">
        <v>0</v>
      </c>
      <c r="AO1893" s="45"/>
    </row>
    <row r="1894" spans="1:41" hidden="1" outlineLevel="1" x14ac:dyDescent="0.25">
      <c r="A1894" s="30"/>
      <c r="B1894" s="31" t="s">
        <v>44</v>
      </c>
      <c r="C1894" s="31" t="s">
        <v>45</v>
      </c>
      <c r="G1894" s="36"/>
      <c r="H1894" s="36"/>
      <c r="I1894" s="37"/>
      <c r="J1894" s="38"/>
      <c r="K1894" s="36"/>
      <c r="L1894" s="36"/>
      <c r="M1894" s="37"/>
      <c r="N1894" s="38"/>
      <c r="O1894" s="36"/>
      <c r="P1894" s="36"/>
      <c r="Q1894" s="37"/>
      <c r="R1894" s="38"/>
      <c r="S1894" s="36"/>
      <c r="T1894" s="36"/>
      <c r="U1894" s="37"/>
      <c r="V1894" s="38"/>
      <c r="W1894" s="36"/>
      <c r="X1894" s="36"/>
      <c r="Y1894" s="37"/>
      <c r="Z1894" s="38"/>
      <c r="AA1894" s="36"/>
      <c r="AB1894" s="36"/>
      <c r="AC1894" s="37"/>
      <c r="AD1894" s="38"/>
      <c r="AE1894" s="36"/>
      <c r="AF1894" s="36"/>
      <c r="AG1894" s="37"/>
      <c r="AH1894" s="38"/>
      <c r="AI1894" s="36"/>
      <c r="AJ1894" s="36"/>
      <c r="AK1894" s="37"/>
      <c r="AL1894" s="38"/>
      <c r="AM1894" s="36"/>
      <c r="AN1894" s="36"/>
      <c r="AO1894" s="37"/>
    </row>
    <row r="1895" spans="1:41" ht="45" hidden="1" outlineLevel="1" x14ac:dyDescent="0.25">
      <c r="A1895" s="34" t="s">
        <v>3545</v>
      </c>
      <c r="B1895" s="35" t="s">
        <v>47</v>
      </c>
      <c r="C1895" s="35" t="s">
        <v>488</v>
      </c>
      <c r="G1895" s="36"/>
      <c r="H1895" s="36"/>
      <c r="I1895" s="37"/>
      <c r="J1895" s="38"/>
      <c r="K1895" s="36"/>
      <c r="L1895" s="36"/>
      <c r="M1895" s="37"/>
      <c r="N1895" s="38"/>
      <c r="O1895" s="36"/>
      <c r="P1895" s="36"/>
      <c r="Q1895" s="37"/>
      <c r="R1895" s="38"/>
      <c r="S1895" s="36"/>
      <c r="T1895" s="36"/>
      <c r="U1895" s="37"/>
      <c r="V1895" s="38"/>
      <c r="W1895" s="36"/>
      <c r="X1895" s="36"/>
      <c r="Y1895" s="37"/>
      <c r="Z1895" s="38"/>
      <c r="AA1895" s="36"/>
      <c r="AB1895" s="36"/>
      <c r="AC1895" s="37"/>
      <c r="AD1895" s="38"/>
      <c r="AE1895" s="36"/>
      <c r="AF1895" s="36"/>
      <c r="AG1895" s="37"/>
      <c r="AH1895" s="38"/>
      <c r="AI1895" s="36"/>
      <c r="AJ1895" s="36"/>
      <c r="AK1895" s="37"/>
      <c r="AL1895" s="38"/>
      <c r="AM1895" s="36"/>
      <c r="AN1895" s="36"/>
      <c r="AO1895" s="37"/>
    </row>
    <row r="1896" spans="1:41" hidden="1" outlineLevel="1" x14ac:dyDescent="0.25">
      <c r="A1896" s="15" t="s">
        <v>3546</v>
      </c>
      <c r="B1896" s="15"/>
      <c r="C1896" s="15"/>
      <c r="D1896" s="15"/>
      <c r="E1896" s="15"/>
      <c r="G1896" s="20" t="s">
        <v>43</v>
      </c>
      <c r="H1896" s="44">
        <v>117839</v>
      </c>
      <c r="I1896" s="45"/>
      <c r="J1896" s="38"/>
      <c r="K1896" s="20" t="s">
        <v>43</v>
      </c>
      <c r="L1896" s="44">
        <v>93027</v>
      </c>
      <c r="M1896" s="45"/>
      <c r="N1896" s="38"/>
      <c r="O1896" s="20" t="s">
        <v>43</v>
      </c>
      <c r="P1896" s="44">
        <v>93027</v>
      </c>
      <c r="Q1896" s="45"/>
      <c r="R1896" s="38"/>
      <c r="S1896" s="20" t="s">
        <v>43</v>
      </c>
      <c r="T1896" s="44">
        <v>102155</v>
      </c>
      <c r="U1896" s="45"/>
      <c r="V1896" s="38"/>
      <c r="W1896" s="20" t="s">
        <v>43</v>
      </c>
      <c r="X1896" s="44">
        <v>76577</v>
      </c>
      <c r="Y1896" s="45"/>
      <c r="Z1896" s="38"/>
      <c r="AA1896" s="20" t="s">
        <v>43</v>
      </c>
      <c r="AB1896" s="44">
        <v>129127.8</v>
      </c>
      <c r="AC1896" s="45"/>
      <c r="AD1896" s="38"/>
      <c r="AE1896" s="20" t="s">
        <v>43</v>
      </c>
      <c r="AF1896" s="44">
        <v>139901</v>
      </c>
      <c r="AG1896" s="45"/>
      <c r="AH1896" s="38"/>
      <c r="AI1896" s="20" t="s">
        <v>43</v>
      </c>
      <c r="AJ1896" s="44">
        <v>111376.37</v>
      </c>
      <c r="AK1896" s="45"/>
      <c r="AL1896" s="38"/>
      <c r="AM1896" s="20" t="s">
        <v>43</v>
      </c>
      <c r="AN1896" s="44">
        <v>224322</v>
      </c>
      <c r="AO1896" s="45"/>
    </row>
    <row r="1897" spans="1:41" hidden="1" outlineLevel="1" x14ac:dyDescent="0.25">
      <c r="A1897" s="30"/>
      <c r="B1897" s="31" t="s">
        <v>44</v>
      </c>
      <c r="C1897" s="31" t="s">
        <v>45</v>
      </c>
      <c r="G1897" s="36"/>
      <c r="H1897" s="36"/>
      <c r="I1897" s="37"/>
      <c r="J1897" s="38"/>
      <c r="K1897" s="36"/>
      <c r="L1897" s="36"/>
      <c r="M1897" s="37"/>
      <c r="N1897" s="38"/>
      <c r="O1897" s="36"/>
      <c r="P1897" s="36"/>
      <c r="Q1897" s="37"/>
      <c r="R1897" s="38"/>
      <c r="S1897" s="36"/>
      <c r="T1897" s="36"/>
      <c r="U1897" s="37"/>
      <c r="V1897" s="38"/>
      <c r="W1897" s="36"/>
      <c r="X1897" s="36"/>
      <c r="Y1897" s="37"/>
      <c r="Z1897" s="38"/>
      <c r="AA1897" s="36"/>
      <c r="AB1897" s="36"/>
      <c r="AC1897" s="37"/>
      <c r="AD1897" s="38"/>
      <c r="AE1897" s="36"/>
      <c r="AF1897" s="36"/>
      <c r="AG1897" s="37"/>
      <c r="AH1897" s="38"/>
      <c r="AI1897" s="36"/>
      <c r="AJ1897" s="36"/>
      <c r="AK1897" s="37"/>
      <c r="AL1897" s="38"/>
      <c r="AM1897" s="36"/>
      <c r="AN1897" s="36"/>
      <c r="AO1897" s="37"/>
    </row>
    <row r="1898" spans="1:41" hidden="1" outlineLevel="1" x14ac:dyDescent="0.25">
      <c r="A1898" s="34" t="s">
        <v>3547</v>
      </c>
      <c r="B1898" s="35" t="s">
        <v>47</v>
      </c>
      <c r="C1898" s="35" t="s">
        <v>2567</v>
      </c>
      <c r="G1898" s="36"/>
      <c r="H1898" s="36"/>
      <c r="I1898" s="37"/>
      <c r="J1898" s="38"/>
      <c r="K1898" s="36"/>
      <c r="L1898" s="36"/>
      <c r="M1898" s="37"/>
      <c r="N1898" s="38"/>
      <c r="O1898" s="36"/>
      <c r="P1898" s="36"/>
      <c r="Q1898" s="37"/>
      <c r="R1898" s="38"/>
      <c r="S1898" s="36"/>
      <c r="T1898" s="36"/>
      <c r="U1898" s="37"/>
      <c r="V1898" s="38"/>
      <c r="W1898" s="36"/>
      <c r="X1898" s="36"/>
      <c r="Y1898" s="37"/>
      <c r="Z1898" s="38"/>
      <c r="AA1898" s="36"/>
      <c r="AB1898" s="36"/>
      <c r="AC1898" s="37"/>
      <c r="AD1898" s="38"/>
      <c r="AE1898" s="36"/>
      <c r="AF1898" s="36"/>
      <c r="AG1898" s="37"/>
      <c r="AH1898" s="38"/>
      <c r="AI1898" s="36"/>
      <c r="AJ1898" s="36"/>
      <c r="AK1898" s="37"/>
      <c r="AL1898" s="38"/>
      <c r="AM1898" s="36"/>
      <c r="AN1898" s="36"/>
      <c r="AO1898" s="37"/>
    </row>
    <row r="1899" spans="1:41" ht="45" hidden="1" outlineLevel="1" x14ac:dyDescent="0.25">
      <c r="A1899" s="30"/>
      <c r="B1899" s="31" t="s">
        <v>69</v>
      </c>
      <c r="C1899" s="31" t="s">
        <v>70</v>
      </c>
      <c r="D1899" s="31" t="s">
        <v>71</v>
      </c>
      <c r="E1899" s="31" t="s">
        <v>72</v>
      </c>
      <c r="G1899" s="39" t="s">
        <v>73</v>
      </c>
      <c r="H1899" s="40" t="s">
        <v>33</v>
      </c>
      <c r="I1899" s="41"/>
      <c r="J1899" s="38"/>
      <c r="K1899" s="39" t="s">
        <v>73</v>
      </c>
      <c r="L1899" s="40" t="s">
        <v>33</v>
      </c>
      <c r="M1899" s="41"/>
      <c r="N1899" s="38"/>
      <c r="O1899" s="39" t="s">
        <v>73</v>
      </c>
      <c r="P1899" s="40" t="s">
        <v>33</v>
      </c>
      <c r="Q1899" s="41"/>
      <c r="R1899" s="38"/>
      <c r="S1899" s="39" t="s">
        <v>73</v>
      </c>
      <c r="T1899" s="40" t="s">
        <v>33</v>
      </c>
      <c r="U1899" s="41"/>
      <c r="V1899" s="38"/>
      <c r="W1899" s="39" t="s">
        <v>73</v>
      </c>
      <c r="X1899" s="40" t="s">
        <v>33</v>
      </c>
      <c r="Y1899" s="41"/>
      <c r="Z1899" s="38"/>
      <c r="AA1899" s="39" t="s">
        <v>73</v>
      </c>
      <c r="AB1899" s="40" t="s">
        <v>33</v>
      </c>
      <c r="AC1899" s="41"/>
      <c r="AD1899" s="38"/>
      <c r="AE1899" s="39" t="s">
        <v>73</v>
      </c>
      <c r="AF1899" s="40" t="s">
        <v>33</v>
      </c>
      <c r="AG1899" s="41"/>
      <c r="AH1899" s="38"/>
      <c r="AI1899" s="39" t="s">
        <v>73</v>
      </c>
      <c r="AJ1899" s="40" t="s">
        <v>33</v>
      </c>
      <c r="AK1899" s="41"/>
      <c r="AL1899" s="38"/>
      <c r="AM1899" s="39" t="s">
        <v>73</v>
      </c>
      <c r="AN1899" s="40" t="s">
        <v>33</v>
      </c>
      <c r="AO1899" s="41"/>
    </row>
    <row r="1900" spans="1:41" hidden="1" outlineLevel="1" x14ac:dyDescent="0.25">
      <c r="A1900" s="34" t="s">
        <v>3548</v>
      </c>
      <c r="B1900" s="35" t="s">
        <v>3549</v>
      </c>
      <c r="C1900" s="35" t="s">
        <v>2570</v>
      </c>
      <c r="D1900" s="35" t="s">
        <v>686</v>
      </c>
      <c r="E1900" s="42">
        <v>635</v>
      </c>
      <c r="G1900" s="43">
        <v>30</v>
      </c>
      <c r="H1900" s="44">
        <v>19050</v>
      </c>
      <c r="I1900" s="45"/>
      <c r="J1900" s="38"/>
      <c r="K1900" s="43">
        <v>24</v>
      </c>
      <c r="L1900" s="44">
        <v>15240</v>
      </c>
      <c r="M1900" s="45"/>
      <c r="N1900" s="38"/>
      <c r="O1900" s="43">
        <v>24</v>
      </c>
      <c r="P1900" s="44">
        <v>15240</v>
      </c>
      <c r="Q1900" s="45"/>
      <c r="R1900" s="38"/>
      <c r="S1900" s="43">
        <v>35</v>
      </c>
      <c r="T1900" s="44">
        <v>22225</v>
      </c>
      <c r="U1900" s="45"/>
      <c r="V1900" s="38"/>
      <c r="W1900" s="43">
        <v>18</v>
      </c>
      <c r="X1900" s="44">
        <v>11430</v>
      </c>
      <c r="Y1900" s="45"/>
      <c r="Z1900" s="38"/>
      <c r="AA1900" s="43">
        <v>26.93</v>
      </c>
      <c r="AB1900" s="44">
        <v>17100.55</v>
      </c>
      <c r="AC1900" s="45"/>
      <c r="AD1900" s="38"/>
      <c r="AE1900" s="43">
        <v>45</v>
      </c>
      <c r="AF1900" s="44">
        <v>28575</v>
      </c>
      <c r="AG1900" s="45"/>
      <c r="AH1900" s="38"/>
      <c r="AI1900" s="43">
        <v>23.65</v>
      </c>
      <c r="AJ1900" s="44">
        <v>15017.75</v>
      </c>
      <c r="AK1900" s="45"/>
      <c r="AL1900" s="38"/>
      <c r="AM1900" s="43">
        <v>36</v>
      </c>
      <c r="AN1900" s="44">
        <v>22860</v>
      </c>
      <c r="AO1900" s="45"/>
    </row>
    <row r="1901" spans="1:41" hidden="1" outlineLevel="1" x14ac:dyDescent="0.25">
      <c r="A1901" s="34" t="s">
        <v>3550</v>
      </c>
      <c r="B1901" s="35" t="s">
        <v>3551</v>
      </c>
      <c r="C1901" s="35" t="s">
        <v>2573</v>
      </c>
      <c r="D1901" s="35" t="s">
        <v>686</v>
      </c>
      <c r="E1901" s="42">
        <v>635</v>
      </c>
      <c r="G1901" s="43">
        <v>44</v>
      </c>
      <c r="H1901" s="44">
        <v>27940</v>
      </c>
      <c r="I1901" s="45"/>
      <c r="J1901" s="38"/>
      <c r="K1901" s="43">
        <v>8</v>
      </c>
      <c r="L1901" s="44">
        <v>5080</v>
      </c>
      <c r="M1901" s="45"/>
      <c r="N1901" s="38"/>
      <c r="O1901" s="43">
        <v>8</v>
      </c>
      <c r="P1901" s="44">
        <v>5080</v>
      </c>
      <c r="Q1901" s="45"/>
      <c r="R1901" s="38"/>
      <c r="S1901" s="43">
        <v>14</v>
      </c>
      <c r="T1901" s="44">
        <v>8890</v>
      </c>
      <c r="U1901" s="45"/>
      <c r="V1901" s="38"/>
      <c r="W1901" s="43">
        <v>12</v>
      </c>
      <c r="X1901" s="44">
        <v>7620</v>
      </c>
      <c r="Y1901" s="45"/>
      <c r="Z1901" s="38"/>
      <c r="AA1901" s="43">
        <v>21.55</v>
      </c>
      <c r="AB1901" s="44">
        <v>13684.25</v>
      </c>
      <c r="AC1901" s="45"/>
      <c r="AD1901" s="38"/>
      <c r="AE1901" s="43">
        <v>28</v>
      </c>
      <c r="AF1901" s="44">
        <v>17780</v>
      </c>
      <c r="AG1901" s="45"/>
      <c r="AH1901" s="38"/>
      <c r="AI1901" s="43">
        <v>0</v>
      </c>
      <c r="AJ1901" s="44">
        <v>0</v>
      </c>
      <c r="AK1901" s="45"/>
      <c r="AL1901" s="38"/>
      <c r="AM1901" s="43">
        <v>36</v>
      </c>
      <c r="AN1901" s="44">
        <v>22860</v>
      </c>
      <c r="AO1901" s="45"/>
    </row>
    <row r="1902" spans="1:41" hidden="1" outlineLevel="1" x14ac:dyDescent="0.25">
      <c r="A1902" s="34" t="s">
        <v>3552</v>
      </c>
      <c r="B1902" s="35" t="s">
        <v>3553</v>
      </c>
      <c r="C1902" s="35" t="s">
        <v>2576</v>
      </c>
      <c r="D1902" s="35" t="s">
        <v>686</v>
      </c>
      <c r="E1902" s="42">
        <v>635</v>
      </c>
      <c r="G1902" s="43">
        <v>54</v>
      </c>
      <c r="H1902" s="44">
        <v>34290</v>
      </c>
      <c r="I1902" s="45"/>
      <c r="J1902" s="38"/>
      <c r="K1902" s="43">
        <v>36</v>
      </c>
      <c r="L1902" s="44">
        <v>22860</v>
      </c>
      <c r="M1902" s="45"/>
      <c r="N1902" s="38"/>
      <c r="O1902" s="43">
        <v>36</v>
      </c>
      <c r="P1902" s="44">
        <v>22860</v>
      </c>
      <c r="Q1902" s="45"/>
      <c r="R1902" s="38"/>
      <c r="S1902" s="43">
        <v>30</v>
      </c>
      <c r="T1902" s="44">
        <v>19050</v>
      </c>
      <c r="U1902" s="45"/>
      <c r="V1902" s="38"/>
      <c r="W1902" s="43">
        <v>36</v>
      </c>
      <c r="X1902" s="44">
        <v>22860</v>
      </c>
      <c r="Y1902" s="45"/>
      <c r="Z1902" s="38"/>
      <c r="AA1902" s="43">
        <v>31.24</v>
      </c>
      <c r="AB1902" s="44">
        <v>19837.400000000001</v>
      </c>
      <c r="AC1902" s="45"/>
      <c r="AD1902" s="38"/>
      <c r="AE1902" s="43">
        <v>49</v>
      </c>
      <c r="AF1902" s="44">
        <v>31115</v>
      </c>
      <c r="AG1902" s="45"/>
      <c r="AH1902" s="38"/>
      <c r="AI1902" s="43">
        <v>91.77</v>
      </c>
      <c r="AJ1902" s="44">
        <v>58273.95</v>
      </c>
      <c r="AK1902" s="45"/>
      <c r="AL1902" s="38"/>
      <c r="AM1902" s="43">
        <v>162</v>
      </c>
      <c r="AN1902" s="44">
        <v>102870</v>
      </c>
      <c r="AO1902" s="45"/>
    </row>
    <row r="1903" spans="1:41" hidden="1" outlineLevel="1" x14ac:dyDescent="0.25">
      <c r="A1903" s="34" t="s">
        <v>3554</v>
      </c>
      <c r="B1903" s="35" t="s">
        <v>3555</v>
      </c>
      <c r="C1903" s="35" t="s">
        <v>2579</v>
      </c>
      <c r="D1903" s="35" t="s">
        <v>686</v>
      </c>
      <c r="E1903" s="42">
        <v>635</v>
      </c>
      <c r="G1903" s="43">
        <v>15</v>
      </c>
      <c r="H1903" s="44">
        <v>9525</v>
      </c>
      <c r="I1903" s="45"/>
      <c r="J1903" s="38"/>
      <c r="K1903" s="43">
        <v>5</v>
      </c>
      <c r="L1903" s="44">
        <v>3175</v>
      </c>
      <c r="M1903" s="45"/>
      <c r="N1903" s="38"/>
      <c r="O1903" s="43">
        <v>5</v>
      </c>
      <c r="P1903" s="44">
        <v>3175</v>
      </c>
      <c r="Q1903" s="45"/>
      <c r="R1903" s="38"/>
      <c r="S1903" s="43">
        <v>5</v>
      </c>
      <c r="T1903" s="44">
        <v>3175</v>
      </c>
      <c r="U1903" s="45"/>
      <c r="V1903" s="38"/>
      <c r="W1903" s="43">
        <v>3</v>
      </c>
      <c r="X1903" s="44">
        <v>1905</v>
      </c>
      <c r="Y1903" s="45"/>
      <c r="Z1903" s="38"/>
      <c r="AA1903" s="43">
        <v>25.86</v>
      </c>
      <c r="AB1903" s="44">
        <v>16421.099999999999</v>
      </c>
      <c r="AC1903" s="45"/>
      <c r="AD1903" s="38"/>
      <c r="AE1903" s="43">
        <v>6</v>
      </c>
      <c r="AF1903" s="44">
        <v>3810</v>
      </c>
      <c r="AG1903" s="45"/>
      <c r="AH1903" s="38"/>
      <c r="AI1903" s="43">
        <v>0</v>
      </c>
      <c r="AJ1903" s="44">
        <v>0</v>
      </c>
      <c r="AK1903" s="45"/>
      <c r="AL1903" s="38"/>
      <c r="AM1903" s="43">
        <v>11</v>
      </c>
      <c r="AN1903" s="44">
        <v>6985</v>
      </c>
      <c r="AO1903" s="45"/>
    </row>
    <row r="1904" spans="1:41" hidden="1" outlineLevel="1" x14ac:dyDescent="0.25">
      <c r="A1904" s="34" t="s">
        <v>3556</v>
      </c>
      <c r="B1904" s="35" t="s">
        <v>3557</v>
      </c>
      <c r="C1904" s="35" t="s">
        <v>2582</v>
      </c>
      <c r="D1904" s="35" t="s">
        <v>686</v>
      </c>
      <c r="E1904" s="42">
        <v>635</v>
      </c>
      <c r="G1904" s="43">
        <v>36</v>
      </c>
      <c r="H1904" s="44">
        <v>22860</v>
      </c>
      <c r="I1904" s="45"/>
      <c r="J1904" s="38"/>
      <c r="K1904" s="43">
        <v>67</v>
      </c>
      <c r="L1904" s="44">
        <v>42545</v>
      </c>
      <c r="M1904" s="45"/>
      <c r="N1904" s="38"/>
      <c r="O1904" s="43">
        <v>67</v>
      </c>
      <c r="P1904" s="44">
        <v>42545</v>
      </c>
      <c r="Q1904" s="45"/>
      <c r="R1904" s="38"/>
      <c r="S1904" s="43">
        <v>70</v>
      </c>
      <c r="T1904" s="44">
        <v>44450</v>
      </c>
      <c r="U1904" s="45"/>
      <c r="V1904" s="38"/>
      <c r="W1904" s="43">
        <v>42</v>
      </c>
      <c r="X1904" s="44">
        <v>26670</v>
      </c>
      <c r="Y1904" s="45"/>
      <c r="Z1904" s="38"/>
      <c r="AA1904" s="43">
        <v>80.8</v>
      </c>
      <c r="AB1904" s="44">
        <v>51308</v>
      </c>
      <c r="AC1904" s="45"/>
      <c r="AD1904" s="38"/>
      <c r="AE1904" s="43">
        <v>77</v>
      </c>
      <c r="AF1904" s="44">
        <v>48895</v>
      </c>
      <c r="AG1904" s="45"/>
      <c r="AH1904" s="38"/>
      <c r="AI1904" s="43">
        <v>53.13</v>
      </c>
      <c r="AJ1904" s="44">
        <v>33737.550000000003</v>
      </c>
      <c r="AK1904" s="45"/>
      <c r="AL1904" s="38"/>
      <c r="AM1904" s="43">
        <v>84</v>
      </c>
      <c r="AN1904" s="44">
        <v>53340</v>
      </c>
      <c r="AO1904" s="45"/>
    </row>
    <row r="1905" spans="1:41" hidden="1" outlineLevel="1" x14ac:dyDescent="0.25">
      <c r="A1905" s="30"/>
      <c r="B1905" s="31" t="s">
        <v>44</v>
      </c>
      <c r="C1905" s="31" t="s">
        <v>45</v>
      </c>
      <c r="G1905" s="36"/>
      <c r="H1905" s="36"/>
      <c r="I1905" s="37"/>
      <c r="J1905" s="38"/>
      <c r="K1905" s="36"/>
      <c r="L1905" s="36"/>
      <c r="M1905" s="37"/>
      <c r="N1905" s="38"/>
      <c r="O1905" s="36"/>
      <c r="P1905" s="36"/>
      <c r="Q1905" s="37"/>
      <c r="R1905" s="38"/>
      <c r="S1905" s="36"/>
      <c r="T1905" s="36"/>
      <c r="U1905" s="37"/>
      <c r="V1905" s="38"/>
      <c r="W1905" s="36"/>
      <c r="X1905" s="36"/>
      <c r="Y1905" s="37"/>
      <c r="Z1905" s="38"/>
      <c r="AA1905" s="36"/>
      <c r="AB1905" s="36"/>
      <c r="AC1905" s="37"/>
      <c r="AD1905" s="38"/>
      <c r="AE1905" s="36"/>
      <c r="AF1905" s="36"/>
      <c r="AG1905" s="37"/>
      <c r="AH1905" s="38"/>
      <c r="AI1905" s="36"/>
      <c r="AJ1905" s="36"/>
      <c r="AK1905" s="37"/>
      <c r="AL1905" s="38"/>
      <c r="AM1905" s="36"/>
      <c r="AN1905" s="36"/>
      <c r="AO1905" s="37"/>
    </row>
    <row r="1906" spans="1:41" hidden="1" outlineLevel="1" x14ac:dyDescent="0.25">
      <c r="A1906" s="34" t="s">
        <v>3558</v>
      </c>
      <c r="B1906" s="35" t="s">
        <v>47</v>
      </c>
      <c r="C1906" s="35" t="s">
        <v>2584</v>
      </c>
      <c r="G1906" s="36"/>
      <c r="H1906" s="36"/>
      <c r="I1906" s="37"/>
      <c r="J1906" s="38"/>
      <c r="K1906" s="36"/>
      <c r="L1906" s="36"/>
      <c r="M1906" s="37"/>
      <c r="N1906" s="38"/>
      <c r="O1906" s="36"/>
      <c r="P1906" s="36"/>
      <c r="Q1906" s="37"/>
      <c r="R1906" s="38"/>
      <c r="S1906" s="36"/>
      <c r="T1906" s="36"/>
      <c r="U1906" s="37"/>
      <c r="V1906" s="38"/>
      <c r="W1906" s="36"/>
      <c r="X1906" s="36"/>
      <c r="Y1906" s="37"/>
      <c r="Z1906" s="38"/>
      <c r="AA1906" s="36"/>
      <c r="AB1906" s="36"/>
      <c r="AC1906" s="37"/>
      <c r="AD1906" s="38"/>
      <c r="AE1906" s="36"/>
      <c r="AF1906" s="36"/>
      <c r="AG1906" s="37"/>
      <c r="AH1906" s="38"/>
      <c r="AI1906" s="36"/>
      <c r="AJ1906" s="36"/>
      <c r="AK1906" s="37"/>
      <c r="AL1906" s="38"/>
      <c r="AM1906" s="36"/>
      <c r="AN1906" s="36"/>
      <c r="AO1906" s="37"/>
    </row>
    <row r="1907" spans="1:41" ht="45" hidden="1" outlineLevel="1" x14ac:dyDescent="0.25">
      <c r="A1907" s="30"/>
      <c r="B1907" s="31" t="s">
        <v>69</v>
      </c>
      <c r="C1907" s="31" t="s">
        <v>70</v>
      </c>
      <c r="D1907" s="31" t="s">
        <v>71</v>
      </c>
      <c r="E1907" s="31" t="s">
        <v>72</v>
      </c>
      <c r="G1907" s="39" t="s">
        <v>73</v>
      </c>
      <c r="H1907" s="40" t="s">
        <v>33</v>
      </c>
      <c r="I1907" s="41"/>
      <c r="J1907" s="38"/>
      <c r="K1907" s="39" t="s">
        <v>73</v>
      </c>
      <c r="L1907" s="40" t="s">
        <v>33</v>
      </c>
      <c r="M1907" s="41"/>
      <c r="N1907" s="38"/>
      <c r="O1907" s="39" t="s">
        <v>73</v>
      </c>
      <c r="P1907" s="40" t="s">
        <v>33</v>
      </c>
      <c r="Q1907" s="41"/>
      <c r="R1907" s="38"/>
      <c r="S1907" s="39" t="s">
        <v>73</v>
      </c>
      <c r="T1907" s="40" t="s">
        <v>33</v>
      </c>
      <c r="U1907" s="41"/>
      <c r="V1907" s="38"/>
      <c r="W1907" s="39" t="s">
        <v>73</v>
      </c>
      <c r="X1907" s="40" t="s">
        <v>33</v>
      </c>
      <c r="Y1907" s="41"/>
      <c r="Z1907" s="38"/>
      <c r="AA1907" s="39" t="s">
        <v>73</v>
      </c>
      <c r="AB1907" s="40" t="s">
        <v>33</v>
      </c>
      <c r="AC1907" s="41"/>
      <c r="AD1907" s="38"/>
      <c r="AE1907" s="39" t="s">
        <v>73</v>
      </c>
      <c r="AF1907" s="40" t="s">
        <v>33</v>
      </c>
      <c r="AG1907" s="41"/>
      <c r="AH1907" s="38"/>
      <c r="AI1907" s="39" t="s">
        <v>73</v>
      </c>
      <c r="AJ1907" s="40" t="s">
        <v>33</v>
      </c>
      <c r="AK1907" s="41"/>
      <c r="AL1907" s="38"/>
      <c r="AM1907" s="39" t="s">
        <v>73</v>
      </c>
      <c r="AN1907" s="40" t="s">
        <v>33</v>
      </c>
      <c r="AO1907" s="41"/>
    </row>
    <row r="1908" spans="1:41" hidden="1" outlineLevel="1" x14ac:dyDescent="0.25">
      <c r="A1908" s="34" t="s">
        <v>3559</v>
      </c>
      <c r="B1908" s="35" t="s">
        <v>3560</v>
      </c>
      <c r="C1908" s="35" t="s">
        <v>2587</v>
      </c>
      <c r="D1908" s="35" t="s">
        <v>523</v>
      </c>
      <c r="E1908" s="42">
        <v>145</v>
      </c>
      <c r="G1908" s="43">
        <v>4</v>
      </c>
      <c r="H1908" s="44">
        <v>580</v>
      </c>
      <c r="I1908" s="45"/>
      <c r="J1908" s="38"/>
      <c r="K1908" s="43">
        <v>25</v>
      </c>
      <c r="L1908" s="44">
        <v>3625</v>
      </c>
      <c r="M1908" s="45"/>
      <c r="N1908" s="38"/>
      <c r="O1908" s="43">
        <v>25</v>
      </c>
      <c r="P1908" s="44">
        <v>3625</v>
      </c>
      <c r="Q1908" s="45"/>
      <c r="R1908" s="38"/>
      <c r="S1908" s="43">
        <v>5</v>
      </c>
      <c r="T1908" s="44">
        <v>725</v>
      </c>
      <c r="U1908" s="45"/>
      <c r="V1908" s="38"/>
      <c r="W1908" s="43">
        <v>36</v>
      </c>
      <c r="X1908" s="44">
        <v>5220</v>
      </c>
      <c r="Y1908" s="45"/>
      <c r="Z1908" s="38"/>
      <c r="AA1908" s="43">
        <v>16.16</v>
      </c>
      <c r="AB1908" s="44">
        <v>2343.1999999999998</v>
      </c>
      <c r="AC1908" s="45"/>
      <c r="AD1908" s="38"/>
      <c r="AE1908" s="43">
        <v>30</v>
      </c>
      <c r="AF1908" s="44">
        <v>4350</v>
      </c>
      <c r="AG1908" s="45"/>
      <c r="AH1908" s="38"/>
      <c r="AI1908" s="43">
        <v>4.4400000000000004</v>
      </c>
      <c r="AJ1908" s="44">
        <v>643.79999999999995</v>
      </c>
      <c r="AK1908" s="45"/>
      <c r="AL1908" s="38"/>
      <c r="AM1908" s="43">
        <v>71</v>
      </c>
      <c r="AN1908" s="44">
        <v>10295</v>
      </c>
      <c r="AO1908" s="45"/>
    </row>
    <row r="1909" spans="1:41" hidden="1" outlineLevel="1" x14ac:dyDescent="0.25">
      <c r="A1909" s="30"/>
      <c r="B1909" s="31" t="s">
        <v>44</v>
      </c>
      <c r="C1909" s="31" t="s">
        <v>45</v>
      </c>
      <c r="G1909" s="36"/>
      <c r="H1909" s="36"/>
      <c r="I1909" s="37"/>
      <c r="J1909" s="38"/>
      <c r="K1909" s="36"/>
      <c r="L1909" s="36"/>
      <c r="M1909" s="37"/>
      <c r="N1909" s="38"/>
      <c r="O1909" s="36"/>
      <c r="P1909" s="36"/>
      <c r="Q1909" s="37"/>
      <c r="R1909" s="38"/>
      <c r="S1909" s="36"/>
      <c r="T1909" s="36"/>
      <c r="U1909" s="37"/>
      <c r="V1909" s="38"/>
      <c r="W1909" s="36"/>
      <c r="X1909" s="36"/>
      <c r="Y1909" s="37"/>
      <c r="Z1909" s="38"/>
      <c r="AA1909" s="36"/>
      <c r="AB1909" s="36"/>
      <c r="AC1909" s="37"/>
      <c r="AD1909" s="38"/>
      <c r="AE1909" s="36"/>
      <c r="AF1909" s="36"/>
      <c r="AG1909" s="37"/>
      <c r="AH1909" s="38"/>
      <c r="AI1909" s="36"/>
      <c r="AJ1909" s="36"/>
      <c r="AK1909" s="37"/>
      <c r="AL1909" s="38"/>
      <c r="AM1909" s="36"/>
      <c r="AN1909" s="36"/>
      <c r="AO1909" s="37"/>
    </row>
    <row r="1910" spans="1:41" hidden="1" outlineLevel="1" x14ac:dyDescent="0.25">
      <c r="A1910" s="34" t="s">
        <v>3561</v>
      </c>
      <c r="B1910" s="35" t="s">
        <v>47</v>
      </c>
      <c r="C1910" s="35" t="s">
        <v>2589</v>
      </c>
      <c r="G1910" s="36"/>
      <c r="H1910" s="36"/>
      <c r="I1910" s="37"/>
      <c r="J1910" s="38"/>
      <c r="K1910" s="36"/>
      <c r="L1910" s="36"/>
      <c r="M1910" s="37"/>
      <c r="N1910" s="38"/>
      <c r="O1910" s="36"/>
      <c r="P1910" s="36"/>
      <c r="Q1910" s="37"/>
      <c r="R1910" s="38"/>
      <c r="S1910" s="36"/>
      <c r="T1910" s="36"/>
      <c r="U1910" s="37"/>
      <c r="V1910" s="38"/>
      <c r="W1910" s="36"/>
      <c r="X1910" s="36"/>
      <c r="Y1910" s="37"/>
      <c r="Z1910" s="38"/>
      <c r="AA1910" s="36"/>
      <c r="AB1910" s="36"/>
      <c r="AC1910" s="37"/>
      <c r="AD1910" s="38"/>
      <c r="AE1910" s="36"/>
      <c r="AF1910" s="36"/>
      <c r="AG1910" s="37"/>
      <c r="AH1910" s="38"/>
      <c r="AI1910" s="36"/>
      <c r="AJ1910" s="36"/>
      <c r="AK1910" s="37"/>
      <c r="AL1910" s="38"/>
      <c r="AM1910" s="36"/>
      <c r="AN1910" s="36"/>
      <c r="AO1910" s="37"/>
    </row>
    <row r="1911" spans="1:41" ht="45" hidden="1" outlineLevel="1" x14ac:dyDescent="0.25">
      <c r="A1911" s="30"/>
      <c r="B1911" s="31" t="s">
        <v>69</v>
      </c>
      <c r="C1911" s="31" t="s">
        <v>70</v>
      </c>
      <c r="D1911" s="31" t="s">
        <v>71</v>
      </c>
      <c r="E1911" s="31" t="s">
        <v>72</v>
      </c>
      <c r="G1911" s="39" t="s">
        <v>73</v>
      </c>
      <c r="H1911" s="40" t="s">
        <v>33</v>
      </c>
      <c r="I1911" s="41"/>
      <c r="J1911" s="38"/>
      <c r="K1911" s="39" t="s">
        <v>73</v>
      </c>
      <c r="L1911" s="40" t="s">
        <v>33</v>
      </c>
      <c r="M1911" s="41"/>
      <c r="N1911" s="38"/>
      <c r="O1911" s="39" t="s">
        <v>73</v>
      </c>
      <c r="P1911" s="40" t="s">
        <v>33</v>
      </c>
      <c r="Q1911" s="41"/>
      <c r="R1911" s="38"/>
      <c r="S1911" s="39" t="s">
        <v>73</v>
      </c>
      <c r="T1911" s="40" t="s">
        <v>33</v>
      </c>
      <c r="U1911" s="41"/>
      <c r="V1911" s="38"/>
      <c r="W1911" s="39" t="s">
        <v>73</v>
      </c>
      <c r="X1911" s="40" t="s">
        <v>33</v>
      </c>
      <c r="Y1911" s="41"/>
      <c r="Z1911" s="38"/>
      <c r="AA1911" s="39" t="s">
        <v>73</v>
      </c>
      <c r="AB1911" s="40" t="s">
        <v>33</v>
      </c>
      <c r="AC1911" s="41"/>
      <c r="AD1911" s="38"/>
      <c r="AE1911" s="39" t="s">
        <v>73</v>
      </c>
      <c r="AF1911" s="40" t="s">
        <v>33</v>
      </c>
      <c r="AG1911" s="41"/>
      <c r="AH1911" s="38"/>
      <c r="AI1911" s="39" t="s">
        <v>73</v>
      </c>
      <c r="AJ1911" s="40" t="s">
        <v>33</v>
      </c>
      <c r="AK1911" s="41"/>
      <c r="AL1911" s="38"/>
      <c r="AM1911" s="39" t="s">
        <v>73</v>
      </c>
      <c r="AN1911" s="40" t="s">
        <v>33</v>
      </c>
      <c r="AO1911" s="41"/>
    </row>
    <row r="1912" spans="1:41" ht="30" hidden="1" outlineLevel="1" x14ac:dyDescent="0.25">
      <c r="A1912" s="34" t="s">
        <v>3562</v>
      </c>
      <c r="B1912" s="35" t="s">
        <v>3563</v>
      </c>
      <c r="C1912" s="35" t="s">
        <v>3564</v>
      </c>
      <c r="D1912" s="35" t="s">
        <v>686</v>
      </c>
      <c r="E1912" s="42">
        <v>66</v>
      </c>
      <c r="G1912" s="43">
        <v>31</v>
      </c>
      <c r="H1912" s="44">
        <v>2046</v>
      </c>
      <c r="I1912" s="45"/>
      <c r="J1912" s="38"/>
      <c r="K1912" s="43">
        <v>5</v>
      </c>
      <c r="L1912" s="44">
        <v>330</v>
      </c>
      <c r="M1912" s="45"/>
      <c r="N1912" s="38"/>
      <c r="O1912" s="43">
        <v>5</v>
      </c>
      <c r="P1912" s="44">
        <v>330</v>
      </c>
      <c r="Q1912" s="45"/>
      <c r="R1912" s="38"/>
      <c r="S1912" s="43">
        <v>33</v>
      </c>
      <c r="T1912" s="44">
        <v>2178</v>
      </c>
      <c r="U1912" s="45"/>
      <c r="V1912" s="38"/>
      <c r="W1912" s="43">
        <v>8</v>
      </c>
      <c r="X1912" s="44">
        <v>528</v>
      </c>
      <c r="Y1912" s="45"/>
      <c r="Z1912" s="38"/>
      <c r="AA1912" s="43">
        <v>78.64</v>
      </c>
      <c r="AB1912" s="44">
        <v>5190.24</v>
      </c>
      <c r="AC1912" s="45"/>
      <c r="AD1912" s="38"/>
      <c r="AE1912" s="43">
        <v>58</v>
      </c>
      <c r="AF1912" s="44">
        <v>3828</v>
      </c>
      <c r="AG1912" s="45"/>
      <c r="AH1912" s="38"/>
      <c r="AI1912" s="43">
        <v>37.229999999999997</v>
      </c>
      <c r="AJ1912" s="44">
        <v>2457.1799999999998</v>
      </c>
      <c r="AK1912" s="45"/>
      <c r="AL1912" s="38"/>
      <c r="AM1912" s="43">
        <v>54</v>
      </c>
      <c r="AN1912" s="44">
        <v>3564</v>
      </c>
      <c r="AO1912" s="45"/>
    </row>
    <row r="1913" spans="1:41" hidden="1" outlineLevel="1" x14ac:dyDescent="0.25">
      <c r="A1913" s="34" t="s">
        <v>3565</v>
      </c>
      <c r="B1913" s="35" t="s">
        <v>3566</v>
      </c>
      <c r="C1913" s="35" t="s">
        <v>2595</v>
      </c>
      <c r="D1913" s="35" t="s">
        <v>523</v>
      </c>
      <c r="E1913" s="42">
        <v>86</v>
      </c>
      <c r="G1913" s="43">
        <v>18</v>
      </c>
      <c r="H1913" s="44">
        <v>1548</v>
      </c>
      <c r="I1913" s="45"/>
      <c r="J1913" s="38"/>
      <c r="K1913" s="43">
        <v>2</v>
      </c>
      <c r="L1913" s="44">
        <v>172</v>
      </c>
      <c r="M1913" s="45"/>
      <c r="N1913" s="38"/>
      <c r="O1913" s="43">
        <v>2</v>
      </c>
      <c r="P1913" s="44">
        <v>172</v>
      </c>
      <c r="Q1913" s="45"/>
      <c r="R1913" s="38"/>
      <c r="S1913" s="43">
        <v>17</v>
      </c>
      <c r="T1913" s="44">
        <v>1462</v>
      </c>
      <c r="U1913" s="45"/>
      <c r="V1913" s="38"/>
      <c r="W1913" s="43">
        <v>4</v>
      </c>
      <c r="X1913" s="44">
        <v>344</v>
      </c>
      <c r="Y1913" s="45"/>
      <c r="Z1913" s="38"/>
      <c r="AA1913" s="43">
        <v>37.71</v>
      </c>
      <c r="AB1913" s="44">
        <v>3243.06</v>
      </c>
      <c r="AC1913" s="45"/>
      <c r="AD1913" s="38"/>
      <c r="AE1913" s="43">
        <v>18</v>
      </c>
      <c r="AF1913" s="44">
        <v>1548</v>
      </c>
      <c r="AG1913" s="45"/>
      <c r="AH1913" s="38"/>
      <c r="AI1913" s="43">
        <v>14.49</v>
      </c>
      <c r="AJ1913" s="44">
        <v>1246.1400000000001</v>
      </c>
      <c r="AK1913" s="45"/>
      <c r="AL1913" s="38"/>
      <c r="AM1913" s="43">
        <v>18</v>
      </c>
      <c r="AN1913" s="44">
        <v>1548</v>
      </c>
      <c r="AO1913" s="45"/>
    </row>
    <row r="1914" spans="1:41" hidden="1" outlineLevel="1" x14ac:dyDescent="0.25">
      <c r="A1914" s="30"/>
      <c r="B1914" s="31" t="s">
        <v>44</v>
      </c>
      <c r="C1914" s="31" t="s">
        <v>45</v>
      </c>
      <c r="G1914" s="36"/>
      <c r="H1914" s="36"/>
      <c r="I1914" s="37"/>
      <c r="J1914" s="38"/>
      <c r="K1914" s="36"/>
      <c r="L1914" s="36"/>
      <c r="M1914" s="37"/>
      <c r="N1914" s="38"/>
      <c r="O1914" s="36"/>
      <c r="P1914" s="36"/>
      <c r="Q1914" s="37"/>
      <c r="R1914" s="38"/>
      <c r="S1914" s="36"/>
      <c r="T1914" s="36"/>
      <c r="U1914" s="37"/>
      <c r="V1914" s="38"/>
      <c r="W1914" s="36"/>
      <c r="X1914" s="36"/>
      <c r="Y1914" s="37"/>
      <c r="Z1914" s="38"/>
      <c r="AA1914" s="36"/>
      <c r="AB1914" s="36"/>
      <c r="AC1914" s="37"/>
      <c r="AD1914" s="38"/>
      <c r="AE1914" s="36"/>
      <c r="AF1914" s="36"/>
      <c r="AG1914" s="37"/>
      <c r="AH1914" s="38"/>
      <c r="AI1914" s="36"/>
      <c r="AJ1914" s="36"/>
      <c r="AK1914" s="37"/>
      <c r="AL1914" s="38"/>
      <c r="AM1914" s="36"/>
      <c r="AN1914" s="36"/>
      <c r="AO1914" s="37"/>
    </row>
    <row r="1915" spans="1:41" hidden="1" outlineLevel="1" x14ac:dyDescent="0.25">
      <c r="A1915" s="34" t="s">
        <v>3567</v>
      </c>
      <c r="B1915" s="35" t="s">
        <v>47</v>
      </c>
      <c r="C1915" s="35" t="s">
        <v>483</v>
      </c>
      <c r="G1915" s="36"/>
      <c r="H1915" s="36"/>
      <c r="I1915" s="37"/>
      <c r="J1915" s="38"/>
      <c r="K1915" s="36"/>
      <c r="L1915" s="36"/>
      <c r="M1915" s="37"/>
      <c r="N1915" s="38"/>
      <c r="O1915" s="36"/>
      <c r="P1915" s="36"/>
      <c r="Q1915" s="37"/>
      <c r="R1915" s="38"/>
      <c r="S1915" s="36"/>
      <c r="T1915" s="36"/>
      <c r="U1915" s="37"/>
      <c r="V1915" s="38"/>
      <c r="W1915" s="36"/>
      <c r="X1915" s="36"/>
      <c r="Y1915" s="37"/>
      <c r="Z1915" s="38"/>
      <c r="AA1915" s="36"/>
      <c r="AB1915" s="36"/>
      <c r="AC1915" s="37"/>
      <c r="AD1915" s="38"/>
      <c r="AE1915" s="36"/>
      <c r="AF1915" s="36"/>
      <c r="AG1915" s="37"/>
      <c r="AH1915" s="38"/>
      <c r="AI1915" s="36"/>
      <c r="AJ1915" s="36"/>
      <c r="AK1915" s="37"/>
      <c r="AL1915" s="38"/>
      <c r="AM1915" s="36"/>
      <c r="AN1915" s="36"/>
      <c r="AO1915" s="37"/>
    </row>
    <row r="1916" spans="1:41" ht="45" hidden="1" outlineLevel="1" x14ac:dyDescent="0.25">
      <c r="A1916" s="30"/>
      <c r="B1916" s="31" t="s">
        <v>69</v>
      </c>
      <c r="C1916" s="31" t="s">
        <v>70</v>
      </c>
      <c r="D1916" s="31" t="s">
        <v>71</v>
      </c>
      <c r="E1916" s="31" t="s">
        <v>72</v>
      </c>
      <c r="G1916" s="39" t="s">
        <v>73</v>
      </c>
      <c r="H1916" s="40" t="s">
        <v>33</v>
      </c>
      <c r="I1916" s="41"/>
      <c r="J1916" s="38"/>
      <c r="K1916" s="39" t="s">
        <v>73</v>
      </c>
      <c r="L1916" s="40" t="s">
        <v>33</v>
      </c>
      <c r="M1916" s="41"/>
      <c r="N1916" s="38"/>
      <c r="O1916" s="39" t="s">
        <v>73</v>
      </c>
      <c r="P1916" s="40" t="s">
        <v>33</v>
      </c>
      <c r="Q1916" s="41"/>
      <c r="R1916" s="38"/>
      <c r="S1916" s="39" t="s">
        <v>73</v>
      </c>
      <c r="T1916" s="40" t="s">
        <v>33</v>
      </c>
      <c r="U1916" s="41"/>
      <c r="V1916" s="38"/>
      <c r="W1916" s="39" t="s">
        <v>73</v>
      </c>
      <c r="X1916" s="40" t="s">
        <v>33</v>
      </c>
      <c r="Y1916" s="41"/>
      <c r="Z1916" s="38"/>
      <c r="AA1916" s="39" t="s">
        <v>73</v>
      </c>
      <c r="AB1916" s="40" t="s">
        <v>33</v>
      </c>
      <c r="AC1916" s="41"/>
      <c r="AD1916" s="38"/>
      <c r="AE1916" s="39" t="s">
        <v>73</v>
      </c>
      <c r="AF1916" s="40" t="s">
        <v>33</v>
      </c>
      <c r="AG1916" s="41"/>
      <c r="AH1916" s="38"/>
      <c r="AI1916" s="39" t="s">
        <v>73</v>
      </c>
      <c r="AJ1916" s="40" t="s">
        <v>33</v>
      </c>
      <c r="AK1916" s="41"/>
      <c r="AL1916" s="38"/>
      <c r="AM1916" s="39" t="s">
        <v>73</v>
      </c>
      <c r="AN1916" s="40" t="s">
        <v>33</v>
      </c>
      <c r="AO1916" s="41"/>
    </row>
    <row r="1917" spans="1:41" ht="120" hidden="1" outlineLevel="1" x14ac:dyDescent="0.25">
      <c r="A1917" s="34" t="s">
        <v>3568</v>
      </c>
      <c r="B1917" s="35" t="s">
        <v>3569</v>
      </c>
      <c r="C1917" s="35" t="s">
        <v>620</v>
      </c>
      <c r="D1917" s="35" t="s">
        <v>621</v>
      </c>
      <c r="E1917" s="42">
        <v>0</v>
      </c>
      <c r="G1917" s="43">
        <v>0</v>
      </c>
      <c r="H1917" s="44">
        <v>0</v>
      </c>
      <c r="I1917" s="45"/>
      <c r="J1917" s="38"/>
      <c r="K1917" s="43">
        <v>0</v>
      </c>
      <c r="L1917" s="44">
        <v>0</v>
      </c>
      <c r="M1917" s="45"/>
      <c r="N1917" s="38"/>
      <c r="O1917" s="43">
        <v>0</v>
      </c>
      <c r="P1917" s="44">
        <v>0</v>
      </c>
      <c r="Q1917" s="45"/>
      <c r="R1917" s="38"/>
      <c r="S1917" s="43">
        <v>0</v>
      </c>
      <c r="T1917" s="44">
        <v>0</v>
      </c>
      <c r="U1917" s="45"/>
      <c r="V1917" s="38"/>
      <c r="W1917" s="43">
        <v>0</v>
      </c>
      <c r="X1917" s="44">
        <v>0</v>
      </c>
      <c r="Y1917" s="45"/>
      <c r="Z1917" s="38"/>
      <c r="AA1917" s="43">
        <v>0</v>
      </c>
      <c r="AB1917" s="44">
        <v>0</v>
      </c>
      <c r="AC1917" s="45"/>
      <c r="AD1917" s="38"/>
      <c r="AE1917" s="43">
        <v>0</v>
      </c>
      <c r="AF1917" s="44">
        <v>0</v>
      </c>
      <c r="AG1917" s="45"/>
      <c r="AH1917" s="38"/>
      <c r="AI1917" s="43">
        <v>0</v>
      </c>
      <c r="AJ1917" s="44">
        <v>0</v>
      </c>
      <c r="AK1917" s="45"/>
      <c r="AL1917" s="38"/>
      <c r="AM1917" s="43">
        <v>0</v>
      </c>
      <c r="AN1917" s="44">
        <v>0</v>
      </c>
      <c r="AO1917" s="45"/>
    </row>
    <row r="1918" spans="1:41" hidden="1" outlineLevel="1" x14ac:dyDescent="0.25">
      <c r="A1918" s="30"/>
      <c r="B1918" s="31" t="s">
        <v>44</v>
      </c>
      <c r="C1918" s="31" t="s">
        <v>45</v>
      </c>
      <c r="G1918" s="36"/>
      <c r="H1918" s="36"/>
      <c r="I1918" s="37"/>
      <c r="J1918" s="38"/>
      <c r="K1918" s="36"/>
      <c r="L1918" s="36"/>
      <c r="M1918" s="37"/>
      <c r="N1918" s="38"/>
      <c r="O1918" s="36"/>
      <c r="P1918" s="36"/>
      <c r="Q1918" s="37"/>
      <c r="R1918" s="38"/>
      <c r="S1918" s="36"/>
      <c r="T1918" s="36"/>
      <c r="U1918" s="37"/>
      <c r="V1918" s="38"/>
      <c r="W1918" s="36"/>
      <c r="X1918" s="36"/>
      <c r="Y1918" s="37"/>
      <c r="Z1918" s="38"/>
      <c r="AA1918" s="36"/>
      <c r="AB1918" s="36"/>
      <c r="AC1918" s="37"/>
      <c r="AD1918" s="38"/>
      <c r="AE1918" s="36"/>
      <c r="AF1918" s="36"/>
      <c r="AG1918" s="37"/>
      <c r="AH1918" s="38"/>
      <c r="AI1918" s="36"/>
      <c r="AJ1918" s="36"/>
      <c r="AK1918" s="37"/>
      <c r="AL1918" s="38"/>
      <c r="AM1918" s="36"/>
      <c r="AN1918" s="36"/>
      <c r="AO1918" s="37"/>
    </row>
    <row r="1919" spans="1:41" ht="45" hidden="1" outlineLevel="1" x14ac:dyDescent="0.25">
      <c r="A1919" s="34" t="s">
        <v>3570</v>
      </c>
      <c r="B1919" s="35" t="s">
        <v>47</v>
      </c>
      <c r="C1919" s="35" t="s">
        <v>488</v>
      </c>
      <c r="G1919" s="36"/>
      <c r="H1919" s="36"/>
      <c r="I1919" s="37"/>
      <c r="J1919" s="38"/>
      <c r="K1919" s="36"/>
      <c r="L1919" s="36"/>
      <c r="M1919" s="37"/>
      <c r="N1919" s="38"/>
      <c r="O1919" s="36"/>
      <c r="P1919" s="36"/>
      <c r="Q1919" s="37"/>
      <c r="R1919" s="38"/>
      <c r="S1919" s="36"/>
      <c r="T1919" s="36"/>
      <c r="U1919" s="37"/>
      <c r="V1919" s="38"/>
      <c r="W1919" s="36"/>
      <c r="X1919" s="36"/>
      <c r="Y1919" s="37"/>
      <c r="Z1919" s="38"/>
      <c r="AA1919" s="36"/>
      <c r="AB1919" s="36"/>
      <c r="AC1919" s="37"/>
      <c r="AD1919" s="38"/>
      <c r="AE1919" s="36"/>
      <c r="AF1919" s="36"/>
      <c r="AG1919" s="37"/>
      <c r="AH1919" s="38"/>
      <c r="AI1919" s="36"/>
      <c r="AJ1919" s="36"/>
      <c r="AK1919" s="37"/>
      <c r="AL1919" s="38"/>
      <c r="AM1919" s="36"/>
      <c r="AN1919" s="36"/>
      <c r="AO1919" s="37"/>
    </row>
    <row r="1920" spans="1:41" hidden="1" outlineLevel="1" x14ac:dyDescent="0.25">
      <c r="A1920" s="15" t="s">
        <v>3571</v>
      </c>
      <c r="B1920" s="15"/>
      <c r="C1920" s="15"/>
      <c r="D1920" s="15"/>
      <c r="E1920" s="15"/>
      <c r="G1920" s="20" t="s">
        <v>43</v>
      </c>
      <c r="H1920" s="44">
        <v>198837</v>
      </c>
      <c r="I1920" s="45"/>
      <c r="J1920" s="38"/>
      <c r="K1920" s="20" t="s">
        <v>43</v>
      </c>
      <c r="L1920" s="44">
        <v>297740</v>
      </c>
      <c r="M1920" s="45"/>
      <c r="N1920" s="38"/>
      <c r="O1920" s="20" t="s">
        <v>43</v>
      </c>
      <c r="P1920" s="44">
        <v>297740</v>
      </c>
      <c r="Q1920" s="45"/>
      <c r="R1920" s="38"/>
      <c r="S1920" s="20" t="s">
        <v>43</v>
      </c>
      <c r="T1920" s="44">
        <v>273526</v>
      </c>
      <c r="U1920" s="45"/>
      <c r="V1920" s="38"/>
      <c r="W1920" s="20" t="s">
        <v>43</v>
      </c>
      <c r="X1920" s="44">
        <v>260144</v>
      </c>
      <c r="Y1920" s="45"/>
      <c r="Z1920" s="38"/>
      <c r="AA1920" s="20" t="s">
        <v>43</v>
      </c>
      <c r="AB1920" s="44">
        <v>223979.2</v>
      </c>
      <c r="AC1920" s="45"/>
      <c r="AD1920" s="38"/>
      <c r="AE1920" s="20" t="s">
        <v>43</v>
      </c>
      <c r="AF1920" s="44">
        <v>305838</v>
      </c>
      <c r="AG1920" s="45"/>
      <c r="AH1920" s="38"/>
      <c r="AI1920" s="20" t="s">
        <v>43</v>
      </c>
      <c r="AJ1920" s="44">
        <v>235792.78</v>
      </c>
      <c r="AK1920" s="45"/>
      <c r="AL1920" s="38"/>
      <c r="AM1920" s="20" t="s">
        <v>43</v>
      </c>
      <c r="AN1920" s="44">
        <v>272474</v>
      </c>
      <c r="AO1920" s="45"/>
    </row>
    <row r="1921" spans="1:41" hidden="1" outlineLevel="1" x14ac:dyDescent="0.25">
      <c r="A1921" s="30"/>
      <c r="B1921" s="31" t="s">
        <v>44</v>
      </c>
      <c r="C1921" s="31" t="s">
        <v>45</v>
      </c>
      <c r="G1921" s="36"/>
      <c r="H1921" s="36"/>
      <c r="I1921" s="37"/>
      <c r="J1921" s="38"/>
      <c r="K1921" s="36"/>
      <c r="L1921" s="36"/>
      <c r="M1921" s="37"/>
      <c r="N1921" s="38"/>
      <c r="O1921" s="36"/>
      <c r="P1921" s="36"/>
      <c r="Q1921" s="37"/>
      <c r="R1921" s="38"/>
      <c r="S1921" s="36"/>
      <c r="T1921" s="36"/>
      <c r="U1921" s="37"/>
      <c r="V1921" s="38"/>
      <c r="W1921" s="36"/>
      <c r="X1921" s="36"/>
      <c r="Y1921" s="37"/>
      <c r="Z1921" s="38"/>
      <c r="AA1921" s="36"/>
      <c r="AB1921" s="36"/>
      <c r="AC1921" s="37"/>
      <c r="AD1921" s="38"/>
      <c r="AE1921" s="36"/>
      <c r="AF1921" s="36"/>
      <c r="AG1921" s="37"/>
      <c r="AH1921" s="38"/>
      <c r="AI1921" s="36"/>
      <c r="AJ1921" s="36"/>
      <c r="AK1921" s="37"/>
      <c r="AL1921" s="38"/>
      <c r="AM1921" s="36"/>
      <c r="AN1921" s="36"/>
      <c r="AO1921" s="37"/>
    </row>
    <row r="1922" spans="1:41" ht="30" hidden="1" outlineLevel="1" x14ac:dyDescent="0.25">
      <c r="A1922" s="34" t="s">
        <v>3572</v>
      </c>
      <c r="B1922" s="35" t="s">
        <v>47</v>
      </c>
      <c r="C1922" s="35" t="s">
        <v>2602</v>
      </c>
      <c r="G1922" s="36"/>
      <c r="H1922" s="36"/>
      <c r="I1922" s="37"/>
      <c r="J1922" s="38"/>
      <c r="K1922" s="36"/>
      <c r="L1922" s="36"/>
      <c r="M1922" s="37"/>
      <c r="N1922" s="38"/>
      <c r="O1922" s="36"/>
      <c r="P1922" s="36"/>
      <c r="Q1922" s="37"/>
      <c r="R1922" s="38"/>
      <c r="S1922" s="36"/>
      <c r="T1922" s="36"/>
      <c r="U1922" s="37"/>
      <c r="V1922" s="38"/>
      <c r="W1922" s="36"/>
      <c r="X1922" s="36"/>
      <c r="Y1922" s="37"/>
      <c r="Z1922" s="38"/>
      <c r="AA1922" s="36"/>
      <c r="AB1922" s="36"/>
      <c r="AC1922" s="37"/>
      <c r="AD1922" s="38"/>
      <c r="AE1922" s="36"/>
      <c r="AF1922" s="36"/>
      <c r="AG1922" s="37"/>
      <c r="AH1922" s="38"/>
      <c r="AI1922" s="36"/>
      <c r="AJ1922" s="36"/>
      <c r="AK1922" s="37"/>
      <c r="AL1922" s="38"/>
      <c r="AM1922" s="36"/>
      <c r="AN1922" s="36"/>
      <c r="AO1922" s="37"/>
    </row>
    <row r="1923" spans="1:41" hidden="1" outlineLevel="1" x14ac:dyDescent="0.25">
      <c r="A1923" s="34" t="s">
        <v>3573</v>
      </c>
      <c r="B1923" s="35" t="s">
        <v>47</v>
      </c>
      <c r="C1923" s="35" t="s">
        <v>3574</v>
      </c>
      <c r="G1923" s="36"/>
      <c r="H1923" s="36"/>
      <c r="I1923" s="37"/>
      <c r="J1923" s="38"/>
      <c r="K1923" s="36"/>
      <c r="L1923" s="36"/>
      <c r="M1923" s="37"/>
      <c r="N1923" s="38"/>
      <c r="O1923" s="36"/>
      <c r="P1923" s="36"/>
      <c r="Q1923" s="37"/>
      <c r="R1923" s="38"/>
      <c r="S1923" s="36"/>
      <c r="T1923" s="36"/>
      <c r="U1923" s="37"/>
      <c r="V1923" s="38"/>
      <c r="W1923" s="36"/>
      <c r="X1923" s="36"/>
      <c r="Y1923" s="37"/>
      <c r="Z1923" s="38"/>
      <c r="AA1923" s="36"/>
      <c r="AB1923" s="36"/>
      <c r="AC1923" s="37"/>
      <c r="AD1923" s="38"/>
      <c r="AE1923" s="36"/>
      <c r="AF1923" s="36"/>
      <c r="AG1923" s="37"/>
      <c r="AH1923" s="38"/>
      <c r="AI1923" s="36"/>
      <c r="AJ1923" s="36"/>
      <c r="AK1923" s="37"/>
      <c r="AL1923" s="38"/>
      <c r="AM1923" s="36"/>
      <c r="AN1923" s="36"/>
      <c r="AO1923" s="37"/>
    </row>
    <row r="1924" spans="1:41" ht="45" hidden="1" outlineLevel="1" x14ac:dyDescent="0.25">
      <c r="A1924" s="30"/>
      <c r="B1924" s="31" t="s">
        <v>69</v>
      </c>
      <c r="C1924" s="31" t="s">
        <v>70</v>
      </c>
      <c r="D1924" s="31" t="s">
        <v>71</v>
      </c>
      <c r="E1924" s="31" t="s">
        <v>72</v>
      </c>
      <c r="G1924" s="39" t="s">
        <v>73</v>
      </c>
      <c r="H1924" s="40" t="s">
        <v>33</v>
      </c>
      <c r="I1924" s="41"/>
      <c r="J1924" s="38"/>
      <c r="K1924" s="39" t="s">
        <v>73</v>
      </c>
      <c r="L1924" s="40" t="s">
        <v>33</v>
      </c>
      <c r="M1924" s="41"/>
      <c r="N1924" s="38"/>
      <c r="O1924" s="39" t="s">
        <v>73</v>
      </c>
      <c r="P1924" s="40" t="s">
        <v>33</v>
      </c>
      <c r="Q1924" s="41"/>
      <c r="R1924" s="38"/>
      <c r="S1924" s="39" t="s">
        <v>73</v>
      </c>
      <c r="T1924" s="40" t="s">
        <v>33</v>
      </c>
      <c r="U1924" s="41"/>
      <c r="V1924" s="38"/>
      <c r="W1924" s="39" t="s">
        <v>73</v>
      </c>
      <c r="X1924" s="40" t="s">
        <v>33</v>
      </c>
      <c r="Y1924" s="41"/>
      <c r="Z1924" s="38"/>
      <c r="AA1924" s="39" t="s">
        <v>73</v>
      </c>
      <c r="AB1924" s="40" t="s">
        <v>33</v>
      </c>
      <c r="AC1924" s="41"/>
      <c r="AD1924" s="38"/>
      <c r="AE1924" s="39" t="s">
        <v>73</v>
      </c>
      <c r="AF1924" s="40" t="s">
        <v>33</v>
      </c>
      <c r="AG1924" s="41"/>
      <c r="AH1924" s="38"/>
      <c r="AI1924" s="39" t="s">
        <v>73</v>
      </c>
      <c r="AJ1924" s="40" t="s">
        <v>33</v>
      </c>
      <c r="AK1924" s="41"/>
      <c r="AL1924" s="38"/>
      <c r="AM1924" s="39" t="s">
        <v>73</v>
      </c>
      <c r="AN1924" s="40" t="s">
        <v>33</v>
      </c>
      <c r="AO1924" s="41"/>
    </row>
    <row r="1925" spans="1:41" hidden="1" outlineLevel="1" x14ac:dyDescent="0.25">
      <c r="A1925" s="34" t="s">
        <v>3575</v>
      </c>
      <c r="B1925" s="35" t="s">
        <v>3576</v>
      </c>
      <c r="C1925" s="35" t="s">
        <v>3577</v>
      </c>
      <c r="D1925" s="35" t="s">
        <v>500</v>
      </c>
      <c r="E1925" s="42">
        <v>16</v>
      </c>
      <c r="G1925" s="43">
        <v>3340</v>
      </c>
      <c r="H1925" s="44">
        <v>53440</v>
      </c>
      <c r="I1925" s="45"/>
      <c r="J1925" s="38"/>
      <c r="K1925" s="43">
        <v>5480</v>
      </c>
      <c r="L1925" s="44">
        <v>87680</v>
      </c>
      <c r="M1925" s="45"/>
      <c r="N1925" s="38"/>
      <c r="O1925" s="43">
        <v>5480</v>
      </c>
      <c r="P1925" s="44">
        <v>87680</v>
      </c>
      <c r="Q1925" s="45"/>
      <c r="R1925" s="38"/>
      <c r="S1925" s="43">
        <v>5119</v>
      </c>
      <c r="T1925" s="44">
        <v>81904</v>
      </c>
      <c r="U1925" s="45"/>
      <c r="V1925" s="38"/>
      <c r="W1925" s="43">
        <v>5525</v>
      </c>
      <c r="X1925" s="44">
        <v>88400</v>
      </c>
      <c r="Y1925" s="45"/>
      <c r="Z1925" s="38"/>
      <c r="AA1925" s="43">
        <v>3446.48</v>
      </c>
      <c r="AB1925" s="44">
        <v>55143.68</v>
      </c>
      <c r="AC1925" s="45"/>
      <c r="AD1925" s="38"/>
      <c r="AE1925" s="43">
        <v>6521</v>
      </c>
      <c r="AF1925" s="44">
        <v>104336</v>
      </c>
      <c r="AG1925" s="45"/>
      <c r="AH1925" s="38"/>
      <c r="AI1925" s="43">
        <v>4341.6899999999996</v>
      </c>
      <c r="AJ1925" s="44">
        <v>69467.039999999994</v>
      </c>
      <c r="AK1925" s="45"/>
      <c r="AL1925" s="38"/>
      <c r="AM1925" s="43">
        <v>6019</v>
      </c>
      <c r="AN1925" s="44">
        <v>96304</v>
      </c>
      <c r="AO1925" s="45"/>
    </row>
    <row r="1926" spans="1:41" hidden="1" outlineLevel="1" x14ac:dyDescent="0.25">
      <c r="A1926" s="34" t="s">
        <v>3578</v>
      </c>
      <c r="B1926" s="35" t="s">
        <v>3579</v>
      </c>
      <c r="C1926" s="35" t="s">
        <v>3580</v>
      </c>
      <c r="D1926" s="35" t="s">
        <v>500</v>
      </c>
      <c r="E1926" s="42">
        <v>9</v>
      </c>
      <c r="G1926" s="43">
        <v>1289</v>
      </c>
      <c r="H1926" s="44">
        <v>11601</v>
      </c>
      <c r="I1926" s="45"/>
      <c r="J1926" s="38"/>
      <c r="K1926" s="43">
        <v>2360</v>
      </c>
      <c r="L1926" s="44">
        <v>21240</v>
      </c>
      <c r="M1926" s="45"/>
      <c r="N1926" s="38"/>
      <c r="O1926" s="43">
        <v>2360</v>
      </c>
      <c r="P1926" s="44">
        <v>21240</v>
      </c>
      <c r="Q1926" s="45"/>
      <c r="R1926" s="38"/>
      <c r="S1926" s="43">
        <v>1976</v>
      </c>
      <c r="T1926" s="44">
        <v>17784</v>
      </c>
      <c r="U1926" s="45"/>
      <c r="V1926" s="38"/>
      <c r="W1926" s="43">
        <v>2361</v>
      </c>
      <c r="X1926" s="44">
        <v>21249</v>
      </c>
      <c r="Y1926" s="45"/>
      <c r="Z1926" s="38"/>
      <c r="AA1926" s="43">
        <v>1753.3</v>
      </c>
      <c r="AB1926" s="44">
        <v>15779.7</v>
      </c>
      <c r="AC1926" s="45"/>
      <c r="AD1926" s="38"/>
      <c r="AE1926" s="43">
        <v>2518</v>
      </c>
      <c r="AF1926" s="44">
        <v>22662</v>
      </c>
      <c r="AG1926" s="45"/>
      <c r="AH1926" s="38"/>
      <c r="AI1926" s="43">
        <v>1676.02</v>
      </c>
      <c r="AJ1926" s="44">
        <v>15084.18</v>
      </c>
      <c r="AK1926" s="45"/>
      <c r="AL1926" s="38"/>
      <c r="AM1926" s="43">
        <v>2318</v>
      </c>
      <c r="AN1926" s="44">
        <v>20862</v>
      </c>
      <c r="AO1926" s="45"/>
    </row>
    <row r="1927" spans="1:41" hidden="1" outlineLevel="1" x14ac:dyDescent="0.25">
      <c r="A1927" s="34" t="s">
        <v>3581</v>
      </c>
      <c r="B1927" s="35" t="s">
        <v>3582</v>
      </c>
      <c r="C1927" s="35" t="s">
        <v>3583</v>
      </c>
      <c r="D1927" s="35" t="s">
        <v>500</v>
      </c>
      <c r="E1927" s="42">
        <v>5</v>
      </c>
      <c r="G1927" s="43">
        <v>312</v>
      </c>
      <c r="H1927" s="44">
        <v>1560</v>
      </c>
      <c r="I1927" s="45"/>
      <c r="J1927" s="38"/>
      <c r="K1927" s="43">
        <v>360</v>
      </c>
      <c r="L1927" s="44">
        <v>1800</v>
      </c>
      <c r="M1927" s="45"/>
      <c r="N1927" s="38"/>
      <c r="O1927" s="43">
        <v>360</v>
      </c>
      <c r="P1927" s="44">
        <v>1800</v>
      </c>
      <c r="Q1927" s="45"/>
      <c r="R1927" s="38"/>
      <c r="S1927" s="43">
        <v>328</v>
      </c>
      <c r="T1927" s="44">
        <v>1640</v>
      </c>
      <c r="U1927" s="45"/>
      <c r="V1927" s="38"/>
      <c r="W1927" s="43">
        <v>551</v>
      </c>
      <c r="X1927" s="44">
        <v>2755</v>
      </c>
      <c r="Y1927" s="45"/>
      <c r="Z1927" s="38"/>
      <c r="AA1927" s="43">
        <v>344.73</v>
      </c>
      <c r="AB1927" s="44">
        <v>1723.65</v>
      </c>
      <c r="AC1927" s="45"/>
      <c r="AD1927" s="38"/>
      <c r="AE1927" s="43">
        <v>451</v>
      </c>
      <c r="AF1927" s="44">
        <v>2255</v>
      </c>
      <c r="AG1927" s="45"/>
      <c r="AH1927" s="38"/>
      <c r="AI1927" s="43">
        <v>783.59</v>
      </c>
      <c r="AJ1927" s="44">
        <v>3917.95</v>
      </c>
      <c r="AK1927" s="45"/>
      <c r="AL1927" s="38"/>
      <c r="AM1927" s="43">
        <v>269</v>
      </c>
      <c r="AN1927" s="44">
        <v>1345</v>
      </c>
      <c r="AO1927" s="45"/>
    </row>
    <row r="1928" spans="1:41" hidden="1" outlineLevel="1" x14ac:dyDescent="0.25">
      <c r="A1928" s="34" t="s">
        <v>3584</v>
      </c>
      <c r="B1928" s="35" t="s">
        <v>3585</v>
      </c>
      <c r="C1928" s="35" t="s">
        <v>3586</v>
      </c>
      <c r="D1928" s="35" t="s">
        <v>500</v>
      </c>
      <c r="E1928" s="42">
        <v>2</v>
      </c>
      <c r="G1928" s="43">
        <v>2325</v>
      </c>
      <c r="H1928" s="44">
        <v>4650</v>
      </c>
      <c r="I1928" s="45"/>
      <c r="J1928" s="38"/>
      <c r="K1928" s="43">
        <v>3940</v>
      </c>
      <c r="L1928" s="44">
        <v>7880</v>
      </c>
      <c r="M1928" s="45"/>
      <c r="N1928" s="38"/>
      <c r="O1928" s="43">
        <v>3940</v>
      </c>
      <c r="P1928" s="44">
        <v>7880</v>
      </c>
      <c r="Q1928" s="45"/>
      <c r="R1928" s="38"/>
      <c r="S1928" s="43">
        <v>3793</v>
      </c>
      <c r="T1928" s="44">
        <v>7586</v>
      </c>
      <c r="U1928" s="45"/>
      <c r="V1928" s="38"/>
      <c r="W1928" s="43">
        <v>3747</v>
      </c>
      <c r="X1928" s="44">
        <v>7494</v>
      </c>
      <c r="Y1928" s="45"/>
      <c r="Z1928" s="38"/>
      <c r="AA1928" s="43">
        <v>2745.16</v>
      </c>
      <c r="AB1928" s="44">
        <v>5490.32</v>
      </c>
      <c r="AC1928" s="45"/>
      <c r="AD1928" s="38"/>
      <c r="AE1928" s="43">
        <v>4540</v>
      </c>
      <c r="AF1928" s="44">
        <v>9080</v>
      </c>
      <c r="AG1928" s="45"/>
      <c r="AH1928" s="38"/>
      <c r="AI1928" s="43">
        <v>3021.92</v>
      </c>
      <c r="AJ1928" s="44">
        <v>6043.84</v>
      </c>
      <c r="AK1928" s="45"/>
      <c r="AL1928" s="38"/>
      <c r="AM1928" s="43">
        <v>4182</v>
      </c>
      <c r="AN1928" s="44">
        <v>8364</v>
      </c>
      <c r="AO1928" s="45"/>
    </row>
    <row r="1929" spans="1:41" hidden="1" outlineLevel="1" x14ac:dyDescent="0.25">
      <c r="A1929" s="34" t="s">
        <v>3587</v>
      </c>
      <c r="B1929" s="35" t="s">
        <v>3588</v>
      </c>
      <c r="C1929" s="35" t="s">
        <v>3589</v>
      </c>
      <c r="D1929" s="35" t="s">
        <v>500</v>
      </c>
      <c r="E1929" s="42">
        <v>4</v>
      </c>
      <c r="G1929" s="43">
        <v>1426</v>
      </c>
      <c r="H1929" s="44">
        <v>5704</v>
      </c>
      <c r="I1929" s="45"/>
      <c r="J1929" s="38"/>
      <c r="K1929" s="43">
        <v>3285</v>
      </c>
      <c r="L1929" s="44">
        <v>13140</v>
      </c>
      <c r="M1929" s="45"/>
      <c r="N1929" s="38"/>
      <c r="O1929" s="43">
        <v>3285</v>
      </c>
      <c r="P1929" s="44">
        <v>13140</v>
      </c>
      <c r="Q1929" s="45"/>
      <c r="R1929" s="38"/>
      <c r="S1929" s="43">
        <v>2004</v>
      </c>
      <c r="T1929" s="44">
        <v>8016</v>
      </c>
      <c r="U1929" s="45"/>
      <c r="V1929" s="38"/>
      <c r="W1929" s="43">
        <v>2290</v>
      </c>
      <c r="X1929" s="44">
        <v>9160</v>
      </c>
      <c r="Y1929" s="45"/>
      <c r="Z1929" s="38"/>
      <c r="AA1929" s="43">
        <v>2614.92</v>
      </c>
      <c r="AB1929" s="44">
        <v>10459.68</v>
      </c>
      <c r="AC1929" s="45"/>
      <c r="AD1929" s="38"/>
      <c r="AE1929" s="43">
        <v>2821</v>
      </c>
      <c r="AF1929" s="44">
        <v>11284</v>
      </c>
      <c r="AG1929" s="45"/>
      <c r="AH1929" s="38"/>
      <c r="AI1929" s="43">
        <v>1653.96</v>
      </c>
      <c r="AJ1929" s="44">
        <v>6615.84</v>
      </c>
      <c r="AK1929" s="45"/>
      <c r="AL1929" s="38"/>
      <c r="AM1929" s="43">
        <v>2207</v>
      </c>
      <c r="AN1929" s="44">
        <v>8828</v>
      </c>
      <c r="AO1929" s="45"/>
    </row>
    <row r="1930" spans="1:41" hidden="1" outlineLevel="1" x14ac:dyDescent="0.25">
      <c r="A1930" s="34" t="s">
        <v>3590</v>
      </c>
      <c r="B1930" s="35" t="s">
        <v>3591</v>
      </c>
      <c r="C1930" s="35" t="s">
        <v>3592</v>
      </c>
      <c r="D1930" s="35" t="s">
        <v>500</v>
      </c>
      <c r="E1930" s="42">
        <v>1</v>
      </c>
      <c r="G1930" s="43">
        <v>1996</v>
      </c>
      <c r="H1930" s="44">
        <v>1996</v>
      </c>
      <c r="I1930" s="45"/>
      <c r="J1930" s="38"/>
      <c r="K1930" s="43">
        <v>4500</v>
      </c>
      <c r="L1930" s="44">
        <v>4500</v>
      </c>
      <c r="M1930" s="45"/>
      <c r="N1930" s="38"/>
      <c r="O1930" s="43">
        <v>4500</v>
      </c>
      <c r="P1930" s="44">
        <v>4500</v>
      </c>
      <c r="Q1930" s="45"/>
      <c r="R1930" s="38"/>
      <c r="S1930" s="43">
        <v>2805</v>
      </c>
      <c r="T1930" s="44">
        <v>2805</v>
      </c>
      <c r="U1930" s="45"/>
      <c r="V1930" s="38"/>
      <c r="W1930" s="43">
        <v>3380</v>
      </c>
      <c r="X1930" s="44">
        <v>3380</v>
      </c>
      <c r="Y1930" s="45"/>
      <c r="Z1930" s="38"/>
      <c r="AA1930" s="43">
        <v>4007.54</v>
      </c>
      <c r="AB1930" s="44">
        <v>4007.54</v>
      </c>
      <c r="AC1930" s="45"/>
      <c r="AD1930" s="38"/>
      <c r="AE1930" s="43">
        <v>3949</v>
      </c>
      <c r="AF1930" s="44">
        <v>3949</v>
      </c>
      <c r="AG1930" s="45"/>
      <c r="AH1930" s="38"/>
      <c r="AI1930" s="43">
        <v>2315.54</v>
      </c>
      <c r="AJ1930" s="44">
        <v>2315.54</v>
      </c>
      <c r="AK1930" s="45"/>
      <c r="AL1930" s="38"/>
      <c r="AM1930" s="43">
        <v>3089</v>
      </c>
      <c r="AN1930" s="44">
        <v>3089</v>
      </c>
      <c r="AO1930" s="45"/>
    </row>
    <row r="1931" spans="1:41" hidden="1" outlineLevel="1" x14ac:dyDescent="0.25">
      <c r="A1931" s="30"/>
      <c r="B1931" s="31" t="s">
        <v>44</v>
      </c>
      <c r="C1931" s="31" t="s">
        <v>45</v>
      </c>
      <c r="G1931" s="36"/>
      <c r="H1931" s="36"/>
      <c r="I1931" s="37"/>
      <c r="J1931" s="38"/>
      <c r="K1931" s="36"/>
      <c r="L1931" s="36"/>
      <c r="M1931" s="37"/>
      <c r="N1931" s="38"/>
      <c r="O1931" s="36"/>
      <c r="P1931" s="36"/>
      <c r="Q1931" s="37"/>
      <c r="R1931" s="38"/>
      <c r="S1931" s="36"/>
      <c r="T1931" s="36"/>
      <c r="U1931" s="37"/>
      <c r="V1931" s="38"/>
      <c r="W1931" s="36"/>
      <c r="X1931" s="36"/>
      <c r="Y1931" s="37"/>
      <c r="Z1931" s="38"/>
      <c r="AA1931" s="36"/>
      <c r="AB1931" s="36"/>
      <c r="AC1931" s="37"/>
      <c r="AD1931" s="38"/>
      <c r="AE1931" s="36"/>
      <c r="AF1931" s="36"/>
      <c r="AG1931" s="37"/>
      <c r="AH1931" s="38"/>
      <c r="AI1931" s="36"/>
      <c r="AJ1931" s="36"/>
      <c r="AK1931" s="37"/>
      <c r="AL1931" s="38"/>
      <c r="AM1931" s="36"/>
      <c r="AN1931" s="36"/>
      <c r="AO1931" s="37"/>
    </row>
    <row r="1932" spans="1:41" hidden="1" outlineLevel="1" x14ac:dyDescent="0.25">
      <c r="A1932" s="34" t="s">
        <v>3593</v>
      </c>
      <c r="B1932" s="35" t="s">
        <v>47</v>
      </c>
      <c r="C1932" s="35" t="s">
        <v>3594</v>
      </c>
      <c r="G1932" s="36"/>
      <c r="H1932" s="36"/>
      <c r="I1932" s="37"/>
      <c r="J1932" s="38"/>
      <c r="K1932" s="36"/>
      <c r="L1932" s="36"/>
      <c r="M1932" s="37"/>
      <c r="N1932" s="38"/>
      <c r="O1932" s="36"/>
      <c r="P1932" s="36"/>
      <c r="Q1932" s="37"/>
      <c r="R1932" s="38"/>
      <c r="S1932" s="36"/>
      <c r="T1932" s="36"/>
      <c r="U1932" s="37"/>
      <c r="V1932" s="38"/>
      <c r="W1932" s="36"/>
      <c r="X1932" s="36"/>
      <c r="Y1932" s="37"/>
      <c r="Z1932" s="38"/>
      <c r="AA1932" s="36"/>
      <c r="AB1932" s="36"/>
      <c r="AC1932" s="37"/>
      <c r="AD1932" s="38"/>
      <c r="AE1932" s="36"/>
      <c r="AF1932" s="36"/>
      <c r="AG1932" s="37"/>
      <c r="AH1932" s="38"/>
      <c r="AI1932" s="36"/>
      <c r="AJ1932" s="36"/>
      <c r="AK1932" s="37"/>
      <c r="AL1932" s="38"/>
      <c r="AM1932" s="36"/>
      <c r="AN1932" s="36"/>
      <c r="AO1932" s="37"/>
    </row>
    <row r="1933" spans="1:41" ht="45" hidden="1" outlineLevel="1" x14ac:dyDescent="0.25">
      <c r="A1933" s="30"/>
      <c r="B1933" s="31" t="s">
        <v>69</v>
      </c>
      <c r="C1933" s="31" t="s">
        <v>70</v>
      </c>
      <c r="D1933" s="31" t="s">
        <v>71</v>
      </c>
      <c r="E1933" s="31" t="s">
        <v>72</v>
      </c>
      <c r="G1933" s="39" t="s">
        <v>73</v>
      </c>
      <c r="H1933" s="40" t="s">
        <v>33</v>
      </c>
      <c r="I1933" s="41"/>
      <c r="J1933" s="38"/>
      <c r="K1933" s="39" t="s">
        <v>73</v>
      </c>
      <c r="L1933" s="40" t="s">
        <v>33</v>
      </c>
      <c r="M1933" s="41"/>
      <c r="N1933" s="38"/>
      <c r="O1933" s="39" t="s">
        <v>73</v>
      </c>
      <c r="P1933" s="40" t="s">
        <v>33</v>
      </c>
      <c r="Q1933" s="41"/>
      <c r="R1933" s="38"/>
      <c r="S1933" s="39" t="s">
        <v>73</v>
      </c>
      <c r="T1933" s="40" t="s">
        <v>33</v>
      </c>
      <c r="U1933" s="41"/>
      <c r="V1933" s="38"/>
      <c r="W1933" s="39" t="s">
        <v>73</v>
      </c>
      <c r="X1933" s="40" t="s">
        <v>33</v>
      </c>
      <c r="Y1933" s="41"/>
      <c r="Z1933" s="38"/>
      <c r="AA1933" s="39" t="s">
        <v>73</v>
      </c>
      <c r="AB1933" s="40" t="s">
        <v>33</v>
      </c>
      <c r="AC1933" s="41"/>
      <c r="AD1933" s="38"/>
      <c r="AE1933" s="39" t="s">
        <v>73</v>
      </c>
      <c r="AF1933" s="40" t="s">
        <v>33</v>
      </c>
      <c r="AG1933" s="41"/>
      <c r="AH1933" s="38"/>
      <c r="AI1933" s="39" t="s">
        <v>73</v>
      </c>
      <c r="AJ1933" s="40" t="s">
        <v>33</v>
      </c>
      <c r="AK1933" s="41"/>
      <c r="AL1933" s="38"/>
      <c r="AM1933" s="39" t="s">
        <v>73</v>
      </c>
      <c r="AN1933" s="40" t="s">
        <v>33</v>
      </c>
      <c r="AO1933" s="41"/>
    </row>
    <row r="1934" spans="1:41" hidden="1" outlineLevel="1" x14ac:dyDescent="0.25">
      <c r="A1934" s="34" t="s">
        <v>3595</v>
      </c>
      <c r="B1934" s="35" t="s">
        <v>3596</v>
      </c>
      <c r="C1934" s="35" t="s">
        <v>3597</v>
      </c>
      <c r="D1934" s="35" t="s">
        <v>500</v>
      </c>
      <c r="E1934" s="42">
        <v>6</v>
      </c>
      <c r="G1934" s="43">
        <v>1210</v>
      </c>
      <c r="H1934" s="44">
        <v>7260</v>
      </c>
      <c r="I1934" s="45"/>
      <c r="J1934" s="38"/>
      <c r="K1934" s="43">
        <v>3000</v>
      </c>
      <c r="L1934" s="44">
        <v>18000</v>
      </c>
      <c r="M1934" s="45"/>
      <c r="N1934" s="38"/>
      <c r="O1934" s="43">
        <v>3000</v>
      </c>
      <c r="P1934" s="44">
        <v>18000</v>
      </c>
      <c r="Q1934" s="45"/>
      <c r="R1934" s="38"/>
      <c r="S1934" s="43">
        <v>2944</v>
      </c>
      <c r="T1934" s="44">
        <v>17664</v>
      </c>
      <c r="U1934" s="45"/>
      <c r="V1934" s="38"/>
      <c r="W1934" s="43">
        <v>2500</v>
      </c>
      <c r="X1934" s="44">
        <v>15000</v>
      </c>
      <c r="Y1934" s="45"/>
      <c r="Z1934" s="38"/>
      <c r="AA1934" s="43">
        <v>3081.06</v>
      </c>
      <c r="AB1934" s="44">
        <v>18486.36</v>
      </c>
      <c r="AC1934" s="45"/>
      <c r="AD1934" s="38"/>
      <c r="AE1934" s="43">
        <v>3720</v>
      </c>
      <c r="AF1934" s="44">
        <v>22320</v>
      </c>
      <c r="AG1934" s="45"/>
      <c r="AH1934" s="38"/>
      <c r="AI1934" s="43">
        <v>2134.44</v>
      </c>
      <c r="AJ1934" s="44">
        <v>12806.64</v>
      </c>
      <c r="AK1934" s="45"/>
      <c r="AL1934" s="38"/>
      <c r="AM1934" s="43">
        <v>2091</v>
      </c>
      <c r="AN1934" s="44">
        <v>12546</v>
      </c>
      <c r="AO1934" s="45"/>
    </row>
    <row r="1935" spans="1:41" hidden="1" outlineLevel="1" x14ac:dyDescent="0.25">
      <c r="A1935" s="30"/>
      <c r="B1935" s="31" t="s">
        <v>44</v>
      </c>
      <c r="C1935" s="31" t="s">
        <v>45</v>
      </c>
      <c r="G1935" s="36"/>
      <c r="H1935" s="36"/>
      <c r="I1935" s="37"/>
      <c r="J1935" s="38"/>
      <c r="K1935" s="36"/>
      <c r="L1935" s="36"/>
      <c r="M1935" s="37"/>
      <c r="N1935" s="38"/>
      <c r="O1935" s="36"/>
      <c r="P1935" s="36"/>
      <c r="Q1935" s="37"/>
      <c r="R1935" s="38"/>
      <c r="S1935" s="36"/>
      <c r="T1935" s="36"/>
      <c r="U1935" s="37"/>
      <c r="V1935" s="38"/>
      <c r="W1935" s="36"/>
      <c r="X1935" s="36"/>
      <c r="Y1935" s="37"/>
      <c r="Z1935" s="38"/>
      <c r="AA1935" s="36"/>
      <c r="AB1935" s="36"/>
      <c r="AC1935" s="37"/>
      <c r="AD1935" s="38"/>
      <c r="AE1935" s="36"/>
      <c r="AF1935" s="36"/>
      <c r="AG1935" s="37"/>
      <c r="AH1935" s="38"/>
      <c r="AI1935" s="36"/>
      <c r="AJ1935" s="36"/>
      <c r="AK1935" s="37"/>
      <c r="AL1935" s="38"/>
      <c r="AM1935" s="36"/>
      <c r="AN1935" s="36"/>
      <c r="AO1935" s="37"/>
    </row>
    <row r="1936" spans="1:41" hidden="1" outlineLevel="1" x14ac:dyDescent="0.25">
      <c r="A1936" s="34" t="s">
        <v>3598</v>
      </c>
      <c r="B1936" s="35" t="s">
        <v>47</v>
      </c>
      <c r="C1936" s="35" t="s">
        <v>3599</v>
      </c>
      <c r="G1936" s="36"/>
      <c r="H1936" s="36"/>
      <c r="I1936" s="37"/>
      <c r="J1936" s="38"/>
      <c r="K1936" s="36"/>
      <c r="L1936" s="36"/>
      <c r="M1936" s="37"/>
      <c r="N1936" s="38"/>
      <c r="O1936" s="36"/>
      <c r="P1936" s="36"/>
      <c r="Q1936" s="37"/>
      <c r="R1936" s="38"/>
      <c r="S1936" s="36"/>
      <c r="T1936" s="36"/>
      <c r="U1936" s="37"/>
      <c r="V1936" s="38"/>
      <c r="W1936" s="36"/>
      <c r="X1936" s="36"/>
      <c r="Y1936" s="37"/>
      <c r="Z1936" s="38"/>
      <c r="AA1936" s="36"/>
      <c r="AB1936" s="36"/>
      <c r="AC1936" s="37"/>
      <c r="AD1936" s="38"/>
      <c r="AE1936" s="36"/>
      <c r="AF1936" s="36"/>
      <c r="AG1936" s="37"/>
      <c r="AH1936" s="38"/>
      <c r="AI1936" s="36"/>
      <c r="AJ1936" s="36"/>
      <c r="AK1936" s="37"/>
      <c r="AL1936" s="38"/>
      <c r="AM1936" s="36"/>
      <c r="AN1936" s="36"/>
      <c r="AO1936" s="37"/>
    </row>
    <row r="1937" spans="1:41" ht="45" hidden="1" outlineLevel="1" x14ac:dyDescent="0.25">
      <c r="A1937" s="30"/>
      <c r="B1937" s="31" t="s">
        <v>69</v>
      </c>
      <c r="C1937" s="31" t="s">
        <v>70</v>
      </c>
      <c r="D1937" s="31" t="s">
        <v>71</v>
      </c>
      <c r="E1937" s="31" t="s">
        <v>72</v>
      </c>
      <c r="G1937" s="39" t="s">
        <v>73</v>
      </c>
      <c r="H1937" s="40" t="s">
        <v>33</v>
      </c>
      <c r="I1937" s="41"/>
      <c r="J1937" s="38"/>
      <c r="K1937" s="39" t="s">
        <v>73</v>
      </c>
      <c r="L1937" s="40" t="s">
        <v>33</v>
      </c>
      <c r="M1937" s="41"/>
      <c r="N1937" s="38"/>
      <c r="O1937" s="39" t="s">
        <v>73</v>
      </c>
      <c r="P1937" s="40" t="s">
        <v>33</v>
      </c>
      <c r="Q1937" s="41"/>
      <c r="R1937" s="38"/>
      <c r="S1937" s="39" t="s">
        <v>73</v>
      </c>
      <c r="T1937" s="40" t="s">
        <v>33</v>
      </c>
      <c r="U1937" s="41"/>
      <c r="V1937" s="38"/>
      <c r="W1937" s="39" t="s">
        <v>73</v>
      </c>
      <c r="X1937" s="40" t="s">
        <v>33</v>
      </c>
      <c r="Y1937" s="41"/>
      <c r="Z1937" s="38"/>
      <c r="AA1937" s="39" t="s">
        <v>73</v>
      </c>
      <c r="AB1937" s="40" t="s">
        <v>33</v>
      </c>
      <c r="AC1937" s="41"/>
      <c r="AD1937" s="38"/>
      <c r="AE1937" s="39" t="s">
        <v>73</v>
      </c>
      <c r="AF1937" s="40" t="s">
        <v>33</v>
      </c>
      <c r="AG1937" s="41"/>
      <c r="AH1937" s="38"/>
      <c r="AI1937" s="39" t="s">
        <v>73</v>
      </c>
      <c r="AJ1937" s="40" t="s">
        <v>33</v>
      </c>
      <c r="AK1937" s="41"/>
      <c r="AL1937" s="38"/>
      <c r="AM1937" s="39" t="s">
        <v>73</v>
      </c>
      <c r="AN1937" s="40" t="s">
        <v>33</v>
      </c>
      <c r="AO1937" s="41"/>
    </row>
    <row r="1938" spans="1:41" hidden="1" outlineLevel="1" x14ac:dyDescent="0.25">
      <c r="A1938" s="34" t="s">
        <v>3600</v>
      </c>
      <c r="B1938" s="35" t="s">
        <v>3601</v>
      </c>
      <c r="C1938" s="35" t="s">
        <v>3602</v>
      </c>
      <c r="D1938" s="35" t="s">
        <v>500</v>
      </c>
      <c r="E1938" s="42">
        <v>2</v>
      </c>
      <c r="G1938" s="43">
        <v>7366</v>
      </c>
      <c r="H1938" s="44">
        <v>14732</v>
      </c>
      <c r="I1938" s="45"/>
      <c r="J1938" s="38"/>
      <c r="K1938" s="43">
        <v>9900</v>
      </c>
      <c r="L1938" s="44">
        <v>19800</v>
      </c>
      <c r="M1938" s="45"/>
      <c r="N1938" s="38"/>
      <c r="O1938" s="43">
        <v>9900</v>
      </c>
      <c r="P1938" s="44">
        <v>19800</v>
      </c>
      <c r="Q1938" s="45"/>
      <c r="R1938" s="38"/>
      <c r="S1938" s="43">
        <v>7340</v>
      </c>
      <c r="T1938" s="44">
        <v>14680</v>
      </c>
      <c r="U1938" s="45"/>
      <c r="V1938" s="38"/>
      <c r="W1938" s="43">
        <v>11078</v>
      </c>
      <c r="X1938" s="44">
        <v>22156</v>
      </c>
      <c r="Y1938" s="45"/>
      <c r="Z1938" s="38"/>
      <c r="AA1938" s="43">
        <v>5495.34</v>
      </c>
      <c r="AB1938" s="44">
        <v>10990.68</v>
      </c>
      <c r="AC1938" s="45"/>
      <c r="AD1938" s="38"/>
      <c r="AE1938" s="43">
        <v>11155</v>
      </c>
      <c r="AF1938" s="44">
        <v>22310</v>
      </c>
      <c r="AG1938" s="45"/>
      <c r="AH1938" s="38"/>
      <c r="AI1938" s="43">
        <v>9312.8799999999992</v>
      </c>
      <c r="AJ1938" s="44">
        <v>18625.759999999998</v>
      </c>
      <c r="AK1938" s="45"/>
      <c r="AL1938" s="38"/>
      <c r="AM1938" s="43">
        <v>9182</v>
      </c>
      <c r="AN1938" s="44">
        <v>18364</v>
      </c>
      <c r="AO1938" s="45"/>
    </row>
    <row r="1939" spans="1:41" hidden="1" outlineLevel="1" x14ac:dyDescent="0.25">
      <c r="A1939" s="34" t="s">
        <v>3603</v>
      </c>
      <c r="B1939" s="35" t="s">
        <v>3604</v>
      </c>
      <c r="C1939" s="35" t="s">
        <v>3605</v>
      </c>
      <c r="D1939" s="35" t="s">
        <v>500</v>
      </c>
      <c r="E1939" s="42">
        <v>1</v>
      </c>
      <c r="G1939" s="43">
        <v>9980</v>
      </c>
      <c r="H1939" s="44">
        <v>9980</v>
      </c>
      <c r="I1939" s="45"/>
      <c r="J1939" s="38"/>
      <c r="K1939" s="43">
        <v>11700</v>
      </c>
      <c r="L1939" s="44">
        <v>11700</v>
      </c>
      <c r="M1939" s="45"/>
      <c r="N1939" s="38"/>
      <c r="O1939" s="43">
        <v>11700</v>
      </c>
      <c r="P1939" s="44">
        <v>11700</v>
      </c>
      <c r="Q1939" s="45"/>
      <c r="R1939" s="38"/>
      <c r="S1939" s="43">
        <v>9945</v>
      </c>
      <c r="T1939" s="44">
        <v>9945</v>
      </c>
      <c r="U1939" s="45"/>
      <c r="V1939" s="38"/>
      <c r="W1939" s="43">
        <v>13550</v>
      </c>
      <c r="X1939" s="44">
        <v>13550</v>
      </c>
      <c r="Y1939" s="45"/>
      <c r="Z1939" s="38"/>
      <c r="AA1939" s="43">
        <v>6807.81</v>
      </c>
      <c r="AB1939" s="44">
        <v>6807.81</v>
      </c>
      <c r="AC1939" s="45"/>
      <c r="AD1939" s="38"/>
      <c r="AE1939" s="43">
        <v>15130</v>
      </c>
      <c r="AF1939" s="44">
        <v>15130</v>
      </c>
      <c r="AG1939" s="45"/>
      <c r="AH1939" s="38"/>
      <c r="AI1939" s="43">
        <v>12617.45</v>
      </c>
      <c r="AJ1939" s="44">
        <v>12617.45</v>
      </c>
      <c r="AK1939" s="45"/>
      <c r="AL1939" s="38"/>
      <c r="AM1939" s="43">
        <v>15613</v>
      </c>
      <c r="AN1939" s="44">
        <v>15613</v>
      </c>
      <c r="AO1939" s="45"/>
    </row>
    <row r="1940" spans="1:41" hidden="1" outlineLevel="1" x14ac:dyDescent="0.25">
      <c r="A1940" s="30"/>
      <c r="B1940" s="31" t="s">
        <v>44</v>
      </c>
      <c r="C1940" s="31" t="s">
        <v>45</v>
      </c>
      <c r="G1940" s="36"/>
      <c r="H1940" s="36"/>
      <c r="I1940" s="37"/>
      <c r="J1940" s="38"/>
      <c r="K1940" s="36"/>
      <c r="L1940" s="36"/>
      <c r="M1940" s="37"/>
      <c r="N1940" s="38"/>
      <c r="O1940" s="36"/>
      <c r="P1940" s="36"/>
      <c r="Q1940" s="37"/>
      <c r="R1940" s="38"/>
      <c r="S1940" s="36"/>
      <c r="T1940" s="36"/>
      <c r="U1940" s="37"/>
      <c r="V1940" s="38"/>
      <c r="W1940" s="36"/>
      <c r="X1940" s="36"/>
      <c r="Y1940" s="37"/>
      <c r="Z1940" s="38"/>
      <c r="AA1940" s="36"/>
      <c r="AB1940" s="36"/>
      <c r="AC1940" s="37"/>
      <c r="AD1940" s="38"/>
      <c r="AE1940" s="36"/>
      <c r="AF1940" s="36"/>
      <c r="AG1940" s="37"/>
      <c r="AH1940" s="38"/>
      <c r="AI1940" s="36"/>
      <c r="AJ1940" s="36"/>
      <c r="AK1940" s="37"/>
      <c r="AL1940" s="38"/>
      <c r="AM1940" s="36"/>
      <c r="AN1940" s="36"/>
      <c r="AO1940" s="37"/>
    </row>
    <row r="1941" spans="1:41" hidden="1" outlineLevel="1" x14ac:dyDescent="0.25">
      <c r="A1941" s="34" t="s">
        <v>3606</v>
      </c>
      <c r="B1941" s="35" t="s">
        <v>47</v>
      </c>
      <c r="C1941" s="35" t="s">
        <v>2627</v>
      </c>
      <c r="G1941" s="36"/>
      <c r="H1941" s="36"/>
      <c r="I1941" s="37"/>
      <c r="J1941" s="38"/>
      <c r="K1941" s="36"/>
      <c r="L1941" s="36"/>
      <c r="M1941" s="37"/>
      <c r="N1941" s="38"/>
      <c r="O1941" s="36"/>
      <c r="P1941" s="36"/>
      <c r="Q1941" s="37"/>
      <c r="R1941" s="38"/>
      <c r="S1941" s="36"/>
      <c r="T1941" s="36"/>
      <c r="U1941" s="37"/>
      <c r="V1941" s="38"/>
      <c r="W1941" s="36"/>
      <c r="X1941" s="36"/>
      <c r="Y1941" s="37"/>
      <c r="Z1941" s="38"/>
      <c r="AA1941" s="36"/>
      <c r="AB1941" s="36"/>
      <c r="AC1941" s="37"/>
      <c r="AD1941" s="38"/>
      <c r="AE1941" s="36"/>
      <c r="AF1941" s="36"/>
      <c r="AG1941" s="37"/>
      <c r="AH1941" s="38"/>
      <c r="AI1941" s="36"/>
      <c r="AJ1941" s="36"/>
      <c r="AK1941" s="37"/>
      <c r="AL1941" s="38"/>
      <c r="AM1941" s="36"/>
      <c r="AN1941" s="36"/>
      <c r="AO1941" s="37"/>
    </row>
    <row r="1942" spans="1:41" ht="45" hidden="1" outlineLevel="1" x14ac:dyDescent="0.25">
      <c r="A1942" s="30"/>
      <c r="B1942" s="31" t="s">
        <v>69</v>
      </c>
      <c r="C1942" s="31" t="s">
        <v>70</v>
      </c>
      <c r="D1942" s="31" t="s">
        <v>71</v>
      </c>
      <c r="E1942" s="31" t="s">
        <v>72</v>
      </c>
      <c r="G1942" s="39" t="s">
        <v>73</v>
      </c>
      <c r="H1942" s="40" t="s">
        <v>33</v>
      </c>
      <c r="I1942" s="41"/>
      <c r="J1942" s="38"/>
      <c r="K1942" s="39" t="s">
        <v>73</v>
      </c>
      <c r="L1942" s="40" t="s">
        <v>33</v>
      </c>
      <c r="M1942" s="41"/>
      <c r="N1942" s="38"/>
      <c r="O1942" s="39" t="s">
        <v>73</v>
      </c>
      <c r="P1942" s="40" t="s">
        <v>33</v>
      </c>
      <c r="Q1942" s="41"/>
      <c r="R1942" s="38"/>
      <c r="S1942" s="39" t="s">
        <v>73</v>
      </c>
      <c r="T1942" s="40" t="s">
        <v>33</v>
      </c>
      <c r="U1942" s="41"/>
      <c r="V1942" s="38"/>
      <c r="W1942" s="39" t="s">
        <v>73</v>
      </c>
      <c r="X1942" s="40" t="s">
        <v>33</v>
      </c>
      <c r="Y1942" s="41"/>
      <c r="Z1942" s="38"/>
      <c r="AA1942" s="39" t="s">
        <v>73</v>
      </c>
      <c r="AB1942" s="40" t="s">
        <v>33</v>
      </c>
      <c r="AC1942" s="41"/>
      <c r="AD1942" s="38"/>
      <c r="AE1942" s="39" t="s">
        <v>73</v>
      </c>
      <c r="AF1942" s="40" t="s">
        <v>33</v>
      </c>
      <c r="AG1942" s="41"/>
      <c r="AH1942" s="38"/>
      <c r="AI1942" s="39" t="s">
        <v>73</v>
      </c>
      <c r="AJ1942" s="40" t="s">
        <v>33</v>
      </c>
      <c r="AK1942" s="41"/>
      <c r="AL1942" s="38"/>
      <c r="AM1942" s="39" t="s">
        <v>73</v>
      </c>
      <c r="AN1942" s="40" t="s">
        <v>33</v>
      </c>
      <c r="AO1942" s="41"/>
    </row>
    <row r="1943" spans="1:41" ht="30" hidden="1" outlineLevel="1" x14ac:dyDescent="0.25">
      <c r="A1943" s="34" t="s">
        <v>3607</v>
      </c>
      <c r="B1943" s="35" t="s">
        <v>3608</v>
      </c>
      <c r="C1943" s="35" t="s">
        <v>3609</v>
      </c>
      <c r="D1943" s="35" t="s">
        <v>523</v>
      </c>
      <c r="E1943" s="42">
        <v>27</v>
      </c>
      <c r="G1943" s="43">
        <v>468</v>
      </c>
      <c r="H1943" s="44">
        <v>12636</v>
      </c>
      <c r="I1943" s="45"/>
      <c r="J1943" s="38"/>
      <c r="K1943" s="43">
        <v>500</v>
      </c>
      <c r="L1943" s="44">
        <v>13500</v>
      </c>
      <c r="M1943" s="45"/>
      <c r="N1943" s="38"/>
      <c r="O1943" s="43">
        <v>500</v>
      </c>
      <c r="P1943" s="44">
        <v>13500</v>
      </c>
      <c r="Q1943" s="45"/>
      <c r="R1943" s="38"/>
      <c r="S1943" s="43">
        <v>874</v>
      </c>
      <c r="T1943" s="44">
        <v>23598</v>
      </c>
      <c r="U1943" s="45"/>
      <c r="V1943" s="38"/>
      <c r="W1943" s="43">
        <v>500</v>
      </c>
      <c r="X1943" s="44">
        <v>13500</v>
      </c>
      <c r="Y1943" s="45"/>
      <c r="Z1943" s="38"/>
      <c r="AA1943" s="43">
        <v>527.87</v>
      </c>
      <c r="AB1943" s="44">
        <v>14252.49</v>
      </c>
      <c r="AC1943" s="45"/>
      <c r="AD1943" s="38"/>
      <c r="AE1943" s="43">
        <v>641</v>
      </c>
      <c r="AF1943" s="44">
        <v>17307</v>
      </c>
      <c r="AG1943" s="45"/>
      <c r="AH1943" s="38"/>
      <c r="AI1943" s="43">
        <v>696.15</v>
      </c>
      <c r="AJ1943" s="44">
        <v>18796.05</v>
      </c>
      <c r="AK1943" s="45"/>
      <c r="AL1943" s="38"/>
      <c r="AM1943" s="43">
        <v>720</v>
      </c>
      <c r="AN1943" s="44">
        <v>19440</v>
      </c>
      <c r="AO1943" s="45"/>
    </row>
    <row r="1944" spans="1:41" ht="30" hidden="1" outlineLevel="1" x14ac:dyDescent="0.25">
      <c r="A1944" s="34" t="s">
        <v>3610</v>
      </c>
      <c r="B1944" s="35" t="s">
        <v>3611</v>
      </c>
      <c r="C1944" s="35" t="s">
        <v>3612</v>
      </c>
      <c r="D1944" s="35" t="s">
        <v>523</v>
      </c>
      <c r="E1944" s="42">
        <v>55</v>
      </c>
      <c r="G1944" s="43">
        <v>432</v>
      </c>
      <c r="H1944" s="44">
        <v>23760</v>
      </c>
      <c r="I1944" s="45"/>
      <c r="J1944" s="38"/>
      <c r="K1944" s="43">
        <v>900</v>
      </c>
      <c r="L1944" s="44">
        <v>49500</v>
      </c>
      <c r="M1944" s="45"/>
      <c r="N1944" s="38"/>
      <c r="O1944" s="43">
        <v>900</v>
      </c>
      <c r="P1944" s="44">
        <v>49500</v>
      </c>
      <c r="Q1944" s="45"/>
      <c r="R1944" s="38"/>
      <c r="S1944" s="43">
        <v>874</v>
      </c>
      <c r="T1944" s="44">
        <v>48070</v>
      </c>
      <c r="U1944" s="45"/>
      <c r="V1944" s="38"/>
      <c r="W1944" s="43">
        <v>500</v>
      </c>
      <c r="X1944" s="44">
        <v>27500</v>
      </c>
      <c r="Y1944" s="45"/>
      <c r="Z1944" s="38"/>
      <c r="AA1944" s="43">
        <v>527.87</v>
      </c>
      <c r="AB1944" s="44">
        <v>29032.85</v>
      </c>
      <c r="AC1944" s="45"/>
      <c r="AD1944" s="38"/>
      <c r="AE1944" s="43">
        <v>513</v>
      </c>
      <c r="AF1944" s="44">
        <v>28215</v>
      </c>
      <c r="AG1944" s="45"/>
      <c r="AH1944" s="38"/>
      <c r="AI1944" s="43">
        <v>696.15</v>
      </c>
      <c r="AJ1944" s="44">
        <v>38288.25</v>
      </c>
      <c r="AK1944" s="45"/>
      <c r="AL1944" s="38"/>
      <c r="AM1944" s="43">
        <v>480</v>
      </c>
      <c r="AN1944" s="44">
        <v>26400</v>
      </c>
      <c r="AO1944" s="45"/>
    </row>
    <row r="1945" spans="1:41" hidden="1" outlineLevel="1" x14ac:dyDescent="0.25">
      <c r="A1945" s="34" t="s">
        <v>3613</v>
      </c>
      <c r="B1945" s="35" t="s">
        <v>3614</v>
      </c>
      <c r="C1945" s="35" t="s">
        <v>3615</v>
      </c>
      <c r="D1945" s="35" t="s">
        <v>500</v>
      </c>
      <c r="E1945" s="42">
        <v>2</v>
      </c>
      <c r="G1945" s="43">
        <v>4375</v>
      </c>
      <c r="H1945" s="44">
        <v>8750</v>
      </c>
      <c r="I1945" s="45"/>
      <c r="J1945" s="38"/>
      <c r="K1945" s="43">
        <v>3000</v>
      </c>
      <c r="L1945" s="44">
        <v>6000</v>
      </c>
      <c r="M1945" s="45"/>
      <c r="N1945" s="38"/>
      <c r="O1945" s="43">
        <v>3000</v>
      </c>
      <c r="P1945" s="44">
        <v>6000</v>
      </c>
      <c r="Q1945" s="45"/>
      <c r="R1945" s="38"/>
      <c r="S1945" s="43">
        <v>6578</v>
      </c>
      <c r="T1945" s="44">
        <v>13156</v>
      </c>
      <c r="U1945" s="45"/>
      <c r="V1945" s="38"/>
      <c r="W1945" s="43">
        <v>3500</v>
      </c>
      <c r="X1945" s="44">
        <v>7000</v>
      </c>
      <c r="Y1945" s="45"/>
      <c r="Z1945" s="38"/>
      <c r="AA1945" s="43">
        <v>8516.02</v>
      </c>
      <c r="AB1945" s="44">
        <v>17032.04</v>
      </c>
      <c r="AC1945" s="45"/>
      <c r="AD1945" s="38"/>
      <c r="AE1945" s="43">
        <v>4227</v>
      </c>
      <c r="AF1945" s="44">
        <v>8454</v>
      </c>
      <c r="AG1945" s="45"/>
      <c r="AH1945" s="38"/>
      <c r="AI1945" s="43">
        <v>3112.33</v>
      </c>
      <c r="AJ1945" s="44">
        <v>6224.66</v>
      </c>
      <c r="AK1945" s="45"/>
      <c r="AL1945" s="38"/>
      <c r="AM1945" s="43">
        <v>4998</v>
      </c>
      <c r="AN1945" s="44">
        <v>9996</v>
      </c>
      <c r="AO1945" s="45"/>
    </row>
    <row r="1946" spans="1:41" ht="30" hidden="1" outlineLevel="1" x14ac:dyDescent="0.25">
      <c r="A1946" s="34" t="s">
        <v>3616</v>
      </c>
      <c r="B1946" s="35" t="s">
        <v>3617</v>
      </c>
      <c r="C1946" s="35" t="s">
        <v>2633</v>
      </c>
      <c r="D1946" s="35" t="s">
        <v>500</v>
      </c>
      <c r="E1946" s="42">
        <v>1</v>
      </c>
      <c r="G1946" s="43">
        <v>3888</v>
      </c>
      <c r="H1946" s="44">
        <v>3888</v>
      </c>
      <c r="I1946" s="45"/>
      <c r="J1946" s="38"/>
      <c r="K1946" s="43">
        <v>8000</v>
      </c>
      <c r="L1946" s="44">
        <v>8000</v>
      </c>
      <c r="M1946" s="45"/>
      <c r="N1946" s="38"/>
      <c r="O1946" s="43">
        <v>8000</v>
      </c>
      <c r="P1946" s="44">
        <v>8000</v>
      </c>
      <c r="Q1946" s="45"/>
      <c r="R1946" s="38"/>
      <c r="S1946" s="43">
        <v>10119</v>
      </c>
      <c r="T1946" s="44">
        <v>10119</v>
      </c>
      <c r="U1946" s="45"/>
      <c r="V1946" s="38"/>
      <c r="W1946" s="43">
        <v>4000</v>
      </c>
      <c r="X1946" s="44">
        <v>4000</v>
      </c>
      <c r="Y1946" s="45"/>
      <c r="Z1946" s="38"/>
      <c r="AA1946" s="43">
        <v>6762.72</v>
      </c>
      <c r="AB1946" s="44">
        <v>6762.72</v>
      </c>
      <c r="AC1946" s="45"/>
      <c r="AD1946" s="38"/>
      <c r="AE1946" s="43">
        <v>6411</v>
      </c>
      <c r="AF1946" s="44">
        <v>6411</v>
      </c>
      <c r="AG1946" s="45"/>
      <c r="AH1946" s="38"/>
      <c r="AI1946" s="43">
        <v>3855.6</v>
      </c>
      <c r="AJ1946" s="44">
        <v>3855.6</v>
      </c>
      <c r="AK1946" s="45"/>
      <c r="AL1946" s="38"/>
      <c r="AM1946" s="43">
        <v>3905</v>
      </c>
      <c r="AN1946" s="44">
        <v>3905</v>
      </c>
      <c r="AO1946" s="45"/>
    </row>
    <row r="1947" spans="1:41" ht="30" hidden="1" outlineLevel="1" x14ac:dyDescent="0.25">
      <c r="A1947" s="34" t="s">
        <v>3618</v>
      </c>
      <c r="B1947" s="35" t="s">
        <v>3619</v>
      </c>
      <c r="C1947" s="35" t="s">
        <v>3620</v>
      </c>
      <c r="D1947" s="35" t="s">
        <v>500</v>
      </c>
      <c r="E1947" s="42">
        <v>1</v>
      </c>
      <c r="G1947" s="43">
        <v>38880</v>
      </c>
      <c r="H1947" s="44">
        <v>38880</v>
      </c>
      <c r="I1947" s="45"/>
      <c r="J1947" s="38"/>
      <c r="K1947" s="43">
        <v>35000</v>
      </c>
      <c r="L1947" s="44">
        <v>35000</v>
      </c>
      <c r="M1947" s="45"/>
      <c r="N1947" s="38"/>
      <c r="O1947" s="43">
        <v>35000</v>
      </c>
      <c r="P1947" s="44">
        <v>35000</v>
      </c>
      <c r="Q1947" s="45"/>
      <c r="R1947" s="38"/>
      <c r="S1947" s="43">
        <v>16559</v>
      </c>
      <c r="T1947" s="44">
        <v>16559</v>
      </c>
      <c r="U1947" s="45"/>
      <c r="V1947" s="38"/>
      <c r="W1947" s="43">
        <v>25000</v>
      </c>
      <c r="X1947" s="44">
        <v>25000</v>
      </c>
      <c r="Y1947" s="45"/>
      <c r="Z1947" s="38"/>
      <c r="AA1947" s="43">
        <v>28009.68</v>
      </c>
      <c r="AB1947" s="44">
        <v>28009.68</v>
      </c>
      <c r="AC1947" s="45"/>
      <c r="AD1947" s="38"/>
      <c r="AE1947" s="43">
        <v>32125</v>
      </c>
      <c r="AF1947" s="44">
        <v>32125</v>
      </c>
      <c r="AG1947" s="45"/>
      <c r="AH1947" s="38"/>
      <c r="AI1947" s="43">
        <v>21133.98</v>
      </c>
      <c r="AJ1947" s="44">
        <v>21133.98</v>
      </c>
      <c r="AK1947" s="45"/>
      <c r="AL1947" s="38"/>
      <c r="AM1947" s="43">
        <v>27418</v>
      </c>
      <c r="AN1947" s="44">
        <v>27418</v>
      </c>
      <c r="AO1947" s="45"/>
    </row>
    <row r="1948" spans="1:41" hidden="1" outlineLevel="1" x14ac:dyDescent="0.25">
      <c r="A1948" s="30"/>
      <c r="B1948" s="31" t="s">
        <v>44</v>
      </c>
      <c r="C1948" s="31" t="s">
        <v>45</v>
      </c>
      <c r="G1948" s="36"/>
      <c r="H1948" s="36"/>
      <c r="I1948" s="37"/>
      <c r="J1948" s="38"/>
      <c r="K1948" s="36"/>
      <c r="L1948" s="36"/>
      <c r="M1948" s="37"/>
      <c r="N1948" s="38"/>
      <c r="O1948" s="36"/>
      <c r="P1948" s="36"/>
      <c r="Q1948" s="37"/>
      <c r="R1948" s="38"/>
      <c r="S1948" s="36"/>
      <c r="T1948" s="36"/>
      <c r="U1948" s="37"/>
      <c r="V1948" s="38"/>
      <c r="W1948" s="36"/>
      <c r="X1948" s="36"/>
      <c r="Y1948" s="37"/>
      <c r="Z1948" s="38"/>
      <c r="AA1948" s="36"/>
      <c r="AB1948" s="36"/>
      <c r="AC1948" s="37"/>
      <c r="AD1948" s="38"/>
      <c r="AE1948" s="36"/>
      <c r="AF1948" s="36"/>
      <c r="AG1948" s="37"/>
      <c r="AH1948" s="38"/>
      <c r="AI1948" s="36"/>
      <c r="AJ1948" s="36"/>
      <c r="AK1948" s="37"/>
      <c r="AL1948" s="38"/>
      <c r="AM1948" s="36"/>
      <c r="AN1948" s="36"/>
      <c r="AO1948" s="37"/>
    </row>
    <row r="1949" spans="1:41" hidden="1" outlineLevel="1" x14ac:dyDescent="0.25">
      <c r="A1949" s="34" t="s">
        <v>3621</v>
      </c>
      <c r="B1949" s="35" t="s">
        <v>47</v>
      </c>
      <c r="C1949" s="35" t="s">
        <v>483</v>
      </c>
      <c r="G1949" s="36"/>
      <c r="H1949" s="36"/>
      <c r="I1949" s="37"/>
      <c r="J1949" s="38"/>
      <c r="K1949" s="36"/>
      <c r="L1949" s="36"/>
      <c r="M1949" s="37"/>
      <c r="N1949" s="38"/>
      <c r="O1949" s="36"/>
      <c r="P1949" s="36"/>
      <c r="Q1949" s="37"/>
      <c r="R1949" s="38"/>
      <c r="S1949" s="36"/>
      <c r="T1949" s="36"/>
      <c r="U1949" s="37"/>
      <c r="V1949" s="38"/>
      <c r="W1949" s="36"/>
      <c r="X1949" s="36"/>
      <c r="Y1949" s="37"/>
      <c r="Z1949" s="38"/>
      <c r="AA1949" s="36"/>
      <c r="AB1949" s="36"/>
      <c r="AC1949" s="37"/>
      <c r="AD1949" s="38"/>
      <c r="AE1949" s="36"/>
      <c r="AF1949" s="36"/>
      <c r="AG1949" s="37"/>
      <c r="AH1949" s="38"/>
      <c r="AI1949" s="36"/>
      <c r="AJ1949" s="36"/>
      <c r="AK1949" s="37"/>
      <c r="AL1949" s="38"/>
      <c r="AM1949" s="36"/>
      <c r="AN1949" s="36"/>
      <c r="AO1949" s="37"/>
    </row>
    <row r="1950" spans="1:41" ht="45" hidden="1" outlineLevel="1" x14ac:dyDescent="0.25">
      <c r="A1950" s="30"/>
      <c r="B1950" s="31" t="s">
        <v>69</v>
      </c>
      <c r="C1950" s="31" t="s">
        <v>70</v>
      </c>
      <c r="D1950" s="31" t="s">
        <v>71</v>
      </c>
      <c r="E1950" s="31" t="s">
        <v>72</v>
      </c>
      <c r="G1950" s="39" t="s">
        <v>73</v>
      </c>
      <c r="H1950" s="40" t="s">
        <v>33</v>
      </c>
      <c r="I1950" s="41"/>
      <c r="J1950" s="38"/>
      <c r="K1950" s="39" t="s">
        <v>73</v>
      </c>
      <c r="L1950" s="40" t="s">
        <v>33</v>
      </c>
      <c r="M1950" s="41"/>
      <c r="N1950" s="38"/>
      <c r="O1950" s="39" t="s">
        <v>73</v>
      </c>
      <c r="P1950" s="40" t="s">
        <v>33</v>
      </c>
      <c r="Q1950" s="41"/>
      <c r="R1950" s="38"/>
      <c r="S1950" s="39" t="s">
        <v>73</v>
      </c>
      <c r="T1950" s="40" t="s">
        <v>33</v>
      </c>
      <c r="U1950" s="41"/>
      <c r="V1950" s="38"/>
      <c r="W1950" s="39" t="s">
        <v>73</v>
      </c>
      <c r="X1950" s="40" t="s">
        <v>33</v>
      </c>
      <c r="Y1950" s="41"/>
      <c r="Z1950" s="38"/>
      <c r="AA1950" s="39" t="s">
        <v>73</v>
      </c>
      <c r="AB1950" s="40" t="s">
        <v>33</v>
      </c>
      <c r="AC1950" s="41"/>
      <c r="AD1950" s="38"/>
      <c r="AE1950" s="39" t="s">
        <v>73</v>
      </c>
      <c r="AF1950" s="40" t="s">
        <v>33</v>
      </c>
      <c r="AG1950" s="41"/>
      <c r="AH1950" s="38"/>
      <c r="AI1950" s="39" t="s">
        <v>73</v>
      </c>
      <c r="AJ1950" s="40" t="s">
        <v>33</v>
      </c>
      <c r="AK1950" s="41"/>
      <c r="AL1950" s="38"/>
      <c r="AM1950" s="39" t="s">
        <v>73</v>
      </c>
      <c r="AN1950" s="40" t="s">
        <v>33</v>
      </c>
      <c r="AO1950" s="41"/>
    </row>
    <row r="1951" spans="1:41" ht="120" hidden="1" outlineLevel="1" x14ac:dyDescent="0.25">
      <c r="A1951" s="34" t="s">
        <v>3622</v>
      </c>
      <c r="B1951" s="35" t="s">
        <v>3623</v>
      </c>
      <c r="C1951" s="35" t="s">
        <v>620</v>
      </c>
      <c r="D1951" s="35" t="s">
        <v>621</v>
      </c>
      <c r="E1951" s="42">
        <v>0</v>
      </c>
      <c r="G1951" s="43">
        <v>0</v>
      </c>
      <c r="H1951" s="44">
        <v>0</v>
      </c>
      <c r="I1951" s="45"/>
      <c r="J1951" s="38"/>
      <c r="K1951" s="43">
        <v>0</v>
      </c>
      <c r="L1951" s="44">
        <v>0</v>
      </c>
      <c r="M1951" s="45"/>
      <c r="N1951" s="38"/>
      <c r="O1951" s="43">
        <v>0</v>
      </c>
      <c r="P1951" s="44">
        <v>0</v>
      </c>
      <c r="Q1951" s="45"/>
      <c r="R1951" s="38"/>
      <c r="S1951" s="43">
        <v>0</v>
      </c>
      <c r="T1951" s="44">
        <v>0</v>
      </c>
      <c r="U1951" s="45"/>
      <c r="V1951" s="38"/>
      <c r="W1951" s="43">
        <v>0</v>
      </c>
      <c r="X1951" s="44">
        <v>0</v>
      </c>
      <c r="Y1951" s="45"/>
      <c r="Z1951" s="38"/>
      <c r="AA1951" s="43">
        <v>0</v>
      </c>
      <c r="AB1951" s="44">
        <v>0</v>
      </c>
      <c r="AC1951" s="45"/>
      <c r="AD1951" s="38"/>
      <c r="AE1951" s="43">
        <v>0</v>
      </c>
      <c r="AF1951" s="44">
        <v>0</v>
      </c>
      <c r="AG1951" s="45"/>
      <c r="AH1951" s="38"/>
      <c r="AI1951" s="43">
        <v>0</v>
      </c>
      <c r="AJ1951" s="44">
        <v>0</v>
      </c>
      <c r="AK1951" s="45"/>
      <c r="AL1951" s="38"/>
      <c r="AM1951" s="43">
        <v>0</v>
      </c>
      <c r="AN1951" s="44">
        <v>0</v>
      </c>
      <c r="AO1951" s="45"/>
    </row>
    <row r="1952" spans="1:41" hidden="1" outlineLevel="1" x14ac:dyDescent="0.25">
      <c r="A1952" s="30"/>
      <c r="B1952" s="31" t="s">
        <v>44</v>
      </c>
      <c r="C1952" s="31" t="s">
        <v>45</v>
      </c>
      <c r="G1952" s="36"/>
      <c r="H1952" s="36"/>
      <c r="I1952" s="37"/>
      <c r="J1952" s="38"/>
      <c r="K1952" s="36"/>
      <c r="L1952" s="36"/>
      <c r="M1952" s="37"/>
      <c r="N1952" s="38"/>
      <c r="O1952" s="36"/>
      <c r="P1952" s="36"/>
      <c r="Q1952" s="37"/>
      <c r="R1952" s="38"/>
      <c r="S1952" s="36"/>
      <c r="T1952" s="36"/>
      <c r="U1952" s="37"/>
      <c r="V1952" s="38"/>
      <c r="W1952" s="36"/>
      <c r="X1952" s="36"/>
      <c r="Y1952" s="37"/>
      <c r="Z1952" s="38"/>
      <c r="AA1952" s="36"/>
      <c r="AB1952" s="36"/>
      <c r="AC1952" s="37"/>
      <c r="AD1952" s="38"/>
      <c r="AE1952" s="36"/>
      <c r="AF1952" s="36"/>
      <c r="AG1952" s="37"/>
      <c r="AH1952" s="38"/>
      <c r="AI1952" s="36"/>
      <c r="AJ1952" s="36"/>
      <c r="AK1952" s="37"/>
      <c r="AL1952" s="38"/>
      <c r="AM1952" s="36"/>
      <c r="AN1952" s="36"/>
      <c r="AO1952" s="37"/>
    </row>
    <row r="1953" spans="1:41" ht="45" hidden="1" outlineLevel="1" x14ac:dyDescent="0.25">
      <c r="A1953" s="34" t="s">
        <v>3624</v>
      </c>
      <c r="B1953" s="35" t="s">
        <v>47</v>
      </c>
      <c r="C1953" s="35" t="s">
        <v>488</v>
      </c>
      <c r="G1953" s="36"/>
      <c r="H1953" s="36"/>
      <c r="I1953" s="37"/>
      <c r="J1953" s="38"/>
      <c r="K1953" s="36"/>
      <c r="L1953" s="36"/>
      <c r="M1953" s="37"/>
      <c r="N1953" s="38"/>
      <c r="O1953" s="36"/>
      <c r="P1953" s="36"/>
      <c r="Q1953" s="37"/>
      <c r="R1953" s="38"/>
      <c r="S1953" s="36"/>
      <c r="T1953" s="36"/>
      <c r="U1953" s="37"/>
      <c r="V1953" s="38"/>
      <c r="W1953" s="36"/>
      <c r="X1953" s="36"/>
      <c r="Y1953" s="37"/>
      <c r="Z1953" s="38"/>
      <c r="AA1953" s="36"/>
      <c r="AB1953" s="36"/>
      <c r="AC1953" s="37"/>
      <c r="AD1953" s="38"/>
      <c r="AE1953" s="36"/>
      <c r="AF1953" s="36"/>
      <c r="AG1953" s="37"/>
      <c r="AH1953" s="38"/>
      <c r="AI1953" s="36"/>
      <c r="AJ1953" s="36"/>
      <c r="AK1953" s="37"/>
      <c r="AL1953" s="38"/>
      <c r="AM1953" s="36"/>
      <c r="AN1953" s="36"/>
      <c r="AO1953" s="37"/>
    </row>
    <row r="1954" spans="1:41" hidden="1" outlineLevel="1" x14ac:dyDescent="0.25">
      <c r="A1954" s="15" t="s">
        <v>3625</v>
      </c>
      <c r="B1954" s="15"/>
      <c r="C1954" s="15"/>
      <c r="D1954" s="15"/>
      <c r="E1954" s="15"/>
      <c r="G1954" s="20" t="s">
        <v>43</v>
      </c>
      <c r="H1954" s="44">
        <v>30724</v>
      </c>
      <c r="I1954" s="45"/>
      <c r="J1954" s="38"/>
      <c r="K1954" s="20" t="s">
        <v>43</v>
      </c>
      <c r="L1954" s="44">
        <v>66795</v>
      </c>
      <c r="M1954" s="45"/>
      <c r="N1954" s="38"/>
      <c r="O1954" s="20" t="s">
        <v>43</v>
      </c>
      <c r="P1954" s="44">
        <v>66795</v>
      </c>
      <c r="Q1954" s="45"/>
      <c r="R1954" s="38"/>
      <c r="S1954" s="20" t="s">
        <v>43</v>
      </c>
      <c r="T1954" s="44">
        <v>52929</v>
      </c>
      <c r="U1954" s="45"/>
      <c r="V1954" s="38"/>
      <c r="W1954" s="20" t="s">
        <v>43</v>
      </c>
      <c r="X1954" s="44">
        <v>63010</v>
      </c>
      <c r="Y1954" s="45"/>
      <c r="Z1954" s="38"/>
      <c r="AA1954" s="20" t="s">
        <v>43</v>
      </c>
      <c r="AB1954" s="44">
        <v>56539.06</v>
      </c>
      <c r="AC1954" s="45"/>
      <c r="AD1954" s="38"/>
      <c r="AE1954" s="20" t="s">
        <v>43</v>
      </c>
      <c r="AF1954" s="44">
        <v>67065</v>
      </c>
      <c r="AG1954" s="45"/>
      <c r="AH1954" s="38"/>
      <c r="AI1954" s="20" t="s">
        <v>43</v>
      </c>
      <c r="AJ1954" s="44">
        <v>39330.58</v>
      </c>
      <c r="AK1954" s="45"/>
      <c r="AL1954" s="38"/>
      <c r="AM1954" s="20" t="s">
        <v>43</v>
      </c>
      <c r="AN1954" s="44">
        <v>54595</v>
      </c>
      <c r="AO1954" s="45"/>
    </row>
    <row r="1955" spans="1:41" hidden="1" outlineLevel="1" x14ac:dyDescent="0.25">
      <c r="A1955" s="30"/>
      <c r="B1955" s="31" t="s">
        <v>44</v>
      </c>
      <c r="C1955" s="31" t="s">
        <v>45</v>
      </c>
      <c r="G1955" s="36"/>
      <c r="H1955" s="36"/>
      <c r="I1955" s="37"/>
      <c r="J1955" s="38"/>
      <c r="K1955" s="36"/>
      <c r="L1955" s="36"/>
      <c r="M1955" s="37"/>
      <c r="N1955" s="38"/>
      <c r="O1955" s="36"/>
      <c r="P1955" s="36"/>
      <c r="Q1955" s="37"/>
      <c r="R1955" s="38"/>
      <c r="S1955" s="36"/>
      <c r="T1955" s="36"/>
      <c r="U1955" s="37"/>
      <c r="V1955" s="38"/>
      <c r="W1955" s="36"/>
      <c r="X1955" s="36"/>
      <c r="Y1955" s="37"/>
      <c r="Z1955" s="38"/>
      <c r="AA1955" s="36"/>
      <c r="AB1955" s="36"/>
      <c r="AC1955" s="37"/>
      <c r="AD1955" s="38"/>
      <c r="AE1955" s="36"/>
      <c r="AF1955" s="36"/>
      <c r="AG1955" s="37"/>
      <c r="AH1955" s="38"/>
      <c r="AI1955" s="36"/>
      <c r="AJ1955" s="36"/>
      <c r="AK1955" s="37"/>
      <c r="AL1955" s="38"/>
      <c r="AM1955" s="36"/>
      <c r="AN1955" s="36"/>
      <c r="AO1955" s="37"/>
    </row>
    <row r="1956" spans="1:41" hidden="1" outlineLevel="1" x14ac:dyDescent="0.25">
      <c r="A1956" s="34" t="s">
        <v>3626</v>
      </c>
      <c r="B1956" s="35" t="s">
        <v>47</v>
      </c>
      <c r="C1956" s="35" t="s">
        <v>2640</v>
      </c>
      <c r="G1956" s="36"/>
      <c r="H1956" s="36"/>
      <c r="I1956" s="37"/>
      <c r="J1956" s="38"/>
      <c r="K1956" s="36"/>
      <c r="L1956" s="36"/>
      <c r="M1956" s="37"/>
      <c r="N1956" s="38"/>
      <c r="O1956" s="36"/>
      <c r="P1956" s="36"/>
      <c r="Q1956" s="37"/>
      <c r="R1956" s="38"/>
      <c r="S1956" s="36"/>
      <c r="T1956" s="36"/>
      <c r="U1956" s="37"/>
      <c r="V1956" s="38"/>
      <c r="W1956" s="36"/>
      <c r="X1956" s="36"/>
      <c r="Y1956" s="37"/>
      <c r="Z1956" s="38"/>
      <c r="AA1956" s="36"/>
      <c r="AB1956" s="36"/>
      <c r="AC1956" s="37"/>
      <c r="AD1956" s="38"/>
      <c r="AE1956" s="36"/>
      <c r="AF1956" s="36"/>
      <c r="AG1956" s="37"/>
      <c r="AH1956" s="38"/>
      <c r="AI1956" s="36"/>
      <c r="AJ1956" s="36"/>
      <c r="AK1956" s="37"/>
      <c r="AL1956" s="38"/>
      <c r="AM1956" s="36"/>
      <c r="AN1956" s="36"/>
      <c r="AO1956" s="37"/>
    </row>
    <row r="1957" spans="1:41" ht="30" hidden="1" outlineLevel="1" x14ac:dyDescent="0.25">
      <c r="A1957" s="34" t="s">
        <v>3627</v>
      </c>
      <c r="B1957" s="35" t="s">
        <v>47</v>
      </c>
      <c r="C1957" s="35" t="s">
        <v>2642</v>
      </c>
      <c r="G1957" s="36"/>
      <c r="H1957" s="36"/>
      <c r="I1957" s="37"/>
      <c r="J1957" s="38"/>
      <c r="K1957" s="36"/>
      <c r="L1957" s="36"/>
      <c r="M1957" s="37"/>
      <c r="N1957" s="38"/>
      <c r="O1957" s="36"/>
      <c r="P1957" s="36"/>
      <c r="Q1957" s="37"/>
      <c r="R1957" s="38"/>
      <c r="S1957" s="36"/>
      <c r="T1957" s="36"/>
      <c r="U1957" s="37"/>
      <c r="V1957" s="38"/>
      <c r="W1957" s="36"/>
      <c r="X1957" s="36"/>
      <c r="Y1957" s="37"/>
      <c r="Z1957" s="38"/>
      <c r="AA1957" s="36"/>
      <c r="AB1957" s="36"/>
      <c r="AC1957" s="37"/>
      <c r="AD1957" s="38"/>
      <c r="AE1957" s="36"/>
      <c r="AF1957" s="36"/>
      <c r="AG1957" s="37"/>
      <c r="AH1957" s="38"/>
      <c r="AI1957" s="36"/>
      <c r="AJ1957" s="36"/>
      <c r="AK1957" s="37"/>
      <c r="AL1957" s="38"/>
      <c r="AM1957" s="36"/>
      <c r="AN1957" s="36"/>
      <c r="AO1957" s="37"/>
    </row>
    <row r="1958" spans="1:41" ht="45" hidden="1" outlineLevel="1" x14ac:dyDescent="0.25">
      <c r="A1958" s="30"/>
      <c r="B1958" s="31" t="s">
        <v>69</v>
      </c>
      <c r="C1958" s="31" t="s">
        <v>70</v>
      </c>
      <c r="D1958" s="31" t="s">
        <v>71</v>
      </c>
      <c r="E1958" s="31" t="s">
        <v>72</v>
      </c>
      <c r="G1958" s="39" t="s">
        <v>73</v>
      </c>
      <c r="H1958" s="40" t="s">
        <v>33</v>
      </c>
      <c r="I1958" s="41"/>
      <c r="J1958" s="38"/>
      <c r="K1958" s="39" t="s">
        <v>73</v>
      </c>
      <c r="L1958" s="40" t="s">
        <v>33</v>
      </c>
      <c r="M1958" s="41"/>
      <c r="N1958" s="38"/>
      <c r="O1958" s="39" t="s">
        <v>73</v>
      </c>
      <c r="P1958" s="40" t="s">
        <v>33</v>
      </c>
      <c r="Q1958" s="41"/>
      <c r="R1958" s="38"/>
      <c r="S1958" s="39" t="s">
        <v>73</v>
      </c>
      <c r="T1958" s="40" t="s">
        <v>33</v>
      </c>
      <c r="U1958" s="41"/>
      <c r="V1958" s="38"/>
      <c r="W1958" s="39" t="s">
        <v>73</v>
      </c>
      <c r="X1958" s="40" t="s">
        <v>33</v>
      </c>
      <c r="Y1958" s="41"/>
      <c r="Z1958" s="38"/>
      <c r="AA1958" s="39" t="s">
        <v>73</v>
      </c>
      <c r="AB1958" s="40" t="s">
        <v>33</v>
      </c>
      <c r="AC1958" s="41"/>
      <c r="AD1958" s="38"/>
      <c r="AE1958" s="39" t="s">
        <v>73</v>
      </c>
      <c r="AF1958" s="40" t="s">
        <v>33</v>
      </c>
      <c r="AG1958" s="41"/>
      <c r="AH1958" s="38"/>
      <c r="AI1958" s="39" t="s">
        <v>73</v>
      </c>
      <c r="AJ1958" s="40" t="s">
        <v>33</v>
      </c>
      <c r="AK1958" s="41"/>
      <c r="AL1958" s="38"/>
      <c r="AM1958" s="39" t="s">
        <v>73</v>
      </c>
      <c r="AN1958" s="40" t="s">
        <v>33</v>
      </c>
      <c r="AO1958" s="41"/>
    </row>
    <row r="1959" spans="1:41" hidden="1" outlineLevel="1" x14ac:dyDescent="0.25">
      <c r="A1959" s="34" t="s">
        <v>3628</v>
      </c>
      <c r="B1959" s="35" t="s">
        <v>3629</v>
      </c>
      <c r="C1959" s="35" t="s">
        <v>3630</v>
      </c>
      <c r="D1959" s="35" t="s">
        <v>500</v>
      </c>
      <c r="E1959" s="42">
        <v>2</v>
      </c>
      <c r="G1959" s="43">
        <v>3548</v>
      </c>
      <c r="H1959" s="44">
        <v>7096</v>
      </c>
      <c r="I1959" s="45"/>
      <c r="J1959" s="38"/>
      <c r="K1959" s="43">
        <v>11940</v>
      </c>
      <c r="L1959" s="44">
        <v>23880</v>
      </c>
      <c r="M1959" s="45"/>
      <c r="N1959" s="38"/>
      <c r="O1959" s="43">
        <v>11940</v>
      </c>
      <c r="P1959" s="44">
        <v>23880</v>
      </c>
      <c r="Q1959" s="45"/>
      <c r="R1959" s="38"/>
      <c r="S1959" s="43">
        <v>7512</v>
      </c>
      <c r="T1959" s="44">
        <v>15024</v>
      </c>
      <c r="U1959" s="45"/>
      <c r="V1959" s="38"/>
      <c r="W1959" s="43">
        <v>12209</v>
      </c>
      <c r="X1959" s="44">
        <v>24418</v>
      </c>
      <c r="Y1959" s="45"/>
      <c r="Z1959" s="38"/>
      <c r="AA1959" s="43">
        <v>7892.27</v>
      </c>
      <c r="AB1959" s="44">
        <v>15784.54</v>
      </c>
      <c r="AC1959" s="45"/>
      <c r="AD1959" s="38"/>
      <c r="AE1959" s="43">
        <v>12044</v>
      </c>
      <c r="AF1959" s="44">
        <v>24088</v>
      </c>
      <c r="AG1959" s="45"/>
      <c r="AH1959" s="38"/>
      <c r="AI1959" s="43">
        <v>6683.81</v>
      </c>
      <c r="AJ1959" s="44">
        <v>13367.62</v>
      </c>
      <c r="AK1959" s="45"/>
      <c r="AL1959" s="38"/>
      <c r="AM1959" s="43">
        <v>8820</v>
      </c>
      <c r="AN1959" s="44">
        <v>17640</v>
      </c>
      <c r="AO1959" s="45"/>
    </row>
    <row r="1960" spans="1:41" hidden="1" outlineLevel="1" x14ac:dyDescent="0.25">
      <c r="A1960" s="34" t="s">
        <v>3631</v>
      </c>
      <c r="B1960" s="35" t="s">
        <v>3632</v>
      </c>
      <c r="C1960" s="35" t="s">
        <v>3630</v>
      </c>
      <c r="D1960" s="35" t="s">
        <v>500</v>
      </c>
      <c r="E1960" s="42">
        <v>1</v>
      </c>
      <c r="G1960" s="43">
        <v>3232</v>
      </c>
      <c r="H1960" s="44">
        <v>3232</v>
      </c>
      <c r="I1960" s="45"/>
      <c r="J1960" s="38"/>
      <c r="K1960" s="43">
        <v>8420</v>
      </c>
      <c r="L1960" s="44">
        <v>8420</v>
      </c>
      <c r="M1960" s="45"/>
      <c r="N1960" s="38"/>
      <c r="O1960" s="43">
        <v>8420</v>
      </c>
      <c r="P1960" s="44">
        <v>8420</v>
      </c>
      <c r="Q1960" s="45"/>
      <c r="R1960" s="38"/>
      <c r="S1960" s="43">
        <v>7328</v>
      </c>
      <c r="T1960" s="44">
        <v>7328</v>
      </c>
      <c r="U1960" s="45"/>
      <c r="V1960" s="38"/>
      <c r="W1960" s="43">
        <v>4284</v>
      </c>
      <c r="X1960" s="44">
        <v>4284</v>
      </c>
      <c r="Y1960" s="45"/>
      <c r="Z1960" s="38"/>
      <c r="AA1960" s="43">
        <v>7110.15</v>
      </c>
      <c r="AB1960" s="44">
        <v>7110.15</v>
      </c>
      <c r="AC1960" s="45"/>
      <c r="AD1960" s="38"/>
      <c r="AE1960" s="43">
        <v>12044</v>
      </c>
      <c r="AF1960" s="44">
        <v>12044</v>
      </c>
      <c r="AG1960" s="45"/>
      <c r="AH1960" s="38"/>
      <c r="AI1960" s="43">
        <v>6238.27</v>
      </c>
      <c r="AJ1960" s="44">
        <v>6238.27</v>
      </c>
      <c r="AK1960" s="45"/>
      <c r="AL1960" s="38"/>
      <c r="AM1960" s="43">
        <v>8820</v>
      </c>
      <c r="AN1960" s="44">
        <v>8820</v>
      </c>
      <c r="AO1960" s="45"/>
    </row>
    <row r="1961" spans="1:41" hidden="1" outlineLevel="1" x14ac:dyDescent="0.25">
      <c r="A1961" s="34" t="s">
        <v>3633</v>
      </c>
      <c r="B1961" s="35" t="s">
        <v>3634</v>
      </c>
      <c r="C1961" s="35" t="s">
        <v>3635</v>
      </c>
      <c r="D1961" s="35" t="s">
        <v>500</v>
      </c>
      <c r="E1961" s="42">
        <v>1</v>
      </c>
      <c r="G1961" s="43">
        <v>1631</v>
      </c>
      <c r="H1961" s="44">
        <v>1631</v>
      </c>
      <c r="I1961" s="45"/>
      <c r="J1961" s="38"/>
      <c r="K1961" s="43">
        <v>3440</v>
      </c>
      <c r="L1961" s="44">
        <v>3440</v>
      </c>
      <c r="M1961" s="45"/>
      <c r="N1961" s="38"/>
      <c r="O1961" s="43">
        <v>3440</v>
      </c>
      <c r="P1961" s="44">
        <v>3440</v>
      </c>
      <c r="Q1961" s="45"/>
      <c r="R1961" s="38"/>
      <c r="S1961" s="43">
        <v>1999</v>
      </c>
      <c r="T1961" s="44">
        <v>1999</v>
      </c>
      <c r="U1961" s="45"/>
      <c r="V1961" s="38"/>
      <c r="W1961" s="43">
        <v>4452</v>
      </c>
      <c r="X1961" s="44">
        <v>4452</v>
      </c>
      <c r="Y1961" s="45"/>
      <c r="Z1961" s="38"/>
      <c r="AA1961" s="43">
        <v>3910.58</v>
      </c>
      <c r="AB1961" s="44">
        <v>3910.58</v>
      </c>
      <c r="AC1961" s="45"/>
      <c r="AD1961" s="38"/>
      <c r="AE1961" s="43">
        <v>2874</v>
      </c>
      <c r="AF1961" s="44">
        <v>2874</v>
      </c>
      <c r="AG1961" s="45"/>
      <c r="AH1961" s="38"/>
      <c r="AI1961" s="43">
        <v>1830.2</v>
      </c>
      <c r="AJ1961" s="44">
        <v>1830.2</v>
      </c>
      <c r="AK1961" s="45"/>
      <c r="AL1961" s="38"/>
      <c r="AM1961" s="43">
        <v>2291</v>
      </c>
      <c r="AN1961" s="44">
        <v>2291</v>
      </c>
      <c r="AO1961" s="45"/>
    </row>
    <row r="1962" spans="1:41" hidden="1" outlineLevel="1" x14ac:dyDescent="0.25">
      <c r="A1962" s="34" t="s">
        <v>3636</v>
      </c>
      <c r="B1962" s="35" t="s">
        <v>3637</v>
      </c>
      <c r="C1962" s="35" t="s">
        <v>3638</v>
      </c>
      <c r="D1962" s="35" t="s">
        <v>500</v>
      </c>
      <c r="E1962" s="42">
        <v>2</v>
      </c>
      <c r="G1962" s="43">
        <v>1788</v>
      </c>
      <c r="H1962" s="44">
        <v>3576</v>
      </c>
      <c r="I1962" s="45"/>
      <c r="J1962" s="38"/>
      <c r="K1962" s="43">
        <v>3515</v>
      </c>
      <c r="L1962" s="44">
        <v>7030</v>
      </c>
      <c r="M1962" s="45"/>
      <c r="N1962" s="38"/>
      <c r="O1962" s="43">
        <v>3515</v>
      </c>
      <c r="P1962" s="44">
        <v>7030</v>
      </c>
      <c r="Q1962" s="45"/>
      <c r="R1962" s="38"/>
      <c r="S1962" s="43">
        <v>1948</v>
      </c>
      <c r="T1962" s="44">
        <v>3896</v>
      </c>
      <c r="U1962" s="45"/>
      <c r="V1962" s="38"/>
      <c r="W1962" s="43">
        <v>3180</v>
      </c>
      <c r="X1962" s="44">
        <v>6360</v>
      </c>
      <c r="Y1962" s="45"/>
      <c r="Z1962" s="38"/>
      <c r="AA1962" s="43">
        <v>3910.58</v>
      </c>
      <c r="AB1962" s="44">
        <v>7821.16</v>
      </c>
      <c r="AC1962" s="45"/>
      <c r="AD1962" s="38"/>
      <c r="AE1962" s="43">
        <v>2805</v>
      </c>
      <c r="AF1962" s="44">
        <v>5610</v>
      </c>
      <c r="AG1962" s="45"/>
      <c r="AH1962" s="38"/>
      <c r="AI1962" s="43">
        <v>1955.19</v>
      </c>
      <c r="AJ1962" s="44">
        <v>3910.38</v>
      </c>
      <c r="AK1962" s="45"/>
      <c r="AL1962" s="38"/>
      <c r="AM1962" s="43">
        <v>2344</v>
      </c>
      <c r="AN1962" s="44">
        <v>4688</v>
      </c>
      <c r="AO1962" s="45"/>
    </row>
    <row r="1963" spans="1:41" hidden="1" outlineLevel="1" x14ac:dyDescent="0.25">
      <c r="A1963" s="34" t="s">
        <v>3639</v>
      </c>
      <c r="B1963" s="35" t="s">
        <v>3640</v>
      </c>
      <c r="C1963" s="35" t="s">
        <v>3641</v>
      </c>
      <c r="D1963" s="35" t="s">
        <v>500</v>
      </c>
      <c r="E1963" s="42">
        <v>3</v>
      </c>
      <c r="G1963" s="43">
        <v>1538</v>
      </c>
      <c r="H1963" s="44">
        <v>4614</v>
      </c>
      <c r="I1963" s="45"/>
      <c r="J1963" s="38"/>
      <c r="K1963" s="43">
        <v>1840</v>
      </c>
      <c r="L1963" s="44">
        <v>5520</v>
      </c>
      <c r="M1963" s="45"/>
      <c r="N1963" s="38"/>
      <c r="O1963" s="43">
        <v>1840</v>
      </c>
      <c r="P1963" s="44">
        <v>5520</v>
      </c>
      <c r="Q1963" s="45"/>
      <c r="R1963" s="38"/>
      <c r="S1963" s="43">
        <v>3370</v>
      </c>
      <c r="T1963" s="44">
        <v>10110</v>
      </c>
      <c r="U1963" s="45"/>
      <c r="V1963" s="38"/>
      <c r="W1963" s="43">
        <v>2880</v>
      </c>
      <c r="X1963" s="44">
        <v>8640</v>
      </c>
      <c r="Y1963" s="45"/>
      <c r="Z1963" s="38"/>
      <c r="AA1963" s="43">
        <v>3199.57</v>
      </c>
      <c r="AB1963" s="44">
        <v>9598.7099999999991</v>
      </c>
      <c r="AC1963" s="45"/>
      <c r="AD1963" s="38"/>
      <c r="AE1963" s="43">
        <v>2805</v>
      </c>
      <c r="AF1963" s="44">
        <v>8415</v>
      </c>
      <c r="AG1963" s="45"/>
      <c r="AH1963" s="38"/>
      <c r="AI1963" s="43">
        <v>1876.98</v>
      </c>
      <c r="AJ1963" s="44">
        <v>5630.94</v>
      </c>
      <c r="AK1963" s="45"/>
      <c r="AL1963" s="38"/>
      <c r="AM1963" s="43">
        <v>3030</v>
      </c>
      <c r="AN1963" s="44">
        <v>9090</v>
      </c>
      <c r="AO1963" s="45"/>
    </row>
    <row r="1964" spans="1:41" hidden="1" outlineLevel="1" x14ac:dyDescent="0.25">
      <c r="A1964" s="34" t="s">
        <v>3642</v>
      </c>
      <c r="B1964" s="35" t="s">
        <v>3643</v>
      </c>
      <c r="C1964" s="35" t="s">
        <v>3644</v>
      </c>
      <c r="D1964" s="35" t="s">
        <v>500</v>
      </c>
      <c r="E1964" s="42">
        <v>3</v>
      </c>
      <c r="G1964" s="43">
        <v>2578</v>
      </c>
      <c r="H1964" s="44">
        <v>7734</v>
      </c>
      <c r="I1964" s="45"/>
      <c r="J1964" s="38"/>
      <c r="K1964" s="43">
        <v>4835</v>
      </c>
      <c r="L1964" s="44">
        <v>14505</v>
      </c>
      <c r="M1964" s="45"/>
      <c r="N1964" s="38"/>
      <c r="O1964" s="43">
        <v>4835</v>
      </c>
      <c r="P1964" s="44">
        <v>14505</v>
      </c>
      <c r="Q1964" s="45"/>
      <c r="R1964" s="38"/>
      <c r="S1964" s="43">
        <v>3140</v>
      </c>
      <c r="T1964" s="44">
        <v>9420</v>
      </c>
      <c r="U1964" s="45"/>
      <c r="V1964" s="38"/>
      <c r="W1964" s="43">
        <v>3552</v>
      </c>
      <c r="X1964" s="44">
        <v>10656</v>
      </c>
      <c r="Y1964" s="45"/>
      <c r="Z1964" s="38"/>
      <c r="AA1964" s="43">
        <v>3199.57</v>
      </c>
      <c r="AB1964" s="44">
        <v>9598.7099999999991</v>
      </c>
      <c r="AC1964" s="45"/>
      <c r="AD1964" s="38"/>
      <c r="AE1964" s="43">
        <v>3551</v>
      </c>
      <c r="AF1964" s="44">
        <v>10653</v>
      </c>
      <c r="AG1964" s="45"/>
      <c r="AH1964" s="38"/>
      <c r="AI1964" s="43">
        <v>1876.98</v>
      </c>
      <c r="AJ1964" s="44">
        <v>5630.94</v>
      </c>
      <c r="AK1964" s="45"/>
      <c r="AL1964" s="38"/>
      <c r="AM1964" s="43">
        <v>3030</v>
      </c>
      <c r="AN1964" s="44">
        <v>9090</v>
      </c>
      <c r="AO1964" s="45"/>
    </row>
    <row r="1965" spans="1:41" hidden="1" outlineLevel="1" x14ac:dyDescent="0.25">
      <c r="A1965" s="30"/>
      <c r="B1965" s="31" t="s">
        <v>44</v>
      </c>
      <c r="C1965" s="31" t="s">
        <v>45</v>
      </c>
      <c r="G1965" s="36"/>
      <c r="H1965" s="36"/>
      <c r="I1965" s="37"/>
      <c r="J1965" s="38"/>
      <c r="K1965" s="36"/>
      <c r="L1965" s="36"/>
      <c r="M1965" s="37"/>
      <c r="N1965" s="38"/>
      <c r="O1965" s="36"/>
      <c r="P1965" s="36"/>
      <c r="Q1965" s="37"/>
      <c r="R1965" s="38"/>
      <c r="S1965" s="36"/>
      <c r="T1965" s="36"/>
      <c r="U1965" s="37"/>
      <c r="V1965" s="38"/>
      <c r="W1965" s="36"/>
      <c r="X1965" s="36"/>
      <c r="Y1965" s="37"/>
      <c r="Z1965" s="38"/>
      <c r="AA1965" s="36"/>
      <c r="AB1965" s="36"/>
      <c r="AC1965" s="37"/>
      <c r="AD1965" s="38"/>
      <c r="AE1965" s="36"/>
      <c r="AF1965" s="36"/>
      <c r="AG1965" s="37"/>
      <c r="AH1965" s="38"/>
      <c r="AI1965" s="36"/>
      <c r="AJ1965" s="36"/>
      <c r="AK1965" s="37"/>
      <c r="AL1965" s="38"/>
      <c r="AM1965" s="36"/>
      <c r="AN1965" s="36"/>
      <c r="AO1965" s="37"/>
    </row>
    <row r="1966" spans="1:41" ht="45" hidden="1" outlineLevel="1" x14ac:dyDescent="0.25">
      <c r="A1966" s="34" t="s">
        <v>3645</v>
      </c>
      <c r="B1966" s="35" t="s">
        <v>47</v>
      </c>
      <c r="C1966" s="35" t="s">
        <v>2653</v>
      </c>
      <c r="G1966" s="36"/>
      <c r="H1966" s="36"/>
      <c r="I1966" s="37"/>
      <c r="J1966" s="38"/>
      <c r="K1966" s="36"/>
      <c r="L1966" s="36"/>
      <c r="M1966" s="37"/>
      <c r="N1966" s="38"/>
      <c r="O1966" s="36"/>
      <c r="P1966" s="36"/>
      <c r="Q1966" s="37"/>
      <c r="R1966" s="38"/>
      <c r="S1966" s="36"/>
      <c r="T1966" s="36"/>
      <c r="U1966" s="37"/>
      <c r="V1966" s="38"/>
      <c r="W1966" s="36"/>
      <c r="X1966" s="36"/>
      <c r="Y1966" s="37"/>
      <c r="Z1966" s="38"/>
      <c r="AA1966" s="36"/>
      <c r="AB1966" s="36"/>
      <c r="AC1966" s="37"/>
      <c r="AD1966" s="38"/>
      <c r="AE1966" s="36"/>
      <c r="AF1966" s="36"/>
      <c r="AG1966" s="37"/>
      <c r="AH1966" s="38"/>
      <c r="AI1966" s="36"/>
      <c r="AJ1966" s="36"/>
      <c r="AK1966" s="37"/>
      <c r="AL1966" s="38"/>
      <c r="AM1966" s="36"/>
      <c r="AN1966" s="36"/>
      <c r="AO1966" s="37"/>
    </row>
    <row r="1967" spans="1:41" ht="45" hidden="1" outlineLevel="1" x14ac:dyDescent="0.25">
      <c r="A1967" s="30"/>
      <c r="B1967" s="31" t="s">
        <v>69</v>
      </c>
      <c r="C1967" s="31" t="s">
        <v>70</v>
      </c>
      <c r="D1967" s="31" t="s">
        <v>71</v>
      </c>
      <c r="E1967" s="31" t="s">
        <v>72</v>
      </c>
      <c r="G1967" s="39" t="s">
        <v>73</v>
      </c>
      <c r="H1967" s="40" t="s">
        <v>33</v>
      </c>
      <c r="I1967" s="41"/>
      <c r="J1967" s="38"/>
      <c r="K1967" s="39" t="s">
        <v>73</v>
      </c>
      <c r="L1967" s="40" t="s">
        <v>33</v>
      </c>
      <c r="M1967" s="41"/>
      <c r="N1967" s="38"/>
      <c r="O1967" s="39" t="s">
        <v>73</v>
      </c>
      <c r="P1967" s="40" t="s">
        <v>33</v>
      </c>
      <c r="Q1967" s="41"/>
      <c r="R1967" s="38"/>
      <c r="S1967" s="39" t="s">
        <v>73</v>
      </c>
      <c r="T1967" s="40" t="s">
        <v>33</v>
      </c>
      <c r="U1967" s="41"/>
      <c r="V1967" s="38"/>
      <c r="W1967" s="39" t="s">
        <v>73</v>
      </c>
      <c r="X1967" s="40" t="s">
        <v>33</v>
      </c>
      <c r="Y1967" s="41"/>
      <c r="Z1967" s="38"/>
      <c r="AA1967" s="39" t="s">
        <v>73</v>
      </c>
      <c r="AB1967" s="40" t="s">
        <v>33</v>
      </c>
      <c r="AC1967" s="41"/>
      <c r="AD1967" s="38"/>
      <c r="AE1967" s="39" t="s">
        <v>73</v>
      </c>
      <c r="AF1967" s="40" t="s">
        <v>33</v>
      </c>
      <c r="AG1967" s="41"/>
      <c r="AH1967" s="38"/>
      <c r="AI1967" s="39" t="s">
        <v>73</v>
      </c>
      <c r="AJ1967" s="40" t="s">
        <v>33</v>
      </c>
      <c r="AK1967" s="41"/>
      <c r="AL1967" s="38"/>
      <c r="AM1967" s="39" t="s">
        <v>73</v>
      </c>
      <c r="AN1967" s="40" t="s">
        <v>33</v>
      </c>
      <c r="AO1967" s="41"/>
    </row>
    <row r="1968" spans="1:41" hidden="1" outlineLevel="1" x14ac:dyDescent="0.25">
      <c r="A1968" s="34" t="s">
        <v>3646</v>
      </c>
      <c r="B1968" s="35" t="s">
        <v>3647</v>
      </c>
      <c r="C1968" s="35" t="s">
        <v>3648</v>
      </c>
      <c r="D1968" s="35" t="s">
        <v>500</v>
      </c>
      <c r="E1968" s="42">
        <v>1</v>
      </c>
      <c r="G1968" s="43">
        <v>1598</v>
      </c>
      <c r="H1968" s="44">
        <v>1598</v>
      </c>
      <c r="I1968" s="45"/>
      <c r="J1968" s="38"/>
      <c r="K1968" s="43">
        <v>2250</v>
      </c>
      <c r="L1968" s="44">
        <v>2250</v>
      </c>
      <c r="M1968" s="45"/>
      <c r="N1968" s="38"/>
      <c r="O1968" s="43">
        <v>2250</v>
      </c>
      <c r="P1968" s="44">
        <v>2250</v>
      </c>
      <c r="Q1968" s="45"/>
      <c r="R1968" s="38"/>
      <c r="S1968" s="43">
        <v>2898</v>
      </c>
      <c r="T1968" s="44">
        <v>2898</v>
      </c>
      <c r="U1968" s="45"/>
      <c r="V1968" s="38"/>
      <c r="W1968" s="43">
        <v>2280</v>
      </c>
      <c r="X1968" s="44">
        <v>2280</v>
      </c>
      <c r="Y1968" s="45"/>
      <c r="Z1968" s="38"/>
      <c r="AA1968" s="43">
        <v>1524.8</v>
      </c>
      <c r="AB1968" s="44">
        <v>1524.8</v>
      </c>
      <c r="AC1968" s="45"/>
      <c r="AD1968" s="38"/>
      <c r="AE1968" s="43">
        <v>1902</v>
      </c>
      <c r="AF1968" s="44">
        <v>1902</v>
      </c>
      <c r="AG1968" s="45"/>
      <c r="AH1968" s="38"/>
      <c r="AI1968" s="43">
        <v>1531.25</v>
      </c>
      <c r="AJ1968" s="44">
        <v>1531.25</v>
      </c>
      <c r="AK1968" s="45"/>
      <c r="AL1968" s="38"/>
      <c r="AM1968" s="43">
        <v>1674</v>
      </c>
      <c r="AN1968" s="44">
        <v>1674</v>
      </c>
      <c r="AO1968" s="45"/>
    </row>
    <row r="1969" spans="1:41" hidden="1" outlineLevel="1" x14ac:dyDescent="0.25">
      <c r="A1969" s="34" t="s">
        <v>3649</v>
      </c>
      <c r="B1969" s="35" t="s">
        <v>3650</v>
      </c>
      <c r="C1969" s="35" t="s">
        <v>3651</v>
      </c>
      <c r="D1969" s="35" t="s">
        <v>500</v>
      </c>
      <c r="E1969" s="42">
        <v>1</v>
      </c>
      <c r="G1969" s="43">
        <v>1243</v>
      </c>
      <c r="H1969" s="44">
        <v>1243</v>
      </c>
      <c r="I1969" s="45"/>
      <c r="J1969" s="38"/>
      <c r="K1969" s="43">
        <v>1750</v>
      </c>
      <c r="L1969" s="44">
        <v>1750</v>
      </c>
      <c r="M1969" s="45"/>
      <c r="N1969" s="38"/>
      <c r="O1969" s="43">
        <v>1750</v>
      </c>
      <c r="P1969" s="44">
        <v>1750</v>
      </c>
      <c r="Q1969" s="45"/>
      <c r="R1969" s="38"/>
      <c r="S1969" s="43">
        <v>2254</v>
      </c>
      <c r="T1969" s="44">
        <v>2254</v>
      </c>
      <c r="U1969" s="45"/>
      <c r="V1969" s="38"/>
      <c r="W1969" s="43">
        <v>1920</v>
      </c>
      <c r="X1969" s="44">
        <v>1920</v>
      </c>
      <c r="Y1969" s="45"/>
      <c r="Z1969" s="38"/>
      <c r="AA1969" s="43">
        <v>1190.4100000000001</v>
      </c>
      <c r="AB1969" s="44">
        <v>1190.4100000000001</v>
      </c>
      <c r="AC1969" s="45"/>
      <c r="AD1969" s="38"/>
      <c r="AE1969" s="43">
        <v>1479</v>
      </c>
      <c r="AF1969" s="44">
        <v>1479</v>
      </c>
      <c r="AG1969" s="45"/>
      <c r="AH1969" s="38"/>
      <c r="AI1969" s="43">
        <v>1190.98</v>
      </c>
      <c r="AJ1969" s="44">
        <v>1190.98</v>
      </c>
      <c r="AK1969" s="45"/>
      <c r="AL1969" s="38"/>
      <c r="AM1969" s="43">
        <v>1302</v>
      </c>
      <c r="AN1969" s="44">
        <v>1302</v>
      </c>
      <c r="AO1969" s="45"/>
    </row>
    <row r="1970" spans="1:41" hidden="1" outlineLevel="1" x14ac:dyDescent="0.25">
      <c r="A1970" s="30"/>
      <c r="B1970" s="31" t="s">
        <v>44</v>
      </c>
      <c r="C1970" s="31" t="s">
        <v>45</v>
      </c>
      <c r="G1970" s="36"/>
      <c r="H1970" s="36"/>
      <c r="I1970" s="37"/>
      <c r="J1970" s="38"/>
      <c r="K1970" s="36"/>
      <c r="L1970" s="36"/>
      <c r="M1970" s="37"/>
      <c r="N1970" s="38"/>
      <c r="O1970" s="36"/>
      <c r="P1970" s="36"/>
      <c r="Q1970" s="37"/>
      <c r="R1970" s="38"/>
      <c r="S1970" s="36"/>
      <c r="T1970" s="36"/>
      <c r="U1970" s="37"/>
      <c r="V1970" s="38"/>
      <c r="W1970" s="36"/>
      <c r="X1970" s="36"/>
      <c r="Y1970" s="37"/>
      <c r="Z1970" s="38"/>
      <c r="AA1970" s="36"/>
      <c r="AB1970" s="36"/>
      <c r="AC1970" s="37"/>
      <c r="AD1970" s="38"/>
      <c r="AE1970" s="36"/>
      <c r="AF1970" s="36"/>
      <c r="AG1970" s="37"/>
      <c r="AH1970" s="38"/>
      <c r="AI1970" s="36"/>
      <c r="AJ1970" s="36"/>
      <c r="AK1970" s="37"/>
      <c r="AL1970" s="38"/>
      <c r="AM1970" s="36"/>
      <c r="AN1970" s="36"/>
      <c r="AO1970" s="37"/>
    </row>
    <row r="1971" spans="1:41" hidden="1" outlineLevel="1" x14ac:dyDescent="0.25">
      <c r="A1971" s="34" t="s">
        <v>3652</v>
      </c>
      <c r="B1971" s="35" t="s">
        <v>47</v>
      </c>
      <c r="C1971" s="35" t="s">
        <v>483</v>
      </c>
      <c r="G1971" s="36"/>
      <c r="H1971" s="36"/>
      <c r="I1971" s="37"/>
      <c r="J1971" s="38"/>
      <c r="K1971" s="36"/>
      <c r="L1971" s="36"/>
      <c r="M1971" s="37"/>
      <c r="N1971" s="38"/>
      <c r="O1971" s="36"/>
      <c r="P1971" s="36"/>
      <c r="Q1971" s="37"/>
      <c r="R1971" s="38"/>
      <c r="S1971" s="36"/>
      <c r="T1971" s="36"/>
      <c r="U1971" s="37"/>
      <c r="V1971" s="38"/>
      <c r="W1971" s="36"/>
      <c r="X1971" s="36"/>
      <c r="Y1971" s="37"/>
      <c r="Z1971" s="38"/>
      <c r="AA1971" s="36"/>
      <c r="AB1971" s="36"/>
      <c r="AC1971" s="37"/>
      <c r="AD1971" s="38"/>
      <c r="AE1971" s="36"/>
      <c r="AF1971" s="36"/>
      <c r="AG1971" s="37"/>
      <c r="AH1971" s="38"/>
      <c r="AI1971" s="36"/>
      <c r="AJ1971" s="36"/>
      <c r="AK1971" s="37"/>
      <c r="AL1971" s="38"/>
      <c r="AM1971" s="36"/>
      <c r="AN1971" s="36"/>
      <c r="AO1971" s="37"/>
    </row>
    <row r="1972" spans="1:41" ht="45" hidden="1" outlineLevel="1" x14ac:dyDescent="0.25">
      <c r="A1972" s="30"/>
      <c r="B1972" s="31" t="s">
        <v>69</v>
      </c>
      <c r="C1972" s="31" t="s">
        <v>70</v>
      </c>
      <c r="D1972" s="31" t="s">
        <v>71</v>
      </c>
      <c r="E1972" s="31" t="s">
        <v>72</v>
      </c>
      <c r="G1972" s="39" t="s">
        <v>73</v>
      </c>
      <c r="H1972" s="40" t="s">
        <v>33</v>
      </c>
      <c r="I1972" s="41"/>
      <c r="J1972" s="38"/>
      <c r="K1972" s="39" t="s">
        <v>73</v>
      </c>
      <c r="L1972" s="40" t="s">
        <v>33</v>
      </c>
      <c r="M1972" s="41"/>
      <c r="N1972" s="38"/>
      <c r="O1972" s="39" t="s">
        <v>73</v>
      </c>
      <c r="P1972" s="40" t="s">
        <v>33</v>
      </c>
      <c r="Q1972" s="41"/>
      <c r="R1972" s="38"/>
      <c r="S1972" s="39" t="s">
        <v>73</v>
      </c>
      <c r="T1972" s="40" t="s">
        <v>33</v>
      </c>
      <c r="U1972" s="41"/>
      <c r="V1972" s="38"/>
      <c r="W1972" s="39" t="s">
        <v>73</v>
      </c>
      <c r="X1972" s="40" t="s">
        <v>33</v>
      </c>
      <c r="Y1972" s="41"/>
      <c r="Z1972" s="38"/>
      <c r="AA1972" s="39" t="s">
        <v>73</v>
      </c>
      <c r="AB1972" s="40" t="s">
        <v>33</v>
      </c>
      <c r="AC1972" s="41"/>
      <c r="AD1972" s="38"/>
      <c r="AE1972" s="39" t="s">
        <v>73</v>
      </c>
      <c r="AF1972" s="40" t="s">
        <v>33</v>
      </c>
      <c r="AG1972" s="41"/>
      <c r="AH1972" s="38"/>
      <c r="AI1972" s="39" t="s">
        <v>73</v>
      </c>
      <c r="AJ1972" s="40" t="s">
        <v>33</v>
      </c>
      <c r="AK1972" s="41"/>
      <c r="AL1972" s="38"/>
      <c r="AM1972" s="39" t="s">
        <v>73</v>
      </c>
      <c r="AN1972" s="40" t="s">
        <v>33</v>
      </c>
      <c r="AO1972" s="41"/>
    </row>
    <row r="1973" spans="1:41" ht="120" hidden="1" outlineLevel="1" x14ac:dyDescent="0.25">
      <c r="A1973" s="34" t="s">
        <v>3653</v>
      </c>
      <c r="B1973" s="35" t="s">
        <v>3654</v>
      </c>
      <c r="C1973" s="35" t="s">
        <v>620</v>
      </c>
      <c r="D1973" s="35" t="s">
        <v>621</v>
      </c>
      <c r="E1973" s="42">
        <v>0</v>
      </c>
      <c r="G1973" s="43">
        <v>0</v>
      </c>
      <c r="H1973" s="44">
        <v>0</v>
      </c>
      <c r="I1973" s="45"/>
      <c r="J1973" s="38"/>
      <c r="K1973" s="43">
        <v>0</v>
      </c>
      <c r="L1973" s="44">
        <v>0</v>
      </c>
      <c r="M1973" s="45"/>
      <c r="N1973" s="38"/>
      <c r="O1973" s="43">
        <v>0</v>
      </c>
      <c r="P1973" s="44">
        <v>0</v>
      </c>
      <c r="Q1973" s="45"/>
      <c r="R1973" s="38"/>
      <c r="S1973" s="43">
        <v>0</v>
      </c>
      <c r="T1973" s="44">
        <v>0</v>
      </c>
      <c r="U1973" s="45"/>
      <c r="V1973" s="38"/>
      <c r="W1973" s="43">
        <v>0</v>
      </c>
      <c r="X1973" s="44">
        <v>0</v>
      </c>
      <c r="Y1973" s="45"/>
      <c r="Z1973" s="38"/>
      <c r="AA1973" s="43">
        <v>0</v>
      </c>
      <c r="AB1973" s="44">
        <v>0</v>
      </c>
      <c r="AC1973" s="45"/>
      <c r="AD1973" s="38"/>
      <c r="AE1973" s="43">
        <v>0</v>
      </c>
      <c r="AF1973" s="44">
        <v>0</v>
      </c>
      <c r="AG1973" s="45"/>
      <c r="AH1973" s="38"/>
      <c r="AI1973" s="43">
        <v>0</v>
      </c>
      <c r="AJ1973" s="44">
        <v>0</v>
      </c>
      <c r="AK1973" s="45"/>
      <c r="AL1973" s="38"/>
      <c r="AM1973" s="43">
        <v>0</v>
      </c>
      <c r="AN1973" s="44">
        <v>0</v>
      </c>
      <c r="AO1973" s="45"/>
    </row>
    <row r="1974" spans="1:41" hidden="1" outlineLevel="1" x14ac:dyDescent="0.25">
      <c r="A1974" s="30"/>
      <c r="B1974" s="31" t="s">
        <v>44</v>
      </c>
      <c r="C1974" s="31" t="s">
        <v>45</v>
      </c>
      <c r="G1974" s="36"/>
      <c r="H1974" s="36"/>
      <c r="I1974" s="37"/>
      <c r="J1974" s="38"/>
      <c r="K1974" s="36"/>
      <c r="L1974" s="36"/>
      <c r="M1974" s="37"/>
      <c r="N1974" s="38"/>
      <c r="O1974" s="36"/>
      <c r="P1974" s="36"/>
      <c r="Q1974" s="37"/>
      <c r="R1974" s="38"/>
      <c r="S1974" s="36"/>
      <c r="T1974" s="36"/>
      <c r="U1974" s="37"/>
      <c r="V1974" s="38"/>
      <c r="W1974" s="36"/>
      <c r="X1974" s="36"/>
      <c r="Y1974" s="37"/>
      <c r="Z1974" s="38"/>
      <c r="AA1974" s="36"/>
      <c r="AB1974" s="36"/>
      <c r="AC1974" s="37"/>
      <c r="AD1974" s="38"/>
      <c r="AE1974" s="36"/>
      <c r="AF1974" s="36"/>
      <c r="AG1974" s="37"/>
      <c r="AH1974" s="38"/>
      <c r="AI1974" s="36"/>
      <c r="AJ1974" s="36"/>
      <c r="AK1974" s="37"/>
      <c r="AL1974" s="38"/>
      <c r="AM1974" s="36"/>
      <c r="AN1974" s="36"/>
      <c r="AO1974" s="37"/>
    </row>
    <row r="1975" spans="1:41" ht="45" hidden="1" outlineLevel="1" x14ac:dyDescent="0.25">
      <c r="A1975" s="34" t="s">
        <v>3655</v>
      </c>
      <c r="B1975" s="35" t="s">
        <v>47</v>
      </c>
      <c r="C1975" s="35" t="s">
        <v>488</v>
      </c>
      <c r="G1975" s="36"/>
      <c r="H1975" s="36"/>
      <c r="I1975" s="37"/>
      <c r="J1975" s="38"/>
      <c r="K1975" s="36"/>
      <c r="L1975" s="36"/>
      <c r="M1975" s="37"/>
      <c r="N1975" s="38"/>
      <c r="O1975" s="36"/>
      <c r="P1975" s="36"/>
      <c r="Q1975" s="37"/>
      <c r="R1975" s="38"/>
      <c r="S1975" s="36"/>
      <c r="T1975" s="36"/>
      <c r="U1975" s="37"/>
      <c r="V1975" s="38"/>
      <c r="W1975" s="36"/>
      <c r="X1975" s="36"/>
      <c r="Y1975" s="37"/>
      <c r="Z1975" s="38"/>
      <c r="AA1975" s="36"/>
      <c r="AB1975" s="36"/>
      <c r="AC1975" s="37"/>
      <c r="AD1975" s="38"/>
      <c r="AE1975" s="36"/>
      <c r="AF1975" s="36"/>
      <c r="AG1975" s="37"/>
      <c r="AH1975" s="38"/>
      <c r="AI1975" s="36"/>
      <c r="AJ1975" s="36"/>
      <c r="AK1975" s="37"/>
      <c r="AL1975" s="38"/>
      <c r="AM1975" s="36"/>
      <c r="AN1975" s="36"/>
      <c r="AO1975" s="37"/>
    </row>
    <row r="1976" spans="1:41" hidden="1" outlineLevel="1" x14ac:dyDescent="0.25">
      <c r="A1976" s="15" t="s">
        <v>3656</v>
      </c>
      <c r="B1976" s="15"/>
      <c r="C1976" s="15"/>
      <c r="D1976" s="15"/>
      <c r="E1976" s="15"/>
      <c r="G1976" s="20" t="s">
        <v>43</v>
      </c>
      <c r="H1976" s="44">
        <v>312725</v>
      </c>
      <c r="I1976" s="45"/>
      <c r="J1976" s="38"/>
      <c r="K1976" s="20" t="s">
        <v>43</v>
      </c>
      <c r="L1976" s="44">
        <v>379257</v>
      </c>
      <c r="M1976" s="45"/>
      <c r="N1976" s="38"/>
      <c r="O1976" s="20" t="s">
        <v>43</v>
      </c>
      <c r="P1976" s="44">
        <v>379257</v>
      </c>
      <c r="Q1976" s="45"/>
      <c r="R1976" s="38"/>
      <c r="S1976" s="20" t="s">
        <v>43</v>
      </c>
      <c r="T1976" s="44">
        <v>402349</v>
      </c>
      <c r="U1976" s="45"/>
      <c r="V1976" s="38"/>
      <c r="W1976" s="20" t="s">
        <v>43</v>
      </c>
      <c r="X1976" s="44">
        <v>355291</v>
      </c>
      <c r="Y1976" s="45"/>
      <c r="Z1976" s="38"/>
      <c r="AA1976" s="20" t="s">
        <v>43</v>
      </c>
      <c r="AB1976" s="44">
        <v>508789.68</v>
      </c>
      <c r="AC1976" s="45"/>
      <c r="AD1976" s="38"/>
      <c r="AE1976" s="20" t="s">
        <v>43</v>
      </c>
      <c r="AF1976" s="44">
        <v>621289</v>
      </c>
      <c r="AG1976" s="45"/>
      <c r="AH1976" s="38"/>
      <c r="AI1976" s="20" t="s">
        <v>43</v>
      </c>
      <c r="AJ1976" s="44">
        <v>371586.69</v>
      </c>
      <c r="AK1976" s="45"/>
      <c r="AL1976" s="38"/>
      <c r="AM1976" s="20" t="s">
        <v>43</v>
      </c>
      <c r="AN1976" s="44">
        <v>449141</v>
      </c>
      <c r="AO1976" s="45"/>
    </row>
    <row r="1977" spans="1:41" hidden="1" outlineLevel="1" x14ac:dyDescent="0.25">
      <c r="A1977" s="30"/>
      <c r="B1977" s="31" t="s">
        <v>44</v>
      </c>
      <c r="C1977" s="31" t="s">
        <v>45</v>
      </c>
      <c r="G1977" s="36"/>
      <c r="H1977" s="36"/>
      <c r="I1977" s="37"/>
      <c r="J1977" s="38"/>
      <c r="K1977" s="36"/>
      <c r="L1977" s="36"/>
      <c r="M1977" s="37"/>
      <c r="N1977" s="38"/>
      <c r="O1977" s="36"/>
      <c r="P1977" s="36"/>
      <c r="Q1977" s="37"/>
      <c r="R1977" s="38"/>
      <c r="S1977" s="36"/>
      <c r="T1977" s="36"/>
      <c r="U1977" s="37"/>
      <c r="V1977" s="38"/>
      <c r="W1977" s="36"/>
      <c r="X1977" s="36"/>
      <c r="Y1977" s="37"/>
      <c r="Z1977" s="38"/>
      <c r="AA1977" s="36"/>
      <c r="AB1977" s="36"/>
      <c r="AC1977" s="37"/>
      <c r="AD1977" s="38"/>
      <c r="AE1977" s="36"/>
      <c r="AF1977" s="36"/>
      <c r="AG1977" s="37"/>
      <c r="AH1977" s="38"/>
      <c r="AI1977" s="36"/>
      <c r="AJ1977" s="36"/>
      <c r="AK1977" s="37"/>
      <c r="AL1977" s="38"/>
      <c r="AM1977" s="36"/>
      <c r="AN1977" s="36"/>
      <c r="AO1977" s="37"/>
    </row>
    <row r="1978" spans="1:41" hidden="1" outlineLevel="1" x14ac:dyDescent="0.25">
      <c r="A1978" s="34" t="s">
        <v>3657</v>
      </c>
      <c r="B1978" s="35" t="s">
        <v>47</v>
      </c>
      <c r="C1978" s="35" t="s">
        <v>2663</v>
      </c>
      <c r="G1978" s="36"/>
      <c r="H1978" s="36"/>
      <c r="I1978" s="37"/>
      <c r="J1978" s="38"/>
      <c r="K1978" s="36"/>
      <c r="L1978" s="36"/>
      <c r="M1978" s="37"/>
      <c r="N1978" s="38"/>
      <c r="O1978" s="36"/>
      <c r="P1978" s="36"/>
      <c r="Q1978" s="37"/>
      <c r="R1978" s="38"/>
      <c r="S1978" s="36"/>
      <c r="T1978" s="36"/>
      <c r="U1978" s="37"/>
      <c r="V1978" s="38"/>
      <c r="W1978" s="36"/>
      <c r="X1978" s="36"/>
      <c r="Y1978" s="37"/>
      <c r="Z1978" s="38"/>
      <c r="AA1978" s="36"/>
      <c r="AB1978" s="36"/>
      <c r="AC1978" s="37"/>
      <c r="AD1978" s="38"/>
      <c r="AE1978" s="36"/>
      <c r="AF1978" s="36"/>
      <c r="AG1978" s="37"/>
      <c r="AH1978" s="38"/>
      <c r="AI1978" s="36"/>
      <c r="AJ1978" s="36"/>
      <c r="AK1978" s="37"/>
      <c r="AL1978" s="38"/>
      <c r="AM1978" s="36"/>
      <c r="AN1978" s="36"/>
      <c r="AO1978" s="37"/>
    </row>
    <row r="1979" spans="1:41" hidden="1" outlineLevel="1" x14ac:dyDescent="0.25">
      <c r="A1979" s="34" t="s">
        <v>3658</v>
      </c>
      <c r="B1979" s="35" t="s">
        <v>47</v>
      </c>
      <c r="C1979" s="35" t="s">
        <v>2665</v>
      </c>
      <c r="G1979" s="36"/>
      <c r="H1979" s="36"/>
      <c r="I1979" s="37"/>
      <c r="J1979" s="38"/>
      <c r="K1979" s="36"/>
      <c r="L1979" s="36"/>
      <c r="M1979" s="37"/>
      <c r="N1979" s="38"/>
      <c r="O1979" s="36"/>
      <c r="P1979" s="36"/>
      <c r="Q1979" s="37"/>
      <c r="R1979" s="38"/>
      <c r="S1979" s="36"/>
      <c r="T1979" s="36"/>
      <c r="U1979" s="37"/>
      <c r="V1979" s="38"/>
      <c r="W1979" s="36"/>
      <c r="X1979" s="36"/>
      <c r="Y1979" s="37"/>
      <c r="Z1979" s="38"/>
      <c r="AA1979" s="36"/>
      <c r="AB1979" s="36"/>
      <c r="AC1979" s="37"/>
      <c r="AD1979" s="38"/>
      <c r="AE1979" s="36"/>
      <c r="AF1979" s="36"/>
      <c r="AG1979" s="37"/>
      <c r="AH1979" s="38"/>
      <c r="AI1979" s="36"/>
      <c r="AJ1979" s="36"/>
      <c r="AK1979" s="37"/>
      <c r="AL1979" s="38"/>
      <c r="AM1979" s="36"/>
      <c r="AN1979" s="36"/>
      <c r="AO1979" s="37"/>
    </row>
    <row r="1980" spans="1:41" ht="60" hidden="1" outlineLevel="1" x14ac:dyDescent="0.25">
      <c r="A1980" s="34" t="s">
        <v>3659</v>
      </c>
      <c r="B1980" s="35" t="s">
        <v>47</v>
      </c>
      <c r="C1980" s="35" t="s">
        <v>2667</v>
      </c>
      <c r="G1980" s="36"/>
      <c r="H1980" s="36"/>
      <c r="I1980" s="37"/>
      <c r="J1980" s="38"/>
      <c r="K1980" s="36"/>
      <c r="L1980" s="36"/>
      <c r="M1980" s="37"/>
      <c r="N1980" s="38"/>
      <c r="O1980" s="36"/>
      <c r="P1980" s="36"/>
      <c r="Q1980" s="37"/>
      <c r="R1980" s="38"/>
      <c r="S1980" s="36"/>
      <c r="T1980" s="36"/>
      <c r="U1980" s="37"/>
      <c r="V1980" s="38"/>
      <c r="W1980" s="36"/>
      <c r="X1980" s="36"/>
      <c r="Y1980" s="37"/>
      <c r="Z1980" s="38"/>
      <c r="AA1980" s="36"/>
      <c r="AB1980" s="36"/>
      <c r="AC1980" s="37"/>
      <c r="AD1980" s="38"/>
      <c r="AE1980" s="36"/>
      <c r="AF1980" s="36"/>
      <c r="AG1980" s="37"/>
      <c r="AH1980" s="38"/>
      <c r="AI1980" s="36"/>
      <c r="AJ1980" s="36"/>
      <c r="AK1980" s="37"/>
      <c r="AL1980" s="38"/>
      <c r="AM1980" s="36"/>
      <c r="AN1980" s="36"/>
      <c r="AO1980" s="37"/>
    </row>
    <row r="1981" spans="1:41" ht="45" hidden="1" outlineLevel="1" x14ac:dyDescent="0.25">
      <c r="A1981" s="30"/>
      <c r="B1981" s="31" t="s">
        <v>69</v>
      </c>
      <c r="C1981" s="31" t="s">
        <v>70</v>
      </c>
      <c r="D1981" s="31" t="s">
        <v>71</v>
      </c>
      <c r="E1981" s="31" t="s">
        <v>72</v>
      </c>
      <c r="G1981" s="39" t="s">
        <v>73</v>
      </c>
      <c r="H1981" s="40" t="s">
        <v>33</v>
      </c>
      <c r="I1981" s="41"/>
      <c r="J1981" s="38"/>
      <c r="K1981" s="39" t="s">
        <v>73</v>
      </c>
      <c r="L1981" s="40" t="s">
        <v>33</v>
      </c>
      <c r="M1981" s="41"/>
      <c r="N1981" s="38"/>
      <c r="O1981" s="39" t="s">
        <v>73</v>
      </c>
      <c r="P1981" s="40" t="s">
        <v>33</v>
      </c>
      <c r="Q1981" s="41"/>
      <c r="R1981" s="38"/>
      <c r="S1981" s="39" t="s">
        <v>73</v>
      </c>
      <c r="T1981" s="40" t="s">
        <v>33</v>
      </c>
      <c r="U1981" s="41"/>
      <c r="V1981" s="38"/>
      <c r="W1981" s="39" t="s">
        <v>73</v>
      </c>
      <c r="X1981" s="40" t="s">
        <v>33</v>
      </c>
      <c r="Y1981" s="41"/>
      <c r="Z1981" s="38"/>
      <c r="AA1981" s="39" t="s">
        <v>73</v>
      </c>
      <c r="AB1981" s="40" t="s">
        <v>33</v>
      </c>
      <c r="AC1981" s="41"/>
      <c r="AD1981" s="38"/>
      <c r="AE1981" s="39" t="s">
        <v>73</v>
      </c>
      <c r="AF1981" s="40" t="s">
        <v>33</v>
      </c>
      <c r="AG1981" s="41"/>
      <c r="AH1981" s="38"/>
      <c r="AI1981" s="39" t="s">
        <v>73</v>
      </c>
      <c r="AJ1981" s="40" t="s">
        <v>33</v>
      </c>
      <c r="AK1981" s="41"/>
      <c r="AL1981" s="38"/>
      <c r="AM1981" s="39" t="s">
        <v>73</v>
      </c>
      <c r="AN1981" s="40" t="s">
        <v>33</v>
      </c>
      <c r="AO1981" s="41"/>
    </row>
    <row r="1982" spans="1:41" hidden="1" outlineLevel="1" x14ac:dyDescent="0.25">
      <c r="A1982" s="34" t="s">
        <v>3660</v>
      </c>
      <c r="B1982" s="35" t="s">
        <v>3661</v>
      </c>
      <c r="C1982" s="35" t="s">
        <v>3662</v>
      </c>
      <c r="D1982" s="35" t="s">
        <v>686</v>
      </c>
      <c r="E1982" s="42">
        <v>200</v>
      </c>
      <c r="G1982" s="43">
        <v>69</v>
      </c>
      <c r="H1982" s="44">
        <v>13800</v>
      </c>
      <c r="I1982" s="45"/>
      <c r="J1982" s="38"/>
      <c r="K1982" s="43">
        <v>130</v>
      </c>
      <c r="L1982" s="44">
        <v>26000</v>
      </c>
      <c r="M1982" s="45"/>
      <c r="N1982" s="38"/>
      <c r="O1982" s="43">
        <v>130</v>
      </c>
      <c r="P1982" s="44">
        <v>26000</v>
      </c>
      <c r="Q1982" s="45"/>
      <c r="R1982" s="38"/>
      <c r="S1982" s="43">
        <v>113</v>
      </c>
      <c r="T1982" s="44">
        <v>22600</v>
      </c>
      <c r="U1982" s="45"/>
      <c r="V1982" s="38"/>
      <c r="W1982" s="43">
        <v>134</v>
      </c>
      <c r="X1982" s="44">
        <v>26800</v>
      </c>
      <c r="Y1982" s="45"/>
      <c r="Z1982" s="38"/>
      <c r="AA1982" s="43">
        <v>266.52</v>
      </c>
      <c r="AB1982" s="44">
        <v>53304</v>
      </c>
      <c r="AC1982" s="45"/>
      <c r="AD1982" s="38"/>
      <c r="AE1982" s="43">
        <v>472</v>
      </c>
      <c r="AF1982" s="44">
        <v>94400</v>
      </c>
      <c r="AG1982" s="45"/>
      <c r="AH1982" s="38"/>
      <c r="AI1982" s="43">
        <v>112.27</v>
      </c>
      <c r="AJ1982" s="44">
        <v>22454</v>
      </c>
      <c r="AK1982" s="45"/>
      <c r="AL1982" s="38"/>
      <c r="AM1982" s="43">
        <v>145</v>
      </c>
      <c r="AN1982" s="44">
        <v>29000</v>
      </c>
      <c r="AO1982" s="45"/>
    </row>
    <row r="1983" spans="1:41" hidden="1" outlineLevel="1" x14ac:dyDescent="0.25">
      <c r="A1983" s="34" t="s">
        <v>3663</v>
      </c>
      <c r="B1983" s="35" t="s">
        <v>3664</v>
      </c>
      <c r="C1983" s="35" t="s">
        <v>2679</v>
      </c>
      <c r="D1983" s="35" t="s">
        <v>523</v>
      </c>
      <c r="E1983" s="42">
        <v>75</v>
      </c>
      <c r="G1983" s="43">
        <v>19</v>
      </c>
      <c r="H1983" s="44">
        <v>1425</v>
      </c>
      <c r="I1983" s="45"/>
      <c r="J1983" s="38"/>
      <c r="K1983" s="43">
        <v>30</v>
      </c>
      <c r="L1983" s="44">
        <v>2250</v>
      </c>
      <c r="M1983" s="45"/>
      <c r="N1983" s="38"/>
      <c r="O1983" s="43">
        <v>30</v>
      </c>
      <c r="P1983" s="44">
        <v>2250</v>
      </c>
      <c r="Q1983" s="45"/>
      <c r="R1983" s="38"/>
      <c r="S1983" s="43">
        <v>37</v>
      </c>
      <c r="T1983" s="44">
        <v>2775</v>
      </c>
      <c r="U1983" s="45"/>
      <c r="V1983" s="38"/>
      <c r="W1983" s="43">
        <v>25</v>
      </c>
      <c r="X1983" s="44">
        <v>1875</v>
      </c>
      <c r="Y1983" s="45"/>
      <c r="Z1983" s="38"/>
      <c r="AA1983" s="43">
        <v>72.02</v>
      </c>
      <c r="AB1983" s="44">
        <v>5401.5</v>
      </c>
      <c r="AC1983" s="45"/>
      <c r="AD1983" s="38"/>
      <c r="AE1983" s="43">
        <v>61</v>
      </c>
      <c r="AF1983" s="44">
        <v>4575</v>
      </c>
      <c r="AG1983" s="45"/>
      <c r="AH1983" s="38"/>
      <c r="AI1983" s="43">
        <v>28.7</v>
      </c>
      <c r="AJ1983" s="44">
        <v>2152.5</v>
      </c>
      <c r="AK1983" s="45"/>
      <c r="AL1983" s="38"/>
      <c r="AM1983" s="43">
        <v>33</v>
      </c>
      <c r="AN1983" s="44">
        <v>2475</v>
      </c>
      <c r="AO1983" s="45"/>
    </row>
    <row r="1984" spans="1:41" hidden="1" outlineLevel="1" x14ac:dyDescent="0.25">
      <c r="A1984" s="34" t="s">
        <v>3665</v>
      </c>
      <c r="B1984" s="35" t="s">
        <v>3666</v>
      </c>
      <c r="C1984" s="35" t="s">
        <v>3667</v>
      </c>
      <c r="D1984" s="35" t="s">
        <v>686</v>
      </c>
      <c r="E1984" s="42">
        <v>50</v>
      </c>
      <c r="G1984" s="43">
        <v>69</v>
      </c>
      <c r="H1984" s="44">
        <v>3450</v>
      </c>
      <c r="I1984" s="45"/>
      <c r="J1984" s="38"/>
      <c r="K1984" s="43">
        <v>130</v>
      </c>
      <c r="L1984" s="44">
        <v>6500</v>
      </c>
      <c r="M1984" s="45"/>
      <c r="N1984" s="38"/>
      <c r="O1984" s="43">
        <v>130</v>
      </c>
      <c r="P1984" s="44">
        <v>6500</v>
      </c>
      <c r="Q1984" s="45"/>
      <c r="R1984" s="38"/>
      <c r="S1984" s="43">
        <v>113</v>
      </c>
      <c r="T1984" s="44">
        <v>5650</v>
      </c>
      <c r="U1984" s="45"/>
      <c r="V1984" s="38"/>
      <c r="W1984" s="43">
        <v>134</v>
      </c>
      <c r="X1984" s="44">
        <v>6700</v>
      </c>
      <c r="Y1984" s="45"/>
      <c r="Z1984" s="38"/>
      <c r="AA1984" s="43">
        <v>266.52</v>
      </c>
      <c r="AB1984" s="44">
        <v>13326</v>
      </c>
      <c r="AC1984" s="45"/>
      <c r="AD1984" s="38"/>
      <c r="AE1984" s="43">
        <v>472</v>
      </c>
      <c r="AF1984" s="44">
        <v>23600</v>
      </c>
      <c r="AG1984" s="45"/>
      <c r="AH1984" s="38"/>
      <c r="AI1984" s="43">
        <v>126.29</v>
      </c>
      <c r="AJ1984" s="44">
        <v>6314.5</v>
      </c>
      <c r="AK1984" s="45"/>
      <c r="AL1984" s="38"/>
      <c r="AM1984" s="43">
        <v>142</v>
      </c>
      <c r="AN1984" s="44">
        <v>7100</v>
      </c>
      <c r="AO1984" s="45"/>
    </row>
    <row r="1985" spans="1:41" hidden="1" outlineLevel="1" x14ac:dyDescent="0.25">
      <c r="A1985" s="34" t="s">
        <v>3668</v>
      </c>
      <c r="B1985" s="35" t="s">
        <v>3669</v>
      </c>
      <c r="C1985" s="35" t="s">
        <v>3670</v>
      </c>
      <c r="D1985" s="35" t="s">
        <v>523</v>
      </c>
      <c r="E1985" s="42">
        <v>150</v>
      </c>
      <c r="G1985" s="43">
        <v>19</v>
      </c>
      <c r="H1985" s="44">
        <v>2850</v>
      </c>
      <c r="I1985" s="45"/>
      <c r="J1985" s="38"/>
      <c r="K1985" s="43">
        <v>30</v>
      </c>
      <c r="L1985" s="44">
        <v>4500</v>
      </c>
      <c r="M1985" s="45"/>
      <c r="N1985" s="38"/>
      <c r="O1985" s="43">
        <v>30</v>
      </c>
      <c r="P1985" s="44">
        <v>4500</v>
      </c>
      <c r="Q1985" s="45"/>
      <c r="R1985" s="38"/>
      <c r="S1985" s="43">
        <v>37</v>
      </c>
      <c r="T1985" s="44">
        <v>5550</v>
      </c>
      <c r="U1985" s="45"/>
      <c r="V1985" s="38"/>
      <c r="W1985" s="43">
        <v>25</v>
      </c>
      <c r="X1985" s="44">
        <v>3750</v>
      </c>
      <c r="Y1985" s="45"/>
      <c r="Z1985" s="38"/>
      <c r="AA1985" s="43">
        <v>72.02</v>
      </c>
      <c r="AB1985" s="44">
        <v>10803</v>
      </c>
      <c r="AC1985" s="45"/>
      <c r="AD1985" s="38"/>
      <c r="AE1985" s="43">
        <v>61</v>
      </c>
      <c r="AF1985" s="44">
        <v>9150</v>
      </c>
      <c r="AG1985" s="45"/>
      <c r="AH1985" s="38"/>
      <c r="AI1985" s="43">
        <v>28.7</v>
      </c>
      <c r="AJ1985" s="44">
        <v>4305</v>
      </c>
      <c r="AK1985" s="45"/>
      <c r="AL1985" s="38"/>
      <c r="AM1985" s="43">
        <v>33</v>
      </c>
      <c r="AN1985" s="44">
        <v>4950</v>
      </c>
      <c r="AO1985" s="45"/>
    </row>
    <row r="1986" spans="1:41" hidden="1" outlineLevel="1" x14ac:dyDescent="0.25">
      <c r="A1986" s="34" t="s">
        <v>3671</v>
      </c>
      <c r="B1986" s="35" t="s">
        <v>3672</v>
      </c>
      <c r="C1986" s="35" t="s">
        <v>3673</v>
      </c>
      <c r="D1986" s="35" t="s">
        <v>686</v>
      </c>
      <c r="E1986" s="42">
        <v>245</v>
      </c>
      <c r="G1986" s="43">
        <v>65</v>
      </c>
      <c r="H1986" s="44">
        <v>15925</v>
      </c>
      <c r="I1986" s="45"/>
      <c r="J1986" s="38"/>
      <c r="K1986" s="43">
        <v>120</v>
      </c>
      <c r="L1986" s="44">
        <v>29400</v>
      </c>
      <c r="M1986" s="45"/>
      <c r="N1986" s="38"/>
      <c r="O1986" s="43">
        <v>120</v>
      </c>
      <c r="P1986" s="44">
        <v>29400</v>
      </c>
      <c r="Q1986" s="45"/>
      <c r="R1986" s="38"/>
      <c r="S1986" s="43">
        <v>104</v>
      </c>
      <c r="T1986" s="44">
        <v>25480</v>
      </c>
      <c r="U1986" s="45"/>
      <c r="V1986" s="38"/>
      <c r="W1986" s="43">
        <v>110</v>
      </c>
      <c r="X1986" s="44">
        <v>26950</v>
      </c>
      <c r="Y1986" s="45"/>
      <c r="Z1986" s="38"/>
      <c r="AA1986" s="43">
        <v>126.26</v>
      </c>
      <c r="AB1986" s="44">
        <v>30933.7</v>
      </c>
      <c r="AC1986" s="45"/>
      <c r="AD1986" s="38"/>
      <c r="AE1986" s="43">
        <v>427</v>
      </c>
      <c r="AF1986" s="44">
        <v>104615</v>
      </c>
      <c r="AG1986" s="45"/>
      <c r="AH1986" s="38"/>
      <c r="AI1986" s="43">
        <v>125.29</v>
      </c>
      <c r="AJ1986" s="44">
        <v>30696.05</v>
      </c>
      <c r="AK1986" s="45"/>
      <c r="AL1986" s="38"/>
      <c r="AM1986" s="43">
        <v>142</v>
      </c>
      <c r="AN1986" s="44">
        <v>34790</v>
      </c>
      <c r="AO1986" s="45"/>
    </row>
    <row r="1987" spans="1:41" hidden="1" outlineLevel="1" x14ac:dyDescent="0.25">
      <c r="A1987" s="34" t="s">
        <v>3674</v>
      </c>
      <c r="B1987" s="35" t="s">
        <v>3675</v>
      </c>
      <c r="C1987" s="35" t="s">
        <v>3676</v>
      </c>
      <c r="D1987" s="35" t="s">
        <v>523</v>
      </c>
      <c r="E1987" s="42">
        <v>105</v>
      </c>
      <c r="G1987" s="43">
        <v>18</v>
      </c>
      <c r="H1987" s="44">
        <v>1890</v>
      </c>
      <c r="I1987" s="45"/>
      <c r="J1987" s="38"/>
      <c r="K1987" s="43">
        <v>25</v>
      </c>
      <c r="L1987" s="44">
        <v>2625</v>
      </c>
      <c r="M1987" s="45"/>
      <c r="N1987" s="38"/>
      <c r="O1987" s="43">
        <v>25</v>
      </c>
      <c r="P1987" s="44">
        <v>2625</v>
      </c>
      <c r="Q1987" s="45"/>
      <c r="R1987" s="38"/>
      <c r="S1987" s="43">
        <v>37</v>
      </c>
      <c r="T1987" s="44">
        <v>3885</v>
      </c>
      <c r="U1987" s="45"/>
      <c r="V1987" s="38"/>
      <c r="W1987" s="43">
        <v>23</v>
      </c>
      <c r="X1987" s="44">
        <v>2415</v>
      </c>
      <c r="Y1987" s="45"/>
      <c r="Z1987" s="38"/>
      <c r="AA1987" s="43">
        <v>39.96</v>
      </c>
      <c r="AB1987" s="44">
        <v>4195.8</v>
      </c>
      <c r="AC1987" s="45"/>
      <c r="AD1987" s="38"/>
      <c r="AE1987" s="43">
        <v>61</v>
      </c>
      <c r="AF1987" s="44">
        <v>6405</v>
      </c>
      <c r="AG1987" s="45"/>
      <c r="AH1987" s="38"/>
      <c r="AI1987" s="43">
        <v>27.7</v>
      </c>
      <c r="AJ1987" s="44">
        <v>2908.5</v>
      </c>
      <c r="AK1987" s="45"/>
      <c r="AL1987" s="38"/>
      <c r="AM1987" s="43">
        <v>33</v>
      </c>
      <c r="AN1987" s="44">
        <v>3465</v>
      </c>
      <c r="AO1987" s="45"/>
    </row>
    <row r="1988" spans="1:41" hidden="1" outlineLevel="1" x14ac:dyDescent="0.25">
      <c r="A1988" s="34" t="s">
        <v>3677</v>
      </c>
      <c r="B1988" s="35" t="s">
        <v>3678</v>
      </c>
      <c r="C1988" s="35" t="s">
        <v>3679</v>
      </c>
      <c r="D1988" s="35" t="s">
        <v>686</v>
      </c>
      <c r="E1988" s="42">
        <v>22</v>
      </c>
      <c r="G1988" s="43">
        <v>77</v>
      </c>
      <c r="H1988" s="44">
        <v>1694</v>
      </c>
      <c r="I1988" s="45"/>
      <c r="J1988" s="38"/>
      <c r="K1988" s="43">
        <v>140</v>
      </c>
      <c r="L1988" s="44">
        <v>3080</v>
      </c>
      <c r="M1988" s="45"/>
      <c r="N1988" s="38"/>
      <c r="O1988" s="43">
        <v>140</v>
      </c>
      <c r="P1988" s="44">
        <v>3080</v>
      </c>
      <c r="Q1988" s="45"/>
      <c r="R1988" s="38"/>
      <c r="S1988" s="43">
        <v>119</v>
      </c>
      <c r="T1988" s="44">
        <v>2618</v>
      </c>
      <c r="U1988" s="45"/>
      <c r="V1988" s="38"/>
      <c r="W1988" s="43">
        <v>126</v>
      </c>
      <c r="X1988" s="44">
        <v>2772</v>
      </c>
      <c r="Y1988" s="45"/>
      <c r="Z1988" s="38"/>
      <c r="AA1988" s="43">
        <v>266.52</v>
      </c>
      <c r="AB1988" s="44">
        <v>5863.44</v>
      </c>
      <c r="AC1988" s="45"/>
      <c r="AD1988" s="38"/>
      <c r="AE1988" s="43">
        <v>427</v>
      </c>
      <c r="AF1988" s="44">
        <v>9394</v>
      </c>
      <c r="AG1988" s="45"/>
      <c r="AH1988" s="38"/>
      <c r="AI1988" s="43">
        <v>106.26</v>
      </c>
      <c r="AJ1988" s="44">
        <v>2337.7199999999998</v>
      </c>
      <c r="AK1988" s="45"/>
      <c r="AL1988" s="38"/>
      <c r="AM1988" s="43">
        <v>142</v>
      </c>
      <c r="AN1988" s="44">
        <v>3124</v>
      </c>
      <c r="AO1988" s="45"/>
    </row>
    <row r="1989" spans="1:41" hidden="1" outlineLevel="1" x14ac:dyDescent="0.25">
      <c r="A1989" s="34" t="s">
        <v>3680</v>
      </c>
      <c r="B1989" s="35" t="s">
        <v>3681</v>
      </c>
      <c r="C1989" s="35" t="s">
        <v>3682</v>
      </c>
      <c r="D1989" s="35" t="s">
        <v>523</v>
      </c>
      <c r="E1989" s="42">
        <v>12</v>
      </c>
      <c r="G1989" s="43">
        <v>20</v>
      </c>
      <c r="H1989" s="44">
        <v>240</v>
      </c>
      <c r="I1989" s="45"/>
      <c r="J1989" s="38"/>
      <c r="K1989" s="43">
        <v>35</v>
      </c>
      <c r="L1989" s="44">
        <v>420</v>
      </c>
      <c r="M1989" s="45"/>
      <c r="N1989" s="38"/>
      <c r="O1989" s="43">
        <v>35</v>
      </c>
      <c r="P1989" s="44">
        <v>420</v>
      </c>
      <c r="Q1989" s="45"/>
      <c r="R1989" s="38"/>
      <c r="S1989" s="43">
        <v>37</v>
      </c>
      <c r="T1989" s="44">
        <v>444</v>
      </c>
      <c r="U1989" s="45"/>
      <c r="V1989" s="38"/>
      <c r="W1989" s="43">
        <v>25</v>
      </c>
      <c r="X1989" s="44">
        <v>300</v>
      </c>
      <c r="Y1989" s="45"/>
      <c r="Z1989" s="38"/>
      <c r="AA1989" s="43">
        <v>72.02</v>
      </c>
      <c r="AB1989" s="44">
        <v>864.24</v>
      </c>
      <c r="AC1989" s="45"/>
      <c r="AD1989" s="38"/>
      <c r="AE1989" s="43">
        <v>61</v>
      </c>
      <c r="AF1989" s="44">
        <v>732</v>
      </c>
      <c r="AG1989" s="45"/>
      <c r="AH1989" s="38"/>
      <c r="AI1989" s="43">
        <v>28.7</v>
      </c>
      <c r="AJ1989" s="44">
        <v>344.4</v>
      </c>
      <c r="AK1989" s="45"/>
      <c r="AL1989" s="38"/>
      <c r="AM1989" s="43">
        <v>33</v>
      </c>
      <c r="AN1989" s="44">
        <v>396</v>
      </c>
      <c r="AO1989" s="45"/>
    </row>
    <row r="1990" spans="1:41" hidden="1" outlineLevel="1" x14ac:dyDescent="0.25">
      <c r="A1990" s="34" t="s">
        <v>3683</v>
      </c>
      <c r="B1990" s="35" t="s">
        <v>3684</v>
      </c>
      <c r="C1990" s="35" t="s">
        <v>3685</v>
      </c>
      <c r="D1990" s="35" t="s">
        <v>686</v>
      </c>
      <c r="E1990" s="42">
        <v>25</v>
      </c>
      <c r="G1990" s="43">
        <v>77</v>
      </c>
      <c r="H1990" s="44">
        <v>1925</v>
      </c>
      <c r="I1990" s="45"/>
      <c r="J1990" s="38"/>
      <c r="K1990" s="43">
        <v>160</v>
      </c>
      <c r="L1990" s="44">
        <v>4000</v>
      </c>
      <c r="M1990" s="45"/>
      <c r="N1990" s="38"/>
      <c r="O1990" s="43">
        <v>160</v>
      </c>
      <c r="P1990" s="44">
        <v>4000</v>
      </c>
      <c r="Q1990" s="45"/>
      <c r="R1990" s="38"/>
      <c r="S1990" s="43">
        <v>119</v>
      </c>
      <c r="T1990" s="44">
        <v>2975</v>
      </c>
      <c r="U1990" s="45"/>
      <c r="V1990" s="38"/>
      <c r="W1990" s="43">
        <v>93</v>
      </c>
      <c r="X1990" s="44">
        <v>2325</v>
      </c>
      <c r="Y1990" s="45"/>
      <c r="Z1990" s="38"/>
      <c r="AA1990" s="43">
        <v>266.52</v>
      </c>
      <c r="AB1990" s="44">
        <v>6663</v>
      </c>
      <c r="AC1990" s="45"/>
      <c r="AD1990" s="38"/>
      <c r="AE1990" s="43">
        <v>427</v>
      </c>
      <c r="AF1990" s="44">
        <v>10675</v>
      </c>
      <c r="AG1990" s="45"/>
      <c r="AH1990" s="38"/>
      <c r="AI1990" s="43">
        <v>100.25</v>
      </c>
      <c r="AJ1990" s="44">
        <v>2506.25</v>
      </c>
      <c r="AK1990" s="45"/>
      <c r="AL1990" s="38"/>
      <c r="AM1990" s="43">
        <v>161</v>
      </c>
      <c r="AN1990" s="44">
        <v>4025</v>
      </c>
      <c r="AO1990" s="45"/>
    </row>
    <row r="1991" spans="1:41" ht="30" hidden="1" outlineLevel="1" x14ac:dyDescent="0.25">
      <c r="A1991" s="34" t="s">
        <v>3686</v>
      </c>
      <c r="B1991" s="35" t="s">
        <v>3687</v>
      </c>
      <c r="C1991" s="35" t="s">
        <v>3688</v>
      </c>
      <c r="D1991" s="35" t="s">
        <v>523</v>
      </c>
      <c r="E1991" s="42">
        <v>42</v>
      </c>
      <c r="G1991" s="43">
        <v>77</v>
      </c>
      <c r="H1991" s="44">
        <v>3234</v>
      </c>
      <c r="I1991" s="45"/>
      <c r="J1991" s="38"/>
      <c r="K1991" s="43">
        <v>160</v>
      </c>
      <c r="L1991" s="44">
        <v>6720</v>
      </c>
      <c r="M1991" s="45"/>
      <c r="N1991" s="38"/>
      <c r="O1991" s="43">
        <v>160</v>
      </c>
      <c r="P1991" s="44">
        <v>6720</v>
      </c>
      <c r="Q1991" s="45"/>
      <c r="R1991" s="38"/>
      <c r="S1991" s="43">
        <v>141</v>
      </c>
      <c r="T1991" s="44">
        <v>5922</v>
      </c>
      <c r="U1991" s="45"/>
      <c r="V1991" s="38"/>
      <c r="W1991" s="43">
        <v>89</v>
      </c>
      <c r="X1991" s="44">
        <v>3738</v>
      </c>
      <c r="Y1991" s="45"/>
      <c r="Z1991" s="38"/>
      <c r="AA1991" s="43">
        <v>192.89</v>
      </c>
      <c r="AB1991" s="44">
        <v>8101.38</v>
      </c>
      <c r="AC1991" s="45"/>
      <c r="AD1991" s="38"/>
      <c r="AE1991" s="43">
        <v>352</v>
      </c>
      <c r="AF1991" s="44">
        <v>14784</v>
      </c>
      <c r="AG1991" s="45"/>
      <c r="AH1991" s="38"/>
      <c r="AI1991" s="43">
        <v>89.4</v>
      </c>
      <c r="AJ1991" s="44">
        <v>3754.8</v>
      </c>
      <c r="AK1991" s="45"/>
      <c r="AL1991" s="38"/>
      <c r="AM1991" s="43">
        <v>100</v>
      </c>
      <c r="AN1991" s="44">
        <v>4200</v>
      </c>
      <c r="AO1991" s="45"/>
    </row>
    <row r="1992" spans="1:41" hidden="1" outlineLevel="1" x14ac:dyDescent="0.25">
      <c r="A1992" s="30"/>
      <c r="B1992" s="31" t="s">
        <v>44</v>
      </c>
      <c r="C1992" s="31" t="s">
        <v>45</v>
      </c>
      <c r="G1992" s="36"/>
      <c r="H1992" s="36"/>
      <c r="I1992" s="37"/>
      <c r="J1992" s="38"/>
      <c r="K1992" s="36"/>
      <c r="L1992" s="36"/>
      <c r="M1992" s="37"/>
      <c r="N1992" s="38"/>
      <c r="O1992" s="36"/>
      <c r="P1992" s="36"/>
      <c r="Q1992" s="37"/>
      <c r="R1992" s="38"/>
      <c r="S1992" s="36"/>
      <c r="T1992" s="36"/>
      <c r="U1992" s="37"/>
      <c r="V1992" s="38"/>
      <c r="W1992" s="36"/>
      <c r="X1992" s="36"/>
      <c r="Y1992" s="37"/>
      <c r="Z1992" s="38"/>
      <c r="AA1992" s="36"/>
      <c r="AB1992" s="36"/>
      <c r="AC1992" s="37"/>
      <c r="AD1992" s="38"/>
      <c r="AE1992" s="36"/>
      <c r="AF1992" s="36"/>
      <c r="AG1992" s="37"/>
      <c r="AH1992" s="38"/>
      <c r="AI1992" s="36"/>
      <c r="AJ1992" s="36"/>
      <c r="AK1992" s="37"/>
      <c r="AL1992" s="38"/>
      <c r="AM1992" s="36"/>
      <c r="AN1992" s="36"/>
      <c r="AO1992" s="37"/>
    </row>
    <row r="1993" spans="1:41" ht="60" hidden="1" outlineLevel="1" x14ac:dyDescent="0.25">
      <c r="A1993" s="34" t="s">
        <v>3689</v>
      </c>
      <c r="B1993" s="35" t="s">
        <v>47</v>
      </c>
      <c r="C1993" s="35" t="s">
        <v>3690</v>
      </c>
      <c r="G1993" s="36"/>
      <c r="H1993" s="36"/>
      <c r="I1993" s="37"/>
      <c r="J1993" s="38"/>
      <c r="K1993" s="36"/>
      <c r="L1993" s="36"/>
      <c r="M1993" s="37"/>
      <c r="N1993" s="38"/>
      <c r="O1993" s="36"/>
      <c r="P1993" s="36"/>
      <c r="Q1993" s="37"/>
      <c r="R1993" s="38"/>
      <c r="S1993" s="36"/>
      <c r="T1993" s="36"/>
      <c r="U1993" s="37"/>
      <c r="V1993" s="38"/>
      <c r="W1993" s="36"/>
      <c r="X1993" s="36"/>
      <c r="Y1993" s="37"/>
      <c r="Z1993" s="38"/>
      <c r="AA1993" s="36"/>
      <c r="AB1993" s="36"/>
      <c r="AC1993" s="37"/>
      <c r="AD1993" s="38"/>
      <c r="AE1993" s="36"/>
      <c r="AF1993" s="36"/>
      <c r="AG1993" s="37"/>
      <c r="AH1993" s="38"/>
      <c r="AI1993" s="36"/>
      <c r="AJ1993" s="36"/>
      <c r="AK1993" s="37"/>
      <c r="AL1993" s="38"/>
      <c r="AM1993" s="36"/>
      <c r="AN1993" s="36"/>
      <c r="AO1993" s="37"/>
    </row>
    <row r="1994" spans="1:41" ht="45" hidden="1" outlineLevel="1" x14ac:dyDescent="0.25">
      <c r="A1994" s="30"/>
      <c r="B1994" s="31" t="s">
        <v>69</v>
      </c>
      <c r="C1994" s="31" t="s">
        <v>70</v>
      </c>
      <c r="D1994" s="31" t="s">
        <v>71</v>
      </c>
      <c r="E1994" s="31" t="s">
        <v>72</v>
      </c>
      <c r="G1994" s="39" t="s">
        <v>73</v>
      </c>
      <c r="H1994" s="40" t="s">
        <v>33</v>
      </c>
      <c r="I1994" s="41"/>
      <c r="J1994" s="38"/>
      <c r="K1994" s="39" t="s">
        <v>73</v>
      </c>
      <c r="L1994" s="40" t="s">
        <v>33</v>
      </c>
      <c r="M1994" s="41"/>
      <c r="N1994" s="38"/>
      <c r="O1994" s="39" t="s">
        <v>73</v>
      </c>
      <c r="P1994" s="40" t="s">
        <v>33</v>
      </c>
      <c r="Q1994" s="41"/>
      <c r="R1994" s="38"/>
      <c r="S1994" s="39" t="s">
        <v>73</v>
      </c>
      <c r="T1994" s="40" t="s">
        <v>33</v>
      </c>
      <c r="U1994" s="41"/>
      <c r="V1994" s="38"/>
      <c r="W1994" s="39" t="s">
        <v>73</v>
      </c>
      <c r="X1994" s="40" t="s">
        <v>33</v>
      </c>
      <c r="Y1994" s="41"/>
      <c r="Z1994" s="38"/>
      <c r="AA1994" s="39" t="s">
        <v>73</v>
      </c>
      <c r="AB1994" s="40" t="s">
        <v>33</v>
      </c>
      <c r="AC1994" s="41"/>
      <c r="AD1994" s="38"/>
      <c r="AE1994" s="39" t="s">
        <v>73</v>
      </c>
      <c r="AF1994" s="40" t="s">
        <v>33</v>
      </c>
      <c r="AG1994" s="41"/>
      <c r="AH1994" s="38"/>
      <c r="AI1994" s="39" t="s">
        <v>73</v>
      </c>
      <c r="AJ1994" s="40" t="s">
        <v>33</v>
      </c>
      <c r="AK1994" s="41"/>
      <c r="AL1994" s="38"/>
      <c r="AM1994" s="39" t="s">
        <v>73</v>
      </c>
      <c r="AN1994" s="40" t="s">
        <v>33</v>
      </c>
      <c r="AO1994" s="41"/>
    </row>
    <row r="1995" spans="1:41" hidden="1" outlineLevel="1" x14ac:dyDescent="0.25">
      <c r="A1995" s="34" t="s">
        <v>3691</v>
      </c>
      <c r="B1995" s="35" t="s">
        <v>3692</v>
      </c>
      <c r="C1995" s="35" t="s">
        <v>3693</v>
      </c>
      <c r="D1995" s="35" t="s">
        <v>686</v>
      </c>
      <c r="E1995" s="42">
        <v>70</v>
      </c>
      <c r="G1995" s="43">
        <v>65</v>
      </c>
      <c r="H1995" s="44">
        <v>4550</v>
      </c>
      <c r="I1995" s="45"/>
      <c r="J1995" s="38"/>
      <c r="K1995" s="43">
        <v>90</v>
      </c>
      <c r="L1995" s="44">
        <v>6300</v>
      </c>
      <c r="M1995" s="45"/>
      <c r="N1995" s="38"/>
      <c r="O1995" s="43">
        <v>90</v>
      </c>
      <c r="P1995" s="44">
        <v>6300</v>
      </c>
      <c r="Q1995" s="45"/>
      <c r="R1995" s="38"/>
      <c r="S1995" s="43">
        <v>88</v>
      </c>
      <c r="T1995" s="44">
        <v>6160</v>
      </c>
      <c r="U1995" s="45"/>
      <c r="V1995" s="38"/>
      <c r="W1995" s="43">
        <v>113</v>
      </c>
      <c r="X1995" s="44">
        <v>7910</v>
      </c>
      <c r="Y1995" s="45"/>
      <c r="Z1995" s="38"/>
      <c r="AA1995" s="43">
        <v>211.42</v>
      </c>
      <c r="AB1995" s="44">
        <v>14799.4</v>
      </c>
      <c r="AC1995" s="45"/>
      <c r="AD1995" s="38"/>
      <c r="AE1995" s="43">
        <v>352</v>
      </c>
      <c r="AF1995" s="44">
        <v>24640</v>
      </c>
      <c r="AG1995" s="45"/>
      <c r="AH1995" s="38"/>
      <c r="AI1995" s="43">
        <v>81.22</v>
      </c>
      <c r="AJ1995" s="44">
        <v>5685.4</v>
      </c>
      <c r="AK1995" s="45"/>
      <c r="AL1995" s="38"/>
      <c r="AM1995" s="43">
        <v>142</v>
      </c>
      <c r="AN1995" s="44">
        <v>9940</v>
      </c>
      <c r="AO1995" s="45"/>
    </row>
    <row r="1996" spans="1:41" hidden="1" outlineLevel="1" x14ac:dyDescent="0.25">
      <c r="A1996" s="34" t="s">
        <v>3694</v>
      </c>
      <c r="B1996" s="35" t="s">
        <v>3695</v>
      </c>
      <c r="C1996" s="35" t="s">
        <v>3696</v>
      </c>
      <c r="D1996" s="35" t="s">
        <v>523</v>
      </c>
      <c r="E1996" s="42">
        <v>22</v>
      </c>
      <c r="G1996" s="43">
        <v>16</v>
      </c>
      <c r="H1996" s="44">
        <v>352</v>
      </c>
      <c r="I1996" s="45"/>
      <c r="J1996" s="38"/>
      <c r="K1996" s="43">
        <v>16</v>
      </c>
      <c r="L1996" s="44">
        <v>352</v>
      </c>
      <c r="M1996" s="45"/>
      <c r="N1996" s="38"/>
      <c r="O1996" s="43">
        <v>16</v>
      </c>
      <c r="P1996" s="44">
        <v>352</v>
      </c>
      <c r="Q1996" s="45"/>
      <c r="R1996" s="38"/>
      <c r="S1996" s="43">
        <v>31</v>
      </c>
      <c r="T1996" s="44">
        <v>682</v>
      </c>
      <c r="U1996" s="45"/>
      <c r="V1996" s="38"/>
      <c r="W1996" s="43">
        <v>18</v>
      </c>
      <c r="X1996" s="44">
        <v>396</v>
      </c>
      <c r="Y1996" s="45"/>
      <c r="Z1996" s="38"/>
      <c r="AA1996" s="43">
        <v>72.02</v>
      </c>
      <c r="AB1996" s="44">
        <v>1584.44</v>
      </c>
      <c r="AC1996" s="45"/>
      <c r="AD1996" s="38"/>
      <c r="AE1996" s="43">
        <v>61</v>
      </c>
      <c r="AF1996" s="44">
        <v>1342</v>
      </c>
      <c r="AG1996" s="45"/>
      <c r="AH1996" s="38"/>
      <c r="AI1996" s="43">
        <v>23.69</v>
      </c>
      <c r="AJ1996" s="44">
        <v>521.17999999999995</v>
      </c>
      <c r="AK1996" s="45"/>
      <c r="AL1996" s="38"/>
      <c r="AM1996" s="43">
        <v>30</v>
      </c>
      <c r="AN1996" s="44">
        <v>660</v>
      </c>
      <c r="AO1996" s="45"/>
    </row>
    <row r="1997" spans="1:41" hidden="1" outlineLevel="1" x14ac:dyDescent="0.25">
      <c r="A1997" s="30"/>
      <c r="B1997" s="31" t="s">
        <v>44</v>
      </c>
      <c r="C1997" s="31" t="s">
        <v>45</v>
      </c>
      <c r="G1997" s="36"/>
      <c r="H1997" s="36"/>
      <c r="I1997" s="37"/>
      <c r="J1997" s="38"/>
      <c r="K1997" s="36"/>
      <c r="L1997" s="36"/>
      <c r="M1997" s="37"/>
      <c r="N1997" s="38"/>
      <c r="O1997" s="36"/>
      <c r="P1997" s="36"/>
      <c r="Q1997" s="37"/>
      <c r="R1997" s="38"/>
      <c r="S1997" s="36"/>
      <c r="T1997" s="36"/>
      <c r="U1997" s="37"/>
      <c r="V1997" s="38"/>
      <c r="W1997" s="36"/>
      <c r="X1997" s="36"/>
      <c r="Y1997" s="37"/>
      <c r="Z1997" s="38"/>
      <c r="AA1997" s="36"/>
      <c r="AB1997" s="36"/>
      <c r="AC1997" s="37"/>
      <c r="AD1997" s="38"/>
      <c r="AE1997" s="36"/>
      <c r="AF1997" s="36"/>
      <c r="AG1997" s="37"/>
      <c r="AH1997" s="38"/>
      <c r="AI1997" s="36"/>
      <c r="AJ1997" s="36"/>
      <c r="AK1997" s="37"/>
      <c r="AL1997" s="38"/>
      <c r="AM1997" s="36"/>
      <c r="AN1997" s="36"/>
      <c r="AO1997" s="37"/>
    </row>
    <row r="1998" spans="1:41" hidden="1" outlineLevel="1" x14ac:dyDescent="0.25">
      <c r="A1998" s="34" t="s">
        <v>3697</v>
      </c>
      <c r="B1998" s="35" t="s">
        <v>47</v>
      </c>
      <c r="C1998" s="35" t="s">
        <v>2686</v>
      </c>
      <c r="G1998" s="36"/>
      <c r="H1998" s="36"/>
      <c r="I1998" s="37"/>
      <c r="J1998" s="38"/>
      <c r="K1998" s="36"/>
      <c r="L1998" s="36"/>
      <c r="M1998" s="37"/>
      <c r="N1998" s="38"/>
      <c r="O1998" s="36"/>
      <c r="P1998" s="36"/>
      <c r="Q1998" s="37"/>
      <c r="R1998" s="38"/>
      <c r="S1998" s="36"/>
      <c r="T1998" s="36"/>
      <c r="U1998" s="37"/>
      <c r="V1998" s="38"/>
      <c r="W1998" s="36"/>
      <c r="X1998" s="36"/>
      <c r="Y1998" s="37"/>
      <c r="Z1998" s="38"/>
      <c r="AA1998" s="36"/>
      <c r="AB1998" s="36"/>
      <c r="AC1998" s="37"/>
      <c r="AD1998" s="38"/>
      <c r="AE1998" s="36"/>
      <c r="AF1998" s="36"/>
      <c r="AG1998" s="37"/>
      <c r="AH1998" s="38"/>
      <c r="AI1998" s="36"/>
      <c r="AJ1998" s="36"/>
      <c r="AK1998" s="37"/>
      <c r="AL1998" s="38"/>
      <c r="AM1998" s="36"/>
      <c r="AN1998" s="36"/>
      <c r="AO1998" s="37"/>
    </row>
    <row r="1999" spans="1:41" ht="45" hidden="1" outlineLevel="1" x14ac:dyDescent="0.25">
      <c r="A1999" s="30"/>
      <c r="B1999" s="31" t="s">
        <v>69</v>
      </c>
      <c r="C1999" s="31" t="s">
        <v>70</v>
      </c>
      <c r="D1999" s="31" t="s">
        <v>71</v>
      </c>
      <c r="E1999" s="31" t="s">
        <v>72</v>
      </c>
      <c r="G1999" s="39" t="s">
        <v>73</v>
      </c>
      <c r="H1999" s="40" t="s">
        <v>33</v>
      </c>
      <c r="I1999" s="41"/>
      <c r="J1999" s="38"/>
      <c r="K1999" s="39" t="s">
        <v>73</v>
      </c>
      <c r="L1999" s="40" t="s">
        <v>33</v>
      </c>
      <c r="M1999" s="41"/>
      <c r="N1999" s="38"/>
      <c r="O1999" s="39" t="s">
        <v>73</v>
      </c>
      <c r="P1999" s="40" t="s">
        <v>33</v>
      </c>
      <c r="Q1999" s="41"/>
      <c r="R1999" s="38"/>
      <c r="S1999" s="39" t="s">
        <v>73</v>
      </c>
      <c r="T1999" s="40" t="s">
        <v>33</v>
      </c>
      <c r="U1999" s="41"/>
      <c r="V1999" s="38"/>
      <c r="W1999" s="39" t="s">
        <v>73</v>
      </c>
      <c r="X1999" s="40" t="s">
        <v>33</v>
      </c>
      <c r="Y1999" s="41"/>
      <c r="Z1999" s="38"/>
      <c r="AA1999" s="39" t="s">
        <v>73</v>
      </c>
      <c r="AB1999" s="40" t="s">
        <v>33</v>
      </c>
      <c r="AC1999" s="41"/>
      <c r="AD1999" s="38"/>
      <c r="AE1999" s="39" t="s">
        <v>73</v>
      </c>
      <c r="AF1999" s="40" t="s">
        <v>33</v>
      </c>
      <c r="AG1999" s="41"/>
      <c r="AH1999" s="38"/>
      <c r="AI1999" s="39" t="s">
        <v>73</v>
      </c>
      <c r="AJ1999" s="40" t="s">
        <v>33</v>
      </c>
      <c r="AK1999" s="41"/>
      <c r="AL1999" s="38"/>
      <c r="AM1999" s="39" t="s">
        <v>73</v>
      </c>
      <c r="AN1999" s="40" t="s">
        <v>33</v>
      </c>
      <c r="AO1999" s="41"/>
    </row>
    <row r="2000" spans="1:41" hidden="1" outlineLevel="1" x14ac:dyDescent="0.25">
      <c r="A2000" s="34" t="s">
        <v>3698</v>
      </c>
      <c r="B2000" s="35" t="s">
        <v>3699</v>
      </c>
      <c r="C2000" s="35" t="s">
        <v>3700</v>
      </c>
      <c r="D2000" s="35" t="s">
        <v>686</v>
      </c>
      <c r="E2000" s="42">
        <v>20</v>
      </c>
      <c r="G2000" s="43">
        <v>57</v>
      </c>
      <c r="H2000" s="44">
        <v>1140</v>
      </c>
      <c r="I2000" s="45"/>
      <c r="J2000" s="38"/>
      <c r="K2000" s="43">
        <v>60</v>
      </c>
      <c r="L2000" s="44">
        <v>1200</v>
      </c>
      <c r="M2000" s="45"/>
      <c r="N2000" s="38"/>
      <c r="O2000" s="43">
        <v>60</v>
      </c>
      <c r="P2000" s="44">
        <v>1200</v>
      </c>
      <c r="Q2000" s="45"/>
      <c r="R2000" s="38"/>
      <c r="S2000" s="43">
        <v>63</v>
      </c>
      <c r="T2000" s="44">
        <v>1260</v>
      </c>
      <c r="U2000" s="45"/>
      <c r="V2000" s="38"/>
      <c r="W2000" s="43">
        <v>78</v>
      </c>
      <c r="X2000" s="44">
        <v>1560</v>
      </c>
      <c r="Y2000" s="45"/>
      <c r="Z2000" s="38"/>
      <c r="AA2000" s="43">
        <v>67.010000000000005</v>
      </c>
      <c r="AB2000" s="44">
        <v>1340.2</v>
      </c>
      <c r="AC2000" s="45"/>
      <c r="AD2000" s="38"/>
      <c r="AE2000" s="43">
        <v>82</v>
      </c>
      <c r="AF2000" s="44">
        <v>1640</v>
      </c>
      <c r="AG2000" s="45"/>
      <c r="AH2000" s="38"/>
      <c r="AI2000" s="43">
        <v>64.319999999999993</v>
      </c>
      <c r="AJ2000" s="44">
        <v>1286.4000000000001</v>
      </c>
      <c r="AK2000" s="45"/>
      <c r="AL2000" s="38"/>
      <c r="AM2000" s="43">
        <v>90</v>
      </c>
      <c r="AN2000" s="44">
        <v>1800</v>
      </c>
      <c r="AO2000" s="45"/>
    </row>
    <row r="2001" spans="1:41" hidden="1" outlineLevel="1" x14ac:dyDescent="0.25">
      <c r="A2001" s="30"/>
      <c r="B2001" s="31" t="s">
        <v>44</v>
      </c>
      <c r="C2001" s="31" t="s">
        <v>45</v>
      </c>
      <c r="G2001" s="36"/>
      <c r="H2001" s="36"/>
      <c r="I2001" s="37"/>
      <c r="J2001" s="38"/>
      <c r="K2001" s="36"/>
      <c r="L2001" s="36"/>
      <c r="M2001" s="37"/>
      <c r="N2001" s="38"/>
      <c r="O2001" s="36"/>
      <c r="P2001" s="36"/>
      <c r="Q2001" s="37"/>
      <c r="R2001" s="38"/>
      <c r="S2001" s="36"/>
      <c r="T2001" s="36"/>
      <c r="U2001" s="37"/>
      <c r="V2001" s="38"/>
      <c r="W2001" s="36"/>
      <c r="X2001" s="36"/>
      <c r="Y2001" s="37"/>
      <c r="Z2001" s="38"/>
      <c r="AA2001" s="36"/>
      <c r="AB2001" s="36"/>
      <c r="AC2001" s="37"/>
      <c r="AD2001" s="38"/>
      <c r="AE2001" s="36"/>
      <c r="AF2001" s="36"/>
      <c r="AG2001" s="37"/>
      <c r="AH2001" s="38"/>
      <c r="AI2001" s="36"/>
      <c r="AJ2001" s="36"/>
      <c r="AK2001" s="37"/>
      <c r="AL2001" s="38"/>
      <c r="AM2001" s="36"/>
      <c r="AN2001" s="36"/>
      <c r="AO2001" s="37"/>
    </row>
    <row r="2002" spans="1:41" hidden="1" outlineLevel="1" x14ac:dyDescent="0.25">
      <c r="A2002" s="34" t="s">
        <v>3701</v>
      </c>
      <c r="B2002" s="35" t="s">
        <v>47</v>
      </c>
      <c r="C2002" s="35" t="s">
        <v>3702</v>
      </c>
      <c r="G2002" s="36"/>
      <c r="H2002" s="36"/>
      <c r="I2002" s="37"/>
      <c r="J2002" s="38"/>
      <c r="K2002" s="36"/>
      <c r="L2002" s="36"/>
      <c r="M2002" s="37"/>
      <c r="N2002" s="38"/>
      <c r="O2002" s="36"/>
      <c r="P2002" s="36"/>
      <c r="Q2002" s="37"/>
      <c r="R2002" s="38"/>
      <c r="S2002" s="36"/>
      <c r="T2002" s="36"/>
      <c r="U2002" s="37"/>
      <c r="V2002" s="38"/>
      <c r="W2002" s="36"/>
      <c r="X2002" s="36"/>
      <c r="Y2002" s="37"/>
      <c r="Z2002" s="38"/>
      <c r="AA2002" s="36"/>
      <c r="AB2002" s="36"/>
      <c r="AC2002" s="37"/>
      <c r="AD2002" s="38"/>
      <c r="AE2002" s="36"/>
      <c r="AF2002" s="36"/>
      <c r="AG2002" s="37"/>
      <c r="AH2002" s="38"/>
      <c r="AI2002" s="36"/>
      <c r="AJ2002" s="36"/>
      <c r="AK2002" s="37"/>
      <c r="AL2002" s="38"/>
      <c r="AM2002" s="36"/>
      <c r="AN2002" s="36"/>
      <c r="AO2002" s="37"/>
    </row>
    <row r="2003" spans="1:41" ht="45" hidden="1" outlineLevel="1" x14ac:dyDescent="0.25">
      <c r="A2003" s="30"/>
      <c r="B2003" s="31" t="s">
        <v>69</v>
      </c>
      <c r="C2003" s="31" t="s">
        <v>70</v>
      </c>
      <c r="D2003" s="31" t="s">
        <v>71</v>
      </c>
      <c r="E2003" s="31" t="s">
        <v>72</v>
      </c>
      <c r="G2003" s="39" t="s">
        <v>73</v>
      </c>
      <c r="H2003" s="40" t="s">
        <v>33</v>
      </c>
      <c r="I2003" s="41"/>
      <c r="J2003" s="38"/>
      <c r="K2003" s="39" t="s">
        <v>73</v>
      </c>
      <c r="L2003" s="40" t="s">
        <v>33</v>
      </c>
      <c r="M2003" s="41"/>
      <c r="N2003" s="38"/>
      <c r="O2003" s="39" t="s">
        <v>73</v>
      </c>
      <c r="P2003" s="40" t="s">
        <v>33</v>
      </c>
      <c r="Q2003" s="41"/>
      <c r="R2003" s="38"/>
      <c r="S2003" s="39" t="s">
        <v>73</v>
      </c>
      <c r="T2003" s="40" t="s">
        <v>33</v>
      </c>
      <c r="U2003" s="41"/>
      <c r="V2003" s="38"/>
      <c r="W2003" s="39" t="s">
        <v>73</v>
      </c>
      <c r="X2003" s="40" t="s">
        <v>33</v>
      </c>
      <c r="Y2003" s="41"/>
      <c r="Z2003" s="38"/>
      <c r="AA2003" s="39" t="s">
        <v>73</v>
      </c>
      <c r="AB2003" s="40" t="s">
        <v>33</v>
      </c>
      <c r="AC2003" s="41"/>
      <c r="AD2003" s="38"/>
      <c r="AE2003" s="39" t="s">
        <v>73</v>
      </c>
      <c r="AF2003" s="40" t="s">
        <v>33</v>
      </c>
      <c r="AG2003" s="41"/>
      <c r="AH2003" s="38"/>
      <c r="AI2003" s="39" t="s">
        <v>73</v>
      </c>
      <c r="AJ2003" s="40" t="s">
        <v>33</v>
      </c>
      <c r="AK2003" s="41"/>
      <c r="AL2003" s="38"/>
      <c r="AM2003" s="39" t="s">
        <v>73</v>
      </c>
      <c r="AN2003" s="40" t="s">
        <v>33</v>
      </c>
      <c r="AO2003" s="41"/>
    </row>
    <row r="2004" spans="1:41" hidden="1" outlineLevel="1" x14ac:dyDescent="0.25">
      <c r="A2004" s="34" t="s">
        <v>3703</v>
      </c>
      <c r="B2004" s="35" t="s">
        <v>3704</v>
      </c>
      <c r="C2004" s="35" t="s">
        <v>3705</v>
      </c>
      <c r="D2004" s="35" t="s">
        <v>686</v>
      </c>
      <c r="E2004" s="42">
        <v>135</v>
      </c>
      <c r="G2004" s="43">
        <v>375</v>
      </c>
      <c r="H2004" s="44">
        <v>50625</v>
      </c>
      <c r="I2004" s="45"/>
      <c r="J2004" s="38"/>
      <c r="K2004" s="43">
        <v>300</v>
      </c>
      <c r="L2004" s="44">
        <v>40500</v>
      </c>
      <c r="M2004" s="45"/>
      <c r="N2004" s="38"/>
      <c r="O2004" s="43">
        <v>300</v>
      </c>
      <c r="P2004" s="44">
        <v>40500</v>
      </c>
      <c r="Q2004" s="45"/>
      <c r="R2004" s="38"/>
      <c r="S2004" s="43">
        <v>266</v>
      </c>
      <c r="T2004" s="44">
        <v>35910</v>
      </c>
      <c r="U2004" s="45"/>
      <c r="V2004" s="38"/>
      <c r="W2004" s="43">
        <v>325</v>
      </c>
      <c r="X2004" s="44">
        <v>43875</v>
      </c>
      <c r="Y2004" s="45"/>
      <c r="Z2004" s="38"/>
      <c r="AA2004" s="43">
        <v>312.42</v>
      </c>
      <c r="AB2004" s="44">
        <v>42176.7</v>
      </c>
      <c r="AC2004" s="45"/>
      <c r="AD2004" s="38"/>
      <c r="AE2004" s="43">
        <v>278</v>
      </c>
      <c r="AF2004" s="44">
        <v>37530</v>
      </c>
      <c r="AG2004" s="45"/>
      <c r="AH2004" s="38"/>
      <c r="AI2004" s="43">
        <v>267.75</v>
      </c>
      <c r="AJ2004" s="44">
        <v>36146.25</v>
      </c>
      <c r="AK2004" s="45"/>
      <c r="AL2004" s="38"/>
      <c r="AM2004" s="43">
        <v>300</v>
      </c>
      <c r="AN2004" s="44">
        <v>40500</v>
      </c>
      <c r="AO2004" s="45"/>
    </row>
    <row r="2005" spans="1:41" hidden="1" outlineLevel="1" x14ac:dyDescent="0.25">
      <c r="A2005" s="30"/>
      <c r="B2005" s="31" t="s">
        <v>44</v>
      </c>
      <c r="C2005" s="31" t="s">
        <v>45</v>
      </c>
      <c r="G2005" s="36"/>
      <c r="H2005" s="36"/>
      <c r="I2005" s="37"/>
      <c r="J2005" s="38"/>
      <c r="K2005" s="36"/>
      <c r="L2005" s="36"/>
      <c r="M2005" s="37"/>
      <c r="N2005" s="38"/>
      <c r="O2005" s="36"/>
      <c r="P2005" s="36"/>
      <c r="Q2005" s="37"/>
      <c r="R2005" s="38"/>
      <c r="S2005" s="36"/>
      <c r="T2005" s="36"/>
      <c r="U2005" s="37"/>
      <c r="V2005" s="38"/>
      <c r="W2005" s="36"/>
      <c r="X2005" s="36"/>
      <c r="Y2005" s="37"/>
      <c r="Z2005" s="38"/>
      <c r="AA2005" s="36"/>
      <c r="AB2005" s="36"/>
      <c r="AC2005" s="37"/>
      <c r="AD2005" s="38"/>
      <c r="AE2005" s="36"/>
      <c r="AF2005" s="36"/>
      <c r="AG2005" s="37"/>
      <c r="AH2005" s="38"/>
      <c r="AI2005" s="36"/>
      <c r="AJ2005" s="36"/>
      <c r="AK2005" s="37"/>
      <c r="AL2005" s="38"/>
      <c r="AM2005" s="36"/>
      <c r="AN2005" s="36"/>
      <c r="AO2005" s="37"/>
    </row>
    <row r="2006" spans="1:41" hidden="1" outlineLevel="1" x14ac:dyDescent="0.25">
      <c r="A2006" s="34" t="s">
        <v>3706</v>
      </c>
      <c r="B2006" s="35" t="s">
        <v>47</v>
      </c>
      <c r="C2006" s="35" t="s">
        <v>2691</v>
      </c>
      <c r="G2006" s="36"/>
      <c r="H2006" s="36"/>
      <c r="I2006" s="37"/>
      <c r="J2006" s="38"/>
      <c r="K2006" s="36"/>
      <c r="L2006" s="36"/>
      <c r="M2006" s="37"/>
      <c r="N2006" s="38"/>
      <c r="O2006" s="36"/>
      <c r="P2006" s="36"/>
      <c r="Q2006" s="37"/>
      <c r="R2006" s="38"/>
      <c r="S2006" s="36"/>
      <c r="T2006" s="36"/>
      <c r="U2006" s="37"/>
      <c r="V2006" s="38"/>
      <c r="W2006" s="36"/>
      <c r="X2006" s="36"/>
      <c r="Y2006" s="37"/>
      <c r="Z2006" s="38"/>
      <c r="AA2006" s="36"/>
      <c r="AB2006" s="36"/>
      <c r="AC2006" s="37"/>
      <c r="AD2006" s="38"/>
      <c r="AE2006" s="36"/>
      <c r="AF2006" s="36"/>
      <c r="AG2006" s="37"/>
      <c r="AH2006" s="38"/>
      <c r="AI2006" s="36"/>
      <c r="AJ2006" s="36"/>
      <c r="AK2006" s="37"/>
      <c r="AL2006" s="38"/>
      <c r="AM2006" s="36"/>
      <c r="AN2006" s="36"/>
      <c r="AO2006" s="37"/>
    </row>
    <row r="2007" spans="1:41" ht="45" hidden="1" outlineLevel="1" x14ac:dyDescent="0.25">
      <c r="A2007" s="30"/>
      <c r="B2007" s="31" t="s">
        <v>69</v>
      </c>
      <c r="C2007" s="31" t="s">
        <v>70</v>
      </c>
      <c r="D2007" s="31" t="s">
        <v>71</v>
      </c>
      <c r="E2007" s="31" t="s">
        <v>72</v>
      </c>
      <c r="G2007" s="39" t="s">
        <v>73</v>
      </c>
      <c r="H2007" s="40" t="s">
        <v>33</v>
      </c>
      <c r="I2007" s="41"/>
      <c r="J2007" s="38"/>
      <c r="K2007" s="39" t="s">
        <v>73</v>
      </c>
      <c r="L2007" s="40" t="s">
        <v>33</v>
      </c>
      <c r="M2007" s="41"/>
      <c r="N2007" s="38"/>
      <c r="O2007" s="39" t="s">
        <v>73</v>
      </c>
      <c r="P2007" s="40" t="s">
        <v>33</v>
      </c>
      <c r="Q2007" s="41"/>
      <c r="R2007" s="38"/>
      <c r="S2007" s="39" t="s">
        <v>73</v>
      </c>
      <c r="T2007" s="40" t="s">
        <v>33</v>
      </c>
      <c r="U2007" s="41"/>
      <c r="V2007" s="38"/>
      <c r="W2007" s="39" t="s">
        <v>73</v>
      </c>
      <c r="X2007" s="40" t="s">
        <v>33</v>
      </c>
      <c r="Y2007" s="41"/>
      <c r="Z2007" s="38"/>
      <c r="AA2007" s="39" t="s">
        <v>73</v>
      </c>
      <c r="AB2007" s="40" t="s">
        <v>33</v>
      </c>
      <c r="AC2007" s="41"/>
      <c r="AD2007" s="38"/>
      <c r="AE2007" s="39" t="s">
        <v>73</v>
      </c>
      <c r="AF2007" s="40" t="s">
        <v>33</v>
      </c>
      <c r="AG2007" s="41"/>
      <c r="AH2007" s="38"/>
      <c r="AI2007" s="39" t="s">
        <v>73</v>
      </c>
      <c r="AJ2007" s="40" t="s">
        <v>33</v>
      </c>
      <c r="AK2007" s="41"/>
      <c r="AL2007" s="38"/>
      <c r="AM2007" s="39" t="s">
        <v>73</v>
      </c>
      <c r="AN2007" s="40" t="s">
        <v>33</v>
      </c>
      <c r="AO2007" s="41"/>
    </row>
    <row r="2008" spans="1:41" hidden="1" outlineLevel="1" x14ac:dyDescent="0.25">
      <c r="A2008" s="34" t="s">
        <v>3707</v>
      </c>
      <c r="B2008" s="35" t="s">
        <v>3708</v>
      </c>
      <c r="C2008" s="35" t="s">
        <v>2694</v>
      </c>
      <c r="D2008" s="35" t="s">
        <v>523</v>
      </c>
      <c r="E2008" s="42">
        <v>42</v>
      </c>
      <c r="G2008" s="43">
        <v>135</v>
      </c>
      <c r="H2008" s="44">
        <v>5670</v>
      </c>
      <c r="I2008" s="45"/>
      <c r="J2008" s="38"/>
      <c r="K2008" s="43">
        <v>90</v>
      </c>
      <c r="L2008" s="44">
        <v>3780</v>
      </c>
      <c r="M2008" s="45"/>
      <c r="N2008" s="38"/>
      <c r="O2008" s="43">
        <v>90</v>
      </c>
      <c r="P2008" s="44">
        <v>3780</v>
      </c>
      <c r="Q2008" s="45"/>
      <c r="R2008" s="38"/>
      <c r="S2008" s="43">
        <v>70</v>
      </c>
      <c r="T2008" s="44">
        <v>2940</v>
      </c>
      <c r="U2008" s="45"/>
      <c r="V2008" s="38"/>
      <c r="W2008" s="43">
        <v>65</v>
      </c>
      <c r="X2008" s="44">
        <v>2730</v>
      </c>
      <c r="Y2008" s="45"/>
      <c r="Z2008" s="38"/>
      <c r="AA2008" s="43">
        <v>161.59</v>
      </c>
      <c r="AB2008" s="44">
        <v>6786.78</v>
      </c>
      <c r="AC2008" s="45"/>
      <c r="AD2008" s="38"/>
      <c r="AE2008" s="43">
        <v>149</v>
      </c>
      <c r="AF2008" s="44">
        <v>6258</v>
      </c>
      <c r="AG2008" s="45"/>
      <c r="AH2008" s="38"/>
      <c r="AI2008" s="43">
        <v>99.04</v>
      </c>
      <c r="AJ2008" s="44">
        <v>4159.68</v>
      </c>
      <c r="AK2008" s="45"/>
      <c r="AL2008" s="38"/>
      <c r="AM2008" s="43">
        <v>207</v>
      </c>
      <c r="AN2008" s="44">
        <v>8694</v>
      </c>
      <c r="AO2008" s="45"/>
    </row>
    <row r="2009" spans="1:41" hidden="1" outlineLevel="1" x14ac:dyDescent="0.25">
      <c r="A2009" s="30"/>
      <c r="B2009" s="31" t="s">
        <v>44</v>
      </c>
      <c r="C2009" s="31" t="s">
        <v>45</v>
      </c>
      <c r="G2009" s="36"/>
      <c r="H2009" s="36"/>
      <c r="I2009" s="37"/>
      <c r="J2009" s="38"/>
      <c r="K2009" s="36"/>
      <c r="L2009" s="36"/>
      <c r="M2009" s="37"/>
      <c r="N2009" s="38"/>
      <c r="O2009" s="36"/>
      <c r="P2009" s="36"/>
      <c r="Q2009" s="37"/>
      <c r="R2009" s="38"/>
      <c r="S2009" s="36"/>
      <c r="T2009" s="36"/>
      <c r="U2009" s="37"/>
      <c r="V2009" s="38"/>
      <c r="W2009" s="36"/>
      <c r="X2009" s="36"/>
      <c r="Y2009" s="37"/>
      <c r="Z2009" s="38"/>
      <c r="AA2009" s="36"/>
      <c r="AB2009" s="36"/>
      <c r="AC2009" s="37"/>
      <c r="AD2009" s="38"/>
      <c r="AE2009" s="36"/>
      <c r="AF2009" s="36"/>
      <c r="AG2009" s="37"/>
      <c r="AH2009" s="38"/>
      <c r="AI2009" s="36"/>
      <c r="AJ2009" s="36"/>
      <c r="AK2009" s="37"/>
      <c r="AL2009" s="38"/>
      <c r="AM2009" s="36"/>
      <c r="AN2009" s="36"/>
      <c r="AO2009" s="37"/>
    </row>
    <row r="2010" spans="1:41" hidden="1" outlineLevel="1" x14ac:dyDescent="0.25">
      <c r="A2010" s="34" t="s">
        <v>3709</v>
      </c>
      <c r="B2010" s="35" t="s">
        <v>47</v>
      </c>
      <c r="C2010" s="35" t="s">
        <v>2707</v>
      </c>
      <c r="G2010" s="36"/>
      <c r="H2010" s="36"/>
      <c r="I2010" s="37"/>
      <c r="J2010" s="38"/>
      <c r="K2010" s="36"/>
      <c r="L2010" s="36"/>
      <c r="M2010" s="37"/>
      <c r="N2010" s="38"/>
      <c r="O2010" s="36"/>
      <c r="P2010" s="36"/>
      <c r="Q2010" s="37"/>
      <c r="R2010" s="38"/>
      <c r="S2010" s="36"/>
      <c r="T2010" s="36"/>
      <c r="U2010" s="37"/>
      <c r="V2010" s="38"/>
      <c r="W2010" s="36"/>
      <c r="X2010" s="36"/>
      <c r="Y2010" s="37"/>
      <c r="Z2010" s="38"/>
      <c r="AA2010" s="36"/>
      <c r="AB2010" s="36"/>
      <c r="AC2010" s="37"/>
      <c r="AD2010" s="38"/>
      <c r="AE2010" s="36"/>
      <c r="AF2010" s="36"/>
      <c r="AG2010" s="37"/>
      <c r="AH2010" s="38"/>
      <c r="AI2010" s="36"/>
      <c r="AJ2010" s="36"/>
      <c r="AK2010" s="37"/>
      <c r="AL2010" s="38"/>
      <c r="AM2010" s="36"/>
      <c r="AN2010" s="36"/>
      <c r="AO2010" s="37"/>
    </row>
    <row r="2011" spans="1:41" ht="45" hidden="1" outlineLevel="1" x14ac:dyDescent="0.25">
      <c r="A2011" s="34" t="s">
        <v>3710</v>
      </c>
      <c r="B2011" s="35" t="s">
        <v>47</v>
      </c>
      <c r="C2011" s="35" t="s">
        <v>3711</v>
      </c>
      <c r="G2011" s="36"/>
      <c r="H2011" s="36"/>
      <c r="I2011" s="37"/>
      <c r="J2011" s="38"/>
      <c r="K2011" s="36"/>
      <c r="L2011" s="36"/>
      <c r="M2011" s="37"/>
      <c r="N2011" s="38"/>
      <c r="O2011" s="36"/>
      <c r="P2011" s="36"/>
      <c r="Q2011" s="37"/>
      <c r="R2011" s="38"/>
      <c r="S2011" s="36"/>
      <c r="T2011" s="36"/>
      <c r="U2011" s="37"/>
      <c r="V2011" s="38"/>
      <c r="W2011" s="36"/>
      <c r="X2011" s="36"/>
      <c r="Y2011" s="37"/>
      <c r="Z2011" s="38"/>
      <c r="AA2011" s="36"/>
      <c r="AB2011" s="36"/>
      <c r="AC2011" s="37"/>
      <c r="AD2011" s="38"/>
      <c r="AE2011" s="36"/>
      <c r="AF2011" s="36"/>
      <c r="AG2011" s="37"/>
      <c r="AH2011" s="38"/>
      <c r="AI2011" s="36"/>
      <c r="AJ2011" s="36"/>
      <c r="AK2011" s="37"/>
      <c r="AL2011" s="38"/>
      <c r="AM2011" s="36"/>
      <c r="AN2011" s="36"/>
      <c r="AO2011" s="37"/>
    </row>
    <row r="2012" spans="1:41" ht="45" hidden="1" outlineLevel="1" x14ac:dyDescent="0.25">
      <c r="A2012" s="30"/>
      <c r="B2012" s="31" t="s">
        <v>69</v>
      </c>
      <c r="C2012" s="31" t="s">
        <v>70</v>
      </c>
      <c r="D2012" s="31" t="s">
        <v>71</v>
      </c>
      <c r="E2012" s="31" t="s">
        <v>72</v>
      </c>
      <c r="G2012" s="39" t="s">
        <v>73</v>
      </c>
      <c r="H2012" s="40" t="s">
        <v>33</v>
      </c>
      <c r="I2012" s="41"/>
      <c r="J2012" s="38"/>
      <c r="K2012" s="39" t="s">
        <v>73</v>
      </c>
      <c r="L2012" s="40" t="s">
        <v>33</v>
      </c>
      <c r="M2012" s="41"/>
      <c r="N2012" s="38"/>
      <c r="O2012" s="39" t="s">
        <v>73</v>
      </c>
      <c r="P2012" s="40" t="s">
        <v>33</v>
      </c>
      <c r="Q2012" s="41"/>
      <c r="R2012" s="38"/>
      <c r="S2012" s="39" t="s">
        <v>73</v>
      </c>
      <c r="T2012" s="40" t="s">
        <v>33</v>
      </c>
      <c r="U2012" s="41"/>
      <c r="V2012" s="38"/>
      <c r="W2012" s="39" t="s">
        <v>73</v>
      </c>
      <c r="X2012" s="40" t="s">
        <v>33</v>
      </c>
      <c r="Y2012" s="41"/>
      <c r="Z2012" s="38"/>
      <c r="AA2012" s="39" t="s">
        <v>73</v>
      </c>
      <c r="AB2012" s="40" t="s">
        <v>33</v>
      </c>
      <c r="AC2012" s="41"/>
      <c r="AD2012" s="38"/>
      <c r="AE2012" s="39" t="s">
        <v>73</v>
      </c>
      <c r="AF2012" s="40" t="s">
        <v>33</v>
      </c>
      <c r="AG2012" s="41"/>
      <c r="AH2012" s="38"/>
      <c r="AI2012" s="39" t="s">
        <v>73</v>
      </c>
      <c r="AJ2012" s="40" t="s">
        <v>33</v>
      </c>
      <c r="AK2012" s="41"/>
      <c r="AL2012" s="38"/>
      <c r="AM2012" s="39" t="s">
        <v>73</v>
      </c>
      <c r="AN2012" s="40" t="s">
        <v>33</v>
      </c>
      <c r="AO2012" s="41"/>
    </row>
    <row r="2013" spans="1:41" hidden="1" outlineLevel="1" x14ac:dyDescent="0.25">
      <c r="A2013" s="34" t="s">
        <v>3712</v>
      </c>
      <c r="B2013" s="35" t="s">
        <v>3713</v>
      </c>
      <c r="C2013" s="35" t="s">
        <v>3714</v>
      </c>
      <c r="D2013" s="35" t="s">
        <v>686</v>
      </c>
      <c r="E2013" s="42">
        <v>100</v>
      </c>
      <c r="G2013" s="43">
        <v>56</v>
      </c>
      <c r="H2013" s="44">
        <v>5600</v>
      </c>
      <c r="I2013" s="45"/>
      <c r="J2013" s="38"/>
      <c r="K2013" s="43">
        <v>90</v>
      </c>
      <c r="L2013" s="44">
        <v>9000</v>
      </c>
      <c r="M2013" s="45"/>
      <c r="N2013" s="38"/>
      <c r="O2013" s="43">
        <v>90</v>
      </c>
      <c r="P2013" s="44">
        <v>9000</v>
      </c>
      <c r="Q2013" s="45"/>
      <c r="R2013" s="38"/>
      <c r="S2013" s="43">
        <v>116</v>
      </c>
      <c r="T2013" s="44">
        <v>11600</v>
      </c>
      <c r="U2013" s="45"/>
      <c r="V2013" s="38"/>
      <c r="W2013" s="43">
        <v>88</v>
      </c>
      <c r="X2013" s="44">
        <v>8800</v>
      </c>
      <c r="Y2013" s="45"/>
      <c r="Z2013" s="38"/>
      <c r="AA2013" s="43">
        <v>117.94</v>
      </c>
      <c r="AB2013" s="44">
        <v>11794</v>
      </c>
      <c r="AC2013" s="45"/>
      <c r="AD2013" s="38"/>
      <c r="AE2013" s="43">
        <v>97</v>
      </c>
      <c r="AF2013" s="44">
        <v>9700</v>
      </c>
      <c r="AG2013" s="45"/>
      <c r="AH2013" s="38"/>
      <c r="AI2013" s="43">
        <v>88.02</v>
      </c>
      <c r="AJ2013" s="44">
        <v>8802</v>
      </c>
      <c r="AK2013" s="45"/>
      <c r="AL2013" s="38"/>
      <c r="AM2013" s="43">
        <v>156</v>
      </c>
      <c r="AN2013" s="44">
        <v>15600</v>
      </c>
      <c r="AO2013" s="45"/>
    </row>
    <row r="2014" spans="1:41" hidden="1" outlineLevel="1" x14ac:dyDescent="0.25">
      <c r="A2014" s="34" t="s">
        <v>3715</v>
      </c>
      <c r="B2014" s="35" t="s">
        <v>3716</v>
      </c>
      <c r="C2014" s="35" t="s">
        <v>3717</v>
      </c>
      <c r="D2014" s="35" t="s">
        <v>686</v>
      </c>
      <c r="E2014" s="42">
        <v>100</v>
      </c>
      <c r="G2014" s="43">
        <v>56</v>
      </c>
      <c r="H2014" s="44">
        <v>5600</v>
      </c>
      <c r="I2014" s="45"/>
      <c r="J2014" s="38"/>
      <c r="K2014" s="43">
        <v>90</v>
      </c>
      <c r="L2014" s="44">
        <v>9000</v>
      </c>
      <c r="M2014" s="45"/>
      <c r="N2014" s="38"/>
      <c r="O2014" s="43">
        <v>90</v>
      </c>
      <c r="P2014" s="44">
        <v>9000</v>
      </c>
      <c r="Q2014" s="45"/>
      <c r="R2014" s="38"/>
      <c r="S2014" s="43">
        <v>116</v>
      </c>
      <c r="T2014" s="44">
        <v>11600</v>
      </c>
      <c r="U2014" s="45"/>
      <c r="V2014" s="38"/>
      <c r="W2014" s="43">
        <v>88</v>
      </c>
      <c r="X2014" s="44">
        <v>8800</v>
      </c>
      <c r="Y2014" s="45"/>
      <c r="Z2014" s="38"/>
      <c r="AA2014" s="43">
        <v>117.94</v>
      </c>
      <c r="AB2014" s="44">
        <v>11794</v>
      </c>
      <c r="AC2014" s="45"/>
      <c r="AD2014" s="38"/>
      <c r="AE2014" s="43">
        <v>97</v>
      </c>
      <c r="AF2014" s="44">
        <v>9700</v>
      </c>
      <c r="AG2014" s="45"/>
      <c r="AH2014" s="38"/>
      <c r="AI2014" s="43">
        <v>88.02</v>
      </c>
      <c r="AJ2014" s="44">
        <v>8802</v>
      </c>
      <c r="AK2014" s="45"/>
      <c r="AL2014" s="38"/>
      <c r="AM2014" s="43">
        <v>156</v>
      </c>
      <c r="AN2014" s="44">
        <v>15600</v>
      </c>
      <c r="AO2014" s="45"/>
    </row>
    <row r="2015" spans="1:41" hidden="1" outlineLevel="1" x14ac:dyDescent="0.25">
      <c r="A2015" s="30"/>
      <c r="B2015" s="31" t="s">
        <v>44</v>
      </c>
      <c r="C2015" s="31" t="s">
        <v>45</v>
      </c>
      <c r="G2015" s="36"/>
      <c r="H2015" s="36"/>
      <c r="I2015" s="37"/>
      <c r="J2015" s="38"/>
      <c r="K2015" s="36"/>
      <c r="L2015" s="36"/>
      <c r="M2015" s="37"/>
      <c r="N2015" s="38"/>
      <c r="O2015" s="36"/>
      <c r="P2015" s="36"/>
      <c r="Q2015" s="37"/>
      <c r="R2015" s="38"/>
      <c r="S2015" s="36"/>
      <c r="T2015" s="36"/>
      <c r="U2015" s="37"/>
      <c r="V2015" s="38"/>
      <c r="W2015" s="36"/>
      <c r="X2015" s="36"/>
      <c r="Y2015" s="37"/>
      <c r="Z2015" s="38"/>
      <c r="AA2015" s="36"/>
      <c r="AB2015" s="36"/>
      <c r="AC2015" s="37"/>
      <c r="AD2015" s="38"/>
      <c r="AE2015" s="36"/>
      <c r="AF2015" s="36"/>
      <c r="AG2015" s="37"/>
      <c r="AH2015" s="38"/>
      <c r="AI2015" s="36"/>
      <c r="AJ2015" s="36"/>
      <c r="AK2015" s="37"/>
      <c r="AL2015" s="38"/>
      <c r="AM2015" s="36"/>
      <c r="AN2015" s="36"/>
      <c r="AO2015" s="37"/>
    </row>
    <row r="2016" spans="1:41" hidden="1" outlineLevel="1" x14ac:dyDescent="0.25">
      <c r="A2016" s="34" t="s">
        <v>3718</v>
      </c>
      <c r="B2016" s="35" t="s">
        <v>47</v>
      </c>
      <c r="C2016" s="35" t="s">
        <v>2696</v>
      </c>
      <c r="G2016" s="36"/>
      <c r="H2016" s="36"/>
      <c r="I2016" s="37"/>
      <c r="J2016" s="38"/>
      <c r="K2016" s="36"/>
      <c r="L2016" s="36"/>
      <c r="M2016" s="37"/>
      <c r="N2016" s="38"/>
      <c r="O2016" s="36"/>
      <c r="P2016" s="36"/>
      <c r="Q2016" s="37"/>
      <c r="R2016" s="38"/>
      <c r="S2016" s="36"/>
      <c r="T2016" s="36"/>
      <c r="U2016" s="37"/>
      <c r="V2016" s="38"/>
      <c r="W2016" s="36"/>
      <c r="X2016" s="36"/>
      <c r="Y2016" s="37"/>
      <c r="Z2016" s="38"/>
      <c r="AA2016" s="36"/>
      <c r="AB2016" s="36"/>
      <c r="AC2016" s="37"/>
      <c r="AD2016" s="38"/>
      <c r="AE2016" s="36"/>
      <c r="AF2016" s="36"/>
      <c r="AG2016" s="37"/>
      <c r="AH2016" s="38"/>
      <c r="AI2016" s="36"/>
      <c r="AJ2016" s="36"/>
      <c r="AK2016" s="37"/>
      <c r="AL2016" s="38"/>
      <c r="AM2016" s="36"/>
      <c r="AN2016" s="36"/>
      <c r="AO2016" s="37"/>
    </row>
    <row r="2017" spans="1:41" ht="45" hidden="1" outlineLevel="1" x14ac:dyDescent="0.25">
      <c r="A2017" s="30"/>
      <c r="B2017" s="31" t="s">
        <v>69</v>
      </c>
      <c r="C2017" s="31" t="s">
        <v>70</v>
      </c>
      <c r="D2017" s="31" t="s">
        <v>71</v>
      </c>
      <c r="E2017" s="31" t="s">
        <v>72</v>
      </c>
      <c r="G2017" s="39" t="s">
        <v>73</v>
      </c>
      <c r="H2017" s="40" t="s">
        <v>33</v>
      </c>
      <c r="I2017" s="41"/>
      <c r="J2017" s="38"/>
      <c r="K2017" s="39" t="s">
        <v>73</v>
      </c>
      <c r="L2017" s="40" t="s">
        <v>33</v>
      </c>
      <c r="M2017" s="41"/>
      <c r="N2017" s="38"/>
      <c r="O2017" s="39" t="s">
        <v>73</v>
      </c>
      <c r="P2017" s="40" t="s">
        <v>33</v>
      </c>
      <c r="Q2017" s="41"/>
      <c r="R2017" s="38"/>
      <c r="S2017" s="39" t="s">
        <v>73</v>
      </c>
      <c r="T2017" s="40" t="s">
        <v>33</v>
      </c>
      <c r="U2017" s="41"/>
      <c r="V2017" s="38"/>
      <c r="W2017" s="39" t="s">
        <v>73</v>
      </c>
      <c r="X2017" s="40" t="s">
        <v>33</v>
      </c>
      <c r="Y2017" s="41"/>
      <c r="Z2017" s="38"/>
      <c r="AA2017" s="39" t="s">
        <v>73</v>
      </c>
      <c r="AB2017" s="40" t="s">
        <v>33</v>
      </c>
      <c r="AC2017" s="41"/>
      <c r="AD2017" s="38"/>
      <c r="AE2017" s="39" t="s">
        <v>73</v>
      </c>
      <c r="AF2017" s="40" t="s">
        <v>33</v>
      </c>
      <c r="AG2017" s="41"/>
      <c r="AH2017" s="38"/>
      <c r="AI2017" s="39" t="s">
        <v>73</v>
      </c>
      <c r="AJ2017" s="40" t="s">
        <v>33</v>
      </c>
      <c r="AK2017" s="41"/>
      <c r="AL2017" s="38"/>
      <c r="AM2017" s="39" t="s">
        <v>73</v>
      </c>
      <c r="AN2017" s="40" t="s">
        <v>33</v>
      </c>
      <c r="AO2017" s="41"/>
    </row>
    <row r="2018" spans="1:41" ht="30" hidden="1" outlineLevel="1" x14ac:dyDescent="0.25">
      <c r="A2018" s="34" t="s">
        <v>3719</v>
      </c>
      <c r="B2018" s="35" t="s">
        <v>3720</v>
      </c>
      <c r="C2018" s="35" t="s">
        <v>2699</v>
      </c>
      <c r="D2018" s="35" t="s">
        <v>686</v>
      </c>
      <c r="E2018" s="42">
        <v>630</v>
      </c>
      <c r="G2018" s="43">
        <v>41</v>
      </c>
      <c r="H2018" s="44">
        <v>25830</v>
      </c>
      <c r="I2018" s="45"/>
      <c r="J2018" s="38"/>
      <c r="K2018" s="43">
        <v>48</v>
      </c>
      <c r="L2018" s="44">
        <v>30240</v>
      </c>
      <c r="M2018" s="45"/>
      <c r="N2018" s="38"/>
      <c r="O2018" s="43">
        <v>48</v>
      </c>
      <c r="P2018" s="44">
        <v>30240</v>
      </c>
      <c r="Q2018" s="45"/>
      <c r="R2018" s="38"/>
      <c r="S2018" s="43">
        <v>48</v>
      </c>
      <c r="T2018" s="44">
        <v>30240</v>
      </c>
      <c r="U2018" s="45"/>
      <c r="V2018" s="38"/>
      <c r="W2018" s="43">
        <v>49</v>
      </c>
      <c r="X2018" s="44">
        <v>30870</v>
      </c>
      <c r="Y2018" s="45"/>
      <c r="Z2018" s="38"/>
      <c r="AA2018" s="43">
        <v>47.5</v>
      </c>
      <c r="AB2018" s="44">
        <v>29925</v>
      </c>
      <c r="AC2018" s="45"/>
      <c r="AD2018" s="38"/>
      <c r="AE2018" s="43">
        <v>49</v>
      </c>
      <c r="AF2018" s="44">
        <v>30870</v>
      </c>
      <c r="AG2018" s="45"/>
      <c r="AH2018" s="38"/>
      <c r="AI2018" s="43">
        <v>50.54</v>
      </c>
      <c r="AJ2018" s="44">
        <v>31840.2</v>
      </c>
      <c r="AK2018" s="45"/>
      <c r="AL2018" s="38"/>
      <c r="AM2018" s="43">
        <v>59</v>
      </c>
      <c r="AN2018" s="44">
        <v>37170</v>
      </c>
      <c r="AO2018" s="45"/>
    </row>
    <row r="2019" spans="1:41" hidden="1" outlineLevel="1" x14ac:dyDescent="0.25">
      <c r="A2019" s="34" t="s">
        <v>3721</v>
      </c>
      <c r="B2019" s="35" t="s">
        <v>3722</v>
      </c>
      <c r="C2019" s="35" t="s">
        <v>3723</v>
      </c>
      <c r="D2019" s="35" t="s">
        <v>686</v>
      </c>
      <c r="E2019" s="42">
        <v>110</v>
      </c>
      <c r="G2019" s="43">
        <v>45</v>
      </c>
      <c r="H2019" s="44">
        <v>4950</v>
      </c>
      <c r="I2019" s="45"/>
      <c r="J2019" s="38"/>
      <c r="K2019" s="43">
        <v>50</v>
      </c>
      <c r="L2019" s="44">
        <v>5500</v>
      </c>
      <c r="M2019" s="45"/>
      <c r="N2019" s="38"/>
      <c r="O2019" s="43">
        <v>50</v>
      </c>
      <c r="P2019" s="44">
        <v>5500</v>
      </c>
      <c r="Q2019" s="45"/>
      <c r="R2019" s="38"/>
      <c r="S2019" s="43">
        <v>53</v>
      </c>
      <c r="T2019" s="44">
        <v>5830</v>
      </c>
      <c r="U2019" s="45"/>
      <c r="V2019" s="38"/>
      <c r="W2019" s="43">
        <v>52</v>
      </c>
      <c r="X2019" s="44">
        <v>5720</v>
      </c>
      <c r="Y2019" s="45"/>
      <c r="Z2019" s="38"/>
      <c r="AA2019" s="43">
        <v>53.58</v>
      </c>
      <c r="AB2019" s="44">
        <v>5893.8</v>
      </c>
      <c r="AC2019" s="45"/>
      <c r="AD2019" s="38"/>
      <c r="AE2019" s="43">
        <v>54</v>
      </c>
      <c r="AF2019" s="44">
        <v>5940</v>
      </c>
      <c r="AG2019" s="45"/>
      <c r="AH2019" s="38"/>
      <c r="AI2019" s="43">
        <v>0</v>
      </c>
      <c r="AJ2019" s="44">
        <v>0</v>
      </c>
      <c r="AK2019" s="45"/>
      <c r="AL2019" s="38"/>
      <c r="AM2019" s="43">
        <v>59</v>
      </c>
      <c r="AN2019" s="44">
        <v>6490</v>
      </c>
      <c r="AO2019" s="45"/>
    </row>
    <row r="2020" spans="1:41" hidden="1" outlineLevel="1" x14ac:dyDescent="0.25">
      <c r="A2020" s="34" t="s">
        <v>3724</v>
      </c>
      <c r="B2020" s="35" t="s">
        <v>3725</v>
      </c>
      <c r="C2020" s="35" t="s">
        <v>3726</v>
      </c>
      <c r="D2020" s="35" t="s">
        <v>686</v>
      </c>
      <c r="E2020" s="42">
        <v>540</v>
      </c>
      <c r="G2020" s="43">
        <v>48</v>
      </c>
      <c r="H2020" s="44">
        <v>25920</v>
      </c>
      <c r="I2020" s="45"/>
      <c r="J2020" s="38"/>
      <c r="K2020" s="43">
        <v>100</v>
      </c>
      <c r="L2020" s="44">
        <v>54000</v>
      </c>
      <c r="M2020" s="45"/>
      <c r="N2020" s="38"/>
      <c r="O2020" s="43">
        <v>100</v>
      </c>
      <c r="P2020" s="44">
        <v>54000</v>
      </c>
      <c r="Q2020" s="45"/>
      <c r="R2020" s="38"/>
      <c r="S2020" s="43">
        <v>48</v>
      </c>
      <c r="T2020" s="44">
        <v>25920</v>
      </c>
      <c r="U2020" s="45"/>
      <c r="V2020" s="38"/>
      <c r="W2020" s="43">
        <v>49</v>
      </c>
      <c r="X2020" s="44">
        <v>26460</v>
      </c>
      <c r="Y2020" s="45"/>
      <c r="Z2020" s="38"/>
      <c r="AA2020" s="43">
        <v>75.63</v>
      </c>
      <c r="AB2020" s="44">
        <v>40840.199999999997</v>
      </c>
      <c r="AC2020" s="45"/>
      <c r="AD2020" s="38"/>
      <c r="AE2020" s="43">
        <v>49</v>
      </c>
      <c r="AF2020" s="44">
        <v>26460</v>
      </c>
      <c r="AG2020" s="45"/>
      <c r="AH2020" s="38"/>
      <c r="AI2020" s="43">
        <v>50.54</v>
      </c>
      <c r="AJ2020" s="44">
        <v>27291.599999999999</v>
      </c>
      <c r="AK2020" s="45"/>
      <c r="AL2020" s="38"/>
      <c r="AM2020" s="43">
        <v>64</v>
      </c>
      <c r="AN2020" s="44">
        <v>34560</v>
      </c>
      <c r="AO2020" s="45"/>
    </row>
    <row r="2021" spans="1:41" hidden="1" outlineLevel="1" x14ac:dyDescent="0.25">
      <c r="A2021" s="34" t="s">
        <v>3727</v>
      </c>
      <c r="B2021" s="35" t="s">
        <v>3728</v>
      </c>
      <c r="C2021" s="35" t="s">
        <v>3729</v>
      </c>
      <c r="D2021" s="35" t="s">
        <v>686</v>
      </c>
      <c r="E2021" s="42">
        <v>720</v>
      </c>
      <c r="G2021" s="43">
        <v>65</v>
      </c>
      <c r="H2021" s="44">
        <v>46800</v>
      </c>
      <c r="I2021" s="45"/>
      <c r="J2021" s="38"/>
      <c r="K2021" s="43">
        <v>80</v>
      </c>
      <c r="L2021" s="44">
        <v>57600</v>
      </c>
      <c r="M2021" s="45"/>
      <c r="N2021" s="38"/>
      <c r="O2021" s="43">
        <v>80</v>
      </c>
      <c r="P2021" s="44">
        <v>57600</v>
      </c>
      <c r="Q2021" s="45"/>
      <c r="R2021" s="38"/>
      <c r="S2021" s="43">
        <v>77</v>
      </c>
      <c r="T2021" s="44">
        <v>55440</v>
      </c>
      <c r="U2021" s="45"/>
      <c r="V2021" s="38"/>
      <c r="W2021" s="43">
        <v>85</v>
      </c>
      <c r="X2021" s="44">
        <v>61200</v>
      </c>
      <c r="Y2021" s="45"/>
      <c r="Z2021" s="38"/>
      <c r="AA2021" s="43">
        <v>83.17</v>
      </c>
      <c r="AB2021" s="44">
        <v>59882.400000000001</v>
      </c>
      <c r="AC2021" s="45"/>
      <c r="AD2021" s="38"/>
      <c r="AE2021" s="43">
        <v>103</v>
      </c>
      <c r="AF2021" s="44">
        <v>74160</v>
      </c>
      <c r="AG2021" s="45"/>
      <c r="AH2021" s="38"/>
      <c r="AI2021" s="43">
        <v>78.95</v>
      </c>
      <c r="AJ2021" s="44">
        <v>56844</v>
      </c>
      <c r="AK2021" s="45"/>
      <c r="AL2021" s="38"/>
      <c r="AM2021" s="43">
        <v>102</v>
      </c>
      <c r="AN2021" s="44">
        <v>73440</v>
      </c>
      <c r="AO2021" s="45"/>
    </row>
    <row r="2022" spans="1:41" hidden="1" outlineLevel="1" x14ac:dyDescent="0.25">
      <c r="A2022" s="34" t="s">
        <v>3730</v>
      </c>
      <c r="B2022" s="35" t="s">
        <v>3731</v>
      </c>
      <c r="C2022" s="35" t="s">
        <v>2705</v>
      </c>
      <c r="D2022" s="35" t="s">
        <v>686</v>
      </c>
      <c r="E2022" s="42">
        <v>205</v>
      </c>
      <c r="G2022" s="43">
        <v>58</v>
      </c>
      <c r="H2022" s="44">
        <v>11890</v>
      </c>
      <c r="I2022" s="45"/>
      <c r="J2022" s="38"/>
      <c r="K2022" s="43">
        <v>48</v>
      </c>
      <c r="L2022" s="44">
        <v>9840</v>
      </c>
      <c r="M2022" s="45"/>
      <c r="N2022" s="38"/>
      <c r="O2022" s="43">
        <v>48</v>
      </c>
      <c r="P2022" s="44">
        <v>9840</v>
      </c>
      <c r="Q2022" s="45"/>
      <c r="R2022" s="38"/>
      <c r="S2022" s="43">
        <v>77</v>
      </c>
      <c r="T2022" s="44">
        <v>15785</v>
      </c>
      <c r="U2022" s="45"/>
      <c r="V2022" s="38"/>
      <c r="W2022" s="43">
        <v>55</v>
      </c>
      <c r="X2022" s="44">
        <v>11275</v>
      </c>
      <c r="Y2022" s="45"/>
      <c r="Z2022" s="38"/>
      <c r="AA2022" s="43">
        <v>70.02</v>
      </c>
      <c r="AB2022" s="44">
        <v>14354.1</v>
      </c>
      <c r="AC2022" s="45"/>
      <c r="AD2022" s="38"/>
      <c r="AE2022" s="43">
        <v>66</v>
      </c>
      <c r="AF2022" s="44">
        <v>13530</v>
      </c>
      <c r="AG2022" s="45"/>
      <c r="AH2022" s="38"/>
      <c r="AI2022" s="43">
        <v>74.12</v>
      </c>
      <c r="AJ2022" s="44">
        <v>15194.6</v>
      </c>
      <c r="AK2022" s="45"/>
      <c r="AL2022" s="38"/>
      <c r="AM2022" s="43">
        <v>75</v>
      </c>
      <c r="AN2022" s="44">
        <v>15375</v>
      </c>
      <c r="AO2022" s="45"/>
    </row>
    <row r="2023" spans="1:41" hidden="1" outlineLevel="1" x14ac:dyDescent="0.25">
      <c r="A2023" s="30"/>
      <c r="B2023" s="31" t="s">
        <v>44</v>
      </c>
      <c r="C2023" s="31" t="s">
        <v>45</v>
      </c>
      <c r="G2023" s="36"/>
      <c r="H2023" s="36"/>
      <c r="I2023" s="37"/>
      <c r="J2023" s="38"/>
      <c r="K2023" s="36"/>
      <c r="L2023" s="36"/>
      <c r="M2023" s="37"/>
      <c r="N2023" s="38"/>
      <c r="O2023" s="36"/>
      <c r="P2023" s="36"/>
      <c r="Q2023" s="37"/>
      <c r="R2023" s="38"/>
      <c r="S2023" s="36"/>
      <c r="T2023" s="36"/>
      <c r="U2023" s="37"/>
      <c r="V2023" s="38"/>
      <c r="W2023" s="36"/>
      <c r="X2023" s="36"/>
      <c r="Y2023" s="37"/>
      <c r="Z2023" s="38"/>
      <c r="AA2023" s="36"/>
      <c r="AB2023" s="36"/>
      <c r="AC2023" s="37"/>
      <c r="AD2023" s="38"/>
      <c r="AE2023" s="36"/>
      <c r="AF2023" s="36"/>
      <c r="AG2023" s="37"/>
      <c r="AH2023" s="38"/>
      <c r="AI2023" s="36"/>
      <c r="AJ2023" s="36"/>
      <c r="AK2023" s="37"/>
      <c r="AL2023" s="38"/>
      <c r="AM2023" s="36"/>
      <c r="AN2023" s="36"/>
      <c r="AO2023" s="37"/>
    </row>
    <row r="2024" spans="1:41" ht="30" hidden="1" outlineLevel="1" x14ac:dyDescent="0.25">
      <c r="A2024" s="34" t="s">
        <v>3732</v>
      </c>
      <c r="B2024" s="35" t="s">
        <v>47</v>
      </c>
      <c r="C2024" s="35" t="s">
        <v>2714</v>
      </c>
      <c r="G2024" s="36"/>
      <c r="H2024" s="36"/>
      <c r="I2024" s="37"/>
      <c r="J2024" s="38"/>
      <c r="K2024" s="36"/>
      <c r="L2024" s="36"/>
      <c r="M2024" s="37"/>
      <c r="N2024" s="38"/>
      <c r="O2024" s="36"/>
      <c r="P2024" s="36"/>
      <c r="Q2024" s="37"/>
      <c r="R2024" s="38"/>
      <c r="S2024" s="36"/>
      <c r="T2024" s="36"/>
      <c r="U2024" s="37"/>
      <c r="V2024" s="38"/>
      <c r="W2024" s="36"/>
      <c r="X2024" s="36"/>
      <c r="Y2024" s="37"/>
      <c r="Z2024" s="38"/>
      <c r="AA2024" s="36"/>
      <c r="AB2024" s="36"/>
      <c r="AC2024" s="37"/>
      <c r="AD2024" s="38"/>
      <c r="AE2024" s="36"/>
      <c r="AF2024" s="36"/>
      <c r="AG2024" s="37"/>
      <c r="AH2024" s="38"/>
      <c r="AI2024" s="36"/>
      <c r="AJ2024" s="36"/>
      <c r="AK2024" s="37"/>
      <c r="AL2024" s="38"/>
      <c r="AM2024" s="36"/>
      <c r="AN2024" s="36"/>
      <c r="AO2024" s="37"/>
    </row>
    <row r="2025" spans="1:41" ht="45" hidden="1" outlineLevel="1" x14ac:dyDescent="0.25">
      <c r="A2025" s="30"/>
      <c r="B2025" s="31" t="s">
        <v>69</v>
      </c>
      <c r="C2025" s="31" t="s">
        <v>70</v>
      </c>
      <c r="D2025" s="31" t="s">
        <v>71</v>
      </c>
      <c r="E2025" s="31" t="s">
        <v>72</v>
      </c>
      <c r="G2025" s="39" t="s">
        <v>73</v>
      </c>
      <c r="H2025" s="40" t="s">
        <v>33</v>
      </c>
      <c r="I2025" s="41"/>
      <c r="J2025" s="38"/>
      <c r="K2025" s="39" t="s">
        <v>73</v>
      </c>
      <c r="L2025" s="40" t="s">
        <v>33</v>
      </c>
      <c r="M2025" s="41"/>
      <c r="N2025" s="38"/>
      <c r="O2025" s="39" t="s">
        <v>73</v>
      </c>
      <c r="P2025" s="40" t="s">
        <v>33</v>
      </c>
      <c r="Q2025" s="41"/>
      <c r="R2025" s="38"/>
      <c r="S2025" s="39" t="s">
        <v>73</v>
      </c>
      <c r="T2025" s="40" t="s">
        <v>33</v>
      </c>
      <c r="U2025" s="41"/>
      <c r="V2025" s="38"/>
      <c r="W2025" s="39" t="s">
        <v>73</v>
      </c>
      <c r="X2025" s="40" t="s">
        <v>33</v>
      </c>
      <c r="Y2025" s="41"/>
      <c r="Z2025" s="38"/>
      <c r="AA2025" s="39" t="s">
        <v>73</v>
      </c>
      <c r="AB2025" s="40" t="s">
        <v>33</v>
      </c>
      <c r="AC2025" s="41"/>
      <c r="AD2025" s="38"/>
      <c r="AE2025" s="39" t="s">
        <v>73</v>
      </c>
      <c r="AF2025" s="40" t="s">
        <v>33</v>
      </c>
      <c r="AG2025" s="41"/>
      <c r="AH2025" s="38"/>
      <c r="AI2025" s="39" t="s">
        <v>73</v>
      </c>
      <c r="AJ2025" s="40" t="s">
        <v>33</v>
      </c>
      <c r="AK2025" s="41"/>
      <c r="AL2025" s="38"/>
      <c r="AM2025" s="39" t="s">
        <v>73</v>
      </c>
      <c r="AN2025" s="40" t="s">
        <v>33</v>
      </c>
      <c r="AO2025" s="41"/>
    </row>
    <row r="2026" spans="1:41" hidden="1" outlineLevel="1" x14ac:dyDescent="0.25">
      <c r="A2026" s="34" t="s">
        <v>3733</v>
      </c>
      <c r="B2026" s="35" t="s">
        <v>3734</v>
      </c>
      <c r="C2026" s="35" t="s">
        <v>2717</v>
      </c>
      <c r="D2026" s="35" t="s">
        <v>500</v>
      </c>
      <c r="E2026" s="42">
        <v>6</v>
      </c>
      <c r="G2026" s="43">
        <v>2037</v>
      </c>
      <c r="H2026" s="44">
        <v>12222</v>
      </c>
      <c r="I2026" s="45"/>
      <c r="J2026" s="38"/>
      <c r="K2026" s="43">
        <v>300</v>
      </c>
      <c r="L2026" s="44">
        <v>1800</v>
      </c>
      <c r="M2026" s="45"/>
      <c r="N2026" s="38"/>
      <c r="O2026" s="43">
        <v>300</v>
      </c>
      <c r="P2026" s="44">
        <v>1800</v>
      </c>
      <c r="Q2026" s="45"/>
      <c r="R2026" s="38"/>
      <c r="S2026" s="43">
        <v>1150</v>
      </c>
      <c r="T2026" s="44">
        <v>6900</v>
      </c>
      <c r="U2026" s="45"/>
      <c r="V2026" s="38"/>
      <c r="W2026" s="43">
        <v>520</v>
      </c>
      <c r="X2026" s="44">
        <v>3120</v>
      </c>
      <c r="Y2026" s="45"/>
      <c r="Z2026" s="38"/>
      <c r="AA2026" s="43">
        <v>484.78</v>
      </c>
      <c r="AB2026" s="44">
        <v>2908.68</v>
      </c>
      <c r="AC2026" s="45"/>
      <c r="AD2026" s="38"/>
      <c r="AE2026" s="43">
        <v>1127</v>
      </c>
      <c r="AF2026" s="44">
        <v>6762</v>
      </c>
      <c r="AG2026" s="45"/>
      <c r="AH2026" s="38"/>
      <c r="AI2026" s="43">
        <v>358.54</v>
      </c>
      <c r="AJ2026" s="44">
        <v>2151.2399999999998</v>
      </c>
      <c r="AK2026" s="45"/>
      <c r="AL2026" s="38"/>
      <c r="AM2026" s="43">
        <v>360</v>
      </c>
      <c r="AN2026" s="44">
        <v>2160</v>
      </c>
      <c r="AO2026" s="45"/>
    </row>
    <row r="2027" spans="1:41" hidden="1" outlineLevel="1" x14ac:dyDescent="0.25">
      <c r="A2027" s="34" t="s">
        <v>3735</v>
      </c>
      <c r="B2027" s="35" t="s">
        <v>3736</v>
      </c>
      <c r="C2027" s="35" t="s">
        <v>2720</v>
      </c>
      <c r="D2027" s="35" t="s">
        <v>500</v>
      </c>
      <c r="E2027" s="42">
        <v>4</v>
      </c>
      <c r="G2027" s="43">
        <v>3237</v>
      </c>
      <c r="H2027" s="44">
        <v>12948</v>
      </c>
      <c r="I2027" s="45"/>
      <c r="J2027" s="38"/>
      <c r="K2027" s="43">
        <v>600</v>
      </c>
      <c r="L2027" s="44">
        <v>2400</v>
      </c>
      <c r="M2027" s="45"/>
      <c r="N2027" s="38"/>
      <c r="O2027" s="43">
        <v>600</v>
      </c>
      <c r="P2027" s="44">
        <v>2400</v>
      </c>
      <c r="Q2027" s="45"/>
      <c r="R2027" s="38"/>
      <c r="S2027" s="43">
        <v>2099</v>
      </c>
      <c r="T2027" s="44">
        <v>8396</v>
      </c>
      <c r="U2027" s="45"/>
      <c r="V2027" s="38"/>
      <c r="W2027" s="43">
        <v>650</v>
      </c>
      <c r="X2027" s="44">
        <v>2600</v>
      </c>
      <c r="Y2027" s="45"/>
      <c r="Z2027" s="38"/>
      <c r="AA2027" s="43">
        <v>703.47</v>
      </c>
      <c r="AB2027" s="44">
        <v>2813.88</v>
      </c>
      <c r="AC2027" s="45"/>
      <c r="AD2027" s="38"/>
      <c r="AE2027" s="43">
        <v>1409</v>
      </c>
      <c r="AF2027" s="44">
        <v>5636</v>
      </c>
      <c r="AG2027" s="45"/>
      <c r="AH2027" s="38"/>
      <c r="AI2027" s="43">
        <v>654.33000000000004</v>
      </c>
      <c r="AJ2027" s="44">
        <v>2617.3200000000002</v>
      </c>
      <c r="AK2027" s="45"/>
      <c r="AL2027" s="38"/>
      <c r="AM2027" s="43">
        <v>658</v>
      </c>
      <c r="AN2027" s="44">
        <v>2632</v>
      </c>
      <c r="AO2027" s="45"/>
    </row>
    <row r="2028" spans="1:41" ht="30" hidden="1" outlineLevel="1" x14ac:dyDescent="0.25">
      <c r="A2028" s="34" t="s">
        <v>3737</v>
      </c>
      <c r="B2028" s="35" t="s">
        <v>3738</v>
      </c>
      <c r="C2028" s="35" t="s">
        <v>3739</v>
      </c>
      <c r="D2028" s="35" t="s">
        <v>444</v>
      </c>
      <c r="E2028" s="42">
        <v>1</v>
      </c>
      <c r="G2028" s="43">
        <v>13050</v>
      </c>
      <c r="H2028" s="44">
        <v>13050</v>
      </c>
      <c r="I2028" s="45"/>
      <c r="J2028" s="38"/>
      <c r="K2028" s="43">
        <v>10000</v>
      </c>
      <c r="L2028" s="44">
        <v>10000</v>
      </c>
      <c r="M2028" s="45"/>
      <c r="N2028" s="38"/>
      <c r="O2028" s="43">
        <v>10000</v>
      </c>
      <c r="P2028" s="44">
        <v>10000</v>
      </c>
      <c r="Q2028" s="45"/>
      <c r="R2028" s="38"/>
      <c r="S2028" s="43">
        <v>45077</v>
      </c>
      <c r="T2028" s="44">
        <v>45077</v>
      </c>
      <c r="U2028" s="45"/>
      <c r="V2028" s="38"/>
      <c r="W2028" s="43">
        <v>9750</v>
      </c>
      <c r="X2028" s="44">
        <v>9750</v>
      </c>
      <c r="Y2028" s="45"/>
      <c r="Z2028" s="38"/>
      <c r="AA2028" s="43">
        <v>17432.79</v>
      </c>
      <c r="AB2028" s="44">
        <v>17432.79</v>
      </c>
      <c r="AC2028" s="45"/>
      <c r="AD2028" s="38"/>
      <c r="AE2028" s="43">
        <v>25996</v>
      </c>
      <c r="AF2028" s="44">
        <v>25996</v>
      </c>
      <c r="AG2028" s="45"/>
      <c r="AH2028" s="38"/>
      <c r="AI2028" s="43">
        <v>27820.799999999999</v>
      </c>
      <c r="AJ2028" s="44">
        <v>27820.799999999999</v>
      </c>
      <c r="AK2028" s="45"/>
      <c r="AL2028" s="38"/>
      <c r="AM2028" s="43">
        <v>15480</v>
      </c>
      <c r="AN2028" s="44">
        <v>15480</v>
      </c>
      <c r="AO2028" s="45"/>
    </row>
    <row r="2029" spans="1:41" hidden="1" outlineLevel="1" x14ac:dyDescent="0.25">
      <c r="A2029" s="30"/>
      <c r="B2029" s="31" t="s">
        <v>44</v>
      </c>
      <c r="C2029" s="31" t="s">
        <v>45</v>
      </c>
      <c r="G2029" s="36"/>
      <c r="H2029" s="36"/>
      <c r="I2029" s="37"/>
      <c r="J2029" s="38"/>
      <c r="K2029" s="36"/>
      <c r="L2029" s="36"/>
      <c r="M2029" s="37"/>
      <c r="N2029" s="38"/>
      <c r="O2029" s="36"/>
      <c r="P2029" s="36"/>
      <c r="Q2029" s="37"/>
      <c r="R2029" s="38"/>
      <c r="S2029" s="36"/>
      <c r="T2029" s="36"/>
      <c r="U2029" s="37"/>
      <c r="V2029" s="38"/>
      <c r="W2029" s="36"/>
      <c r="X2029" s="36"/>
      <c r="Y2029" s="37"/>
      <c r="Z2029" s="38"/>
      <c r="AA2029" s="36"/>
      <c r="AB2029" s="36"/>
      <c r="AC2029" s="37"/>
      <c r="AD2029" s="38"/>
      <c r="AE2029" s="36"/>
      <c r="AF2029" s="36"/>
      <c r="AG2029" s="37"/>
      <c r="AH2029" s="38"/>
      <c r="AI2029" s="36"/>
      <c r="AJ2029" s="36"/>
      <c r="AK2029" s="37"/>
      <c r="AL2029" s="38"/>
      <c r="AM2029" s="36"/>
      <c r="AN2029" s="36"/>
      <c r="AO2029" s="37"/>
    </row>
    <row r="2030" spans="1:41" hidden="1" outlineLevel="1" x14ac:dyDescent="0.25">
      <c r="A2030" s="34" t="s">
        <v>3740</v>
      </c>
      <c r="B2030" s="35" t="s">
        <v>47</v>
      </c>
      <c r="C2030" s="35" t="s">
        <v>2722</v>
      </c>
      <c r="G2030" s="36"/>
      <c r="H2030" s="36"/>
      <c r="I2030" s="37"/>
      <c r="J2030" s="38"/>
      <c r="K2030" s="36"/>
      <c r="L2030" s="36"/>
      <c r="M2030" s="37"/>
      <c r="N2030" s="38"/>
      <c r="O2030" s="36"/>
      <c r="P2030" s="36"/>
      <c r="Q2030" s="37"/>
      <c r="R2030" s="38"/>
      <c r="S2030" s="36"/>
      <c r="T2030" s="36"/>
      <c r="U2030" s="37"/>
      <c r="V2030" s="38"/>
      <c r="W2030" s="36"/>
      <c r="X2030" s="36"/>
      <c r="Y2030" s="37"/>
      <c r="Z2030" s="38"/>
      <c r="AA2030" s="36"/>
      <c r="AB2030" s="36"/>
      <c r="AC2030" s="37"/>
      <c r="AD2030" s="38"/>
      <c r="AE2030" s="36"/>
      <c r="AF2030" s="36"/>
      <c r="AG2030" s="37"/>
      <c r="AH2030" s="38"/>
      <c r="AI2030" s="36"/>
      <c r="AJ2030" s="36"/>
      <c r="AK2030" s="37"/>
      <c r="AL2030" s="38"/>
      <c r="AM2030" s="36"/>
      <c r="AN2030" s="36"/>
      <c r="AO2030" s="37"/>
    </row>
    <row r="2031" spans="1:41" ht="45" hidden="1" outlineLevel="1" x14ac:dyDescent="0.25">
      <c r="A2031" s="30"/>
      <c r="B2031" s="31" t="s">
        <v>69</v>
      </c>
      <c r="C2031" s="31" t="s">
        <v>70</v>
      </c>
      <c r="D2031" s="31" t="s">
        <v>71</v>
      </c>
      <c r="E2031" s="31" t="s">
        <v>72</v>
      </c>
      <c r="G2031" s="39" t="s">
        <v>73</v>
      </c>
      <c r="H2031" s="40" t="s">
        <v>33</v>
      </c>
      <c r="I2031" s="41"/>
      <c r="J2031" s="38"/>
      <c r="K2031" s="39" t="s">
        <v>73</v>
      </c>
      <c r="L2031" s="40" t="s">
        <v>33</v>
      </c>
      <c r="M2031" s="41"/>
      <c r="N2031" s="38"/>
      <c r="O2031" s="39" t="s">
        <v>73</v>
      </c>
      <c r="P2031" s="40" t="s">
        <v>33</v>
      </c>
      <c r="Q2031" s="41"/>
      <c r="R2031" s="38"/>
      <c r="S2031" s="39" t="s">
        <v>73</v>
      </c>
      <c r="T2031" s="40" t="s">
        <v>33</v>
      </c>
      <c r="U2031" s="41"/>
      <c r="V2031" s="38"/>
      <c r="W2031" s="39" t="s">
        <v>73</v>
      </c>
      <c r="X2031" s="40" t="s">
        <v>33</v>
      </c>
      <c r="Y2031" s="41"/>
      <c r="Z2031" s="38"/>
      <c r="AA2031" s="39" t="s">
        <v>73</v>
      </c>
      <c r="AB2031" s="40" t="s">
        <v>33</v>
      </c>
      <c r="AC2031" s="41"/>
      <c r="AD2031" s="38"/>
      <c r="AE2031" s="39" t="s">
        <v>73</v>
      </c>
      <c r="AF2031" s="40" t="s">
        <v>33</v>
      </c>
      <c r="AG2031" s="41"/>
      <c r="AH2031" s="38"/>
      <c r="AI2031" s="39" t="s">
        <v>73</v>
      </c>
      <c r="AJ2031" s="40" t="s">
        <v>33</v>
      </c>
      <c r="AK2031" s="41"/>
      <c r="AL2031" s="38"/>
      <c r="AM2031" s="39" t="s">
        <v>73</v>
      </c>
      <c r="AN2031" s="40" t="s">
        <v>33</v>
      </c>
      <c r="AO2031" s="41"/>
    </row>
    <row r="2032" spans="1:41" hidden="1" outlineLevel="1" x14ac:dyDescent="0.25">
      <c r="A2032" s="34" t="s">
        <v>3741</v>
      </c>
      <c r="B2032" s="35" t="s">
        <v>3742</v>
      </c>
      <c r="C2032" s="35" t="s">
        <v>3743</v>
      </c>
      <c r="D2032" s="35" t="s">
        <v>686</v>
      </c>
      <c r="E2032" s="42">
        <v>355</v>
      </c>
      <c r="G2032" s="43">
        <v>73</v>
      </c>
      <c r="H2032" s="44">
        <v>25915</v>
      </c>
      <c r="I2032" s="45"/>
      <c r="J2032" s="38"/>
      <c r="K2032" s="43">
        <v>100</v>
      </c>
      <c r="L2032" s="44">
        <v>35500</v>
      </c>
      <c r="M2032" s="45"/>
      <c r="N2032" s="38"/>
      <c r="O2032" s="43">
        <v>100</v>
      </c>
      <c r="P2032" s="44">
        <v>35500</v>
      </c>
      <c r="Q2032" s="45"/>
      <c r="R2032" s="38"/>
      <c r="S2032" s="43">
        <v>122</v>
      </c>
      <c r="T2032" s="44">
        <v>43310</v>
      </c>
      <c r="U2032" s="45"/>
      <c r="V2032" s="38"/>
      <c r="W2032" s="43">
        <v>104</v>
      </c>
      <c r="X2032" s="44">
        <v>36920</v>
      </c>
      <c r="Y2032" s="45"/>
      <c r="Z2032" s="38"/>
      <c r="AA2032" s="43">
        <v>250.47</v>
      </c>
      <c r="AB2032" s="44">
        <v>88916.85</v>
      </c>
      <c r="AC2032" s="45"/>
      <c r="AD2032" s="38"/>
      <c r="AE2032" s="43">
        <v>127</v>
      </c>
      <c r="AF2032" s="44">
        <v>45085</v>
      </c>
      <c r="AG2032" s="45"/>
      <c r="AH2032" s="38"/>
      <c r="AI2032" s="43">
        <v>129.44</v>
      </c>
      <c r="AJ2032" s="44">
        <v>45951.199999999997</v>
      </c>
      <c r="AK2032" s="45"/>
      <c r="AL2032" s="38"/>
      <c r="AM2032" s="43">
        <v>147</v>
      </c>
      <c r="AN2032" s="44">
        <v>52185</v>
      </c>
      <c r="AO2032" s="45"/>
    </row>
    <row r="2033" spans="1:41" ht="30" hidden="1" outlineLevel="1" x14ac:dyDescent="0.25">
      <c r="A2033" s="34" t="s">
        <v>3744</v>
      </c>
      <c r="B2033" s="35" t="s">
        <v>3745</v>
      </c>
      <c r="C2033" s="35" t="s">
        <v>2728</v>
      </c>
      <c r="D2033" s="35" t="s">
        <v>686</v>
      </c>
      <c r="E2033" s="42">
        <v>70</v>
      </c>
      <c r="G2033" s="43">
        <v>81</v>
      </c>
      <c r="H2033" s="44">
        <v>5670</v>
      </c>
      <c r="I2033" s="45"/>
      <c r="J2033" s="38"/>
      <c r="K2033" s="43">
        <v>85</v>
      </c>
      <c r="L2033" s="44">
        <v>5950</v>
      </c>
      <c r="M2033" s="45"/>
      <c r="N2033" s="38"/>
      <c r="O2033" s="43">
        <v>85</v>
      </c>
      <c r="P2033" s="44">
        <v>5950</v>
      </c>
      <c r="Q2033" s="45"/>
      <c r="R2033" s="38"/>
      <c r="S2033" s="43">
        <v>120</v>
      </c>
      <c r="T2033" s="44">
        <v>8400</v>
      </c>
      <c r="U2033" s="45"/>
      <c r="V2033" s="38"/>
      <c r="W2033" s="43">
        <v>98</v>
      </c>
      <c r="X2033" s="44">
        <v>6860</v>
      </c>
      <c r="Y2033" s="45"/>
      <c r="Z2033" s="38"/>
      <c r="AA2033" s="43">
        <v>105.2</v>
      </c>
      <c r="AB2033" s="44">
        <v>7364</v>
      </c>
      <c r="AC2033" s="45"/>
      <c r="AD2033" s="38"/>
      <c r="AE2033" s="43">
        <v>127</v>
      </c>
      <c r="AF2033" s="44">
        <v>8890</v>
      </c>
      <c r="AG2033" s="45"/>
      <c r="AH2033" s="38"/>
      <c r="AI2033" s="43">
        <v>137.16999999999999</v>
      </c>
      <c r="AJ2033" s="44">
        <v>9601.9</v>
      </c>
      <c r="AK2033" s="45"/>
      <c r="AL2033" s="38"/>
      <c r="AM2033" s="43">
        <v>179</v>
      </c>
      <c r="AN2033" s="44">
        <v>12530</v>
      </c>
      <c r="AO2033" s="45"/>
    </row>
    <row r="2034" spans="1:41" hidden="1" outlineLevel="1" x14ac:dyDescent="0.25">
      <c r="A2034" s="34" t="s">
        <v>3746</v>
      </c>
      <c r="B2034" s="35" t="s">
        <v>3747</v>
      </c>
      <c r="C2034" s="35" t="s">
        <v>2731</v>
      </c>
      <c r="D2034" s="35" t="s">
        <v>686</v>
      </c>
      <c r="E2034" s="42">
        <v>180</v>
      </c>
      <c r="G2034" s="43">
        <v>42</v>
      </c>
      <c r="H2034" s="44">
        <v>7560</v>
      </c>
      <c r="I2034" s="45"/>
      <c r="J2034" s="38"/>
      <c r="K2034" s="43">
        <v>60</v>
      </c>
      <c r="L2034" s="44">
        <v>10800</v>
      </c>
      <c r="M2034" s="45"/>
      <c r="N2034" s="38"/>
      <c r="O2034" s="43">
        <v>60</v>
      </c>
      <c r="P2034" s="44">
        <v>10800</v>
      </c>
      <c r="Q2034" s="45"/>
      <c r="R2034" s="38"/>
      <c r="S2034" s="43">
        <v>50</v>
      </c>
      <c r="T2034" s="44">
        <v>9000</v>
      </c>
      <c r="U2034" s="45"/>
      <c r="V2034" s="38"/>
      <c r="W2034" s="43">
        <v>49</v>
      </c>
      <c r="X2034" s="44">
        <v>8820</v>
      </c>
      <c r="Y2034" s="45"/>
      <c r="Z2034" s="38"/>
      <c r="AA2034" s="43">
        <v>48.48</v>
      </c>
      <c r="AB2034" s="44">
        <v>8726.4</v>
      </c>
      <c r="AC2034" s="45"/>
      <c r="AD2034" s="38"/>
      <c r="AE2034" s="43">
        <v>49</v>
      </c>
      <c r="AF2034" s="44">
        <v>8820</v>
      </c>
      <c r="AG2034" s="45"/>
      <c r="AH2034" s="38"/>
      <c r="AI2034" s="43">
        <v>50.54</v>
      </c>
      <c r="AJ2034" s="44">
        <v>9097.2000000000007</v>
      </c>
      <c r="AK2034" s="45"/>
      <c r="AL2034" s="38"/>
      <c r="AM2034" s="43">
        <v>60</v>
      </c>
      <c r="AN2034" s="44">
        <v>10800</v>
      </c>
      <c r="AO2034" s="45"/>
    </row>
    <row r="2035" spans="1:41" hidden="1" outlineLevel="1" x14ac:dyDescent="0.25">
      <c r="A2035" s="30"/>
      <c r="B2035" s="31" t="s">
        <v>44</v>
      </c>
      <c r="C2035" s="31" t="s">
        <v>45</v>
      </c>
      <c r="G2035" s="36"/>
      <c r="H2035" s="36"/>
      <c r="I2035" s="37"/>
      <c r="J2035" s="38"/>
      <c r="K2035" s="36"/>
      <c r="L2035" s="36"/>
      <c r="M2035" s="37"/>
      <c r="N2035" s="38"/>
      <c r="O2035" s="36"/>
      <c r="P2035" s="36"/>
      <c r="Q2035" s="37"/>
      <c r="R2035" s="38"/>
      <c r="S2035" s="36"/>
      <c r="T2035" s="36"/>
      <c r="U2035" s="37"/>
      <c r="V2035" s="38"/>
      <c r="W2035" s="36"/>
      <c r="X2035" s="36"/>
      <c r="Y2035" s="37"/>
      <c r="Z2035" s="38"/>
      <c r="AA2035" s="36"/>
      <c r="AB2035" s="36"/>
      <c r="AC2035" s="37"/>
      <c r="AD2035" s="38"/>
      <c r="AE2035" s="36"/>
      <c r="AF2035" s="36"/>
      <c r="AG2035" s="37"/>
      <c r="AH2035" s="38"/>
      <c r="AI2035" s="36"/>
      <c r="AJ2035" s="36"/>
      <c r="AK2035" s="37"/>
      <c r="AL2035" s="38"/>
      <c r="AM2035" s="36"/>
      <c r="AN2035" s="36"/>
      <c r="AO2035" s="37"/>
    </row>
    <row r="2036" spans="1:41" hidden="1" outlineLevel="1" x14ac:dyDescent="0.25">
      <c r="A2036" s="34" t="s">
        <v>3748</v>
      </c>
      <c r="B2036" s="35" t="s">
        <v>47</v>
      </c>
      <c r="C2036" s="35" t="s">
        <v>483</v>
      </c>
      <c r="G2036" s="36"/>
      <c r="H2036" s="36"/>
      <c r="I2036" s="37"/>
      <c r="J2036" s="38"/>
      <c r="K2036" s="36"/>
      <c r="L2036" s="36"/>
      <c r="M2036" s="37"/>
      <c r="N2036" s="38"/>
      <c r="O2036" s="36"/>
      <c r="P2036" s="36"/>
      <c r="Q2036" s="37"/>
      <c r="R2036" s="38"/>
      <c r="S2036" s="36"/>
      <c r="T2036" s="36"/>
      <c r="U2036" s="37"/>
      <c r="V2036" s="38"/>
      <c r="W2036" s="36"/>
      <c r="X2036" s="36"/>
      <c r="Y2036" s="37"/>
      <c r="Z2036" s="38"/>
      <c r="AA2036" s="36"/>
      <c r="AB2036" s="36"/>
      <c r="AC2036" s="37"/>
      <c r="AD2036" s="38"/>
      <c r="AE2036" s="36"/>
      <c r="AF2036" s="36"/>
      <c r="AG2036" s="37"/>
      <c r="AH2036" s="38"/>
      <c r="AI2036" s="36"/>
      <c r="AJ2036" s="36"/>
      <c r="AK2036" s="37"/>
      <c r="AL2036" s="38"/>
      <c r="AM2036" s="36"/>
      <c r="AN2036" s="36"/>
      <c r="AO2036" s="37"/>
    </row>
    <row r="2037" spans="1:41" ht="45" hidden="1" outlineLevel="1" x14ac:dyDescent="0.25">
      <c r="A2037" s="30"/>
      <c r="B2037" s="31" t="s">
        <v>69</v>
      </c>
      <c r="C2037" s="31" t="s">
        <v>70</v>
      </c>
      <c r="D2037" s="31" t="s">
        <v>71</v>
      </c>
      <c r="E2037" s="31" t="s">
        <v>72</v>
      </c>
      <c r="G2037" s="39" t="s">
        <v>73</v>
      </c>
      <c r="H2037" s="40" t="s">
        <v>33</v>
      </c>
      <c r="I2037" s="41"/>
      <c r="J2037" s="38"/>
      <c r="K2037" s="39" t="s">
        <v>73</v>
      </c>
      <c r="L2037" s="40" t="s">
        <v>33</v>
      </c>
      <c r="M2037" s="41"/>
      <c r="N2037" s="38"/>
      <c r="O2037" s="39" t="s">
        <v>73</v>
      </c>
      <c r="P2037" s="40" t="s">
        <v>33</v>
      </c>
      <c r="Q2037" s="41"/>
      <c r="R2037" s="38"/>
      <c r="S2037" s="39" t="s">
        <v>73</v>
      </c>
      <c r="T2037" s="40" t="s">
        <v>33</v>
      </c>
      <c r="U2037" s="41"/>
      <c r="V2037" s="38"/>
      <c r="W2037" s="39" t="s">
        <v>73</v>
      </c>
      <c r="X2037" s="40" t="s">
        <v>33</v>
      </c>
      <c r="Y2037" s="41"/>
      <c r="Z2037" s="38"/>
      <c r="AA2037" s="39" t="s">
        <v>73</v>
      </c>
      <c r="AB2037" s="40" t="s">
        <v>33</v>
      </c>
      <c r="AC2037" s="41"/>
      <c r="AD2037" s="38"/>
      <c r="AE2037" s="39" t="s">
        <v>73</v>
      </c>
      <c r="AF2037" s="40" t="s">
        <v>33</v>
      </c>
      <c r="AG2037" s="41"/>
      <c r="AH2037" s="38"/>
      <c r="AI2037" s="39" t="s">
        <v>73</v>
      </c>
      <c r="AJ2037" s="40" t="s">
        <v>33</v>
      </c>
      <c r="AK2037" s="41"/>
      <c r="AL2037" s="38"/>
      <c r="AM2037" s="39" t="s">
        <v>73</v>
      </c>
      <c r="AN2037" s="40" t="s">
        <v>33</v>
      </c>
      <c r="AO2037" s="41"/>
    </row>
    <row r="2038" spans="1:41" ht="120" hidden="1" outlineLevel="1" x14ac:dyDescent="0.25">
      <c r="A2038" s="34" t="s">
        <v>3749</v>
      </c>
      <c r="B2038" s="35" t="s">
        <v>3750</v>
      </c>
      <c r="C2038" s="35" t="s">
        <v>620</v>
      </c>
      <c r="D2038" s="35" t="s">
        <v>621</v>
      </c>
      <c r="E2038" s="42">
        <v>0</v>
      </c>
      <c r="G2038" s="43">
        <v>0</v>
      </c>
      <c r="H2038" s="44">
        <v>0</v>
      </c>
      <c r="I2038" s="45"/>
      <c r="J2038" s="38"/>
      <c r="K2038" s="43">
        <v>0</v>
      </c>
      <c r="L2038" s="44">
        <v>0</v>
      </c>
      <c r="M2038" s="45"/>
      <c r="N2038" s="38"/>
      <c r="O2038" s="43">
        <v>0</v>
      </c>
      <c r="P2038" s="44">
        <v>0</v>
      </c>
      <c r="Q2038" s="45"/>
      <c r="R2038" s="38"/>
      <c r="S2038" s="43">
        <v>0</v>
      </c>
      <c r="T2038" s="44">
        <v>0</v>
      </c>
      <c r="U2038" s="45"/>
      <c r="V2038" s="38"/>
      <c r="W2038" s="43">
        <v>0</v>
      </c>
      <c r="X2038" s="44">
        <v>0</v>
      </c>
      <c r="Y2038" s="45"/>
      <c r="Z2038" s="38"/>
      <c r="AA2038" s="43">
        <v>0</v>
      </c>
      <c r="AB2038" s="44">
        <v>0</v>
      </c>
      <c r="AC2038" s="45"/>
      <c r="AD2038" s="38"/>
      <c r="AE2038" s="43">
        <v>0</v>
      </c>
      <c r="AF2038" s="44">
        <v>0</v>
      </c>
      <c r="AG2038" s="45"/>
      <c r="AH2038" s="38"/>
      <c r="AI2038" s="43">
        <v>0</v>
      </c>
      <c r="AJ2038" s="44">
        <v>0</v>
      </c>
      <c r="AK2038" s="45"/>
      <c r="AL2038" s="38"/>
      <c r="AM2038" s="43">
        <v>0</v>
      </c>
      <c r="AN2038" s="44">
        <v>0</v>
      </c>
      <c r="AO2038" s="45"/>
    </row>
    <row r="2039" spans="1:41" hidden="1" outlineLevel="1" x14ac:dyDescent="0.25">
      <c r="A2039" s="30"/>
      <c r="B2039" s="31" t="s">
        <v>44</v>
      </c>
      <c r="C2039" s="31" t="s">
        <v>45</v>
      </c>
      <c r="G2039" s="36"/>
      <c r="H2039" s="36"/>
      <c r="I2039" s="37"/>
      <c r="J2039" s="38"/>
      <c r="K2039" s="36"/>
      <c r="L2039" s="36"/>
      <c r="M2039" s="37"/>
      <c r="N2039" s="38"/>
      <c r="O2039" s="36"/>
      <c r="P2039" s="36"/>
      <c r="Q2039" s="37"/>
      <c r="R2039" s="38"/>
      <c r="S2039" s="36"/>
      <c r="T2039" s="36"/>
      <c r="U2039" s="37"/>
      <c r="V2039" s="38"/>
      <c r="W2039" s="36"/>
      <c r="X2039" s="36"/>
      <c r="Y2039" s="37"/>
      <c r="Z2039" s="38"/>
      <c r="AA2039" s="36"/>
      <c r="AB2039" s="36"/>
      <c r="AC2039" s="37"/>
      <c r="AD2039" s="38"/>
      <c r="AE2039" s="36"/>
      <c r="AF2039" s="36"/>
      <c r="AG2039" s="37"/>
      <c r="AH2039" s="38"/>
      <c r="AI2039" s="36"/>
      <c r="AJ2039" s="36"/>
      <c r="AK2039" s="37"/>
      <c r="AL2039" s="38"/>
      <c r="AM2039" s="36"/>
      <c r="AN2039" s="36"/>
      <c r="AO2039" s="37"/>
    </row>
    <row r="2040" spans="1:41" ht="45" hidden="1" outlineLevel="1" x14ac:dyDescent="0.25">
      <c r="A2040" s="34" t="s">
        <v>3751</v>
      </c>
      <c r="B2040" s="35" t="s">
        <v>47</v>
      </c>
      <c r="C2040" s="35" t="s">
        <v>488</v>
      </c>
      <c r="G2040" s="36"/>
      <c r="H2040" s="36"/>
      <c r="I2040" s="37"/>
      <c r="J2040" s="38"/>
      <c r="K2040" s="36"/>
      <c r="L2040" s="36"/>
      <c r="M2040" s="37"/>
      <c r="N2040" s="38"/>
      <c r="O2040" s="36"/>
      <c r="P2040" s="36"/>
      <c r="Q2040" s="37"/>
      <c r="R2040" s="38"/>
      <c r="S2040" s="36"/>
      <c r="T2040" s="36"/>
      <c r="U2040" s="37"/>
      <c r="V2040" s="38"/>
      <c r="W2040" s="36"/>
      <c r="X2040" s="36"/>
      <c r="Y2040" s="37"/>
      <c r="Z2040" s="38"/>
      <c r="AA2040" s="36"/>
      <c r="AB2040" s="36"/>
      <c r="AC2040" s="37"/>
      <c r="AD2040" s="38"/>
      <c r="AE2040" s="36"/>
      <c r="AF2040" s="36"/>
      <c r="AG2040" s="37"/>
      <c r="AH2040" s="38"/>
      <c r="AI2040" s="36"/>
      <c r="AJ2040" s="36"/>
      <c r="AK2040" s="37"/>
      <c r="AL2040" s="38"/>
      <c r="AM2040" s="36"/>
      <c r="AN2040" s="36"/>
      <c r="AO2040" s="37"/>
    </row>
    <row r="2041" spans="1:41" hidden="1" outlineLevel="1" x14ac:dyDescent="0.25">
      <c r="A2041" s="15" t="s">
        <v>3752</v>
      </c>
      <c r="B2041" s="15"/>
      <c r="C2041" s="15"/>
      <c r="D2041" s="15"/>
      <c r="E2041" s="15"/>
      <c r="G2041" s="20" t="s">
        <v>43</v>
      </c>
      <c r="H2041" s="44">
        <v>31840</v>
      </c>
      <c r="I2041" s="45"/>
      <c r="J2041" s="38"/>
      <c r="K2041" s="20" t="s">
        <v>43</v>
      </c>
      <c r="L2041" s="44">
        <v>21600</v>
      </c>
      <c r="M2041" s="45"/>
      <c r="N2041" s="38"/>
      <c r="O2041" s="20" t="s">
        <v>43</v>
      </c>
      <c r="P2041" s="44">
        <v>21600</v>
      </c>
      <c r="Q2041" s="45"/>
      <c r="R2041" s="38"/>
      <c r="S2041" s="20" t="s">
        <v>43</v>
      </c>
      <c r="T2041" s="44">
        <v>29162</v>
      </c>
      <c r="U2041" s="45"/>
      <c r="V2041" s="38"/>
      <c r="W2041" s="20" t="s">
        <v>43</v>
      </c>
      <c r="X2041" s="44">
        <v>12350</v>
      </c>
      <c r="Y2041" s="45"/>
      <c r="Z2041" s="38"/>
      <c r="AA2041" s="20" t="s">
        <v>43</v>
      </c>
      <c r="AB2041" s="44">
        <v>18098.560000000001</v>
      </c>
      <c r="AC2041" s="45"/>
      <c r="AD2041" s="38"/>
      <c r="AE2041" s="20" t="s">
        <v>43</v>
      </c>
      <c r="AF2041" s="44">
        <v>43284</v>
      </c>
      <c r="AG2041" s="45"/>
      <c r="AH2041" s="38"/>
      <c r="AI2041" s="20" t="s">
        <v>43</v>
      </c>
      <c r="AJ2041" s="44">
        <v>23504.720000000001</v>
      </c>
      <c r="AK2041" s="45"/>
      <c r="AL2041" s="38"/>
      <c r="AM2041" s="20" t="s">
        <v>43</v>
      </c>
      <c r="AN2041" s="44">
        <v>14222</v>
      </c>
      <c r="AO2041" s="45"/>
    </row>
    <row r="2042" spans="1:41" hidden="1" outlineLevel="1" x14ac:dyDescent="0.25">
      <c r="A2042" s="30"/>
      <c r="B2042" s="31" t="s">
        <v>44</v>
      </c>
      <c r="C2042" s="31" t="s">
        <v>45</v>
      </c>
      <c r="G2042" s="36"/>
      <c r="H2042" s="36"/>
      <c r="I2042" s="37"/>
      <c r="J2042" s="38"/>
      <c r="K2042" s="36"/>
      <c r="L2042" s="36"/>
      <c r="M2042" s="37"/>
      <c r="N2042" s="38"/>
      <c r="O2042" s="36"/>
      <c r="P2042" s="36"/>
      <c r="Q2042" s="37"/>
      <c r="R2042" s="38"/>
      <c r="S2042" s="36"/>
      <c r="T2042" s="36"/>
      <c r="U2042" s="37"/>
      <c r="V2042" s="38"/>
      <c r="W2042" s="36"/>
      <c r="X2042" s="36"/>
      <c r="Y2042" s="37"/>
      <c r="Z2042" s="38"/>
      <c r="AA2042" s="36"/>
      <c r="AB2042" s="36"/>
      <c r="AC2042" s="37"/>
      <c r="AD2042" s="38"/>
      <c r="AE2042" s="36"/>
      <c r="AF2042" s="36"/>
      <c r="AG2042" s="37"/>
      <c r="AH2042" s="38"/>
      <c r="AI2042" s="36"/>
      <c r="AJ2042" s="36"/>
      <c r="AK2042" s="37"/>
      <c r="AL2042" s="38"/>
      <c r="AM2042" s="36"/>
      <c r="AN2042" s="36"/>
      <c r="AO2042" s="37"/>
    </row>
    <row r="2043" spans="1:41" hidden="1" outlineLevel="1" x14ac:dyDescent="0.25">
      <c r="A2043" s="34" t="s">
        <v>3753</v>
      </c>
      <c r="B2043" s="35" t="s">
        <v>47</v>
      </c>
      <c r="C2043" s="35" t="s">
        <v>3754</v>
      </c>
      <c r="G2043" s="36"/>
      <c r="H2043" s="36"/>
      <c r="I2043" s="37"/>
      <c r="J2043" s="38"/>
      <c r="K2043" s="36"/>
      <c r="L2043" s="36"/>
      <c r="M2043" s="37"/>
      <c r="N2043" s="38"/>
      <c r="O2043" s="36"/>
      <c r="P2043" s="36"/>
      <c r="Q2043" s="37"/>
      <c r="R2043" s="38"/>
      <c r="S2043" s="36"/>
      <c r="T2043" s="36"/>
      <c r="U2043" s="37"/>
      <c r="V2043" s="38"/>
      <c r="W2043" s="36"/>
      <c r="X2043" s="36"/>
      <c r="Y2043" s="37"/>
      <c r="Z2043" s="38"/>
      <c r="AA2043" s="36"/>
      <c r="AB2043" s="36"/>
      <c r="AC2043" s="37"/>
      <c r="AD2043" s="38"/>
      <c r="AE2043" s="36"/>
      <c r="AF2043" s="36"/>
      <c r="AG2043" s="37"/>
      <c r="AH2043" s="38"/>
      <c r="AI2043" s="36"/>
      <c r="AJ2043" s="36"/>
      <c r="AK2043" s="37"/>
      <c r="AL2043" s="38"/>
      <c r="AM2043" s="36"/>
      <c r="AN2043" s="36"/>
      <c r="AO2043" s="37"/>
    </row>
    <row r="2044" spans="1:41" ht="45" hidden="1" outlineLevel="1" x14ac:dyDescent="0.25">
      <c r="A2044" s="30"/>
      <c r="B2044" s="31" t="s">
        <v>69</v>
      </c>
      <c r="C2044" s="31" t="s">
        <v>70</v>
      </c>
      <c r="D2044" s="31" t="s">
        <v>71</v>
      </c>
      <c r="E2044" s="31" t="s">
        <v>72</v>
      </c>
      <c r="G2044" s="39" t="s">
        <v>73</v>
      </c>
      <c r="H2044" s="40" t="s">
        <v>33</v>
      </c>
      <c r="I2044" s="41"/>
      <c r="J2044" s="38"/>
      <c r="K2044" s="39" t="s">
        <v>73</v>
      </c>
      <c r="L2044" s="40" t="s">
        <v>33</v>
      </c>
      <c r="M2044" s="41"/>
      <c r="N2044" s="38"/>
      <c r="O2044" s="39" t="s">
        <v>73</v>
      </c>
      <c r="P2044" s="40" t="s">
        <v>33</v>
      </c>
      <c r="Q2044" s="41"/>
      <c r="R2044" s="38"/>
      <c r="S2044" s="39" t="s">
        <v>73</v>
      </c>
      <c r="T2044" s="40" t="s">
        <v>33</v>
      </c>
      <c r="U2044" s="41"/>
      <c r="V2044" s="38"/>
      <c r="W2044" s="39" t="s">
        <v>73</v>
      </c>
      <c r="X2044" s="40" t="s">
        <v>33</v>
      </c>
      <c r="Y2044" s="41"/>
      <c r="Z2044" s="38"/>
      <c r="AA2044" s="39" t="s">
        <v>73</v>
      </c>
      <c r="AB2044" s="40" t="s">
        <v>33</v>
      </c>
      <c r="AC2044" s="41"/>
      <c r="AD2044" s="38"/>
      <c r="AE2044" s="39" t="s">
        <v>73</v>
      </c>
      <c r="AF2044" s="40" t="s">
        <v>33</v>
      </c>
      <c r="AG2044" s="41"/>
      <c r="AH2044" s="38"/>
      <c r="AI2044" s="39" t="s">
        <v>73</v>
      </c>
      <c r="AJ2044" s="40" t="s">
        <v>33</v>
      </c>
      <c r="AK2044" s="41"/>
      <c r="AL2044" s="38"/>
      <c r="AM2044" s="39" t="s">
        <v>73</v>
      </c>
      <c r="AN2044" s="40" t="s">
        <v>33</v>
      </c>
      <c r="AO2044" s="41"/>
    </row>
    <row r="2045" spans="1:41" ht="60" hidden="1" outlineLevel="1" x14ac:dyDescent="0.25">
      <c r="A2045" s="34" t="s">
        <v>3755</v>
      </c>
      <c r="B2045" s="35" t="s">
        <v>3756</v>
      </c>
      <c r="C2045" s="35" t="s">
        <v>3757</v>
      </c>
      <c r="D2045" s="35" t="s">
        <v>500</v>
      </c>
      <c r="E2045" s="42">
        <v>2</v>
      </c>
      <c r="G2045" s="43">
        <v>15920</v>
      </c>
      <c r="H2045" s="44">
        <v>31840</v>
      </c>
      <c r="I2045" s="45"/>
      <c r="J2045" s="38"/>
      <c r="K2045" s="43">
        <v>10800</v>
      </c>
      <c r="L2045" s="44">
        <v>21600</v>
      </c>
      <c r="M2045" s="45"/>
      <c r="N2045" s="38"/>
      <c r="O2045" s="43">
        <v>10800</v>
      </c>
      <c r="P2045" s="44">
        <v>21600</v>
      </c>
      <c r="Q2045" s="45"/>
      <c r="R2045" s="38"/>
      <c r="S2045" s="43">
        <v>14581</v>
      </c>
      <c r="T2045" s="44">
        <v>29162</v>
      </c>
      <c r="U2045" s="45"/>
      <c r="V2045" s="38"/>
      <c r="W2045" s="43">
        <v>6175</v>
      </c>
      <c r="X2045" s="44">
        <v>12350</v>
      </c>
      <c r="Y2045" s="45"/>
      <c r="Z2045" s="38"/>
      <c r="AA2045" s="43">
        <v>9049.2800000000007</v>
      </c>
      <c r="AB2045" s="44">
        <v>18098.560000000001</v>
      </c>
      <c r="AC2045" s="45"/>
      <c r="AD2045" s="38"/>
      <c r="AE2045" s="43">
        <v>21642</v>
      </c>
      <c r="AF2045" s="44">
        <v>43284</v>
      </c>
      <c r="AG2045" s="45"/>
      <c r="AH2045" s="38"/>
      <c r="AI2045" s="43">
        <v>11752.36</v>
      </c>
      <c r="AJ2045" s="44">
        <v>23504.720000000001</v>
      </c>
      <c r="AK2045" s="45"/>
      <c r="AL2045" s="38"/>
      <c r="AM2045" s="43">
        <v>7111</v>
      </c>
      <c r="AN2045" s="44">
        <v>14222</v>
      </c>
      <c r="AO2045" s="45"/>
    </row>
    <row r="2046" spans="1:41" hidden="1" outlineLevel="1" x14ac:dyDescent="0.25">
      <c r="A2046" s="30"/>
      <c r="B2046" s="31" t="s">
        <v>44</v>
      </c>
      <c r="C2046" s="31" t="s">
        <v>45</v>
      </c>
      <c r="G2046" s="36"/>
      <c r="H2046" s="36"/>
      <c r="I2046" s="37"/>
      <c r="J2046" s="38"/>
      <c r="K2046" s="36"/>
      <c r="L2046" s="36"/>
      <c r="M2046" s="37"/>
      <c r="N2046" s="38"/>
      <c r="O2046" s="36"/>
      <c r="P2046" s="36"/>
      <c r="Q2046" s="37"/>
      <c r="R2046" s="38"/>
      <c r="S2046" s="36"/>
      <c r="T2046" s="36"/>
      <c r="U2046" s="37"/>
      <c r="V2046" s="38"/>
      <c r="W2046" s="36"/>
      <c r="X2046" s="36"/>
      <c r="Y2046" s="37"/>
      <c r="Z2046" s="38"/>
      <c r="AA2046" s="36"/>
      <c r="AB2046" s="36"/>
      <c r="AC2046" s="37"/>
      <c r="AD2046" s="38"/>
      <c r="AE2046" s="36"/>
      <c r="AF2046" s="36"/>
      <c r="AG2046" s="37"/>
      <c r="AH2046" s="38"/>
      <c r="AI2046" s="36"/>
      <c r="AJ2046" s="36"/>
      <c r="AK2046" s="37"/>
      <c r="AL2046" s="38"/>
      <c r="AM2046" s="36"/>
      <c r="AN2046" s="36"/>
      <c r="AO2046" s="37"/>
    </row>
    <row r="2047" spans="1:41" hidden="1" outlineLevel="1" x14ac:dyDescent="0.25">
      <c r="A2047" s="34" t="s">
        <v>3758</v>
      </c>
      <c r="B2047" s="35" t="s">
        <v>47</v>
      </c>
      <c r="C2047" s="35" t="s">
        <v>483</v>
      </c>
      <c r="G2047" s="36"/>
      <c r="H2047" s="36"/>
      <c r="I2047" s="37"/>
      <c r="J2047" s="38"/>
      <c r="K2047" s="36"/>
      <c r="L2047" s="36"/>
      <c r="M2047" s="37"/>
      <c r="N2047" s="38"/>
      <c r="O2047" s="36"/>
      <c r="P2047" s="36"/>
      <c r="Q2047" s="37"/>
      <c r="R2047" s="38"/>
      <c r="S2047" s="36"/>
      <c r="T2047" s="36"/>
      <c r="U2047" s="37"/>
      <c r="V2047" s="38"/>
      <c r="W2047" s="36"/>
      <c r="X2047" s="36"/>
      <c r="Y2047" s="37"/>
      <c r="Z2047" s="38"/>
      <c r="AA2047" s="36"/>
      <c r="AB2047" s="36"/>
      <c r="AC2047" s="37"/>
      <c r="AD2047" s="38"/>
      <c r="AE2047" s="36"/>
      <c r="AF2047" s="36"/>
      <c r="AG2047" s="37"/>
      <c r="AH2047" s="38"/>
      <c r="AI2047" s="36"/>
      <c r="AJ2047" s="36"/>
      <c r="AK2047" s="37"/>
      <c r="AL2047" s="38"/>
      <c r="AM2047" s="36"/>
      <c r="AN2047" s="36"/>
      <c r="AO2047" s="37"/>
    </row>
    <row r="2048" spans="1:41" ht="45" hidden="1" outlineLevel="1" x14ac:dyDescent="0.25">
      <c r="A2048" s="30"/>
      <c r="B2048" s="31" t="s">
        <v>69</v>
      </c>
      <c r="C2048" s="31" t="s">
        <v>70</v>
      </c>
      <c r="D2048" s="31" t="s">
        <v>71</v>
      </c>
      <c r="E2048" s="31" t="s">
        <v>72</v>
      </c>
      <c r="G2048" s="39" t="s">
        <v>73</v>
      </c>
      <c r="H2048" s="40" t="s">
        <v>33</v>
      </c>
      <c r="I2048" s="41"/>
      <c r="J2048" s="38"/>
      <c r="K2048" s="39" t="s">
        <v>73</v>
      </c>
      <c r="L2048" s="40" t="s">
        <v>33</v>
      </c>
      <c r="M2048" s="41"/>
      <c r="N2048" s="38"/>
      <c r="O2048" s="39" t="s">
        <v>73</v>
      </c>
      <c r="P2048" s="40" t="s">
        <v>33</v>
      </c>
      <c r="Q2048" s="41"/>
      <c r="R2048" s="38"/>
      <c r="S2048" s="39" t="s">
        <v>73</v>
      </c>
      <c r="T2048" s="40" t="s">
        <v>33</v>
      </c>
      <c r="U2048" s="41"/>
      <c r="V2048" s="38"/>
      <c r="W2048" s="39" t="s">
        <v>73</v>
      </c>
      <c r="X2048" s="40" t="s">
        <v>33</v>
      </c>
      <c r="Y2048" s="41"/>
      <c r="Z2048" s="38"/>
      <c r="AA2048" s="39" t="s">
        <v>73</v>
      </c>
      <c r="AB2048" s="40" t="s">
        <v>33</v>
      </c>
      <c r="AC2048" s="41"/>
      <c r="AD2048" s="38"/>
      <c r="AE2048" s="39" t="s">
        <v>73</v>
      </c>
      <c r="AF2048" s="40" t="s">
        <v>33</v>
      </c>
      <c r="AG2048" s="41"/>
      <c r="AH2048" s="38"/>
      <c r="AI2048" s="39" t="s">
        <v>73</v>
      </c>
      <c r="AJ2048" s="40" t="s">
        <v>33</v>
      </c>
      <c r="AK2048" s="41"/>
      <c r="AL2048" s="38"/>
      <c r="AM2048" s="39" t="s">
        <v>73</v>
      </c>
      <c r="AN2048" s="40" t="s">
        <v>33</v>
      </c>
      <c r="AO2048" s="41"/>
    </row>
    <row r="2049" spans="1:41" ht="120" hidden="1" outlineLevel="1" x14ac:dyDescent="0.25">
      <c r="A2049" s="34" t="s">
        <v>3759</v>
      </c>
      <c r="B2049" s="35" t="s">
        <v>3760</v>
      </c>
      <c r="C2049" s="35" t="s">
        <v>620</v>
      </c>
      <c r="D2049" s="35" t="s">
        <v>621</v>
      </c>
      <c r="E2049" s="42">
        <v>0</v>
      </c>
      <c r="G2049" s="43">
        <v>0</v>
      </c>
      <c r="H2049" s="44">
        <v>0</v>
      </c>
      <c r="I2049" s="45"/>
      <c r="J2049" s="38"/>
      <c r="K2049" s="43">
        <v>0</v>
      </c>
      <c r="L2049" s="44">
        <v>0</v>
      </c>
      <c r="M2049" s="45"/>
      <c r="N2049" s="38"/>
      <c r="O2049" s="43">
        <v>0</v>
      </c>
      <c r="P2049" s="44">
        <v>0</v>
      </c>
      <c r="Q2049" s="45"/>
      <c r="R2049" s="38"/>
      <c r="S2049" s="43">
        <v>0</v>
      </c>
      <c r="T2049" s="44">
        <v>0</v>
      </c>
      <c r="U2049" s="45"/>
      <c r="V2049" s="38"/>
      <c r="W2049" s="43">
        <v>0</v>
      </c>
      <c r="X2049" s="44">
        <v>0</v>
      </c>
      <c r="Y2049" s="45"/>
      <c r="Z2049" s="38"/>
      <c r="AA2049" s="43">
        <v>0</v>
      </c>
      <c r="AB2049" s="44">
        <v>0</v>
      </c>
      <c r="AC2049" s="45"/>
      <c r="AD2049" s="38"/>
      <c r="AE2049" s="43">
        <v>0</v>
      </c>
      <c r="AF2049" s="44">
        <v>0</v>
      </c>
      <c r="AG2049" s="45"/>
      <c r="AH2049" s="38"/>
      <c r="AI2049" s="43">
        <v>0</v>
      </c>
      <c r="AJ2049" s="44">
        <v>0</v>
      </c>
      <c r="AK2049" s="45"/>
      <c r="AL2049" s="38"/>
      <c r="AM2049" s="43">
        <v>0</v>
      </c>
      <c r="AN2049" s="44">
        <v>0</v>
      </c>
      <c r="AO2049" s="45"/>
    </row>
    <row r="2050" spans="1:41" hidden="1" outlineLevel="1" x14ac:dyDescent="0.25">
      <c r="A2050" s="30"/>
      <c r="B2050" s="31" t="s">
        <v>44</v>
      </c>
      <c r="C2050" s="31" t="s">
        <v>45</v>
      </c>
      <c r="G2050" s="36"/>
      <c r="H2050" s="36"/>
      <c r="I2050" s="37"/>
      <c r="J2050" s="38"/>
      <c r="K2050" s="36"/>
      <c r="L2050" s="36"/>
      <c r="M2050" s="37"/>
      <c r="N2050" s="38"/>
      <c r="O2050" s="36"/>
      <c r="P2050" s="36"/>
      <c r="Q2050" s="37"/>
      <c r="R2050" s="38"/>
      <c r="S2050" s="36"/>
      <c r="T2050" s="36"/>
      <c r="U2050" s="37"/>
      <c r="V2050" s="38"/>
      <c r="W2050" s="36"/>
      <c r="X2050" s="36"/>
      <c r="Y2050" s="37"/>
      <c r="Z2050" s="38"/>
      <c r="AA2050" s="36"/>
      <c r="AB2050" s="36"/>
      <c r="AC2050" s="37"/>
      <c r="AD2050" s="38"/>
      <c r="AE2050" s="36"/>
      <c r="AF2050" s="36"/>
      <c r="AG2050" s="37"/>
      <c r="AH2050" s="38"/>
      <c r="AI2050" s="36"/>
      <c r="AJ2050" s="36"/>
      <c r="AK2050" s="37"/>
      <c r="AL2050" s="38"/>
      <c r="AM2050" s="36"/>
      <c r="AN2050" s="36"/>
      <c r="AO2050" s="37"/>
    </row>
    <row r="2051" spans="1:41" ht="45" hidden="1" outlineLevel="1" x14ac:dyDescent="0.25">
      <c r="A2051" s="34" t="s">
        <v>3761</v>
      </c>
      <c r="B2051" s="35" t="s">
        <v>47</v>
      </c>
      <c r="C2051" s="35" t="s">
        <v>488</v>
      </c>
      <c r="G2051" s="36"/>
      <c r="H2051" s="36"/>
      <c r="I2051" s="37"/>
      <c r="J2051" s="38"/>
      <c r="K2051" s="36"/>
      <c r="L2051" s="36"/>
      <c r="M2051" s="37"/>
      <c r="N2051" s="38"/>
      <c r="O2051" s="36"/>
      <c r="P2051" s="36"/>
      <c r="Q2051" s="37"/>
      <c r="R2051" s="38"/>
      <c r="S2051" s="36"/>
      <c r="T2051" s="36"/>
      <c r="U2051" s="37"/>
      <c r="V2051" s="38"/>
      <c r="W2051" s="36"/>
      <c r="X2051" s="36"/>
      <c r="Y2051" s="37"/>
      <c r="Z2051" s="38"/>
      <c r="AA2051" s="36"/>
      <c r="AB2051" s="36"/>
      <c r="AC2051" s="37"/>
      <c r="AD2051" s="38"/>
      <c r="AE2051" s="36"/>
      <c r="AF2051" s="36"/>
      <c r="AG2051" s="37"/>
      <c r="AH2051" s="38"/>
      <c r="AI2051" s="36"/>
      <c r="AJ2051" s="36"/>
      <c r="AK2051" s="37"/>
      <c r="AL2051" s="38"/>
      <c r="AM2051" s="36"/>
      <c r="AN2051" s="36"/>
      <c r="AO2051" s="37"/>
    </row>
    <row r="2052" spans="1:41" hidden="1" outlineLevel="1" x14ac:dyDescent="0.25">
      <c r="A2052" s="15" t="s">
        <v>3762</v>
      </c>
      <c r="B2052" s="15"/>
      <c r="C2052" s="15"/>
      <c r="D2052" s="15"/>
      <c r="E2052" s="15"/>
      <c r="G2052" s="20" t="s">
        <v>43</v>
      </c>
      <c r="H2052" s="44">
        <v>482339</v>
      </c>
      <c r="I2052" s="45"/>
      <c r="J2052" s="38"/>
      <c r="K2052" s="20" t="s">
        <v>43</v>
      </c>
      <c r="L2052" s="44">
        <v>507562</v>
      </c>
      <c r="M2052" s="45"/>
      <c r="N2052" s="38"/>
      <c r="O2052" s="20" t="s">
        <v>43</v>
      </c>
      <c r="P2052" s="44">
        <v>507562</v>
      </c>
      <c r="Q2052" s="45"/>
      <c r="R2052" s="38"/>
      <c r="S2052" s="20" t="s">
        <v>43</v>
      </c>
      <c r="T2052" s="44">
        <v>357055</v>
      </c>
      <c r="U2052" s="45"/>
      <c r="V2052" s="38"/>
      <c r="W2052" s="20" t="s">
        <v>43</v>
      </c>
      <c r="X2052" s="44">
        <v>624990</v>
      </c>
      <c r="Y2052" s="45"/>
      <c r="Z2052" s="38"/>
      <c r="AA2052" s="20" t="s">
        <v>43</v>
      </c>
      <c r="AB2052" s="44">
        <v>248964.35</v>
      </c>
      <c r="AC2052" s="45"/>
      <c r="AD2052" s="38"/>
      <c r="AE2052" s="20" t="s">
        <v>43</v>
      </c>
      <c r="AF2052" s="44">
        <v>325757</v>
      </c>
      <c r="AG2052" s="45"/>
      <c r="AH2052" s="38"/>
      <c r="AI2052" s="20" t="s">
        <v>43</v>
      </c>
      <c r="AJ2052" s="44">
        <v>0</v>
      </c>
      <c r="AK2052" s="45"/>
      <c r="AL2052" s="38"/>
      <c r="AM2052" s="20" t="s">
        <v>43</v>
      </c>
      <c r="AN2052" s="44">
        <v>482012</v>
      </c>
      <c r="AO2052" s="45"/>
    </row>
    <row r="2053" spans="1:41" hidden="1" outlineLevel="1" x14ac:dyDescent="0.25">
      <c r="A2053" s="30"/>
      <c r="B2053" s="31" t="s">
        <v>44</v>
      </c>
      <c r="C2053" s="31" t="s">
        <v>45</v>
      </c>
      <c r="G2053" s="36"/>
      <c r="H2053" s="36"/>
      <c r="I2053" s="37"/>
      <c r="J2053" s="38"/>
      <c r="K2053" s="36"/>
      <c r="L2053" s="36"/>
      <c r="M2053" s="37"/>
      <c r="N2053" s="38"/>
      <c r="O2053" s="36"/>
      <c r="P2053" s="36"/>
      <c r="Q2053" s="37"/>
      <c r="R2053" s="38"/>
      <c r="S2053" s="36"/>
      <c r="T2053" s="36"/>
      <c r="U2053" s="37"/>
      <c r="V2053" s="38"/>
      <c r="W2053" s="36"/>
      <c r="X2053" s="36"/>
      <c r="Y2053" s="37"/>
      <c r="Z2053" s="38"/>
      <c r="AA2053" s="36"/>
      <c r="AB2053" s="36"/>
      <c r="AC2053" s="37"/>
      <c r="AD2053" s="38"/>
      <c r="AE2053" s="36"/>
      <c r="AF2053" s="36"/>
      <c r="AG2053" s="37"/>
      <c r="AH2053" s="38"/>
      <c r="AI2053" s="36"/>
      <c r="AJ2053" s="36"/>
      <c r="AK2053" s="37"/>
      <c r="AL2053" s="38"/>
      <c r="AM2053" s="36"/>
      <c r="AN2053" s="36"/>
      <c r="AO2053" s="37"/>
    </row>
    <row r="2054" spans="1:41" hidden="1" outlineLevel="1" x14ac:dyDescent="0.25">
      <c r="A2054" s="34" t="s">
        <v>3763</v>
      </c>
      <c r="B2054" s="35" t="s">
        <v>47</v>
      </c>
      <c r="C2054" s="35" t="s">
        <v>2216</v>
      </c>
      <c r="G2054" s="36"/>
      <c r="H2054" s="36"/>
      <c r="I2054" s="37"/>
      <c r="J2054" s="38"/>
      <c r="K2054" s="36"/>
      <c r="L2054" s="36"/>
      <c r="M2054" s="37"/>
      <c r="N2054" s="38"/>
      <c r="O2054" s="36"/>
      <c r="P2054" s="36"/>
      <c r="Q2054" s="37"/>
      <c r="R2054" s="38"/>
      <c r="S2054" s="36"/>
      <c r="T2054" s="36"/>
      <c r="U2054" s="37"/>
      <c r="V2054" s="38"/>
      <c r="W2054" s="36"/>
      <c r="X2054" s="36"/>
      <c r="Y2054" s="37"/>
      <c r="Z2054" s="38"/>
      <c r="AA2054" s="36"/>
      <c r="AB2054" s="36"/>
      <c r="AC2054" s="37"/>
      <c r="AD2054" s="38"/>
      <c r="AE2054" s="36"/>
      <c r="AF2054" s="36"/>
      <c r="AG2054" s="37"/>
      <c r="AH2054" s="38"/>
      <c r="AI2054" s="36"/>
      <c r="AJ2054" s="36"/>
      <c r="AK2054" s="37"/>
      <c r="AL2054" s="38"/>
      <c r="AM2054" s="36"/>
      <c r="AN2054" s="36"/>
      <c r="AO2054" s="37"/>
    </row>
    <row r="2055" spans="1:41" hidden="1" outlineLevel="1" x14ac:dyDescent="0.25">
      <c r="A2055" s="34" t="s">
        <v>3764</v>
      </c>
      <c r="B2055" s="35" t="s">
        <v>47</v>
      </c>
      <c r="C2055" s="35" t="s">
        <v>2739</v>
      </c>
      <c r="G2055" s="36"/>
      <c r="H2055" s="36"/>
      <c r="I2055" s="37"/>
      <c r="J2055" s="38"/>
      <c r="K2055" s="36"/>
      <c r="L2055" s="36"/>
      <c r="M2055" s="37"/>
      <c r="N2055" s="38"/>
      <c r="O2055" s="36"/>
      <c r="P2055" s="36"/>
      <c r="Q2055" s="37"/>
      <c r="R2055" s="38"/>
      <c r="S2055" s="36"/>
      <c r="T2055" s="36"/>
      <c r="U2055" s="37"/>
      <c r="V2055" s="38"/>
      <c r="W2055" s="36"/>
      <c r="X2055" s="36"/>
      <c r="Y2055" s="37"/>
      <c r="Z2055" s="38"/>
      <c r="AA2055" s="36"/>
      <c r="AB2055" s="36"/>
      <c r="AC2055" s="37"/>
      <c r="AD2055" s="38"/>
      <c r="AE2055" s="36"/>
      <c r="AF2055" s="36"/>
      <c r="AG2055" s="37"/>
      <c r="AH2055" s="38"/>
      <c r="AI2055" s="36"/>
      <c r="AJ2055" s="36"/>
      <c r="AK2055" s="37"/>
      <c r="AL2055" s="38"/>
      <c r="AM2055" s="36"/>
      <c r="AN2055" s="36"/>
      <c r="AO2055" s="37"/>
    </row>
    <row r="2056" spans="1:41" ht="45" hidden="1" outlineLevel="1" x14ac:dyDescent="0.25">
      <c r="A2056" s="34" t="s">
        <v>3765</v>
      </c>
      <c r="B2056" s="35" t="s">
        <v>47</v>
      </c>
      <c r="C2056" s="35" t="s">
        <v>2741</v>
      </c>
      <c r="G2056" s="36"/>
      <c r="H2056" s="36"/>
      <c r="I2056" s="37"/>
      <c r="J2056" s="38"/>
      <c r="K2056" s="36"/>
      <c r="L2056" s="36"/>
      <c r="M2056" s="37"/>
      <c r="N2056" s="38"/>
      <c r="O2056" s="36"/>
      <c r="P2056" s="36"/>
      <c r="Q2056" s="37"/>
      <c r="R2056" s="38"/>
      <c r="S2056" s="36"/>
      <c r="T2056" s="36"/>
      <c r="U2056" s="37"/>
      <c r="V2056" s="38"/>
      <c r="W2056" s="36"/>
      <c r="X2056" s="36"/>
      <c r="Y2056" s="37"/>
      <c r="Z2056" s="38"/>
      <c r="AA2056" s="36"/>
      <c r="AB2056" s="36"/>
      <c r="AC2056" s="37"/>
      <c r="AD2056" s="38"/>
      <c r="AE2056" s="36"/>
      <c r="AF2056" s="36"/>
      <c r="AG2056" s="37"/>
      <c r="AH2056" s="38"/>
      <c r="AI2056" s="36"/>
      <c r="AJ2056" s="36"/>
      <c r="AK2056" s="37"/>
      <c r="AL2056" s="38"/>
      <c r="AM2056" s="36"/>
      <c r="AN2056" s="36"/>
      <c r="AO2056" s="37"/>
    </row>
    <row r="2057" spans="1:41" ht="45" hidden="1" outlineLevel="1" x14ac:dyDescent="0.25">
      <c r="A2057" s="30"/>
      <c r="B2057" s="31" t="s">
        <v>69</v>
      </c>
      <c r="C2057" s="31" t="s">
        <v>70</v>
      </c>
      <c r="D2057" s="31" t="s">
        <v>71</v>
      </c>
      <c r="E2057" s="31" t="s">
        <v>72</v>
      </c>
      <c r="G2057" s="39" t="s">
        <v>73</v>
      </c>
      <c r="H2057" s="40" t="s">
        <v>33</v>
      </c>
      <c r="I2057" s="41"/>
      <c r="J2057" s="38"/>
      <c r="K2057" s="39" t="s">
        <v>73</v>
      </c>
      <c r="L2057" s="40" t="s">
        <v>33</v>
      </c>
      <c r="M2057" s="41"/>
      <c r="N2057" s="38"/>
      <c r="O2057" s="39" t="s">
        <v>73</v>
      </c>
      <c r="P2057" s="40" t="s">
        <v>33</v>
      </c>
      <c r="Q2057" s="41"/>
      <c r="R2057" s="38"/>
      <c r="S2057" s="39" t="s">
        <v>73</v>
      </c>
      <c r="T2057" s="40" t="s">
        <v>33</v>
      </c>
      <c r="U2057" s="41"/>
      <c r="V2057" s="38"/>
      <c r="W2057" s="39" t="s">
        <v>73</v>
      </c>
      <c r="X2057" s="40" t="s">
        <v>33</v>
      </c>
      <c r="Y2057" s="41"/>
      <c r="Z2057" s="38"/>
      <c r="AA2057" s="39" t="s">
        <v>73</v>
      </c>
      <c r="AB2057" s="40" t="s">
        <v>33</v>
      </c>
      <c r="AC2057" s="41"/>
      <c r="AD2057" s="38"/>
      <c r="AE2057" s="39" t="s">
        <v>73</v>
      </c>
      <c r="AF2057" s="40" t="s">
        <v>33</v>
      </c>
      <c r="AG2057" s="41"/>
      <c r="AH2057" s="38"/>
      <c r="AI2057" s="39" t="s">
        <v>73</v>
      </c>
      <c r="AJ2057" s="40" t="s">
        <v>33</v>
      </c>
      <c r="AK2057" s="41"/>
      <c r="AL2057" s="38"/>
      <c r="AM2057" s="39" t="s">
        <v>73</v>
      </c>
      <c r="AN2057" s="40" t="s">
        <v>33</v>
      </c>
      <c r="AO2057" s="41"/>
    </row>
    <row r="2058" spans="1:41" ht="105" hidden="1" outlineLevel="1" x14ac:dyDescent="0.25">
      <c r="A2058" s="34" t="s">
        <v>3766</v>
      </c>
      <c r="B2058" s="35" t="s">
        <v>3767</v>
      </c>
      <c r="C2058" s="35" t="s">
        <v>3768</v>
      </c>
      <c r="D2058" s="35" t="s">
        <v>444</v>
      </c>
      <c r="E2058" s="42">
        <v>1</v>
      </c>
      <c r="G2058" s="43">
        <v>482339</v>
      </c>
      <c r="H2058" s="44">
        <v>482339</v>
      </c>
      <c r="I2058" s="45"/>
      <c r="J2058" s="38"/>
      <c r="K2058" s="43">
        <v>12540</v>
      </c>
      <c r="L2058" s="44">
        <v>12540</v>
      </c>
      <c r="M2058" s="45"/>
      <c r="N2058" s="38"/>
      <c r="O2058" s="43">
        <v>12540</v>
      </c>
      <c r="P2058" s="44">
        <v>12540</v>
      </c>
      <c r="Q2058" s="45"/>
      <c r="R2058" s="38"/>
      <c r="S2058" s="43">
        <v>10960</v>
      </c>
      <c r="T2058" s="44">
        <v>10960</v>
      </c>
      <c r="U2058" s="45"/>
      <c r="V2058" s="38"/>
      <c r="W2058" s="43">
        <v>57750</v>
      </c>
      <c r="X2058" s="44">
        <v>57750</v>
      </c>
      <c r="Y2058" s="45"/>
      <c r="Z2058" s="38"/>
      <c r="AA2058" s="43">
        <v>826.93</v>
      </c>
      <c r="AB2058" s="44">
        <v>826.93</v>
      </c>
      <c r="AC2058" s="45"/>
      <c r="AD2058" s="38"/>
      <c r="AE2058" s="43">
        <v>11788</v>
      </c>
      <c r="AF2058" s="44">
        <v>11788</v>
      </c>
      <c r="AG2058" s="45"/>
      <c r="AH2058" s="38"/>
      <c r="AI2058" s="43">
        <v>0</v>
      </c>
      <c r="AJ2058" s="44">
        <v>0</v>
      </c>
      <c r="AK2058" s="45"/>
      <c r="AL2058" s="38"/>
      <c r="AM2058" s="43">
        <v>6750</v>
      </c>
      <c r="AN2058" s="44">
        <v>6750</v>
      </c>
      <c r="AO2058" s="45"/>
    </row>
    <row r="2059" spans="1:41" hidden="1" outlineLevel="1" x14ac:dyDescent="0.25">
      <c r="A2059" s="30"/>
      <c r="B2059" s="31" t="s">
        <v>44</v>
      </c>
      <c r="C2059" s="31" t="s">
        <v>45</v>
      </c>
      <c r="G2059" s="36"/>
      <c r="H2059" s="36"/>
      <c r="I2059" s="37"/>
      <c r="J2059" s="38"/>
      <c r="K2059" s="36"/>
      <c r="L2059" s="36"/>
      <c r="M2059" s="37"/>
      <c r="N2059" s="38"/>
      <c r="O2059" s="36"/>
      <c r="P2059" s="36"/>
      <c r="Q2059" s="37"/>
      <c r="R2059" s="38"/>
      <c r="S2059" s="36"/>
      <c r="T2059" s="36"/>
      <c r="U2059" s="37"/>
      <c r="V2059" s="38"/>
      <c r="W2059" s="36"/>
      <c r="X2059" s="36"/>
      <c r="Y2059" s="37"/>
      <c r="Z2059" s="38"/>
      <c r="AA2059" s="36"/>
      <c r="AB2059" s="36"/>
      <c r="AC2059" s="37"/>
      <c r="AD2059" s="38"/>
      <c r="AE2059" s="36"/>
      <c r="AF2059" s="36"/>
      <c r="AG2059" s="37"/>
      <c r="AH2059" s="38"/>
      <c r="AI2059" s="36"/>
      <c r="AJ2059" s="36"/>
      <c r="AK2059" s="37"/>
      <c r="AL2059" s="38"/>
      <c r="AM2059" s="36"/>
      <c r="AN2059" s="36"/>
      <c r="AO2059" s="37"/>
    </row>
    <row r="2060" spans="1:41" hidden="1" outlineLevel="1" x14ac:dyDescent="0.25">
      <c r="A2060" s="34" t="s">
        <v>3769</v>
      </c>
      <c r="B2060" s="35" t="s">
        <v>47</v>
      </c>
      <c r="C2060" s="35" t="s">
        <v>2746</v>
      </c>
      <c r="G2060" s="36"/>
      <c r="H2060" s="36"/>
      <c r="I2060" s="37"/>
      <c r="J2060" s="38"/>
      <c r="K2060" s="36"/>
      <c r="L2060" s="36"/>
      <c r="M2060" s="37"/>
      <c r="N2060" s="38"/>
      <c r="O2060" s="36"/>
      <c r="P2060" s="36"/>
      <c r="Q2060" s="37"/>
      <c r="R2060" s="38"/>
      <c r="S2060" s="36"/>
      <c r="T2060" s="36"/>
      <c r="U2060" s="37"/>
      <c r="V2060" s="38"/>
      <c r="W2060" s="36"/>
      <c r="X2060" s="36"/>
      <c r="Y2060" s="37"/>
      <c r="Z2060" s="38"/>
      <c r="AA2060" s="36"/>
      <c r="AB2060" s="36"/>
      <c r="AC2060" s="37"/>
      <c r="AD2060" s="38"/>
      <c r="AE2060" s="36"/>
      <c r="AF2060" s="36"/>
      <c r="AG2060" s="37"/>
      <c r="AH2060" s="38"/>
      <c r="AI2060" s="36"/>
      <c r="AJ2060" s="36"/>
      <c r="AK2060" s="37"/>
      <c r="AL2060" s="38"/>
      <c r="AM2060" s="36"/>
      <c r="AN2060" s="36"/>
      <c r="AO2060" s="37"/>
    </row>
    <row r="2061" spans="1:41" ht="45" hidden="1" outlineLevel="1" x14ac:dyDescent="0.25">
      <c r="A2061" s="30"/>
      <c r="B2061" s="31" t="s">
        <v>69</v>
      </c>
      <c r="C2061" s="31" t="s">
        <v>70</v>
      </c>
      <c r="D2061" s="31" t="s">
        <v>71</v>
      </c>
      <c r="E2061" s="31" t="s">
        <v>72</v>
      </c>
      <c r="G2061" s="39" t="s">
        <v>73</v>
      </c>
      <c r="H2061" s="40" t="s">
        <v>33</v>
      </c>
      <c r="I2061" s="41"/>
      <c r="J2061" s="38"/>
      <c r="K2061" s="39" t="s">
        <v>73</v>
      </c>
      <c r="L2061" s="40" t="s">
        <v>33</v>
      </c>
      <c r="M2061" s="41"/>
      <c r="N2061" s="38"/>
      <c r="O2061" s="39" t="s">
        <v>73</v>
      </c>
      <c r="P2061" s="40" t="s">
        <v>33</v>
      </c>
      <c r="Q2061" s="41"/>
      <c r="R2061" s="38"/>
      <c r="S2061" s="39" t="s">
        <v>73</v>
      </c>
      <c r="T2061" s="40" t="s">
        <v>33</v>
      </c>
      <c r="U2061" s="41"/>
      <c r="V2061" s="38"/>
      <c r="W2061" s="39" t="s">
        <v>73</v>
      </c>
      <c r="X2061" s="40" t="s">
        <v>33</v>
      </c>
      <c r="Y2061" s="41"/>
      <c r="Z2061" s="38"/>
      <c r="AA2061" s="39" t="s">
        <v>73</v>
      </c>
      <c r="AB2061" s="40" t="s">
        <v>33</v>
      </c>
      <c r="AC2061" s="41"/>
      <c r="AD2061" s="38"/>
      <c r="AE2061" s="39" t="s">
        <v>73</v>
      </c>
      <c r="AF2061" s="40" t="s">
        <v>33</v>
      </c>
      <c r="AG2061" s="41"/>
      <c r="AH2061" s="38"/>
      <c r="AI2061" s="39" t="s">
        <v>73</v>
      </c>
      <c r="AJ2061" s="40" t="s">
        <v>33</v>
      </c>
      <c r="AK2061" s="41"/>
      <c r="AL2061" s="38"/>
      <c r="AM2061" s="39" t="s">
        <v>73</v>
      </c>
      <c r="AN2061" s="40" t="s">
        <v>33</v>
      </c>
      <c r="AO2061" s="41"/>
    </row>
    <row r="2062" spans="1:41" ht="45" hidden="1" outlineLevel="1" x14ac:dyDescent="0.25">
      <c r="A2062" s="34" t="s">
        <v>3770</v>
      </c>
      <c r="B2062" s="35" t="s">
        <v>3771</v>
      </c>
      <c r="C2062" s="35" t="s">
        <v>2749</v>
      </c>
      <c r="D2062" s="35" t="s">
        <v>500</v>
      </c>
      <c r="E2062" s="42">
        <v>1</v>
      </c>
      <c r="G2062" s="43">
        <v>0</v>
      </c>
      <c r="H2062" s="44">
        <v>0</v>
      </c>
      <c r="I2062" s="45"/>
      <c r="J2062" s="38"/>
      <c r="K2062" s="43">
        <v>9550</v>
      </c>
      <c r="L2062" s="44">
        <v>9550</v>
      </c>
      <c r="M2062" s="45"/>
      <c r="N2062" s="38"/>
      <c r="O2062" s="43">
        <v>9550</v>
      </c>
      <c r="P2062" s="44">
        <v>9550</v>
      </c>
      <c r="Q2062" s="45"/>
      <c r="R2062" s="38"/>
      <c r="S2062" s="43">
        <v>16779</v>
      </c>
      <c r="T2062" s="44">
        <v>16779</v>
      </c>
      <c r="U2062" s="45"/>
      <c r="V2062" s="38"/>
      <c r="W2062" s="43">
        <v>48825</v>
      </c>
      <c r="X2062" s="44">
        <v>48825</v>
      </c>
      <c r="Y2062" s="45"/>
      <c r="Z2062" s="38"/>
      <c r="AA2062" s="43">
        <v>826.93</v>
      </c>
      <c r="AB2062" s="44">
        <v>826.93</v>
      </c>
      <c r="AC2062" s="45"/>
      <c r="AD2062" s="38"/>
      <c r="AE2062" s="43">
        <v>6900</v>
      </c>
      <c r="AF2062" s="44">
        <v>6900</v>
      </c>
      <c r="AG2062" s="45"/>
      <c r="AH2062" s="38"/>
      <c r="AI2062" s="43">
        <v>0</v>
      </c>
      <c r="AJ2062" s="44">
        <v>0</v>
      </c>
      <c r="AK2062" s="45"/>
      <c r="AL2062" s="38"/>
      <c r="AM2062" s="43">
        <v>16424</v>
      </c>
      <c r="AN2062" s="44">
        <v>16424</v>
      </c>
      <c r="AO2062" s="45"/>
    </row>
    <row r="2063" spans="1:41" hidden="1" outlineLevel="1" x14ac:dyDescent="0.25">
      <c r="A2063" s="30"/>
      <c r="B2063" s="31" t="s">
        <v>44</v>
      </c>
      <c r="C2063" s="31" t="s">
        <v>45</v>
      </c>
      <c r="G2063" s="36"/>
      <c r="H2063" s="36"/>
      <c r="I2063" s="37"/>
      <c r="J2063" s="38"/>
      <c r="K2063" s="36"/>
      <c r="L2063" s="36"/>
      <c r="M2063" s="37"/>
      <c r="N2063" s="38"/>
      <c r="O2063" s="36"/>
      <c r="P2063" s="36"/>
      <c r="Q2063" s="37"/>
      <c r="R2063" s="38"/>
      <c r="S2063" s="36"/>
      <c r="T2063" s="36"/>
      <c r="U2063" s="37"/>
      <c r="V2063" s="38"/>
      <c r="W2063" s="36"/>
      <c r="X2063" s="36"/>
      <c r="Y2063" s="37"/>
      <c r="Z2063" s="38"/>
      <c r="AA2063" s="36"/>
      <c r="AB2063" s="36"/>
      <c r="AC2063" s="37"/>
      <c r="AD2063" s="38"/>
      <c r="AE2063" s="36"/>
      <c r="AF2063" s="36"/>
      <c r="AG2063" s="37"/>
      <c r="AH2063" s="38"/>
      <c r="AI2063" s="36"/>
      <c r="AJ2063" s="36"/>
      <c r="AK2063" s="37"/>
      <c r="AL2063" s="38"/>
      <c r="AM2063" s="36"/>
      <c r="AN2063" s="36"/>
      <c r="AO2063" s="37"/>
    </row>
    <row r="2064" spans="1:41" hidden="1" outlineLevel="1" x14ac:dyDescent="0.25">
      <c r="A2064" s="34" t="s">
        <v>3772</v>
      </c>
      <c r="B2064" s="35" t="s">
        <v>47</v>
      </c>
      <c r="C2064" s="35" t="s">
        <v>2751</v>
      </c>
      <c r="G2064" s="36"/>
      <c r="H2064" s="36"/>
      <c r="I2064" s="37"/>
      <c r="J2064" s="38"/>
      <c r="K2064" s="36"/>
      <c r="L2064" s="36"/>
      <c r="M2064" s="37"/>
      <c r="N2064" s="38"/>
      <c r="O2064" s="36"/>
      <c r="P2064" s="36"/>
      <c r="Q2064" s="37"/>
      <c r="R2064" s="38"/>
      <c r="S2064" s="36"/>
      <c r="T2064" s="36"/>
      <c r="U2064" s="37"/>
      <c r="V2064" s="38"/>
      <c r="W2064" s="36"/>
      <c r="X2064" s="36"/>
      <c r="Y2064" s="37"/>
      <c r="Z2064" s="38"/>
      <c r="AA2064" s="36"/>
      <c r="AB2064" s="36"/>
      <c r="AC2064" s="37"/>
      <c r="AD2064" s="38"/>
      <c r="AE2064" s="36"/>
      <c r="AF2064" s="36"/>
      <c r="AG2064" s="37"/>
      <c r="AH2064" s="38"/>
      <c r="AI2064" s="36"/>
      <c r="AJ2064" s="36"/>
      <c r="AK2064" s="37"/>
      <c r="AL2064" s="38"/>
      <c r="AM2064" s="36"/>
      <c r="AN2064" s="36"/>
      <c r="AO2064" s="37"/>
    </row>
    <row r="2065" spans="1:41" ht="45" hidden="1" outlineLevel="1" x14ac:dyDescent="0.25">
      <c r="A2065" s="34" t="s">
        <v>3773</v>
      </c>
      <c r="B2065" s="35" t="s">
        <v>47</v>
      </c>
      <c r="C2065" s="35" t="s">
        <v>2753</v>
      </c>
      <c r="G2065" s="36"/>
      <c r="H2065" s="36"/>
      <c r="I2065" s="37"/>
      <c r="J2065" s="38"/>
      <c r="K2065" s="36"/>
      <c r="L2065" s="36"/>
      <c r="M2065" s="37"/>
      <c r="N2065" s="38"/>
      <c r="O2065" s="36"/>
      <c r="P2065" s="36"/>
      <c r="Q2065" s="37"/>
      <c r="R2065" s="38"/>
      <c r="S2065" s="36"/>
      <c r="T2065" s="36"/>
      <c r="U2065" s="37"/>
      <c r="V2065" s="38"/>
      <c r="W2065" s="36"/>
      <c r="X2065" s="36"/>
      <c r="Y2065" s="37"/>
      <c r="Z2065" s="38"/>
      <c r="AA2065" s="36"/>
      <c r="AB2065" s="36"/>
      <c r="AC2065" s="37"/>
      <c r="AD2065" s="38"/>
      <c r="AE2065" s="36"/>
      <c r="AF2065" s="36"/>
      <c r="AG2065" s="37"/>
      <c r="AH2065" s="38"/>
      <c r="AI2065" s="36"/>
      <c r="AJ2065" s="36"/>
      <c r="AK2065" s="37"/>
      <c r="AL2065" s="38"/>
      <c r="AM2065" s="36"/>
      <c r="AN2065" s="36"/>
      <c r="AO2065" s="37"/>
    </row>
    <row r="2066" spans="1:41" ht="45" hidden="1" outlineLevel="1" x14ac:dyDescent="0.25">
      <c r="A2066" s="30"/>
      <c r="B2066" s="31" t="s">
        <v>69</v>
      </c>
      <c r="C2066" s="31" t="s">
        <v>70</v>
      </c>
      <c r="D2066" s="31" t="s">
        <v>71</v>
      </c>
      <c r="E2066" s="31" t="s">
        <v>72</v>
      </c>
      <c r="G2066" s="39" t="s">
        <v>73</v>
      </c>
      <c r="H2066" s="40" t="s">
        <v>33</v>
      </c>
      <c r="I2066" s="41"/>
      <c r="J2066" s="38"/>
      <c r="K2066" s="39" t="s">
        <v>73</v>
      </c>
      <c r="L2066" s="40" t="s">
        <v>33</v>
      </c>
      <c r="M2066" s="41"/>
      <c r="N2066" s="38"/>
      <c r="O2066" s="39" t="s">
        <v>73</v>
      </c>
      <c r="P2066" s="40" t="s">
        <v>33</v>
      </c>
      <c r="Q2066" s="41"/>
      <c r="R2066" s="38"/>
      <c r="S2066" s="39" t="s">
        <v>73</v>
      </c>
      <c r="T2066" s="40" t="s">
        <v>33</v>
      </c>
      <c r="U2066" s="41"/>
      <c r="V2066" s="38"/>
      <c r="W2066" s="39" t="s">
        <v>73</v>
      </c>
      <c r="X2066" s="40" t="s">
        <v>33</v>
      </c>
      <c r="Y2066" s="41"/>
      <c r="Z2066" s="38"/>
      <c r="AA2066" s="39" t="s">
        <v>73</v>
      </c>
      <c r="AB2066" s="40" t="s">
        <v>33</v>
      </c>
      <c r="AC2066" s="41"/>
      <c r="AD2066" s="38"/>
      <c r="AE2066" s="39" t="s">
        <v>73</v>
      </c>
      <c r="AF2066" s="40" t="s">
        <v>33</v>
      </c>
      <c r="AG2066" s="41"/>
      <c r="AH2066" s="38"/>
      <c r="AI2066" s="39" t="s">
        <v>73</v>
      </c>
      <c r="AJ2066" s="40" t="s">
        <v>33</v>
      </c>
      <c r="AK2066" s="41"/>
      <c r="AL2066" s="38"/>
      <c r="AM2066" s="39" t="s">
        <v>73</v>
      </c>
      <c r="AN2066" s="40" t="s">
        <v>33</v>
      </c>
      <c r="AO2066" s="41"/>
    </row>
    <row r="2067" spans="1:41" hidden="1" outlineLevel="1" x14ac:dyDescent="0.25">
      <c r="A2067" s="34" t="s">
        <v>3774</v>
      </c>
      <c r="B2067" s="35" t="s">
        <v>3775</v>
      </c>
      <c r="C2067" s="35" t="s">
        <v>3776</v>
      </c>
      <c r="D2067" s="35" t="s">
        <v>500</v>
      </c>
      <c r="E2067" s="42">
        <v>1</v>
      </c>
      <c r="G2067" s="43">
        <v>0</v>
      </c>
      <c r="H2067" s="44">
        <v>0</v>
      </c>
      <c r="I2067" s="45"/>
      <c r="J2067" s="38"/>
      <c r="K2067" s="43">
        <v>1980</v>
      </c>
      <c r="L2067" s="44">
        <v>1980</v>
      </c>
      <c r="M2067" s="45"/>
      <c r="N2067" s="38"/>
      <c r="O2067" s="43">
        <v>1980</v>
      </c>
      <c r="P2067" s="44">
        <v>1980</v>
      </c>
      <c r="Q2067" s="45"/>
      <c r="R2067" s="38"/>
      <c r="S2067" s="43">
        <v>1674</v>
      </c>
      <c r="T2067" s="44">
        <v>1674</v>
      </c>
      <c r="U2067" s="45"/>
      <c r="V2067" s="38"/>
      <c r="W2067" s="43">
        <v>2888</v>
      </c>
      <c r="X2067" s="44">
        <v>2888</v>
      </c>
      <c r="Y2067" s="45"/>
      <c r="Z2067" s="38"/>
      <c r="AA2067" s="43">
        <v>744.23</v>
      </c>
      <c r="AB2067" s="44">
        <v>744.23</v>
      </c>
      <c r="AC2067" s="45"/>
      <c r="AD2067" s="38"/>
      <c r="AE2067" s="43">
        <v>2300</v>
      </c>
      <c r="AF2067" s="44">
        <v>2300</v>
      </c>
      <c r="AG2067" s="45"/>
      <c r="AH2067" s="38"/>
      <c r="AI2067" s="43">
        <v>0</v>
      </c>
      <c r="AJ2067" s="44">
        <v>0</v>
      </c>
      <c r="AK2067" s="45"/>
      <c r="AL2067" s="38"/>
      <c r="AM2067" s="43">
        <v>2411</v>
      </c>
      <c r="AN2067" s="44">
        <v>2411</v>
      </c>
      <c r="AO2067" s="45"/>
    </row>
    <row r="2068" spans="1:41" hidden="1" outlineLevel="1" x14ac:dyDescent="0.25">
      <c r="A2068" s="34" t="s">
        <v>3777</v>
      </c>
      <c r="B2068" s="35" t="s">
        <v>3778</v>
      </c>
      <c r="C2068" s="35" t="s">
        <v>3779</v>
      </c>
      <c r="D2068" s="35" t="s">
        <v>500</v>
      </c>
      <c r="E2068" s="42">
        <v>1</v>
      </c>
      <c r="G2068" s="43">
        <v>0</v>
      </c>
      <c r="H2068" s="44">
        <v>0</v>
      </c>
      <c r="I2068" s="45"/>
      <c r="J2068" s="38"/>
      <c r="K2068" s="43">
        <v>2600</v>
      </c>
      <c r="L2068" s="44">
        <v>2600</v>
      </c>
      <c r="M2068" s="45"/>
      <c r="N2068" s="38"/>
      <c r="O2068" s="43">
        <v>2600</v>
      </c>
      <c r="P2068" s="44">
        <v>2600</v>
      </c>
      <c r="Q2068" s="45"/>
      <c r="R2068" s="38"/>
      <c r="S2068" s="43">
        <v>1844</v>
      </c>
      <c r="T2068" s="44">
        <v>1844</v>
      </c>
      <c r="U2068" s="45"/>
      <c r="V2068" s="38"/>
      <c r="W2068" s="43">
        <v>3098</v>
      </c>
      <c r="X2068" s="44">
        <v>3098</v>
      </c>
      <c r="Y2068" s="45"/>
      <c r="Z2068" s="38"/>
      <c r="AA2068" s="43">
        <v>744.23</v>
      </c>
      <c r="AB2068" s="44">
        <v>744.23</v>
      </c>
      <c r="AC2068" s="45"/>
      <c r="AD2068" s="38"/>
      <c r="AE2068" s="43">
        <v>3163</v>
      </c>
      <c r="AF2068" s="44">
        <v>3163</v>
      </c>
      <c r="AG2068" s="45"/>
      <c r="AH2068" s="38"/>
      <c r="AI2068" s="43">
        <v>0</v>
      </c>
      <c r="AJ2068" s="44">
        <v>0</v>
      </c>
      <c r="AK2068" s="45"/>
      <c r="AL2068" s="38"/>
      <c r="AM2068" s="43">
        <v>3127</v>
      </c>
      <c r="AN2068" s="44">
        <v>3127</v>
      </c>
      <c r="AO2068" s="45"/>
    </row>
    <row r="2069" spans="1:41" hidden="1" outlineLevel="1" x14ac:dyDescent="0.25">
      <c r="A2069" s="34" t="s">
        <v>3780</v>
      </c>
      <c r="B2069" s="35" t="s">
        <v>3781</v>
      </c>
      <c r="C2069" s="35" t="s">
        <v>3782</v>
      </c>
      <c r="D2069" s="35" t="s">
        <v>500</v>
      </c>
      <c r="E2069" s="42">
        <v>1</v>
      </c>
      <c r="G2069" s="43">
        <v>0</v>
      </c>
      <c r="H2069" s="44">
        <v>0</v>
      </c>
      <c r="I2069" s="45"/>
      <c r="J2069" s="38"/>
      <c r="K2069" s="43">
        <v>800</v>
      </c>
      <c r="L2069" s="44">
        <v>800</v>
      </c>
      <c r="M2069" s="45"/>
      <c r="N2069" s="38"/>
      <c r="O2069" s="43">
        <v>800</v>
      </c>
      <c r="P2069" s="44">
        <v>800</v>
      </c>
      <c r="Q2069" s="45"/>
      <c r="R2069" s="38"/>
      <c r="S2069" s="43">
        <v>1674</v>
      </c>
      <c r="T2069" s="44">
        <v>1674</v>
      </c>
      <c r="U2069" s="45"/>
      <c r="V2069" s="38"/>
      <c r="W2069" s="43">
        <v>1890</v>
      </c>
      <c r="X2069" s="44">
        <v>1890</v>
      </c>
      <c r="Y2069" s="45"/>
      <c r="Z2069" s="38"/>
      <c r="AA2069" s="43">
        <v>826.93</v>
      </c>
      <c r="AB2069" s="44">
        <v>826.93</v>
      </c>
      <c r="AC2069" s="45"/>
      <c r="AD2069" s="38"/>
      <c r="AE2069" s="43">
        <v>1265</v>
      </c>
      <c r="AF2069" s="44">
        <v>1265</v>
      </c>
      <c r="AG2069" s="45"/>
      <c r="AH2069" s="38"/>
      <c r="AI2069" s="43">
        <v>0</v>
      </c>
      <c r="AJ2069" s="44">
        <v>0</v>
      </c>
      <c r="AK2069" s="45"/>
      <c r="AL2069" s="38"/>
      <c r="AM2069" s="43">
        <v>2411</v>
      </c>
      <c r="AN2069" s="44">
        <v>2411</v>
      </c>
      <c r="AO2069" s="45"/>
    </row>
    <row r="2070" spans="1:41" hidden="1" outlineLevel="1" x14ac:dyDescent="0.25">
      <c r="A2070" s="34" t="s">
        <v>3783</v>
      </c>
      <c r="B2070" s="35" t="s">
        <v>3784</v>
      </c>
      <c r="C2070" s="35" t="s">
        <v>3785</v>
      </c>
      <c r="D2070" s="35" t="s">
        <v>500</v>
      </c>
      <c r="E2070" s="42">
        <v>1</v>
      </c>
      <c r="G2070" s="43">
        <v>0</v>
      </c>
      <c r="H2070" s="44">
        <v>0</v>
      </c>
      <c r="I2070" s="45"/>
      <c r="J2070" s="38"/>
      <c r="K2070" s="43">
        <v>2614</v>
      </c>
      <c r="L2070" s="44">
        <v>2614</v>
      </c>
      <c r="M2070" s="45"/>
      <c r="N2070" s="38"/>
      <c r="O2070" s="43">
        <v>2614</v>
      </c>
      <c r="P2070" s="44">
        <v>2614</v>
      </c>
      <c r="Q2070" s="45"/>
      <c r="R2070" s="38"/>
      <c r="S2070" s="43">
        <v>1674</v>
      </c>
      <c r="T2070" s="44">
        <v>1674</v>
      </c>
      <c r="U2070" s="45"/>
      <c r="V2070" s="38"/>
      <c r="W2070" s="43">
        <v>2048</v>
      </c>
      <c r="X2070" s="44">
        <v>2048</v>
      </c>
      <c r="Y2070" s="45"/>
      <c r="Z2070" s="38"/>
      <c r="AA2070" s="43">
        <v>744.23</v>
      </c>
      <c r="AB2070" s="44">
        <v>744.23</v>
      </c>
      <c r="AC2070" s="45"/>
      <c r="AD2070" s="38"/>
      <c r="AE2070" s="43">
        <v>2070</v>
      </c>
      <c r="AF2070" s="44">
        <v>2070</v>
      </c>
      <c r="AG2070" s="45"/>
      <c r="AH2070" s="38"/>
      <c r="AI2070" s="43">
        <v>0</v>
      </c>
      <c r="AJ2070" s="44">
        <v>0</v>
      </c>
      <c r="AK2070" s="45"/>
      <c r="AL2070" s="38"/>
      <c r="AM2070" s="43">
        <v>3127</v>
      </c>
      <c r="AN2070" s="44">
        <v>3127</v>
      </c>
      <c r="AO2070" s="45"/>
    </row>
    <row r="2071" spans="1:41" hidden="1" outlineLevel="1" x14ac:dyDescent="0.25">
      <c r="A2071" s="34" t="s">
        <v>3786</v>
      </c>
      <c r="B2071" s="35" t="s">
        <v>3787</v>
      </c>
      <c r="C2071" s="35" t="s">
        <v>3788</v>
      </c>
      <c r="D2071" s="35" t="s">
        <v>500</v>
      </c>
      <c r="E2071" s="42">
        <v>1</v>
      </c>
      <c r="G2071" s="43">
        <v>0</v>
      </c>
      <c r="H2071" s="44">
        <v>0</v>
      </c>
      <c r="I2071" s="45"/>
      <c r="J2071" s="38"/>
      <c r="K2071" s="43">
        <v>8500</v>
      </c>
      <c r="L2071" s="44">
        <v>8500</v>
      </c>
      <c r="M2071" s="45"/>
      <c r="N2071" s="38"/>
      <c r="O2071" s="43">
        <v>8500</v>
      </c>
      <c r="P2071" s="44">
        <v>8500</v>
      </c>
      <c r="Q2071" s="45"/>
      <c r="R2071" s="38"/>
      <c r="S2071" s="43">
        <v>10183</v>
      </c>
      <c r="T2071" s="44">
        <v>10183</v>
      </c>
      <c r="U2071" s="45"/>
      <c r="V2071" s="38"/>
      <c r="W2071" s="43">
        <v>26040</v>
      </c>
      <c r="X2071" s="44">
        <v>26040</v>
      </c>
      <c r="Y2071" s="45"/>
      <c r="Z2071" s="38"/>
      <c r="AA2071" s="43">
        <v>744.23</v>
      </c>
      <c r="AB2071" s="44">
        <v>744.23</v>
      </c>
      <c r="AC2071" s="45"/>
      <c r="AD2071" s="38"/>
      <c r="AE2071" s="43">
        <v>6325</v>
      </c>
      <c r="AF2071" s="44">
        <v>6325</v>
      </c>
      <c r="AG2071" s="45"/>
      <c r="AH2071" s="38"/>
      <c r="AI2071" s="43">
        <v>0</v>
      </c>
      <c r="AJ2071" s="44">
        <v>0</v>
      </c>
      <c r="AK2071" s="45"/>
      <c r="AL2071" s="38"/>
      <c r="AM2071" s="43">
        <v>12857</v>
      </c>
      <c r="AN2071" s="44">
        <v>12857</v>
      </c>
      <c r="AO2071" s="45"/>
    </row>
    <row r="2072" spans="1:41" hidden="1" outlineLevel="1" x14ac:dyDescent="0.25">
      <c r="A2072" s="30"/>
      <c r="B2072" s="31" t="s">
        <v>44</v>
      </c>
      <c r="C2072" s="31" t="s">
        <v>45</v>
      </c>
      <c r="G2072" s="36"/>
      <c r="H2072" s="36"/>
      <c r="I2072" s="37"/>
      <c r="J2072" s="38"/>
      <c r="K2072" s="36"/>
      <c r="L2072" s="36"/>
      <c r="M2072" s="37"/>
      <c r="N2072" s="38"/>
      <c r="O2072" s="36"/>
      <c r="P2072" s="36"/>
      <c r="Q2072" s="37"/>
      <c r="R2072" s="38"/>
      <c r="S2072" s="36"/>
      <c r="T2072" s="36"/>
      <c r="U2072" s="37"/>
      <c r="V2072" s="38"/>
      <c r="W2072" s="36"/>
      <c r="X2072" s="36"/>
      <c r="Y2072" s="37"/>
      <c r="Z2072" s="38"/>
      <c r="AA2072" s="36"/>
      <c r="AB2072" s="36"/>
      <c r="AC2072" s="37"/>
      <c r="AD2072" s="38"/>
      <c r="AE2072" s="36"/>
      <c r="AF2072" s="36"/>
      <c r="AG2072" s="37"/>
      <c r="AH2072" s="38"/>
      <c r="AI2072" s="36"/>
      <c r="AJ2072" s="36"/>
      <c r="AK2072" s="37"/>
      <c r="AL2072" s="38"/>
      <c r="AM2072" s="36"/>
      <c r="AN2072" s="36"/>
      <c r="AO2072" s="37"/>
    </row>
    <row r="2073" spans="1:41" hidden="1" outlineLevel="1" x14ac:dyDescent="0.25">
      <c r="A2073" s="34" t="s">
        <v>3789</v>
      </c>
      <c r="B2073" s="35" t="s">
        <v>47</v>
      </c>
      <c r="C2073" s="35" t="s">
        <v>2767</v>
      </c>
      <c r="G2073" s="36"/>
      <c r="H2073" s="36"/>
      <c r="I2073" s="37"/>
      <c r="J2073" s="38"/>
      <c r="K2073" s="36"/>
      <c r="L2073" s="36"/>
      <c r="M2073" s="37"/>
      <c r="N2073" s="38"/>
      <c r="O2073" s="36"/>
      <c r="P2073" s="36"/>
      <c r="Q2073" s="37"/>
      <c r="R2073" s="38"/>
      <c r="S2073" s="36"/>
      <c r="T2073" s="36"/>
      <c r="U2073" s="37"/>
      <c r="V2073" s="38"/>
      <c r="W2073" s="36"/>
      <c r="X2073" s="36"/>
      <c r="Y2073" s="37"/>
      <c r="Z2073" s="38"/>
      <c r="AA2073" s="36"/>
      <c r="AB2073" s="36"/>
      <c r="AC2073" s="37"/>
      <c r="AD2073" s="38"/>
      <c r="AE2073" s="36"/>
      <c r="AF2073" s="36"/>
      <c r="AG2073" s="37"/>
      <c r="AH2073" s="38"/>
      <c r="AI2073" s="36"/>
      <c r="AJ2073" s="36"/>
      <c r="AK2073" s="37"/>
      <c r="AL2073" s="38"/>
      <c r="AM2073" s="36"/>
      <c r="AN2073" s="36"/>
      <c r="AO2073" s="37"/>
    </row>
    <row r="2074" spans="1:41" ht="45" hidden="1" outlineLevel="1" x14ac:dyDescent="0.25">
      <c r="A2074" s="34" t="s">
        <v>3790</v>
      </c>
      <c r="B2074" s="35" t="s">
        <v>47</v>
      </c>
      <c r="C2074" s="35" t="s">
        <v>2769</v>
      </c>
      <c r="G2074" s="36"/>
      <c r="H2074" s="36"/>
      <c r="I2074" s="37"/>
      <c r="J2074" s="38"/>
      <c r="K2074" s="36"/>
      <c r="L2074" s="36"/>
      <c r="M2074" s="37"/>
      <c r="N2074" s="38"/>
      <c r="O2074" s="36"/>
      <c r="P2074" s="36"/>
      <c r="Q2074" s="37"/>
      <c r="R2074" s="38"/>
      <c r="S2074" s="36"/>
      <c r="T2074" s="36"/>
      <c r="U2074" s="37"/>
      <c r="V2074" s="38"/>
      <c r="W2074" s="36"/>
      <c r="X2074" s="36"/>
      <c r="Y2074" s="37"/>
      <c r="Z2074" s="38"/>
      <c r="AA2074" s="36"/>
      <c r="AB2074" s="36"/>
      <c r="AC2074" s="37"/>
      <c r="AD2074" s="38"/>
      <c r="AE2074" s="36"/>
      <c r="AF2074" s="36"/>
      <c r="AG2074" s="37"/>
      <c r="AH2074" s="38"/>
      <c r="AI2074" s="36"/>
      <c r="AJ2074" s="36"/>
      <c r="AK2074" s="37"/>
      <c r="AL2074" s="38"/>
      <c r="AM2074" s="36"/>
      <c r="AN2074" s="36"/>
      <c r="AO2074" s="37"/>
    </row>
    <row r="2075" spans="1:41" ht="45" hidden="1" outlineLevel="1" x14ac:dyDescent="0.25">
      <c r="A2075" s="30"/>
      <c r="B2075" s="31" t="s">
        <v>69</v>
      </c>
      <c r="C2075" s="31" t="s">
        <v>70</v>
      </c>
      <c r="D2075" s="31" t="s">
        <v>71</v>
      </c>
      <c r="E2075" s="31" t="s">
        <v>72</v>
      </c>
      <c r="G2075" s="39" t="s">
        <v>73</v>
      </c>
      <c r="H2075" s="40" t="s">
        <v>33</v>
      </c>
      <c r="I2075" s="41"/>
      <c r="J2075" s="38"/>
      <c r="K2075" s="39" t="s">
        <v>73</v>
      </c>
      <c r="L2075" s="40" t="s">
        <v>33</v>
      </c>
      <c r="M2075" s="41"/>
      <c r="N2075" s="38"/>
      <c r="O2075" s="39" t="s">
        <v>73</v>
      </c>
      <c r="P2075" s="40" t="s">
        <v>33</v>
      </c>
      <c r="Q2075" s="41"/>
      <c r="R2075" s="38"/>
      <c r="S2075" s="39" t="s">
        <v>73</v>
      </c>
      <c r="T2075" s="40" t="s">
        <v>33</v>
      </c>
      <c r="U2075" s="41"/>
      <c r="V2075" s="38"/>
      <c r="W2075" s="39" t="s">
        <v>73</v>
      </c>
      <c r="X2075" s="40" t="s">
        <v>33</v>
      </c>
      <c r="Y2075" s="41"/>
      <c r="Z2075" s="38"/>
      <c r="AA2075" s="39" t="s">
        <v>73</v>
      </c>
      <c r="AB2075" s="40" t="s">
        <v>33</v>
      </c>
      <c r="AC2075" s="41"/>
      <c r="AD2075" s="38"/>
      <c r="AE2075" s="39" t="s">
        <v>73</v>
      </c>
      <c r="AF2075" s="40" t="s">
        <v>33</v>
      </c>
      <c r="AG2075" s="41"/>
      <c r="AH2075" s="38"/>
      <c r="AI2075" s="39" t="s">
        <v>73</v>
      </c>
      <c r="AJ2075" s="40" t="s">
        <v>33</v>
      </c>
      <c r="AK2075" s="41"/>
      <c r="AL2075" s="38"/>
      <c r="AM2075" s="39" t="s">
        <v>73</v>
      </c>
      <c r="AN2075" s="40" t="s">
        <v>33</v>
      </c>
      <c r="AO2075" s="41"/>
    </row>
    <row r="2076" spans="1:41" hidden="1" outlineLevel="1" x14ac:dyDescent="0.25">
      <c r="A2076" s="34" t="s">
        <v>3791</v>
      </c>
      <c r="B2076" s="35" t="s">
        <v>3792</v>
      </c>
      <c r="C2076" s="35" t="s">
        <v>2772</v>
      </c>
      <c r="D2076" s="35" t="s">
        <v>500</v>
      </c>
      <c r="E2076" s="42">
        <v>1</v>
      </c>
      <c r="G2076" s="43">
        <v>0</v>
      </c>
      <c r="H2076" s="44">
        <v>0</v>
      </c>
      <c r="I2076" s="45"/>
      <c r="J2076" s="38"/>
      <c r="K2076" s="43">
        <v>30000</v>
      </c>
      <c r="L2076" s="44">
        <v>30000</v>
      </c>
      <c r="M2076" s="45"/>
      <c r="N2076" s="38"/>
      <c r="O2076" s="43">
        <v>30000</v>
      </c>
      <c r="P2076" s="44">
        <v>30000</v>
      </c>
      <c r="Q2076" s="45"/>
      <c r="R2076" s="38"/>
      <c r="S2076" s="43">
        <v>16594</v>
      </c>
      <c r="T2076" s="44">
        <v>16594</v>
      </c>
      <c r="U2076" s="45"/>
      <c r="V2076" s="38"/>
      <c r="W2076" s="43">
        <v>17823</v>
      </c>
      <c r="X2076" s="44">
        <v>17823</v>
      </c>
      <c r="Y2076" s="45"/>
      <c r="Z2076" s="38"/>
      <c r="AA2076" s="43">
        <v>3307.71</v>
      </c>
      <c r="AB2076" s="44">
        <v>3307.71</v>
      </c>
      <c r="AC2076" s="45"/>
      <c r="AD2076" s="38"/>
      <c r="AE2076" s="43">
        <v>28750</v>
      </c>
      <c r="AF2076" s="44">
        <v>28750</v>
      </c>
      <c r="AG2076" s="45"/>
      <c r="AH2076" s="38"/>
      <c r="AI2076" s="43">
        <v>0</v>
      </c>
      <c r="AJ2076" s="44">
        <v>0</v>
      </c>
      <c r="AK2076" s="45"/>
      <c r="AL2076" s="38"/>
      <c r="AM2076" s="43">
        <v>34744</v>
      </c>
      <c r="AN2076" s="44">
        <v>34744</v>
      </c>
      <c r="AO2076" s="45"/>
    </row>
    <row r="2077" spans="1:41" hidden="1" outlineLevel="1" x14ac:dyDescent="0.25">
      <c r="A2077" s="30"/>
      <c r="B2077" s="31" t="s">
        <v>44</v>
      </c>
      <c r="C2077" s="31" t="s">
        <v>45</v>
      </c>
      <c r="G2077" s="36"/>
      <c r="H2077" s="36"/>
      <c r="I2077" s="37"/>
      <c r="J2077" s="38"/>
      <c r="K2077" s="36"/>
      <c r="L2077" s="36"/>
      <c r="M2077" s="37"/>
      <c r="N2077" s="38"/>
      <c r="O2077" s="36"/>
      <c r="P2077" s="36"/>
      <c r="Q2077" s="37"/>
      <c r="R2077" s="38"/>
      <c r="S2077" s="36"/>
      <c r="T2077" s="36"/>
      <c r="U2077" s="37"/>
      <c r="V2077" s="38"/>
      <c r="W2077" s="36"/>
      <c r="X2077" s="36"/>
      <c r="Y2077" s="37"/>
      <c r="Z2077" s="38"/>
      <c r="AA2077" s="36"/>
      <c r="AB2077" s="36"/>
      <c r="AC2077" s="37"/>
      <c r="AD2077" s="38"/>
      <c r="AE2077" s="36"/>
      <c r="AF2077" s="36"/>
      <c r="AG2077" s="37"/>
      <c r="AH2077" s="38"/>
      <c r="AI2077" s="36"/>
      <c r="AJ2077" s="36"/>
      <c r="AK2077" s="37"/>
      <c r="AL2077" s="38"/>
      <c r="AM2077" s="36"/>
      <c r="AN2077" s="36"/>
      <c r="AO2077" s="37"/>
    </row>
    <row r="2078" spans="1:41" hidden="1" outlineLevel="1" x14ac:dyDescent="0.25">
      <c r="A2078" s="34" t="s">
        <v>3793</v>
      </c>
      <c r="B2078" s="35" t="s">
        <v>47</v>
      </c>
      <c r="C2078" s="35" t="s">
        <v>2774</v>
      </c>
      <c r="G2078" s="36"/>
      <c r="H2078" s="36"/>
      <c r="I2078" s="37"/>
      <c r="J2078" s="38"/>
      <c r="K2078" s="36"/>
      <c r="L2078" s="36"/>
      <c r="M2078" s="37"/>
      <c r="N2078" s="38"/>
      <c r="O2078" s="36"/>
      <c r="P2078" s="36"/>
      <c r="Q2078" s="37"/>
      <c r="R2078" s="38"/>
      <c r="S2078" s="36"/>
      <c r="T2078" s="36"/>
      <c r="U2078" s="37"/>
      <c r="V2078" s="38"/>
      <c r="W2078" s="36"/>
      <c r="X2078" s="36"/>
      <c r="Y2078" s="37"/>
      <c r="Z2078" s="38"/>
      <c r="AA2078" s="36"/>
      <c r="AB2078" s="36"/>
      <c r="AC2078" s="37"/>
      <c r="AD2078" s="38"/>
      <c r="AE2078" s="36"/>
      <c r="AF2078" s="36"/>
      <c r="AG2078" s="37"/>
      <c r="AH2078" s="38"/>
      <c r="AI2078" s="36"/>
      <c r="AJ2078" s="36"/>
      <c r="AK2078" s="37"/>
      <c r="AL2078" s="38"/>
      <c r="AM2078" s="36"/>
      <c r="AN2078" s="36"/>
      <c r="AO2078" s="37"/>
    </row>
    <row r="2079" spans="1:41" ht="45" hidden="1" outlineLevel="1" x14ac:dyDescent="0.25">
      <c r="A2079" s="34" t="s">
        <v>3794</v>
      </c>
      <c r="B2079" s="35" t="s">
        <v>47</v>
      </c>
      <c r="C2079" s="35" t="s">
        <v>3795</v>
      </c>
      <c r="G2079" s="36"/>
      <c r="H2079" s="36"/>
      <c r="I2079" s="37"/>
      <c r="J2079" s="38"/>
      <c r="K2079" s="36"/>
      <c r="L2079" s="36"/>
      <c r="M2079" s="37"/>
      <c r="N2079" s="38"/>
      <c r="O2079" s="36"/>
      <c r="P2079" s="36"/>
      <c r="Q2079" s="37"/>
      <c r="R2079" s="38"/>
      <c r="S2079" s="36"/>
      <c r="T2079" s="36"/>
      <c r="U2079" s="37"/>
      <c r="V2079" s="38"/>
      <c r="W2079" s="36"/>
      <c r="X2079" s="36"/>
      <c r="Y2079" s="37"/>
      <c r="Z2079" s="38"/>
      <c r="AA2079" s="36"/>
      <c r="AB2079" s="36"/>
      <c r="AC2079" s="37"/>
      <c r="AD2079" s="38"/>
      <c r="AE2079" s="36"/>
      <c r="AF2079" s="36"/>
      <c r="AG2079" s="37"/>
      <c r="AH2079" s="38"/>
      <c r="AI2079" s="36"/>
      <c r="AJ2079" s="36"/>
      <c r="AK2079" s="37"/>
      <c r="AL2079" s="38"/>
      <c r="AM2079" s="36"/>
      <c r="AN2079" s="36"/>
      <c r="AO2079" s="37"/>
    </row>
    <row r="2080" spans="1:41" ht="45" hidden="1" outlineLevel="1" x14ac:dyDescent="0.25">
      <c r="A2080" s="30"/>
      <c r="B2080" s="31" t="s">
        <v>69</v>
      </c>
      <c r="C2080" s="31" t="s">
        <v>70</v>
      </c>
      <c r="D2080" s="31" t="s">
        <v>71</v>
      </c>
      <c r="E2080" s="31" t="s">
        <v>72</v>
      </c>
      <c r="G2080" s="39" t="s">
        <v>73</v>
      </c>
      <c r="H2080" s="40" t="s">
        <v>33</v>
      </c>
      <c r="I2080" s="41"/>
      <c r="J2080" s="38"/>
      <c r="K2080" s="39" t="s">
        <v>73</v>
      </c>
      <c r="L2080" s="40" t="s">
        <v>33</v>
      </c>
      <c r="M2080" s="41"/>
      <c r="N2080" s="38"/>
      <c r="O2080" s="39" t="s">
        <v>73</v>
      </c>
      <c r="P2080" s="40" t="s">
        <v>33</v>
      </c>
      <c r="Q2080" s="41"/>
      <c r="R2080" s="38"/>
      <c r="S2080" s="39" t="s">
        <v>73</v>
      </c>
      <c r="T2080" s="40" t="s">
        <v>33</v>
      </c>
      <c r="U2080" s="41"/>
      <c r="V2080" s="38"/>
      <c r="W2080" s="39" t="s">
        <v>73</v>
      </c>
      <c r="X2080" s="40" t="s">
        <v>33</v>
      </c>
      <c r="Y2080" s="41"/>
      <c r="Z2080" s="38"/>
      <c r="AA2080" s="39" t="s">
        <v>73</v>
      </c>
      <c r="AB2080" s="40" t="s">
        <v>33</v>
      </c>
      <c r="AC2080" s="41"/>
      <c r="AD2080" s="38"/>
      <c r="AE2080" s="39" t="s">
        <v>73</v>
      </c>
      <c r="AF2080" s="40" t="s">
        <v>33</v>
      </c>
      <c r="AG2080" s="41"/>
      <c r="AH2080" s="38"/>
      <c r="AI2080" s="39" t="s">
        <v>73</v>
      </c>
      <c r="AJ2080" s="40" t="s">
        <v>33</v>
      </c>
      <c r="AK2080" s="41"/>
      <c r="AL2080" s="38"/>
      <c r="AM2080" s="39" t="s">
        <v>73</v>
      </c>
      <c r="AN2080" s="40" t="s">
        <v>33</v>
      </c>
      <c r="AO2080" s="41"/>
    </row>
    <row r="2081" spans="1:41" hidden="1" outlineLevel="1" x14ac:dyDescent="0.25">
      <c r="A2081" s="34" t="s">
        <v>3796</v>
      </c>
      <c r="B2081" s="35" t="s">
        <v>3797</v>
      </c>
      <c r="C2081" s="35" t="s">
        <v>3798</v>
      </c>
      <c r="D2081" s="35" t="s">
        <v>500</v>
      </c>
      <c r="E2081" s="42">
        <v>1</v>
      </c>
      <c r="G2081" s="43">
        <v>0</v>
      </c>
      <c r="H2081" s="44">
        <v>0</v>
      </c>
      <c r="I2081" s="45"/>
      <c r="J2081" s="38"/>
      <c r="K2081" s="43">
        <v>7100</v>
      </c>
      <c r="L2081" s="44">
        <v>7100</v>
      </c>
      <c r="M2081" s="45"/>
      <c r="N2081" s="38"/>
      <c r="O2081" s="43">
        <v>7100</v>
      </c>
      <c r="P2081" s="44">
        <v>7100</v>
      </c>
      <c r="Q2081" s="45"/>
      <c r="R2081" s="38"/>
      <c r="S2081" s="43">
        <v>8279</v>
      </c>
      <c r="T2081" s="44">
        <v>8279</v>
      </c>
      <c r="U2081" s="45"/>
      <c r="V2081" s="38"/>
      <c r="W2081" s="43">
        <v>10708</v>
      </c>
      <c r="X2081" s="44">
        <v>10708</v>
      </c>
      <c r="Y2081" s="45"/>
      <c r="Z2081" s="38"/>
      <c r="AA2081" s="43">
        <v>826.93</v>
      </c>
      <c r="AB2081" s="44">
        <v>826.93</v>
      </c>
      <c r="AC2081" s="45"/>
      <c r="AD2081" s="38"/>
      <c r="AE2081" s="43">
        <v>6900</v>
      </c>
      <c r="AF2081" s="44">
        <v>6900</v>
      </c>
      <c r="AG2081" s="45"/>
      <c r="AH2081" s="38"/>
      <c r="AI2081" s="43">
        <v>0</v>
      </c>
      <c r="AJ2081" s="44">
        <v>0</v>
      </c>
      <c r="AK2081" s="45"/>
      <c r="AL2081" s="38"/>
      <c r="AM2081" s="43">
        <v>12165</v>
      </c>
      <c r="AN2081" s="44">
        <v>12165</v>
      </c>
      <c r="AO2081" s="45"/>
    </row>
    <row r="2082" spans="1:41" hidden="1" outlineLevel="1" x14ac:dyDescent="0.25">
      <c r="A2082" s="30"/>
      <c r="B2082" s="31" t="s">
        <v>44</v>
      </c>
      <c r="C2082" s="31" t="s">
        <v>45</v>
      </c>
      <c r="G2082" s="36"/>
      <c r="H2082" s="36"/>
      <c r="I2082" s="37"/>
      <c r="J2082" s="38"/>
      <c r="K2082" s="36"/>
      <c r="L2082" s="36"/>
      <c r="M2082" s="37"/>
      <c r="N2082" s="38"/>
      <c r="O2082" s="36"/>
      <c r="P2082" s="36"/>
      <c r="Q2082" s="37"/>
      <c r="R2082" s="38"/>
      <c r="S2082" s="36"/>
      <c r="T2082" s="36"/>
      <c r="U2082" s="37"/>
      <c r="V2082" s="38"/>
      <c r="W2082" s="36"/>
      <c r="X2082" s="36"/>
      <c r="Y2082" s="37"/>
      <c r="Z2082" s="38"/>
      <c r="AA2082" s="36"/>
      <c r="AB2082" s="36"/>
      <c r="AC2082" s="37"/>
      <c r="AD2082" s="38"/>
      <c r="AE2082" s="36"/>
      <c r="AF2082" s="36"/>
      <c r="AG2082" s="37"/>
      <c r="AH2082" s="38"/>
      <c r="AI2082" s="36"/>
      <c r="AJ2082" s="36"/>
      <c r="AK2082" s="37"/>
      <c r="AL2082" s="38"/>
      <c r="AM2082" s="36"/>
      <c r="AN2082" s="36"/>
      <c r="AO2082" s="37"/>
    </row>
    <row r="2083" spans="1:41" hidden="1" outlineLevel="1" x14ac:dyDescent="0.25">
      <c r="A2083" s="34" t="s">
        <v>3799</v>
      </c>
      <c r="B2083" s="35" t="s">
        <v>47</v>
      </c>
      <c r="C2083" s="35" t="s">
        <v>2781</v>
      </c>
      <c r="G2083" s="36"/>
      <c r="H2083" s="36"/>
      <c r="I2083" s="37"/>
      <c r="J2083" s="38"/>
      <c r="K2083" s="36"/>
      <c r="L2083" s="36"/>
      <c r="M2083" s="37"/>
      <c r="N2083" s="38"/>
      <c r="O2083" s="36"/>
      <c r="P2083" s="36"/>
      <c r="Q2083" s="37"/>
      <c r="R2083" s="38"/>
      <c r="S2083" s="36"/>
      <c r="T2083" s="36"/>
      <c r="U2083" s="37"/>
      <c r="V2083" s="38"/>
      <c r="W2083" s="36"/>
      <c r="X2083" s="36"/>
      <c r="Y2083" s="37"/>
      <c r="Z2083" s="38"/>
      <c r="AA2083" s="36"/>
      <c r="AB2083" s="36"/>
      <c r="AC2083" s="37"/>
      <c r="AD2083" s="38"/>
      <c r="AE2083" s="36"/>
      <c r="AF2083" s="36"/>
      <c r="AG2083" s="37"/>
      <c r="AH2083" s="38"/>
      <c r="AI2083" s="36"/>
      <c r="AJ2083" s="36"/>
      <c r="AK2083" s="37"/>
      <c r="AL2083" s="38"/>
      <c r="AM2083" s="36"/>
      <c r="AN2083" s="36"/>
      <c r="AO2083" s="37"/>
    </row>
    <row r="2084" spans="1:41" ht="75" hidden="1" outlineLevel="1" x14ac:dyDescent="0.25">
      <c r="A2084" s="34" t="s">
        <v>3800</v>
      </c>
      <c r="B2084" s="35" t="s">
        <v>47</v>
      </c>
      <c r="C2084" s="35" t="s">
        <v>2783</v>
      </c>
      <c r="G2084" s="36"/>
      <c r="H2084" s="36"/>
      <c r="I2084" s="37"/>
      <c r="J2084" s="38"/>
      <c r="K2084" s="36"/>
      <c r="L2084" s="36"/>
      <c r="M2084" s="37"/>
      <c r="N2084" s="38"/>
      <c r="O2084" s="36"/>
      <c r="P2084" s="36"/>
      <c r="Q2084" s="37"/>
      <c r="R2084" s="38"/>
      <c r="S2084" s="36"/>
      <c r="T2084" s="36"/>
      <c r="U2084" s="37"/>
      <c r="V2084" s="38"/>
      <c r="W2084" s="36"/>
      <c r="X2084" s="36"/>
      <c r="Y2084" s="37"/>
      <c r="Z2084" s="38"/>
      <c r="AA2084" s="36"/>
      <c r="AB2084" s="36"/>
      <c r="AC2084" s="37"/>
      <c r="AD2084" s="38"/>
      <c r="AE2084" s="36"/>
      <c r="AF2084" s="36"/>
      <c r="AG2084" s="37"/>
      <c r="AH2084" s="38"/>
      <c r="AI2084" s="36"/>
      <c r="AJ2084" s="36"/>
      <c r="AK2084" s="37"/>
      <c r="AL2084" s="38"/>
      <c r="AM2084" s="36"/>
      <c r="AN2084" s="36"/>
      <c r="AO2084" s="37"/>
    </row>
    <row r="2085" spans="1:41" ht="45" hidden="1" outlineLevel="1" x14ac:dyDescent="0.25">
      <c r="A2085" s="30"/>
      <c r="B2085" s="31" t="s">
        <v>69</v>
      </c>
      <c r="C2085" s="31" t="s">
        <v>70</v>
      </c>
      <c r="D2085" s="31" t="s">
        <v>71</v>
      </c>
      <c r="E2085" s="31" t="s">
        <v>72</v>
      </c>
      <c r="G2085" s="39" t="s">
        <v>73</v>
      </c>
      <c r="H2085" s="40" t="s">
        <v>33</v>
      </c>
      <c r="I2085" s="41"/>
      <c r="J2085" s="38"/>
      <c r="K2085" s="39" t="s">
        <v>73</v>
      </c>
      <c r="L2085" s="40" t="s">
        <v>33</v>
      </c>
      <c r="M2085" s="41"/>
      <c r="N2085" s="38"/>
      <c r="O2085" s="39" t="s">
        <v>73</v>
      </c>
      <c r="P2085" s="40" t="s">
        <v>33</v>
      </c>
      <c r="Q2085" s="41"/>
      <c r="R2085" s="38"/>
      <c r="S2085" s="39" t="s">
        <v>73</v>
      </c>
      <c r="T2085" s="40" t="s">
        <v>33</v>
      </c>
      <c r="U2085" s="41"/>
      <c r="V2085" s="38"/>
      <c r="W2085" s="39" t="s">
        <v>73</v>
      </c>
      <c r="X2085" s="40" t="s">
        <v>33</v>
      </c>
      <c r="Y2085" s="41"/>
      <c r="Z2085" s="38"/>
      <c r="AA2085" s="39" t="s">
        <v>73</v>
      </c>
      <c r="AB2085" s="40" t="s">
        <v>33</v>
      </c>
      <c r="AC2085" s="41"/>
      <c r="AD2085" s="38"/>
      <c r="AE2085" s="39" t="s">
        <v>73</v>
      </c>
      <c r="AF2085" s="40" t="s">
        <v>33</v>
      </c>
      <c r="AG2085" s="41"/>
      <c r="AH2085" s="38"/>
      <c r="AI2085" s="39" t="s">
        <v>73</v>
      </c>
      <c r="AJ2085" s="40" t="s">
        <v>33</v>
      </c>
      <c r="AK2085" s="41"/>
      <c r="AL2085" s="38"/>
      <c r="AM2085" s="39" t="s">
        <v>73</v>
      </c>
      <c r="AN2085" s="40" t="s">
        <v>33</v>
      </c>
      <c r="AO2085" s="41"/>
    </row>
    <row r="2086" spans="1:41" hidden="1" outlineLevel="1" x14ac:dyDescent="0.25">
      <c r="A2086" s="34" t="s">
        <v>3801</v>
      </c>
      <c r="B2086" s="35" t="s">
        <v>3802</v>
      </c>
      <c r="C2086" s="35" t="s">
        <v>3803</v>
      </c>
      <c r="D2086" s="35" t="s">
        <v>500</v>
      </c>
      <c r="E2086" s="42">
        <v>1</v>
      </c>
      <c r="G2086" s="43">
        <v>0</v>
      </c>
      <c r="H2086" s="44">
        <v>0</v>
      </c>
      <c r="I2086" s="45"/>
      <c r="J2086" s="38"/>
      <c r="K2086" s="43">
        <v>330</v>
      </c>
      <c r="L2086" s="44">
        <v>330</v>
      </c>
      <c r="M2086" s="45"/>
      <c r="N2086" s="38"/>
      <c r="O2086" s="43">
        <v>330</v>
      </c>
      <c r="P2086" s="44">
        <v>330</v>
      </c>
      <c r="Q2086" s="45"/>
      <c r="R2086" s="38"/>
      <c r="S2086" s="43">
        <v>113</v>
      </c>
      <c r="T2086" s="44">
        <v>113</v>
      </c>
      <c r="U2086" s="45"/>
      <c r="V2086" s="38"/>
      <c r="W2086" s="43">
        <v>1045</v>
      </c>
      <c r="X2086" s="44">
        <v>1045</v>
      </c>
      <c r="Y2086" s="45"/>
      <c r="Z2086" s="38"/>
      <c r="AA2086" s="43">
        <v>181.92</v>
      </c>
      <c r="AB2086" s="44">
        <v>181.92</v>
      </c>
      <c r="AC2086" s="45"/>
      <c r="AD2086" s="38"/>
      <c r="AE2086" s="43">
        <v>230</v>
      </c>
      <c r="AF2086" s="44">
        <v>230</v>
      </c>
      <c r="AG2086" s="45"/>
      <c r="AH2086" s="38"/>
      <c r="AI2086" s="43">
        <v>0</v>
      </c>
      <c r="AJ2086" s="44">
        <v>0</v>
      </c>
      <c r="AK2086" s="45"/>
      <c r="AL2086" s="38"/>
      <c r="AM2086" s="43">
        <v>611</v>
      </c>
      <c r="AN2086" s="44">
        <v>611</v>
      </c>
      <c r="AO2086" s="45"/>
    </row>
    <row r="2087" spans="1:41" hidden="1" outlineLevel="1" x14ac:dyDescent="0.25">
      <c r="A2087" s="34" t="s">
        <v>3804</v>
      </c>
      <c r="B2087" s="35" t="s">
        <v>3805</v>
      </c>
      <c r="C2087" s="35" t="s">
        <v>2786</v>
      </c>
      <c r="D2087" s="35" t="s">
        <v>500</v>
      </c>
      <c r="E2087" s="42">
        <v>20</v>
      </c>
      <c r="G2087" s="43">
        <v>0</v>
      </c>
      <c r="H2087" s="44">
        <v>0</v>
      </c>
      <c r="I2087" s="45"/>
      <c r="J2087" s="38"/>
      <c r="K2087" s="43">
        <v>335</v>
      </c>
      <c r="L2087" s="44">
        <v>6700</v>
      </c>
      <c r="M2087" s="45"/>
      <c r="N2087" s="38"/>
      <c r="O2087" s="43">
        <v>335</v>
      </c>
      <c r="P2087" s="44">
        <v>6700</v>
      </c>
      <c r="Q2087" s="45"/>
      <c r="R2087" s="38"/>
      <c r="S2087" s="43">
        <v>132</v>
      </c>
      <c r="T2087" s="44">
        <v>2640</v>
      </c>
      <c r="U2087" s="45"/>
      <c r="V2087" s="38"/>
      <c r="W2087" s="43">
        <v>1045</v>
      </c>
      <c r="X2087" s="44">
        <v>20900</v>
      </c>
      <c r="Y2087" s="45"/>
      <c r="Z2087" s="38"/>
      <c r="AA2087" s="43">
        <v>165.39</v>
      </c>
      <c r="AB2087" s="44">
        <v>3307.8</v>
      </c>
      <c r="AC2087" s="45"/>
      <c r="AD2087" s="38"/>
      <c r="AE2087" s="43">
        <v>230</v>
      </c>
      <c r="AF2087" s="44">
        <v>4600</v>
      </c>
      <c r="AG2087" s="45"/>
      <c r="AH2087" s="38"/>
      <c r="AI2087" s="43">
        <v>0</v>
      </c>
      <c r="AJ2087" s="44">
        <v>0</v>
      </c>
      <c r="AK2087" s="45"/>
      <c r="AL2087" s="38"/>
      <c r="AM2087" s="43">
        <v>611</v>
      </c>
      <c r="AN2087" s="44">
        <v>12220</v>
      </c>
      <c r="AO2087" s="45"/>
    </row>
    <row r="2088" spans="1:41" hidden="1" outlineLevel="1" x14ac:dyDescent="0.25">
      <c r="A2088" s="34" t="s">
        <v>3806</v>
      </c>
      <c r="B2088" s="35" t="s">
        <v>3807</v>
      </c>
      <c r="C2088" s="35" t="s">
        <v>2792</v>
      </c>
      <c r="D2088" s="35" t="s">
        <v>500</v>
      </c>
      <c r="E2088" s="42">
        <v>1</v>
      </c>
      <c r="G2088" s="43">
        <v>0</v>
      </c>
      <c r="H2088" s="44">
        <v>0</v>
      </c>
      <c r="I2088" s="45"/>
      <c r="J2088" s="38"/>
      <c r="K2088" s="43">
        <v>370</v>
      </c>
      <c r="L2088" s="44">
        <v>370</v>
      </c>
      <c r="M2088" s="45"/>
      <c r="N2088" s="38"/>
      <c r="O2088" s="43">
        <v>370</v>
      </c>
      <c r="P2088" s="44">
        <v>370</v>
      </c>
      <c r="Q2088" s="45"/>
      <c r="R2088" s="38"/>
      <c r="S2088" s="43">
        <v>132</v>
      </c>
      <c r="T2088" s="44">
        <v>132</v>
      </c>
      <c r="U2088" s="45"/>
      <c r="V2088" s="38"/>
      <c r="W2088" s="43">
        <v>1046</v>
      </c>
      <c r="X2088" s="44">
        <v>1046</v>
      </c>
      <c r="Y2088" s="45"/>
      <c r="Z2088" s="38"/>
      <c r="AA2088" s="43">
        <v>480.44</v>
      </c>
      <c r="AB2088" s="44">
        <v>480.44</v>
      </c>
      <c r="AC2088" s="45"/>
      <c r="AD2088" s="38"/>
      <c r="AE2088" s="43">
        <v>297</v>
      </c>
      <c r="AF2088" s="44">
        <v>297</v>
      </c>
      <c r="AG2088" s="45"/>
      <c r="AH2088" s="38"/>
      <c r="AI2088" s="43">
        <v>0</v>
      </c>
      <c r="AJ2088" s="44">
        <v>0</v>
      </c>
      <c r="AK2088" s="45"/>
      <c r="AL2088" s="38"/>
      <c r="AM2088" s="43">
        <v>673</v>
      </c>
      <c r="AN2088" s="44">
        <v>673</v>
      </c>
      <c r="AO2088" s="45"/>
    </row>
    <row r="2089" spans="1:41" hidden="1" outlineLevel="1" x14ac:dyDescent="0.25">
      <c r="A2089" s="34" t="s">
        <v>3808</v>
      </c>
      <c r="B2089" s="35" t="s">
        <v>3809</v>
      </c>
      <c r="C2089" s="35" t="s">
        <v>3810</v>
      </c>
      <c r="D2089" s="35" t="s">
        <v>500</v>
      </c>
      <c r="E2089" s="42">
        <v>1</v>
      </c>
      <c r="G2089" s="43">
        <v>0</v>
      </c>
      <c r="H2089" s="44">
        <v>0</v>
      </c>
      <c r="I2089" s="45"/>
      <c r="J2089" s="38"/>
      <c r="K2089" s="43">
        <v>400</v>
      </c>
      <c r="L2089" s="44">
        <v>400</v>
      </c>
      <c r="M2089" s="45"/>
      <c r="N2089" s="38"/>
      <c r="O2089" s="43">
        <v>400</v>
      </c>
      <c r="P2089" s="44">
        <v>400</v>
      </c>
      <c r="Q2089" s="45"/>
      <c r="R2089" s="38"/>
      <c r="S2089" s="43">
        <v>159</v>
      </c>
      <c r="T2089" s="44">
        <v>159</v>
      </c>
      <c r="U2089" s="45"/>
      <c r="V2089" s="38"/>
      <c r="W2089" s="43">
        <v>1490</v>
      </c>
      <c r="X2089" s="44">
        <v>1490</v>
      </c>
      <c r="Y2089" s="45"/>
      <c r="Z2089" s="38"/>
      <c r="AA2089" s="43">
        <v>491.19</v>
      </c>
      <c r="AB2089" s="44">
        <v>491.19</v>
      </c>
      <c r="AC2089" s="45"/>
      <c r="AD2089" s="38"/>
      <c r="AE2089" s="43">
        <v>504</v>
      </c>
      <c r="AF2089" s="44">
        <v>504</v>
      </c>
      <c r="AG2089" s="45"/>
      <c r="AH2089" s="38"/>
      <c r="AI2089" s="43">
        <v>0</v>
      </c>
      <c r="AJ2089" s="44">
        <v>0</v>
      </c>
      <c r="AK2089" s="45"/>
      <c r="AL2089" s="38"/>
      <c r="AM2089" s="43">
        <v>818</v>
      </c>
      <c r="AN2089" s="44">
        <v>818</v>
      </c>
      <c r="AO2089" s="45"/>
    </row>
    <row r="2090" spans="1:41" hidden="1" outlineLevel="1" x14ac:dyDescent="0.25">
      <c r="A2090" s="34" t="s">
        <v>3811</v>
      </c>
      <c r="B2090" s="35" t="s">
        <v>3812</v>
      </c>
      <c r="C2090" s="35" t="s">
        <v>2801</v>
      </c>
      <c r="D2090" s="35" t="s">
        <v>500</v>
      </c>
      <c r="E2090" s="42">
        <v>1</v>
      </c>
      <c r="G2090" s="43">
        <v>0</v>
      </c>
      <c r="H2090" s="44">
        <v>0</v>
      </c>
      <c r="I2090" s="45"/>
      <c r="J2090" s="38"/>
      <c r="K2090" s="43">
        <v>410</v>
      </c>
      <c r="L2090" s="44">
        <v>410</v>
      </c>
      <c r="M2090" s="45"/>
      <c r="N2090" s="38"/>
      <c r="O2090" s="43">
        <v>410</v>
      </c>
      <c r="P2090" s="44">
        <v>410</v>
      </c>
      <c r="Q2090" s="45"/>
      <c r="R2090" s="38"/>
      <c r="S2090" s="43">
        <v>159</v>
      </c>
      <c r="T2090" s="44">
        <v>159</v>
      </c>
      <c r="U2090" s="45"/>
      <c r="V2090" s="38"/>
      <c r="W2090" s="43">
        <v>1490</v>
      </c>
      <c r="X2090" s="44">
        <v>1490</v>
      </c>
      <c r="Y2090" s="45"/>
      <c r="Z2090" s="38"/>
      <c r="AA2090" s="43">
        <v>491.19</v>
      </c>
      <c r="AB2090" s="44">
        <v>491.19</v>
      </c>
      <c r="AC2090" s="45"/>
      <c r="AD2090" s="38"/>
      <c r="AE2090" s="43">
        <v>527</v>
      </c>
      <c r="AF2090" s="44">
        <v>527</v>
      </c>
      <c r="AG2090" s="45"/>
      <c r="AH2090" s="38"/>
      <c r="AI2090" s="43">
        <v>0</v>
      </c>
      <c r="AJ2090" s="44">
        <v>0</v>
      </c>
      <c r="AK2090" s="45"/>
      <c r="AL2090" s="38"/>
      <c r="AM2090" s="43">
        <v>818</v>
      </c>
      <c r="AN2090" s="44">
        <v>818</v>
      </c>
      <c r="AO2090" s="45"/>
    </row>
    <row r="2091" spans="1:41" hidden="1" outlineLevel="1" x14ac:dyDescent="0.25">
      <c r="A2091" s="34" t="s">
        <v>3813</v>
      </c>
      <c r="B2091" s="35" t="s">
        <v>3814</v>
      </c>
      <c r="C2091" s="35" t="s">
        <v>3815</v>
      </c>
      <c r="D2091" s="35" t="s">
        <v>500</v>
      </c>
      <c r="E2091" s="42">
        <v>1</v>
      </c>
      <c r="G2091" s="43">
        <v>0</v>
      </c>
      <c r="H2091" s="44">
        <v>0</v>
      </c>
      <c r="I2091" s="45"/>
      <c r="J2091" s="38"/>
      <c r="K2091" s="43">
        <v>560</v>
      </c>
      <c r="L2091" s="44">
        <v>560</v>
      </c>
      <c r="M2091" s="45"/>
      <c r="N2091" s="38"/>
      <c r="O2091" s="43">
        <v>560</v>
      </c>
      <c r="P2091" s="44">
        <v>560</v>
      </c>
      <c r="Q2091" s="45"/>
      <c r="R2091" s="38"/>
      <c r="S2091" s="43">
        <v>368</v>
      </c>
      <c r="T2091" s="44">
        <v>368</v>
      </c>
      <c r="U2091" s="45"/>
      <c r="V2091" s="38"/>
      <c r="W2091" s="43">
        <v>1902</v>
      </c>
      <c r="X2091" s="44">
        <v>1902</v>
      </c>
      <c r="Y2091" s="45"/>
      <c r="Z2091" s="38"/>
      <c r="AA2091" s="43">
        <v>537.5</v>
      </c>
      <c r="AB2091" s="44">
        <v>537.5</v>
      </c>
      <c r="AC2091" s="45"/>
      <c r="AD2091" s="38"/>
      <c r="AE2091" s="43">
        <v>932</v>
      </c>
      <c r="AF2091" s="44">
        <v>932</v>
      </c>
      <c r="AG2091" s="45"/>
      <c r="AH2091" s="38"/>
      <c r="AI2091" s="43">
        <v>0</v>
      </c>
      <c r="AJ2091" s="44">
        <v>0</v>
      </c>
      <c r="AK2091" s="45"/>
      <c r="AL2091" s="38"/>
      <c r="AM2091" s="43">
        <v>867</v>
      </c>
      <c r="AN2091" s="44">
        <v>867</v>
      </c>
      <c r="AO2091" s="45"/>
    </row>
    <row r="2092" spans="1:41" hidden="1" outlineLevel="1" x14ac:dyDescent="0.25">
      <c r="A2092" s="34" t="s">
        <v>3816</v>
      </c>
      <c r="B2092" s="35" t="s">
        <v>3817</v>
      </c>
      <c r="C2092" s="35" t="s">
        <v>3818</v>
      </c>
      <c r="D2092" s="35" t="s">
        <v>500</v>
      </c>
      <c r="E2092" s="42">
        <v>1</v>
      </c>
      <c r="G2092" s="43">
        <v>0</v>
      </c>
      <c r="H2092" s="44">
        <v>0</v>
      </c>
      <c r="I2092" s="45"/>
      <c r="J2092" s="38"/>
      <c r="K2092" s="43">
        <v>965</v>
      </c>
      <c r="L2092" s="44">
        <v>965</v>
      </c>
      <c r="M2092" s="45"/>
      <c r="N2092" s="38"/>
      <c r="O2092" s="43">
        <v>965</v>
      </c>
      <c r="P2092" s="44">
        <v>965</v>
      </c>
      <c r="Q2092" s="45"/>
      <c r="R2092" s="38"/>
      <c r="S2092" s="43">
        <v>667</v>
      </c>
      <c r="T2092" s="44">
        <v>667</v>
      </c>
      <c r="U2092" s="45"/>
      <c r="V2092" s="38"/>
      <c r="W2092" s="43">
        <v>1976</v>
      </c>
      <c r="X2092" s="44">
        <v>1976</v>
      </c>
      <c r="Y2092" s="45"/>
      <c r="Z2092" s="38"/>
      <c r="AA2092" s="43">
        <v>578.85</v>
      </c>
      <c r="AB2092" s="44">
        <v>578.85</v>
      </c>
      <c r="AC2092" s="45"/>
      <c r="AD2092" s="38"/>
      <c r="AE2092" s="43">
        <v>1357</v>
      </c>
      <c r="AF2092" s="44">
        <v>1357</v>
      </c>
      <c r="AG2092" s="45"/>
      <c r="AH2092" s="38"/>
      <c r="AI2092" s="43">
        <v>0</v>
      </c>
      <c r="AJ2092" s="44">
        <v>0</v>
      </c>
      <c r="AK2092" s="45"/>
      <c r="AL2092" s="38"/>
      <c r="AM2092" s="43">
        <v>1752</v>
      </c>
      <c r="AN2092" s="44">
        <v>1752</v>
      </c>
      <c r="AO2092" s="45"/>
    </row>
    <row r="2093" spans="1:41" hidden="1" outlineLevel="1" x14ac:dyDescent="0.25">
      <c r="A2093" s="34" t="s">
        <v>3819</v>
      </c>
      <c r="B2093" s="35" t="s">
        <v>3820</v>
      </c>
      <c r="C2093" s="35" t="s">
        <v>3821</v>
      </c>
      <c r="D2093" s="35" t="s">
        <v>500</v>
      </c>
      <c r="E2093" s="42">
        <v>1</v>
      </c>
      <c r="G2093" s="43">
        <v>0</v>
      </c>
      <c r="H2093" s="44">
        <v>0</v>
      </c>
      <c r="I2093" s="45"/>
      <c r="J2093" s="38"/>
      <c r="K2093" s="43">
        <v>1500</v>
      </c>
      <c r="L2093" s="44">
        <v>1500</v>
      </c>
      <c r="M2093" s="45"/>
      <c r="N2093" s="38"/>
      <c r="O2093" s="43">
        <v>1500</v>
      </c>
      <c r="P2093" s="44">
        <v>1500</v>
      </c>
      <c r="Q2093" s="45"/>
      <c r="R2093" s="38"/>
      <c r="S2093" s="43">
        <v>874</v>
      </c>
      <c r="T2093" s="44">
        <v>874</v>
      </c>
      <c r="U2093" s="45"/>
      <c r="V2093" s="38"/>
      <c r="W2093" s="43">
        <v>2010</v>
      </c>
      <c r="X2093" s="44">
        <v>2010</v>
      </c>
      <c r="Y2093" s="45"/>
      <c r="Z2093" s="38"/>
      <c r="AA2093" s="43">
        <v>620.20000000000005</v>
      </c>
      <c r="AB2093" s="44">
        <v>620.20000000000005</v>
      </c>
      <c r="AC2093" s="45"/>
      <c r="AD2093" s="38"/>
      <c r="AE2093" s="43">
        <v>1645</v>
      </c>
      <c r="AF2093" s="44">
        <v>1645</v>
      </c>
      <c r="AG2093" s="45"/>
      <c r="AH2093" s="38"/>
      <c r="AI2093" s="43">
        <v>0</v>
      </c>
      <c r="AJ2093" s="44">
        <v>0</v>
      </c>
      <c r="AK2093" s="45"/>
      <c r="AL2093" s="38"/>
      <c r="AM2093" s="43">
        <v>1752</v>
      </c>
      <c r="AN2093" s="44">
        <v>1752</v>
      </c>
      <c r="AO2093" s="45"/>
    </row>
    <row r="2094" spans="1:41" hidden="1" outlineLevel="1" x14ac:dyDescent="0.25">
      <c r="A2094" s="30"/>
      <c r="B2094" s="31" t="s">
        <v>44</v>
      </c>
      <c r="C2094" s="31" t="s">
        <v>45</v>
      </c>
      <c r="G2094" s="36"/>
      <c r="H2094" s="36"/>
      <c r="I2094" s="37"/>
      <c r="J2094" s="38"/>
      <c r="K2094" s="36"/>
      <c r="L2094" s="36"/>
      <c r="M2094" s="37"/>
      <c r="N2094" s="38"/>
      <c r="O2094" s="36"/>
      <c r="P2094" s="36"/>
      <c r="Q2094" s="37"/>
      <c r="R2094" s="38"/>
      <c r="S2094" s="36"/>
      <c r="T2094" s="36"/>
      <c r="U2094" s="37"/>
      <c r="V2094" s="38"/>
      <c r="W2094" s="36"/>
      <c r="X2094" s="36"/>
      <c r="Y2094" s="37"/>
      <c r="Z2094" s="38"/>
      <c r="AA2094" s="36"/>
      <c r="AB2094" s="36"/>
      <c r="AC2094" s="37"/>
      <c r="AD2094" s="38"/>
      <c r="AE2094" s="36"/>
      <c r="AF2094" s="36"/>
      <c r="AG2094" s="37"/>
      <c r="AH2094" s="38"/>
      <c r="AI2094" s="36"/>
      <c r="AJ2094" s="36"/>
      <c r="AK2094" s="37"/>
      <c r="AL2094" s="38"/>
      <c r="AM2094" s="36"/>
      <c r="AN2094" s="36"/>
      <c r="AO2094" s="37"/>
    </row>
    <row r="2095" spans="1:41" hidden="1" outlineLevel="1" x14ac:dyDescent="0.25">
      <c r="A2095" s="34" t="s">
        <v>3822</v>
      </c>
      <c r="B2095" s="35" t="s">
        <v>47</v>
      </c>
      <c r="C2095" s="35" t="s">
        <v>2809</v>
      </c>
      <c r="G2095" s="36"/>
      <c r="H2095" s="36"/>
      <c r="I2095" s="37"/>
      <c r="J2095" s="38"/>
      <c r="K2095" s="36"/>
      <c r="L2095" s="36"/>
      <c r="M2095" s="37"/>
      <c r="N2095" s="38"/>
      <c r="O2095" s="36"/>
      <c r="P2095" s="36"/>
      <c r="Q2095" s="37"/>
      <c r="R2095" s="38"/>
      <c r="S2095" s="36"/>
      <c r="T2095" s="36"/>
      <c r="U2095" s="37"/>
      <c r="V2095" s="38"/>
      <c r="W2095" s="36"/>
      <c r="X2095" s="36"/>
      <c r="Y2095" s="37"/>
      <c r="Z2095" s="38"/>
      <c r="AA2095" s="36"/>
      <c r="AB2095" s="36"/>
      <c r="AC2095" s="37"/>
      <c r="AD2095" s="38"/>
      <c r="AE2095" s="36"/>
      <c r="AF2095" s="36"/>
      <c r="AG2095" s="37"/>
      <c r="AH2095" s="38"/>
      <c r="AI2095" s="36"/>
      <c r="AJ2095" s="36"/>
      <c r="AK2095" s="37"/>
      <c r="AL2095" s="38"/>
      <c r="AM2095" s="36"/>
      <c r="AN2095" s="36"/>
      <c r="AO2095" s="37"/>
    </row>
    <row r="2096" spans="1:41" ht="75" hidden="1" outlineLevel="1" x14ac:dyDescent="0.25">
      <c r="A2096" s="34" t="s">
        <v>3823</v>
      </c>
      <c r="B2096" s="35" t="s">
        <v>47</v>
      </c>
      <c r="C2096" s="35" t="s">
        <v>3824</v>
      </c>
      <c r="G2096" s="36"/>
      <c r="H2096" s="36"/>
      <c r="I2096" s="37"/>
      <c r="J2096" s="38"/>
      <c r="K2096" s="36"/>
      <c r="L2096" s="36"/>
      <c r="M2096" s="37"/>
      <c r="N2096" s="38"/>
      <c r="O2096" s="36"/>
      <c r="P2096" s="36"/>
      <c r="Q2096" s="37"/>
      <c r="R2096" s="38"/>
      <c r="S2096" s="36"/>
      <c r="T2096" s="36"/>
      <c r="U2096" s="37"/>
      <c r="V2096" s="38"/>
      <c r="W2096" s="36"/>
      <c r="X2096" s="36"/>
      <c r="Y2096" s="37"/>
      <c r="Z2096" s="38"/>
      <c r="AA2096" s="36"/>
      <c r="AB2096" s="36"/>
      <c r="AC2096" s="37"/>
      <c r="AD2096" s="38"/>
      <c r="AE2096" s="36"/>
      <c r="AF2096" s="36"/>
      <c r="AG2096" s="37"/>
      <c r="AH2096" s="38"/>
      <c r="AI2096" s="36"/>
      <c r="AJ2096" s="36"/>
      <c r="AK2096" s="37"/>
      <c r="AL2096" s="38"/>
      <c r="AM2096" s="36"/>
      <c r="AN2096" s="36"/>
      <c r="AO2096" s="37"/>
    </row>
    <row r="2097" spans="1:41" ht="45" hidden="1" outlineLevel="1" x14ac:dyDescent="0.25">
      <c r="A2097" s="30"/>
      <c r="B2097" s="31" t="s">
        <v>69</v>
      </c>
      <c r="C2097" s="31" t="s">
        <v>70</v>
      </c>
      <c r="D2097" s="31" t="s">
        <v>71</v>
      </c>
      <c r="E2097" s="31" t="s">
        <v>72</v>
      </c>
      <c r="G2097" s="39" t="s">
        <v>73</v>
      </c>
      <c r="H2097" s="40" t="s">
        <v>33</v>
      </c>
      <c r="I2097" s="41"/>
      <c r="J2097" s="38"/>
      <c r="K2097" s="39" t="s">
        <v>73</v>
      </c>
      <c r="L2097" s="40" t="s">
        <v>33</v>
      </c>
      <c r="M2097" s="41"/>
      <c r="N2097" s="38"/>
      <c r="O2097" s="39" t="s">
        <v>73</v>
      </c>
      <c r="P2097" s="40" t="s">
        <v>33</v>
      </c>
      <c r="Q2097" s="41"/>
      <c r="R2097" s="38"/>
      <c r="S2097" s="39" t="s">
        <v>73</v>
      </c>
      <c r="T2097" s="40" t="s">
        <v>33</v>
      </c>
      <c r="U2097" s="41"/>
      <c r="V2097" s="38"/>
      <c r="W2097" s="39" t="s">
        <v>73</v>
      </c>
      <c r="X2097" s="40" t="s">
        <v>33</v>
      </c>
      <c r="Y2097" s="41"/>
      <c r="Z2097" s="38"/>
      <c r="AA2097" s="39" t="s">
        <v>73</v>
      </c>
      <c r="AB2097" s="40" t="s">
        <v>33</v>
      </c>
      <c r="AC2097" s="41"/>
      <c r="AD2097" s="38"/>
      <c r="AE2097" s="39" t="s">
        <v>73</v>
      </c>
      <c r="AF2097" s="40" t="s">
        <v>33</v>
      </c>
      <c r="AG2097" s="41"/>
      <c r="AH2097" s="38"/>
      <c r="AI2097" s="39" t="s">
        <v>73</v>
      </c>
      <c r="AJ2097" s="40" t="s">
        <v>33</v>
      </c>
      <c r="AK2097" s="41"/>
      <c r="AL2097" s="38"/>
      <c r="AM2097" s="39" t="s">
        <v>73</v>
      </c>
      <c r="AN2097" s="40" t="s">
        <v>33</v>
      </c>
      <c r="AO2097" s="41"/>
    </row>
    <row r="2098" spans="1:41" hidden="1" outlineLevel="1" x14ac:dyDescent="0.25">
      <c r="A2098" s="34" t="s">
        <v>3825</v>
      </c>
      <c r="B2098" s="35" t="s">
        <v>3826</v>
      </c>
      <c r="C2098" s="35" t="s">
        <v>3827</v>
      </c>
      <c r="D2098" s="35" t="s">
        <v>523</v>
      </c>
      <c r="E2098" s="42">
        <v>10</v>
      </c>
      <c r="G2098" s="43">
        <v>0</v>
      </c>
      <c r="H2098" s="44">
        <v>0</v>
      </c>
      <c r="I2098" s="45"/>
      <c r="J2098" s="38"/>
      <c r="K2098" s="43">
        <v>35</v>
      </c>
      <c r="L2098" s="44">
        <v>350</v>
      </c>
      <c r="M2098" s="45"/>
      <c r="N2098" s="38"/>
      <c r="O2098" s="43">
        <v>35</v>
      </c>
      <c r="P2098" s="44">
        <v>350</v>
      </c>
      <c r="Q2098" s="45"/>
      <c r="R2098" s="38"/>
      <c r="S2098" s="43">
        <v>157</v>
      </c>
      <c r="T2098" s="44">
        <v>1570</v>
      </c>
      <c r="U2098" s="45"/>
      <c r="V2098" s="38"/>
      <c r="W2098" s="43">
        <v>28</v>
      </c>
      <c r="X2098" s="44">
        <v>280</v>
      </c>
      <c r="Y2098" s="45"/>
      <c r="Z2098" s="38"/>
      <c r="AA2098" s="43">
        <v>66.150000000000006</v>
      </c>
      <c r="AB2098" s="44">
        <v>661.5</v>
      </c>
      <c r="AC2098" s="45"/>
      <c r="AD2098" s="38"/>
      <c r="AE2098" s="43">
        <v>35</v>
      </c>
      <c r="AF2098" s="44">
        <v>350</v>
      </c>
      <c r="AG2098" s="45"/>
      <c r="AH2098" s="38"/>
      <c r="AI2098" s="43">
        <v>0</v>
      </c>
      <c r="AJ2098" s="44">
        <v>0</v>
      </c>
      <c r="AK2098" s="45"/>
      <c r="AL2098" s="38"/>
      <c r="AM2098" s="43">
        <v>31</v>
      </c>
      <c r="AN2098" s="44">
        <v>310</v>
      </c>
      <c r="AO2098" s="45"/>
    </row>
    <row r="2099" spans="1:41" hidden="1" outlineLevel="1" x14ac:dyDescent="0.25">
      <c r="A2099" s="34" t="s">
        <v>3828</v>
      </c>
      <c r="B2099" s="35" t="s">
        <v>3829</v>
      </c>
      <c r="C2099" s="35" t="s">
        <v>3830</v>
      </c>
      <c r="D2099" s="35" t="s">
        <v>523</v>
      </c>
      <c r="E2099" s="42">
        <v>10</v>
      </c>
      <c r="G2099" s="43">
        <v>0</v>
      </c>
      <c r="H2099" s="44">
        <v>0</v>
      </c>
      <c r="I2099" s="45"/>
      <c r="J2099" s="38"/>
      <c r="K2099" s="43">
        <v>60</v>
      </c>
      <c r="L2099" s="44">
        <v>600</v>
      </c>
      <c r="M2099" s="45"/>
      <c r="N2099" s="38"/>
      <c r="O2099" s="43">
        <v>60</v>
      </c>
      <c r="P2099" s="44">
        <v>600</v>
      </c>
      <c r="Q2099" s="45"/>
      <c r="R2099" s="38"/>
      <c r="S2099" s="43">
        <v>175</v>
      </c>
      <c r="T2099" s="44">
        <v>1750</v>
      </c>
      <c r="U2099" s="45"/>
      <c r="V2099" s="38"/>
      <c r="W2099" s="43">
        <v>43</v>
      </c>
      <c r="X2099" s="44">
        <v>430</v>
      </c>
      <c r="Y2099" s="45"/>
      <c r="Z2099" s="38"/>
      <c r="AA2099" s="43">
        <v>49.62</v>
      </c>
      <c r="AB2099" s="44">
        <v>496.2</v>
      </c>
      <c r="AC2099" s="45"/>
      <c r="AD2099" s="38"/>
      <c r="AE2099" s="43">
        <v>52</v>
      </c>
      <c r="AF2099" s="44">
        <v>520</v>
      </c>
      <c r="AG2099" s="45"/>
      <c r="AH2099" s="38"/>
      <c r="AI2099" s="43">
        <v>0</v>
      </c>
      <c r="AJ2099" s="44">
        <v>0</v>
      </c>
      <c r="AK2099" s="45"/>
      <c r="AL2099" s="38"/>
      <c r="AM2099" s="43">
        <v>52</v>
      </c>
      <c r="AN2099" s="44">
        <v>520</v>
      </c>
      <c r="AO2099" s="45"/>
    </row>
    <row r="2100" spans="1:41" hidden="1" outlineLevel="1" x14ac:dyDescent="0.25">
      <c r="A2100" s="34" t="s">
        <v>3831</v>
      </c>
      <c r="B2100" s="35" t="s">
        <v>3832</v>
      </c>
      <c r="C2100" s="35" t="s">
        <v>3833</v>
      </c>
      <c r="D2100" s="35" t="s">
        <v>523</v>
      </c>
      <c r="E2100" s="42">
        <v>10</v>
      </c>
      <c r="G2100" s="43">
        <v>0</v>
      </c>
      <c r="H2100" s="44">
        <v>0</v>
      </c>
      <c r="I2100" s="45"/>
      <c r="J2100" s="38"/>
      <c r="K2100" s="43">
        <v>140</v>
      </c>
      <c r="L2100" s="44">
        <v>1400</v>
      </c>
      <c r="M2100" s="45"/>
      <c r="N2100" s="38"/>
      <c r="O2100" s="43">
        <v>140</v>
      </c>
      <c r="P2100" s="44">
        <v>1400</v>
      </c>
      <c r="Q2100" s="45"/>
      <c r="R2100" s="38"/>
      <c r="S2100" s="43">
        <v>217</v>
      </c>
      <c r="T2100" s="44">
        <v>2170</v>
      </c>
      <c r="U2100" s="45"/>
      <c r="V2100" s="38"/>
      <c r="W2100" s="43">
        <v>91</v>
      </c>
      <c r="X2100" s="44">
        <v>910</v>
      </c>
      <c r="Y2100" s="45"/>
      <c r="Z2100" s="38"/>
      <c r="AA2100" s="43">
        <v>165.39</v>
      </c>
      <c r="AB2100" s="44">
        <v>1653.9</v>
      </c>
      <c r="AC2100" s="45"/>
      <c r="AD2100" s="38"/>
      <c r="AE2100" s="43">
        <v>114</v>
      </c>
      <c r="AF2100" s="44">
        <v>1140</v>
      </c>
      <c r="AG2100" s="45"/>
      <c r="AH2100" s="38"/>
      <c r="AI2100" s="43">
        <v>0</v>
      </c>
      <c r="AJ2100" s="44">
        <v>0</v>
      </c>
      <c r="AK2100" s="45"/>
      <c r="AL2100" s="38"/>
      <c r="AM2100" s="43">
        <v>112</v>
      </c>
      <c r="AN2100" s="44">
        <v>1120</v>
      </c>
      <c r="AO2100" s="45"/>
    </row>
    <row r="2101" spans="1:41" hidden="1" outlineLevel="1" x14ac:dyDescent="0.25">
      <c r="A2101" s="34" t="s">
        <v>3834</v>
      </c>
      <c r="B2101" s="35" t="s">
        <v>3835</v>
      </c>
      <c r="C2101" s="35" t="s">
        <v>3836</v>
      </c>
      <c r="D2101" s="35" t="s">
        <v>523</v>
      </c>
      <c r="E2101" s="42">
        <v>20</v>
      </c>
      <c r="G2101" s="43">
        <v>0</v>
      </c>
      <c r="H2101" s="44">
        <v>0</v>
      </c>
      <c r="I2101" s="45"/>
      <c r="J2101" s="38"/>
      <c r="K2101" s="43">
        <v>35</v>
      </c>
      <c r="L2101" s="44">
        <v>700</v>
      </c>
      <c r="M2101" s="45"/>
      <c r="N2101" s="38"/>
      <c r="O2101" s="43">
        <v>35</v>
      </c>
      <c r="P2101" s="44">
        <v>700</v>
      </c>
      <c r="Q2101" s="45"/>
      <c r="R2101" s="38"/>
      <c r="S2101" s="43">
        <v>157</v>
      </c>
      <c r="T2101" s="44">
        <v>3140</v>
      </c>
      <c r="U2101" s="45"/>
      <c r="V2101" s="38"/>
      <c r="W2101" s="43">
        <v>23</v>
      </c>
      <c r="X2101" s="44">
        <v>460</v>
      </c>
      <c r="Y2101" s="45"/>
      <c r="Z2101" s="38"/>
      <c r="AA2101" s="43">
        <v>41.35</v>
      </c>
      <c r="AB2101" s="44">
        <v>827</v>
      </c>
      <c r="AC2101" s="45"/>
      <c r="AD2101" s="38"/>
      <c r="AE2101" s="43">
        <v>35</v>
      </c>
      <c r="AF2101" s="44">
        <v>700</v>
      </c>
      <c r="AG2101" s="45"/>
      <c r="AH2101" s="38"/>
      <c r="AI2101" s="43">
        <v>0</v>
      </c>
      <c r="AJ2101" s="44">
        <v>0</v>
      </c>
      <c r="AK2101" s="45"/>
      <c r="AL2101" s="38"/>
      <c r="AM2101" s="43">
        <v>31</v>
      </c>
      <c r="AN2101" s="44">
        <v>620</v>
      </c>
      <c r="AO2101" s="45"/>
    </row>
    <row r="2102" spans="1:41" hidden="1" outlineLevel="1" x14ac:dyDescent="0.25">
      <c r="A2102" s="34" t="s">
        <v>3837</v>
      </c>
      <c r="B2102" s="35" t="s">
        <v>3838</v>
      </c>
      <c r="C2102" s="35" t="s">
        <v>3839</v>
      </c>
      <c r="D2102" s="35" t="s">
        <v>523</v>
      </c>
      <c r="E2102" s="42">
        <v>20</v>
      </c>
      <c r="G2102" s="43">
        <v>0</v>
      </c>
      <c r="H2102" s="44">
        <v>0</v>
      </c>
      <c r="I2102" s="45"/>
      <c r="J2102" s="38"/>
      <c r="K2102" s="43">
        <v>35</v>
      </c>
      <c r="L2102" s="44">
        <v>700</v>
      </c>
      <c r="M2102" s="45"/>
      <c r="N2102" s="38"/>
      <c r="O2102" s="43">
        <v>35</v>
      </c>
      <c r="P2102" s="44">
        <v>700</v>
      </c>
      <c r="Q2102" s="45"/>
      <c r="R2102" s="38"/>
      <c r="S2102" s="43">
        <v>157</v>
      </c>
      <c r="T2102" s="44">
        <v>3140</v>
      </c>
      <c r="U2102" s="45"/>
      <c r="V2102" s="38"/>
      <c r="W2102" s="43">
        <v>23</v>
      </c>
      <c r="X2102" s="44">
        <v>460</v>
      </c>
      <c r="Y2102" s="45"/>
      <c r="Z2102" s="38"/>
      <c r="AA2102" s="43">
        <v>41.35</v>
      </c>
      <c r="AB2102" s="44">
        <v>827</v>
      </c>
      <c r="AC2102" s="45"/>
      <c r="AD2102" s="38"/>
      <c r="AE2102" s="43">
        <v>35</v>
      </c>
      <c r="AF2102" s="44">
        <v>700</v>
      </c>
      <c r="AG2102" s="45"/>
      <c r="AH2102" s="38"/>
      <c r="AI2102" s="43">
        <v>0</v>
      </c>
      <c r="AJ2102" s="44">
        <v>0</v>
      </c>
      <c r="AK2102" s="45"/>
      <c r="AL2102" s="38"/>
      <c r="AM2102" s="43">
        <v>31</v>
      </c>
      <c r="AN2102" s="44">
        <v>620</v>
      </c>
      <c r="AO2102" s="45"/>
    </row>
    <row r="2103" spans="1:41" hidden="1" outlineLevel="1" x14ac:dyDescent="0.25">
      <c r="A2103" s="34" t="s">
        <v>3840</v>
      </c>
      <c r="B2103" s="35" t="s">
        <v>3841</v>
      </c>
      <c r="C2103" s="35" t="s">
        <v>3842</v>
      </c>
      <c r="D2103" s="35" t="s">
        <v>523</v>
      </c>
      <c r="E2103" s="42">
        <v>10</v>
      </c>
      <c r="G2103" s="43">
        <v>0</v>
      </c>
      <c r="H2103" s="44">
        <v>0</v>
      </c>
      <c r="I2103" s="45"/>
      <c r="J2103" s="38"/>
      <c r="K2103" s="43">
        <v>74</v>
      </c>
      <c r="L2103" s="44">
        <v>740</v>
      </c>
      <c r="M2103" s="45"/>
      <c r="N2103" s="38"/>
      <c r="O2103" s="43">
        <v>74</v>
      </c>
      <c r="P2103" s="44">
        <v>740</v>
      </c>
      <c r="Q2103" s="45"/>
      <c r="R2103" s="38"/>
      <c r="S2103" s="43">
        <v>183</v>
      </c>
      <c r="T2103" s="44">
        <v>1830</v>
      </c>
      <c r="U2103" s="45"/>
      <c r="V2103" s="38"/>
      <c r="W2103" s="43">
        <v>57</v>
      </c>
      <c r="X2103" s="44">
        <v>570</v>
      </c>
      <c r="Y2103" s="45"/>
      <c r="Z2103" s="38"/>
      <c r="AA2103" s="43">
        <v>82.69</v>
      </c>
      <c r="AB2103" s="44">
        <v>826.9</v>
      </c>
      <c r="AC2103" s="45"/>
      <c r="AD2103" s="38"/>
      <c r="AE2103" s="43">
        <v>62</v>
      </c>
      <c r="AF2103" s="44">
        <v>620</v>
      </c>
      <c r="AG2103" s="45"/>
      <c r="AH2103" s="38"/>
      <c r="AI2103" s="43">
        <v>0</v>
      </c>
      <c r="AJ2103" s="44">
        <v>0</v>
      </c>
      <c r="AK2103" s="45"/>
      <c r="AL2103" s="38"/>
      <c r="AM2103" s="43">
        <v>63</v>
      </c>
      <c r="AN2103" s="44">
        <v>630</v>
      </c>
      <c r="AO2103" s="45"/>
    </row>
    <row r="2104" spans="1:41" hidden="1" outlineLevel="1" x14ac:dyDescent="0.25">
      <c r="A2104" s="34" t="s">
        <v>3843</v>
      </c>
      <c r="B2104" s="35" t="s">
        <v>3844</v>
      </c>
      <c r="C2104" s="35" t="s">
        <v>2847</v>
      </c>
      <c r="D2104" s="35" t="s">
        <v>523</v>
      </c>
      <c r="E2104" s="42">
        <v>10</v>
      </c>
      <c r="G2104" s="43">
        <v>0</v>
      </c>
      <c r="H2104" s="44">
        <v>0</v>
      </c>
      <c r="I2104" s="45"/>
      <c r="J2104" s="38"/>
      <c r="K2104" s="43">
        <v>47</v>
      </c>
      <c r="L2104" s="44">
        <v>470</v>
      </c>
      <c r="M2104" s="45"/>
      <c r="N2104" s="38"/>
      <c r="O2104" s="43">
        <v>47</v>
      </c>
      <c r="P2104" s="44">
        <v>470</v>
      </c>
      <c r="Q2104" s="45"/>
      <c r="R2104" s="38"/>
      <c r="S2104" s="43">
        <v>164</v>
      </c>
      <c r="T2104" s="44">
        <v>1640</v>
      </c>
      <c r="U2104" s="45"/>
      <c r="V2104" s="38"/>
      <c r="W2104" s="43">
        <v>36</v>
      </c>
      <c r="X2104" s="44">
        <v>360</v>
      </c>
      <c r="Y2104" s="45"/>
      <c r="Z2104" s="38"/>
      <c r="AA2104" s="43">
        <v>41.35</v>
      </c>
      <c r="AB2104" s="44">
        <v>413.5</v>
      </c>
      <c r="AC2104" s="45"/>
      <c r="AD2104" s="38"/>
      <c r="AE2104" s="43">
        <v>44</v>
      </c>
      <c r="AF2104" s="44">
        <v>440</v>
      </c>
      <c r="AG2104" s="45"/>
      <c r="AH2104" s="38"/>
      <c r="AI2104" s="43">
        <v>0</v>
      </c>
      <c r="AJ2104" s="44">
        <v>0</v>
      </c>
      <c r="AK2104" s="45"/>
      <c r="AL2104" s="38"/>
      <c r="AM2104" s="43">
        <v>38</v>
      </c>
      <c r="AN2104" s="44">
        <v>380</v>
      </c>
      <c r="AO2104" s="45"/>
    </row>
    <row r="2105" spans="1:41" hidden="1" outlineLevel="1" x14ac:dyDescent="0.25">
      <c r="A2105" s="30"/>
      <c r="B2105" s="31" t="s">
        <v>44</v>
      </c>
      <c r="C2105" s="31" t="s">
        <v>45</v>
      </c>
      <c r="G2105" s="36"/>
      <c r="H2105" s="36"/>
      <c r="I2105" s="37"/>
      <c r="J2105" s="38"/>
      <c r="K2105" s="36"/>
      <c r="L2105" s="36"/>
      <c r="M2105" s="37"/>
      <c r="N2105" s="38"/>
      <c r="O2105" s="36"/>
      <c r="P2105" s="36"/>
      <c r="Q2105" s="37"/>
      <c r="R2105" s="38"/>
      <c r="S2105" s="36"/>
      <c r="T2105" s="36"/>
      <c r="U2105" s="37"/>
      <c r="V2105" s="38"/>
      <c r="W2105" s="36"/>
      <c r="X2105" s="36"/>
      <c r="Y2105" s="37"/>
      <c r="Z2105" s="38"/>
      <c r="AA2105" s="36"/>
      <c r="AB2105" s="36"/>
      <c r="AC2105" s="37"/>
      <c r="AD2105" s="38"/>
      <c r="AE2105" s="36"/>
      <c r="AF2105" s="36"/>
      <c r="AG2105" s="37"/>
      <c r="AH2105" s="38"/>
      <c r="AI2105" s="36"/>
      <c r="AJ2105" s="36"/>
      <c r="AK2105" s="37"/>
      <c r="AL2105" s="38"/>
      <c r="AM2105" s="36"/>
      <c r="AN2105" s="36"/>
      <c r="AO2105" s="37"/>
    </row>
    <row r="2106" spans="1:41" hidden="1" outlineLevel="1" x14ac:dyDescent="0.25">
      <c r="A2106" s="34" t="s">
        <v>3845</v>
      </c>
      <c r="B2106" s="35" t="s">
        <v>47</v>
      </c>
      <c r="C2106" s="35" t="s">
        <v>2849</v>
      </c>
      <c r="G2106" s="36"/>
      <c r="H2106" s="36"/>
      <c r="I2106" s="37"/>
      <c r="J2106" s="38"/>
      <c r="K2106" s="36"/>
      <c r="L2106" s="36"/>
      <c r="M2106" s="37"/>
      <c r="N2106" s="38"/>
      <c r="O2106" s="36"/>
      <c r="P2106" s="36"/>
      <c r="Q2106" s="37"/>
      <c r="R2106" s="38"/>
      <c r="S2106" s="36"/>
      <c r="T2106" s="36"/>
      <c r="U2106" s="37"/>
      <c r="V2106" s="38"/>
      <c r="W2106" s="36"/>
      <c r="X2106" s="36"/>
      <c r="Y2106" s="37"/>
      <c r="Z2106" s="38"/>
      <c r="AA2106" s="36"/>
      <c r="AB2106" s="36"/>
      <c r="AC2106" s="37"/>
      <c r="AD2106" s="38"/>
      <c r="AE2106" s="36"/>
      <c r="AF2106" s="36"/>
      <c r="AG2106" s="37"/>
      <c r="AH2106" s="38"/>
      <c r="AI2106" s="36"/>
      <c r="AJ2106" s="36"/>
      <c r="AK2106" s="37"/>
      <c r="AL2106" s="38"/>
      <c r="AM2106" s="36"/>
      <c r="AN2106" s="36"/>
      <c r="AO2106" s="37"/>
    </row>
    <row r="2107" spans="1:41" ht="75" hidden="1" outlineLevel="1" x14ac:dyDescent="0.25">
      <c r="A2107" s="34" t="s">
        <v>3846</v>
      </c>
      <c r="B2107" s="35" t="s">
        <v>47</v>
      </c>
      <c r="C2107" s="35" t="s">
        <v>2851</v>
      </c>
      <c r="G2107" s="36"/>
      <c r="H2107" s="36"/>
      <c r="I2107" s="37"/>
      <c r="J2107" s="38"/>
      <c r="K2107" s="36"/>
      <c r="L2107" s="36"/>
      <c r="M2107" s="37"/>
      <c r="N2107" s="38"/>
      <c r="O2107" s="36"/>
      <c r="P2107" s="36"/>
      <c r="Q2107" s="37"/>
      <c r="R2107" s="38"/>
      <c r="S2107" s="36"/>
      <c r="T2107" s="36"/>
      <c r="U2107" s="37"/>
      <c r="V2107" s="38"/>
      <c r="W2107" s="36"/>
      <c r="X2107" s="36"/>
      <c r="Y2107" s="37"/>
      <c r="Z2107" s="38"/>
      <c r="AA2107" s="36"/>
      <c r="AB2107" s="36"/>
      <c r="AC2107" s="37"/>
      <c r="AD2107" s="38"/>
      <c r="AE2107" s="36"/>
      <c r="AF2107" s="36"/>
      <c r="AG2107" s="37"/>
      <c r="AH2107" s="38"/>
      <c r="AI2107" s="36"/>
      <c r="AJ2107" s="36"/>
      <c r="AK2107" s="37"/>
      <c r="AL2107" s="38"/>
      <c r="AM2107" s="36"/>
      <c r="AN2107" s="36"/>
      <c r="AO2107" s="37"/>
    </row>
    <row r="2108" spans="1:41" ht="45" hidden="1" outlineLevel="1" x14ac:dyDescent="0.25">
      <c r="A2108" s="30"/>
      <c r="B2108" s="31" t="s">
        <v>69</v>
      </c>
      <c r="C2108" s="31" t="s">
        <v>70</v>
      </c>
      <c r="D2108" s="31" t="s">
        <v>71</v>
      </c>
      <c r="E2108" s="31" t="s">
        <v>72</v>
      </c>
      <c r="G2108" s="39" t="s">
        <v>73</v>
      </c>
      <c r="H2108" s="40" t="s">
        <v>33</v>
      </c>
      <c r="I2108" s="41"/>
      <c r="J2108" s="38"/>
      <c r="K2108" s="39" t="s">
        <v>73</v>
      </c>
      <c r="L2108" s="40" t="s">
        <v>33</v>
      </c>
      <c r="M2108" s="41"/>
      <c r="N2108" s="38"/>
      <c r="O2108" s="39" t="s">
        <v>73</v>
      </c>
      <c r="P2108" s="40" t="s">
        <v>33</v>
      </c>
      <c r="Q2108" s="41"/>
      <c r="R2108" s="38"/>
      <c r="S2108" s="39" t="s">
        <v>73</v>
      </c>
      <c r="T2108" s="40" t="s">
        <v>33</v>
      </c>
      <c r="U2108" s="41"/>
      <c r="V2108" s="38"/>
      <c r="W2108" s="39" t="s">
        <v>73</v>
      </c>
      <c r="X2108" s="40" t="s">
        <v>33</v>
      </c>
      <c r="Y2108" s="41"/>
      <c r="Z2108" s="38"/>
      <c r="AA2108" s="39" t="s">
        <v>73</v>
      </c>
      <c r="AB2108" s="40" t="s">
        <v>33</v>
      </c>
      <c r="AC2108" s="41"/>
      <c r="AD2108" s="38"/>
      <c r="AE2108" s="39" t="s">
        <v>73</v>
      </c>
      <c r="AF2108" s="40" t="s">
        <v>33</v>
      </c>
      <c r="AG2108" s="41"/>
      <c r="AH2108" s="38"/>
      <c r="AI2108" s="39" t="s">
        <v>73</v>
      </c>
      <c r="AJ2108" s="40" t="s">
        <v>33</v>
      </c>
      <c r="AK2108" s="41"/>
      <c r="AL2108" s="38"/>
      <c r="AM2108" s="39" t="s">
        <v>73</v>
      </c>
      <c r="AN2108" s="40" t="s">
        <v>33</v>
      </c>
      <c r="AO2108" s="41"/>
    </row>
    <row r="2109" spans="1:41" hidden="1" outlineLevel="1" x14ac:dyDescent="0.25">
      <c r="A2109" s="34" t="s">
        <v>3847</v>
      </c>
      <c r="B2109" s="35" t="s">
        <v>3848</v>
      </c>
      <c r="C2109" s="35" t="s">
        <v>2854</v>
      </c>
      <c r="D2109" s="35" t="s">
        <v>500</v>
      </c>
      <c r="E2109" s="42">
        <v>13</v>
      </c>
      <c r="G2109" s="43">
        <v>0</v>
      </c>
      <c r="H2109" s="44">
        <v>0</v>
      </c>
      <c r="I2109" s="45"/>
      <c r="J2109" s="38"/>
      <c r="K2109" s="43">
        <v>240</v>
      </c>
      <c r="L2109" s="44">
        <v>3120</v>
      </c>
      <c r="M2109" s="45"/>
      <c r="N2109" s="38"/>
      <c r="O2109" s="43">
        <v>240</v>
      </c>
      <c r="P2109" s="44">
        <v>3120</v>
      </c>
      <c r="Q2109" s="45"/>
      <c r="R2109" s="38"/>
      <c r="S2109" s="43">
        <v>47</v>
      </c>
      <c r="T2109" s="44">
        <v>611</v>
      </c>
      <c r="U2109" s="45"/>
      <c r="V2109" s="38"/>
      <c r="W2109" s="43">
        <v>134</v>
      </c>
      <c r="X2109" s="44">
        <v>1742</v>
      </c>
      <c r="Y2109" s="45"/>
      <c r="Z2109" s="38"/>
      <c r="AA2109" s="43">
        <v>175.31</v>
      </c>
      <c r="AB2109" s="44">
        <v>2279.0300000000002</v>
      </c>
      <c r="AC2109" s="45"/>
      <c r="AD2109" s="38"/>
      <c r="AE2109" s="43">
        <v>167</v>
      </c>
      <c r="AF2109" s="44">
        <v>2171</v>
      </c>
      <c r="AG2109" s="45"/>
      <c r="AH2109" s="38"/>
      <c r="AI2109" s="43">
        <v>0</v>
      </c>
      <c r="AJ2109" s="44">
        <v>0</v>
      </c>
      <c r="AK2109" s="45"/>
      <c r="AL2109" s="38"/>
      <c r="AM2109" s="43">
        <v>38</v>
      </c>
      <c r="AN2109" s="44">
        <v>494</v>
      </c>
      <c r="AO2109" s="45"/>
    </row>
    <row r="2110" spans="1:41" hidden="1" outlineLevel="1" x14ac:dyDescent="0.25">
      <c r="A2110" s="34" t="s">
        <v>3849</v>
      </c>
      <c r="B2110" s="35" t="s">
        <v>3850</v>
      </c>
      <c r="C2110" s="35" t="s">
        <v>3851</v>
      </c>
      <c r="D2110" s="35" t="s">
        <v>500</v>
      </c>
      <c r="E2110" s="42">
        <v>1</v>
      </c>
      <c r="G2110" s="43">
        <v>0</v>
      </c>
      <c r="H2110" s="44">
        <v>0</v>
      </c>
      <c r="I2110" s="45"/>
      <c r="J2110" s="38"/>
      <c r="K2110" s="43">
        <v>280</v>
      </c>
      <c r="L2110" s="44">
        <v>280</v>
      </c>
      <c r="M2110" s="45"/>
      <c r="N2110" s="38"/>
      <c r="O2110" s="43">
        <v>280</v>
      </c>
      <c r="P2110" s="44">
        <v>280</v>
      </c>
      <c r="Q2110" s="45"/>
      <c r="R2110" s="38"/>
      <c r="S2110" s="43">
        <v>67</v>
      </c>
      <c r="T2110" s="44">
        <v>67</v>
      </c>
      <c r="U2110" s="45"/>
      <c r="V2110" s="38"/>
      <c r="W2110" s="43">
        <v>138</v>
      </c>
      <c r="X2110" s="44">
        <v>138</v>
      </c>
      <c r="Y2110" s="45"/>
      <c r="Z2110" s="38"/>
      <c r="AA2110" s="43">
        <v>181.1</v>
      </c>
      <c r="AB2110" s="44">
        <v>181.1</v>
      </c>
      <c r="AC2110" s="45"/>
      <c r="AD2110" s="38"/>
      <c r="AE2110" s="43">
        <v>173</v>
      </c>
      <c r="AF2110" s="44">
        <v>173</v>
      </c>
      <c r="AG2110" s="45"/>
      <c r="AH2110" s="38"/>
      <c r="AI2110" s="43">
        <v>0</v>
      </c>
      <c r="AJ2110" s="44">
        <v>0</v>
      </c>
      <c r="AK2110" s="45"/>
      <c r="AL2110" s="38"/>
      <c r="AM2110" s="43">
        <v>41</v>
      </c>
      <c r="AN2110" s="44">
        <v>41</v>
      </c>
      <c r="AO2110" s="45"/>
    </row>
    <row r="2111" spans="1:41" hidden="1" outlineLevel="1" x14ac:dyDescent="0.25">
      <c r="A2111" s="34" t="s">
        <v>3852</v>
      </c>
      <c r="B2111" s="35" t="s">
        <v>3853</v>
      </c>
      <c r="C2111" s="35" t="s">
        <v>3854</v>
      </c>
      <c r="D2111" s="35" t="s">
        <v>500</v>
      </c>
      <c r="E2111" s="42">
        <v>6</v>
      </c>
      <c r="G2111" s="43">
        <v>0</v>
      </c>
      <c r="H2111" s="44">
        <v>0</v>
      </c>
      <c r="I2111" s="45"/>
      <c r="J2111" s="38"/>
      <c r="K2111" s="43">
        <v>380</v>
      </c>
      <c r="L2111" s="44">
        <v>2280</v>
      </c>
      <c r="M2111" s="45"/>
      <c r="N2111" s="38"/>
      <c r="O2111" s="43">
        <v>380</v>
      </c>
      <c r="P2111" s="44">
        <v>2280</v>
      </c>
      <c r="Q2111" s="45"/>
      <c r="R2111" s="38"/>
      <c r="S2111" s="43">
        <v>121</v>
      </c>
      <c r="T2111" s="44">
        <v>726</v>
      </c>
      <c r="U2111" s="45"/>
      <c r="V2111" s="38"/>
      <c r="W2111" s="43">
        <v>210</v>
      </c>
      <c r="X2111" s="44">
        <v>1260</v>
      </c>
      <c r="Y2111" s="45"/>
      <c r="Z2111" s="38"/>
      <c r="AA2111" s="43">
        <v>176.96</v>
      </c>
      <c r="AB2111" s="44">
        <v>1061.76</v>
      </c>
      <c r="AC2111" s="45"/>
      <c r="AD2111" s="38"/>
      <c r="AE2111" s="43">
        <v>209</v>
      </c>
      <c r="AF2111" s="44">
        <v>1254</v>
      </c>
      <c r="AG2111" s="45"/>
      <c r="AH2111" s="38"/>
      <c r="AI2111" s="43">
        <v>0</v>
      </c>
      <c r="AJ2111" s="44">
        <v>0</v>
      </c>
      <c r="AK2111" s="45"/>
      <c r="AL2111" s="38"/>
      <c r="AM2111" s="43">
        <v>151</v>
      </c>
      <c r="AN2111" s="44">
        <v>906</v>
      </c>
      <c r="AO2111" s="45"/>
    </row>
    <row r="2112" spans="1:41" hidden="1" outlineLevel="1" x14ac:dyDescent="0.25">
      <c r="A2112" s="34" t="s">
        <v>3855</v>
      </c>
      <c r="B2112" s="35" t="s">
        <v>3856</v>
      </c>
      <c r="C2112" s="35" t="s">
        <v>2857</v>
      </c>
      <c r="D2112" s="35" t="s">
        <v>500</v>
      </c>
      <c r="E2112" s="42">
        <v>3</v>
      </c>
      <c r="G2112" s="43">
        <v>0</v>
      </c>
      <c r="H2112" s="44">
        <v>0</v>
      </c>
      <c r="I2112" s="45"/>
      <c r="J2112" s="38"/>
      <c r="K2112" s="43">
        <v>320</v>
      </c>
      <c r="L2112" s="44">
        <v>960</v>
      </c>
      <c r="M2112" s="45"/>
      <c r="N2112" s="38"/>
      <c r="O2112" s="43">
        <v>320</v>
      </c>
      <c r="P2112" s="44">
        <v>960</v>
      </c>
      <c r="Q2112" s="45"/>
      <c r="R2112" s="38"/>
      <c r="S2112" s="43">
        <v>101</v>
      </c>
      <c r="T2112" s="44">
        <v>303</v>
      </c>
      <c r="U2112" s="45"/>
      <c r="V2112" s="38"/>
      <c r="W2112" s="43">
        <v>192</v>
      </c>
      <c r="X2112" s="44">
        <v>576</v>
      </c>
      <c r="Y2112" s="45"/>
      <c r="Z2112" s="38"/>
      <c r="AA2112" s="43">
        <v>188.54</v>
      </c>
      <c r="AB2112" s="44">
        <v>565.62</v>
      </c>
      <c r="AC2112" s="45"/>
      <c r="AD2112" s="38"/>
      <c r="AE2112" s="43">
        <v>202</v>
      </c>
      <c r="AF2112" s="44">
        <v>606</v>
      </c>
      <c r="AG2112" s="45"/>
      <c r="AH2112" s="38"/>
      <c r="AI2112" s="43">
        <v>0</v>
      </c>
      <c r="AJ2112" s="44">
        <v>0</v>
      </c>
      <c r="AK2112" s="45"/>
      <c r="AL2112" s="38"/>
      <c r="AM2112" s="43">
        <v>101</v>
      </c>
      <c r="AN2112" s="44">
        <v>303</v>
      </c>
      <c r="AO2112" s="45"/>
    </row>
    <row r="2113" spans="1:41" hidden="1" outlineLevel="1" x14ac:dyDescent="0.25">
      <c r="A2113" s="34" t="s">
        <v>3857</v>
      </c>
      <c r="B2113" s="35" t="s">
        <v>3858</v>
      </c>
      <c r="C2113" s="35" t="s">
        <v>2860</v>
      </c>
      <c r="D2113" s="35" t="s">
        <v>500</v>
      </c>
      <c r="E2113" s="42">
        <v>5</v>
      </c>
      <c r="G2113" s="43">
        <v>0</v>
      </c>
      <c r="H2113" s="44">
        <v>0</v>
      </c>
      <c r="I2113" s="45"/>
      <c r="J2113" s="38"/>
      <c r="K2113" s="43">
        <v>2000</v>
      </c>
      <c r="L2113" s="44">
        <v>10000</v>
      </c>
      <c r="M2113" s="45"/>
      <c r="N2113" s="38"/>
      <c r="O2113" s="43">
        <v>2000</v>
      </c>
      <c r="P2113" s="44">
        <v>10000</v>
      </c>
      <c r="Q2113" s="45"/>
      <c r="R2113" s="38"/>
      <c r="S2113" s="43">
        <v>1474</v>
      </c>
      <c r="T2113" s="44">
        <v>7370</v>
      </c>
      <c r="U2113" s="45"/>
      <c r="V2113" s="38"/>
      <c r="W2113" s="43">
        <v>532</v>
      </c>
      <c r="X2113" s="44">
        <v>2660</v>
      </c>
      <c r="Y2113" s="45"/>
      <c r="Z2113" s="38"/>
      <c r="AA2113" s="43">
        <v>423.39</v>
      </c>
      <c r="AB2113" s="44">
        <v>2116.9499999999998</v>
      </c>
      <c r="AC2113" s="45"/>
      <c r="AD2113" s="38"/>
      <c r="AE2113" s="43">
        <v>288</v>
      </c>
      <c r="AF2113" s="44">
        <v>1440</v>
      </c>
      <c r="AG2113" s="45"/>
      <c r="AH2113" s="38"/>
      <c r="AI2113" s="43">
        <v>0</v>
      </c>
      <c r="AJ2113" s="44">
        <v>0</v>
      </c>
      <c r="AK2113" s="45"/>
      <c r="AL2113" s="38"/>
      <c r="AM2113" s="43">
        <v>2248</v>
      </c>
      <c r="AN2113" s="44">
        <v>11240</v>
      </c>
      <c r="AO2113" s="45"/>
    </row>
    <row r="2114" spans="1:41" hidden="1" outlineLevel="1" x14ac:dyDescent="0.25">
      <c r="A2114" s="34" t="s">
        <v>3859</v>
      </c>
      <c r="B2114" s="35" t="s">
        <v>3860</v>
      </c>
      <c r="C2114" s="35" t="s">
        <v>2863</v>
      </c>
      <c r="D2114" s="35" t="s">
        <v>500</v>
      </c>
      <c r="E2114" s="42">
        <v>3</v>
      </c>
      <c r="G2114" s="43">
        <v>0</v>
      </c>
      <c r="H2114" s="44">
        <v>0</v>
      </c>
      <c r="I2114" s="45"/>
      <c r="J2114" s="38"/>
      <c r="K2114" s="43">
        <v>1800</v>
      </c>
      <c r="L2114" s="44">
        <v>5400</v>
      </c>
      <c r="M2114" s="45"/>
      <c r="N2114" s="38"/>
      <c r="O2114" s="43">
        <v>1800</v>
      </c>
      <c r="P2114" s="44">
        <v>5400</v>
      </c>
      <c r="Q2114" s="45"/>
      <c r="R2114" s="38"/>
      <c r="S2114" s="43">
        <v>1131</v>
      </c>
      <c r="T2114" s="44">
        <v>3393</v>
      </c>
      <c r="U2114" s="45"/>
      <c r="V2114" s="38"/>
      <c r="W2114" s="43">
        <v>532</v>
      </c>
      <c r="X2114" s="44">
        <v>1596</v>
      </c>
      <c r="Y2114" s="45"/>
      <c r="Z2114" s="38"/>
      <c r="AA2114" s="43">
        <v>423.39</v>
      </c>
      <c r="AB2114" s="44">
        <v>1270.17</v>
      </c>
      <c r="AC2114" s="45"/>
      <c r="AD2114" s="38"/>
      <c r="AE2114" s="43">
        <v>345</v>
      </c>
      <c r="AF2114" s="44">
        <v>1035</v>
      </c>
      <c r="AG2114" s="45"/>
      <c r="AH2114" s="38"/>
      <c r="AI2114" s="43">
        <v>0</v>
      </c>
      <c r="AJ2114" s="44">
        <v>0</v>
      </c>
      <c r="AK2114" s="45"/>
      <c r="AL2114" s="38"/>
      <c r="AM2114" s="43">
        <v>2248</v>
      </c>
      <c r="AN2114" s="44">
        <v>6744</v>
      </c>
      <c r="AO2114" s="45"/>
    </row>
    <row r="2115" spans="1:41" hidden="1" outlineLevel="1" x14ac:dyDescent="0.25">
      <c r="A2115" s="30"/>
      <c r="B2115" s="31" t="s">
        <v>44</v>
      </c>
      <c r="C2115" s="31" t="s">
        <v>45</v>
      </c>
      <c r="G2115" s="36"/>
      <c r="H2115" s="36"/>
      <c r="I2115" s="37"/>
      <c r="J2115" s="38"/>
      <c r="K2115" s="36"/>
      <c r="L2115" s="36"/>
      <c r="M2115" s="37"/>
      <c r="N2115" s="38"/>
      <c r="O2115" s="36"/>
      <c r="P2115" s="36"/>
      <c r="Q2115" s="37"/>
      <c r="R2115" s="38"/>
      <c r="S2115" s="36"/>
      <c r="T2115" s="36"/>
      <c r="U2115" s="37"/>
      <c r="V2115" s="38"/>
      <c r="W2115" s="36"/>
      <c r="X2115" s="36"/>
      <c r="Y2115" s="37"/>
      <c r="Z2115" s="38"/>
      <c r="AA2115" s="36"/>
      <c r="AB2115" s="36"/>
      <c r="AC2115" s="37"/>
      <c r="AD2115" s="38"/>
      <c r="AE2115" s="36"/>
      <c r="AF2115" s="36"/>
      <c r="AG2115" s="37"/>
      <c r="AH2115" s="38"/>
      <c r="AI2115" s="36"/>
      <c r="AJ2115" s="36"/>
      <c r="AK2115" s="37"/>
      <c r="AL2115" s="38"/>
      <c r="AM2115" s="36"/>
      <c r="AN2115" s="36"/>
      <c r="AO2115" s="37"/>
    </row>
    <row r="2116" spans="1:41" hidden="1" outlineLevel="1" x14ac:dyDescent="0.25">
      <c r="A2116" s="34" t="s">
        <v>3861</v>
      </c>
      <c r="B2116" s="35" t="s">
        <v>47</v>
      </c>
      <c r="C2116" s="35" t="s">
        <v>2865</v>
      </c>
      <c r="G2116" s="36"/>
      <c r="H2116" s="36"/>
      <c r="I2116" s="37"/>
      <c r="J2116" s="38"/>
      <c r="K2116" s="36"/>
      <c r="L2116" s="36"/>
      <c r="M2116" s="37"/>
      <c r="N2116" s="38"/>
      <c r="O2116" s="36"/>
      <c r="P2116" s="36"/>
      <c r="Q2116" s="37"/>
      <c r="R2116" s="38"/>
      <c r="S2116" s="36"/>
      <c r="T2116" s="36"/>
      <c r="U2116" s="37"/>
      <c r="V2116" s="38"/>
      <c r="W2116" s="36"/>
      <c r="X2116" s="36"/>
      <c r="Y2116" s="37"/>
      <c r="Z2116" s="38"/>
      <c r="AA2116" s="36"/>
      <c r="AB2116" s="36"/>
      <c r="AC2116" s="37"/>
      <c r="AD2116" s="38"/>
      <c r="AE2116" s="36"/>
      <c r="AF2116" s="36"/>
      <c r="AG2116" s="37"/>
      <c r="AH2116" s="38"/>
      <c r="AI2116" s="36"/>
      <c r="AJ2116" s="36"/>
      <c r="AK2116" s="37"/>
      <c r="AL2116" s="38"/>
      <c r="AM2116" s="36"/>
      <c r="AN2116" s="36"/>
      <c r="AO2116" s="37"/>
    </row>
    <row r="2117" spans="1:41" ht="45" hidden="1" outlineLevel="1" x14ac:dyDescent="0.25">
      <c r="A2117" s="34" t="s">
        <v>3862</v>
      </c>
      <c r="B2117" s="35" t="s">
        <v>47</v>
      </c>
      <c r="C2117" s="35" t="s">
        <v>3863</v>
      </c>
      <c r="G2117" s="36"/>
      <c r="H2117" s="36"/>
      <c r="I2117" s="37"/>
      <c r="J2117" s="38"/>
      <c r="K2117" s="36"/>
      <c r="L2117" s="36"/>
      <c r="M2117" s="37"/>
      <c r="N2117" s="38"/>
      <c r="O2117" s="36"/>
      <c r="P2117" s="36"/>
      <c r="Q2117" s="37"/>
      <c r="R2117" s="38"/>
      <c r="S2117" s="36"/>
      <c r="T2117" s="36"/>
      <c r="U2117" s="37"/>
      <c r="V2117" s="38"/>
      <c r="W2117" s="36"/>
      <c r="X2117" s="36"/>
      <c r="Y2117" s="37"/>
      <c r="Z2117" s="38"/>
      <c r="AA2117" s="36"/>
      <c r="AB2117" s="36"/>
      <c r="AC2117" s="37"/>
      <c r="AD2117" s="38"/>
      <c r="AE2117" s="36"/>
      <c r="AF2117" s="36"/>
      <c r="AG2117" s="37"/>
      <c r="AH2117" s="38"/>
      <c r="AI2117" s="36"/>
      <c r="AJ2117" s="36"/>
      <c r="AK2117" s="37"/>
      <c r="AL2117" s="38"/>
      <c r="AM2117" s="36"/>
      <c r="AN2117" s="36"/>
      <c r="AO2117" s="37"/>
    </row>
    <row r="2118" spans="1:41" ht="45" hidden="1" outlineLevel="1" x14ac:dyDescent="0.25">
      <c r="A2118" s="30"/>
      <c r="B2118" s="31" t="s">
        <v>69</v>
      </c>
      <c r="C2118" s="31" t="s">
        <v>70</v>
      </c>
      <c r="D2118" s="31" t="s">
        <v>71</v>
      </c>
      <c r="E2118" s="31" t="s">
        <v>72</v>
      </c>
      <c r="G2118" s="39" t="s">
        <v>73</v>
      </c>
      <c r="H2118" s="40" t="s">
        <v>33</v>
      </c>
      <c r="I2118" s="41"/>
      <c r="J2118" s="38"/>
      <c r="K2118" s="39" t="s">
        <v>73</v>
      </c>
      <c r="L2118" s="40" t="s">
        <v>33</v>
      </c>
      <c r="M2118" s="41"/>
      <c r="N2118" s="38"/>
      <c r="O2118" s="39" t="s">
        <v>73</v>
      </c>
      <c r="P2118" s="40" t="s">
        <v>33</v>
      </c>
      <c r="Q2118" s="41"/>
      <c r="R2118" s="38"/>
      <c r="S2118" s="39" t="s">
        <v>73</v>
      </c>
      <c r="T2118" s="40" t="s">
        <v>33</v>
      </c>
      <c r="U2118" s="41"/>
      <c r="V2118" s="38"/>
      <c r="W2118" s="39" t="s">
        <v>73</v>
      </c>
      <c r="X2118" s="40" t="s">
        <v>33</v>
      </c>
      <c r="Y2118" s="41"/>
      <c r="Z2118" s="38"/>
      <c r="AA2118" s="39" t="s">
        <v>73</v>
      </c>
      <c r="AB2118" s="40" t="s">
        <v>33</v>
      </c>
      <c r="AC2118" s="41"/>
      <c r="AD2118" s="38"/>
      <c r="AE2118" s="39" t="s">
        <v>73</v>
      </c>
      <c r="AF2118" s="40" t="s">
        <v>33</v>
      </c>
      <c r="AG2118" s="41"/>
      <c r="AH2118" s="38"/>
      <c r="AI2118" s="39" t="s">
        <v>73</v>
      </c>
      <c r="AJ2118" s="40" t="s">
        <v>33</v>
      </c>
      <c r="AK2118" s="41"/>
      <c r="AL2118" s="38"/>
      <c r="AM2118" s="39" t="s">
        <v>73</v>
      </c>
      <c r="AN2118" s="40" t="s">
        <v>33</v>
      </c>
      <c r="AO2118" s="41"/>
    </row>
    <row r="2119" spans="1:41" hidden="1" outlineLevel="1" x14ac:dyDescent="0.25">
      <c r="A2119" s="34" t="s">
        <v>3864</v>
      </c>
      <c r="B2119" s="35" t="s">
        <v>3865</v>
      </c>
      <c r="C2119" s="35" t="s">
        <v>3866</v>
      </c>
      <c r="D2119" s="35" t="s">
        <v>500</v>
      </c>
      <c r="E2119" s="42">
        <v>16</v>
      </c>
      <c r="G2119" s="43">
        <v>0</v>
      </c>
      <c r="H2119" s="44">
        <v>0</v>
      </c>
      <c r="I2119" s="45"/>
      <c r="J2119" s="38"/>
      <c r="K2119" s="43">
        <v>280</v>
      </c>
      <c r="L2119" s="44">
        <v>4480</v>
      </c>
      <c r="M2119" s="45"/>
      <c r="N2119" s="38"/>
      <c r="O2119" s="43">
        <v>280</v>
      </c>
      <c r="P2119" s="44">
        <v>4480</v>
      </c>
      <c r="Q2119" s="45"/>
      <c r="R2119" s="38"/>
      <c r="S2119" s="43">
        <v>225</v>
      </c>
      <c r="T2119" s="44">
        <v>3600</v>
      </c>
      <c r="U2119" s="45"/>
      <c r="V2119" s="38"/>
      <c r="W2119" s="43">
        <v>169</v>
      </c>
      <c r="X2119" s="44">
        <v>2704</v>
      </c>
      <c r="Y2119" s="45"/>
      <c r="Z2119" s="38"/>
      <c r="AA2119" s="43">
        <v>191.02</v>
      </c>
      <c r="AB2119" s="44">
        <v>3056.32</v>
      </c>
      <c r="AC2119" s="45"/>
      <c r="AD2119" s="38"/>
      <c r="AE2119" s="43">
        <v>166</v>
      </c>
      <c r="AF2119" s="44">
        <v>2656</v>
      </c>
      <c r="AG2119" s="45"/>
      <c r="AH2119" s="38"/>
      <c r="AI2119" s="43">
        <v>0</v>
      </c>
      <c r="AJ2119" s="44">
        <v>0</v>
      </c>
      <c r="AK2119" s="45"/>
      <c r="AL2119" s="38"/>
      <c r="AM2119" s="43">
        <v>233</v>
      </c>
      <c r="AN2119" s="44">
        <v>3728</v>
      </c>
      <c r="AO2119" s="45"/>
    </row>
    <row r="2120" spans="1:41" hidden="1" outlineLevel="1" x14ac:dyDescent="0.25">
      <c r="A2120" s="34" t="s">
        <v>3867</v>
      </c>
      <c r="B2120" s="35" t="s">
        <v>3868</v>
      </c>
      <c r="C2120" s="35" t="s">
        <v>3869</v>
      </c>
      <c r="D2120" s="35" t="s">
        <v>500</v>
      </c>
      <c r="E2120" s="42">
        <v>16</v>
      </c>
      <c r="G2120" s="43">
        <v>0</v>
      </c>
      <c r="H2120" s="44">
        <v>0</v>
      </c>
      <c r="I2120" s="45"/>
      <c r="J2120" s="38"/>
      <c r="K2120" s="43">
        <v>400</v>
      </c>
      <c r="L2120" s="44">
        <v>6400</v>
      </c>
      <c r="M2120" s="45"/>
      <c r="N2120" s="38"/>
      <c r="O2120" s="43">
        <v>400</v>
      </c>
      <c r="P2120" s="44">
        <v>6400</v>
      </c>
      <c r="Q2120" s="45"/>
      <c r="R2120" s="38"/>
      <c r="S2120" s="43">
        <v>282</v>
      </c>
      <c r="T2120" s="44">
        <v>4512</v>
      </c>
      <c r="U2120" s="45"/>
      <c r="V2120" s="38"/>
      <c r="W2120" s="43">
        <v>204</v>
      </c>
      <c r="X2120" s="44">
        <v>3264</v>
      </c>
      <c r="Y2120" s="45"/>
      <c r="Z2120" s="38"/>
      <c r="AA2120" s="43">
        <v>210.04</v>
      </c>
      <c r="AB2120" s="44">
        <v>3360.64</v>
      </c>
      <c r="AC2120" s="45"/>
      <c r="AD2120" s="38"/>
      <c r="AE2120" s="43">
        <v>190</v>
      </c>
      <c r="AF2120" s="44">
        <v>3040</v>
      </c>
      <c r="AG2120" s="45"/>
      <c r="AH2120" s="38"/>
      <c r="AI2120" s="43">
        <v>0</v>
      </c>
      <c r="AJ2120" s="44">
        <v>0</v>
      </c>
      <c r="AK2120" s="45"/>
      <c r="AL2120" s="38"/>
      <c r="AM2120" s="43">
        <v>298</v>
      </c>
      <c r="AN2120" s="44">
        <v>4768</v>
      </c>
      <c r="AO2120" s="45"/>
    </row>
    <row r="2121" spans="1:41" hidden="1" outlineLevel="1" x14ac:dyDescent="0.25">
      <c r="A2121" s="34" t="s">
        <v>3870</v>
      </c>
      <c r="B2121" s="35" t="s">
        <v>3871</v>
      </c>
      <c r="C2121" s="35" t="s">
        <v>3872</v>
      </c>
      <c r="D2121" s="35" t="s">
        <v>500</v>
      </c>
      <c r="E2121" s="42">
        <v>51</v>
      </c>
      <c r="G2121" s="43">
        <v>0</v>
      </c>
      <c r="H2121" s="44">
        <v>0</v>
      </c>
      <c r="I2121" s="45"/>
      <c r="J2121" s="38"/>
      <c r="K2121" s="43">
        <v>320</v>
      </c>
      <c r="L2121" s="44">
        <v>16320</v>
      </c>
      <c r="M2121" s="45"/>
      <c r="N2121" s="38"/>
      <c r="O2121" s="43">
        <v>320</v>
      </c>
      <c r="P2121" s="44">
        <v>16320</v>
      </c>
      <c r="Q2121" s="45"/>
      <c r="R2121" s="38"/>
      <c r="S2121" s="43">
        <v>249</v>
      </c>
      <c r="T2121" s="44">
        <v>12699</v>
      </c>
      <c r="U2121" s="45"/>
      <c r="V2121" s="38"/>
      <c r="W2121" s="43">
        <v>180</v>
      </c>
      <c r="X2121" s="44">
        <v>9180</v>
      </c>
      <c r="Y2121" s="45"/>
      <c r="Z2121" s="38"/>
      <c r="AA2121" s="43">
        <v>200.12</v>
      </c>
      <c r="AB2121" s="44">
        <v>10206.120000000001</v>
      </c>
      <c r="AC2121" s="45"/>
      <c r="AD2121" s="38"/>
      <c r="AE2121" s="43">
        <v>177</v>
      </c>
      <c r="AF2121" s="44">
        <v>9027</v>
      </c>
      <c r="AG2121" s="45"/>
      <c r="AH2121" s="38"/>
      <c r="AI2121" s="43">
        <v>0</v>
      </c>
      <c r="AJ2121" s="44">
        <v>0</v>
      </c>
      <c r="AK2121" s="45"/>
      <c r="AL2121" s="38"/>
      <c r="AM2121" s="43">
        <v>260</v>
      </c>
      <c r="AN2121" s="44">
        <v>13260</v>
      </c>
      <c r="AO2121" s="45"/>
    </row>
    <row r="2122" spans="1:41" hidden="1" outlineLevel="1" x14ac:dyDescent="0.25">
      <c r="A2122" s="34" t="s">
        <v>3873</v>
      </c>
      <c r="B2122" s="35" t="s">
        <v>3874</v>
      </c>
      <c r="C2122" s="35" t="s">
        <v>3875</v>
      </c>
      <c r="D2122" s="35" t="s">
        <v>500</v>
      </c>
      <c r="E2122" s="42">
        <v>8</v>
      </c>
      <c r="G2122" s="43">
        <v>0</v>
      </c>
      <c r="H2122" s="44">
        <v>0</v>
      </c>
      <c r="I2122" s="45"/>
      <c r="J2122" s="38"/>
      <c r="K2122" s="43">
        <v>450</v>
      </c>
      <c r="L2122" s="44">
        <v>3600</v>
      </c>
      <c r="M2122" s="45"/>
      <c r="N2122" s="38"/>
      <c r="O2122" s="43">
        <v>450</v>
      </c>
      <c r="P2122" s="44">
        <v>3600</v>
      </c>
      <c r="Q2122" s="45"/>
      <c r="R2122" s="38"/>
      <c r="S2122" s="43">
        <v>370</v>
      </c>
      <c r="T2122" s="44">
        <v>2960</v>
      </c>
      <c r="U2122" s="45"/>
      <c r="V2122" s="38"/>
      <c r="W2122" s="43">
        <v>242</v>
      </c>
      <c r="X2122" s="44">
        <v>1936</v>
      </c>
      <c r="Y2122" s="45"/>
      <c r="Z2122" s="38"/>
      <c r="AA2122" s="43">
        <v>280.33</v>
      </c>
      <c r="AB2122" s="44">
        <v>2242.64</v>
      </c>
      <c r="AC2122" s="45"/>
      <c r="AD2122" s="38"/>
      <c r="AE2122" s="43">
        <v>201</v>
      </c>
      <c r="AF2122" s="44">
        <v>1608</v>
      </c>
      <c r="AG2122" s="45"/>
      <c r="AH2122" s="38"/>
      <c r="AI2122" s="43">
        <v>0</v>
      </c>
      <c r="AJ2122" s="44">
        <v>0</v>
      </c>
      <c r="AK2122" s="45"/>
      <c r="AL2122" s="38"/>
      <c r="AM2122" s="43">
        <v>393</v>
      </c>
      <c r="AN2122" s="44">
        <v>3144</v>
      </c>
      <c r="AO2122" s="45"/>
    </row>
    <row r="2123" spans="1:41" hidden="1" outlineLevel="1" x14ac:dyDescent="0.25">
      <c r="A2123" s="34" t="s">
        <v>3876</v>
      </c>
      <c r="B2123" s="35" t="s">
        <v>3877</v>
      </c>
      <c r="C2123" s="35" t="s">
        <v>3878</v>
      </c>
      <c r="D2123" s="35" t="s">
        <v>500</v>
      </c>
      <c r="E2123" s="42">
        <v>1</v>
      </c>
      <c r="G2123" s="43">
        <v>0</v>
      </c>
      <c r="H2123" s="44">
        <v>0</v>
      </c>
      <c r="I2123" s="45"/>
      <c r="J2123" s="38"/>
      <c r="K2123" s="43">
        <v>480</v>
      </c>
      <c r="L2123" s="44">
        <v>480</v>
      </c>
      <c r="M2123" s="45"/>
      <c r="N2123" s="38"/>
      <c r="O2123" s="43">
        <v>480</v>
      </c>
      <c r="P2123" s="44">
        <v>480</v>
      </c>
      <c r="Q2123" s="45"/>
      <c r="R2123" s="38"/>
      <c r="S2123" s="43">
        <v>451</v>
      </c>
      <c r="T2123" s="44">
        <v>451</v>
      </c>
      <c r="U2123" s="45"/>
      <c r="V2123" s="38"/>
      <c r="W2123" s="43">
        <v>231</v>
      </c>
      <c r="X2123" s="44">
        <v>231</v>
      </c>
      <c r="Y2123" s="45"/>
      <c r="Z2123" s="38"/>
      <c r="AA2123" s="43">
        <v>310.10000000000002</v>
      </c>
      <c r="AB2123" s="44">
        <v>310.10000000000002</v>
      </c>
      <c r="AC2123" s="45"/>
      <c r="AD2123" s="38"/>
      <c r="AE2123" s="43">
        <v>219</v>
      </c>
      <c r="AF2123" s="44">
        <v>219</v>
      </c>
      <c r="AG2123" s="45"/>
      <c r="AH2123" s="38"/>
      <c r="AI2123" s="43">
        <v>0</v>
      </c>
      <c r="AJ2123" s="44">
        <v>0</v>
      </c>
      <c r="AK2123" s="45"/>
      <c r="AL2123" s="38"/>
      <c r="AM2123" s="43">
        <v>393</v>
      </c>
      <c r="AN2123" s="44">
        <v>393</v>
      </c>
      <c r="AO2123" s="45"/>
    </row>
    <row r="2124" spans="1:41" hidden="1" outlineLevel="1" x14ac:dyDescent="0.25">
      <c r="A2124" s="34" t="s">
        <v>3879</v>
      </c>
      <c r="B2124" s="35" t="s">
        <v>3880</v>
      </c>
      <c r="C2124" s="35" t="s">
        <v>3881</v>
      </c>
      <c r="D2124" s="35" t="s">
        <v>500</v>
      </c>
      <c r="E2124" s="42">
        <v>2</v>
      </c>
      <c r="G2124" s="43">
        <v>0</v>
      </c>
      <c r="H2124" s="44">
        <v>0</v>
      </c>
      <c r="I2124" s="45"/>
      <c r="J2124" s="38"/>
      <c r="K2124" s="43">
        <v>950</v>
      </c>
      <c r="L2124" s="44">
        <v>1900</v>
      </c>
      <c r="M2124" s="45"/>
      <c r="N2124" s="38"/>
      <c r="O2124" s="43">
        <v>950</v>
      </c>
      <c r="P2124" s="44">
        <v>1900</v>
      </c>
      <c r="Q2124" s="45"/>
      <c r="R2124" s="38"/>
      <c r="S2124" s="43">
        <v>949</v>
      </c>
      <c r="T2124" s="44">
        <v>1898</v>
      </c>
      <c r="U2124" s="45"/>
      <c r="V2124" s="38"/>
      <c r="W2124" s="43">
        <v>824</v>
      </c>
      <c r="X2124" s="44">
        <v>1648</v>
      </c>
      <c r="Y2124" s="45"/>
      <c r="Z2124" s="38"/>
      <c r="AA2124" s="43">
        <v>165.39</v>
      </c>
      <c r="AB2124" s="44">
        <v>330.78</v>
      </c>
      <c r="AC2124" s="45"/>
      <c r="AD2124" s="38"/>
      <c r="AE2124" s="43">
        <v>1380</v>
      </c>
      <c r="AF2124" s="44">
        <v>2760</v>
      </c>
      <c r="AG2124" s="45"/>
      <c r="AH2124" s="38"/>
      <c r="AI2124" s="43">
        <v>0</v>
      </c>
      <c r="AJ2124" s="44">
        <v>0</v>
      </c>
      <c r="AK2124" s="45"/>
      <c r="AL2124" s="38"/>
      <c r="AM2124" s="43">
        <v>678</v>
      </c>
      <c r="AN2124" s="44">
        <v>1356</v>
      </c>
      <c r="AO2124" s="45"/>
    </row>
    <row r="2125" spans="1:41" hidden="1" outlineLevel="1" x14ac:dyDescent="0.25">
      <c r="A2125" s="34" t="s">
        <v>3882</v>
      </c>
      <c r="B2125" s="35" t="s">
        <v>3883</v>
      </c>
      <c r="C2125" s="35" t="s">
        <v>3884</v>
      </c>
      <c r="D2125" s="35" t="s">
        <v>500</v>
      </c>
      <c r="E2125" s="42">
        <v>1</v>
      </c>
      <c r="G2125" s="43">
        <v>0</v>
      </c>
      <c r="H2125" s="44">
        <v>0</v>
      </c>
      <c r="I2125" s="45"/>
      <c r="J2125" s="38"/>
      <c r="K2125" s="43">
        <v>350</v>
      </c>
      <c r="L2125" s="44">
        <v>350</v>
      </c>
      <c r="M2125" s="45"/>
      <c r="N2125" s="38"/>
      <c r="O2125" s="43">
        <v>350</v>
      </c>
      <c r="P2125" s="44">
        <v>350</v>
      </c>
      <c r="Q2125" s="45"/>
      <c r="R2125" s="38"/>
      <c r="S2125" s="43">
        <v>327</v>
      </c>
      <c r="T2125" s="44">
        <v>327</v>
      </c>
      <c r="U2125" s="45"/>
      <c r="V2125" s="38"/>
      <c r="W2125" s="43">
        <v>198</v>
      </c>
      <c r="X2125" s="44">
        <v>198</v>
      </c>
      <c r="Y2125" s="45"/>
      <c r="Z2125" s="38"/>
      <c r="AA2125" s="43">
        <v>200.12</v>
      </c>
      <c r="AB2125" s="44">
        <v>200.12</v>
      </c>
      <c r="AC2125" s="45"/>
      <c r="AD2125" s="38"/>
      <c r="AE2125" s="43">
        <v>182</v>
      </c>
      <c r="AF2125" s="44">
        <v>182</v>
      </c>
      <c r="AG2125" s="45"/>
      <c r="AH2125" s="38"/>
      <c r="AI2125" s="43">
        <v>0</v>
      </c>
      <c r="AJ2125" s="44">
        <v>0</v>
      </c>
      <c r="AK2125" s="45"/>
      <c r="AL2125" s="38"/>
      <c r="AM2125" s="43">
        <v>311</v>
      </c>
      <c r="AN2125" s="44">
        <v>311</v>
      </c>
      <c r="AO2125" s="45"/>
    </row>
    <row r="2126" spans="1:41" hidden="1" outlineLevel="1" x14ac:dyDescent="0.25">
      <c r="A2126" s="34" t="s">
        <v>3885</v>
      </c>
      <c r="B2126" s="35" t="s">
        <v>3886</v>
      </c>
      <c r="C2126" s="35" t="s">
        <v>3887</v>
      </c>
      <c r="D2126" s="35" t="s">
        <v>500</v>
      </c>
      <c r="E2126" s="42">
        <v>2</v>
      </c>
      <c r="G2126" s="43">
        <v>0</v>
      </c>
      <c r="H2126" s="44">
        <v>0</v>
      </c>
      <c r="I2126" s="45"/>
      <c r="J2126" s="38"/>
      <c r="K2126" s="43">
        <v>350</v>
      </c>
      <c r="L2126" s="44">
        <v>700</v>
      </c>
      <c r="M2126" s="45"/>
      <c r="N2126" s="38"/>
      <c r="O2126" s="43">
        <v>350</v>
      </c>
      <c r="P2126" s="44">
        <v>700</v>
      </c>
      <c r="Q2126" s="45"/>
      <c r="R2126" s="38"/>
      <c r="S2126" s="43">
        <v>327</v>
      </c>
      <c r="T2126" s="44">
        <v>654</v>
      </c>
      <c r="U2126" s="45"/>
      <c r="V2126" s="38"/>
      <c r="W2126" s="43">
        <v>198</v>
      </c>
      <c r="X2126" s="44">
        <v>396</v>
      </c>
      <c r="Y2126" s="45"/>
      <c r="Z2126" s="38"/>
      <c r="AA2126" s="43">
        <v>188.54</v>
      </c>
      <c r="AB2126" s="44">
        <v>377.08</v>
      </c>
      <c r="AC2126" s="45"/>
      <c r="AD2126" s="38"/>
      <c r="AE2126" s="43">
        <v>166</v>
      </c>
      <c r="AF2126" s="44">
        <v>332</v>
      </c>
      <c r="AG2126" s="45"/>
      <c r="AH2126" s="38"/>
      <c r="AI2126" s="43">
        <v>0</v>
      </c>
      <c r="AJ2126" s="44">
        <v>0</v>
      </c>
      <c r="AK2126" s="45"/>
      <c r="AL2126" s="38"/>
      <c r="AM2126" s="43">
        <v>332</v>
      </c>
      <c r="AN2126" s="44">
        <v>664</v>
      </c>
      <c r="AO2126" s="45"/>
    </row>
    <row r="2127" spans="1:41" ht="30" hidden="1" outlineLevel="1" x14ac:dyDescent="0.25">
      <c r="A2127" s="34" t="s">
        <v>3888</v>
      </c>
      <c r="B2127" s="35" t="s">
        <v>3889</v>
      </c>
      <c r="C2127" s="35" t="s">
        <v>2885</v>
      </c>
      <c r="D2127" s="35" t="s">
        <v>500</v>
      </c>
      <c r="E2127" s="42">
        <v>16</v>
      </c>
      <c r="G2127" s="43">
        <v>0</v>
      </c>
      <c r="H2127" s="44">
        <v>0</v>
      </c>
      <c r="I2127" s="45"/>
      <c r="J2127" s="38"/>
      <c r="K2127" s="43">
        <v>280</v>
      </c>
      <c r="L2127" s="44">
        <v>4480</v>
      </c>
      <c r="M2127" s="45"/>
      <c r="N2127" s="38"/>
      <c r="O2127" s="43">
        <v>280</v>
      </c>
      <c r="P2127" s="44">
        <v>4480</v>
      </c>
      <c r="Q2127" s="45"/>
      <c r="R2127" s="38"/>
      <c r="S2127" s="43">
        <v>121</v>
      </c>
      <c r="T2127" s="44">
        <v>1936</v>
      </c>
      <c r="U2127" s="45"/>
      <c r="V2127" s="38"/>
      <c r="W2127" s="43">
        <v>169</v>
      </c>
      <c r="X2127" s="44">
        <v>2704</v>
      </c>
      <c r="Y2127" s="45"/>
      <c r="Z2127" s="38"/>
      <c r="AA2127" s="43">
        <v>195.98</v>
      </c>
      <c r="AB2127" s="44">
        <v>3135.68</v>
      </c>
      <c r="AC2127" s="45"/>
      <c r="AD2127" s="38"/>
      <c r="AE2127" s="43">
        <v>166</v>
      </c>
      <c r="AF2127" s="44">
        <v>2656</v>
      </c>
      <c r="AG2127" s="45"/>
      <c r="AH2127" s="38"/>
      <c r="AI2127" s="43">
        <v>0</v>
      </c>
      <c r="AJ2127" s="44">
        <v>0</v>
      </c>
      <c r="AK2127" s="45"/>
      <c r="AL2127" s="38"/>
      <c r="AM2127" s="43">
        <v>216</v>
      </c>
      <c r="AN2127" s="44">
        <v>3456</v>
      </c>
      <c r="AO2127" s="45"/>
    </row>
    <row r="2128" spans="1:41" ht="30" hidden="1" outlineLevel="1" x14ac:dyDescent="0.25">
      <c r="A2128" s="34" t="s">
        <v>3890</v>
      </c>
      <c r="B2128" s="35" t="s">
        <v>3891</v>
      </c>
      <c r="C2128" s="35" t="s">
        <v>3892</v>
      </c>
      <c r="D2128" s="35" t="s">
        <v>500</v>
      </c>
      <c r="E2128" s="42">
        <v>1</v>
      </c>
      <c r="G2128" s="43">
        <v>0</v>
      </c>
      <c r="H2128" s="44">
        <v>0</v>
      </c>
      <c r="I2128" s="45"/>
      <c r="J2128" s="38"/>
      <c r="K2128" s="43">
        <v>2500</v>
      </c>
      <c r="L2128" s="44">
        <v>2500</v>
      </c>
      <c r="M2128" s="45"/>
      <c r="N2128" s="38"/>
      <c r="O2128" s="43">
        <v>2500</v>
      </c>
      <c r="P2128" s="44">
        <v>2500</v>
      </c>
      <c r="Q2128" s="45"/>
      <c r="R2128" s="38"/>
      <c r="S2128" s="43">
        <v>1196</v>
      </c>
      <c r="T2128" s="44">
        <v>1196</v>
      </c>
      <c r="U2128" s="45"/>
      <c r="V2128" s="38"/>
      <c r="W2128" s="43">
        <v>169</v>
      </c>
      <c r="X2128" s="44">
        <v>169</v>
      </c>
      <c r="Y2128" s="45"/>
      <c r="Z2128" s="38"/>
      <c r="AA2128" s="43">
        <v>0</v>
      </c>
      <c r="AB2128" s="44">
        <v>0</v>
      </c>
      <c r="AC2128" s="45"/>
      <c r="AD2128" s="38"/>
      <c r="AE2128" s="43">
        <v>2875</v>
      </c>
      <c r="AF2128" s="44">
        <v>2875</v>
      </c>
      <c r="AG2128" s="45"/>
      <c r="AH2128" s="38"/>
      <c r="AI2128" s="43">
        <v>0</v>
      </c>
      <c r="AJ2128" s="44">
        <v>0</v>
      </c>
      <c r="AK2128" s="45"/>
      <c r="AL2128" s="38"/>
      <c r="AM2128" s="43">
        <v>1426</v>
      </c>
      <c r="AN2128" s="44">
        <v>1426</v>
      </c>
      <c r="AO2128" s="45"/>
    </row>
    <row r="2129" spans="1:41" hidden="1" outlineLevel="1" x14ac:dyDescent="0.25">
      <c r="A2129" s="30"/>
      <c r="B2129" s="31" t="s">
        <v>44</v>
      </c>
      <c r="C2129" s="31" t="s">
        <v>45</v>
      </c>
      <c r="G2129" s="36"/>
      <c r="H2129" s="36"/>
      <c r="I2129" s="37"/>
      <c r="J2129" s="38"/>
      <c r="K2129" s="36"/>
      <c r="L2129" s="36"/>
      <c r="M2129" s="37"/>
      <c r="N2129" s="38"/>
      <c r="O2129" s="36"/>
      <c r="P2129" s="36"/>
      <c r="Q2129" s="37"/>
      <c r="R2129" s="38"/>
      <c r="S2129" s="36"/>
      <c r="T2129" s="36"/>
      <c r="U2129" s="37"/>
      <c r="V2129" s="38"/>
      <c r="W2129" s="36"/>
      <c r="X2129" s="36"/>
      <c r="Y2129" s="37"/>
      <c r="Z2129" s="38"/>
      <c r="AA2129" s="36"/>
      <c r="AB2129" s="36"/>
      <c r="AC2129" s="37"/>
      <c r="AD2129" s="38"/>
      <c r="AE2129" s="36"/>
      <c r="AF2129" s="36"/>
      <c r="AG2129" s="37"/>
      <c r="AH2129" s="38"/>
      <c r="AI2129" s="36"/>
      <c r="AJ2129" s="36"/>
      <c r="AK2129" s="37"/>
      <c r="AL2129" s="38"/>
      <c r="AM2129" s="36"/>
      <c r="AN2129" s="36"/>
      <c r="AO2129" s="37"/>
    </row>
    <row r="2130" spans="1:41" hidden="1" outlineLevel="1" x14ac:dyDescent="0.25">
      <c r="A2130" s="34" t="s">
        <v>3893</v>
      </c>
      <c r="B2130" s="35" t="s">
        <v>47</v>
      </c>
      <c r="C2130" s="35" t="s">
        <v>2893</v>
      </c>
      <c r="G2130" s="36"/>
      <c r="H2130" s="36"/>
      <c r="I2130" s="37"/>
      <c r="J2130" s="38"/>
      <c r="K2130" s="36"/>
      <c r="L2130" s="36"/>
      <c r="M2130" s="37"/>
      <c r="N2130" s="38"/>
      <c r="O2130" s="36"/>
      <c r="P2130" s="36"/>
      <c r="Q2130" s="37"/>
      <c r="R2130" s="38"/>
      <c r="S2130" s="36"/>
      <c r="T2130" s="36"/>
      <c r="U2130" s="37"/>
      <c r="V2130" s="38"/>
      <c r="W2130" s="36"/>
      <c r="X2130" s="36"/>
      <c r="Y2130" s="37"/>
      <c r="Z2130" s="38"/>
      <c r="AA2130" s="36"/>
      <c r="AB2130" s="36"/>
      <c r="AC2130" s="37"/>
      <c r="AD2130" s="38"/>
      <c r="AE2130" s="36"/>
      <c r="AF2130" s="36"/>
      <c r="AG2130" s="37"/>
      <c r="AH2130" s="38"/>
      <c r="AI2130" s="36"/>
      <c r="AJ2130" s="36"/>
      <c r="AK2130" s="37"/>
      <c r="AL2130" s="38"/>
      <c r="AM2130" s="36"/>
      <c r="AN2130" s="36"/>
      <c r="AO2130" s="37"/>
    </row>
    <row r="2131" spans="1:41" ht="75" hidden="1" outlineLevel="1" x14ac:dyDescent="0.25">
      <c r="A2131" s="34" t="s">
        <v>3894</v>
      </c>
      <c r="B2131" s="35" t="s">
        <v>47</v>
      </c>
      <c r="C2131" s="35" t="s">
        <v>2895</v>
      </c>
      <c r="G2131" s="36"/>
      <c r="H2131" s="36"/>
      <c r="I2131" s="37"/>
      <c r="J2131" s="38"/>
      <c r="K2131" s="36"/>
      <c r="L2131" s="36"/>
      <c r="M2131" s="37"/>
      <c r="N2131" s="38"/>
      <c r="O2131" s="36"/>
      <c r="P2131" s="36"/>
      <c r="Q2131" s="37"/>
      <c r="R2131" s="38"/>
      <c r="S2131" s="36"/>
      <c r="T2131" s="36"/>
      <c r="U2131" s="37"/>
      <c r="V2131" s="38"/>
      <c r="W2131" s="36"/>
      <c r="X2131" s="36"/>
      <c r="Y2131" s="37"/>
      <c r="Z2131" s="38"/>
      <c r="AA2131" s="36"/>
      <c r="AB2131" s="36"/>
      <c r="AC2131" s="37"/>
      <c r="AD2131" s="38"/>
      <c r="AE2131" s="36"/>
      <c r="AF2131" s="36"/>
      <c r="AG2131" s="37"/>
      <c r="AH2131" s="38"/>
      <c r="AI2131" s="36"/>
      <c r="AJ2131" s="36"/>
      <c r="AK2131" s="37"/>
      <c r="AL2131" s="38"/>
      <c r="AM2131" s="36"/>
      <c r="AN2131" s="36"/>
      <c r="AO2131" s="37"/>
    </row>
    <row r="2132" spans="1:41" ht="45" hidden="1" outlineLevel="1" x14ac:dyDescent="0.25">
      <c r="A2132" s="30"/>
      <c r="B2132" s="31" t="s">
        <v>69</v>
      </c>
      <c r="C2132" s="31" t="s">
        <v>70</v>
      </c>
      <c r="D2132" s="31" t="s">
        <v>71</v>
      </c>
      <c r="E2132" s="31" t="s">
        <v>72</v>
      </c>
      <c r="G2132" s="39" t="s">
        <v>73</v>
      </c>
      <c r="H2132" s="40" t="s">
        <v>33</v>
      </c>
      <c r="I2132" s="41"/>
      <c r="J2132" s="38"/>
      <c r="K2132" s="39" t="s">
        <v>73</v>
      </c>
      <c r="L2132" s="40" t="s">
        <v>33</v>
      </c>
      <c r="M2132" s="41"/>
      <c r="N2132" s="38"/>
      <c r="O2132" s="39" t="s">
        <v>73</v>
      </c>
      <c r="P2132" s="40" t="s">
        <v>33</v>
      </c>
      <c r="Q2132" s="41"/>
      <c r="R2132" s="38"/>
      <c r="S2132" s="39" t="s">
        <v>73</v>
      </c>
      <c r="T2132" s="40" t="s">
        <v>33</v>
      </c>
      <c r="U2132" s="41"/>
      <c r="V2132" s="38"/>
      <c r="W2132" s="39" t="s">
        <v>73</v>
      </c>
      <c r="X2132" s="40" t="s">
        <v>33</v>
      </c>
      <c r="Y2132" s="41"/>
      <c r="Z2132" s="38"/>
      <c r="AA2132" s="39" t="s">
        <v>73</v>
      </c>
      <c r="AB2132" s="40" t="s">
        <v>33</v>
      </c>
      <c r="AC2132" s="41"/>
      <c r="AD2132" s="38"/>
      <c r="AE2132" s="39" t="s">
        <v>73</v>
      </c>
      <c r="AF2132" s="40" t="s">
        <v>33</v>
      </c>
      <c r="AG2132" s="41"/>
      <c r="AH2132" s="38"/>
      <c r="AI2132" s="39" t="s">
        <v>73</v>
      </c>
      <c r="AJ2132" s="40" t="s">
        <v>33</v>
      </c>
      <c r="AK2132" s="41"/>
      <c r="AL2132" s="38"/>
      <c r="AM2132" s="39" t="s">
        <v>73</v>
      </c>
      <c r="AN2132" s="40" t="s">
        <v>33</v>
      </c>
      <c r="AO2132" s="41"/>
    </row>
    <row r="2133" spans="1:41" hidden="1" outlineLevel="1" x14ac:dyDescent="0.25">
      <c r="A2133" s="34" t="s">
        <v>3895</v>
      </c>
      <c r="B2133" s="35" t="s">
        <v>3896</v>
      </c>
      <c r="C2133" s="35" t="s">
        <v>2898</v>
      </c>
      <c r="D2133" s="35" t="s">
        <v>500</v>
      </c>
      <c r="E2133" s="42">
        <v>202</v>
      </c>
      <c r="G2133" s="43">
        <v>0</v>
      </c>
      <c r="H2133" s="44">
        <v>0</v>
      </c>
      <c r="I2133" s="45"/>
      <c r="J2133" s="38"/>
      <c r="K2133" s="43">
        <v>340</v>
      </c>
      <c r="L2133" s="44">
        <v>68680</v>
      </c>
      <c r="M2133" s="45"/>
      <c r="N2133" s="38"/>
      <c r="O2133" s="43">
        <v>340</v>
      </c>
      <c r="P2133" s="44">
        <v>68680</v>
      </c>
      <c r="Q2133" s="45"/>
      <c r="R2133" s="38"/>
      <c r="S2133" s="43">
        <v>105</v>
      </c>
      <c r="T2133" s="44">
        <v>21210</v>
      </c>
      <c r="U2133" s="45"/>
      <c r="V2133" s="38"/>
      <c r="W2133" s="43">
        <v>111</v>
      </c>
      <c r="X2133" s="44">
        <v>22422</v>
      </c>
      <c r="Y2133" s="45"/>
      <c r="Z2133" s="38"/>
      <c r="AA2133" s="43">
        <v>157.12</v>
      </c>
      <c r="AB2133" s="44">
        <v>31738.240000000002</v>
      </c>
      <c r="AC2133" s="45"/>
      <c r="AD2133" s="38"/>
      <c r="AE2133" s="43">
        <v>104</v>
      </c>
      <c r="AF2133" s="44">
        <v>21008</v>
      </c>
      <c r="AG2133" s="45"/>
      <c r="AH2133" s="38"/>
      <c r="AI2133" s="43">
        <v>0</v>
      </c>
      <c r="AJ2133" s="44">
        <v>0</v>
      </c>
      <c r="AK2133" s="45"/>
      <c r="AL2133" s="38"/>
      <c r="AM2133" s="43">
        <v>122</v>
      </c>
      <c r="AN2133" s="44">
        <v>24644</v>
      </c>
      <c r="AO2133" s="45"/>
    </row>
    <row r="2134" spans="1:41" hidden="1" outlineLevel="1" x14ac:dyDescent="0.25">
      <c r="A2134" s="30"/>
      <c r="B2134" s="31" t="s">
        <v>44</v>
      </c>
      <c r="C2134" s="31" t="s">
        <v>45</v>
      </c>
      <c r="G2134" s="36"/>
      <c r="H2134" s="36"/>
      <c r="I2134" s="37"/>
      <c r="J2134" s="38"/>
      <c r="K2134" s="36"/>
      <c r="L2134" s="36"/>
      <c r="M2134" s="37"/>
      <c r="N2134" s="38"/>
      <c r="O2134" s="36"/>
      <c r="P2134" s="36"/>
      <c r="Q2134" s="37"/>
      <c r="R2134" s="38"/>
      <c r="S2134" s="36"/>
      <c r="T2134" s="36"/>
      <c r="U2134" s="37"/>
      <c r="V2134" s="38"/>
      <c r="W2134" s="36"/>
      <c r="X2134" s="36"/>
      <c r="Y2134" s="37"/>
      <c r="Z2134" s="38"/>
      <c r="AA2134" s="36"/>
      <c r="AB2134" s="36"/>
      <c r="AC2134" s="37"/>
      <c r="AD2134" s="38"/>
      <c r="AE2134" s="36"/>
      <c r="AF2134" s="36"/>
      <c r="AG2134" s="37"/>
      <c r="AH2134" s="38"/>
      <c r="AI2134" s="36"/>
      <c r="AJ2134" s="36"/>
      <c r="AK2134" s="37"/>
      <c r="AL2134" s="38"/>
      <c r="AM2134" s="36"/>
      <c r="AN2134" s="36"/>
      <c r="AO2134" s="37"/>
    </row>
    <row r="2135" spans="1:41" hidden="1" outlineLevel="1" x14ac:dyDescent="0.25">
      <c r="A2135" s="34" t="s">
        <v>3897</v>
      </c>
      <c r="B2135" s="35" t="s">
        <v>47</v>
      </c>
      <c r="C2135" s="35" t="s">
        <v>2900</v>
      </c>
      <c r="G2135" s="36"/>
      <c r="H2135" s="36"/>
      <c r="I2135" s="37"/>
      <c r="J2135" s="38"/>
      <c r="K2135" s="36"/>
      <c r="L2135" s="36"/>
      <c r="M2135" s="37"/>
      <c r="N2135" s="38"/>
      <c r="O2135" s="36"/>
      <c r="P2135" s="36"/>
      <c r="Q2135" s="37"/>
      <c r="R2135" s="38"/>
      <c r="S2135" s="36"/>
      <c r="T2135" s="36"/>
      <c r="U2135" s="37"/>
      <c r="V2135" s="38"/>
      <c r="W2135" s="36"/>
      <c r="X2135" s="36"/>
      <c r="Y2135" s="37"/>
      <c r="Z2135" s="38"/>
      <c r="AA2135" s="36"/>
      <c r="AB2135" s="36"/>
      <c r="AC2135" s="37"/>
      <c r="AD2135" s="38"/>
      <c r="AE2135" s="36"/>
      <c r="AF2135" s="36"/>
      <c r="AG2135" s="37"/>
      <c r="AH2135" s="38"/>
      <c r="AI2135" s="36"/>
      <c r="AJ2135" s="36"/>
      <c r="AK2135" s="37"/>
      <c r="AL2135" s="38"/>
      <c r="AM2135" s="36"/>
      <c r="AN2135" s="36"/>
      <c r="AO2135" s="37"/>
    </row>
    <row r="2136" spans="1:41" ht="45" hidden="1" outlineLevel="1" x14ac:dyDescent="0.25">
      <c r="A2136" s="30"/>
      <c r="B2136" s="31" t="s">
        <v>69</v>
      </c>
      <c r="C2136" s="31" t="s">
        <v>70</v>
      </c>
      <c r="D2136" s="31" t="s">
        <v>71</v>
      </c>
      <c r="E2136" s="31" t="s">
        <v>72</v>
      </c>
      <c r="G2136" s="39" t="s">
        <v>73</v>
      </c>
      <c r="H2136" s="40" t="s">
        <v>33</v>
      </c>
      <c r="I2136" s="41"/>
      <c r="J2136" s="38"/>
      <c r="K2136" s="39" t="s">
        <v>73</v>
      </c>
      <c r="L2136" s="40" t="s">
        <v>33</v>
      </c>
      <c r="M2136" s="41"/>
      <c r="N2136" s="38"/>
      <c r="O2136" s="39" t="s">
        <v>73</v>
      </c>
      <c r="P2136" s="40" t="s">
        <v>33</v>
      </c>
      <c r="Q2136" s="41"/>
      <c r="R2136" s="38"/>
      <c r="S2136" s="39" t="s">
        <v>73</v>
      </c>
      <c r="T2136" s="40" t="s">
        <v>33</v>
      </c>
      <c r="U2136" s="41"/>
      <c r="V2136" s="38"/>
      <c r="W2136" s="39" t="s">
        <v>73</v>
      </c>
      <c r="X2136" s="40" t="s">
        <v>33</v>
      </c>
      <c r="Y2136" s="41"/>
      <c r="Z2136" s="38"/>
      <c r="AA2136" s="39" t="s">
        <v>73</v>
      </c>
      <c r="AB2136" s="40" t="s">
        <v>33</v>
      </c>
      <c r="AC2136" s="41"/>
      <c r="AD2136" s="38"/>
      <c r="AE2136" s="39" t="s">
        <v>73</v>
      </c>
      <c r="AF2136" s="40" t="s">
        <v>33</v>
      </c>
      <c r="AG2136" s="41"/>
      <c r="AH2136" s="38"/>
      <c r="AI2136" s="39" t="s">
        <v>73</v>
      </c>
      <c r="AJ2136" s="40" t="s">
        <v>33</v>
      </c>
      <c r="AK2136" s="41"/>
      <c r="AL2136" s="38"/>
      <c r="AM2136" s="39" t="s">
        <v>73</v>
      </c>
      <c r="AN2136" s="40" t="s">
        <v>33</v>
      </c>
      <c r="AO2136" s="41"/>
    </row>
    <row r="2137" spans="1:41" ht="105" hidden="1" outlineLevel="1" x14ac:dyDescent="0.25">
      <c r="A2137" s="34" t="s">
        <v>3898</v>
      </c>
      <c r="B2137" s="35" t="s">
        <v>3899</v>
      </c>
      <c r="C2137" s="35" t="s">
        <v>3900</v>
      </c>
      <c r="D2137" s="35" t="s">
        <v>444</v>
      </c>
      <c r="E2137" s="42">
        <v>1</v>
      </c>
      <c r="G2137" s="43">
        <v>0</v>
      </c>
      <c r="H2137" s="44">
        <v>0</v>
      </c>
      <c r="I2137" s="45"/>
      <c r="J2137" s="38"/>
      <c r="K2137" s="43">
        <v>10000</v>
      </c>
      <c r="L2137" s="44">
        <v>10000</v>
      </c>
      <c r="M2137" s="45"/>
      <c r="N2137" s="38"/>
      <c r="O2137" s="43">
        <v>10000</v>
      </c>
      <c r="P2137" s="44">
        <v>10000</v>
      </c>
      <c r="Q2137" s="45"/>
      <c r="R2137" s="38"/>
      <c r="S2137" s="43">
        <v>15486</v>
      </c>
      <c r="T2137" s="44">
        <v>15486</v>
      </c>
      <c r="U2137" s="45"/>
      <c r="V2137" s="38"/>
      <c r="W2137" s="43">
        <v>48355</v>
      </c>
      <c r="X2137" s="44">
        <v>48355</v>
      </c>
      <c r="Y2137" s="45"/>
      <c r="Z2137" s="38"/>
      <c r="AA2137" s="43">
        <v>4134.6400000000003</v>
      </c>
      <c r="AB2137" s="44">
        <v>4134.6400000000003</v>
      </c>
      <c r="AC2137" s="45"/>
      <c r="AD2137" s="38"/>
      <c r="AE2137" s="43">
        <v>5750</v>
      </c>
      <c r="AF2137" s="44">
        <v>5750</v>
      </c>
      <c r="AG2137" s="45"/>
      <c r="AH2137" s="38"/>
      <c r="AI2137" s="43">
        <v>0</v>
      </c>
      <c r="AJ2137" s="44">
        <v>0</v>
      </c>
      <c r="AK2137" s="45"/>
      <c r="AL2137" s="38"/>
      <c r="AM2137" s="43">
        <v>8476</v>
      </c>
      <c r="AN2137" s="44">
        <v>8476</v>
      </c>
      <c r="AO2137" s="45"/>
    </row>
    <row r="2138" spans="1:41" hidden="1" outlineLevel="1" x14ac:dyDescent="0.25">
      <c r="A2138" s="30"/>
      <c r="B2138" s="31" t="s">
        <v>44</v>
      </c>
      <c r="C2138" s="31" t="s">
        <v>45</v>
      </c>
      <c r="G2138" s="36"/>
      <c r="H2138" s="36"/>
      <c r="I2138" s="37"/>
      <c r="J2138" s="38"/>
      <c r="K2138" s="36"/>
      <c r="L2138" s="36"/>
      <c r="M2138" s="37"/>
      <c r="N2138" s="38"/>
      <c r="O2138" s="36"/>
      <c r="P2138" s="36"/>
      <c r="Q2138" s="37"/>
      <c r="R2138" s="38"/>
      <c r="S2138" s="36"/>
      <c r="T2138" s="36"/>
      <c r="U2138" s="37"/>
      <c r="V2138" s="38"/>
      <c r="W2138" s="36"/>
      <c r="X2138" s="36"/>
      <c r="Y2138" s="37"/>
      <c r="Z2138" s="38"/>
      <c r="AA2138" s="36"/>
      <c r="AB2138" s="36"/>
      <c r="AC2138" s="37"/>
      <c r="AD2138" s="38"/>
      <c r="AE2138" s="36"/>
      <c r="AF2138" s="36"/>
      <c r="AG2138" s="37"/>
      <c r="AH2138" s="38"/>
      <c r="AI2138" s="36"/>
      <c r="AJ2138" s="36"/>
      <c r="AK2138" s="37"/>
      <c r="AL2138" s="38"/>
      <c r="AM2138" s="36"/>
      <c r="AN2138" s="36"/>
      <c r="AO2138" s="37"/>
    </row>
    <row r="2139" spans="1:41" hidden="1" outlineLevel="1" x14ac:dyDescent="0.25">
      <c r="A2139" s="34" t="s">
        <v>3901</v>
      </c>
      <c r="B2139" s="35" t="s">
        <v>47</v>
      </c>
      <c r="C2139" s="35" t="s">
        <v>2905</v>
      </c>
      <c r="G2139" s="36"/>
      <c r="H2139" s="36"/>
      <c r="I2139" s="37"/>
      <c r="J2139" s="38"/>
      <c r="K2139" s="36"/>
      <c r="L2139" s="36"/>
      <c r="M2139" s="37"/>
      <c r="N2139" s="38"/>
      <c r="O2139" s="36"/>
      <c r="P2139" s="36"/>
      <c r="Q2139" s="37"/>
      <c r="R2139" s="38"/>
      <c r="S2139" s="36"/>
      <c r="T2139" s="36"/>
      <c r="U2139" s="37"/>
      <c r="V2139" s="38"/>
      <c r="W2139" s="36"/>
      <c r="X2139" s="36"/>
      <c r="Y2139" s="37"/>
      <c r="Z2139" s="38"/>
      <c r="AA2139" s="36"/>
      <c r="AB2139" s="36"/>
      <c r="AC2139" s="37"/>
      <c r="AD2139" s="38"/>
      <c r="AE2139" s="36"/>
      <c r="AF2139" s="36"/>
      <c r="AG2139" s="37"/>
      <c r="AH2139" s="38"/>
      <c r="AI2139" s="36"/>
      <c r="AJ2139" s="36"/>
      <c r="AK2139" s="37"/>
      <c r="AL2139" s="38"/>
      <c r="AM2139" s="36"/>
      <c r="AN2139" s="36"/>
      <c r="AO2139" s="37"/>
    </row>
    <row r="2140" spans="1:41" ht="45" hidden="1" outlineLevel="1" x14ac:dyDescent="0.25">
      <c r="A2140" s="30"/>
      <c r="B2140" s="31" t="s">
        <v>69</v>
      </c>
      <c r="C2140" s="31" t="s">
        <v>70</v>
      </c>
      <c r="D2140" s="31" t="s">
        <v>71</v>
      </c>
      <c r="E2140" s="31" t="s">
        <v>72</v>
      </c>
      <c r="G2140" s="39" t="s">
        <v>73</v>
      </c>
      <c r="H2140" s="40" t="s">
        <v>33</v>
      </c>
      <c r="I2140" s="41"/>
      <c r="J2140" s="38"/>
      <c r="K2140" s="39" t="s">
        <v>73</v>
      </c>
      <c r="L2140" s="40" t="s">
        <v>33</v>
      </c>
      <c r="M2140" s="41"/>
      <c r="N2140" s="38"/>
      <c r="O2140" s="39" t="s">
        <v>73</v>
      </c>
      <c r="P2140" s="40" t="s">
        <v>33</v>
      </c>
      <c r="Q2140" s="41"/>
      <c r="R2140" s="38"/>
      <c r="S2140" s="39" t="s">
        <v>73</v>
      </c>
      <c r="T2140" s="40" t="s">
        <v>33</v>
      </c>
      <c r="U2140" s="41"/>
      <c r="V2140" s="38"/>
      <c r="W2140" s="39" t="s">
        <v>73</v>
      </c>
      <c r="X2140" s="40" t="s">
        <v>33</v>
      </c>
      <c r="Y2140" s="41"/>
      <c r="Z2140" s="38"/>
      <c r="AA2140" s="39" t="s">
        <v>73</v>
      </c>
      <c r="AB2140" s="40" t="s">
        <v>33</v>
      </c>
      <c r="AC2140" s="41"/>
      <c r="AD2140" s="38"/>
      <c r="AE2140" s="39" t="s">
        <v>73</v>
      </c>
      <c r="AF2140" s="40" t="s">
        <v>33</v>
      </c>
      <c r="AG2140" s="41"/>
      <c r="AH2140" s="38"/>
      <c r="AI2140" s="39" t="s">
        <v>73</v>
      </c>
      <c r="AJ2140" s="40" t="s">
        <v>33</v>
      </c>
      <c r="AK2140" s="41"/>
      <c r="AL2140" s="38"/>
      <c r="AM2140" s="39" t="s">
        <v>73</v>
      </c>
      <c r="AN2140" s="40" t="s">
        <v>33</v>
      </c>
      <c r="AO2140" s="41"/>
    </row>
    <row r="2141" spans="1:41" ht="75" hidden="1" outlineLevel="1" x14ac:dyDescent="0.25">
      <c r="A2141" s="34" t="s">
        <v>3902</v>
      </c>
      <c r="B2141" s="35" t="s">
        <v>3903</v>
      </c>
      <c r="C2141" s="35" t="s">
        <v>2908</v>
      </c>
      <c r="D2141" s="35" t="s">
        <v>444</v>
      </c>
      <c r="E2141" s="42">
        <v>1</v>
      </c>
      <c r="G2141" s="43">
        <v>0</v>
      </c>
      <c r="H2141" s="44">
        <v>0</v>
      </c>
      <c r="I2141" s="45"/>
      <c r="J2141" s="38"/>
      <c r="K2141" s="43">
        <v>35000</v>
      </c>
      <c r="L2141" s="44">
        <v>35000</v>
      </c>
      <c r="M2141" s="45"/>
      <c r="N2141" s="38"/>
      <c r="O2141" s="43">
        <v>35000</v>
      </c>
      <c r="P2141" s="44">
        <v>35000</v>
      </c>
      <c r="Q2141" s="45"/>
      <c r="R2141" s="38"/>
      <c r="S2141" s="43">
        <v>31661</v>
      </c>
      <c r="T2141" s="44">
        <v>31661</v>
      </c>
      <c r="U2141" s="45"/>
      <c r="V2141" s="38"/>
      <c r="W2141" s="43">
        <v>75302</v>
      </c>
      <c r="X2141" s="44">
        <v>75302</v>
      </c>
      <c r="Y2141" s="45"/>
      <c r="Z2141" s="38"/>
      <c r="AA2141" s="43">
        <v>1240.3900000000001</v>
      </c>
      <c r="AB2141" s="44">
        <v>1240.3900000000001</v>
      </c>
      <c r="AC2141" s="45"/>
      <c r="AD2141" s="38"/>
      <c r="AE2141" s="43">
        <v>8050</v>
      </c>
      <c r="AF2141" s="44">
        <v>8050</v>
      </c>
      <c r="AG2141" s="45"/>
      <c r="AH2141" s="38"/>
      <c r="AI2141" s="43">
        <v>0</v>
      </c>
      <c r="AJ2141" s="44">
        <v>0</v>
      </c>
      <c r="AK2141" s="45"/>
      <c r="AL2141" s="38"/>
      <c r="AM2141" s="43">
        <v>25342</v>
      </c>
      <c r="AN2141" s="44">
        <v>25342</v>
      </c>
      <c r="AO2141" s="45"/>
    </row>
    <row r="2142" spans="1:41" hidden="1" outlineLevel="1" x14ac:dyDescent="0.25">
      <c r="A2142" s="30"/>
      <c r="B2142" s="31" t="s">
        <v>44</v>
      </c>
      <c r="C2142" s="31" t="s">
        <v>45</v>
      </c>
      <c r="G2142" s="36"/>
      <c r="H2142" s="36"/>
      <c r="I2142" s="37"/>
      <c r="J2142" s="38"/>
      <c r="K2142" s="36"/>
      <c r="L2142" s="36"/>
      <c r="M2142" s="37"/>
      <c r="N2142" s="38"/>
      <c r="O2142" s="36"/>
      <c r="P2142" s="36"/>
      <c r="Q2142" s="37"/>
      <c r="R2142" s="38"/>
      <c r="S2142" s="36"/>
      <c r="T2142" s="36"/>
      <c r="U2142" s="37"/>
      <c r="V2142" s="38"/>
      <c r="W2142" s="36"/>
      <c r="X2142" s="36"/>
      <c r="Y2142" s="37"/>
      <c r="Z2142" s="38"/>
      <c r="AA2142" s="36"/>
      <c r="AB2142" s="36"/>
      <c r="AC2142" s="37"/>
      <c r="AD2142" s="38"/>
      <c r="AE2142" s="36"/>
      <c r="AF2142" s="36"/>
      <c r="AG2142" s="37"/>
      <c r="AH2142" s="38"/>
      <c r="AI2142" s="36"/>
      <c r="AJ2142" s="36"/>
      <c r="AK2142" s="37"/>
      <c r="AL2142" s="38"/>
      <c r="AM2142" s="36"/>
      <c r="AN2142" s="36"/>
      <c r="AO2142" s="37"/>
    </row>
    <row r="2143" spans="1:41" hidden="1" outlineLevel="1" x14ac:dyDescent="0.25">
      <c r="A2143" s="34" t="s">
        <v>3904</v>
      </c>
      <c r="B2143" s="35" t="s">
        <v>47</v>
      </c>
      <c r="C2143" s="35" t="s">
        <v>2910</v>
      </c>
      <c r="G2143" s="36"/>
      <c r="H2143" s="36"/>
      <c r="I2143" s="37"/>
      <c r="J2143" s="38"/>
      <c r="K2143" s="36"/>
      <c r="L2143" s="36"/>
      <c r="M2143" s="37"/>
      <c r="N2143" s="38"/>
      <c r="O2143" s="36"/>
      <c r="P2143" s="36"/>
      <c r="Q2143" s="37"/>
      <c r="R2143" s="38"/>
      <c r="S2143" s="36"/>
      <c r="T2143" s="36"/>
      <c r="U2143" s="37"/>
      <c r="V2143" s="38"/>
      <c r="W2143" s="36"/>
      <c r="X2143" s="36"/>
      <c r="Y2143" s="37"/>
      <c r="Z2143" s="38"/>
      <c r="AA2143" s="36"/>
      <c r="AB2143" s="36"/>
      <c r="AC2143" s="37"/>
      <c r="AD2143" s="38"/>
      <c r="AE2143" s="36"/>
      <c r="AF2143" s="36"/>
      <c r="AG2143" s="37"/>
      <c r="AH2143" s="38"/>
      <c r="AI2143" s="36"/>
      <c r="AJ2143" s="36"/>
      <c r="AK2143" s="37"/>
      <c r="AL2143" s="38"/>
      <c r="AM2143" s="36"/>
      <c r="AN2143" s="36"/>
      <c r="AO2143" s="37"/>
    </row>
    <row r="2144" spans="1:41" hidden="1" outlineLevel="1" x14ac:dyDescent="0.25">
      <c r="A2144" s="34" t="s">
        <v>3905</v>
      </c>
      <c r="B2144" s="35" t="s">
        <v>47</v>
      </c>
      <c r="C2144" s="35" t="s">
        <v>3906</v>
      </c>
      <c r="G2144" s="36"/>
      <c r="H2144" s="36"/>
      <c r="I2144" s="37"/>
      <c r="J2144" s="38"/>
      <c r="K2144" s="36"/>
      <c r="L2144" s="36"/>
      <c r="M2144" s="37"/>
      <c r="N2144" s="38"/>
      <c r="O2144" s="36"/>
      <c r="P2144" s="36"/>
      <c r="Q2144" s="37"/>
      <c r="R2144" s="38"/>
      <c r="S2144" s="36"/>
      <c r="T2144" s="36"/>
      <c r="U2144" s="37"/>
      <c r="V2144" s="38"/>
      <c r="W2144" s="36"/>
      <c r="X2144" s="36"/>
      <c r="Y2144" s="37"/>
      <c r="Z2144" s="38"/>
      <c r="AA2144" s="36"/>
      <c r="AB2144" s="36"/>
      <c r="AC2144" s="37"/>
      <c r="AD2144" s="38"/>
      <c r="AE2144" s="36"/>
      <c r="AF2144" s="36"/>
      <c r="AG2144" s="37"/>
      <c r="AH2144" s="38"/>
      <c r="AI2144" s="36"/>
      <c r="AJ2144" s="36"/>
      <c r="AK2144" s="37"/>
      <c r="AL2144" s="38"/>
      <c r="AM2144" s="36"/>
      <c r="AN2144" s="36"/>
      <c r="AO2144" s="37"/>
    </row>
    <row r="2145" spans="1:41" ht="45" hidden="1" outlineLevel="1" x14ac:dyDescent="0.25">
      <c r="A2145" s="30"/>
      <c r="B2145" s="31" t="s">
        <v>69</v>
      </c>
      <c r="C2145" s="31" t="s">
        <v>70</v>
      </c>
      <c r="D2145" s="31" t="s">
        <v>71</v>
      </c>
      <c r="E2145" s="31" t="s">
        <v>72</v>
      </c>
      <c r="G2145" s="39" t="s">
        <v>73</v>
      </c>
      <c r="H2145" s="40" t="s">
        <v>33</v>
      </c>
      <c r="I2145" s="41"/>
      <c r="J2145" s="38"/>
      <c r="K2145" s="39" t="s">
        <v>73</v>
      </c>
      <c r="L2145" s="40" t="s">
        <v>33</v>
      </c>
      <c r="M2145" s="41"/>
      <c r="N2145" s="38"/>
      <c r="O2145" s="39" t="s">
        <v>73</v>
      </c>
      <c r="P2145" s="40" t="s">
        <v>33</v>
      </c>
      <c r="Q2145" s="41"/>
      <c r="R2145" s="38"/>
      <c r="S2145" s="39" t="s">
        <v>73</v>
      </c>
      <c r="T2145" s="40" t="s">
        <v>33</v>
      </c>
      <c r="U2145" s="41"/>
      <c r="V2145" s="38"/>
      <c r="W2145" s="39" t="s">
        <v>73</v>
      </c>
      <c r="X2145" s="40" t="s">
        <v>33</v>
      </c>
      <c r="Y2145" s="41"/>
      <c r="Z2145" s="38"/>
      <c r="AA2145" s="39" t="s">
        <v>73</v>
      </c>
      <c r="AB2145" s="40" t="s">
        <v>33</v>
      </c>
      <c r="AC2145" s="41"/>
      <c r="AD2145" s="38"/>
      <c r="AE2145" s="39" t="s">
        <v>73</v>
      </c>
      <c r="AF2145" s="40" t="s">
        <v>33</v>
      </c>
      <c r="AG2145" s="41"/>
      <c r="AH2145" s="38"/>
      <c r="AI2145" s="39" t="s">
        <v>73</v>
      </c>
      <c r="AJ2145" s="40" t="s">
        <v>33</v>
      </c>
      <c r="AK2145" s="41"/>
      <c r="AL2145" s="38"/>
      <c r="AM2145" s="39" t="s">
        <v>73</v>
      </c>
      <c r="AN2145" s="40" t="s">
        <v>33</v>
      </c>
      <c r="AO2145" s="41"/>
    </row>
    <row r="2146" spans="1:41" hidden="1" outlineLevel="1" x14ac:dyDescent="0.25">
      <c r="A2146" s="34" t="s">
        <v>3907</v>
      </c>
      <c r="B2146" s="35" t="s">
        <v>3908</v>
      </c>
      <c r="C2146" s="35" t="s">
        <v>2915</v>
      </c>
      <c r="D2146" s="35" t="s">
        <v>500</v>
      </c>
      <c r="E2146" s="42">
        <v>14</v>
      </c>
      <c r="G2146" s="43">
        <v>0</v>
      </c>
      <c r="H2146" s="44">
        <v>0</v>
      </c>
      <c r="I2146" s="45"/>
      <c r="J2146" s="38"/>
      <c r="K2146" s="43">
        <v>900</v>
      </c>
      <c r="L2146" s="44">
        <v>12600</v>
      </c>
      <c r="M2146" s="45"/>
      <c r="N2146" s="38"/>
      <c r="O2146" s="43">
        <v>900</v>
      </c>
      <c r="P2146" s="44">
        <v>12600</v>
      </c>
      <c r="Q2146" s="45"/>
      <c r="R2146" s="38"/>
      <c r="S2146" s="43">
        <v>89</v>
      </c>
      <c r="T2146" s="44">
        <v>1246</v>
      </c>
      <c r="U2146" s="45"/>
      <c r="V2146" s="38"/>
      <c r="W2146" s="43">
        <v>198</v>
      </c>
      <c r="X2146" s="44">
        <v>2772</v>
      </c>
      <c r="Y2146" s="45"/>
      <c r="Z2146" s="38"/>
      <c r="AA2146" s="43">
        <v>483.75</v>
      </c>
      <c r="AB2146" s="44">
        <v>6772.5</v>
      </c>
      <c r="AC2146" s="45"/>
      <c r="AD2146" s="38"/>
      <c r="AE2146" s="43">
        <v>132</v>
      </c>
      <c r="AF2146" s="44">
        <v>1848</v>
      </c>
      <c r="AG2146" s="45"/>
      <c r="AH2146" s="38"/>
      <c r="AI2146" s="43">
        <v>0</v>
      </c>
      <c r="AJ2146" s="44">
        <v>0</v>
      </c>
      <c r="AK2146" s="45"/>
      <c r="AL2146" s="38"/>
      <c r="AM2146" s="43">
        <v>224</v>
      </c>
      <c r="AN2146" s="44">
        <v>3136</v>
      </c>
      <c r="AO2146" s="45"/>
    </row>
    <row r="2147" spans="1:41" hidden="1" outlineLevel="1" x14ac:dyDescent="0.25">
      <c r="A2147" s="34" t="s">
        <v>3909</v>
      </c>
      <c r="B2147" s="35" t="s">
        <v>3910</v>
      </c>
      <c r="C2147" s="35" t="s">
        <v>2918</v>
      </c>
      <c r="D2147" s="35" t="s">
        <v>500</v>
      </c>
      <c r="E2147" s="42">
        <v>68</v>
      </c>
      <c r="G2147" s="43">
        <v>0</v>
      </c>
      <c r="H2147" s="44">
        <v>0</v>
      </c>
      <c r="I2147" s="45"/>
      <c r="J2147" s="38"/>
      <c r="K2147" s="43">
        <v>511</v>
      </c>
      <c r="L2147" s="44">
        <v>34748</v>
      </c>
      <c r="M2147" s="45"/>
      <c r="N2147" s="38"/>
      <c r="O2147" s="43">
        <v>511</v>
      </c>
      <c r="P2147" s="44">
        <v>34748</v>
      </c>
      <c r="Q2147" s="45"/>
      <c r="R2147" s="38"/>
      <c r="S2147" s="43">
        <v>137</v>
      </c>
      <c r="T2147" s="44">
        <v>9316</v>
      </c>
      <c r="U2147" s="45"/>
      <c r="V2147" s="38"/>
      <c r="W2147" s="43">
        <v>223</v>
      </c>
      <c r="X2147" s="44">
        <v>15164</v>
      </c>
      <c r="Y2147" s="45"/>
      <c r="Z2147" s="38"/>
      <c r="AA2147" s="43">
        <v>591.25</v>
      </c>
      <c r="AB2147" s="44">
        <v>40205</v>
      </c>
      <c r="AC2147" s="45"/>
      <c r="AD2147" s="38"/>
      <c r="AE2147" s="43">
        <v>109</v>
      </c>
      <c r="AF2147" s="44">
        <v>7412</v>
      </c>
      <c r="AG2147" s="45"/>
      <c r="AH2147" s="38"/>
      <c r="AI2147" s="43">
        <v>0</v>
      </c>
      <c r="AJ2147" s="44">
        <v>0</v>
      </c>
      <c r="AK2147" s="45"/>
      <c r="AL2147" s="38"/>
      <c r="AM2147" s="43">
        <v>194</v>
      </c>
      <c r="AN2147" s="44">
        <v>13192</v>
      </c>
      <c r="AO2147" s="45"/>
    </row>
    <row r="2148" spans="1:41" hidden="1" outlineLevel="1" x14ac:dyDescent="0.25">
      <c r="A2148" s="34" t="s">
        <v>3911</v>
      </c>
      <c r="B2148" s="35" t="s">
        <v>3912</v>
      </c>
      <c r="C2148" s="35" t="s">
        <v>2921</v>
      </c>
      <c r="D2148" s="35" t="s">
        <v>500</v>
      </c>
      <c r="E2148" s="42">
        <v>45</v>
      </c>
      <c r="G2148" s="43">
        <v>0</v>
      </c>
      <c r="H2148" s="44">
        <v>0</v>
      </c>
      <c r="I2148" s="45"/>
      <c r="J2148" s="38"/>
      <c r="K2148" s="43">
        <v>554</v>
      </c>
      <c r="L2148" s="44">
        <v>24930</v>
      </c>
      <c r="M2148" s="45"/>
      <c r="N2148" s="38"/>
      <c r="O2148" s="43">
        <v>554</v>
      </c>
      <c r="P2148" s="44">
        <v>24930</v>
      </c>
      <c r="Q2148" s="45"/>
      <c r="R2148" s="38"/>
      <c r="S2148" s="43">
        <v>188</v>
      </c>
      <c r="T2148" s="44">
        <v>8460</v>
      </c>
      <c r="U2148" s="45"/>
      <c r="V2148" s="38"/>
      <c r="W2148" s="43">
        <v>233</v>
      </c>
      <c r="X2148" s="44">
        <v>10485</v>
      </c>
      <c r="Y2148" s="45"/>
      <c r="Z2148" s="38"/>
      <c r="AA2148" s="43">
        <v>719.43</v>
      </c>
      <c r="AB2148" s="44">
        <v>32374.35</v>
      </c>
      <c r="AC2148" s="45"/>
      <c r="AD2148" s="38"/>
      <c r="AE2148" s="43">
        <v>144</v>
      </c>
      <c r="AF2148" s="44">
        <v>6480</v>
      </c>
      <c r="AG2148" s="45"/>
      <c r="AH2148" s="38"/>
      <c r="AI2148" s="43">
        <v>0</v>
      </c>
      <c r="AJ2148" s="44">
        <v>0</v>
      </c>
      <c r="AK2148" s="45"/>
      <c r="AL2148" s="38"/>
      <c r="AM2148" s="43">
        <v>194</v>
      </c>
      <c r="AN2148" s="44">
        <v>8730</v>
      </c>
      <c r="AO2148" s="45"/>
    </row>
    <row r="2149" spans="1:41" hidden="1" outlineLevel="1" x14ac:dyDescent="0.25">
      <c r="A2149" s="34" t="s">
        <v>3913</v>
      </c>
      <c r="B2149" s="35" t="s">
        <v>3914</v>
      </c>
      <c r="C2149" s="35" t="s">
        <v>2924</v>
      </c>
      <c r="D2149" s="35" t="s">
        <v>500</v>
      </c>
      <c r="E2149" s="42">
        <v>19</v>
      </c>
      <c r="G2149" s="43">
        <v>0</v>
      </c>
      <c r="H2149" s="44">
        <v>0</v>
      </c>
      <c r="I2149" s="45"/>
      <c r="J2149" s="38"/>
      <c r="K2149" s="43">
        <v>550</v>
      </c>
      <c r="L2149" s="44">
        <v>10450</v>
      </c>
      <c r="M2149" s="45"/>
      <c r="N2149" s="38"/>
      <c r="O2149" s="43">
        <v>550</v>
      </c>
      <c r="P2149" s="44">
        <v>10450</v>
      </c>
      <c r="Q2149" s="45"/>
      <c r="R2149" s="38"/>
      <c r="S2149" s="43">
        <v>301</v>
      </c>
      <c r="T2149" s="44">
        <v>5719</v>
      </c>
      <c r="U2149" s="45"/>
      <c r="V2149" s="38"/>
      <c r="W2149" s="43">
        <v>205</v>
      </c>
      <c r="X2149" s="44">
        <v>3895</v>
      </c>
      <c r="Y2149" s="45"/>
      <c r="Z2149" s="38"/>
      <c r="AA2149" s="43">
        <v>500.29</v>
      </c>
      <c r="AB2149" s="44">
        <v>9505.51</v>
      </c>
      <c r="AC2149" s="45"/>
      <c r="AD2149" s="38"/>
      <c r="AE2149" s="43">
        <v>351</v>
      </c>
      <c r="AF2149" s="44">
        <v>6669</v>
      </c>
      <c r="AG2149" s="45"/>
      <c r="AH2149" s="38"/>
      <c r="AI2149" s="43">
        <v>0</v>
      </c>
      <c r="AJ2149" s="44">
        <v>0</v>
      </c>
      <c r="AK2149" s="45"/>
      <c r="AL2149" s="38"/>
      <c r="AM2149" s="43">
        <v>224</v>
      </c>
      <c r="AN2149" s="44">
        <v>4256</v>
      </c>
      <c r="AO2149" s="45"/>
    </row>
    <row r="2150" spans="1:41" hidden="1" outlineLevel="1" x14ac:dyDescent="0.25">
      <c r="A2150" s="34" t="s">
        <v>3915</v>
      </c>
      <c r="B2150" s="35" t="s">
        <v>3916</v>
      </c>
      <c r="C2150" s="35" t="s">
        <v>2927</v>
      </c>
      <c r="D2150" s="35" t="s">
        <v>500</v>
      </c>
      <c r="E2150" s="42">
        <v>5</v>
      </c>
      <c r="G2150" s="43">
        <v>0</v>
      </c>
      <c r="H2150" s="44">
        <v>0</v>
      </c>
      <c r="I2150" s="45"/>
      <c r="J2150" s="38"/>
      <c r="K2150" s="43">
        <v>1102</v>
      </c>
      <c r="L2150" s="44">
        <v>5510</v>
      </c>
      <c r="M2150" s="45"/>
      <c r="N2150" s="38"/>
      <c r="O2150" s="43">
        <v>1102</v>
      </c>
      <c r="P2150" s="44">
        <v>5510</v>
      </c>
      <c r="Q2150" s="45"/>
      <c r="R2150" s="38"/>
      <c r="S2150" s="43">
        <v>129</v>
      </c>
      <c r="T2150" s="44">
        <v>645</v>
      </c>
      <c r="U2150" s="45"/>
      <c r="V2150" s="38"/>
      <c r="W2150" s="43">
        <v>333</v>
      </c>
      <c r="X2150" s="44">
        <v>1665</v>
      </c>
      <c r="Y2150" s="45"/>
      <c r="Z2150" s="38"/>
      <c r="AA2150" s="43">
        <v>1204.01</v>
      </c>
      <c r="AB2150" s="44">
        <v>6020.05</v>
      </c>
      <c r="AC2150" s="45"/>
      <c r="AD2150" s="38"/>
      <c r="AE2150" s="43">
        <v>351</v>
      </c>
      <c r="AF2150" s="44">
        <v>1755</v>
      </c>
      <c r="AG2150" s="45"/>
      <c r="AH2150" s="38"/>
      <c r="AI2150" s="43">
        <v>0</v>
      </c>
      <c r="AJ2150" s="44">
        <v>0</v>
      </c>
      <c r="AK2150" s="45"/>
      <c r="AL2150" s="38"/>
      <c r="AM2150" s="43">
        <v>194</v>
      </c>
      <c r="AN2150" s="44">
        <v>970</v>
      </c>
      <c r="AO2150" s="45"/>
    </row>
    <row r="2151" spans="1:41" hidden="1" outlineLevel="1" x14ac:dyDescent="0.25">
      <c r="A2151" s="34" t="s">
        <v>3917</v>
      </c>
      <c r="B2151" s="35" t="s">
        <v>3918</v>
      </c>
      <c r="C2151" s="35" t="s">
        <v>2930</v>
      </c>
      <c r="D2151" s="35" t="s">
        <v>500</v>
      </c>
      <c r="E2151" s="42">
        <v>3</v>
      </c>
      <c r="G2151" s="43">
        <v>0</v>
      </c>
      <c r="H2151" s="44">
        <v>0</v>
      </c>
      <c r="I2151" s="45"/>
      <c r="J2151" s="38"/>
      <c r="K2151" s="43">
        <v>160</v>
      </c>
      <c r="L2151" s="44">
        <v>480</v>
      </c>
      <c r="M2151" s="45"/>
      <c r="N2151" s="38"/>
      <c r="O2151" s="43">
        <v>160</v>
      </c>
      <c r="P2151" s="44">
        <v>480</v>
      </c>
      <c r="Q2151" s="45"/>
      <c r="R2151" s="38"/>
      <c r="S2151" s="43">
        <v>118</v>
      </c>
      <c r="T2151" s="44">
        <v>354</v>
      </c>
      <c r="U2151" s="45"/>
      <c r="V2151" s="38"/>
      <c r="W2151" s="43">
        <v>236</v>
      </c>
      <c r="X2151" s="44">
        <v>708</v>
      </c>
      <c r="Y2151" s="45"/>
      <c r="Z2151" s="38"/>
      <c r="AA2151" s="43">
        <v>244.77</v>
      </c>
      <c r="AB2151" s="44">
        <v>734.31</v>
      </c>
      <c r="AC2151" s="45"/>
      <c r="AD2151" s="38"/>
      <c r="AE2151" s="43">
        <v>201</v>
      </c>
      <c r="AF2151" s="44">
        <v>603</v>
      </c>
      <c r="AG2151" s="45"/>
      <c r="AH2151" s="38"/>
      <c r="AI2151" s="43">
        <v>0</v>
      </c>
      <c r="AJ2151" s="44">
        <v>0</v>
      </c>
      <c r="AK2151" s="45"/>
      <c r="AL2151" s="38"/>
      <c r="AM2151" s="43">
        <v>165</v>
      </c>
      <c r="AN2151" s="44">
        <v>495</v>
      </c>
      <c r="AO2151" s="45"/>
    </row>
    <row r="2152" spans="1:41" hidden="1" outlineLevel="1" x14ac:dyDescent="0.25">
      <c r="A2152" s="34" t="s">
        <v>3919</v>
      </c>
      <c r="B2152" s="35" t="s">
        <v>3920</v>
      </c>
      <c r="C2152" s="35" t="s">
        <v>2933</v>
      </c>
      <c r="D2152" s="35" t="s">
        <v>500</v>
      </c>
      <c r="E2152" s="42">
        <v>4</v>
      </c>
      <c r="G2152" s="43">
        <v>0</v>
      </c>
      <c r="H2152" s="44">
        <v>0</v>
      </c>
      <c r="I2152" s="45"/>
      <c r="J2152" s="38"/>
      <c r="K2152" s="43">
        <v>200</v>
      </c>
      <c r="L2152" s="44">
        <v>800</v>
      </c>
      <c r="M2152" s="45"/>
      <c r="N2152" s="38"/>
      <c r="O2152" s="43">
        <v>200</v>
      </c>
      <c r="P2152" s="44">
        <v>800</v>
      </c>
      <c r="Q2152" s="45"/>
      <c r="R2152" s="38"/>
      <c r="S2152" s="43">
        <v>239</v>
      </c>
      <c r="T2152" s="44">
        <v>956</v>
      </c>
      <c r="U2152" s="45"/>
      <c r="V2152" s="38"/>
      <c r="W2152" s="43">
        <v>336</v>
      </c>
      <c r="X2152" s="44">
        <v>1344</v>
      </c>
      <c r="Y2152" s="45"/>
      <c r="Z2152" s="38"/>
      <c r="AA2152" s="43">
        <v>756.64</v>
      </c>
      <c r="AB2152" s="44">
        <v>3026.56</v>
      </c>
      <c r="AC2152" s="45"/>
      <c r="AD2152" s="38"/>
      <c r="AE2152" s="43">
        <v>259</v>
      </c>
      <c r="AF2152" s="44">
        <v>1036</v>
      </c>
      <c r="AG2152" s="45"/>
      <c r="AH2152" s="38"/>
      <c r="AI2152" s="43">
        <v>0</v>
      </c>
      <c r="AJ2152" s="44">
        <v>0</v>
      </c>
      <c r="AK2152" s="45"/>
      <c r="AL2152" s="38"/>
      <c r="AM2152" s="43">
        <v>292</v>
      </c>
      <c r="AN2152" s="44">
        <v>1168</v>
      </c>
      <c r="AO2152" s="45"/>
    </row>
    <row r="2153" spans="1:41" hidden="1" outlineLevel="1" x14ac:dyDescent="0.25">
      <c r="A2153" s="34" t="s">
        <v>3921</v>
      </c>
      <c r="B2153" s="35" t="s">
        <v>3922</v>
      </c>
      <c r="C2153" s="35" t="s">
        <v>2936</v>
      </c>
      <c r="D2153" s="35" t="s">
        <v>500</v>
      </c>
      <c r="E2153" s="42">
        <v>12</v>
      </c>
      <c r="G2153" s="43">
        <v>0</v>
      </c>
      <c r="H2153" s="44">
        <v>0</v>
      </c>
      <c r="I2153" s="45"/>
      <c r="J2153" s="38"/>
      <c r="K2153" s="43">
        <v>594</v>
      </c>
      <c r="L2153" s="44">
        <v>7128</v>
      </c>
      <c r="M2153" s="45"/>
      <c r="N2153" s="38"/>
      <c r="O2153" s="43">
        <v>594</v>
      </c>
      <c r="P2153" s="44">
        <v>7128</v>
      </c>
      <c r="Q2153" s="45"/>
      <c r="R2153" s="38"/>
      <c r="S2153" s="43">
        <v>276</v>
      </c>
      <c r="T2153" s="44">
        <v>3312</v>
      </c>
      <c r="U2153" s="45"/>
      <c r="V2153" s="38"/>
      <c r="W2153" s="43">
        <v>293</v>
      </c>
      <c r="X2153" s="44">
        <v>3516</v>
      </c>
      <c r="Y2153" s="45"/>
      <c r="Z2153" s="38"/>
      <c r="AA2153" s="43">
        <v>310.10000000000002</v>
      </c>
      <c r="AB2153" s="44">
        <v>3721.2</v>
      </c>
      <c r="AC2153" s="45"/>
      <c r="AD2153" s="38"/>
      <c r="AE2153" s="43">
        <v>213</v>
      </c>
      <c r="AF2153" s="44">
        <v>2556</v>
      </c>
      <c r="AG2153" s="45"/>
      <c r="AH2153" s="38"/>
      <c r="AI2153" s="43">
        <v>0</v>
      </c>
      <c r="AJ2153" s="44">
        <v>0</v>
      </c>
      <c r="AK2153" s="45"/>
      <c r="AL2153" s="38"/>
      <c r="AM2153" s="43">
        <v>165</v>
      </c>
      <c r="AN2153" s="44">
        <v>1980</v>
      </c>
      <c r="AO2153" s="45"/>
    </row>
    <row r="2154" spans="1:41" hidden="1" outlineLevel="1" x14ac:dyDescent="0.25">
      <c r="A2154" s="34" t="s">
        <v>3923</v>
      </c>
      <c r="B2154" s="35" t="s">
        <v>3924</v>
      </c>
      <c r="C2154" s="35" t="s">
        <v>2939</v>
      </c>
      <c r="D2154" s="35" t="s">
        <v>500</v>
      </c>
      <c r="E2154" s="42">
        <v>4</v>
      </c>
      <c r="G2154" s="43">
        <v>0</v>
      </c>
      <c r="H2154" s="44">
        <v>0</v>
      </c>
      <c r="I2154" s="45"/>
      <c r="J2154" s="38"/>
      <c r="K2154" s="43">
        <v>5000</v>
      </c>
      <c r="L2154" s="44">
        <v>20000</v>
      </c>
      <c r="M2154" s="45"/>
      <c r="N2154" s="38"/>
      <c r="O2154" s="43">
        <v>5000</v>
      </c>
      <c r="P2154" s="44">
        <v>20000</v>
      </c>
      <c r="Q2154" s="45"/>
      <c r="R2154" s="38"/>
      <c r="S2154" s="43">
        <v>1610</v>
      </c>
      <c r="T2154" s="44">
        <v>6440</v>
      </c>
      <c r="U2154" s="45"/>
      <c r="V2154" s="38"/>
      <c r="W2154" s="43">
        <v>310</v>
      </c>
      <c r="X2154" s="44">
        <v>1240</v>
      </c>
      <c r="Y2154" s="45"/>
      <c r="Z2154" s="38"/>
      <c r="AA2154" s="43">
        <v>723.56</v>
      </c>
      <c r="AB2154" s="44">
        <v>2894.24</v>
      </c>
      <c r="AC2154" s="45"/>
      <c r="AD2154" s="38"/>
      <c r="AE2154" s="43">
        <v>460</v>
      </c>
      <c r="AF2154" s="44">
        <v>1840</v>
      </c>
      <c r="AG2154" s="45"/>
      <c r="AH2154" s="38"/>
      <c r="AI2154" s="43">
        <v>0</v>
      </c>
      <c r="AJ2154" s="44">
        <v>0</v>
      </c>
      <c r="AK2154" s="45"/>
      <c r="AL2154" s="38"/>
      <c r="AM2154" s="43">
        <v>1488</v>
      </c>
      <c r="AN2154" s="44">
        <v>5952</v>
      </c>
      <c r="AO2154" s="45"/>
    </row>
    <row r="2155" spans="1:41" hidden="1" outlineLevel="1" x14ac:dyDescent="0.25">
      <c r="A2155" s="34" t="s">
        <v>3925</v>
      </c>
      <c r="B2155" s="35" t="s">
        <v>3926</v>
      </c>
      <c r="C2155" s="35" t="s">
        <v>2942</v>
      </c>
      <c r="D2155" s="35" t="s">
        <v>500</v>
      </c>
      <c r="E2155" s="42">
        <v>19</v>
      </c>
      <c r="G2155" s="43">
        <v>0</v>
      </c>
      <c r="H2155" s="44">
        <v>0</v>
      </c>
      <c r="I2155" s="45"/>
      <c r="J2155" s="38"/>
      <c r="K2155" s="43">
        <v>453</v>
      </c>
      <c r="L2155" s="44">
        <v>8607</v>
      </c>
      <c r="M2155" s="45"/>
      <c r="N2155" s="38"/>
      <c r="O2155" s="43">
        <v>453</v>
      </c>
      <c r="P2155" s="44">
        <v>8607</v>
      </c>
      <c r="Q2155" s="45"/>
      <c r="R2155" s="38"/>
      <c r="S2155" s="43">
        <v>270</v>
      </c>
      <c r="T2155" s="44">
        <v>5130</v>
      </c>
      <c r="U2155" s="45"/>
      <c r="V2155" s="38"/>
      <c r="W2155" s="43">
        <v>331</v>
      </c>
      <c r="X2155" s="44">
        <v>6289</v>
      </c>
      <c r="Y2155" s="45"/>
      <c r="Z2155" s="38"/>
      <c r="AA2155" s="43">
        <v>124.04</v>
      </c>
      <c r="AB2155" s="44">
        <v>2356.7600000000002</v>
      </c>
      <c r="AC2155" s="45"/>
      <c r="AD2155" s="38"/>
      <c r="AE2155" s="43">
        <v>155</v>
      </c>
      <c r="AF2155" s="44">
        <v>2945</v>
      </c>
      <c r="AG2155" s="45"/>
      <c r="AH2155" s="38"/>
      <c r="AI2155" s="43">
        <v>0</v>
      </c>
      <c r="AJ2155" s="44">
        <v>0</v>
      </c>
      <c r="AK2155" s="45"/>
      <c r="AL2155" s="38"/>
      <c r="AM2155" s="43">
        <v>625</v>
      </c>
      <c r="AN2155" s="44">
        <v>11875</v>
      </c>
      <c r="AO2155" s="45"/>
    </row>
    <row r="2156" spans="1:41" hidden="1" outlineLevel="1" x14ac:dyDescent="0.25">
      <c r="A2156" s="34" t="s">
        <v>3927</v>
      </c>
      <c r="B2156" s="35" t="s">
        <v>3928</v>
      </c>
      <c r="C2156" s="35" t="s">
        <v>3929</v>
      </c>
      <c r="D2156" s="35" t="s">
        <v>500</v>
      </c>
      <c r="E2156" s="42">
        <v>7</v>
      </c>
      <c r="G2156" s="43">
        <v>0</v>
      </c>
      <c r="H2156" s="44">
        <v>0</v>
      </c>
      <c r="I2156" s="45"/>
      <c r="J2156" s="38"/>
      <c r="K2156" s="43">
        <v>488</v>
      </c>
      <c r="L2156" s="44">
        <v>3416</v>
      </c>
      <c r="M2156" s="45"/>
      <c r="N2156" s="38"/>
      <c r="O2156" s="43">
        <v>488</v>
      </c>
      <c r="P2156" s="44">
        <v>3416</v>
      </c>
      <c r="Q2156" s="45"/>
      <c r="R2156" s="38"/>
      <c r="S2156" s="43">
        <v>325</v>
      </c>
      <c r="T2156" s="44">
        <v>2275</v>
      </c>
      <c r="U2156" s="45"/>
      <c r="V2156" s="38"/>
      <c r="W2156" s="43">
        <v>922</v>
      </c>
      <c r="X2156" s="44">
        <v>6454</v>
      </c>
      <c r="Y2156" s="45"/>
      <c r="Z2156" s="38"/>
      <c r="AA2156" s="43">
        <v>587.12</v>
      </c>
      <c r="AB2156" s="44">
        <v>4109.84</v>
      </c>
      <c r="AC2156" s="45"/>
      <c r="AD2156" s="38"/>
      <c r="AE2156" s="43">
        <v>178</v>
      </c>
      <c r="AF2156" s="44">
        <v>1246</v>
      </c>
      <c r="AG2156" s="45"/>
      <c r="AH2156" s="38"/>
      <c r="AI2156" s="43">
        <v>0</v>
      </c>
      <c r="AJ2156" s="44">
        <v>0</v>
      </c>
      <c r="AK2156" s="45"/>
      <c r="AL2156" s="38"/>
      <c r="AM2156" s="43">
        <v>647</v>
      </c>
      <c r="AN2156" s="44">
        <v>4529</v>
      </c>
      <c r="AO2156" s="45"/>
    </row>
    <row r="2157" spans="1:41" hidden="1" outlineLevel="1" x14ac:dyDescent="0.25">
      <c r="A2157" s="34" t="s">
        <v>3930</v>
      </c>
      <c r="B2157" s="35" t="s">
        <v>3931</v>
      </c>
      <c r="C2157" s="35" t="s">
        <v>3932</v>
      </c>
      <c r="D2157" s="35" t="s">
        <v>500</v>
      </c>
      <c r="E2157" s="42">
        <v>2</v>
      </c>
      <c r="G2157" s="43">
        <v>0</v>
      </c>
      <c r="H2157" s="44">
        <v>0</v>
      </c>
      <c r="I2157" s="45"/>
      <c r="J2157" s="38"/>
      <c r="K2157" s="43">
        <v>502</v>
      </c>
      <c r="L2157" s="44">
        <v>1004</v>
      </c>
      <c r="M2157" s="45"/>
      <c r="N2157" s="38"/>
      <c r="O2157" s="43">
        <v>502</v>
      </c>
      <c r="P2157" s="44">
        <v>1004</v>
      </c>
      <c r="Q2157" s="45"/>
      <c r="R2157" s="38"/>
      <c r="S2157" s="43">
        <v>362</v>
      </c>
      <c r="T2157" s="44">
        <v>724</v>
      </c>
      <c r="U2157" s="45"/>
      <c r="V2157" s="38"/>
      <c r="W2157" s="43">
        <v>2940</v>
      </c>
      <c r="X2157" s="44">
        <v>5880</v>
      </c>
      <c r="Y2157" s="45"/>
      <c r="Z2157" s="38"/>
      <c r="AA2157" s="43">
        <v>6.62</v>
      </c>
      <c r="AB2157" s="44">
        <v>13.24</v>
      </c>
      <c r="AC2157" s="45"/>
      <c r="AD2157" s="38"/>
      <c r="AE2157" s="43">
        <v>661</v>
      </c>
      <c r="AF2157" s="44">
        <v>1322</v>
      </c>
      <c r="AG2157" s="45"/>
      <c r="AH2157" s="38"/>
      <c r="AI2157" s="43">
        <v>0</v>
      </c>
      <c r="AJ2157" s="44">
        <v>0</v>
      </c>
      <c r="AK2157" s="45"/>
      <c r="AL2157" s="38"/>
      <c r="AM2157" s="43">
        <v>647</v>
      </c>
      <c r="AN2157" s="44">
        <v>1294</v>
      </c>
      <c r="AO2157" s="45"/>
    </row>
    <row r="2158" spans="1:41" hidden="1" outlineLevel="1" x14ac:dyDescent="0.25">
      <c r="A2158" s="30"/>
      <c r="B2158" s="31" t="s">
        <v>44</v>
      </c>
      <c r="C2158" s="31" t="s">
        <v>45</v>
      </c>
      <c r="G2158" s="36"/>
      <c r="H2158" s="36"/>
      <c r="I2158" s="37"/>
      <c r="J2158" s="38"/>
      <c r="K2158" s="36"/>
      <c r="L2158" s="36"/>
      <c r="M2158" s="37"/>
      <c r="N2158" s="38"/>
      <c r="O2158" s="36"/>
      <c r="P2158" s="36"/>
      <c r="Q2158" s="37"/>
      <c r="R2158" s="38"/>
      <c r="S2158" s="36"/>
      <c r="T2158" s="36"/>
      <c r="U2158" s="37"/>
      <c r="V2158" s="38"/>
      <c r="W2158" s="36"/>
      <c r="X2158" s="36"/>
      <c r="Y2158" s="37"/>
      <c r="Z2158" s="38"/>
      <c r="AA2158" s="36"/>
      <c r="AB2158" s="36"/>
      <c r="AC2158" s="37"/>
      <c r="AD2158" s="38"/>
      <c r="AE2158" s="36"/>
      <c r="AF2158" s="36"/>
      <c r="AG2158" s="37"/>
      <c r="AH2158" s="38"/>
      <c r="AI2158" s="36"/>
      <c r="AJ2158" s="36"/>
      <c r="AK2158" s="37"/>
      <c r="AL2158" s="38"/>
      <c r="AM2158" s="36"/>
      <c r="AN2158" s="36"/>
      <c r="AO2158" s="37"/>
    </row>
    <row r="2159" spans="1:41" hidden="1" outlineLevel="1" x14ac:dyDescent="0.25">
      <c r="A2159" s="34" t="s">
        <v>3933</v>
      </c>
      <c r="B2159" s="35" t="s">
        <v>47</v>
      </c>
      <c r="C2159" s="35" t="s">
        <v>2944</v>
      </c>
      <c r="G2159" s="36"/>
      <c r="H2159" s="36"/>
      <c r="I2159" s="37"/>
      <c r="J2159" s="38"/>
      <c r="K2159" s="36"/>
      <c r="L2159" s="36"/>
      <c r="M2159" s="37"/>
      <c r="N2159" s="38"/>
      <c r="O2159" s="36"/>
      <c r="P2159" s="36"/>
      <c r="Q2159" s="37"/>
      <c r="R2159" s="38"/>
      <c r="S2159" s="36"/>
      <c r="T2159" s="36"/>
      <c r="U2159" s="37"/>
      <c r="V2159" s="38"/>
      <c r="W2159" s="36"/>
      <c r="X2159" s="36"/>
      <c r="Y2159" s="37"/>
      <c r="Z2159" s="38"/>
      <c r="AA2159" s="36"/>
      <c r="AB2159" s="36"/>
      <c r="AC2159" s="37"/>
      <c r="AD2159" s="38"/>
      <c r="AE2159" s="36"/>
      <c r="AF2159" s="36"/>
      <c r="AG2159" s="37"/>
      <c r="AH2159" s="38"/>
      <c r="AI2159" s="36"/>
      <c r="AJ2159" s="36"/>
      <c r="AK2159" s="37"/>
      <c r="AL2159" s="38"/>
      <c r="AM2159" s="36"/>
      <c r="AN2159" s="36"/>
      <c r="AO2159" s="37"/>
    </row>
    <row r="2160" spans="1:41" ht="105" hidden="1" outlineLevel="1" x14ac:dyDescent="0.25">
      <c r="A2160" s="34" t="s">
        <v>3934</v>
      </c>
      <c r="B2160" s="35" t="s">
        <v>47</v>
      </c>
      <c r="C2160" s="35" t="s">
        <v>3935</v>
      </c>
      <c r="G2160" s="36"/>
      <c r="H2160" s="36"/>
      <c r="I2160" s="37"/>
      <c r="J2160" s="38"/>
      <c r="K2160" s="36"/>
      <c r="L2160" s="36"/>
      <c r="M2160" s="37"/>
      <c r="N2160" s="38"/>
      <c r="O2160" s="36"/>
      <c r="P2160" s="36"/>
      <c r="Q2160" s="37"/>
      <c r="R2160" s="38"/>
      <c r="S2160" s="36"/>
      <c r="T2160" s="36"/>
      <c r="U2160" s="37"/>
      <c r="V2160" s="38"/>
      <c r="W2160" s="36"/>
      <c r="X2160" s="36"/>
      <c r="Y2160" s="37"/>
      <c r="Z2160" s="38"/>
      <c r="AA2160" s="36"/>
      <c r="AB2160" s="36"/>
      <c r="AC2160" s="37"/>
      <c r="AD2160" s="38"/>
      <c r="AE2160" s="36"/>
      <c r="AF2160" s="36"/>
      <c r="AG2160" s="37"/>
      <c r="AH2160" s="38"/>
      <c r="AI2160" s="36"/>
      <c r="AJ2160" s="36"/>
      <c r="AK2160" s="37"/>
      <c r="AL2160" s="38"/>
      <c r="AM2160" s="36"/>
      <c r="AN2160" s="36"/>
      <c r="AO2160" s="37"/>
    </row>
    <row r="2161" spans="1:41" ht="45" hidden="1" outlineLevel="1" x14ac:dyDescent="0.25">
      <c r="A2161" s="30"/>
      <c r="B2161" s="31" t="s">
        <v>69</v>
      </c>
      <c r="C2161" s="31" t="s">
        <v>70</v>
      </c>
      <c r="D2161" s="31" t="s">
        <v>71</v>
      </c>
      <c r="E2161" s="31" t="s">
        <v>72</v>
      </c>
      <c r="G2161" s="39" t="s">
        <v>73</v>
      </c>
      <c r="H2161" s="40" t="s">
        <v>33</v>
      </c>
      <c r="I2161" s="41"/>
      <c r="J2161" s="38"/>
      <c r="K2161" s="39" t="s">
        <v>73</v>
      </c>
      <c r="L2161" s="40" t="s">
        <v>33</v>
      </c>
      <c r="M2161" s="41"/>
      <c r="N2161" s="38"/>
      <c r="O2161" s="39" t="s">
        <v>73</v>
      </c>
      <c r="P2161" s="40" t="s">
        <v>33</v>
      </c>
      <c r="Q2161" s="41"/>
      <c r="R2161" s="38"/>
      <c r="S2161" s="39" t="s">
        <v>73</v>
      </c>
      <c r="T2161" s="40" t="s">
        <v>33</v>
      </c>
      <c r="U2161" s="41"/>
      <c r="V2161" s="38"/>
      <c r="W2161" s="39" t="s">
        <v>73</v>
      </c>
      <c r="X2161" s="40" t="s">
        <v>33</v>
      </c>
      <c r="Y2161" s="41"/>
      <c r="Z2161" s="38"/>
      <c r="AA2161" s="39" t="s">
        <v>73</v>
      </c>
      <c r="AB2161" s="40" t="s">
        <v>33</v>
      </c>
      <c r="AC2161" s="41"/>
      <c r="AD2161" s="38"/>
      <c r="AE2161" s="39" t="s">
        <v>73</v>
      </c>
      <c r="AF2161" s="40" t="s">
        <v>33</v>
      </c>
      <c r="AG2161" s="41"/>
      <c r="AH2161" s="38"/>
      <c r="AI2161" s="39" t="s">
        <v>73</v>
      </c>
      <c r="AJ2161" s="40" t="s">
        <v>33</v>
      </c>
      <c r="AK2161" s="41"/>
      <c r="AL2161" s="38"/>
      <c r="AM2161" s="39" t="s">
        <v>73</v>
      </c>
      <c r="AN2161" s="40" t="s">
        <v>33</v>
      </c>
      <c r="AO2161" s="41"/>
    </row>
    <row r="2162" spans="1:41" ht="30" hidden="1" outlineLevel="1" x14ac:dyDescent="0.25">
      <c r="A2162" s="34" t="s">
        <v>3936</v>
      </c>
      <c r="B2162" s="35" t="s">
        <v>3937</v>
      </c>
      <c r="C2162" s="35" t="s">
        <v>3938</v>
      </c>
      <c r="D2162" s="35" t="s">
        <v>500</v>
      </c>
      <c r="E2162" s="42">
        <v>1</v>
      </c>
      <c r="G2162" s="43">
        <v>0</v>
      </c>
      <c r="H2162" s="44">
        <v>0</v>
      </c>
      <c r="I2162" s="45"/>
      <c r="J2162" s="38"/>
      <c r="K2162" s="43">
        <v>13000</v>
      </c>
      <c r="L2162" s="44">
        <v>13000</v>
      </c>
      <c r="M2162" s="45"/>
      <c r="N2162" s="38"/>
      <c r="O2162" s="43">
        <v>13000</v>
      </c>
      <c r="P2162" s="44">
        <v>13000</v>
      </c>
      <c r="Q2162" s="45"/>
      <c r="R2162" s="38"/>
      <c r="S2162" s="43">
        <v>5105</v>
      </c>
      <c r="T2162" s="44">
        <v>5105</v>
      </c>
      <c r="U2162" s="45"/>
      <c r="V2162" s="38"/>
      <c r="W2162" s="43">
        <v>13125</v>
      </c>
      <c r="X2162" s="44">
        <v>13125</v>
      </c>
      <c r="Y2162" s="45"/>
      <c r="Z2162" s="38"/>
      <c r="AA2162" s="43">
        <v>496.16</v>
      </c>
      <c r="AB2162" s="44">
        <v>496.16</v>
      </c>
      <c r="AC2162" s="45"/>
      <c r="AD2162" s="38"/>
      <c r="AE2162" s="43">
        <v>4937</v>
      </c>
      <c r="AF2162" s="44">
        <v>4937</v>
      </c>
      <c r="AG2162" s="45"/>
      <c r="AH2162" s="38"/>
      <c r="AI2162" s="43">
        <v>0</v>
      </c>
      <c r="AJ2162" s="44">
        <v>0</v>
      </c>
      <c r="AK2162" s="45"/>
      <c r="AL2162" s="38"/>
      <c r="AM2162" s="43">
        <v>19306</v>
      </c>
      <c r="AN2162" s="44">
        <v>19306</v>
      </c>
      <c r="AO2162" s="45"/>
    </row>
    <row r="2163" spans="1:41" hidden="1" outlineLevel="1" x14ac:dyDescent="0.25">
      <c r="A2163" s="34" t="s">
        <v>3939</v>
      </c>
      <c r="B2163" s="35" t="s">
        <v>3940</v>
      </c>
      <c r="C2163" s="35" t="s">
        <v>2955</v>
      </c>
      <c r="D2163" s="35" t="s">
        <v>500</v>
      </c>
      <c r="E2163" s="42">
        <v>15</v>
      </c>
      <c r="G2163" s="43">
        <v>0</v>
      </c>
      <c r="H2163" s="44">
        <v>0</v>
      </c>
      <c r="I2163" s="45"/>
      <c r="J2163" s="38"/>
      <c r="K2163" s="43">
        <v>150</v>
      </c>
      <c r="L2163" s="44">
        <v>2250</v>
      </c>
      <c r="M2163" s="45"/>
      <c r="N2163" s="38"/>
      <c r="O2163" s="43">
        <v>150</v>
      </c>
      <c r="P2163" s="44">
        <v>2250</v>
      </c>
      <c r="Q2163" s="45"/>
      <c r="R2163" s="38"/>
      <c r="S2163" s="43">
        <v>200</v>
      </c>
      <c r="T2163" s="44">
        <v>3000</v>
      </c>
      <c r="U2163" s="45"/>
      <c r="V2163" s="38"/>
      <c r="W2163" s="43">
        <v>289</v>
      </c>
      <c r="X2163" s="44">
        <v>4335</v>
      </c>
      <c r="Y2163" s="45"/>
      <c r="Z2163" s="38"/>
      <c r="AA2163" s="43">
        <v>92.62</v>
      </c>
      <c r="AB2163" s="44">
        <v>1389.3</v>
      </c>
      <c r="AC2163" s="45"/>
      <c r="AD2163" s="38"/>
      <c r="AE2163" s="43">
        <v>159</v>
      </c>
      <c r="AF2163" s="44">
        <v>2385</v>
      </c>
      <c r="AG2163" s="45"/>
      <c r="AH2163" s="38"/>
      <c r="AI2163" s="43">
        <v>0</v>
      </c>
      <c r="AJ2163" s="44">
        <v>0</v>
      </c>
      <c r="AK2163" s="45"/>
      <c r="AL2163" s="38"/>
      <c r="AM2163" s="43">
        <v>228</v>
      </c>
      <c r="AN2163" s="44">
        <v>3420</v>
      </c>
      <c r="AO2163" s="45"/>
    </row>
    <row r="2164" spans="1:41" hidden="1" outlineLevel="1" x14ac:dyDescent="0.25">
      <c r="A2164" s="34" t="s">
        <v>3941</v>
      </c>
      <c r="B2164" s="35" t="s">
        <v>3942</v>
      </c>
      <c r="C2164" s="35" t="s">
        <v>3943</v>
      </c>
      <c r="D2164" s="35" t="s">
        <v>500</v>
      </c>
      <c r="E2164" s="42">
        <v>2</v>
      </c>
      <c r="G2164" s="43">
        <v>0</v>
      </c>
      <c r="H2164" s="44">
        <v>0</v>
      </c>
      <c r="I2164" s="45"/>
      <c r="J2164" s="38"/>
      <c r="K2164" s="43">
        <v>200</v>
      </c>
      <c r="L2164" s="44">
        <v>400</v>
      </c>
      <c r="M2164" s="45"/>
      <c r="N2164" s="38"/>
      <c r="O2164" s="43">
        <v>200</v>
      </c>
      <c r="P2164" s="44">
        <v>400</v>
      </c>
      <c r="Q2164" s="45"/>
      <c r="R2164" s="38"/>
      <c r="S2164" s="43">
        <v>200</v>
      </c>
      <c r="T2164" s="44">
        <v>400</v>
      </c>
      <c r="U2164" s="45"/>
      <c r="V2164" s="38"/>
      <c r="W2164" s="43">
        <v>578</v>
      </c>
      <c r="X2164" s="44">
        <v>1156</v>
      </c>
      <c r="Y2164" s="45"/>
      <c r="Z2164" s="38"/>
      <c r="AA2164" s="43">
        <v>155.46</v>
      </c>
      <c r="AB2164" s="44">
        <v>310.92</v>
      </c>
      <c r="AC2164" s="45"/>
      <c r="AD2164" s="38"/>
      <c r="AE2164" s="43">
        <v>168</v>
      </c>
      <c r="AF2164" s="44">
        <v>336</v>
      </c>
      <c r="AG2164" s="45"/>
      <c r="AH2164" s="38"/>
      <c r="AI2164" s="43">
        <v>0</v>
      </c>
      <c r="AJ2164" s="44">
        <v>0</v>
      </c>
      <c r="AK2164" s="45"/>
      <c r="AL2164" s="38"/>
      <c r="AM2164" s="43">
        <v>257</v>
      </c>
      <c r="AN2164" s="44">
        <v>514</v>
      </c>
      <c r="AO2164" s="45"/>
    </row>
    <row r="2165" spans="1:41" hidden="1" outlineLevel="1" x14ac:dyDescent="0.25">
      <c r="A2165" s="34" t="s">
        <v>3944</v>
      </c>
      <c r="B2165" s="35" t="s">
        <v>3945</v>
      </c>
      <c r="C2165" s="35" t="s">
        <v>2958</v>
      </c>
      <c r="D2165" s="35" t="s">
        <v>500</v>
      </c>
      <c r="E2165" s="42">
        <v>2</v>
      </c>
      <c r="G2165" s="43">
        <v>0</v>
      </c>
      <c r="H2165" s="44">
        <v>0</v>
      </c>
      <c r="I2165" s="45"/>
      <c r="J2165" s="38"/>
      <c r="K2165" s="43">
        <v>250</v>
      </c>
      <c r="L2165" s="44">
        <v>500</v>
      </c>
      <c r="M2165" s="45"/>
      <c r="N2165" s="38"/>
      <c r="O2165" s="43">
        <v>250</v>
      </c>
      <c r="P2165" s="44">
        <v>500</v>
      </c>
      <c r="Q2165" s="45"/>
      <c r="R2165" s="38"/>
      <c r="S2165" s="43">
        <v>258</v>
      </c>
      <c r="T2165" s="44">
        <v>516</v>
      </c>
      <c r="U2165" s="45"/>
      <c r="V2165" s="38"/>
      <c r="W2165" s="43">
        <v>289</v>
      </c>
      <c r="X2165" s="44">
        <v>578</v>
      </c>
      <c r="Y2165" s="45"/>
      <c r="Z2165" s="38"/>
      <c r="AA2165" s="43">
        <v>186.06</v>
      </c>
      <c r="AB2165" s="44">
        <v>372.12</v>
      </c>
      <c r="AC2165" s="45"/>
      <c r="AD2165" s="38"/>
      <c r="AE2165" s="43">
        <v>440</v>
      </c>
      <c r="AF2165" s="44">
        <v>880</v>
      </c>
      <c r="AG2165" s="45"/>
      <c r="AH2165" s="38"/>
      <c r="AI2165" s="43">
        <v>0</v>
      </c>
      <c r="AJ2165" s="44">
        <v>0</v>
      </c>
      <c r="AK2165" s="45"/>
      <c r="AL2165" s="38"/>
      <c r="AM2165" s="43">
        <v>257</v>
      </c>
      <c r="AN2165" s="44">
        <v>514</v>
      </c>
      <c r="AO2165" s="45"/>
    </row>
    <row r="2166" spans="1:41" hidden="1" outlineLevel="1" x14ac:dyDescent="0.25">
      <c r="A2166" s="34" t="s">
        <v>3946</v>
      </c>
      <c r="B2166" s="35" t="s">
        <v>3947</v>
      </c>
      <c r="C2166" s="35" t="s">
        <v>3948</v>
      </c>
      <c r="D2166" s="35" t="s">
        <v>500</v>
      </c>
      <c r="E2166" s="42">
        <v>1</v>
      </c>
      <c r="G2166" s="43">
        <v>0</v>
      </c>
      <c r="H2166" s="44">
        <v>0</v>
      </c>
      <c r="I2166" s="45"/>
      <c r="J2166" s="38"/>
      <c r="K2166" s="43">
        <v>5000</v>
      </c>
      <c r="L2166" s="44">
        <v>5000</v>
      </c>
      <c r="M2166" s="45"/>
      <c r="N2166" s="38"/>
      <c r="O2166" s="43">
        <v>5000</v>
      </c>
      <c r="P2166" s="44">
        <v>5000</v>
      </c>
      <c r="Q2166" s="45"/>
      <c r="R2166" s="38"/>
      <c r="S2166" s="43">
        <v>6133</v>
      </c>
      <c r="T2166" s="44">
        <v>6133</v>
      </c>
      <c r="U2166" s="45"/>
      <c r="V2166" s="38"/>
      <c r="W2166" s="43">
        <v>578</v>
      </c>
      <c r="X2166" s="44">
        <v>578</v>
      </c>
      <c r="Y2166" s="45"/>
      <c r="Z2166" s="38"/>
      <c r="AA2166" s="43">
        <v>186.06</v>
      </c>
      <c r="AB2166" s="44">
        <v>186.06</v>
      </c>
      <c r="AC2166" s="45"/>
      <c r="AD2166" s="38"/>
      <c r="AE2166" s="43">
        <v>440</v>
      </c>
      <c r="AF2166" s="44">
        <v>440</v>
      </c>
      <c r="AG2166" s="45"/>
      <c r="AH2166" s="38"/>
      <c r="AI2166" s="43">
        <v>0</v>
      </c>
      <c r="AJ2166" s="44">
        <v>0</v>
      </c>
      <c r="AK2166" s="45"/>
      <c r="AL2166" s="38"/>
      <c r="AM2166" s="43">
        <v>7822</v>
      </c>
      <c r="AN2166" s="44">
        <v>7822</v>
      </c>
      <c r="AO2166" s="45"/>
    </row>
    <row r="2167" spans="1:41" hidden="1" outlineLevel="1" x14ac:dyDescent="0.25">
      <c r="A2167" s="34" t="s">
        <v>3949</v>
      </c>
      <c r="B2167" s="35" t="s">
        <v>3950</v>
      </c>
      <c r="C2167" s="35" t="s">
        <v>3951</v>
      </c>
      <c r="D2167" s="35" t="s">
        <v>500</v>
      </c>
      <c r="E2167" s="42">
        <v>2</v>
      </c>
      <c r="G2167" s="43">
        <v>0</v>
      </c>
      <c r="H2167" s="44">
        <v>0</v>
      </c>
      <c r="I2167" s="45"/>
      <c r="J2167" s="38"/>
      <c r="K2167" s="43">
        <v>250</v>
      </c>
      <c r="L2167" s="44">
        <v>500</v>
      </c>
      <c r="M2167" s="45"/>
      <c r="N2167" s="38"/>
      <c r="O2167" s="43">
        <v>250</v>
      </c>
      <c r="P2167" s="44">
        <v>500</v>
      </c>
      <c r="Q2167" s="45"/>
      <c r="R2167" s="38"/>
      <c r="S2167" s="43">
        <v>258</v>
      </c>
      <c r="T2167" s="44">
        <v>516</v>
      </c>
      <c r="U2167" s="45"/>
      <c r="V2167" s="38"/>
      <c r="W2167" s="43">
        <v>389</v>
      </c>
      <c r="X2167" s="44">
        <v>778</v>
      </c>
      <c r="Y2167" s="45"/>
      <c r="Z2167" s="38"/>
      <c r="AA2167" s="43">
        <v>186.06</v>
      </c>
      <c r="AB2167" s="44">
        <v>372.12</v>
      </c>
      <c r="AC2167" s="45"/>
      <c r="AD2167" s="38"/>
      <c r="AE2167" s="43">
        <v>440</v>
      </c>
      <c r="AF2167" s="44">
        <v>880</v>
      </c>
      <c r="AG2167" s="45"/>
      <c r="AH2167" s="38"/>
      <c r="AI2167" s="43">
        <v>0</v>
      </c>
      <c r="AJ2167" s="44">
        <v>0</v>
      </c>
      <c r="AK2167" s="45"/>
      <c r="AL2167" s="38"/>
      <c r="AM2167" s="43">
        <v>257</v>
      </c>
      <c r="AN2167" s="44">
        <v>514</v>
      </c>
      <c r="AO2167" s="45"/>
    </row>
    <row r="2168" spans="1:41" hidden="1" outlineLevel="1" x14ac:dyDescent="0.25">
      <c r="A2168" s="34" t="s">
        <v>3952</v>
      </c>
      <c r="B2168" s="35" t="s">
        <v>3953</v>
      </c>
      <c r="C2168" s="35" t="s">
        <v>3954</v>
      </c>
      <c r="D2168" s="35" t="s">
        <v>500</v>
      </c>
      <c r="E2168" s="42">
        <v>2</v>
      </c>
      <c r="G2168" s="43">
        <v>0</v>
      </c>
      <c r="H2168" s="44">
        <v>0</v>
      </c>
      <c r="I2168" s="45"/>
      <c r="J2168" s="38"/>
      <c r="K2168" s="43">
        <v>400</v>
      </c>
      <c r="L2168" s="44">
        <v>800</v>
      </c>
      <c r="M2168" s="45"/>
      <c r="N2168" s="38"/>
      <c r="O2168" s="43">
        <v>400</v>
      </c>
      <c r="P2168" s="44">
        <v>800</v>
      </c>
      <c r="Q2168" s="45"/>
      <c r="R2168" s="38"/>
      <c r="S2168" s="43">
        <v>1720</v>
      </c>
      <c r="T2168" s="44">
        <v>3440</v>
      </c>
      <c r="U2168" s="45"/>
      <c r="V2168" s="38"/>
      <c r="W2168" s="43">
        <v>2701</v>
      </c>
      <c r="X2168" s="44">
        <v>5402</v>
      </c>
      <c r="Y2168" s="45"/>
      <c r="Z2168" s="38"/>
      <c r="AA2168" s="43">
        <v>186.06</v>
      </c>
      <c r="AB2168" s="44">
        <v>372.12</v>
      </c>
      <c r="AC2168" s="45"/>
      <c r="AD2168" s="38"/>
      <c r="AE2168" s="43">
        <v>794</v>
      </c>
      <c r="AF2168" s="44">
        <v>1588</v>
      </c>
      <c r="AG2168" s="45"/>
      <c r="AH2168" s="38"/>
      <c r="AI2168" s="43">
        <v>0</v>
      </c>
      <c r="AJ2168" s="44">
        <v>0</v>
      </c>
      <c r="AK2168" s="45"/>
      <c r="AL2168" s="38"/>
      <c r="AM2168" s="43">
        <v>4831</v>
      </c>
      <c r="AN2168" s="44">
        <v>9662</v>
      </c>
      <c r="AO2168" s="45"/>
    </row>
    <row r="2169" spans="1:41" hidden="1" outlineLevel="1" x14ac:dyDescent="0.25">
      <c r="A2169" s="34" t="s">
        <v>3955</v>
      </c>
      <c r="B2169" s="35" t="s">
        <v>3956</v>
      </c>
      <c r="C2169" s="35" t="s">
        <v>3957</v>
      </c>
      <c r="D2169" s="35" t="s">
        <v>500</v>
      </c>
      <c r="E2169" s="42">
        <v>3</v>
      </c>
      <c r="G2169" s="43">
        <v>0</v>
      </c>
      <c r="H2169" s="44">
        <v>0</v>
      </c>
      <c r="I2169" s="45"/>
      <c r="J2169" s="38"/>
      <c r="K2169" s="43">
        <v>120</v>
      </c>
      <c r="L2169" s="44">
        <v>360</v>
      </c>
      <c r="M2169" s="45"/>
      <c r="N2169" s="38"/>
      <c r="O2169" s="43">
        <v>120</v>
      </c>
      <c r="P2169" s="44">
        <v>360</v>
      </c>
      <c r="Q2169" s="45"/>
      <c r="R2169" s="38"/>
      <c r="S2169" s="43">
        <v>316</v>
      </c>
      <c r="T2169" s="44">
        <v>948</v>
      </c>
      <c r="U2169" s="45"/>
      <c r="V2169" s="38"/>
      <c r="W2169" s="43">
        <v>473</v>
      </c>
      <c r="X2169" s="44">
        <v>1419</v>
      </c>
      <c r="Y2169" s="45"/>
      <c r="Z2169" s="38"/>
      <c r="AA2169" s="43">
        <v>111.64</v>
      </c>
      <c r="AB2169" s="44">
        <v>334.92</v>
      </c>
      <c r="AC2169" s="45"/>
      <c r="AD2169" s="38"/>
      <c r="AE2169" s="43">
        <v>212</v>
      </c>
      <c r="AF2169" s="44">
        <v>636</v>
      </c>
      <c r="AG2169" s="45"/>
      <c r="AH2169" s="38"/>
      <c r="AI2169" s="43">
        <v>0</v>
      </c>
      <c r="AJ2169" s="44">
        <v>0</v>
      </c>
      <c r="AK2169" s="45"/>
      <c r="AL2169" s="38"/>
      <c r="AM2169" s="43">
        <v>319</v>
      </c>
      <c r="AN2169" s="44">
        <v>957</v>
      </c>
      <c r="AO2169" s="45"/>
    </row>
    <row r="2170" spans="1:41" hidden="1" outlineLevel="1" x14ac:dyDescent="0.25">
      <c r="A2170" s="34" t="s">
        <v>3958</v>
      </c>
      <c r="B2170" s="35" t="s">
        <v>3959</v>
      </c>
      <c r="C2170" s="35" t="s">
        <v>3960</v>
      </c>
      <c r="D2170" s="35" t="s">
        <v>500</v>
      </c>
      <c r="E2170" s="42">
        <v>5</v>
      </c>
      <c r="G2170" s="43">
        <v>0</v>
      </c>
      <c r="H2170" s="44">
        <v>0</v>
      </c>
      <c r="I2170" s="45"/>
      <c r="J2170" s="38"/>
      <c r="K2170" s="43">
        <v>250</v>
      </c>
      <c r="L2170" s="44">
        <v>1250</v>
      </c>
      <c r="M2170" s="45"/>
      <c r="N2170" s="38"/>
      <c r="O2170" s="43">
        <v>250</v>
      </c>
      <c r="P2170" s="44">
        <v>1250</v>
      </c>
      <c r="Q2170" s="45"/>
      <c r="R2170" s="38"/>
      <c r="S2170" s="43">
        <v>184</v>
      </c>
      <c r="T2170" s="44">
        <v>920</v>
      </c>
      <c r="U2170" s="45"/>
      <c r="V2170" s="38"/>
      <c r="W2170" s="43">
        <v>788</v>
      </c>
      <c r="X2170" s="44">
        <v>3940</v>
      </c>
      <c r="Y2170" s="45"/>
      <c r="Z2170" s="38"/>
      <c r="AA2170" s="43">
        <v>217.48</v>
      </c>
      <c r="AB2170" s="44">
        <v>1087.4000000000001</v>
      </c>
      <c r="AC2170" s="45"/>
      <c r="AD2170" s="38"/>
      <c r="AE2170" s="43">
        <v>353</v>
      </c>
      <c r="AF2170" s="44">
        <v>1765</v>
      </c>
      <c r="AG2170" s="45"/>
      <c r="AH2170" s="38"/>
      <c r="AI2170" s="43">
        <v>0</v>
      </c>
      <c r="AJ2170" s="44">
        <v>0</v>
      </c>
      <c r="AK2170" s="45"/>
      <c r="AL2170" s="38"/>
      <c r="AM2170" s="43">
        <v>780</v>
      </c>
      <c r="AN2170" s="44">
        <v>3900</v>
      </c>
      <c r="AO2170" s="45"/>
    </row>
    <row r="2171" spans="1:41" hidden="1" outlineLevel="1" x14ac:dyDescent="0.25">
      <c r="A2171" s="34" t="s">
        <v>3961</v>
      </c>
      <c r="B2171" s="35" t="s">
        <v>3962</v>
      </c>
      <c r="C2171" s="35" t="s">
        <v>3963</v>
      </c>
      <c r="D2171" s="35" t="s">
        <v>500</v>
      </c>
      <c r="E2171" s="42">
        <v>1</v>
      </c>
      <c r="G2171" s="43">
        <v>0</v>
      </c>
      <c r="H2171" s="44">
        <v>0</v>
      </c>
      <c r="I2171" s="45"/>
      <c r="J2171" s="38"/>
      <c r="K2171" s="43">
        <v>200</v>
      </c>
      <c r="L2171" s="44">
        <v>200</v>
      </c>
      <c r="M2171" s="45"/>
      <c r="N2171" s="38"/>
      <c r="O2171" s="43">
        <v>200</v>
      </c>
      <c r="P2171" s="44">
        <v>200</v>
      </c>
      <c r="Q2171" s="45"/>
      <c r="R2171" s="38"/>
      <c r="S2171" s="43">
        <v>230</v>
      </c>
      <c r="T2171" s="44">
        <v>230</v>
      </c>
      <c r="U2171" s="45"/>
      <c r="V2171" s="38"/>
      <c r="W2171" s="43">
        <v>194</v>
      </c>
      <c r="X2171" s="44">
        <v>194</v>
      </c>
      <c r="Y2171" s="45"/>
      <c r="Z2171" s="38"/>
      <c r="AA2171" s="43">
        <v>74.42</v>
      </c>
      <c r="AB2171" s="44">
        <v>74.42</v>
      </c>
      <c r="AC2171" s="45"/>
      <c r="AD2171" s="38"/>
      <c r="AE2171" s="43">
        <v>247</v>
      </c>
      <c r="AF2171" s="44">
        <v>247</v>
      </c>
      <c r="AG2171" s="45"/>
      <c r="AH2171" s="38"/>
      <c r="AI2171" s="43">
        <v>0</v>
      </c>
      <c r="AJ2171" s="44">
        <v>0</v>
      </c>
      <c r="AK2171" s="45"/>
      <c r="AL2171" s="38"/>
      <c r="AM2171" s="43">
        <v>345</v>
      </c>
      <c r="AN2171" s="44">
        <v>345</v>
      </c>
      <c r="AO2171" s="45"/>
    </row>
    <row r="2172" spans="1:41" ht="60" hidden="1" outlineLevel="1" x14ac:dyDescent="0.25">
      <c r="A2172" s="34" t="s">
        <v>3964</v>
      </c>
      <c r="B2172" s="35" t="s">
        <v>3965</v>
      </c>
      <c r="C2172" s="35" t="s">
        <v>3966</v>
      </c>
      <c r="D2172" s="35" t="s">
        <v>500</v>
      </c>
      <c r="E2172" s="42">
        <v>31</v>
      </c>
      <c r="G2172" s="43">
        <v>0</v>
      </c>
      <c r="H2172" s="44">
        <v>0</v>
      </c>
      <c r="I2172" s="45"/>
      <c r="J2172" s="38"/>
      <c r="K2172" s="43">
        <v>100</v>
      </c>
      <c r="L2172" s="44">
        <v>3100</v>
      </c>
      <c r="M2172" s="45"/>
      <c r="N2172" s="38"/>
      <c r="O2172" s="43">
        <v>100</v>
      </c>
      <c r="P2172" s="44">
        <v>3100</v>
      </c>
      <c r="Q2172" s="45"/>
      <c r="R2172" s="38"/>
      <c r="S2172" s="43">
        <v>223</v>
      </c>
      <c r="T2172" s="44">
        <v>6913</v>
      </c>
      <c r="U2172" s="45"/>
      <c r="V2172" s="38"/>
      <c r="W2172" s="43">
        <v>431</v>
      </c>
      <c r="X2172" s="44">
        <v>13361</v>
      </c>
      <c r="Y2172" s="45"/>
      <c r="Z2172" s="38"/>
      <c r="AA2172" s="43">
        <v>310.10000000000002</v>
      </c>
      <c r="AB2172" s="44">
        <v>9613.1</v>
      </c>
      <c r="AC2172" s="45"/>
      <c r="AD2172" s="38"/>
      <c r="AE2172" s="43">
        <v>239</v>
      </c>
      <c r="AF2172" s="44">
        <v>7409</v>
      </c>
      <c r="AG2172" s="45"/>
      <c r="AH2172" s="38"/>
      <c r="AI2172" s="43">
        <v>0</v>
      </c>
      <c r="AJ2172" s="44">
        <v>0</v>
      </c>
      <c r="AK2172" s="45"/>
      <c r="AL2172" s="38"/>
      <c r="AM2172" s="43">
        <v>480</v>
      </c>
      <c r="AN2172" s="44">
        <v>14880</v>
      </c>
      <c r="AO2172" s="45"/>
    </row>
    <row r="2173" spans="1:41" hidden="1" outlineLevel="1" x14ac:dyDescent="0.25">
      <c r="A2173" s="30"/>
      <c r="B2173" s="31" t="s">
        <v>44</v>
      </c>
      <c r="C2173" s="31" t="s">
        <v>45</v>
      </c>
      <c r="G2173" s="36"/>
      <c r="H2173" s="36"/>
      <c r="I2173" s="37"/>
      <c r="J2173" s="38"/>
      <c r="K2173" s="36"/>
      <c r="L2173" s="36"/>
      <c r="M2173" s="37"/>
      <c r="N2173" s="38"/>
      <c r="O2173" s="36"/>
      <c r="P2173" s="36"/>
      <c r="Q2173" s="37"/>
      <c r="R2173" s="38"/>
      <c r="S2173" s="36"/>
      <c r="T2173" s="36"/>
      <c r="U2173" s="37"/>
      <c r="V2173" s="38"/>
      <c r="W2173" s="36"/>
      <c r="X2173" s="36"/>
      <c r="Y2173" s="37"/>
      <c r="Z2173" s="38"/>
      <c r="AA2173" s="36"/>
      <c r="AB2173" s="36"/>
      <c r="AC2173" s="37"/>
      <c r="AD2173" s="38"/>
      <c r="AE2173" s="36"/>
      <c r="AF2173" s="36"/>
      <c r="AG2173" s="37"/>
      <c r="AH2173" s="38"/>
      <c r="AI2173" s="36"/>
      <c r="AJ2173" s="36"/>
      <c r="AK2173" s="37"/>
      <c r="AL2173" s="38"/>
      <c r="AM2173" s="36"/>
      <c r="AN2173" s="36"/>
      <c r="AO2173" s="37"/>
    </row>
    <row r="2174" spans="1:41" hidden="1" outlineLevel="1" x14ac:dyDescent="0.25">
      <c r="A2174" s="34" t="s">
        <v>3967</v>
      </c>
      <c r="B2174" s="35" t="s">
        <v>47</v>
      </c>
      <c r="C2174" s="35" t="s">
        <v>2969</v>
      </c>
      <c r="G2174" s="36"/>
      <c r="H2174" s="36"/>
      <c r="I2174" s="37"/>
      <c r="J2174" s="38"/>
      <c r="K2174" s="36"/>
      <c r="L2174" s="36"/>
      <c r="M2174" s="37"/>
      <c r="N2174" s="38"/>
      <c r="O2174" s="36"/>
      <c r="P2174" s="36"/>
      <c r="Q2174" s="37"/>
      <c r="R2174" s="38"/>
      <c r="S2174" s="36"/>
      <c r="T2174" s="36"/>
      <c r="U2174" s="37"/>
      <c r="V2174" s="38"/>
      <c r="W2174" s="36"/>
      <c r="X2174" s="36"/>
      <c r="Y2174" s="37"/>
      <c r="Z2174" s="38"/>
      <c r="AA2174" s="36"/>
      <c r="AB2174" s="36"/>
      <c r="AC2174" s="37"/>
      <c r="AD2174" s="38"/>
      <c r="AE2174" s="36"/>
      <c r="AF2174" s="36"/>
      <c r="AG2174" s="37"/>
      <c r="AH2174" s="38"/>
      <c r="AI2174" s="36"/>
      <c r="AJ2174" s="36"/>
      <c r="AK2174" s="37"/>
      <c r="AL2174" s="38"/>
      <c r="AM2174" s="36"/>
      <c r="AN2174" s="36"/>
      <c r="AO2174" s="37"/>
    </row>
    <row r="2175" spans="1:41" ht="60" hidden="1" outlineLevel="1" x14ac:dyDescent="0.25">
      <c r="A2175" s="34" t="s">
        <v>3968</v>
      </c>
      <c r="B2175" s="35" t="s">
        <v>47</v>
      </c>
      <c r="C2175" s="35" t="s">
        <v>2971</v>
      </c>
      <c r="G2175" s="36"/>
      <c r="H2175" s="36"/>
      <c r="I2175" s="37"/>
      <c r="J2175" s="38"/>
      <c r="K2175" s="36"/>
      <c r="L2175" s="36"/>
      <c r="M2175" s="37"/>
      <c r="N2175" s="38"/>
      <c r="O2175" s="36"/>
      <c r="P2175" s="36"/>
      <c r="Q2175" s="37"/>
      <c r="R2175" s="38"/>
      <c r="S2175" s="36"/>
      <c r="T2175" s="36"/>
      <c r="U2175" s="37"/>
      <c r="V2175" s="38"/>
      <c r="W2175" s="36"/>
      <c r="X2175" s="36"/>
      <c r="Y2175" s="37"/>
      <c r="Z2175" s="38"/>
      <c r="AA2175" s="36"/>
      <c r="AB2175" s="36"/>
      <c r="AC2175" s="37"/>
      <c r="AD2175" s="38"/>
      <c r="AE2175" s="36"/>
      <c r="AF2175" s="36"/>
      <c r="AG2175" s="37"/>
      <c r="AH2175" s="38"/>
      <c r="AI2175" s="36"/>
      <c r="AJ2175" s="36"/>
      <c r="AK2175" s="37"/>
      <c r="AL2175" s="38"/>
      <c r="AM2175" s="36"/>
      <c r="AN2175" s="36"/>
      <c r="AO2175" s="37"/>
    </row>
    <row r="2176" spans="1:41" ht="45" hidden="1" outlineLevel="1" x14ac:dyDescent="0.25">
      <c r="A2176" s="30"/>
      <c r="B2176" s="31" t="s">
        <v>69</v>
      </c>
      <c r="C2176" s="31" t="s">
        <v>70</v>
      </c>
      <c r="D2176" s="31" t="s">
        <v>71</v>
      </c>
      <c r="E2176" s="31" t="s">
        <v>72</v>
      </c>
      <c r="G2176" s="39" t="s">
        <v>73</v>
      </c>
      <c r="H2176" s="40" t="s">
        <v>33</v>
      </c>
      <c r="I2176" s="41"/>
      <c r="J2176" s="38"/>
      <c r="K2176" s="39" t="s">
        <v>73</v>
      </c>
      <c r="L2176" s="40" t="s">
        <v>33</v>
      </c>
      <c r="M2176" s="41"/>
      <c r="N2176" s="38"/>
      <c r="O2176" s="39" t="s">
        <v>73</v>
      </c>
      <c r="P2176" s="40" t="s">
        <v>33</v>
      </c>
      <c r="Q2176" s="41"/>
      <c r="R2176" s="38"/>
      <c r="S2176" s="39" t="s">
        <v>73</v>
      </c>
      <c r="T2176" s="40" t="s">
        <v>33</v>
      </c>
      <c r="U2176" s="41"/>
      <c r="V2176" s="38"/>
      <c r="W2176" s="39" t="s">
        <v>73</v>
      </c>
      <c r="X2176" s="40" t="s">
        <v>33</v>
      </c>
      <c r="Y2176" s="41"/>
      <c r="Z2176" s="38"/>
      <c r="AA2176" s="39" t="s">
        <v>73</v>
      </c>
      <c r="AB2176" s="40" t="s">
        <v>33</v>
      </c>
      <c r="AC2176" s="41"/>
      <c r="AD2176" s="38"/>
      <c r="AE2176" s="39" t="s">
        <v>73</v>
      </c>
      <c r="AF2176" s="40" t="s">
        <v>33</v>
      </c>
      <c r="AG2176" s="41"/>
      <c r="AH2176" s="38"/>
      <c r="AI2176" s="39" t="s">
        <v>73</v>
      </c>
      <c r="AJ2176" s="40" t="s">
        <v>33</v>
      </c>
      <c r="AK2176" s="41"/>
      <c r="AL2176" s="38"/>
      <c r="AM2176" s="39" t="s">
        <v>73</v>
      </c>
      <c r="AN2176" s="40" t="s">
        <v>33</v>
      </c>
      <c r="AO2176" s="41"/>
    </row>
    <row r="2177" spans="1:41" hidden="1" outlineLevel="1" x14ac:dyDescent="0.25">
      <c r="A2177" s="34" t="s">
        <v>3969</v>
      </c>
      <c r="B2177" s="35" t="s">
        <v>3970</v>
      </c>
      <c r="C2177" s="35" t="s">
        <v>2974</v>
      </c>
      <c r="D2177" s="35" t="s">
        <v>500</v>
      </c>
      <c r="E2177" s="42">
        <v>1</v>
      </c>
      <c r="G2177" s="43">
        <v>0</v>
      </c>
      <c r="H2177" s="44">
        <v>0</v>
      </c>
      <c r="I2177" s="45"/>
      <c r="J2177" s="38"/>
      <c r="K2177" s="43">
        <v>3000</v>
      </c>
      <c r="L2177" s="44">
        <v>3000</v>
      </c>
      <c r="M2177" s="45"/>
      <c r="N2177" s="38"/>
      <c r="O2177" s="43">
        <v>3000</v>
      </c>
      <c r="P2177" s="44">
        <v>3000</v>
      </c>
      <c r="Q2177" s="45"/>
      <c r="R2177" s="38"/>
      <c r="S2177" s="43">
        <v>7187</v>
      </c>
      <c r="T2177" s="44">
        <v>7187</v>
      </c>
      <c r="U2177" s="45"/>
      <c r="V2177" s="38"/>
      <c r="W2177" s="43">
        <v>2468</v>
      </c>
      <c r="X2177" s="44">
        <v>2468</v>
      </c>
      <c r="Y2177" s="45"/>
      <c r="Z2177" s="38"/>
      <c r="AA2177" s="43">
        <v>2067.3200000000002</v>
      </c>
      <c r="AB2177" s="44">
        <v>2067.3200000000002</v>
      </c>
      <c r="AC2177" s="45"/>
      <c r="AD2177" s="38"/>
      <c r="AE2177" s="43">
        <v>3105</v>
      </c>
      <c r="AF2177" s="44">
        <v>3105</v>
      </c>
      <c r="AG2177" s="45"/>
      <c r="AH2177" s="38"/>
      <c r="AI2177" s="43">
        <v>0</v>
      </c>
      <c r="AJ2177" s="44">
        <v>0</v>
      </c>
      <c r="AK2177" s="45"/>
      <c r="AL2177" s="38"/>
      <c r="AM2177" s="43">
        <v>9665</v>
      </c>
      <c r="AN2177" s="44">
        <v>9665</v>
      </c>
      <c r="AO2177" s="45"/>
    </row>
    <row r="2178" spans="1:41" hidden="1" outlineLevel="1" x14ac:dyDescent="0.25">
      <c r="A2178" s="34" t="s">
        <v>3971</v>
      </c>
      <c r="B2178" s="35" t="s">
        <v>3972</v>
      </c>
      <c r="C2178" s="35" t="s">
        <v>3973</v>
      </c>
      <c r="D2178" s="35" t="s">
        <v>500</v>
      </c>
      <c r="E2178" s="42">
        <v>1</v>
      </c>
      <c r="G2178" s="43">
        <v>0</v>
      </c>
      <c r="H2178" s="44">
        <v>0</v>
      </c>
      <c r="I2178" s="45"/>
      <c r="J2178" s="38"/>
      <c r="K2178" s="43">
        <v>2000</v>
      </c>
      <c r="L2178" s="44">
        <v>2000</v>
      </c>
      <c r="M2178" s="45"/>
      <c r="N2178" s="38"/>
      <c r="O2178" s="43">
        <v>2000</v>
      </c>
      <c r="P2178" s="44">
        <v>2000</v>
      </c>
      <c r="Q2178" s="45"/>
      <c r="R2178" s="38"/>
      <c r="S2178" s="43">
        <v>17428</v>
      </c>
      <c r="T2178" s="44">
        <v>17428</v>
      </c>
      <c r="U2178" s="45"/>
      <c r="V2178" s="38"/>
      <c r="W2178" s="43">
        <v>2100</v>
      </c>
      <c r="X2178" s="44">
        <v>2100</v>
      </c>
      <c r="Y2178" s="45"/>
      <c r="Z2178" s="38"/>
      <c r="AA2178" s="43">
        <v>0</v>
      </c>
      <c r="AB2178" s="44">
        <v>0</v>
      </c>
      <c r="AC2178" s="45"/>
      <c r="AD2178" s="38"/>
      <c r="AE2178" s="43">
        <v>13800</v>
      </c>
      <c r="AF2178" s="44">
        <v>13800</v>
      </c>
      <c r="AG2178" s="45"/>
      <c r="AH2178" s="38"/>
      <c r="AI2178" s="43">
        <v>0</v>
      </c>
      <c r="AJ2178" s="44">
        <v>0</v>
      </c>
      <c r="AK2178" s="45"/>
      <c r="AL2178" s="38"/>
      <c r="AM2178" s="43">
        <v>17237</v>
      </c>
      <c r="AN2178" s="44">
        <v>17237</v>
      </c>
      <c r="AO2178" s="45"/>
    </row>
    <row r="2179" spans="1:41" hidden="1" outlineLevel="1" x14ac:dyDescent="0.25">
      <c r="A2179" s="34" t="s">
        <v>3974</v>
      </c>
      <c r="B2179" s="35" t="s">
        <v>3975</v>
      </c>
      <c r="C2179" s="35" t="s">
        <v>3976</v>
      </c>
      <c r="D2179" s="35" t="s">
        <v>500</v>
      </c>
      <c r="E2179" s="42">
        <v>1</v>
      </c>
      <c r="G2179" s="43">
        <v>0</v>
      </c>
      <c r="H2179" s="44">
        <v>0</v>
      </c>
      <c r="I2179" s="45"/>
      <c r="J2179" s="38"/>
      <c r="K2179" s="43">
        <v>2500</v>
      </c>
      <c r="L2179" s="44">
        <v>2500</v>
      </c>
      <c r="M2179" s="45"/>
      <c r="N2179" s="38"/>
      <c r="O2179" s="43">
        <v>2500</v>
      </c>
      <c r="P2179" s="44">
        <v>2500</v>
      </c>
      <c r="Q2179" s="45"/>
      <c r="R2179" s="38"/>
      <c r="S2179" s="43">
        <v>8049</v>
      </c>
      <c r="T2179" s="44">
        <v>8049</v>
      </c>
      <c r="U2179" s="45"/>
      <c r="V2179" s="38"/>
      <c r="W2179" s="43">
        <v>26250</v>
      </c>
      <c r="X2179" s="44">
        <v>26250</v>
      </c>
      <c r="Y2179" s="45"/>
      <c r="Z2179" s="38"/>
      <c r="AA2179" s="43">
        <v>0</v>
      </c>
      <c r="AB2179" s="44">
        <v>0</v>
      </c>
      <c r="AC2179" s="45"/>
      <c r="AD2179" s="38"/>
      <c r="AE2179" s="43">
        <v>4842</v>
      </c>
      <c r="AF2179" s="44">
        <v>4842</v>
      </c>
      <c r="AG2179" s="45"/>
      <c r="AH2179" s="38"/>
      <c r="AI2179" s="43">
        <v>0</v>
      </c>
      <c r="AJ2179" s="44">
        <v>0</v>
      </c>
      <c r="AK2179" s="45"/>
      <c r="AL2179" s="38"/>
      <c r="AM2179" s="43">
        <v>17237</v>
      </c>
      <c r="AN2179" s="44">
        <v>17237</v>
      </c>
      <c r="AO2179" s="45"/>
    </row>
    <row r="2180" spans="1:41" hidden="1" outlineLevel="1" x14ac:dyDescent="0.25">
      <c r="A2180" s="34" t="s">
        <v>3977</v>
      </c>
      <c r="B2180" s="35" t="s">
        <v>3978</v>
      </c>
      <c r="C2180" s="35" t="s">
        <v>2980</v>
      </c>
      <c r="D2180" s="35" t="s">
        <v>500</v>
      </c>
      <c r="E2180" s="42">
        <v>2</v>
      </c>
      <c r="G2180" s="43">
        <v>0</v>
      </c>
      <c r="H2180" s="44">
        <v>0</v>
      </c>
      <c r="I2180" s="45"/>
      <c r="J2180" s="38"/>
      <c r="K2180" s="43">
        <v>200</v>
      </c>
      <c r="L2180" s="44">
        <v>400</v>
      </c>
      <c r="M2180" s="45"/>
      <c r="N2180" s="38"/>
      <c r="O2180" s="43">
        <v>200</v>
      </c>
      <c r="P2180" s="44">
        <v>400</v>
      </c>
      <c r="Q2180" s="45"/>
      <c r="R2180" s="38"/>
      <c r="S2180" s="43">
        <v>46</v>
      </c>
      <c r="T2180" s="44">
        <v>92</v>
      </c>
      <c r="U2180" s="45"/>
      <c r="V2180" s="38"/>
      <c r="W2180" s="43">
        <v>261</v>
      </c>
      <c r="X2180" s="44">
        <v>522</v>
      </c>
      <c r="Y2180" s="45"/>
      <c r="Z2180" s="38"/>
      <c r="AA2180" s="43">
        <v>0</v>
      </c>
      <c r="AB2180" s="44">
        <v>0</v>
      </c>
      <c r="AC2180" s="45"/>
      <c r="AD2180" s="38"/>
      <c r="AE2180" s="43">
        <v>4842</v>
      </c>
      <c r="AF2180" s="44">
        <v>9684</v>
      </c>
      <c r="AG2180" s="45"/>
      <c r="AH2180" s="38"/>
      <c r="AI2180" s="43">
        <v>0</v>
      </c>
      <c r="AJ2180" s="44">
        <v>0</v>
      </c>
      <c r="AK2180" s="45"/>
      <c r="AL2180" s="38"/>
      <c r="AM2180" s="43">
        <v>17237</v>
      </c>
      <c r="AN2180" s="44">
        <v>34474</v>
      </c>
      <c r="AO2180" s="45"/>
    </row>
    <row r="2181" spans="1:41" hidden="1" outlineLevel="1" x14ac:dyDescent="0.25">
      <c r="A2181" s="34" t="s">
        <v>3979</v>
      </c>
      <c r="B2181" s="35" t="s">
        <v>3980</v>
      </c>
      <c r="C2181" s="35" t="s">
        <v>3981</v>
      </c>
      <c r="D2181" s="35" t="s">
        <v>500</v>
      </c>
      <c r="E2181" s="42">
        <v>1</v>
      </c>
      <c r="G2181" s="43">
        <v>0</v>
      </c>
      <c r="H2181" s="44">
        <v>0</v>
      </c>
      <c r="I2181" s="45"/>
      <c r="J2181" s="38"/>
      <c r="K2181" s="43">
        <v>400</v>
      </c>
      <c r="L2181" s="44">
        <v>400</v>
      </c>
      <c r="M2181" s="45"/>
      <c r="N2181" s="38"/>
      <c r="O2181" s="43">
        <v>400</v>
      </c>
      <c r="P2181" s="44">
        <v>400</v>
      </c>
      <c r="Q2181" s="45"/>
      <c r="R2181" s="38"/>
      <c r="S2181" s="43">
        <v>442</v>
      </c>
      <c r="T2181" s="44">
        <v>442</v>
      </c>
      <c r="U2181" s="45"/>
      <c r="V2181" s="38"/>
      <c r="W2181" s="43">
        <v>1166</v>
      </c>
      <c r="X2181" s="44">
        <v>1166</v>
      </c>
      <c r="Y2181" s="45"/>
      <c r="Z2181" s="38"/>
      <c r="AA2181" s="43">
        <v>0</v>
      </c>
      <c r="AB2181" s="44">
        <v>0</v>
      </c>
      <c r="AC2181" s="45"/>
      <c r="AD2181" s="38"/>
      <c r="AE2181" s="43">
        <v>575</v>
      </c>
      <c r="AF2181" s="44">
        <v>575</v>
      </c>
      <c r="AG2181" s="45"/>
      <c r="AH2181" s="38"/>
      <c r="AI2181" s="43">
        <v>0</v>
      </c>
      <c r="AJ2181" s="44">
        <v>0</v>
      </c>
      <c r="AK2181" s="45"/>
      <c r="AL2181" s="38"/>
      <c r="AM2181" s="43">
        <v>2844</v>
      </c>
      <c r="AN2181" s="44">
        <v>2844</v>
      </c>
      <c r="AO2181" s="45"/>
    </row>
    <row r="2182" spans="1:41" hidden="1" outlineLevel="1" x14ac:dyDescent="0.25">
      <c r="A2182" s="34" t="s">
        <v>3982</v>
      </c>
      <c r="B2182" s="35" t="s">
        <v>3983</v>
      </c>
      <c r="C2182" s="35" t="s">
        <v>2983</v>
      </c>
      <c r="D2182" s="35" t="s">
        <v>500</v>
      </c>
      <c r="E2182" s="42">
        <v>1</v>
      </c>
      <c r="G2182" s="43">
        <v>0</v>
      </c>
      <c r="H2182" s="44">
        <v>0</v>
      </c>
      <c r="I2182" s="45"/>
      <c r="J2182" s="38"/>
      <c r="K2182" s="43">
        <v>250</v>
      </c>
      <c r="L2182" s="44">
        <v>250</v>
      </c>
      <c r="M2182" s="45"/>
      <c r="N2182" s="38"/>
      <c r="O2182" s="43">
        <v>250</v>
      </c>
      <c r="P2182" s="44">
        <v>250</v>
      </c>
      <c r="Q2182" s="45"/>
      <c r="R2182" s="38"/>
      <c r="S2182" s="43">
        <v>368</v>
      </c>
      <c r="T2182" s="44">
        <v>368</v>
      </c>
      <c r="U2182" s="45"/>
      <c r="V2182" s="38"/>
      <c r="W2182" s="43">
        <v>1166</v>
      </c>
      <c r="X2182" s="44">
        <v>1166</v>
      </c>
      <c r="Y2182" s="45"/>
      <c r="Z2182" s="38"/>
      <c r="AA2182" s="43">
        <v>0</v>
      </c>
      <c r="AB2182" s="44">
        <v>0</v>
      </c>
      <c r="AC2182" s="45"/>
      <c r="AD2182" s="38"/>
      <c r="AE2182" s="43">
        <v>1380</v>
      </c>
      <c r="AF2182" s="44">
        <v>1380</v>
      </c>
      <c r="AG2182" s="45"/>
      <c r="AH2182" s="38"/>
      <c r="AI2182" s="43">
        <v>0</v>
      </c>
      <c r="AJ2182" s="44">
        <v>0</v>
      </c>
      <c r="AK2182" s="45"/>
      <c r="AL2182" s="38"/>
      <c r="AM2182" s="43">
        <v>2844</v>
      </c>
      <c r="AN2182" s="44">
        <v>2844</v>
      </c>
      <c r="AO2182" s="45"/>
    </row>
    <row r="2183" spans="1:41" hidden="1" outlineLevel="1" x14ac:dyDescent="0.25">
      <c r="A2183" s="34" t="s">
        <v>3984</v>
      </c>
      <c r="B2183" s="35" t="s">
        <v>3985</v>
      </c>
      <c r="C2183" s="35" t="s">
        <v>2986</v>
      </c>
      <c r="D2183" s="35" t="s">
        <v>500</v>
      </c>
      <c r="E2183" s="42">
        <v>9</v>
      </c>
      <c r="G2183" s="43">
        <v>0</v>
      </c>
      <c r="H2183" s="44">
        <v>0</v>
      </c>
      <c r="I2183" s="45"/>
      <c r="J2183" s="38"/>
      <c r="K2183" s="43">
        <v>110</v>
      </c>
      <c r="L2183" s="44">
        <v>990</v>
      </c>
      <c r="M2183" s="45"/>
      <c r="N2183" s="38"/>
      <c r="O2183" s="43">
        <v>110</v>
      </c>
      <c r="P2183" s="44">
        <v>990</v>
      </c>
      <c r="Q2183" s="45"/>
      <c r="R2183" s="38"/>
      <c r="S2183" s="43">
        <v>46</v>
      </c>
      <c r="T2183" s="44">
        <v>414</v>
      </c>
      <c r="U2183" s="45"/>
      <c r="V2183" s="38"/>
      <c r="W2183" s="43">
        <v>63</v>
      </c>
      <c r="X2183" s="44">
        <v>567</v>
      </c>
      <c r="Y2183" s="45"/>
      <c r="Z2183" s="38"/>
      <c r="AA2183" s="43">
        <v>19.02</v>
      </c>
      <c r="AB2183" s="44">
        <v>171.18</v>
      </c>
      <c r="AC2183" s="45"/>
      <c r="AD2183" s="38"/>
      <c r="AE2183" s="43">
        <v>466</v>
      </c>
      <c r="AF2183" s="44">
        <v>4194</v>
      </c>
      <c r="AG2183" s="45"/>
      <c r="AH2183" s="38"/>
      <c r="AI2183" s="43">
        <v>0</v>
      </c>
      <c r="AJ2183" s="44">
        <v>0</v>
      </c>
      <c r="AK2183" s="45"/>
      <c r="AL2183" s="38"/>
      <c r="AM2183" s="43">
        <v>30</v>
      </c>
      <c r="AN2183" s="44">
        <v>270</v>
      </c>
      <c r="AO2183" s="45"/>
    </row>
    <row r="2184" spans="1:41" hidden="1" outlineLevel="1" x14ac:dyDescent="0.25">
      <c r="A2184" s="34" t="s">
        <v>3986</v>
      </c>
      <c r="B2184" s="35" t="s">
        <v>3987</v>
      </c>
      <c r="C2184" s="35" t="s">
        <v>2989</v>
      </c>
      <c r="D2184" s="35" t="s">
        <v>500</v>
      </c>
      <c r="E2184" s="42">
        <v>7</v>
      </c>
      <c r="G2184" s="43">
        <v>0</v>
      </c>
      <c r="H2184" s="44">
        <v>0</v>
      </c>
      <c r="I2184" s="45"/>
      <c r="J2184" s="38"/>
      <c r="K2184" s="43">
        <v>100</v>
      </c>
      <c r="L2184" s="44">
        <v>700</v>
      </c>
      <c r="M2184" s="45"/>
      <c r="N2184" s="38"/>
      <c r="O2184" s="43">
        <v>100</v>
      </c>
      <c r="P2184" s="44">
        <v>700</v>
      </c>
      <c r="Q2184" s="45"/>
      <c r="R2184" s="38"/>
      <c r="S2184" s="43">
        <v>52</v>
      </c>
      <c r="T2184" s="44">
        <v>364</v>
      </c>
      <c r="U2184" s="45"/>
      <c r="V2184" s="38"/>
      <c r="W2184" s="43">
        <v>63</v>
      </c>
      <c r="X2184" s="44">
        <v>441</v>
      </c>
      <c r="Y2184" s="45"/>
      <c r="Z2184" s="38"/>
      <c r="AA2184" s="43">
        <v>19.02</v>
      </c>
      <c r="AB2184" s="44">
        <v>133.13999999999999</v>
      </c>
      <c r="AC2184" s="45"/>
      <c r="AD2184" s="38"/>
      <c r="AE2184" s="43">
        <v>466</v>
      </c>
      <c r="AF2184" s="44">
        <v>3262</v>
      </c>
      <c r="AG2184" s="45"/>
      <c r="AH2184" s="38"/>
      <c r="AI2184" s="43">
        <v>0</v>
      </c>
      <c r="AJ2184" s="44">
        <v>0</v>
      </c>
      <c r="AK2184" s="45"/>
      <c r="AL2184" s="38"/>
      <c r="AM2184" s="43">
        <v>30</v>
      </c>
      <c r="AN2184" s="44">
        <v>210</v>
      </c>
      <c r="AO2184" s="45"/>
    </row>
    <row r="2185" spans="1:41" hidden="1" outlineLevel="1" x14ac:dyDescent="0.25">
      <c r="A2185" s="34" t="s">
        <v>3988</v>
      </c>
      <c r="B2185" s="35" t="s">
        <v>3989</v>
      </c>
      <c r="C2185" s="35" t="s">
        <v>3990</v>
      </c>
      <c r="D2185" s="35" t="s">
        <v>500</v>
      </c>
      <c r="E2185" s="42">
        <v>2</v>
      </c>
      <c r="G2185" s="43">
        <v>0</v>
      </c>
      <c r="H2185" s="44">
        <v>0</v>
      </c>
      <c r="I2185" s="45"/>
      <c r="J2185" s="38"/>
      <c r="K2185" s="43">
        <v>110</v>
      </c>
      <c r="L2185" s="44">
        <v>220</v>
      </c>
      <c r="M2185" s="45"/>
      <c r="N2185" s="38"/>
      <c r="O2185" s="43">
        <v>110</v>
      </c>
      <c r="P2185" s="44">
        <v>220</v>
      </c>
      <c r="Q2185" s="45"/>
      <c r="R2185" s="38"/>
      <c r="S2185" s="43">
        <v>52</v>
      </c>
      <c r="T2185" s="44">
        <v>104</v>
      </c>
      <c r="U2185" s="45"/>
      <c r="V2185" s="38"/>
      <c r="W2185" s="43">
        <v>63</v>
      </c>
      <c r="X2185" s="44">
        <v>126</v>
      </c>
      <c r="Y2185" s="45"/>
      <c r="Z2185" s="38"/>
      <c r="AA2185" s="43">
        <v>186.06</v>
      </c>
      <c r="AB2185" s="44">
        <v>372.12</v>
      </c>
      <c r="AC2185" s="45"/>
      <c r="AD2185" s="38"/>
      <c r="AE2185" s="43">
        <v>466</v>
      </c>
      <c r="AF2185" s="44">
        <v>932</v>
      </c>
      <c r="AG2185" s="45"/>
      <c r="AH2185" s="38"/>
      <c r="AI2185" s="43">
        <v>0</v>
      </c>
      <c r="AJ2185" s="44">
        <v>0</v>
      </c>
      <c r="AK2185" s="45"/>
      <c r="AL2185" s="38"/>
      <c r="AM2185" s="43">
        <v>30</v>
      </c>
      <c r="AN2185" s="44">
        <v>60</v>
      </c>
      <c r="AO2185" s="45"/>
    </row>
    <row r="2186" spans="1:41" hidden="1" outlineLevel="1" x14ac:dyDescent="0.25">
      <c r="A2186" s="34" t="s">
        <v>3991</v>
      </c>
      <c r="B2186" s="35" t="s">
        <v>3992</v>
      </c>
      <c r="C2186" s="35" t="s">
        <v>3993</v>
      </c>
      <c r="D2186" s="35" t="s">
        <v>500</v>
      </c>
      <c r="E2186" s="42">
        <v>4</v>
      </c>
      <c r="G2186" s="43">
        <v>0</v>
      </c>
      <c r="H2186" s="44">
        <v>0</v>
      </c>
      <c r="I2186" s="45"/>
      <c r="J2186" s="38"/>
      <c r="K2186" s="43">
        <v>250</v>
      </c>
      <c r="L2186" s="44">
        <v>1000</v>
      </c>
      <c r="M2186" s="45"/>
      <c r="N2186" s="38"/>
      <c r="O2186" s="43">
        <v>250</v>
      </c>
      <c r="P2186" s="44">
        <v>1000</v>
      </c>
      <c r="Q2186" s="45"/>
      <c r="R2186" s="38"/>
      <c r="S2186" s="43">
        <v>52</v>
      </c>
      <c r="T2186" s="44">
        <v>208</v>
      </c>
      <c r="U2186" s="45"/>
      <c r="V2186" s="38"/>
      <c r="W2186" s="43">
        <v>63</v>
      </c>
      <c r="X2186" s="44">
        <v>252</v>
      </c>
      <c r="Y2186" s="45"/>
      <c r="Z2186" s="38"/>
      <c r="AA2186" s="43">
        <v>19.02</v>
      </c>
      <c r="AB2186" s="44">
        <v>76.08</v>
      </c>
      <c r="AC2186" s="45"/>
      <c r="AD2186" s="38"/>
      <c r="AE2186" s="43">
        <v>466</v>
      </c>
      <c r="AF2186" s="44">
        <v>1864</v>
      </c>
      <c r="AG2186" s="45"/>
      <c r="AH2186" s="38"/>
      <c r="AI2186" s="43">
        <v>0</v>
      </c>
      <c r="AJ2186" s="44">
        <v>0</v>
      </c>
      <c r="AK2186" s="45"/>
      <c r="AL2186" s="38"/>
      <c r="AM2186" s="43">
        <v>30</v>
      </c>
      <c r="AN2186" s="44">
        <v>120</v>
      </c>
      <c r="AO2186" s="45"/>
    </row>
    <row r="2187" spans="1:41" ht="30" hidden="1" outlineLevel="1" x14ac:dyDescent="0.25">
      <c r="A2187" s="34" t="s">
        <v>3994</v>
      </c>
      <c r="B2187" s="35" t="s">
        <v>3995</v>
      </c>
      <c r="C2187" s="35" t="s">
        <v>2992</v>
      </c>
      <c r="D2187" s="35" t="s">
        <v>500</v>
      </c>
      <c r="E2187" s="42">
        <v>16</v>
      </c>
      <c r="G2187" s="43">
        <v>0</v>
      </c>
      <c r="H2187" s="44">
        <v>0</v>
      </c>
      <c r="I2187" s="45"/>
      <c r="J2187" s="38"/>
      <c r="K2187" s="43">
        <v>600</v>
      </c>
      <c r="L2187" s="44">
        <v>9600</v>
      </c>
      <c r="M2187" s="45"/>
      <c r="N2187" s="38"/>
      <c r="O2187" s="43">
        <v>600</v>
      </c>
      <c r="P2187" s="44">
        <v>9600</v>
      </c>
      <c r="Q2187" s="45"/>
      <c r="R2187" s="38"/>
      <c r="S2187" s="43">
        <v>328</v>
      </c>
      <c r="T2187" s="44">
        <v>5248</v>
      </c>
      <c r="U2187" s="45"/>
      <c r="V2187" s="38"/>
      <c r="W2187" s="43">
        <v>399</v>
      </c>
      <c r="X2187" s="44">
        <v>6384</v>
      </c>
      <c r="Y2187" s="45"/>
      <c r="Z2187" s="38"/>
      <c r="AA2187" s="43">
        <v>181.92</v>
      </c>
      <c r="AB2187" s="44">
        <v>2910.72</v>
      </c>
      <c r="AC2187" s="45"/>
      <c r="AD2187" s="38"/>
      <c r="AE2187" s="43">
        <v>0</v>
      </c>
      <c r="AF2187" s="44">
        <v>0</v>
      </c>
      <c r="AG2187" s="45"/>
      <c r="AH2187" s="38"/>
      <c r="AI2187" s="43">
        <v>0</v>
      </c>
      <c r="AJ2187" s="44">
        <v>0</v>
      </c>
      <c r="AK2187" s="45"/>
      <c r="AL2187" s="38"/>
      <c r="AM2187" s="43">
        <v>401</v>
      </c>
      <c r="AN2187" s="44">
        <v>6416</v>
      </c>
      <c r="AO2187" s="45"/>
    </row>
    <row r="2188" spans="1:41" hidden="1" outlineLevel="1" x14ac:dyDescent="0.25">
      <c r="A2188" s="30"/>
      <c r="B2188" s="31" t="s">
        <v>44</v>
      </c>
      <c r="C2188" s="31" t="s">
        <v>45</v>
      </c>
      <c r="G2188" s="36"/>
      <c r="H2188" s="36"/>
      <c r="I2188" s="37"/>
      <c r="J2188" s="38"/>
      <c r="K2188" s="36"/>
      <c r="L2188" s="36"/>
      <c r="M2188" s="37"/>
      <c r="N2188" s="38"/>
      <c r="O2188" s="36"/>
      <c r="P2188" s="36"/>
      <c r="Q2188" s="37"/>
      <c r="R2188" s="38"/>
      <c r="S2188" s="36"/>
      <c r="T2188" s="36"/>
      <c r="U2188" s="37"/>
      <c r="V2188" s="38"/>
      <c r="W2188" s="36"/>
      <c r="X2188" s="36"/>
      <c r="Y2188" s="37"/>
      <c r="Z2188" s="38"/>
      <c r="AA2188" s="36"/>
      <c r="AB2188" s="36"/>
      <c r="AC2188" s="37"/>
      <c r="AD2188" s="38"/>
      <c r="AE2188" s="36"/>
      <c r="AF2188" s="36"/>
      <c r="AG2188" s="37"/>
      <c r="AH2188" s="38"/>
      <c r="AI2188" s="36"/>
      <c r="AJ2188" s="36"/>
      <c r="AK2188" s="37"/>
      <c r="AL2188" s="38"/>
      <c r="AM2188" s="36"/>
      <c r="AN2188" s="36"/>
      <c r="AO2188" s="37"/>
    </row>
    <row r="2189" spans="1:41" hidden="1" outlineLevel="1" x14ac:dyDescent="0.25">
      <c r="A2189" s="34" t="s">
        <v>3996</v>
      </c>
      <c r="B2189" s="35" t="s">
        <v>47</v>
      </c>
      <c r="C2189" s="35" t="s">
        <v>3010</v>
      </c>
      <c r="G2189" s="36"/>
      <c r="H2189" s="36"/>
      <c r="I2189" s="37"/>
      <c r="J2189" s="38"/>
      <c r="K2189" s="36"/>
      <c r="L2189" s="36"/>
      <c r="M2189" s="37"/>
      <c r="N2189" s="38"/>
      <c r="O2189" s="36"/>
      <c r="P2189" s="36"/>
      <c r="Q2189" s="37"/>
      <c r="R2189" s="38"/>
      <c r="S2189" s="36"/>
      <c r="T2189" s="36"/>
      <c r="U2189" s="37"/>
      <c r="V2189" s="38"/>
      <c r="W2189" s="36"/>
      <c r="X2189" s="36"/>
      <c r="Y2189" s="37"/>
      <c r="Z2189" s="38"/>
      <c r="AA2189" s="36"/>
      <c r="AB2189" s="36"/>
      <c r="AC2189" s="37"/>
      <c r="AD2189" s="38"/>
      <c r="AE2189" s="36"/>
      <c r="AF2189" s="36"/>
      <c r="AG2189" s="37"/>
      <c r="AH2189" s="38"/>
      <c r="AI2189" s="36"/>
      <c r="AJ2189" s="36"/>
      <c r="AK2189" s="37"/>
      <c r="AL2189" s="38"/>
      <c r="AM2189" s="36"/>
      <c r="AN2189" s="36"/>
      <c r="AO2189" s="37"/>
    </row>
    <row r="2190" spans="1:41" ht="90" hidden="1" outlineLevel="1" x14ac:dyDescent="0.25">
      <c r="A2190" s="34" t="s">
        <v>3997</v>
      </c>
      <c r="B2190" s="35" t="s">
        <v>47</v>
      </c>
      <c r="C2190" s="35" t="s">
        <v>3012</v>
      </c>
      <c r="G2190" s="36"/>
      <c r="H2190" s="36"/>
      <c r="I2190" s="37"/>
      <c r="J2190" s="38"/>
      <c r="K2190" s="36"/>
      <c r="L2190" s="36"/>
      <c r="M2190" s="37"/>
      <c r="N2190" s="38"/>
      <c r="O2190" s="36"/>
      <c r="P2190" s="36"/>
      <c r="Q2190" s="37"/>
      <c r="R2190" s="38"/>
      <c r="S2190" s="36"/>
      <c r="T2190" s="36"/>
      <c r="U2190" s="37"/>
      <c r="V2190" s="38"/>
      <c r="W2190" s="36"/>
      <c r="X2190" s="36"/>
      <c r="Y2190" s="37"/>
      <c r="Z2190" s="38"/>
      <c r="AA2190" s="36"/>
      <c r="AB2190" s="36"/>
      <c r="AC2190" s="37"/>
      <c r="AD2190" s="38"/>
      <c r="AE2190" s="36"/>
      <c r="AF2190" s="36"/>
      <c r="AG2190" s="37"/>
      <c r="AH2190" s="38"/>
      <c r="AI2190" s="36"/>
      <c r="AJ2190" s="36"/>
      <c r="AK2190" s="37"/>
      <c r="AL2190" s="38"/>
      <c r="AM2190" s="36"/>
      <c r="AN2190" s="36"/>
      <c r="AO2190" s="37"/>
    </row>
    <row r="2191" spans="1:41" ht="45" hidden="1" outlineLevel="1" x14ac:dyDescent="0.25">
      <c r="A2191" s="30"/>
      <c r="B2191" s="31" t="s">
        <v>69</v>
      </c>
      <c r="C2191" s="31" t="s">
        <v>70</v>
      </c>
      <c r="D2191" s="31" t="s">
        <v>71</v>
      </c>
      <c r="E2191" s="31" t="s">
        <v>72</v>
      </c>
      <c r="G2191" s="39" t="s">
        <v>73</v>
      </c>
      <c r="H2191" s="40" t="s">
        <v>33</v>
      </c>
      <c r="I2191" s="41"/>
      <c r="J2191" s="38"/>
      <c r="K2191" s="39" t="s">
        <v>73</v>
      </c>
      <c r="L2191" s="40" t="s">
        <v>33</v>
      </c>
      <c r="M2191" s="41"/>
      <c r="N2191" s="38"/>
      <c r="O2191" s="39" t="s">
        <v>73</v>
      </c>
      <c r="P2191" s="40" t="s">
        <v>33</v>
      </c>
      <c r="Q2191" s="41"/>
      <c r="R2191" s="38"/>
      <c r="S2191" s="39" t="s">
        <v>73</v>
      </c>
      <c r="T2191" s="40" t="s">
        <v>33</v>
      </c>
      <c r="U2191" s="41"/>
      <c r="V2191" s="38"/>
      <c r="W2191" s="39" t="s">
        <v>73</v>
      </c>
      <c r="X2191" s="40" t="s">
        <v>33</v>
      </c>
      <c r="Y2191" s="41"/>
      <c r="Z2191" s="38"/>
      <c r="AA2191" s="39" t="s">
        <v>73</v>
      </c>
      <c r="AB2191" s="40" t="s">
        <v>33</v>
      </c>
      <c r="AC2191" s="41"/>
      <c r="AD2191" s="38"/>
      <c r="AE2191" s="39" t="s">
        <v>73</v>
      </c>
      <c r="AF2191" s="40" t="s">
        <v>33</v>
      </c>
      <c r="AG2191" s="41"/>
      <c r="AH2191" s="38"/>
      <c r="AI2191" s="39" t="s">
        <v>73</v>
      </c>
      <c r="AJ2191" s="40" t="s">
        <v>33</v>
      </c>
      <c r="AK2191" s="41"/>
      <c r="AL2191" s="38"/>
      <c r="AM2191" s="39" t="s">
        <v>73</v>
      </c>
      <c r="AN2191" s="40" t="s">
        <v>33</v>
      </c>
      <c r="AO2191" s="41"/>
    </row>
    <row r="2192" spans="1:41" ht="30" hidden="1" outlineLevel="1" x14ac:dyDescent="0.25">
      <c r="A2192" s="34" t="s">
        <v>3998</v>
      </c>
      <c r="B2192" s="35" t="s">
        <v>3999</v>
      </c>
      <c r="C2192" s="35" t="s">
        <v>3015</v>
      </c>
      <c r="D2192" s="35" t="s">
        <v>500</v>
      </c>
      <c r="E2192" s="42">
        <v>1</v>
      </c>
      <c r="G2192" s="43">
        <v>0</v>
      </c>
      <c r="H2192" s="44">
        <v>0</v>
      </c>
      <c r="I2192" s="45"/>
      <c r="J2192" s="38"/>
      <c r="K2192" s="43">
        <v>20000</v>
      </c>
      <c r="L2192" s="44">
        <v>20000</v>
      </c>
      <c r="M2192" s="45"/>
      <c r="N2192" s="38"/>
      <c r="O2192" s="43">
        <v>20000</v>
      </c>
      <c r="P2192" s="44">
        <v>20000</v>
      </c>
      <c r="Q2192" s="45"/>
      <c r="R2192" s="38"/>
      <c r="S2192" s="43">
        <v>13982</v>
      </c>
      <c r="T2192" s="44">
        <v>13982</v>
      </c>
      <c r="U2192" s="45"/>
      <c r="V2192" s="38"/>
      <c r="W2192" s="43">
        <v>43890</v>
      </c>
      <c r="X2192" s="44">
        <v>43890</v>
      </c>
      <c r="Y2192" s="45"/>
      <c r="Z2192" s="38"/>
      <c r="AA2192" s="43">
        <v>20301.07</v>
      </c>
      <c r="AB2192" s="44">
        <v>20301.07</v>
      </c>
      <c r="AC2192" s="45"/>
      <c r="AD2192" s="38"/>
      <c r="AE2192" s="43">
        <v>9718</v>
      </c>
      <c r="AF2192" s="44">
        <v>9718</v>
      </c>
      <c r="AG2192" s="45"/>
      <c r="AH2192" s="38"/>
      <c r="AI2192" s="43">
        <v>0</v>
      </c>
      <c r="AJ2192" s="44">
        <v>0</v>
      </c>
      <c r="AK2192" s="45"/>
      <c r="AL2192" s="38"/>
      <c r="AM2192" s="43">
        <v>8186</v>
      </c>
      <c r="AN2192" s="44">
        <v>8186</v>
      </c>
      <c r="AO2192" s="45"/>
    </row>
    <row r="2193" spans="1:41" hidden="1" outlineLevel="1" x14ac:dyDescent="0.25">
      <c r="A2193" s="34" t="s">
        <v>4000</v>
      </c>
      <c r="B2193" s="35" t="s">
        <v>4001</v>
      </c>
      <c r="C2193" s="35" t="s">
        <v>3018</v>
      </c>
      <c r="D2193" s="35" t="s">
        <v>500</v>
      </c>
      <c r="E2193" s="42">
        <v>1</v>
      </c>
      <c r="G2193" s="43">
        <v>0</v>
      </c>
      <c r="H2193" s="44">
        <v>0</v>
      </c>
      <c r="I2193" s="45"/>
      <c r="J2193" s="38"/>
      <c r="K2193" s="43">
        <v>27300</v>
      </c>
      <c r="L2193" s="44">
        <v>27300</v>
      </c>
      <c r="M2193" s="45"/>
      <c r="N2193" s="38"/>
      <c r="O2193" s="43">
        <v>27300</v>
      </c>
      <c r="P2193" s="44">
        <v>27300</v>
      </c>
      <c r="Q2193" s="45"/>
      <c r="R2193" s="38"/>
      <c r="S2193" s="43">
        <v>4277</v>
      </c>
      <c r="T2193" s="44">
        <v>4277</v>
      </c>
      <c r="U2193" s="45"/>
      <c r="V2193" s="38"/>
      <c r="W2193" s="43">
        <v>0</v>
      </c>
      <c r="X2193" s="44">
        <v>0</v>
      </c>
      <c r="Y2193" s="45"/>
      <c r="Z2193" s="38"/>
      <c r="AA2193" s="43">
        <v>0</v>
      </c>
      <c r="AB2193" s="44">
        <v>0</v>
      </c>
      <c r="AC2193" s="45"/>
      <c r="AD2193" s="38"/>
      <c r="AE2193" s="43">
        <v>46000</v>
      </c>
      <c r="AF2193" s="44">
        <v>46000</v>
      </c>
      <c r="AG2193" s="45"/>
      <c r="AH2193" s="38"/>
      <c r="AI2193" s="43">
        <v>0</v>
      </c>
      <c r="AJ2193" s="44">
        <v>0</v>
      </c>
      <c r="AK2193" s="45"/>
      <c r="AL2193" s="38"/>
      <c r="AM2193" s="43">
        <v>10746</v>
      </c>
      <c r="AN2193" s="44">
        <v>10746</v>
      </c>
      <c r="AO2193" s="45"/>
    </row>
    <row r="2194" spans="1:41" hidden="1" outlineLevel="1" x14ac:dyDescent="0.25">
      <c r="A2194" s="34" t="s">
        <v>4002</v>
      </c>
      <c r="B2194" s="35" t="s">
        <v>4003</v>
      </c>
      <c r="C2194" s="35" t="s">
        <v>4004</v>
      </c>
      <c r="D2194" s="35" t="s">
        <v>500</v>
      </c>
      <c r="E2194" s="42">
        <v>1</v>
      </c>
      <c r="G2194" s="43">
        <v>0</v>
      </c>
      <c r="H2194" s="44">
        <v>0</v>
      </c>
      <c r="I2194" s="45"/>
      <c r="J2194" s="38"/>
      <c r="K2194" s="43">
        <v>2000</v>
      </c>
      <c r="L2194" s="44">
        <v>2000</v>
      </c>
      <c r="M2194" s="45"/>
      <c r="N2194" s="38"/>
      <c r="O2194" s="43">
        <v>2000</v>
      </c>
      <c r="P2194" s="44">
        <v>2000</v>
      </c>
      <c r="Q2194" s="45"/>
      <c r="R2194" s="38"/>
      <c r="S2194" s="43">
        <v>1449</v>
      </c>
      <c r="T2194" s="44">
        <v>1449</v>
      </c>
      <c r="U2194" s="45"/>
      <c r="V2194" s="38"/>
      <c r="W2194" s="43">
        <v>0</v>
      </c>
      <c r="X2194" s="44">
        <v>0</v>
      </c>
      <c r="Y2194" s="45"/>
      <c r="Z2194" s="38"/>
      <c r="AA2194" s="43">
        <v>0</v>
      </c>
      <c r="AB2194" s="44">
        <v>0</v>
      </c>
      <c r="AC2194" s="45"/>
      <c r="AD2194" s="38"/>
      <c r="AE2194" s="43">
        <v>1840</v>
      </c>
      <c r="AF2194" s="44">
        <v>1840</v>
      </c>
      <c r="AG2194" s="45"/>
      <c r="AH2194" s="38"/>
      <c r="AI2194" s="43">
        <v>0</v>
      </c>
      <c r="AJ2194" s="44">
        <v>0</v>
      </c>
      <c r="AK2194" s="45"/>
      <c r="AL2194" s="38"/>
      <c r="AM2194" s="43">
        <v>2844</v>
      </c>
      <c r="AN2194" s="44">
        <v>2844</v>
      </c>
      <c r="AO2194" s="45"/>
    </row>
    <row r="2195" spans="1:41" hidden="1" outlineLevel="1" x14ac:dyDescent="0.25">
      <c r="A2195" s="34" t="s">
        <v>4005</v>
      </c>
      <c r="B2195" s="35" t="s">
        <v>4006</v>
      </c>
      <c r="C2195" s="35" t="s">
        <v>3024</v>
      </c>
      <c r="D2195" s="35" t="s">
        <v>500</v>
      </c>
      <c r="E2195" s="42">
        <v>3</v>
      </c>
      <c r="G2195" s="43">
        <v>0</v>
      </c>
      <c r="H2195" s="44">
        <v>0</v>
      </c>
      <c r="I2195" s="45"/>
      <c r="J2195" s="38"/>
      <c r="K2195" s="43">
        <v>2000</v>
      </c>
      <c r="L2195" s="44">
        <v>6000</v>
      </c>
      <c r="M2195" s="45"/>
      <c r="N2195" s="38"/>
      <c r="O2195" s="43">
        <v>2000</v>
      </c>
      <c r="P2195" s="44">
        <v>6000</v>
      </c>
      <c r="Q2195" s="45"/>
      <c r="R2195" s="38"/>
      <c r="S2195" s="43">
        <v>3355</v>
      </c>
      <c r="T2195" s="44">
        <v>10065</v>
      </c>
      <c r="U2195" s="45"/>
      <c r="V2195" s="38"/>
      <c r="W2195" s="43">
        <v>0</v>
      </c>
      <c r="X2195" s="44">
        <v>0</v>
      </c>
      <c r="Y2195" s="45"/>
      <c r="Z2195" s="38"/>
      <c r="AA2195" s="43">
        <v>1796.09</v>
      </c>
      <c r="AB2195" s="44">
        <v>5388.27</v>
      </c>
      <c r="AC2195" s="45"/>
      <c r="AD2195" s="38"/>
      <c r="AE2195" s="43">
        <v>3450</v>
      </c>
      <c r="AF2195" s="44">
        <v>10350</v>
      </c>
      <c r="AG2195" s="45"/>
      <c r="AH2195" s="38"/>
      <c r="AI2195" s="43">
        <v>0</v>
      </c>
      <c r="AJ2195" s="44">
        <v>0</v>
      </c>
      <c r="AK2195" s="45"/>
      <c r="AL2195" s="38"/>
      <c r="AM2195" s="43">
        <v>4751</v>
      </c>
      <c r="AN2195" s="44">
        <v>14253</v>
      </c>
      <c r="AO2195" s="45"/>
    </row>
    <row r="2196" spans="1:41" hidden="1" outlineLevel="1" x14ac:dyDescent="0.25">
      <c r="A2196" s="34" t="s">
        <v>4007</v>
      </c>
      <c r="B2196" s="35" t="s">
        <v>4008</v>
      </c>
      <c r="C2196" s="35" t="s">
        <v>3030</v>
      </c>
      <c r="D2196" s="35" t="s">
        <v>500</v>
      </c>
      <c r="E2196" s="42">
        <v>3</v>
      </c>
      <c r="G2196" s="43">
        <v>0</v>
      </c>
      <c r="H2196" s="44">
        <v>0</v>
      </c>
      <c r="I2196" s="45"/>
      <c r="J2196" s="38"/>
      <c r="K2196" s="43">
        <v>120</v>
      </c>
      <c r="L2196" s="44">
        <v>360</v>
      </c>
      <c r="M2196" s="45"/>
      <c r="N2196" s="38"/>
      <c r="O2196" s="43">
        <v>120</v>
      </c>
      <c r="P2196" s="44">
        <v>360</v>
      </c>
      <c r="Q2196" s="45"/>
      <c r="R2196" s="38"/>
      <c r="S2196" s="43">
        <v>3355</v>
      </c>
      <c r="T2196" s="44">
        <v>10065</v>
      </c>
      <c r="U2196" s="45"/>
      <c r="V2196" s="38"/>
      <c r="W2196" s="43">
        <v>0</v>
      </c>
      <c r="X2196" s="44">
        <v>0</v>
      </c>
      <c r="Y2196" s="45"/>
      <c r="Z2196" s="38"/>
      <c r="AA2196" s="43">
        <v>193.5</v>
      </c>
      <c r="AB2196" s="44">
        <v>580.5</v>
      </c>
      <c r="AC2196" s="45"/>
      <c r="AD2196" s="38"/>
      <c r="AE2196" s="43">
        <v>127</v>
      </c>
      <c r="AF2196" s="44">
        <v>381</v>
      </c>
      <c r="AG2196" s="45"/>
      <c r="AH2196" s="38"/>
      <c r="AI2196" s="43">
        <v>0</v>
      </c>
      <c r="AJ2196" s="44">
        <v>0</v>
      </c>
      <c r="AK2196" s="45"/>
      <c r="AL2196" s="38"/>
      <c r="AM2196" s="43">
        <v>197</v>
      </c>
      <c r="AN2196" s="44">
        <v>591</v>
      </c>
      <c r="AO2196" s="45"/>
    </row>
    <row r="2197" spans="1:41" hidden="1" outlineLevel="1" x14ac:dyDescent="0.25">
      <c r="A2197" s="30"/>
      <c r="B2197" s="31" t="s">
        <v>44</v>
      </c>
      <c r="C2197" s="31" t="s">
        <v>45</v>
      </c>
      <c r="G2197" s="36"/>
      <c r="H2197" s="36"/>
      <c r="I2197" s="37"/>
      <c r="J2197" s="38"/>
      <c r="K2197" s="36"/>
      <c r="L2197" s="36"/>
      <c r="M2197" s="37"/>
      <c r="N2197" s="38"/>
      <c r="O2197" s="36"/>
      <c r="P2197" s="36"/>
      <c r="Q2197" s="37"/>
      <c r="R2197" s="38"/>
      <c r="S2197" s="36"/>
      <c r="T2197" s="36"/>
      <c r="U2197" s="37"/>
      <c r="V2197" s="38"/>
      <c r="W2197" s="36"/>
      <c r="X2197" s="36"/>
      <c r="Y2197" s="37"/>
      <c r="Z2197" s="38"/>
      <c r="AA2197" s="36"/>
      <c r="AB2197" s="36"/>
      <c r="AC2197" s="37"/>
      <c r="AD2197" s="38"/>
      <c r="AE2197" s="36"/>
      <c r="AF2197" s="36"/>
      <c r="AG2197" s="37"/>
      <c r="AH2197" s="38"/>
      <c r="AI2197" s="36"/>
      <c r="AJ2197" s="36"/>
      <c r="AK2197" s="37"/>
      <c r="AL2197" s="38"/>
      <c r="AM2197" s="36"/>
      <c r="AN2197" s="36"/>
      <c r="AO2197" s="37"/>
    </row>
    <row r="2198" spans="1:41" hidden="1" outlineLevel="1" x14ac:dyDescent="0.25">
      <c r="A2198" s="34" t="s">
        <v>4009</v>
      </c>
      <c r="B2198" s="35" t="s">
        <v>47</v>
      </c>
      <c r="C2198" s="35" t="s">
        <v>2479</v>
      </c>
      <c r="G2198" s="36"/>
      <c r="H2198" s="36"/>
      <c r="I2198" s="37"/>
      <c r="J2198" s="38"/>
      <c r="K2198" s="36"/>
      <c r="L2198" s="36"/>
      <c r="M2198" s="37"/>
      <c r="N2198" s="38"/>
      <c r="O2198" s="36"/>
      <c r="P2198" s="36"/>
      <c r="Q2198" s="37"/>
      <c r="R2198" s="38"/>
      <c r="S2198" s="36"/>
      <c r="T2198" s="36"/>
      <c r="U2198" s="37"/>
      <c r="V2198" s="38"/>
      <c r="W2198" s="36"/>
      <c r="X2198" s="36"/>
      <c r="Y2198" s="37"/>
      <c r="Z2198" s="38"/>
      <c r="AA2198" s="36"/>
      <c r="AB2198" s="36"/>
      <c r="AC2198" s="37"/>
      <c r="AD2198" s="38"/>
      <c r="AE2198" s="36"/>
      <c r="AF2198" s="36"/>
      <c r="AG2198" s="37"/>
      <c r="AH2198" s="38"/>
      <c r="AI2198" s="36"/>
      <c r="AJ2198" s="36"/>
      <c r="AK2198" s="37"/>
      <c r="AL2198" s="38"/>
      <c r="AM2198" s="36"/>
      <c r="AN2198" s="36"/>
      <c r="AO2198" s="37"/>
    </row>
    <row r="2199" spans="1:41" ht="45" hidden="1" outlineLevel="1" x14ac:dyDescent="0.25">
      <c r="A2199" s="30"/>
      <c r="B2199" s="31" t="s">
        <v>69</v>
      </c>
      <c r="C2199" s="31" t="s">
        <v>70</v>
      </c>
      <c r="D2199" s="31" t="s">
        <v>71</v>
      </c>
      <c r="E2199" s="31" t="s">
        <v>72</v>
      </c>
      <c r="G2199" s="39" t="s">
        <v>73</v>
      </c>
      <c r="H2199" s="40" t="s">
        <v>33</v>
      </c>
      <c r="I2199" s="41"/>
      <c r="J2199" s="38"/>
      <c r="K2199" s="39" t="s">
        <v>73</v>
      </c>
      <c r="L2199" s="40" t="s">
        <v>33</v>
      </c>
      <c r="M2199" s="41"/>
      <c r="N2199" s="38"/>
      <c r="O2199" s="39" t="s">
        <v>73</v>
      </c>
      <c r="P2199" s="40" t="s">
        <v>33</v>
      </c>
      <c r="Q2199" s="41"/>
      <c r="R2199" s="38"/>
      <c r="S2199" s="39" t="s">
        <v>73</v>
      </c>
      <c r="T2199" s="40" t="s">
        <v>33</v>
      </c>
      <c r="U2199" s="41"/>
      <c r="V2199" s="38"/>
      <c r="W2199" s="39" t="s">
        <v>73</v>
      </c>
      <c r="X2199" s="40" t="s">
        <v>33</v>
      </c>
      <c r="Y2199" s="41"/>
      <c r="Z2199" s="38"/>
      <c r="AA2199" s="39" t="s">
        <v>73</v>
      </c>
      <c r="AB2199" s="40" t="s">
        <v>33</v>
      </c>
      <c r="AC2199" s="41"/>
      <c r="AD2199" s="38"/>
      <c r="AE2199" s="39" t="s">
        <v>73</v>
      </c>
      <c r="AF2199" s="40" t="s">
        <v>33</v>
      </c>
      <c r="AG2199" s="41"/>
      <c r="AH2199" s="38"/>
      <c r="AI2199" s="39" t="s">
        <v>73</v>
      </c>
      <c r="AJ2199" s="40" t="s">
        <v>33</v>
      </c>
      <c r="AK2199" s="41"/>
      <c r="AL2199" s="38"/>
      <c r="AM2199" s="39" t="s">
        <v>73</v>
      </c>
      <c r="AN2199" s="40" t="s">
        <v>33</v>
      </c>
      <c r="AO2199" s="41"/>
    </row>
    <row r="2200" spans="1:41" hidden="1" outlineLevel="1" x14ac:dyDescent="0.25">
      <c r="A2200" s="34" t="s">
        <v>4010</v>
      </c>
      <c r="B2200" s="35" t="s">
        <v>4011</v>
      </c>
      <c r="C2200" s="35" t="s">
        <v>3034</v>
      </c>
      <c r="D2200" s="35" t="s">
        <v>444</v>
      </c>
      <c r="E2200" s="42">
        <v>1</v>
      </c>
      <c r="G2200" s="43">
        <v>0</v>
      </c>
      <c r="H2200" s="44">
        <v>0</v>
      </c>
      <c r="I2200" s="45"/>
      <c r="J2200" s="38"/>
      <c r="K2200" s="43">
        <v>5000</v>
      </c>
      <c r="L2200" s="44">
        <v>5000</v>
      </c>
      <c r="M2200" s="45"/>
      <c r="N2200" s="38"/>
      <c r="O2200" s="43">
        <v>5000</v>
      </c>
      <c r="P2200" s="44">
        <v>5000</v>
      </c>
      <c r="Q2200" s="45"/>
      <c r="R2200" s="38"/>
      <c r="S2200" s="43">
        <v>3542</v>
      </c>
      <c r="T2200" s="44">
        <v>3542</v>
      </c>
      <c r="U2200" s="45"/>
      <c r="V2200" s="38"/>
      <c r="W2200" s="43">
        <v>52500</v>
      </c>
      <c r="X2200" s="44">
        <v>52500</v>
      </c>
      <c r="Y2200" s="45"/>
      <c r="Z2200" s="38"/>
      <c r="AA2200" s="43">
        <v>826.93</v>
      </c>
      <c r="AB2200" s="44">
        <v>826.93</v>
      </c>
      <c r="AC2200" s="45"/>
      <c r="AD2200" s="38"/>
      <c r="AE2200" s="43">
        <v>5750</v>
      </c>
      <c r="AF2200" s="44">
        <v>5750</v>
      </c>
      <c r="AG2200" s="45"/>
      <c r="AH2200" s="38"/>
      <c r="AI2200" s="43">
        <v>0</v>
      </c>
      <c r="AJ2200" s="44">
        <v>0</v>
      </c>
      <c r="AK2200" s="45"/>
      <c r="AL2200" s="38"/>
      <c r="AM2200" s="43">
        <v>6181</v>
      </c>
      <c r="AN2200" s="44">
        <v>6181</v>
      </c>
      <c r="AO2200" s="45"/>
    </row>
    <row r="2201" spans="1:41" hidden="1" outlineLevel="1" x14ac:dyDescent="0.25">
      <c r="A2201" s="30"/>
      <c r="B2201" s="31" t="s">
        <v>44</v>
      </c>
      <c r="C2201" s="31" t="s">
        <v>45</v>
      </c>
      <c r="G2201" s="36"/>
      <c r="H2201" s="36"/>
      <c r="I2201" s="37"/>
      <c r="J2201" s="38"/>
      <c r="K2201" s="36"/>
      <c r="L2201" s="36"/>
      <c r="M2201" s="37"/>
      <c r="N2201" s="38"/>
      <c r="O2201" s="36"/>
      <c r="P2201" s="36"/>
      <c r="Q2201" s="37"/>
      <c r="R2201" s="38"/>
      <c r="S2201" s="36"/>
      <c r="T2201" s="36"/>
      <c r="U2201" s="37"/>
      <c r="V2201" s="38"/>
      <c r="W2201" s="36"/>
      <c r="X2201" s="36"/>
      <c r="Y2201" s="37"/>
      <c r="Z2201" s="38"/>
      <c r="AA2201" s="36"/>
      <c r="AB2201" s="36"/>
      <c r="AC2201" s="37"/>
      <c r="AD2201" s="38"/>
      <c r="AE2201" s="36"/>
      <c r="AF2201" s="36"/>
      <c r="AG2201" s="37"/>
      <c r="AH2201" s="38"/>
      <c r="AI2201" s="36"/>
      <c r="AJ2201" s="36"/>
      <c r="AK2201" s="37"/>
      <c r="AL2201" s="38"/>
      <c r="AM2201" s="36"/>
      <c r="AN2201" s="36"/>
      <c r="AO2201" s="37"/>
    </row>
    <row r="2202" spans="1:41" hidden="1" outlineLevel="1" x14ac:dyDescent="0.25">
      <c r="A2202" s="34" t="s">
        <v>4012</v>
      </c>
      <c r="B2202" s="35" t="s">
        <v>47</v>
      </c>
      <c r="C2202" s="35" t="s">
        <v>483</v>
      </c>
      <c r="G2202" s="36"/>
      <c r="H2202" s="36"/>
      <c r="I2202" s="37"/>
      <c r="J2202" s="38"/>
      <c r="K2202" s="36"/>
      <c r="L2202" s="36"/>
      <c r="M2202" s="37"/>
      <c r="N2202" s="38"/>
      <c r="O2202" s="36"/>
      <c r="P2202" s="36"/>
      <c r="Q2202" s="37"/>
      <c r="R2202" s="38"/>
      <c r="S2202" s="36"/>
      <c r="T2202" s="36"/>
      <c r="U2202" s="37"/>
      <c r="V2202" s="38"/>
      <c r="W2202" s="36"/>
      <c r="X2202" s="36"/>
      <c r="Y2202" s="37"/>
      <c r="Z2202" s="38"/>
      <c r="AA2202" s="36"/>
      <c r="AB2202" s="36"/>
      <c r="AC2202" s="37"/>
      <c r="AD2202" s="38"/>
      <c r="AE2202" s="36"/>
      <c r="AF2202" s="36"/>
      <c r="AG2202" s="37"/>
      <c r="AH2202" s="38"/>
      <c r="AI2202" s="36"/>
      <c r="AJ2202" s="36"/>
      <c r="AK2202" s="37"/>
      <c r="AL2202" s="38"/>
      <c r="AM2202" s="36"/>
      <c r="AN2202" s="36"/>
      <c r="AO2202" s="37"/>
    </row>
    <row r="2203" spans="1:41" ht="45" hidden="1" outlineLevel="1" x14ac:dyDescent="0.25">
      <c r="A2203" s="30"/>
      <c r="B2203" s="31" t="s">
        <v>69</v>
      </c>
      <c r="C2203" s="31" t="s">
        <v>70</v>
      </c>
      <c r="D2203" s="31" t="s">
        <v>71</v>
      </c>
      <c r="E2203" s="31" t="s">
        <v>72</v>
      </c>
      <c r="G2203" s="39" t="s">
        <v>73</v>
      </c>
      <c r="H2203" s="40" t="s">
        <v>33</v>
      </c>
      <c r="I2203" s="41"/>
      <c r="J2203" s="38"/>
      <c r="K2203" s="39" t="s">
        <v>73</v>
      </c>
      <c r="L2203" s="40" t="s">
        <v>33</v>
      </c>
      <c r="M2203" s="41"/>
      <c r="N2203" s="38"/>
      <c r="O2203" s="39" t="s">
        <v>73</v>
      </c>
      <c r="P2203" s="40" t="s">
        <v>33</v>
      </c>
      <c r="Q2203" s="41"/>
      <c r="R2203" s="38"/>
      <c r="S2203" s="39" t="s">
        <v>73</v>
      </c>
      <c r="T2203" s="40" t="s">
        <v>33</v>
      </c>
      <c r="U2203" s="41"/>
      <c r="V2203" s="38"/>
      <c r="W2203" s="39" t="s">
        <v>73</v>
      </c>
      <c r="X2203" s="40" t="s">
        <v>33</v>
      </c>
      <c r="Y2203" s="41"/>
      <c r="Z2203" s="38"/>
      <c r="AA2203" s="39" t="s">
        <v>73</v>
      </c>
      <c r="AB2203" s="40" t="s">
        <v>33</v>
      </c>
      <c r="AC2203" s="41"/>
      <c r="AD2203" s="38"/>
      <c r="AE2203" s="39" t="s">
        <v>73</v>
      </c>
      <c r="AF2203" s="40" t="s">
        <v>33</v>
      </c>
      <c r="AG2203" s="41"/>
      <c r="AH2203" s="38"/>
      <c r="AI2203" s="39" t="s">
        <v>73</v>
      </c>
      <c r="AJ2203" s="40" t="s">
        <v>33</v>
      </c>
      <c r="AK2203" s="41"/>
      <c r="AL2203" s="38"/>
      <c r="AM2203" s="39" t="s">
        <v>73</v>
      </c>
      <c r="AN2203" s="40" t="s">
        <v>33</v>
      </c>
      <c r="AO2203" s="41"/>
    </row>
    <row r="2204" spans="1:41" ht="120" hidden="1" outlineLevel="1" x14ac:dyDescent="0.25">
      <c r="A2204" s="34" t="s">
        <v>4013</v>
      </c>
      <c r="B2204" s="35" t="s">
        <v>4014</v>
      </c>
      <c r="C2204" s="35" t="s">
        <v>620</v>
      </c>
      <c r="D2204" s="35" t="s">
        <v>621</v>
      </c>
      <c r="E2204" s="42">
        <v>0</v>
      </c>
      <c r="G2204" s="43">
        <v>0</v>
      </c>
      <c r="H2204" s="44">
        <v>0</v>
      </c>
      <c r="I2204" s="45"/>
      <c r="J2204" s="38"/>
      <c r="K2204" s="43">
        <v>0</v>
      </c>
      <c r="L2204" s="44">
        <v>0</v>
      </c>
      <c r="M2204" s="45"/>
      <c r="N2204" s="38"/>
      <c r="O2204" s="43">
        <v>0</v>
      </c>
      <c r="P2204" s="44">
        <v>0</v>
      </c>
      <c r="Q2204" s="45"/>
      <c r="R2204" s="38"/>
      <c r="S2204" s="43">
        <v>0</v>
      </c>
      <c r="T2204" s="44">
        <v>0</v>
      </c>
      <c r="U2204" s="45"/>
      <c r="V2204" s="38"/>
      <c r="W2204" s="43">
        <v>0</v>
      </c>
      <c r="X2204" s="44">
        <v>0</v>
      </c>
      <c r="Y2204" s="45"/>
      <c r="Z2204" s="38"/>
      <c r="AA2204" s="43">
        <v>0</v>
      </c>
      <c r="AB2204" s="44">
        <v>0</v>
      </c>
      <c r="AC2204" s="45"/>
      <c r="AD2204" s="38"/>
      <c r="AE2204" s="43">
        <v>0</v>
      </c>
      <c r="AF2204" s="44">
        <v>0</v>
      </c>
      <c r="AG2204" s="45"/>
      <c r="AH2204" s="38"/>
      <c r="AI2204" s="43">
        <v>0</v>
      </c>
      <c r="AJ2204" s="44">
        <v>0</v>
      </c>
      <c r="AK2204" s="45"/>
      <c r="AL2204" s="38"/>
      <c r="AM2204" s="43">
        <v>0</v>
      </c>
      <c r="AN2204" s="44">
        <v>0</v>
      </c>
      <c r="AO2204" s="45"/>
    </row>
    <row r="2205" spans="1:41" hidden="1" outlineLevel="1" x14ac:dyDescent="0.25">
      <c r="A2205" s="30"/>
      <c r="B2205" s="31" t="s">
        <v>44</v>
      </c>
      <c r="C2205" s="31" t="s">
        <v>45</v>
      </c>
      <c r="G2205" s="36"/>
      <c r="H2205" s="36"/>
      <c r="I2205" s="37"/>
      <c r="J2205" s="38"/>
      <c r="K2205" s="36"/>
      <c r="L2205" s="36"/>
      <c r="M2205" s="37"/>
      <c r="N2205" s="38"/>
      <c r="O2205" s="36"/>
      <c r="P2205" s="36"/>
      <c r="Q2205" s="37"/>
      <c r="R2205" s="38"/>
      <c r="S2205" s="36"/>
      <c r="T2205" s="36"/>
      <c r="U2205" s="37"/>
      <c r="V2205" s="38"/>
      <c r="W2205" s="36"/>
      <c r="X2205" s="36"/>
      <c r="Y2205" s="37"/>
      <c r="Z2205" s="38"/>
      <c r="AA2205" s="36"/>
      <c r="AB2205" s="36"/>
      <c r="AC2205" s="37"/>
      <c r="AD2205" s="38"/>
      <c r="AE2205" s="36"/>
      <c r="AF2205" s="36"/>
      <c r="AG2205" s="37"/>
      <c r="AH2205" s="38"/>
      <c r="AI2205" s="36"/>
      <c r="AJ2205" s="36"/>
      <c r="AK2205" s="37"/>
      <c r="AL2205" s="38"/>
      <c r="AM2205" s="36"/>
      <c r="AN2205" s="36"/>
      <c r="AO2205" s="37"/>
    </row>
    <row r="2206" spans="1:41" ht="45" hidden="1" outlineLevel="1" x14ac:dyDescent="0.25">
      <c r="A2206" s="34" t="s">
        <v>4015</v>
      </c>
      <c r="B2206" s="35" t="s">
        <v>47</v>
      </c>
      <c r="C2206" s="35" t="s">
        <v>488</v>
      </c>
      <c r="G2206" s="36"/>
      <c r="H2206" s="36"/>
      <c r="I2206" s="37"/>
      <c r="J2206" s="38"/>
      <c r="K2206" s="36"/>
      <c r="L2206" s="36"/>
      <c r="M2206" s="37"/>
      <c r="N2206" s="38"/>
      <c r="O2206" s="36"/>
      <c r="P2206" s="36"/>
      <c r="Q2206" s="37"/>
      <c r="R2206" s="38"/>
      <c r="S2206" s="36"/>
      <c r="T2206" s="36"/>
      <c r="U2206" s="37"/>
      <c r="V2206" s="38"/>
      <c r="W2206" s="36"/>
      <c r="X2206" s="36"/>
      <c r="Y2206" s="37"/>
      <c r="Z2206" s="38"/>
      <c r="AA2206" s="36"/>
      <c r="AB2206" s="36"/>
      <c r="AC2206" s="37"/>
      <c r="AD2206" s="38"/>
      <c r="AE2206" s="36"/>
      <c r="AF2206" s="36"/>
      <c r="AG2206" s="37"/>
      <c r="AH2206" s="38"/>
      <c r="AI2206" s="36"/>
      <c r="AJ2206" s="36"/>
      <c r="AK2206" s="37"/>
      <c r="AL2206" s="38"/>
      <c r="AM2206" s="36"/>
      <c r="AN2206" s="36"/>
      <c r="AO2206" s="37"/>
    </row>
    <row r="2207" spans="1:41" hidden="1" outlineLevel="1" x14ac:dyDescent="0.25">
      <c r="A2207" s="15" t="s">
        <v>4016</v>
      </c>
      <c r="B2207" s="15"/>
      <c r="C2207" s="15"/>
      <c r="D2207" s="15"/>
      <c r="E2207" s="15"/>
      <c r="G2207" s="20" t="s">
        <v>43</v>
      </c>
      <c r="H2207" s="44">
        <v>119797</v>
      </c>
      <c r="I2207" s="45"/>
      <c r="J2207" s="38"/>
      <c r="K2207" s="20" t="s">
        <v>43</v>
      </c>
      <c r="L2207" s="44">
        <v>243301</v>
      </c>
      <c r="M2207" s="45"/>
      <c r="N2207" s="38"/>
      <c r="O2207" s="20" t="s">
        <v>43</v>
      </c>
      <c r="P2207" s="44">
        <v>243301</v>
      </c>
      <c r="Q2207" s="45"/>
      <c r="R2207" s="38"/>
      <c r="S2207" s="20" t="s">
        <v>43</v>
      </c>
      <c r="T2207" s="44">
        <v>210550</v>
      </c>
      <c r="U2207" s="45"/>
      <c r="V2207" s="38"/>
      <c r="W2207" s="20" t="s">
        <v>43</v>
      </c>
      <c r="X2207" s="44">
        <v>200014</v>
      </c>
      <c r="Y2207" s="45"/>
      <c r="Z2207" s="38"/>
      <c r="AA2207" s="20" t="s">
        <v>43</v>
      </c>
      <c r="AB2207" s="44">
        <v>216669.62</v>
      </c>
      <c r="AC2207" s="45"/>
      <c r="AD2207" s="38"/>
      <c r="AE2207" s="20" t="s">
        <v>43</v>
      </c>
      <c r="AF2207" s="44">
        <v>172850</v>
      </c>
      <c r="AG2207" s="45"/>
      <c r="AH2207" s="38"/>
      <c r="AI2207" s="20" t="s">
        <v>43</v>
      </c>
      <c r="AJ2207" s="44">
        <v>0</v>
      </c>
      <c r="AK2207" s="45"/>
      <c r="AL2207" s="38"/>
      <c r="AM2207" s="20" t="s">
        <v>43</v>
      </c>
      <c r="AN2207" s="44">
        <v>192449</v>
      </c>
      <c r="AO2207" s="45"/>
    </row>
    <row r="2208" spans="1:41" hidden="1" outlineLevel="1" x14ac:dyDescent="0.25">
      <c r="A2208" s="30"/>
      <c r="B2208" s="31" t="s">
        <v>44</v>
      </c>
      <c r="C2208" s="31" t="s">
        <v>45</v>
      </c>
      <c r="G2208" s="36"/>
      <c r="H2208" s="36"/>
      <c r="I2208" s="37"/>
      <c r="J2208" s="38"/>
      <c r="K2208" s="36"/>
      <c r="L2208" s="36"/>
      <c r="M2208" s="37"/>
      <c r="N2208" s="38"/>
      <c r="O2208" s="36"/>
      <c r="P2208" s="36"/>
      <c r="Q2208" s="37"/>
      <c r="R2208" s="38"/>
      <c r="S2208" s="36"/>
      <c r="T2208" s="36"/>
      <c r="U2208" s="37"/>
      <c r="V2208" s="38"/>
      <c r="W2208" s="36"/>
      <c r="X2208" s="36"/>
      <c r="Y2208" s="37"/>
      <c r="Z2208" s="38"/>
      <c r="AA2208" s="36"/>
      <c r="AB2208" s="36"/>
      <c r="AC2208" s="37"/>
      <c r="AD2208" s="38"/>
      <c r="AE2208" s="36"/>
      <c r="AF2208" s="36"/>
      <c r="AG2208" s="37"/>
      <c r="AH2208" s="38"/>
      <c r="AI2208" s="36"/>
      <c r="AJ2208" s="36"/>
      <c r="AK2208" s="37"/>
      <c r="AL2208" s="38"/>
      <c r="AM2208" s="36"/>
      <c r="AN2208" s="36"/>
      <c r="AO2208" s="37"/>
    </row>
    <row r="2209" spans="1:41" hidden="1" outlineLevel="1" x14ac:dyDescent="0.25">
      <c r="A2209" s="34" t="s">
        <v>4017</v>
      </c>
      <c r="B2209" s="35" t="s">
        <v>47</v>
      </c>
      <c r="C2209" s="35" t="s">
        <v>3041</v>
      </c>
      <c r="G2209" s="36"/>
      <c r="H2209" s="36"/>
      <c r="I2209" s="37"/>
      <c r="J2209" s="38"/>
      <c r="K2209" s="36"/>
      <c r="L2209" s="36"/>
      <c r="M2209" s="37"/>
      <c r="N2209" s="38"/>
      <c r="O2209" s="36"/>
      <c r="P2209" s="36"/>
      <c r="Q2209" s="37"/>
      <c r="R2209" s="38"/>
      <c r="S2209" s="36"/>
      <c r="T2209" s="36"/>
      <c r="U2209" s="37"/>
      <c r="V2209" s="38"/>
      <c r="W2209" s="36"/>
      <c r="X2209" s="36"/>
      <c r="Y2209" s="37"/>
      <c r="Z2209" s="38"/>
      <c r="AA2209" s="36"/>
      <c r="AB2209" s="36"/>
      <c r="AC2209" s="37"/>
      <c r="AD2209" s="38"/>
      <c r="AE2209" s="36"/>
      <c r="AF2209" s="36"/>
      <c r="AG2209" s="37"/>
      <c r="AH2209" s="38"/>
      <c r="AI2209" s="36"/>
      <c r="AJ2209" s="36"/>
      <c r="AK2209" s="37"/>
      <c r="AL2209" s="38"/>
      <c r="AM2209" s="36"/>
      <c r="AN2209" s="36"/>
      <c r="AO2209" s="37"/>
    </row>
    <row r="2210" spans="1:41" ht="45" hidden="1" outlineLevel="1" x14ac:dyDescent="0.25">
      <c r="A2210" s="30"/>
      <c r="B2210" s="31" t="s">
        <v>69</v>
      </c>
      <c r="C2210" s="31" t="s">
        <v>70</v>
      </c>
      <c r="D2210" s="31" t="s">
        <v>71</v>
      </c>
      <c r="E2210" s="31" t="s">
        <v>72</v>
      </c>
      <c r="G2210" s="39" t="s">
        <v>73</v>
      </c>
      <c r="H2210" s="40" t="s">
        <v>33</v>
      </c>
      <c r="I2210" s="41"/>
      <c r="J2210" s="38"/>
      <c r="K2210" s="39" t="s">
        <v>73</v>
      </c>
      <c r="L2210" s="40" t="s">
        <v>33</v>
      </c>
      <c r="M2210" s="41"/>
      <c r="N2210" s="38"/>
      <c r="O2210" s="39" t="s">
        <v>73</v>
      </c>
      <c r="P2210" s="40" t="s">
        <v>33</v>
      </c>
      <c r="Q2210" s="41"/>
      <c r="R2210" s="38"/>
      <c r="S2210" s="39" t="s">
        <v>73</v>
      </c>
      <c r="T2210" s="40" t="s">
        <v>33</v>
      </c>
      <c r="U2210" s="41"/>
      <c r="V2210" s="38"/>
      <c r="W2210" s="39" t="s">
        <v>73</v>
      </c>
      <c r="X2210" s="40" t="s">
        <v>33</v>
      </c>
      <c r="Y2210" s="41"/>
      <c r="Z2210" s="38"/>
      <c r="AA2210" s="39" t="s">
        <v>73</v>
      </c>
      <c r="AB2210" s="40" t="s">
        <v>33</v>
      </c>
      <c r="AC2210" s="41"/>
      <c r="AD2210" s="38"/>
      <c r="AE2210" s="39" t="s">
        <v>73</v>
      </c>
      <c r="AF2210" s="40" t="s">
        <v>33</v>
      </c>
      <c r="AG2210" s="41"/>
      <c r="AH2210" s="38"/>
      <c r="AI2210" s="39" t="s">
        <v>73</v>
      </c>
      <c r="AJ2210" s="40" t="s">
        <v>33</v>
      </c>
      <c r="AK2210" s="41"/>
      <c r="AL2210" s="38"/>
      <c r="AM2210" s="39" t="s">
        <v>73</v>
      </c>
      <c r="AN2210" s="40" t="s">
        <v>33</v>
      </c>
      <c r="AO2210" s="41"/>
    </row>
    <row r="2211" spans="1:41" ht="90" hidden="1" outlineLevel="1" x14ac:dyDescent="0.25">
      <c r="A2211" s="34" t="s">
        <v>4018</v>
      </c>
      <c r="B2211" s="35" t="s">
        <v>4019</v>
      </c>
      <c r="C2211" s="35" t="s">
        <v>4020</v>
      </c>
      <c r="D2211" s="35" t="s">
        <v>444</v>
      </c>
      <c r="E2211" s="42">
        <v>1</v>
      </c>
      <c r="G2211" s="43">
        <v>119797</v>
      </c>
      <c r="H2211" s="44">
        <v>119797</v>
      </c>
      <c r="I2211" s="45"/>
      <c r="J2211" s="38"/>
      <c r="K2211" s="43">
        <v>4000</v>
      </c>
      <c r="L2211" s="44">
        <v>4000</v>
      </c>
      <c r="M2211" s="45"/>
      <c r="N2211" s="38"/>
      <c r="O2211" s="43">
        <v>4000</v>
      </c>
      <c r="P2211" s="44">
        <v>4000</v>
      </c>
      <c r="Q2211" s="45"/>
      <c r="R2211" s="38"/>
      <c r="S2211" s="43">
        <v>7819</v>
      </c>
      <c r="T2211" s="44">
        <v>7819</v>
      </c>
      <c r="U2211" s="45"/>
      <c r="V2211" s="38"/>
      <c r="W2211" s="43">
        <v>5250</v>
      </c>
      <c r="X2211" s="44">
        <v>5250</v>
      </c>
      <c r="Y2211" s="45"/>
      <c r="Z2211" s="38"/>
      <c r="AA2211" s="43">
        <v>826.93</v>
      </c>
      <c r="AB2211" s="44">
        <v>826.93</v>
      </c>
      <c r="AC2211" s="45"/>
      <c r="AD2211" s="38"/>
      <c r="AE2211" s="43">
        <v>5175</v>
      </c>
      <c r="AF2211" s="44">
        <v>5175</v>
      </c>
      <c r="AG2211" s="45"/>
      <c r="AH2211" s="38"/>
      <c r="AI2211" s="43">
        <v>0</v>
      </c>
      <c r="AJ2211" s="44">
        <v>0</v>
      </c>
      <c r="AK2211" s="45"/>
      <c r="AL2211" s="38"/>
      <c r="AM2211" s="43">
        <v>3485</v>
      </c>
      <c r="AN2211" s="44">
        <v>3485</v>
      </c>
      <c r="AO2211" s="45"/>
    </row>
    <row r="2212" spans="1:41" hidden="1" outlineLevel="1" x14ac:dyDescent="0.25">
      <c r="A2212" s="30"/>
      <c r="B2212" s="31" t="s">
        <v>44</v>
      </c>
      <c r="C2212" s="31" t="s">
        <v>45</v>
      </c>
      <c r="G2212" s="36"/>
      <c r="H2212" s="36"/>
      <c r="I2212" s="37"/>
      <c r="J2212" s="38"/>
      <c r="K2212" s="36"/>
      <c r="L2212" s="36"/>
      <c r="M2212" s="37"/>
      <c r="N2212" s="38"/>
      <c r="O2212" s="36"/>
      <c r="P2212" s="36"/>
      <c r="Q2212" s="37"/>
      <c r="R2212" s="38"/>
      <c r="S2212" s="36"/>
      <c r="T2212" s="36"/>
      <c r="U2212" s="37"/>
      <c r="V2212" s="38"/>
      <c r="W2212" s="36"/>
      <c r="X2212" s="36"/>
      <c r="Y2212" s="37"/>
      <c r="Z2212" s="38"/>
      <c r="AA2212" s="36"/>
      <c r="AB2212" s="36"/>
      <c r="AC2212" s="37"/>
      <c r="AD2212" s="38"/>
      <c r="AE2212" s="36"/>
      <c r="AF2212" s="36"/>
      <c r="AG2212" s="37"/>
      <c r="AH2212" s="38"/>
      <c r="AI2212" s="36"/>
      <c r="AJ2212" s="36"/>
      <c r="AK2212" s="37"/>
      <c r="AL2212" s="38"/>
      <c r="AM2212" s="36"/>
      <c r="AN2212" s="36"/>
      <c r="AO2212" s="37"/>
    </row>
    <row r="2213" spans="1:41" hidden="1" outlineLevel="1" x14ac:dyDescent="0.25">
      <c r="A2213" s="34" t="s">
        <v>4021</v>
      </c>
      <c r="B2213" s="35" t="s">
        <v>47</v>
      </c>
      <c r="C2213" s="35" t="s">
        <v>3046</v>
      </c>
      <c r="G2213" s="36"/>
      <c r="H2213" s="36"/>
      <c r="I2213" s="37"/>
      <c r="J2213" s="38"/>
      <c r="K2213" s="36"/>
      <c r="L2213" s="36"/>
      <c r="M2213" s="37"/>
      <c r="N2213" s="38"/>
      <c r="O2213" s="36"/>
      <c r="P2213" s="36"/>
      <c r="Q2213" s="37"/>
      <c r="R2213" s="38"/>
      <c r="S2213" s="36"/>
      <c r="T2213" s="36"/>
      <c r="U2213" s="37"/>
      <c r="V2213" s="38"/>
      <c r="W2213" s="36"/>
      <c r="X2213" s="36"/>
      <c r="Y2213" s="37"/>
      <c r="Z2213" s="38"/>
      <c r="AA2213" s="36"/>
      <c r="AB2213" s="36"/>
      <c r="AC2213" s="37"/>
      <c r="AD2213" s="38"/>
      <c r="AE2213" s="36"/>
      <c r="AF2213" s="36"/>
      <c r="AG2213" s="37"/>
      <c r="AH2213" s="38"/>
      <c r="AI2213" s="36"/>
      <c r="AJ2213" s="36"/>
      <c r="AK2213" s="37"/>
      <c r="AL2213" s="38"/>
      <c r="AM2213" s="36"/>
      <c r="AN2213" s="36"/>
      <c r="AO2213" s="37"/>
    </row>
    <row r="2214" spans="1:41" ht="45" hidden="1" outlineLevel="1" x14ac:dyDescent="0.25">
      <c r="A2214" s="34" t="s">
        <v>4022</v>
      </c>
      <c r="B2214" s="35" t="s">
        <v>47</v>
      </c>
      <c r="C2214" s="35" t="s">
        <v>3048</v>
      </c>
      <c r="G2214" s="36"/>
      <c r="H2214" s="36"/>
      <c r="I2214" s="37"/>
      <c r="J2214" s="38"/>
      <c r="K2214" s="36"/>
      <c r="L2214" s="36"/>
      <c r="M2214" s="37"/>
      <c r="N2214" s="38"/>
      <c r="O2214" s="36"/>
      <c r="P2214" s="36"/>
      <c r="Q2214" s="37"/>
      <c r="R2214" s="38"/>
      <c r="S2214" s="36"/>
      <c r="T2214" s="36"/>
      <c r="U2214" s="37"/>
      <c r="V2214" s="38"/>
      <c r="W2214" s="36"/>
      <c r="X2214" s="36"/>
      <c r="Y2214" s="37"/>
      <c r="Z2214" s="38"/>
      <c r="AA2214" s="36"/>
      <c r="AB2214" s="36"/>
      <c r="AC2214" s="37"/>
      <c r="AD2214" s="38"/>
      <c r="AE2214" s="36"/>
      <c r="AF2214" s="36"/>
      <c r="AG2214" s="37"/>
      <c r="AH2214" s="38"/>
      <c r="AI2214" s="36"/>
      <c r="AJ2214" s="36"/>
      <c r="AK2214" s="37"/>
      <c r="AL2214" s="38"/>
      <c r="AM2214" s="36"/>
      <c r="AN2214" s="36"/>
      <c r="AO2214" s="37"/>
    </row>
    <row r="2215" spans="1:41" ht="30" hidden="1" outlineLevel="1" x14ac:dyDescent="0.25">
      <c r="A2215" s="34" t="s">
        <v>4023</v>
      </c>
      <c r="B2215" s="35" t="s">
        <v>47</v>
      </c>
      <c r="C2215" s="35" t="s">
        <v>3050</v>
      </c>
      <c r="G2215" s="36"/>
      <c r="H2215" s="36"/>
      <c r="I2215" s="37"/>
      <c r="J2215" s="38"/>
      <c r="K2215" s="36"/>
      <c r="L2215" s="36"/>
      <c r="M2215" s="37"/>
      <c r="N2215" s="38"/>
      <c r="O2215" s="36"/>
      <c r="P2215" s="36"/>
      <c r="Q2215" s="37"/>
      <c r="R2215" s="38"/>
      <c r="S2215" s="36"/>
      <c r="T2215" s="36"/>
      <c r="U2215" s="37"/>
      <c r="V2215" s="38"/>
      <c r="W2215" s="36"/>
      <c r="X2215" s="36"/>
      <c r="Y2215" s="37"/>
      <c r="Z2215" s="38"/>
      <c r="AA2215" s="36"/>
      <c r="AB2215" s="36"/>
      <c r="AC2215" s="37"/>
      <c r="AD2215" s="38"/>
      <c r="AE2215" s="36"/>
      <c r="AF2215" s="36"/>
      <c r="AG2215" s="37"/>
      <c r="AH2215" s="38"/>
      <c r="AI2215" s="36"/>
      <c r="AJ2215" s="36"/>
      <c r="AK2215" s="37"/>
      <c r="AL2215" s="38"/>
      <c r="AM2215" s="36"/>
      <c r="AN2215" s="36"/>
      <c r="AO2215" s="37"/>
    </row>
    <row r="2216" spans="1:41" ht="45" hidden="1" outlineLevel="1" x14ac:dyDescent="0.25">
      <c r="A2216" s="30"/>
      <c r="B2216" s="31" t="s">
        <v>69</v>
      </c>
      <c r="C2216" s="31" t="s">
        <v>70</v>
      </c>
      <c r="D2216" s="31" t="s">
        <v>71</v>
      </c>
      <c r="E2216" s="31" t="s">
        <v>72</v>
      </c>
      <c r="G2216" s="39" t="s">
        <v>73</v>
      </c>
      <c r="H2216" s="40" t="s">
        <v>33</v>
      </c>
      <c r="I2216" s="41"/>
      <c r="J2216" s="38"/>
      <c r="K2216" s="39" t="s">
        <v>73</v>
      </c>
      <c r="L2216" s="40" t="s">
        <v>33</v>
      </c>
      <c r="M2216" s="41"/>
      <c r="N2216" s="38"/>
      <c r="O2216" s="39" t="s">
        <v>73</v>
      </c>
      <c r="P2216" s="40" t="s">
        <v>33</v>
      </c>
      <c r="Q2216" s="41"/>
      <c r="R2216" s="38"/>
      <c r="S2216" s="39" t="s">
        <v>73</v>
      </c>
      <c r="T2216" s="40" t="s">
        <v>33</v>
      </c>
      <c r="U2216" s="41"/>
      <c r="V2216" s="38"/>
      <c r="W2216" s="39" t="s">
        <v>73</v>
      </c>
      <c r="X2216" s="40" t="s">
        <v>33</v>
      </c>
      <c r="Y2216" s="41"/>
      <c r="Z2216" s="38"/>
      <c r="AA2216" s="39" t="s">
        <v>73</v>
      </c>
      <c r="AB2216" s="40" t="s">
        <v>33</v>
      </c>
      <c r="AC2216" s="41"/>
      <c r="AD2216" s="38"/>
      <c r="AE2216" s="39" t="s">
        <v>73</v>
      </c>
      <c r="AF2216" s="40" t="s">
        <v>33</v>
      </c>
      <c r="AG2216" s="41"/>
      <c r="AH2216" s="38"/>
      <c r="AI2216" s="39" t="s">
        <v>73</v>
      </c>
      <c r="AJ2216" s="40" t="s">
        <v>33</v>
      </c>
      <c r="AK2216" s="41"/>
      <c r="AL2216" s="38"/>
      <c r="AM2216" s="39" t="s">
        <v>73</v>
      </c>
      <c r="AN2216" s="40" t="s">
        <v>33</v>
      </c>
      <c r="AO2216" s="41"/>
    </row>
    <row r="2217" spans="1:41" hidden="1" outlineLevel="1" x14ac:dyDescent="0.25">
      <c r="A2217" s="34" t="s">
        <v>4024</v>
      </c>
      <c r="B2217" s="35" t="s">
        <v>4025</v>
      </c>
      <c r="C2217" s="35" t="s">
        <v>3053</v>
      </c>
      <c r="D2217" s="35" t="s">
        <v>523</v>
      </c>
      <c r="E2217" s="42">
        <v>15</v>
      </c>
      <c r="G2217" s="43">
        <v>0</v>
      </c>
      <c r="H2217" s="44">
        <v>0</v>
      </c>
      <c r="I2217" s="45"/>
      <c r="J2217" s="38"/>
      <c r="K2217" s="43">
        <v>85</v>
      </c>
      <c r="L2217" s="44">
        <v>1275</v>
      </c>
      <c r="M2217" s="45"/>
      <c r="N2217" s="38"/>
      <c r="O2217" s="43">
        <v>85</v>
      </c>
      <c r="P2217" s="44">
        <v>1275</v>
      </c>
      <c r="Q2217" s="45"/>
      <c r="R2217" s="38"/>
      <c r="S2217" s="43">
        <v>43</v>
      </c>
      <c r="T2217" s="44">
        <v>645</v>
      </c>
      <c r="U2217" s="45"/>
      <c r="V2217" s="38"/>
      <c r="W2217" s="43">
        <v>71</v>
      </c>
      <c r="X2217" s="44">
        <v>1065</v>
      </c>
      <c r="Y2217" s="45"/>
      <c r="Z2217" s="38"/>
      <c r="AA2217" s="43">
        <v>197.64</v>
      </c>
      <c r="AB2217" s="44">
        <v>2964.6</v>
      </c>
      <c r="AC2217" s="45"/>
      <c r="AD2217" s="38"/>
      <c r="AE2217" s="43">
        <v>127</v>
      </c>
      <c r="AF2217" s="44">
        <v>1905</v>
      </c>
      <c r="AG2217" s="45"/>
      <c r="AH2217" s="38"/>
      <c r="AI2217" s="43">
        <v>0</v>
      </c>
      <c r="AJ2217" s="44">
        <v>0</v>
      </c>
      <c r="AK2217" s="45"/>
      <c r="AL2217" s="38"/>
      <c r="AM2217" s="43">
        <v>112</v>
      </c>
      <c r="AN2217" s="44">
        <v>1680</v>
      </c>
      <c r="AO2217" s="45"/>
    </row>
    <row r="2218" spans="1:41" hidden="1" outlineLevel="1" x14ac:dyDescent="0.25">
      <c r="A2218" s="34" t="s">
        <v>4026</v>
      </c>
      <c r="B2218" s="35" t="s">
        <v>4027</v>
      </c>
      <c r="C2218" s="35" t="s">
        <v>3056</v>
      </c>
      <c r="D2218" s="35" t="s">
        <v>523</v>
      </c>
      <c r="E2218" s="42">
        <v>12</v>
      </c>
      <c r="G2218" s="43">
        <v>0</v>
      </c>
      <c r="H2218" s="44">
        <v>0</v>
      </c>
      <c r="I2218" s="45"/>
      <c r="J2218" s="38"/>
      <c r="K2218" s="43">
        <v>70</v>
      </c>
      <c r="L2218" s="44">
        <v>840</v>
      </c>
      <c r="M2218" s="45"/>
      <c r="N2218" s="38"/>
      <c r="O2218" s="43">
        <v>70</v>
      </c>
      <c r="P2218" s="44">
        <v>840</v>
      </c>
      <c r="Q2218" s="45"/>
      <c r="R2218" s="38"/>
      <c r="S2218" s="43">
        <v>34</v>
      </c>
      <c r="T2218" s="44">
        <v>408</v>
      </c>
      <c r="U2218" s="45"/>
      <c r="V2218" s="38"/>
      <c r="W2218" s="43">
        <v>58</v>
      </c>
      <c r="X2218" s="44">
        <v>696</v>
      </c>
      <c r="Y2218" s="45"/>
      <c r="Z2218" s="38"/>
      <c r="AA2218" s="43">
        <v>160.41999999999999</v>
      </c>
      <c r="AB2218" s="44">
        <v>1925.04</v>
      </c>
      <c r="AC2218" s="45"/>
      <c r="AD2218" s="38"/>
      <c r="AE2218" s="43">
        <v>72</v>
      </c>
      <c r="AF2218" s="44">
        <v>864</v>
      </c>
      <c r="AG2218" s="45"/>
      <c r="AH2218" s="38"/>
      <c r="AI2218" s="43">
        <v>0</v>
      </c>
      <c r="AJ2218" s="44">
        <v>0</v>
      </c>
      <c r="AK2218" s="45"/>
      <c r="AL2218" s="38"/>
      <c r="AM2218" s="43">
        <v>99</v>
      </c>
      <c r="AN2218" s="44">
        <v>1188</v>
      </c>
      <c r="AO2218" s="45"/>
    </row>
    <row r="2219" spans="1:41" hidden="1" outlineLevel="1" x14ac:dyDescent="0.25">
      <c r="A2219" s="34" t="s">
        <v>4028</v>
      </c>
      <c r="B2219" s="35" t="s">
        <v>4029</v>
      </c>
      <c r="C2219" s="35" t="s">
        <v>3059</v>
      </c>
      <c r="D2219" s="35" t="s">
        <v>523</v>
      </c>
      <c r="E2219" s="42">
        <v>40</v>
      </c>
      <c r="G2219" s="43">
        <v>0</v>
      </c>
      <c r="H2219" s="44">
        <v>0</v>
      </c>
      <c r="I2219" s="45"/>
      <c r="J2219" s="38"/>
      <c r="K2219" s="43">
        <v>60</v>
      </c>
      <c r="L2219" s="44">
        <v>2400</v>
      </c>
      <c r="M2219" s="45"/>
      <c r="N2219" s="38"/>
      <c r="O2219" s="43">
        <v>60</v>
      </c>
      <c r="P2219" s="44">
        <v>2400</v>
      </c>
      <c r="Q2219" s="45"/>
      <c r="R2219" s="38"/>
      <c r="S2219" s="43">
        <v>29</v>
      </c>
      <c r="T2219" s="44">
        <v>1160</v>
      </c>
      <c r="U2219" s="45"/>
      <c r="V2219" s="38"/>
      <c r="W2219" s="43">
        <v>47</v>
      </c>
      <c r="X2219" s="44">
        <v>1880</v>
      </c>
      <c r="Y2219" s="45"/>
      <c r="Z2219" s="38"/>
      <c r="AA2219" s="43">
        <v>123.21</v>
      </c>
      <c r="AB2219" s="44">
        <v>4928.3999999999996</v>
      </c>
      <c r="AC2219" s="45"/>
      <c r="AD2219" s="38"/>
      <c r="AE2219" s="43">
        <v>55</v>
      </c>
      <c r="AF2219" s="44">
        <v>2200</v>
      </c>
      <c r="AG2219" s="45"/>
      <c r="AH2219" s="38"/>
      <c r="AI2219" s="43">
        <v>0</v>
      </c>
      <c r="AJ2219" s="44">
        <v>0</v>
      </c>
      <c r="AK2219" s="45"/>
      <c r="AL2219" s="38"/>
      <c r="AM2219" s="43">
        <v>91</v>
      </c>
      <c r="AN2219" s="44">
        <v>3640</v>
      </c>
      <c r="AO2219" s="45"/>
    </row>
    <row r="2220" spans="1:41" hidden="1" outlineLevel="1" x14ac:dyDescent="0.25">
      <c r="A2220" s="34" t="s">
        <v>4030</v>
      </c>
      <c r="B2220" s="35" t="s">
        <v>4031</v>
      </c>
      <c r="C2220" s="35" t="s">
        <v>3065</v>
      </c>
      <c r="D2220" s="35" t="s">
        <v>523</v>
      </c>
      <c r="E2220" s="42">
        <v>35</v>
      </c>
      <c r="G2220" s="43">
        <v>0</v>
      </c>
      <c r="H2220" s="44">
        <v>0</v>
      </c>
      <c r="I2220" s="45"/>
      <c r="J2220" s="38"/>
      <c r="K2220" s="43">
        <v>40</v>
      </c>
      <c r="L2220" s="44">
        <v>1400</v>
      </c>
      <c r="M2220" s="45"/>
      <c r="N2220" s="38"/>
      <c r="O2220" s="43">
        <v>40</v>
      </c>
      <c r="P2220" s="44">
        <v>1400</v>
      </c>
      <c r="Q2220" s="45"/>
      <c r="R2220" s="38"/>
      <c r="S2220" s="43">
        <v>17</v>
      </c>
      <c r="T2220" s="44">
        <v>595</v>
      </c>
      <c r="U2220" s="45"/>
      <c r="V2220" s="38"/>
      <c r="W2220" s="43">
        <v>32</v>
      </c>
      <c r="X2220" s="44">
        <v>1120</v>
      </c>
      <c r="Y2220" s="45"/>
      <c r="Z2220" s="38"/>
      <c r="AA2220" s="43">
        <v>74.42</v>
      </c>
      <c r="AB2220" s="44">
        <v>2604.6999999999998</v>
      </c>
      <c r="AC2220" s="45"/>
      <c r="AD2220" s="38"/>
      <c r="AE2220" s="43">
        <v>31</v>
      </c>
      <c r="AF2220" s="44">
        <v>1085</v>
      </c>
      <c r="AG2220" s="45"/>
      <c r="AH2220" s="38"/>
      <c r="AI2220" s="43">
        <v>0</v>
      </c>
      <c r="AJ2220" s="44">
        <v>0</v>
      </c>
      <c r="AK2220" s="45"/>
      <c r="AL2220" s="38"/>
      <c r="AM2220" s="43">
        <v>62</v>
      </c>
      <c r="AN2220" s="44">
        <v>2170</v>
      </c>
      <c r="AO2220" s="45"/>
    </row>
    <row r="2221" spans="1:41" hidden="1" outlineLevel="1" x14ac:dyDescent="0.25">
      <c r="A2221" s="34" t="s">
        <v>4032</v>
      </c>
      <c r="B2221" s="35" t="s">
        <v>4033</v>
      </c>
      <c r="C2221" s="35" t="s">
        <v>3068</v>
      </c>
      <c r="D2221" s="35" t="s">
        <v>523</v>
      </c>
      <c r="E2221" s="42">
        <v>40</v>
      </c>
      <c r="G2221" s="43">
        <v>0</v>
      </c>
      <c r="H2221" s="44">
        <v>0</v>
      </c>
      <c r="I2221" s="45"/>
      <c r="J2221" s="38"/>
      <c r="K2221" s="43">
        <v>37</v>
      </c>
      <c r="L2221" s="44">
        <v>1480</v>
      </c>
      <c r="M2221" s="45"/>
      <c r="N2221" s="38"/>
      <c r="O2221" s="43">
        <v>37</v>
      </c>
      <c r="P2221" s="44">
        <v>1480</v>
      </c>
      <c r="Q2221" s="45"/>
      <c r="R2221" s="38"/>
      <c r="S2221" s="43">
        <v>14</v>
      </c>
      <c r="T2221" s="44">
        <v>560</v>
      </c>
      <c r="U2221" s="45"/>
      <c r="V2221" s="38"/>
      <c r="W2221" s="43">
        <v>25</v>
      </c>
      <c r="X2221" s="44">
        <v>1000</v>
      </c>
      <c r="Y2221" s="45"/>
      <c r="Z2221" s="38"/>
      <c r="AA2221" s="43">
        <v>62.02</v>
      </c>
      <c r="AB2221" s="44">
        <v>2480.8000000000002</v>
      </c>
      <c r="AC2221" s="45"/>
      <c r="AD2221" s="38"/>
      <c r="AE2221" s="43">
        <v>28</v>
      </c>
      <c r="AF2221" s="44">
        <v>1120</v>
      </c>
      <c r="AG2221" s="45"/>
      <c r="AH2221" s="38"/>
      <c r="AI2221" s="43">
        <v>0</v>
      </c>
      <c r="AJ2221" s="44">
        <v>0</v>
      </c>
      <c r="AK2221" s="45"/>
      <c r="AL2221" s="38"/>
      <c r="AM2221" s="43">
        <v>45</v>
      </c>
      <c r="AN2221" s="44">
        <v>1800</v>
      </c>
      <c r="AO2221" s="45"/>
    </row>
    <row r="2222" spans="1:41" hidden="1" outlineLevel="1" x14ac:dyDescent="0.25">
      <c r="A2222" s="34" t="s">
        <v>4034</v>
      </c>
      <c r="B2222" s="35" t="s">
        <v>4035</v>
      </c>
      <c r="C2222" s="35" t="s">
        <v>3062</v>
      </c>
      <c r="D2222" s="35" t="s">
        <v>523</v>
      </c>
      <c r="E2222" s="42">
        <v>40</v>
      </c>
      <c r="G2222" s="43">
        <v>0</v>
      </c>
      <c r="H2222" s="44">
        <v>0</v>
      </c>
      <c r="I2222" s="45"/>
      <c r="J2222" s="38"/>
      <c r="K2222" s="43">
        <v>50</v>
      </c>
      <c r="L2222" s="44">
        <v>2000</v>
      </c>
      <c r="M2222" s="45"/>
      <c r="N2222" s="38"/>
      <c r="O2222" s="43">
        <v>50</v>
      </c>
      <c r="P2222" s="44">
        <v>2000</v>
      </c>
      <c r="Q2222" s="45"/>
      <c r="R2222" s="38"/>
      <c r="S2222" s="43">
        <v>21</v>
      </c>
      <c r="T2222" s="44">
        <v>840</v>
      </c>
      <c r="U2222" s="45"/>
      <c r="V2222" s="38"/>
      <c r="W2222" s="43">
        <v>42</v>
      </c>
      <c r="X2222" s="44">
        <v>1680</v>
      </c>
      <c r="Y2222" s="45"/>
      <c r="Z2222" s="38"/>
      <c r="AA2222" s="43">
        <v>99.23</v>
      </c>
      <c r="AB2222" s="44">
        <v>3969.2</v>
      </c>
      <c r="AC2222" s="45"/>
      <c r="AD2222" s="38"/>
      <c r="AE2222" s="43">
        <v>21</v>
      </c>
      <c r="AF2222" s="44">
        <v>840</v>
      </c>
      <c r="AG2222" s="45"/>
      <c r="AH2222" s="38"/>
      <c r="AI2222" s="43">
        <v>0</v>
      </c>
      <c r="AJ2222" s="44">
        <v>0</v>
      </c>
      <c r="AK2222" s="45"/>
      <c r="AL2222" s="38"/>
      <c r="AM2222" s="43">
        <v>42</v>
      </c>
      <c r="AN2222" s="44">
        <v>1680</v>
      </c>
      <c r="AO2222" s="45"/>
    </row>
    <row r="2223" spans="1:41" hidden="1" outlineLevel="1" x14ac:dyDescent="0.25">
      <c r="A2223" s="34" t="s">
        <v>4036</v>
      </c>
      <c r="B2223" s="35" t="s">
        <v>4037</v>
      </c>
      <c r="C2223" s="35" t="s">
        <v>3074</v>
      </c>
      <c r="D2223" s="35" t="s">
        <v>523</v>
      </c>
      <c r="E2223" s="42">
        <v>120</v>
      </c>
      <c r="G2223" s="43">
        <v>0</v>
      </c>
      <c r="H2223" s="44">
        <v>0</v>
      </c>
      <c r="I2223" s="45"/>
      <c r="J2223" s="38"/>
      <c r="K2223" s="43">
        <v>29</v>
      </c>
      <c r="L2223" s="44">
        <v>3480</v>
      </c>
      <c r="M2223" s="45"/>
      <c r="N2223" s="38"/>
      <c r="O2223" s="43">
        <v>29</v>
      </c>
      <c r="P2223" s="44">
        <v>3480</v>
      </c>
      <c r="Q2223" s="45"/>
      <c r="R2223" s="38"/>
      <c r="S2223" s="43">
        <v>14</v>
      </c>
      <c r="T2223" s="44">
        <v>1680</v>
      </c>
      <c r="U2223" s="45"/>
      <c r="V2223" s="38"/>
      <c r="W2223" s="43">
        <v>20</v>
      </c>
      <c r="X2223" s="44">
        <v>2400</v>
      </c>
      <c r="Y2223" s="45"/>
      <c r="Z2223" s="38"/>
      <c r="AA2223" s="43">
        <v>41.35</v>
      </c>
      <c r="AB2223" s="44">
        <v>4962</v>
      </c>
      <c r="AC2223" s="45"/>
      <c r="AD2223" s="38"/>
      <c r="AE2223" s="43">
        <v>18</v>
      </c>
      <c r="AF2223" s="44">
        <v>2160</v>
      </c>
      <c r="AG2223" s="45"/>
      <c r="AH2223" s="38"/>
      <c r="AI2223" s="43">
        <v>0</v>
      </c>
      <c r="AJ2223" s="44">
        <v>0</v>
      </c>
      <c r="AK2223" s="45"/>
      <c r="AL2223" s="38"/>
      <c r="AM2223" s="43">
        <v>63</v>
      </c>
      <c r="AN2223" s="44">
        <v>7560</v>
      </c>
      <c r="AO2223" s="45"/>
    </row>
    <row r="2224" spans="1:41" ht="45" hidden="1" outlineLevel="1" x14ac:dyDescent="0.25">
      <c r="A2224" s="34" t="s">
        <v>4038</v>
      </c>
      <c r="B2224" s="35" t="s">
        <v>4039</v>
      </c>
      <c r="C2224" s="35" t="s">
        <v>3077</v>
      </c>
      <c r="D2224" s="35" t="s">
        <v>444</v>
      </c>
      <c r="E2224" s="42">
        <v>1</v>
      </c>
      <c r="G2224" s="43">
        <v>0</v>
      </c>
      <c r="H2224" s="44">
        <v>0</v>
      </c>
      <c r="I2224" s="45"/>
      <c r="J2224" s="38"/>
      <c r="K2224" s="43">
        <v>4500</v>
      </c>
      <c r="L2224" s="44">
        <v>4500</v>
      </c>
      <c r="M2224" s="45"/>
      <c r="N2224" s="38"/>
      <c r="O2224" s="43">
        <v>4500</v>
      </c>
      <c r="P2224" s="44">
        <v>4500</v>
      </c>
      <c r="Q2224" s="45"/>
      <c r="R2224" s="38"/>
      <c r="S2224" s="43">
        <v>2476</v>
      </c>
      <c r="T2224" s="44">
        <v>2476</v>
      </c>
      <c r="U2224" s="45"/>
      <c r="V2224" s="38"/>
      <c r="W2224" s="43">
        <v>5250</v>
      </c>
      <c r="X2224" s="44">
        <v>5250</v>
      </c>
      <c r="Y2224" s="45"/>
      <c r="Z2224" s="38"/>
      <c r="AA2224" s="43">
        <v>1653.85</v>
      </c>
      <c r="AB2224" s="44">
        <v>1653.85</v>
      </c>
      <c r="AC2224" s="45"/>
      <c r="AD2224" s="38"/>
      <c r="AE2224" s="43">
        <v>1725</v>
      </c>
      <c r="AF2224" s="44">
        <v>1725</v>
      </c>
      <c r="AG2224" s="45"/>
      <c r="AH2224" s="38"/>
      <c r="AI2224" s="43">
        <v>0</v>
      </c>
      <c r="AJ2224" s="44">
        <v>0</v>
      </c>
      <c r="AK2224" s="45"/>
      <c r="AL2224" s="38"/>
      <c r="AM2224" s="43">
        <v>4294</v>
      </c>
      <c r="AN2224" s="44">
        <v>4294</v>
      </c>
      <c r="AO2224" s="45"/>
    </row>
    <row r="2225" spans="1:41" hidden="1" outlineLevel="1" x14ac:dyDescent="0.25">
      <c r="A2225" s="34" t="s">
        <v>4040</v>
      </c>
      <c r="B2225" s="35" t="s">
        <v>4041</v>
      </c>
      <c r="C2225" s="35" t="s">
        <v>3080</v>
      </c>
      <c r="D2225" s="35" t="s">
        <v>444</v>
      </c>
      <c r="E2225" s="42">
        <v>1</v>
      </c>
      <c r="G2225" s="43">
        <v>0</v>
      </c>
      <c r="H2225" s="44">
        <v>0</v>
      </c>
      <c r="I2225" s="45"/>
      <c r="J2225" s="38"/>
      <c r="K2225" s="43">
        <v>1500</v>
      </c>
      <c r="L2225" s="44">
        <v>1500</v>
      </c>
      <c r="M2225" s="45"/>
      <c r="N2225" s="38"/>
      <c r="O2225" s="43">
        <v>1500</v>
      </c>
      <c r="P2225" s="44">
        <v>1500</v>
      </c>
      <c r="Q2225" s="45"/>
      <c r="R2225" s="38"/>
      <c r="S2225" s="43">
        <v>253</v>
      </c>
      <c r="T2225" s="44">
        <v>253</v>
      </c>
      <c r="U2225" s="45"/>
      <c r="V2225" s="38"/>
      <c r="W2225" s="43">
        <v>5775</v>
      </c>
      <c r="X2225" s="44">
        <v>5775</v>
      </c>
      <c r="Y2225" s="45"/>
      <c r="Z2225" s="38"/>
      <c r="AA2225" s="43">
        <v>1653.85</v>
      </c>
      <c r="AB2225" s="44">
        <v>1653.85</v>
      </c>
      <c r="AC2225" s="45"/>
      <c r="AD2225" s="38"/>
      <c r="AE2225" s="43">
        <v>345</v>
      </c>
      <c r="AF2225" s="44">
        <v>345</v>
      </c>
      <c r="AG2225" s="45"/>
      <c r="AH2225" s="38"/>
      <c r="AI2225" s="43">
        <v>0</v>
      </c>
      <c r="AJ2225" s="44">
        <v>0</v>
      </c>
      <c r="AK2225" s="45"/>
      <c r="AL2225" s="38"/>
      <c r="AM2225" s="43">
        <v>1104</v>
      </c>
      <c r="AN2225" s="44">
        <v>1104</v>
      </c>
      <c r="AO2225" s="45"/>
    </row>
    <row r="2226" spans="1:41" hidden="1" outlineLevel="1" x14ac:dyDescent="0.25">
      <c r="A2226" s="30"/>
      <c r="B2226" s="31" t="s">
        <v>44</v>
      </c>
      <c r="C2226" s="31" t="s">
        <v>45</v>
      </c>
      <c r="G2226" s="36"/>
      <c r="H2226" s="36"/>
      <c r="I2226" s="37"/>
      <c r="J2226" s="38"/>
      <c r="K2226" s="36"/>
      <c r="L2226" s="36"/>
      <c r="M2226" s="37"/>
      <c r="N2226" s="38"/>
      <c r="O2226" s="36"/>
      <c r="P2226" s="36"/>
      <c r="Q2226" s="37"/>
      <c r="R2226" s="38"/>
      <c r="S2226" s="36"/>
      <c r="T2226" s="36"/>
      <c r="U2226" s="37"/>
      <c r="V2226" s="38"/>
      <c r="W2226" s="36"/>
      <c r="X2226" s="36"/>
      <c r="Y2226" s="37"/>
      <c r="Z2226" s="38"/>
      <c r="AA2226" s="36"/>
      <c r="AB2226" s="36"/>
      <c r="AC2226" s="37"/>
      <c r="AD2226" s="38"/>
      <c r="AE2226" s="36"/>
      <c r="AF2226" s="36"/>
      <c r="AG2226" s="37"/>
      <c r="AH2226" s="38"/>
      <c r="AI2226" s="36"/>
      <c r="AJ2226" s="36"/>
      <c r="AK2226" s="37"/>
      <c r="AL2226" s="38"/>
      <c r="AM2226" s="36"/>
      <c r="AN2226" s="36"/>
      <c r="AO2226" s="37"/>
    </row>
    <row r="2227" spans="1:41" hidden="1" outlineLevel="1" x14ac:dyDescent="0.25">
      <c r="A2227" s="34" t="s">
        <v>4042</v>
      </c>
      <c r="B2227" s="35" t="s">
        <v>47</v>
      </c>
      <c r="C2227" s="35" t="s">
        <v>3082</v>
      </c>
      <c r="G2227" s="36"/>
      <c r="H2227" s="36"/>
      <c r="I2227" s="37"/>
      <c r="J2227" s="38"/>
      <c r="K2227" s="36"/>
      <c r="L2227" s="36"/>
      <c r="M2227" s="37"/>
      <c r="N2227" s="38"/>
      <c r="O2227" s="36"/>
      <c r="P2227" s="36"/>
      <c r="Q2227" s="37"/>
      <c r="R2227" s="38"/>
      <c r="S2227" s="36"/>
      <c r="T2227" s="36"/>
      <c r="U2227" s="37"/>
      <c r="V2227" s="38"/>
      <c r="W2227" s="36"/>
      <c r="X2227" s="36"/>
      <c r="Y2227" s="37"/>
      <c r="Z2227" s="38"/>
      <c r="AA2227" s="36"/>
      <c r="AB2227" s="36"/>
      <c r="AC2227" s="37"/>
      <c r="AD2227" s="38"/>
      <c r="AE2227" s="36"/>
      <c r="AF2227" s="36"/>
      <c r="AG2227" s="37"/>
      <c r="AH2227" s="38"/>
      <c r="AI2227" s="36"/>
      <c r="AJ2227" s="36"/>
      <c r="AK2227" s="37"/>
      <c r="AL2227" s="38"/>
      <c r="AM2227" s="36"/>
      <c r="AN2227" s="36"/>
      <c r="AO2227" s="37"/>
    </row>
    <row r="2228" spans="1:41" ht="45" hidden="1" outlineLevel="1" x14ac:dyDescent="0.25">
      <c r="A2228" s="30"/>
      <c r="B2228" s="31" t="s">
        <v>69</v>
      </c>
      <c r="C2228" s="31" t="s">
        <v>70</v>
      </c>
      <c r="D2228" s="31" t="s">
        <v>71</v>
      </c>
      <c r="E2228" s="31" t="s">
        <v>72</v>
      </c>
      <c r="G2228" s="39" t="s">
        <v>73</v>
      </c>
      <c r="H2228" s="40" t="s">
        <v>33</v>
      </c>
      <c r="I2228" s="41"/>
      <c r="J2228" s="38"/>
      <c r="K2228" s="39" t="s">
        <v>73</v>
      </c>
      <c r="L2228" s="40" t="s">
        <v>33</v>
      </c>
      <c r="M2228" s="41"/>
      <c r="N2228" s="38"/>
      <c r="O2228" s="39" t="s">
        <v>73</v>
      </c>
      <c r="P2228" s="40" t="s">
        <v>33</v>
      </c>
      <c r="Q2228" s="41"/>
      <c r="R2228" s="38"/>
      <c r="S2228" s="39" t="s">
        <v>73</v>
      </c>
      <c r="T2228" s="40" t="s">
        <v>33</v>
      </c>
      <c r="U2228" s="41"/>
      <c r="V2228" s="38"/>
      <c r="W2228" s="39" t="s">
        <v>73</v>
      </c>
      <c r="X2228" s="40" t="s">
        <v>33</v>
      </c>
      <c r="Y2228" s="41"/>
      <c r="Z2228" s="38"/>
      <c r="AA2228" s="39" t="s">
        <v>73</v>
      </c>
      <c r="AB2228" s="40" t="s">
        <v>33</v>
      </c>
      <c r="AC2228" s="41"/>
      <c r="AD2228" s="38"/>
      <c r="AE2228" s="39" t="s">
        <v>73</v>
      </c>
      <c r="AF2228" s="40" t="s">
        <v>33</v>
      </c>
      <c r="AG2228" s="41"/>
      <c r="AH2228" s="38"/>
      <c r="AI2228" s="39" t="s">
        <v>73</v>
      </c>
      <c r="AJ2228" s="40" t="s">
        <v>33</v>
      </c>
      <c r="AK2228" s="41"/>
      <c r="AL2228" s="38"/>
      <c r="AM2228" s="39" t="s">
        <v>73</v>
      </c>
      <c r="AN2228" s="40" t="s">
        <v>33</v>
      </c>
      <c r="AO2228" s="41"/>
    </row>
    <row r="2229" spans="1:41" hidden="1" outlineLevel="1" x14ac:dyDescent="0.25">
      <c r="A2229" s="34" t="s">
        <v>4043</v>
      </c>
      <c r="B2229" s="35" t="s">
        <v>4044</v>
      </c>
      <c r="C2229" s="35" t="s">
        <v>3085</v>
      </c>
      <c r="D2229" s="35" t="s">
        <v>500</v>
      </c>
      <c r="E2229" s="42">
        <v>14</v>
      </c>
      <c r="G2229" s="43">
        <v>0</v>
      </c>
      <c r="H2229" s="44">
        <v>0</v>
      </c>
      <c r="I2229" s="45"/>
      <c r="J2229" s="38"/>
      <c r="K2229" s="43">
        <v>250</v>
      </c>
      <c r="L2229" s="44">
        <v>3500</v>
      </c>
      <c r="M2229" s="45"/>
      <c r="N2229" s="38"/>
      <c r="O2229" s="43">
        <v>250</v>
      </c>
      <c r="P2229" s="44">
        <v>3500</v>
      </c>
      <c r="Q2229" s="45"/>
      <c r="R2229" s="38"/>
      <c r="S2229" s="43">
        <v>119</v>
      </c>
      <c r="T2229" s="44">
        <v>1666</v>
      </c>
      <c r="U2229" s="45"/>
      <c r="V2229" s="38"/>
      <c r="W2229" s="43">
        <v>158</v>
      </c>
      <c r="X2229" s="44">
        <v>2212</v>
      </c>
      <c r="Y2229" s="45"/>
      <c r="Z2229" s="38"/>
      <c r="AA2229" s="43">
        <v>115.77</v>
      </c>
      <c r="AB2229" s="44">
        <v>1620.78</v>
      </c>
      <c r="AC2229" s="45"/>
      <c r="AD2229" s="38"/>
      <c r="AE2229" s="43">
        <v>75</v>
      </c>
      <c r="AF2229" s="44">
        <v>1050</v>
      </c>
      <c r="AG2229" s="45"/>
      <c r="AH2229" s="38"/>
      <c r="AI2229" s="43">
        <v>0</v>
      </c>
      <c r="AJ2229" s="44">
        <v>0</v>
      </c>
      <c r="AK2229" s="45"/>
      <c r="AL2229" s="38"/>
      <c r="AM2229" s="43">
        <v>210</v>
      </c>
      <c r="AN2229" s="44">
        <v>2940</v>
      </c>
      <c r="AO2229" s="45"/>
    </row>
    <row r="2230" spans="1:41" hidden="1" outlineLevel="1" x14ac:dyDescent="0.25">
      <c r="A2230" s="34" t="s">
        <v>4045</v>
      </c>
      <c r="B2230" s="35" t="s">
        <v>4046</v>
      </c>
      <c r="C2230" s="35" t="s">
        <v>3088</v>
      </c>
      <c r="D2230" s="35" t="s">
        <v>500</v>
      </c>
      <c r="E2230" s="42">
        <v>5</v>
      </c>
      <c r="G2230" s="43">
        <v>0</v>
      </c>
      <c r="H2230" s="44">
        <v>0</v>
      </c>
      <c r="I2230" s="45"/>
      <c r="J2230" s="38"/>
      <c r="K2230" s="43">
        <v>60</v>
      </c>
      <c r="L2230" s="44">
        <v>300</v>
      </c>
      <c r="M2230" s="45"/>
      <c r="N2230" s="38"/>
      <c r="O2230" s="43">
        <v>60</v>
      </c>
      <c r="P2230" s="44">
        <v>300</v>
      </c>
      <c r="Q2230" s="45"/>
      <c r="R2230" s="38"/>
      <c r="S2230" s="43">
        <v>18</v>
      </c>
      <c r="T2230" s="44">
        <v>90</v>
      </c>
      <c r="U2230" s="45"/>
      <c r="V2230" s="38"/>
      <c r="W2230" s="43">
        <v>189</v>
      </c>
      <c r="X2230" s="44">
        <v>945</v>
      </c>
      <c r="Y2230" s="45"/>
      <c r="Z2230" s="38"/>
      <c r="AA2230" s="43">
        <v>43</v>
      </c>
      <c r="AB2230" s="44">
        <v>215</v>
      </c>
      <c r="AC2230" s="45"/>
      <c r="AD2230" s="38"/>
      <c r="AE2230" s="43">
        <v>46</v>
      </c>
      <c r="AF2230" s="44">
        <v>230</v>
      </c>
      <c r="AG2230" s="45"/>
      <c r="AH2230" s="38"/>
      <c r="AI2230" s="43">
        <v>0</v>
      </c>
      <c r="AJ2230" s="44">
        <v>0</v>
      </c>
      <c r="AK2230" s="45"/>
      <c r="AL2230" s="38"/>
      <c r="AM2230" s="43">
        <v>35</v>
      </c>
      <c r="AN2230" s="44">
        <v>175</v>
      </c>
      <c r="AO2230" s="45"/>
    </row>
    <row r="2231" spans="1:41" hidden="1" outlineLevel="1" x14ac:dyDescent="0.25">
      <c r="A2231" s="34" t="s">
        <v>4047</v>
      </c>
      <c r="B2231" s="35" t="s">
        <v>4048</v>
      </c>
      <c r="C2231" s="35" t="s">
        <v>3091</v>
      </c>
      <c r="D2231" s="35" t="s">
        <v>500</v>
      </c>
      <c r="E2231" s="42">
        <v>2</v>
      </c>
      <c r="G2231" s="43">
        <v>0</v>
      </c>
      <c r="H2231" s="44">
        <v>0</v>
      </c>
      <c r="I2231" s="45"/>
      <c r="J2231" s="38"/>
      <c r="K2231" s="43">
        <v>100</v>
      </c>
      <c r="L2231" s="44">
        <v>200</v>
      </c>
      <c r="M2231" s="45"/>
      <c r="N2231" s="38"/>
      <c r="O2231" s="43">
        <v>100</v>
      </c>
      <c r="P2231" s="44">
        <v>200</v>
      </c>
      <c r="Q2231" s="45"/>
      <c r="R2231" s="38"/>
      <c r="S2231" s="43">
        <v>1120</v>
      </c>
      <c r="T2231" s="44">
        <v>2240</v>
      </c>
      <c r="U2231" s="45"/>
      <c r="V2231" s="38"/>
      <c r="W2231" s="43">
        <v>347</v>
      </c>
      <c r="X2231" s="44">
        <v>694</v>
      </c>
      <c r="Y2231" s="45"/>
      <c r="Z2231" s="38"/>
      <c r="AA2231" s="43">
        <v>193.5</v>
      </c>
      <c r="AB2231" s="44">
        <v>387</v>
      </c>
      <c r="AC2231" s="45"/>
      <c r="AD2231" s="38"/>
      <c r="AE2231" s="43">
        <v>115</v>
      </c>
      <c r="AF2231" s="44">
        <v>230</v>
      </c>
      <c r="AG2231" s="45"/>
      <c r="AH2231" s="38"/>
      <c r="AI2231" s="43">
        <v>0</v>
      </c>
      <c r="AJ2231" s="44">
        <v>0</v>
      </c>
      <c r="AK2231" s="45"/>
      <c r="AL2231" s="38"/>
      <c r="AM2231" s="43">
        <v>326</v>
      </c>
      <c r="AN2231" s="44">
        <v>652</v>
      </c>
      <c r="AO2231" s="45"/>
    </row>
    <row r="2232" spans="1:41" hidden="1" outlineLevel="1" x14ac:dyDescent="0.25">
      <c r="A2232" s="34" t="s">
        <v>4049</v>
      </c>
      <c r="B2232" s="35" t="s">
        <v>4050</v>
      </c>
      <c r="C2232" s="35" t="s">
        <v>3094</v>
      </c>
      <c r="D2232" s="35" t="s">
        <v>500</v>
      </c>
      <c r="E2232" s="42">
        <v>4</v>
      </c>
      <c r="G2232" s="43">
        <v>0</v>
      </c>
      <c r="H2232" s="44">
        <v>0</v>
      </c>
      <c r="I2232" s="45"/>
      <c r="J2232" s="38"/>
      <c r="K2232" s="43">
        <v>200</v>
      </c>
      <c r="L2232" s="44">
        <v>800</v>
      </c>
      <c r="M2232" s="45"/>
      <c r="N2232" s="38"/>
      <c r="O2232" s="43">
        <v>200</v>
      </c>
      <c r="P2232" s="44">
        <v>800</v>
      </c>
      <c r="Q2232" s="45"/>
      <c r="R2232" s="38"/>
      <c r="S2232" s="43">
        <v>60</v>
      </c>
      <c r="T2232" s="44">
        <v>240</v>
      </c>
      <c r="U2232" s="45"/>
      <c r="V2232" s="38"/>
      <c r="W2232" s="43">
        <v>101</v>
      </c>
      <c r="X2232" s="44">
        <v>404</v>
      </c>
      <c r="Y2232" s="45"/>
      <c r="Z2232" s="38"/>
      <c r="AA2232" s="43">
        <v>64.5</v>
      </c>
      <c r="AB2232" s="44">
        <v>258</v>
      </c>
      <c r="AC2232" s="45"/>
      <c r="AD2232" s="38"/>
      <c r="AE2232" s="43">
        <v>43</v>
      </c>
      <c r="AF2232" s="44">
        <v>172</v>
      </c>
      <c r="AG2232" s="45"/>
      <c r="AH2232" s="38"/>
      <c r="AI2232" s="43">
        <v>0</v>
      </c>
      <c r="AJ2232" s="44">
        <v>0</v>
      </c>
      <c r="AK2232" s="45"/>
      <c r="AL2232" s="38"/>
      <c r="AM2232" s="43">
        <v>228</v>
      </c>
      <c r="AN2232" s="44">
        <v>912</v>
      </c>
      <c r="AO2232" s="45"/>
    </row>
    <row r="2233" spans="1:41" hidden="1" outlineLevel="1" x14ac:dyDescent="0.25">
      <c r="A2233" s="34" t="s">
        <v>4051</v>
      </c>
      <c r="B2233" s="35" t="s">
        <v>4052</v>
      </c>
      <c r="C2233" s="35" t="s">
        <v>3097</v>
      </c>
      <c r="D2233" s="35" t="s">
        <v>500</v>
      </c>
      <c r="E2233" s="42">
        <v>2</v>
      </c>
      <c r="G2233" s="43">
        <v>0</v>
      </c>
      <c r="H2233" s="44">
        <v>0</v>
      </c>
      <c r="I2233" s="45"/>
      <c r="J2233" s="38"/>
      <c r="K2233" s="43">
        <v>85</v>
      </c>
      <c r="L2233" s="44">
        <v>170</v>
      </c>
      <c r="M2233" s="45"/>
      <c r="N2233" s="38"/>
      <c r="O2233" s="43">
        <v>85</v>
      </c>
      <c r="P2233" s="44">
        <v>170</v>
      </c>
      <c r="Q2233" s="45"/>
      <c r="R2233" s="38"/>
      <c r="S2233" s="43">
        <v>769</v>
      </c>
      <c r="T2233" s="44">
        <v>1538</v>
      </c>
      <c r="U2233" s="45"/>
      <c r="V2233" s="38"/>
      <c r="W2233" s="43">
        <v>126</v>
      </c>
      <c r="X2233" s="44">
        <v>252</v>
      </c>
      <c r="Y2233" s="45"/>
      <c r="Z2233" s="38"/>
      <c r="AA2233" s="43">
        <v>154.63999999999999</v>
      </c>
      <c r="AB2233" s="44">
        <v>309.27999999999997</v>
      </c>
      <c r="AC2233" s="45"/>
      <c r="AD2233" s="38"/>
      <c r="AE2233" s="43">
        <v>207</v>
      </c>
      <c r="AF2233" s="44">
        <v>414</v>
      </c>
      <c r="AG2233" s="45"/>
      <c r="AH2233" s="38"/>
      <c r="AI2233" s="43">
        <v>0</v>
      </c>
      <c r="AJ2233" s="44">
        <v>0</v>
      </c>
      <c r="AK2233" s="45"/>
      <c r="AL2233" s="38"/>
      <c r="AM2233" s="43">
        <v>442</v>
      </c>
      <c r="AN2233" s="44">
        <v>884</v>
      </c>
      <c r="AO2233" s="45"/>
    </row>
    <row r="2234" spans="1:41" hidden="1" outlineLevel="1" x14ac:dyDescent="0.25">
      <c r="A2234" s="34" t="s">
        <v>4053</v>
      </c>
      <c r="B2234" s="35" t="s">
        <v>4054</v>
      </c>
      <c r="C2234" s="35" t="s">
        <v>3100</v>
      </c>
      <c r="D2234" s="35" t="s">
        <v>444</v>
      </c>
      <c r="E2234" s="42">
        <v>1</v>
      </c>
      <c r="G2234" s="43">
        <v>0</v>
      </c>
      <c r="H2234" s="44">
        <v>0</v>
      </c>
      <c r="I2234" s="45"/>
      <c r="J2234" s="38"/>
      <c r="K2234" s="43">
        <v>1000</v>
      </c>
      <c r="L2234" s="44">
        <v>1000</v>
      </c>
      <c r="M2234" s="45"/>
      <c r="N2234" s="38"/>
      <c r="O2234" s="43">
        <v>1000</v>
      </c>
      <c r="P2234" s="44">
        <v>1000</v>
      </c>
      <c r="Q2234" s="45"/>
      <c r="R2234" s="38"/>
      <c r="S2234" s="43">
        <v>177</v>
      </c>
      <c r="T2234" s="44">
        <v>177</v>
      </c>
      <c r="U2234" s="45"/>
      <c r="V2234" s="38"/>
      <c r="W2234" s="43">
        <v>1260</v>
      </c>
      <c r="X2234" s="44">
        <v>1260</v>
      </c>
      <c r="Y2234" s="45"/>
      <c r="Z2234" s="38"/>
      <c r="AA2234" s="43">
        <v>75.25</v>
      </c>
      <c r="AB2234" s="44">
        <v>75.25</v>
      </c>
      <c r="AC2234" s="45"/>
      <c r="AD2234" s="38"/>
      <c r="AE2234" s="43">
        <v>575</v>
      </c>
      <c r="AF2234" s="44">
        <v>575</v>
      </c>
      <c r="AG2234" s="45"/>
      <c r="AH2234" s="38"/>
      <c r="AI2234" s="43">
        <v>0</v>
      </c>
      <c r="AJ2234" s="44">
        <v>0</v>
      </c>
      <c r="AK2234" s="45"/>
      <c r="AL2234" s="38"/>
      <c r="AM2234" s="43">
        <v>291</v>
      </c>
      <c r="AN2234" s="44">
        <v>291</v>
      </c>
      <c r="AO2234" s="45"/>
    </row>
    <row r="2235" spans="1:41" hidden="1" outlineLevel="1" x14ac:dyDescent="0.25">
      <c r="A2235" s="34" t="s">
        <v>4055</v>
      </c>
      <c r="B2235" s="35" t="s">
        <v>4056</v>
      </c>
      <c r="C2235" s="35" t="s">
        <v>4057</v>
      </c>
      <c r="D2235" s="35" t="s">
        <v>444</v>
      </c>
      <c r="E2235" s="42">
        <v>1</v>
      </c>
      <c r="G2235" s="43">
        <v>0</v>
      </c>
      <c r="H2235" s="44">
        <v>0</v>
      </c>
      <c r="I2235" s="45"/>
      <c r="J2235" s="38"/>
      <c r="K2235" s="43">
        <v>11000</v>
      </c>
      <c r="L2235" s="44">
        <v>11000</v>
      </c>
      <c r="M2235" s="45"/>
      <c r="N2235" s="38"/>
      <c r="O2235" s="43">
        <v>11000</v>
      </c>
      <c r="P2235" s="44">
        <v>11000</v>
      </c>
      <c r="Q2235" s="45"/>
      <c r="R2235" s="38"/>
      <c r="S2235" s="43">
        <v>6365</v>
      </c>
      <c r="T2235" s="44">
        <v>6365</v>
      </c>
      <c r="U2235" s="45"/>
      <c r="V2235" s="38"/>
      <c r="W2235" s="43">
        <v>9975</v>
      </c>
      <c r="X2235" s="44">
        <v>9975</v>
      </c>
      <c r="Y2235" s="45"/>
      <c r="Z2235" s="38"/>
      <c r="AA2235" s="43">
        <v>4134.6400000000003</v>
      </c>
      <c r="AB2235" s="44">
        <v>4134.6400000000003</v>
      </c>
      <c r="AC2235" s="45"/>
      <c r="AD2235" s="38"/>
      <c r="AE2235" s="43">
        <v>5520</v>
      </c>
      <c r="AF2235" s="44">
        <v>5520</v>
      </c>
      <c r="AG2235" s="45"/>
      <c r="AH2235" s="38"/>
      <c r="AI2235" s="43">
        <v>0</v>
      </c>
      <c r="AJ2235" s="44">
        <v>0</v>
      </c>
      <c r="AK2235" s="45"/>
      <c r="AL2235" s="38"/>
      <c r="AM2235" s="43">
        <v>10569</v>
      </c>
      <c r="AN2235" s="44">
        <v>10569</v>
      </c>
      <c r="AO2235" s="45"/>
    </row>
    <row r="2236" spans="1:41" hidden="1" outlineLevel="1" x14ac:dyDescent="0.25">
      <c r="A2236" s="30"/>
      <c r="B2236" s="31" t="s">
        <v>44</v>
      </c>
      <c r="C2236" s="31" t="s">
        <v>45</v>
      </c>
      <c r="G2236" s="36"/>
      <c r="H2236" s="36"/>
      <c r="I2236" s="37"/>
      <c r="J2236" s="38"/>
      <c r="K2236" s="36"/>
      <c r="L2236" s="36"/>
      <c r="M2236" s="37"/>
      <c r="N2236" s="38"/>
      <c r="O2236" s="36"/>
      <c r="P2236" s="36"/>
      <c r="Q2236" s="37"/>
      <c r="R2236" s="38"/>
      <c r="S2236" s="36"/>
      <c r="T2236" s="36"/>
      <c r="U2236" s="37"/>
      <c r="V2236" s="38"/>
      <c r="W2236" s="36"/>
      <c r="X2236" s="36"/>
      <c r="Y2236" s="37"/>
      <c r="Z2236" s="38"/>
      <c r="AA2236" s="36"/>
      <c r="AB2236" s="36"/>
      <c r="AC2236" s="37"/>
      <c r="AD2236" s="38"/>
      <c r="AE2236" s="36"/>
      <c r="AF2236" s="36"/>
      <c r="AG2236" s="37"/>
      <c r="AH2236" s="38"/>
      <c r="AI2236" s="36"/>
      <c r="AJ2236" s="36"/>
      <c r="AK2236" s="37"/>
      <c r="AL2236" s="38"/>
      <c r="AM2236" s="36"/>
      <c r="AN2236" s="36"/>
      <c r="AO2236" s="37"/>
    </row>
    <row r="2237" spans="1:41" ht="30" hidden="1" outlineLevel="1" x14ac:dyDescent="0.25">
      <c r="A2237" s="34" t="s">
        <v>4058</v>
      </c>
      <c r="B2237" s="35" t="s">
        <v>47</v>
      </c>
      <c r="C2237" s="35" t="s">
        <v>3105</v>
      </c>
      <c r="G2237" s="36"/>
      <c r="H2237" s="36"/>
      <c r="I2237" s="37"/>
      <c r="J2237" s="38"/>
      <c r="K2237" s="36"/>
      <c r="L2237" s="36"/>
      <c r="M2237" s="37"/>
      <c r="N2237" s="38"/>
      <c r="O2237" s="36"/>
      <c r="P2237" s="36"/>
      <c r="Q2237" s="37"/>
      <c r="R2237" s="38"/>
      <c r="S2237" s="36"/>
      <c r="T2237" s="36"/>
      <c r="U2237" s="37"/>
      <c r="V2237" s="38"/>
      <c r="W2237" s="36"/>
      <c r="X2237" s="36"/>
      <c r="Y2237" s="37"/>
      <c r="Z2237" s="38"/>
      <c r="AA2237" s="36"/>
      <c r="AB2237" s="36"/>
      <c r="AC2237" s="37"/>
      <c r="AD2237" s="38"/>
      <c r="AE2237" s="36"/>
      <c r="AF2237" s="36"/>
      <c r="AG2237" s="37"/>
      <c r="AH2237" s="38"/>
      <c r="AI2237" s="36"/>
      <c r="AJ2237" s="36"/>
      <c r="AK2237" s="37"/>
      <c r="AL2237" s="38"/>
      <c r="AM2237" s="36"/>
      <c r="AN2237" s="36"/>
      <c r="AO2237" s="37"/>
    </row>
    <row r="2238" spans="1:41" ht="45" hidden="1" outlineLevel="1" x14ac:dyDescent="0.25">
      <c r="A2238" s="30"/>
      <c r="B2238" s="31" t="s">
        <v>69</v>
      </c>
      <c r="C2238" s="31" t="s">
        <v>70</v>
      </c>
      <c r="D2238" s="31" t="s">
        <v>71</v>
      </c>
      <c r="E2238" s="31" t="s">
        <v>72</v>
      </c>
      <c r="G2238" s="39" t="s">
        <v>73</v>
      </c>
      <c r="H2238" s="40" t="s">
        <v>33</v>
      </c>
      <c r="I2238" s="41"/>
      <c r="J2238" s="38"/>
      <c r="K2238" s="39" t="s">
        <v>73</v>
      </c>
      <c r="L2238" s="40" t="s">
        <v>33</v>
      </c>
      <c r="M2238" s="41"/>
      <c r="N2238" s="38"/>
      <c r="O2238" s="39" t="s">
        <v>73</v>
      </c>
      <c r="P2238" s="40" t="s">
        <v>33</v>
      </c>
      <c r="Q2238" s="41"/>
      <c r="R2238" s="38"/>
      <c r="S2238" s="39" t="s">
        <v>73</v>
      </c>
      <c r="T2238" s="40" t="s">
        <v>33</v>
      </c>
      <c r="U2238" s="41"/>
      <c r="V2238" s="38"/>
      <c r="W2238" s="39" t="s">
        <v>73</v>
      </c>
      <c r="X2238" s="40" t="s">
        <v>33</v>
      </c>
      <c r="Y2238" s="41"/>
      <c r="Z2238" s="38"/>
      <c r="AA2238" s="39" t="s">
        <v>73</v>
      </c>
      <c r="AB2238" s="40" t="s">
        <v>33</v>
      </c>
      <c r="AC2238" s="41"/>
      <c r="AD2238" s="38"/>
      <c r="AE2238" s="39" t="s">
        <v>73</v>
      </c>
      <c r="AF2238" s="40" t="s">
        <v>33</v>
      </c>
      <c r="AG2238" s="41"/>
      <c r="AH2238" s="38"/>
      <c r="AI2238" s="39" t="s">
        <v>73</v>
      </c>
      <c r="AJ2238" s="40" t="s">
        <v>33</v>
      </c>
      <c r="AK2238" s="41"/>
      <c r="AL2238" s="38"/>
      <c r="AM2238" s="39" t="s">
        <v>73</v>
      </c>
      <c r="AN2238" s="40" t="s">
        <v>33</v>
      </c>
      <c r="AO2238" s="41"/>
    </row>
    <row r="2239" spans="1:41" hidden="1" outlineLevel="1" x14ac:dyDescent="0.25">
      <c r="A2239" s="34" t="s">
        <v>4059</v>
      </c>
      <c r="B2239" s="35" t="s">
        <v>4060</v>
      </c>
      <c r="C2239" s="35" t="s">
        <v>4061</v>
      </c>
      <c r="D2239" s="35" t="s">
        <v>500</v>
      </c>
      <c r="E2239" s="42">
        <v>1</v>
      </c>
      <c r="G2239" s="43">
        <v>0</v>
      </c>
      <c r="H2239" s="44">
        <v>0</v>
      </c>
      <c r="I2239" s="45"/>
      <c r="J2239" s="38"/>
      <c r="K2239" s="43">
        <v>550</v>
      </c>
      <c r="L2239" s="44">
        <v>550</v>
      </c>
      <c r="M2239" s="45"/>
      <c r="N2239" s="38"/>
      <c r="O2239" s="43">
        <v>550</v>
      </c>
      <c r="P2239" s="44">
        <v>550</v>
      </c>
      <c r="Q2239" s="45"/>
      <c r="R2239" s="38"/>
      <c r="S2239" s="43">
        <v>380</v>
      </c>
      <c r="T2239" s="44">
        <v>380</v>
      </c>
      <c r="U2239" s="45"/>
      <c r="V2239" s="38"/>
      <c r="W2239" s="43">
        <v>467</v>
      </c>
      <c r="X2239" s="44">
        <v>467</v>
      </c>
      <c r="Y2239" s="45"/>
      <c r="Z2239" s="38"/>
      <c r="AA2239" s="43">
        <v>223.27</v>
      </c>
      <c r="AB2239" s="44">
        <v>223.27</v>
      </c>
      <c r="AC2239" s="45"/>
      <c r="AD2239" s="38"/>
      <c r="AE2239" s="43">
        <v>431</v>
      </c>
      <c r="AF2239" s="44">
        <v>431</v>
      </c>
      <c r="AG2239" s="45"/>
      <c r="AH2239" s="38"/>
      <c r="AI2239" s="43">
        <v>0</v>
      </c>
      <c r="AJ2239" s="44">
        <v>0</v>
      </c>
      <c r="AK2239" s="45"/>
      <c r="AL2239" s="38"/>
      <c r="AM2239" s="43">
        <v>883</v>
      </c>
      <c r="AN2239" s="44">
        <v>883</v>
      </c>
      <c r="AO2239" s="45"/>
    </row>
    <row r="2240" spans="1:41" hidden="1" outlineLevel="1" x14ac:dyDescent="0.25">
      <c r="A2240" s="34" t="s">
        <v>4062</v>
      </c>
      <c r="B2240" s="35" t="s">
        <v>4063</v>
      </c>
      <c r="C2240" s="35" t="s">
        <v>3108</v>
      </c>
      <c r="D2240" s="35" t="s">
        <v>500</v>
      </c>
      <c r="E2240" s="42">
        <v>2</v>
      </c>
      <c r="G2240" s="43">
        <v>0</v>
      </c>
      <c r="H2240" s="44">
        <v>0</v>
      </c>
      <c r="I2240" s="45"/>
      <c r="J2240" s="38"/>
      <c r="K2240" s="43">
        <v>350</v>
      </c>
      <c r="L2240" s="44">
        <v>700</v>
      </c>
      <c r="M2240" s="45"/>
      <c r="N2240" s="38"/>
      <c r="O2240" s="43">
        <v>350</v>
      </c>
      <c r="P2240" s="44">
        <v>700</v>
      </c>
      <c r="Q2240" s="45"/>
      <c r="R2240" s="38"/>
      <c r="S2240" s="43">
        <v>288</v>
      </c>
      <c r="T2240" s="44">
        <v>576</v>
      </c>
      <c r="U2240" s="45"/>
      <c r="V2240" s="38"/>
      <c r="W2240" s="43">
        <v>420</v>
      </c>
      <c r="X2240" s="44">
        <v>840</v>
      </c>
      <c r="Y2240" s="45"/>
      <c r="Z2240" s="38"/>
      <c r="AA2240" s="43">
        <v>178.62</v>
      </c>
      <c r="AB2240" s="44">
        <v>357.24</v>
      </c>
      <c r="AC2240" s="45"/>
      <c r="AD2240" s="38"/>
      <c r="AE2240" s="43">
        <v>414</v>
      </c>
      <c r="AF2240" s="44">
        <v>828</v>
      </c>
      <c r="AG2240" s="45"/>
      <c r="AH2240" s="38"/>
      <c r="AI2240" s="43">
        <v>0</v>
      </c>
      <c r="AJ2240" s="44">
        <v>0</v>
      </c>
      <c r="AK2240" s="45"/>
      <c r="AL2240" s="38"/>
      <c r="AM2240" s="43">
        <v>784</v>
      </c>
      <c r="AN2240" s="44">
        <v>1568</v>
      </c>
      <c r="AO2240" s="45"/>
    </row>
    <row r="2241" spans="1:41" ht="60" hidden="1" outlineLevel="1" x14ac:dyDescent="0.25">
      <c r="A2241" s="34" t="s">
        <v>4064</v>
      </c>
      <c r="B2241" s="35" t="s">
        <v>4065</v>
      </c>
      <c r="C2241" s="35" t="s">
        <v>4066</v>
      </c>
      <c r="D2241" s="35" t="s">
        <v>500</v>
      </c>
      <c r="E2241" s="42">
        <v>1</v>
      </c>
      <c r="G2241" s="43">
        <v>0</v>
      </c>
      <c r="H2241" s="44">
        <v>0</v>
      </c>
      <c r="I2241" s="45"/>
      <c r="J2241" s="38"/>
      <c r="K2241" s="43">
        <v>25528</v>
      </c>
      <c r="L2241" s="44">
        <v>25528</v>
      </c>
      <c r="M2241" s="45"/>
      <c r="N2241" s="38"/>
      <c r="O2241" s="43">
        <v>25528</v>
      </c>
      <c r="P2241" s="44">
        <v>25528</v>
      </c>
      <c r="Q2241" s="45"/>
      <c r="R2241" s="38"/>
      <c r="S2241" s="43">
        <v>10053</v>
      </c>
      <c r="T2241" s="44">
        <v>10053</v>
      </c>
      <c r="U2241" s="45"/>
      <c r="V2241" s="38"/>
      <c r="W2241" s="43">
        <v>17588</v>
      </c>
      <c r="X2241" s="44">
        <v>17588</v>
      </c>
      <c r="Y2241" s="45"/>
      <c r="Z2241" s="38"/>
      <c r="AA2241" s="43">
        <v>16497.2</v>
      </c>
      <c r="AB2241" s="44">
        <v>16497.2</v>
      </c>
      <c r="AC2241" s="45"/>
      <c r="AD2241" s="38"/>
      <c r="AE2241" s="43">
        <v>12650</v>
      </c>
      <c r="AF2241" s="44">
        <v>12650</v>
      </c>
      <c r="AG2241" s="45"/>
      <c r="AH2241" s="38"/>
      <c r="AI2241" s="43">
        <v>0</v>
      </c>
      <c r="AJ2241" s="44">
        <v>0</v>
      </c>
      <c r="AK2241" s="45"/>
      <c r="AL2241" s="38"/>
      <c r="AM2241" s="43">
        <v>7143</v>
      </c>
      <c r="AN2241" s="44">
        <v>7143</v>
      </c>
      <c r="AO2241" s="45"/>
    </row>
    <row r="2242" spans="1:41" hidden="1" outlineLevel="1" x14ac:dyDescent="0.25">
      <c r="A2242" s="34" t="s">
        <v>4067</v>
      </c>
      <c r="B2242" s="35" t="s">
        <v>4068</v>
      </c>
      <c r="C2242" s="35" t="s">
        <v>4069</v>
      </c>
      <c r="D2242" s="35" t="s">
        <v>500</v>
      </c>
      <c r="E2242" s="42">
        <v>1</v>
      </c>
      <c r="G2242" s="43">
        <v>0</v>
      </c>
      <c r="H2242" s="44">
        <v>0</v>
      </c>
      <c r="I2242" s="45"/>
      <c r="J2242" s="38"/>
      <c r="K2242" s="43">
        <v>9000</v>
      </c>
      <c r="L2242" s="44">
        <v>9000</v>
      </c>
      <c r="M2242" s="45"/>
      <c r="N2242" s="38"/>
      <c r="O2242" s="43">
        <v>9000</v>
      </c>
      <c r="P2242" s="44">
        <v>9000</v>
      </c>
      <c r="Q2242" s="45"/>
      <c r="R2242" s="38"/>
      <c r="S2242" s="43">
        <v>9508</v>
      </c>
      <c r="T2242" s="44">
        <v>9508</v>
      </c>
      <c r="U2242" s="45"/>
      <c r="V2242" s="38"/>
      <c r="W2242" s="43">
        <v>12863</v>
      </c>
      <c r="X2242" s="44">
        <v>12863</v>
      </c>
      <c r="Y2242" s="45"/>
      <c r="Z2242" s="38"/>
      <c r="AA2242" s="43">
        <v>16497.2</v>
      </c>
      <c r="AB2242" s="44">
        <v>16497.2</v>
      </c>
      <c r="AC2242" s="45"/>
      <c r="AD2242" s="38"/>
      <c r="AE2242" s="43">
        <v>12650</v>
      </c>
      <c r="AF2242" s="44">
        <v>12650</v>
      </c>
      <c r="AG2242" s="45"/>
      <c r="AH2242" s="38"/>
      <c r="AI2242" s="43">
        <v>0</v>
      </c>
      <c r="AJ2242" s="44">
        <v>0</v>
      </c>
      <c r="AK2242" s="45"/>
      <c r="AL2242" s="38"/>
      <c r="AM2242" s="43">
        <v>3572</v>
      </c>
      <c r="AN2242" s="44">
        <v>3572</v>
      </c>
      <c r="AO2242" s="45"/>
    </row>
    <row r="2243" spans="1:41" hidden="1" outlineLevel="1" x14ac:dyDescent="0.25">
      <c r="A2243" s="30"/>
      <c r="B2243" s="31" t="s">
        <v>44</v>
      </c>
      <c r="C2243" s="31" t="s">
        <v>45</v>
      </c>
      <c r="G2243" s="36"/>
      <c r="H2243" s="36"/>
      <c r="I2243" s="37"/>
      <c r="J2243" s="38"/>
      <c r="K2243" s="36"/>
      <c r="L2243" s="36"/>
      <c r="M2243" s="37"/>
      <c r="N2243" s="38"/>
      <c r="O2243" s="36"/>
      <c r="P2243" s="36"/>
      <c r="Q2243" s="37"/>
      <c r="R2243" s="38"/>
      <c r="S2243" s="36"/>
      <c r="T2243" s="36"/>
      <c r="U2243" s="37"/>
      <c r="V2243" s="38"/>
      <c r="W2243" s="36"/>
      <c r="X2243" s="36"/>
      <c r="Y2243" s="37"/>
      <c r="Z2243" s="38"/>
      <c r="AA2243" s="36"/>
      <c r="AB2243" s="36"/>
      <c r="AC2243" s="37"/>
      <c r="AD2243" s="38"/>
      <c r="AE2243" s="36"/>
      <c r="AF2243" s="36"/>
      <c r="AG2243" s="37"/>
      <c r="AH2243" s="38"/>
      <c r="AI2243" s="36"/>
      <c r="AJ2243" s="36"/>
      <c r="AK2243" s="37"/>
      <c r="AL2243" s="38"/>
      <c r="AM2243" s="36"/>
      <c r="AN2243" s="36"/>
      <c r="AO2243" s="37"/>
    </row>
    <row r="2244" spans="1:41" ht="30" hidden="1" outlineLevel="1" x14ac:dyDescent="0.25">
      <c r="A2244" s="34" t="s">
        <v>4070</v>
      </c>
      <c r="B2244" s="35" t="s">
        <v>47</v>
      </c>
      <c r="C2244" s="35" t="s">
        <v>3116</v>
      </c>
      <c r="G2244" s="36"/>
      <c r="H2244" s="36"/>
      <c r="I2244" s="37"/>
      <c r="J2244" s="38"/>
      <c r="K2244" s="36"/>
      <c r="L2244" s="36"/>
      <c r="M2244" s="37"/>
      <c r="N2244" s="38"/>
      <c r="O2244" s="36"/>
      <c r="P2244" s="36"/>
      <c r="Q2244" s="37"/>
      <c r="R2244" s="38"/>
      <c r="S2244" s="36"/>
      <c r="T2244" s="36"/>
      <c r="U2244" s="37"/>
      <c r="V2244" s="38"/>
      <c r="W2244" s="36"/>
      <c r="X2244" s="36"/>
      <c r="Y2244" s="37"/>
      <c r="Z2244" s="38"/>
      <c r="AA2244" s="36"/>
      <c r="AB2244" s="36"/>
      <c r="AC2244" s="37"/>
      <c r="AD2244" s="38"/>
      <c r="AE2244" s="36"/>
      <c r="AF2244" s="36"/>
      <c r="AG2244" s="37"/>
      <c r="AH2244" s="38"/>
      <c r="AI2244" s="36"/>
      <c r="AJ2244" s="36"/>
      <c r="AK2244" s="37"/>
      <c r="AL2244" s="38"/>
      <c r="AM2244" s="36"/>
      <c r="AN2244" s="36"/>
      <c r="AO2244" s="37"/>
    </row>
    <row r="2245" spans="1:41" ht="45" hidden="1" outlineLevel="1" x14ac:dyDescent="0.25">
      <c r="A2245" s="30"/>
      <c r="B2245" s="31" t="s">
        <v>69</v>
      </c>
      <c r="C2245" s="31" t="s">
        <v>70</v>
      </c>
      <c r="D2245" s="31" t="s">
        <v>71</v>
      </c>
      <c r="E2245" s="31" t="s">
        <v>72</v>
      </c>
      <c r="G2245" s="39" t="s">
        <v>73</v>
      </c>
      <c r="H2245" s="40" t="s">
        <v>33</v>
      </c>
      <c r="I2245" s="41"/>
      <c r="J2245" s="38"/>
      <c r="K2245" s="39" t="s">
        <v>73</v>
      </c>
      <c r="L2245" s="40" t="s">
        <v>33</v>
      </c>
      <c r="M2245" s="41"/>
      <c r="N2245" s="38"/>
      <c r="O2245" s="39" t="s">
        <v>73</v>
      </c>
      <c r="P2245" s="40" t="s">
        <v>33</v>
      </c>
      <c r="Q2245" s="41"/>
      <c r="R2245" s="38"/>
      <c r="S2245" s="39" t="s">
        <v>73</v>
      </c>
      <c r="T2245" s="40" t="s">
        <v>33</v>
      </c>
      <c r="U2245" s="41"/>
      <c r="V2245" s="38"/>
      <c r="W2245" s="39" t="s">
        <v>73</v>
      </c>
      <c r="X2245" s="40" t="s">
        <v>33</v>
      </c>
      <c r="Y2245" s="41"/>
      <c r="Z2245" s="38"/>
      <c r="AA2245" s="39" t="s">
        <v>73</v>
      </c>
      <c r="AB2245" s="40" t="s">
        <v>33</v>
      </c>
      <c r="AC2245" s="41"/>
      <c r="AD2245" s="38"/>
      <c r="AE2245" s="39" t="s">
        <v>73</v>
      </c>
      <c r="AF2245" s="40" t="s">
        <v>33</v>
      </c>
      <c r="AG2245" s="41"/>
      <c r="AH2245" s="38"/>
      <c r="AI2245" s="39" t="s">
        <v>73</v>
      </c>
      <c r="AJ2245" s="40" t="s">
        <v>33</v>
      </c>
      <c r="AK2245" s="41"/>
      <c r="AL2245" s="38"/>
      <c r="AM2245" s="39" t="s">
        <v>73</v>
      </c>
      <c r="AN2245" s="40" t="s">
        <v>33</v>
      </c>
      <c r="AO2245" s="41"/>
    </row>
    <row r="2246" spans="1:41" hidden="1" outlineLevel="1" x14ac:dyDescent="0.25">
      <c r="A2246" s="34" t="s">
        <v>4071</v>
      </c>
      <c r="B2246" s="35" t="s">
        <v>4072</v>
      </c>
      <c r="C2246" s="35" t="s">
        <v>4073</v>
      </c>
      <c r="D2246" s="35" t="s">
        <v>500</v>
      </c>
      <c r="E2246" s="42">
        <v>1</v>
      </c>
      <c r="G2246" s="43">
        <v>0</v>
      </c>
      <c r="H2246" s="44">
        <v>0</v>
      </c>
      <c r="I2246" s="45"/>
      <c r="J2246" s="38"/>
      <c r="K2246" s="43">
        <v>2500</v>
      </c>
      <c r="L2246" s="44">
        <v>2500</v>
      </c>
      <c r="M2246" s="45"/>
      <c r="N2246" s="38"/>
      <c r="O2246" s="43">
        <v>2500</v>
      </c>
      <c r="P2246" s="44">
        <v>2500</v>
      </c>
      <c r="Q2246" s="45"/>
      <c r="R2246" s="38"/>
      <c r="S2246" s="43">
        <v>1760</v>
      </c>
      <c r="T2246" s="44">
        <v>1760</v>
      </c>
      <c r="U2246" s="45"/>
      <c r="V2246" s="38"/>
      <c r="W2246" s="43">
        <v>4410</v>
      </c>
      <c r="X2246" s="44">
        <v>4410</v>
      </c>
      <c r="Y2246" s="45"/>
      <c r="Z2246" s="38"/>
      <c r="AA2246" s="43">
        <v>991.49</v>
      </c>
      <c r="AB2246" s="44">
        <v>991.49</v>
      </c>
      <c r="AC2246" s="45"/>
      <c r="AD2246" s="38"/>
      <c r="AE2246" s="43">
        <v>920</v>
      </c>
      <c r="AF2246" s="44">
        <v>920</v>
      </c>
      <c r="AG2246" s="45"/>
      <c r="AH2246" s="38"/>
      <c r="AI2246" s="43">
        <v>0</v>
      </c>
      <c r="AJ2246" s="44">
        <v>0</v>
      </c>
      <c r="AK2246" s="45"/>
      <c r="AL2246" s="38"/>
      <c r="AM2246" s="43">
        <v>1650</v>
      </c>
      <c r="AN2246" s="44">
        <v>1650</v>
      </c>
      <c r="AO2246" s="45"/>
    </row>
    <row r="2247" spans="1:41" ht="60" hidden="1" outlineLevel="1" x14ac:dyDescent="0.25">
      <c r="A2247" s="34" t="s">
        <v>4074</v>
      </c>
      <c r="B2247" s="35" t="s">
        <v>4075</v>
      </c>
      <c r="C2247" s="35" t="s">
        <v>3122</v>
      </c>
      <c r="D2247" s="35" t="s">
        <v>444</v>
      </c>
      <c r="E2247" s="42">
        <v>1</v>
      </c>
      <c r="G2247" s="43">
        <v>0</v>
      </c>
      <c r="H2247" s="44">
        <v>0</v>
      </c>
      <c r="I2247" s="45"/>
      <c r="J2247" s="38"/>
      <c r="K2247" s="43">
        <v>6000</v>
      </c>
      <c r="L2247" s="44">
        <v>6000</v>
      </c>
      <c r="M2247" s="45"/>
      <c r="N2247" s="38"/>
      <c r="O2247" s="43">
        <v>6000</v>
      </c>
      <c r="P2247" s="44">
        <v>6000</v>
      </c>
      <c r="Q2247" s="45"/>
      <c r="R2247" s="38"/>
      <c r="S2247" s="43">
        <v>14299</v>
      </c>
      <c r="T2247" s="44">
        <v>14299</v>
      </c>
      <c r="U2247" s="45"/>
      <c r="V2247" s="38"/>
      <c r="W2247" s="43">
        <v>6405</v>
      </c>
      <c r="X2247" s="44">
        <v>6405</v>
      </c>
      <c r="Y2247" s="45"/>
      <c r="Z2247" s="38"/>
      <c r="AA2247" s="43">
        <v>4242.1400000000003</v>
      </c>
      <c r="AB2247" s="44">
        <v>4242.1400000000003</v>
      </c>
      <c r="AC2247" s="45"/>
      <c r="AD2247" s="38"/>
      <c r="AE2247" s="43">
        <v>7705</v>
      </c>
      <c r="AF2247" s="44">
        <v>7705</v>
      </c>
      <c r="AG2247" s="45"/>
      <c r="AH2247" s="38"/>
      <c r="AI2247" s="43">
        <v>0</v>
      </c>
      <c r="AJ2247" s="44">
        <v>0</v>
      </c>
      <c r="AK2247" s="45"/>
      <c r="AL2247" s="38"/>
      <c r="AM2247" s="43">
        <v>5380</v>
      </c>
      <c r="AN2247" s="44">
        <v>5380</v>
      </c>
      <c r="AO2247" s="45"/>
    </row>
    <row r="2248" spans="1:41" ht="30" hidden="1" outlineLevel="1" x14ac:dyDescent="0.25">
      <c r="A2248" s="34" t="s">
        <v>4076</v>
      </c>
      <c r="B2248" s="35" t="s">
        <v>4077</v>
      </c>
      <c r="C2248" s="35" t="s">
        <v>3125</v>
      </c>
      <c r="D2248" s="35" t="s">
        <v>444</v>
      </c>
      <c r="E2248" s="42">
        <v>1</v>
      </c>
      <c r="G2248" s="43">
        <v>0</v>
      </c>
      <c r="H2248" s="44">
        <v>0</v>
      </c>
      <c r="I2248" s="45"/>
      <c r="J2248" s="38"/>
      <c r="K2248" s="43">
        <v>8000</v>
      </c>
      <c r="L2248" s="44">
        <v>8000</v>
      </c>
      <c r="M2248" s="45"/>
      <c r="N2248" s="38"/>
      <c r="O2248" s="43">
        <v>8000</v>
      </c>
      <c r="P2248" s="44">
        <v>8000</v>
      </c>
      <c r="Q2248" s="45"/>
      <c r="R2248" s="38"/>
      <c r="S2248" s="43">
        <v>15265</v>
      </c>
      <c r="T2248" s="44">
        <v>15265</v>
      </c>
      <c r="U2248" s="45"/>
      <c r="V2248" s="38"/>
      <c r="W2248" s="43">
        <v>9660</v>
      </c>
      <c r="X2248" s="44">
        <v>9660</v>
      </c>
      <c r="Y2248" s="45"/>
      <c r="Z2248" s="38"/>
      <c r="AA2248" s="43">
        <v>3307.71</v>
      </c>
      <c r="AB2248" s="44">
        <v>3307.71</v>
      </c>
      <c r="AC2248" s="45"/>
      <c r="AD2248" s="38"/>
      <c r="AE2248" s="43">
        <v>11615</v>
      </c>
      <c r="AF2248" s="44">
        <v>11615</v>
      </c>
      <c r="AG2248" s="45"/>
      <c r="AH2248" s="38"/>
      <c r="AI2248" s="43">
        <v>0</v>
      </c>
      <c r="AJ2248" s="44">
        <v>0</v>
      </c>
      <c r="AK2248" s="45"/>
      <c r="AL2248" s="38"/>
      <c r="AM2248" s="43">
        <v>23693</v>
      </c>
      <c r="AN2248" s="44">
        <v>23693</v>
      </c>
      <c r="AO2248" s="45"/>
    </row>
    <row r="2249" spans="1:41" hidden="1" outlineLevel="1" x14ac:dyDescent="0.25">
      <c r="A2249" s="34" t="s">
        <v>4078</v>
      </c>
      <c r="B2249" s="35" t="s">
        <v>4079</v>
      </c>
      <c r="C2249" s="35" t="s">
        <v>4080</v>
      </c>
      <c r="D2249" s="35" t="s">
        <v>444</v>
      </c>
      <c r="E2249" s="42">
        <v>1</v>
      </c>
      <c r="G2249" s="43">
        <v>0</v>
      </c>
      <c r="H2249" s="44">
        <v>0</v>
      </c>
      <c r="I2249" s="45"/>
      <c r="J2249" s="38"/>
      <c r="K2249" s="43">
        <v>10500</v>
      </c>
      <c r="L2249" s="44">
        <v>10500</v>
      </c>
      <c r="M2249" s="45"/>
      <c r="N2249" s="38"/>
      <c r="O2249" s="43">
        <v>10500</v>
      </c>
      <c r="P2249" s="44">
        <v>10500</v>
      </c>
      <c r="Q2249" s="45"/>
      <c r="R2249" s="38"/>
      <c r="S2249" s="43">
        <v>2898</v>
      </c>
      <c r="T2249" s="44">
        <v>2898</v>
      </c>
      <c r="U2249" s="45"/>
      <c r="V2249" s="38"/>
      <c r="W2249" s="43">
        <v>6825</v>
      </c>
      <c r="X2249" s="44">
        <v>6825</v>
      </c>
      <c r="Y2249" s="45"/>
      <c r="Z2249" s="38"/>
      <c r="AA2249" s="43">
        <v>2894.25</v>
      </c>
      <c r="AB2249" s="44">
        <v>2894.25</v>
      </c>
      <c r="AC2249" s="45"/>
      <c r="AD2249" s="38"/>
      <c r="AE2249" s="43">
        <v>575</v>
      </c>
      <c r="AF2249" s="44">
        <v>575</v>
      </c>
      <c r="AG2249" s="45"/>
      <c r="AH2249" s="38"/>
      <c r="AI2249" s="43">
        <v>0</v>
      </c>
      <c r="AJ2249" s="44">
        <v>0</v>
      </c>
      <c r="AK2249" s="45"/>
      <c r="AL2249" s="38"/>
      <c r="AM2249" s="43">
        <v>3636</v>
      </c>
      <c r="AN2249" s="44">
        <v>3636</v>
      </c>
      <c r="AO2249" s="45"/>
    </row>
    <row r="2250" spans="1:41" hidden="1" outlineLevel="1" x14ac:dyDescent="0.25">
      <c r="A2250" s="30"/>
      <c r="B2250" s="31" t="s">
        <v>44</v>
      </c>
      <c r="C2250" s="31" t="s">
        <v>45</v>
      </c>
      <c r="G2250" s="36"/>
      <c r="H2250" s="36"/>
      <c r="I2250" s="37"/>
      <c r="J2250" s="38"/>
      <c r="K2250" s="36"/>
      <c r="L2250" s="36"/>
      <c r="M2250" s="37"/>
      <c r="N2250" s="38"/>
      <c r="O2250" s="36"/>
      <c r="P2250" s="36"/>
      <c r="Q2250" s="37"/>
      <c r="R2250" s="38"/>
      <c r="S2250" s="36"/>
      <c r="T2250" s="36"/>
      <c r="U2250" s="37"/>
      <c r="V2250" s="38"/>
      <c r="W2250" s="36"/>
      <c r="X2250" s="36"/>
      <c r="Y2250" s="37"/>
      <c r="Z2250" s="38"/>
      <c r="AA2250" s="36"/>
      <c r="AB2250" s="36"/>
      <c r="AC2250" s="37"/>
      <c r="AD2250" s="38"/>
      <c r="AE2250" s="36"/>
      <c r="AF2250" s="36"/>
      <c r="AG2250" s="37"/>
      <c r="AH2250" s="38"/>
      <c r="AI2250" s="36"/>
      <c r="AJ2250" s="36"/>
      <c r="AK2250" s="37"/>
      <c r="AL2250" s="38"/>
      <c r="AM2250" s="36"/>
      <c r="AN2250" s="36"/>
      <c r="AO2250" s="37"/>
    </row>
    <row r="2251" spans="1:41" hidden="1" outlineLevel="1" x14ac:dyDescent="0.25">
      <c r="A2251" s="34" t="s">
        <v>4081</v>
      </c>
      <c r="B2251" s="35" t="s">
        <v>47</v>
      </c>
      <c r="C2251" s="35" t="s">
        <v>3130</v>
      </c>
      <c r="G2251" s="36"/>
      <c r="H2251" s="36"/>
      <c r="I2251" s="37"/>
      <c r="J2251" s="38"/>
      <c r="K2251" s="36"/>
      <c r="L2251" s="36"/>
      <c r="M2251" s="37"/>
      <c r="N2251" s="38"/>
      <c r="O2251" s="36"/>
      <c r="P2251" s="36"/>
      <c r="Q2251" s="37"/>
      <c r="R2251" s="38"/>
      <c r="S2251" s="36"/>
      <c r="T2251" s="36"/>
      <c r="U2251" s="37"/>
      <c r="V2251" s="38"/>
      <c r="W2251" s="36"/>
      <c r="X2251" s="36"/>
      <c r="Y2251" s="37"/>
      <c r="Z2251" s="38"/>
      <c r="AA2251" s="36"/>
      <c r="AB2251" s="36"/>
      <c r="AC2251" s="37"/>
      <c r="AD2251" s="38"/>
      <c r="AE2251" s="36"/>
      <c r="AF2251" s="36"/>
      <c r="AG2251" s="37"/>
      <c r="AH2251" s="38"/>
      <c r="AI2251" s="36"/>
      <c r="AJ2251" s="36"/>
      <c r="AK2251" s="37"/>
      <c r="AL2251" s="38"/>
      <c r="AM2251" s="36"/>
      <c r="AN2251" s="36"/>
      <c r="AO2251" s="37"/>
    </row>
    <row r="2252" spans="1:41" hidden="1" outlineLevel="1" x14ac:dyDescent="0.25">
      <c r="A2252" s="34" t="s">
        <v>4082</v>
      </c>
      <c r="B2252" s="35" t="s">
        <v>47</v>
      </c>
      <c r="C2252" s="35" t="s">
        <v>3132</v>
      </c>
      <c r="G2252" s="36"/>
      <c r="H2252" s="36"/>
      <c r="I2252" s="37"/>
      <c r="J2252" s="38"/>
      <c r="K2252" s="36"/>
      <c r="L2252" s="36"/>
      <c r="M2252" s="37"/>
      <c r="N2252" s="38"/>
      <c r="O2252" s="36"/>
      <c r="P2252" s="36"/>
      <c r="Q2252" s="37"/>
      <c r="R2252" s="38"/>
      <c r="S2252" s="36"/>
      <c r="T2252" s="36"/>
      <c r="U2252" s="37"/>
      <c r="V2252" s="38"/>
      <c r="W2252" s="36"/>
      <c r="X2252" s="36"/>
      <c r="Y2252" s="37"/>
      <c r="Z2252" s="38"/>
      <c r="AA2252" s="36"/>
      <c r="AB2252" s="36"/>
      <c r="AC2252" s="37"/>
      <c r="AD2252" s="38"/>
      <c r="AE2252" s="36"/>
      <c r="AF2252" s="36"/>
      <c r="AG2252" s="37"/>
      <c r="AH2252" s="38"/>
      <c r="AI2252" s="36"/>
      <c r="AJ2252" s="36"/>
      <c r="AK2252" s="37"/>
      <c r="AL2252" s="38"/>
      <c r="AM2252" s="36"/>
      <c r="AN2252" s="36"/>
      <c r="AO2252" s="37"/>
    </row>
    <row r="2253" spans="1:41" ht="30" hidden="1" outlineLevel="1" x14ac:dyDescent="0.25">
      <c r="A2253" s="34" t="s">
        <v>4083</v>
      </c>
      <c r="B2253" s="35" t="s">
        <v>47</v>
      </c>
      <c r="C2253" s="35" t="s">
        <v>3134</v>
      </c>
      <c r="G2253" s="36"/>
      <c r="H2253" s="36"/>
      <c r="I2253" s="37"/>
      <c r="J2253" s="38"/>
      <c r="K2253" s="36"/>
      <c r="L2253" s="36"/>
      <c r="M2253" s="37"/>
      <c r="N2253" s="38"/>
      <c r="O2253" s="36"/>
      <c r="P2253" s="36"/>
      <c r="Q2253" s="37"/>
      <c r="R2253" s="38"/>
      <c r="S2253" s="36"/>
      <c r="T2253" s="36"/>
      <c r="U2253" s="37"/>
      <c r="V2253" s="38"/>
      <c r="W2253" s="36"/>
      <c r="X2253" s="36"/>
      <c r="Y2253" s="37"/>
      <c r="Z2253" s="38"/>
      <c r="AA2253" s="36"/>
      <c r="AB2253" s="36"/>
      <c r="AC2253" s="37"/>
      <c r="AD2253" s="38"/>
      <c r="AE2253" s="36"/>
      <c r="AF2253" s="36"/>
      <c r="AG2253" s="37"/>
      <c r="AH2253" s="38"/>
      <c r="AI2253" s="36"/>
      <c r="AJ2253" s="36"/>
      <c r="AK2253" s="37"/>
      <c r="AL2253" s="38"/>
      <c r="AM2253" s="36"/>
      <c r="AN2253" s="36"/>
      <c r="AO2253" s="37"/>
    </row>
    <row r="2254" spans="1:41" ht="45" hidden="1" outlineLevel="1" x14ac:dyDescent="0.25">
      <c r="A2254" s="30"/>
      <c r="B2254" s="31" t="s">
        <v>69</v>
      </c>
      <c r="C2254" s="31" t="s">
        <v>70</v>
      </c>
      <c r="D2254" s="31" t="s">
        <v>71</v>
      </c>
      <c r="E2254" s="31" t="s">
        <v>72</v>
      </c>
      <c r="G2254" s="39" t="s">
        <v>73</v>
      </c>
      <c r="H2254" s="40" t="s">
        <v>33</v>
      </c>
      <c r="I2254" s="41"/>
      <c r="J2254" s="38"/>
      <c r="K2254" s="39" t="s">
        <v>73</v>
      </c>
      <c r="L2254" s="40" t="s">
        <v>33</v>
      </c>
      <c r="M2254" s="41"/>
      <c r="N2254" s="38"/>
      <c r="O2254" s="39" t="s">
        <v>73</v>
      </c>
      <c r="P2254" s="40" t="s">
        <v>33</v>
      </c>
      <c r="Q2254" s="41"/>
      <c r="R2254" s="38"/>
      <c r="S2254" s="39" t="s">
        <v>73</v>
      </c>
      <c r="T2254" s="40" t="s">
        <v>33</v>
      </c>
      <c r="U2254" s="41"/>
      <c r="V2254" s="38"/>
      <c r="W2254" s="39" t="s">
        <v>73</v>
      </c>
      <c r="X2254" s="40" t="s">
        <v>33</v>
      </c>
      <c r="Y2254" s="41"/>
      <c r="Z2254" s="38"/>
      <c r="AA2254" s="39" t="s">
        <v>73</v>
      </c>
      <c r="AB2254" s="40" t="s">
        <v>33</v>
      </c>
      <c r="AC2254" s="41"/>
      <c r="AD2254" s="38"/>
      <c r="AE2254" s="39" t="s">
        <v>73</v>
      </c>
      <c r="AF2254" s="40" t="s">
        <v>33</v>
      </c>
      <c r="AG2254" s="41"/>
      <c r="AH2254" s="38"/>
      <c r="AI2254" s="39" t="s">
        <v>73</v>
      </c>
      <c r="AJ2254" s="40" t="s">
        <v>33</v>
      </c>
      <c r="AK2254" s="41"/>
      <c r="AL2254" s="38"/>
      <c r="AM2254" s="39" t="s">
        <v>73</v>
      </c>
      <c r="AN2254" s="40" t="s">
        <v>33</v>
      </c>
      <c r="AO2254" s="41"/>
    </row>
    <row r="2255" spans="1:41" hidden="1" outlineLevel="1" x14ac:dyDescent="0.25">
      <c r="A2255" s="34" t="s">
        <v>4084</v>
      </c>
      <c r="B2255" s="35" t="s">
        <v>4085</v>
      </c>
      <c r="C2255" s="35" t="s">
        <v>3137</v>
      </c>
      <c r="D2255" s="35" t="s">
        <v>444</v>
      </c>
      <c r="E2255" s="42">
        <v>1</v>
      </c>
      <c r="G2255" s="43">
        <v>0</v>
      </c>
      <c r="H2255" s="44">
        <v>0</v>
      </c>
      <c r="I2255" s="45"/>
      <c r="J2255" s="38"/>
      <c r="K2255" s="43">
        <v>2000</v>
      </c>
      <c r="L2255" s="44">
        <v>2000</v>
      </c>
      <c r="M2255" s="45"/>
      <c r="N2255" s="38"/>
      <c r="O2255" s="43">
        <v>2000</v>
      </c>
      <c r="P2255" s="44">
        <v>2000</v>
      </c>
      <c r="Q2255" s="45"/>
      <c r="R2255" s="38"/>
      <c r="S2255" s="43">
        <v>5255</v>
      </c>
      <c r="T2255" s="44">
        <v>5255</v>
      </c>
      <c r="U2255" s="45"/>
      <c r="V2255" s="38"/>
      <c r="W2255" s="43">
        <v>7875</v>
      </c>
      <c r="X2255" s="44">
        <v>7875</v>
      </c>
      <c r="Y2255" s="45"/>
      <c r="Z2255" s="38"/>
      <c r="AA2255" s="43">
        <v>14304.19</v>
      </c>
      <c r="AB2255" s="44">
        <v>14304.19</v>
      </c>
      <c r="AC2255" s="45"/>
      <c r="AD2255" s="38"/>
      <c r="AE2255" s="43">
        <v>24</v>
      </c>
      <c r="AF2255" s="44">
        <v>24</v>
      </c>
      <c r="AG2255" s="45"/>
      <c r="AH2255" s="38"/>
      <c r="AI2255" s="43">
        <v>0</v>
      </c>
      <c r="AJ2255" s="44">
        <v>0</v>
      </c>
      <c r="AK2255" s="45"/>
      <c r="AL2255" s="38"/>
      <c r="AM2255" s="43">
        <v>99</v>
      </c>
      <c r="AN2255" s="44">
        <v>99</v>
      </c>
      <c r="AO2255" s="45"/>
    </row>
    <row r="2256" spans="1:41" ht="30" hidden="1" outlineLevel="1" x14ac:dyDescent="0.25">
      <c r="A2256" s="34" t="s">
        <v>4086</v>
      </c>
      <c r="B2256" s="35" t="s">
        <v>4087</v>
      </c>
      <c r="C2256" s="35" t="s">
        <v>3140</v>
      </c>
      <c r="D2256" s="35" t="s">
        <v>444</v>
      </c>
      <c r="E2256" s="42">
        <v>1</v>
      </c>
      <c r="G2256" s="43">
        <v>0</v>
      </c>
      <c r="H2256" s="44">
        <v>0</v>
      </c>
      <c r="I2256" s="45"/>
      <c r="J2256" s="38"/>
      <c r="K2256" s="43">
        <v>1000</v>
      </c>
      <c r="L2256" s="44">
        <v>1000</v>
      </c>
      <c r="M2256" s="45"/>
      <c r="N2256" s="38"/>
      <c r="O2256" s="43">
        <v>1000</v>
      </c>
      <c r="P2256" s="44">
        <v>1000</v>
      </c>
      <c r="Q2256" s="45"/>
      <c r="R2256" s="38"/>
      <c r="S2256" s="43">
        <v>4926</v>
      </c>
      <c r="T2256" s="44">
        <v>4926</v>
      </c>
      <c r="U2256" s="45"/>
      <c r="V2256" s="38"/>
      <c r="W2256" s="43">
        <v>6825</v>
      </c>
      <c r="X2256" s="44">
        <v>6825</v>
      </c>
      <c r="Y2256" s="45"/>
      <c r="Z2256" s="38"/>
      <c r="AA2256" s="43">
        <v>5728.13</v>
      </c>
      <c r="AB2256" s="44">
        <v>5728.13</v>
      </c>
      <c r="AC2256" s="45"/>
      <c r="AD2256" s="38"/>
      <c r="AE2256" s="43">
        <v>345</v>
      </c>
      <c r="AF2256" s="44">
        <v>345</v>
      </c>
      <c r="AG2256" s="45"/>
      <c r="AH2256" s="38"/>
      <c r="AI2256" s="43">
        <v>0</v>
      </c>
      <c r="AJ2256" s="44">
        <v>0</v>
      </c>
      <c r="AK2256" s="45"/>
      <c r="AL2256" s="38"/>
      <c r="AM2256" s="43">
        <v>1023</v>
      </c>
      <c r="AN2256" s="44">
        <v>1023</v>
      </c>
      <c r="AO2256" s="45"/>
    </row>
    <row r="2257" spans="1:41" hidden="1" outlineLevel="1" x14ac:dyDescent="0.25">
      <c r="A2257" s="34" t="s">
        <v>4088</v>
      </c>
      <c r="B2257" s="35" t="s">
        <v>4089</v>
      </c>
      <c r="C2257" s="35" t="s">
        <v>3143</v>
      </c>
      <c r="D2257" s="35" t="s">
        <v>500</v>
      </c>
      <c r="E2257" s="42">
        <v>3</v>
      </c>
      <c r="G2257" s="43">
        <v>0</v>
      </c>
      <c r="H2257" s="44">
        <v>0</v>
      </c>
      <c r="I2257" s="45"/>
      <c r="J2257" s="38"/>
      <c r="K2257" s="43">
        <v>1125</v>
      </c>
      <c r="L2257" s="44">
        <v>3375</v>
      </c>
      <c r="M2257" s="45"/>
      <c r="N2257" s="38"/>
      <c r="O2257" s="43">
        <v>1125</v>
      </c>
      <c r="P2257" s="44">
        <v>3375</v>
      </c>
      <c r="Q2257" s="45"/>
      <c r="R2257" s="38"/>
      <c r="S2257" s="43">
        <v>247</v>
      </c>
      <c r="T2257" s="44">
        <v>741</v>
      </c>
      <c r="U2257" s="45"/>
      <c r="V2257" s="38"/>
      <c r="W2257" s="43">
        <v>68</v>
      </c>
      <c r="X2257" s="44">
        <v>204</v>
      </c>
      <c r="Y2257" s="45"/>
      <c r="Z2257" s="38"/>
      <c r="AA2257" s="43">
        <v>129</v>
      </c>
      <c r="AB2257" s="44">
        <v>387</v>
      </c>
      <c r="AC2257" s="45"/>
      <c r="AD2257" s="38"/>
      <c r="AE2257" s="43">
        <v>713</v>
      </c>
      <c r="AF2257" s="44">
        <v>2139</v>
      </c>
      <c r="AG2257" s="45"/>
      <c r="AH2257" s="38"/>
      <c r="AI2257" s="43">
        <v>0</v>
      </c>
      <c r="AJ2257" s="44">
        <v>0</v>
      </c>
      <c r="AK2257" s="45"/>
      <c r="AL2257" s="38"/>
      <c r="AM2257" s="43">
        <v>175</v>
      </c>
      <c r="AN2257" s="44">
        <v>525</v>
      </c>
      <c r="AO2257" s="45"/>
    </row>
    <row r="2258" spans="1:41" hidden="1" outlineLevel="1" x14ac:dyDescent="0.25">
      <c r="A2258" s="30"/>
      <c r="B2258" s="31" t="s">
        <v>44</v>
      </c>
      <c r="C2258" s="31" t="s">
        <v>45</v>
      </c>
      <c r="G2258" s="36"/>
      <c r="H2258" s="36"/>
      <c r="I2258" s="37"/>
      <c r="J2258" s="38"/>
      <c r="K2258" s="36"/>
      <c r="L2258" s="36"/>
      <c r="M2258" s="37"/>
      <c r="N2258" s="38"/>
      <c r="O2258" s="36"/>
      <c r="P2258" s="36"/>
      <c r="Q2258" s="37"/>
      <c r="R2258" s="38"/>
      <c r="S2258" s="36"/>
      <c r="T2258" s="36"/>
      <c r="U2258" s="37"/>
      <c r="V2258" s="38"/>
      <c r="W2258" s="36"/>
      <c r="X2258" s="36"/>
      <c r="Y2258" s="37"/>
      <c r="Z2258" s="38"/>
      <c r="AA2258" s="36"/>
      <c r="AB2258" s="36"/>
      <c r="AC2258" s="37"/>
      <c r="AD2258" s="38"/>
      <c r="AE2258" s="36"/>
      <c r="AF2258" s="36"/>
      <c r="AG2258" s="37"/>
      <c r="AH2258" s="38"/>
      <c r="AI2258" s="36"/>
      <c r="AJ2258" s="36"/>
      <c r="AK2258" s="37"/>
      <c r="AL2258" s="38"/>
      <c r="AM2258" s="36"/>
      <c r="AN2258" s="36"/>
      <c r="AO2258" s="37"/>
    </row>
    <row r="2259" spans="1:41" hidden="1" outlineLevel="1" x14ac:dyDescent="0.25">
      <c r="A2259" s="34" t="s">
        <v>4090</v>
      </c>
      <c r="B2259" s="35" t="s">
        <v>47</v>
      </c>
      <c r="C2259" s="35" t="s">
        <v>3145</v>
      </c>
      <c r="G2259" s="36"/>
      <c r="H2259" s="36"/>
      <c r="I2259" s="37"/>
      <c r="J2259" s="38"/>
      <c r="K2259" s="36"/>
      <c r="L2259" s="36"/>
      <c r="M2259" s="37"/>
      <c r="N2259" s="38"/>
      <c r="O2259" s="36"/>
      <c r="P2259" s="36"/>
      <c r="Q2259" s="37"/>
      <c r="R2259" s="38"/>
      <c r="S2259" s="36"/>
      <c r="T2259" s="36"/>
      <c r="U2259" s="37"/>
      <c r="V2259" s="38"/>
      <c r="W2259" s="36"/>
      <c r="X2259" s="36"/>
      <c r="Y2259" s="37"/>
      <c r="Z2259" s="38"/>
      <c r="AA2259" s="36"/>
      <c r="AB2259" s="36"/>
      <c r="AC2259" s="37"/>
      <c r="AD2259" s="38"/>
      <c r="AE2259" s="36"/>
      <c r="AF2259" s="36"/>
      <c r="AG2259" s="37"/>
      <c r="AH2259" s="38"/>
      <c r="AI2259" s="36"/>
      <c r="AJ2259" s="36"/>
      <c r="AK2259" s="37"/>
      <c r="AL2259" s="38"/>
      <c r="AM2259" s="36"/>
      <c r="AN2259" s="36"/>
      <c r="AO2259" s="37"/>
    </row>
    <row r="2260" spans="1:41" hidden="1" outlineLevel="1" x14ac:dyDescent="0.25">
      <c r="A2260" s="34" t="s">
        <v>4091</v>
      </c>
      <c r="B2260" s="35" t="s">
        <v>47</v>
      </c>
      <c r="C2260" s="35" t="s">
        <v>3147</v>
      </c>
      <c r="G2260" s="36"/>
      <c r="H2260" s="36"/>
      <c r="I2260" s="37"/>
      <c r="J2260" s="38"/>
      <c r="K2260" s="36"/>
      <c r="L2260" s="36"/>
      <c r="M2260" s="37"/>
      <c r="N2260" s="38"/>
      <c r="O2260" s="36"/>
      <c r="P2260" s="36"/>
      <c r="Q2260" s="37"/>
      <c r="R2260" s="38"/>
      <c r="S2260" s="36"/>
      <c r="T2260" s="36"/>
      <c r="U2260" s="37"/>
      <c r="V2260" s="38"/>
      <c r="W2260" s="36"/>
      <c r="X2260" s="36"/>
      <c r="Y2260" s="37"/>
      <c r="Z2260" s="38"/>
      <c r="AA2260" s="36"/>
      <c r="AB2260" s="36"/>
      <c r="AC2260" s="37"/>
      <c r="AD2260" s="38"/>
      <c r="AE2260" s="36"/>
      <c r="AF2260" s="36"/>
      <c r="AG2260" s="37"/>
      <c r="AH2260" s="38"/>
      <c r="AI2260" s="36"/>
      <c r="AJ2260" s="36"/>
      <c r="AK2260" s="37"/>
      <c r="AL2260" s="38"/>
      <c r="AM2260" s="36"/>
      <c r="AN2260" s="36"/>
      <c r="AO2260" s="37"/>
    </row>
    <row r="2261" spans="1:41" ht="45" hidden="1" outlineLevel="1" x14ac:dyDescent="0.25">
      <c r="A2261" s="30"/>
      <c r="B2261" s="31" t="s">
        <v>69</v>
      </c>
      <c r="C2261" s="31" t="s">
        <v>70</v>
      </c>
      <c r="D2261" s="31" t="s">
        <v>71</v>
      </c>
      <c r="E2261" s="31" t="s">
        <v>72</v>
      </c>
      <c r="G2261" s="39" t="s">
        <v>73</v>
      </c>
      <c r="H2261" s="40" t="s">
        <v>33</v>
      </c>
      <c r="I2261" s="41"/>
      <c r="J2261" s="38"/>
      <c r="K2261" s="39" t="s">
        <v>73</v>
      </c>
      <c r="L2261" s="40" t="s">
        <v>33</v>
      </c>
      <c r="M2261" s="41"/>
      <c r="N2261" s="38"/>
      <c r="O2261" s="39" t="s">
        <v>73</v>
      </c>
      <c r="P2261" s="40" t="s">
        <v>33</v>
      </c>
      <c r="Q2261" s="41"/>
      <c r="R2261" s="38"/>
      <c r="S2261" s="39" t="s">
        <v>73</v>
      </c>
      <c r="T2261" s="40" t="s">
        <v>33</v>
      </c>
      <c r="U2261" s="41"/>
      <c r="V2261" s="38"/>
      <c r="W2261" s="39" t="s">
        <v>73</v>
      </c>
      <c r="X2261" s="40" t="s">
        <v>33</v>
      </c>
      <c r="Y2261" s="41"/>
      <c r="Z2261" s="38"/>
      <c r="AA2261" s="39" t="s">
        <v>73</v>
      </c>
      <c r="AB2261" s="40" t="s">
        <v>33</v>
      </c>
      <c r="AC2261" s="41"/>
      <c r="AD2261" s="38"/>
      <c r="AE2261" s="39" t="s">
        <v>73</v>
      </c>
      <c r="AF2261" s="40" t="s">
        <v>33</v>
      </c>
      <c r="AG2261" s="41"/>
      <c r="AH2261" s="38"/>
      <c r="AI2261" s="39" t="s">
        <v>73</v>
      </c>
      <c r="AJ2261" s="40" t="s">
        <v>33</v>
      </c>
      <c r="AK2261" s="41"/>
      <c r="AL2261" s="38"/>
      <c r="AM2261" s="39" t="s">
        <v>73</v>
      </c>
      <c r="AN2261" s="40" t="s">
        <v>33</v>
      </c>
      <c r="AO2261" s="41"/>
    </row>
    <row r="2262" spans="1:41" hidden="1" outlineLevel="1" x14ac:dyDescent="0.25">
      <c r="A2262" s="34" t="s">
        <v>4092</v>
      </c>
      <c r="B2262" s="35" t="s">
        <v>4093</v>
      </c>
      <c r="C2262" s="35" t="s">
        <v>3150</v>
      </c>
      <c r="D2262" s="35" t="s">
        <v>523</v>
      </c>
      <c r="E2262" s="42">
        <v>25</v>
      </c>
      <c r="G2262" s="43">
        <v>0</v>
      </c>
      <c r="H2262" s="44">
        <v>0</v>
      </c>
      <c r="I2262" s="45"/>
      <c r="J2262" s="38"/>
      <c r="K2262" s="43">
        <v>60</v>
      </c>
      <c r="L2262" s="44">
        <v>1500</v>
      </c>
      <c r="M2262" s="45"/>
      <c r="N2262" s="38"/>
      <c r="O2262" s="43">
        <v>60</v>
      </c>
      <c r="P2262" s="44">
        <v>1500</v>
      </c>
      <c r="Q2262" s="45"/>
      <c r="R2262" s="38"/>
      <c r="S2262" s="43">
        <v>21</v>
      </c>
      <c r="T2262" s="44">
        <v>525</v>
      </c>
      <c r="U2262" s="45"/>
      <c r="V2262" s="38"/>
      <c r="W2262" s="43">
        <v>51</v>
      </c>
      <c r="X2262" s="44">
        <v>1275</v>
      </c>
      <c r="Y2262" s="45"/>
      <c r="Z2262" s="38"/>
      <c r="AA2262" s="43">
        <v>160.41999999999999</v>
      </c>
      <c r="AB2262" s="44">
        <v>4010.5</v>
      </c>
      <c r="AC2262" s="45"/>
      <c r="AD2262" s="38"/>
      <c r="AE2262" s="43">
        <v>38</v>
      </c>
      <c r="AF2262" s="44">
        <v>950</v>
      </c>
      <c r="AG2262" s="45"/>
      <c r="AH2262" s="38"/>
      <c r="AI2262" s="43">
        <v>0</v>
      </c>
      <c r="AJ2262" s="44">
        <v>0</v>
      </c>
      <c r="AK2262" s="45"/>
      <c r="AL2262" s="38"/>
      <c r="AM2262" s="43">
        <v>73</v>
      </c>
      <c r="AN2262" s="44">
        <v>1825</v>
      </c>
      <c r="AO2262" s="45"/>
    </row>
    <row r="2263" spans="1:41" hidden="1" outlineLevel="1" x14ac:dyDescent="0.25">
      <c r="A2263" s="34" t="s">
        <v>4094</v>
      </c>
      <c r="B2263" s="35" t="s">
        <v>4095</v>
      </c>
      <c r="C2263" s="35" t="s">
        <v>3153</v>
      </c>
      <c r="D2263" s="35" t="s">
        <v>523</v>
      </c>
      <c r="E2263" s="42">
        <v>30</v>
      </c>
      <c r="G2263" s="43">
        <v>0</v>
      </c>
      <c r="H2263" s="44">
        <v>0</v>
      </c>
      <c r="I2263" s="45"/>
      <c r="J2263" s="38"/>
      <c r="K2263" s="43">
        <v>55</v>
      </c>
      <c r="L2263" s="44">
        <v>1650</v>
      </c>
      <c r="M2263" s="45"/>
      <c r="N2263" s="38"/>
      <c r="O2263" s="43">
        <v>55</v>
      </c>
      <c r="P2263" s="44">
        <v>1650</v>
      </c>
      <c r="Q2263" s="45"/>
      <c r="R2263" s="38"/>
      <c r="S2263" s="43">
        <v>19</v>
      </c>
      <c r="T2263" s="44">
        <v>570</v>
      </c>
      <c r="U2263" s="45"/>
      <c r="V2263" s="38"/>
      <c r="W2263" s="43">
        <v>37</v>
      </c>
      <c r="X2263" s="44">
        <v>1110</v>
      </c>
      <c r="Y2263" s="45"/>
      <c r="Z2263" s="38"/>
      <c r="AA2263" s="43">
        <v>135.62</v>
      </c>
      <c r="AB2263" s="44">
        <v>4068.6</v>
      </c>
      <c r="AC2263" s="45"/>
      <c r="AD2263" s="38"/>
      <c r="AE2263" s="43">
        <v>41</v>
      </c>
      <c r="AF2263" s="44">
        <v>1230</v>
      </c>
      <c r="AG2263" s="45"/>
      <c r="AH2263" s="38"/>
      <c r="AI2263" s="43">
        <v>0</v>
      </c>
      <c r="AJ2263" s="44">
        <v>0</v>
      </c>
      <c r="AK2263" s="45"/>
      <c r="AL2263" s="38"/>
      <c r="AM2263" s="43">
        <v>68</v>
      </c>
      <c r="AN2263" s="44">
        <v>2040</v>
      </c>
      <c r="AO2263" s="45"/>
    </row>
    <row r="2264" spans="1:41" hidden="1" outlineLevel="1" x14ac:dyDescent="0.25">
      <c r="A2264" s="34" t="s">
        <v>4096</v>
      </c>
      <c r="B2264" s="35" t="s">
        <v>4097</v>
      </c>
      <c r="C2264" s="35" t="s">
        <v>3156</v>
      </c>
      <c r="D2264" s="35" t="s">
        <v>523</v>
      </c>
      <c r="E2264" s="42">
        <v>45</v>
      </c>
      <c r="G2264" s="43">
        <v>0</v>
      </c>
      <c r="H2264" s="44">
        <v>0</v>
      </c>
      <c r="I2264" s="45"/>
      <c r="J2264" s="38"/>
      <c r="K2264" s="43">
        <v>50</v>
      </c>
      <c r="L2264" s="44">
        <v>2250</v>
      </c>
      <c r="M2264" s="45"/>
      <c r="N2264" s="38"/>
      <c r="O2264" s="43">
        <v>50</v>
      </c>
      <c r="P2264" s="44">
        <v>2250</v>
      </c>
      <c r="Q2264" s="45"/>
      <c r="R2264" s="38"/>
      <c r="S2264" s="43">
        <v>13</v>
      </c>
      <c r="T2264" s="44">
        <v>585</v>
      </c>
      <c r="U2264" s="45"/>
      <c r="V2264" s="38"/>
      <c r="W2264" s="43">
        <v>34</v>
      </c>
      <c r="X2264" s="44">
        <v>1530</v>
      </c>
      <c r="Y2264" s="45"/>
      <c r="Z2264" s="38"/>
      <c r="AA2264" s="43">
        <v>111.64</v>
      </c>
      <c r="AB2264" s="44">
        <v>5023.8</v>
      </c>
      <c r="AC2264" s="45"/>
      <c r="AD2264" s="38"/>
      <c r="AE2264" s="43">
        <v>35</v>
      </c>
      <c r="AF2264" s="44">
        <v>1575</v>
      </c>
      <c r="AG2264" s="45"/>
      <c r="AH2264" s="38"/>
      <c r="AI2264" s="43">
        <v>0</v>
      </c>
      <c r="AJ2264" s="44">
        <v>0</v>
      </c>
      <c r="AK2264" s="45"/>
      <c r="AL2264" s="38"/>
      <c r="AM2264" s="43">
        <v>56</v>
      </c>
      <c r="AN2264" s="44">
        <v>2520</v>
      </c>
      <c r="AO2264" s="45"/>
    </row>
    <row r="2265" spans="1:41" ht="30" hidden="1" outlineLevel="1" x14ac:dyDescent="0.25">
      <c r="A2265" s="34" t="s">
        <v>4098</v>
      </c>
      <c r="B2265" s="35" t="s">
        <v>4099</v>
      </c>
      <c r="C2265" s="35" t="s">
        <v>3159</v>
      </c>
      <c r="D2265" s="35" t="s">
        <v>444</v>
      </c>
      <c r="E2265" s="42">
        <v>1</v>
      </c>
      <c r="G2265" s="43">
        <v>0</v>
      </c>
      <c r="H2265" s="44">
        <v>0</v>
      </c>
      <c r="I2265" s="45"/>
      <c r="J2265" s="38"/>
      <c r="K2265" s="43">
        <v>700</v>
      </c>
      <c r="L2265" s="44">
        <v>700</v>
      </c>
      <c r="M2265" s="45"/>
      <c r="N2265" s="38"/>
      <c r="O2265" s="43">
        <v>700</v>
      </c>
      <c r="P2265" s="44">
        <v>700</v>
      </c>
      <c r="Q2265" s="45"/>
      <c r="R2265" s="38"/>
      <c r="S2265" s="43">
        <v>136</v>
      </c>
      <c r="T2265" s="44">
        <v>136</v>
      </c>
      <c r="U2265" s="45"/>
      <c r="V2265" s="38"/>
      <c r="W2265" s="43">
        <v>5775</v>
      </c>
      <c r="X2265" s="44">
        <v>5775</v>
      </c>
      <c r="Y2265" s="45"/>
      <c r="Z2265" s="38"/>
      <c r="AA2265" s="43">
        <v>4134.6400000000003</v>
      </c>
      <c r="AB2265" s="44">
        <v>4134.6400000000003</v>
      </c>
      <c r="AC2265" s="45"/>
      <c r="AD2265" s="38"/>
      <c r="AE2265" s="43">
        <v>345</v>
      </c>
      <c r="AF2265" s="44">
        <v>345</v>
      </c>
      <c r="AG2265" s="45"/>
      <c r="AH2265" s="38"/>
      <c r="AI2265" s="43">
        <v>0</v>
      </c>
      <c r="AJ2265" s="44">
        <v>0</v>
      </c>
      <c r="AK2265" s="45"/>
      <c r="AL2265" s="38"/>
      <c r="AM2265" s="43">
        <v>1120</v>
      </c>
      <c r="AN2265" s="44">
        <v>1120</v>
      </c>
      <c r="AO2265" s="45"/>
    </row>
    <row r="2266" spans="1:41" hidden="1" outlineLevel="1" x14ac:dyDescent="0.25">
      <c r="A2266" s="30"/>
      <c r="B2266" s="31" t="s">
        <v>44</v>
      </c>
      <c r="C2266" s="31" t="s">
        <v>45</v>
      </c>
      <c r="G2266" s="36"/>
      <c r="H2266" s="36"/>
      <c r="I2266" s="37"/>
      <c r="J2266" s="38"/>
      <c r="K2266" s="36"/>
      <c r="L2266" s="36"/>
      <c r="M2266" s="37"/>
      <c r="N2266" s="38"/>
      <c r="O2266" s="36"/>
      <c r="P2266" s="36"/>
      <c r="Q2266" s="37"/>
      <c r="R2266" s="38"/>
      <c r="S2266" s="36"/>
      <c r="T2266" s="36"/>
      <c r="U2266" s="37"/>
      <c r="V2266" s="38"/>
      <c r="W2266" s="36"/>
      <c r="X2266" s="36"/>
      <c r="Y2266" s="37"/>
      <c r="Z2266" s="38"/>
      <c r="AA2266" s="36"/>
      <c r="AB2266" s="36"/>
      <c r="AC2266" s="37"/>
      <c r="AD2266" s="38"/>
      <c r="AE2266" s="36"/>
      <c r="AF2266" s="36"/>
      <c r="AG2266" s="37"/>
      <c r="AH2266" s="38"/>
      <c r="AI2266" s="36"/>
      <c r="AJ2266" s="36"/>
      <c r="AK2266" s="37"/>
      <c r="AL2266" s="38"/>
      <c r="AM2266" s="36"/>
      <c r="AN2266" s="36"/>
      <c r="AO2266" s="37"/>
    </row>
    <row r="2267" spans="1:41" ht="30" hidden="1" outlineLevel="1" x14ac:dyDescent="0.25">
      <c r="A2267" s="34" t="s">
        <v>4100</v>
      </c>
      <c r="B2267" s="35" t="s">
        <v>47</v>
      </c>
      <c r="C2267" s="35" t="s">
        <v>4101</v>
      </c>
      <c r="G2267" s="36"/>
      <c r="H2267" s="36"/>
      <c r="I2267" s="37"/>
      <c r="J2267" s="38"/>
      <c r="K2267" s="36"/>
      <c r="L2267" s="36"/>
      <c r="M2267" s="37"/>
      <c r="N2267" s="38"/>
      <c r="O2267" s="36"/>
      <c r="P2267" s="36"/>
      <c r="Q2267" s="37"/>
      <c r="R2267" s="38"/>
      <c r="S2267" s="36"/>
      <c r="T2267" s="36"/>
      <c r="U2267" s="37"/>
      <c r="V2267" s="38"/>
      <c r="W2267" s="36"/>
      <c r="X2267" s="36"/>
      <c r="Y2267" s="37"/>
      <c r="Z2267" s="38"/>
      <c r="AA2267" s="36"/>
      <c r="AB2267" s="36"/>
      <c r="AC2267" s="37"/>
      <c r="AD2267" s="38"/>
      <c r="AE2267" s="36"/>
      <c r="AF2267" s="36"/>
      <c r="AG2267" s="37"/>
      <c r="AH2267" s="38"/>
      <c r="AI2267" s="36"/>
      <c r="AJ2267" s="36"/>
      <c r="AK2267" s="37"/>
      <c r="AL2267" s="38"/>
      <c r="AM2267" s="36"/>
      <c r="AN2267" s="36"/>
      <c r="AO2267" s="37"/>
    </row>
    <row r="2268" spans="1:41" ht="45" hidden="1" outlineLevel="1" x14ac:dyDescent="0.25">
      <c r="A2268" s="30"/>
      <c r="B2268" s="31" t="s">
        <v>69</v>
      </c>
      <c r="C2268" s="31" t="s">
        <v>70</v>
      </c>
      <c r="D2268" s="31" t="s">
        <v>71</v>
      </c>
      <c r="E2268" s="31" t="s">
        <v>72</v>
      </c>
      <c r="G2268" s="39" t="s">
        <v>73</v>
      </c>
      <c r="H2268" s="40" t="s">
        <v>33</v>
      </c>
      <c r="I2268" s="41"/>
      <c r="J2268" s="38"/>
      <c r="K2268" s="39" t="s">
        <v>73</v>
      </c>
      <c r="L2268" s="40" t="s">
        <v>33</v>
      </c>
      <c r="M2268" s="41"/>
      <c r="N2268" s="38"/>
      <c r="O2268" s="39" t="s">
        <v>73</v>
      </c>
      <c r="P2268" s="40" t="s">
        <v>33</v>
      </c>
      <c r="Q2268" s="41"/>
      <c r="R2268" s="38"/>
      <c r="S2268" s="39" t="s">
        <v>73</v>
      </c>
      <c r="T2268" s="40" t="s">
        <v>33</v>
      </c>
      <c r="U2268" s="41"/>
      <c r="V2268" s="38"/>
      <c r="W2268" s="39" t="s">
        <v>73</v>
      </c>
      <c r="X2268" s="40" t="s">
        <v>33</v>
      </c>
      <c r="Y2268" s="41"/>
      <c r="Z2268" s="38"/>
      <c r="AA2268" s="39" t="s">
        <v>73</v>
      </c>
      <c r="AB2268" s="40" t="s">
        <v>33</v>
      </c>
      <c r="AC2268" s="41"/>
      <c r="AD2268" s="38"/>
      <c r="AE2268" s="39" t="s">
        <v>73</v>
      </c>
      <c r="AF2268" s="40" t="s">
        <v>33</v>
      </c>
      <c r="AG2268" s="41"/>
      <c r="AH2268" s="38"/>
      <c r="AI2268" s="39" t="s">
        <v>73</v>
      </c>
      <c r="AJ2268" s="40" t="s">
        <v>33</v>
      </c>
      <c r="AK2268" s="41"/>
      <c r="AL2268" s="38"/>
      <c r="AM2268" s="39" t="s">
        <v>73</v>
      </c>
      <c r="AN2268" s="40" t="s">
        <v>33</v>
      </c>
      <c r="AO2268" s="41"/>
    </row>
    <row r="2269" spans="1:41" hidden="1" outlineLevel="1" x14ac:dyDescent="0.25">
      <c r="A2269" s="34" t="s">
        <v>4102</v>
      </c>
      <c r="B2269" s="35" t="s">
        <v>4103</v>
      </c>
      <c r="C2269" s="35" t="s">
        <v>3167</v>
      </c>
      <c r="D2269" s="35" t="s">
        <v>500</v>
      </c>
      <c r="E2269" s="42">
        <v>11</v>
      </c>
      <c r="G2269" s="43">
        <v>0</v>
      </c>
      <c r="H2269" s="44">
        <v>0</v>
      </c>
      <c r="I2269" s="45"/>
      <c r="J2269" s="38"/>
      <c r="K2269" s="43">
        <v>520</v>
      </c>
      <c r="L2269" s="44">
        <v>5720</v>
      </c>
      <c r="M2269" s="45"/>
      <c r="N2269" s="38"/>
      <c r="O2269" s="43">
        <v>520</v>
      </c>
      <c r="P2269" s="44">
        <v>5720</v>
      </c>
      <c r="Q2269" s="45"/>
      <c r="R2269" s="38"/>
      <c r="S2269" s="43">
        <v>473</v>
      </c>
      <c r="T2269" s="44">
        <v>5203</v>
      </c>
      <c r="U2269" s="45"/>
      <c r="V2269" s="38"/>
      <c r="W2269" s="43">
        <v>106</v>
      </c>
      <c r="X2269" s="44">
        <v>1166</v>
      </c>
      <c r="Y2269" s="45"/>
      <c r="Z2269" s="38"/>
      <c r="AA2269" s="43">
        <v>139.75</v>
      </c>
      <c r="AB2269" s="44">
        <v>1537.25</v>
      </c>
      <c r="AC2269" s="45"/>
      <c r="AD2269" s="38"/>
      <c r="AE2269" s="43">
        <v>224</v>
      </c>
      <c r="AF2269" s="44">
        <v>2464</v>
      </c>
      <c r="AG2269" s="45"/>
      <c r="AH2269" s="38"/>
      <c r="AI2269" s="43">
        <v>0</v>
      </c>
      <c r="AJ2269" s="44">
        <v>0</v>
      </c>
      <c r="AK2269" s="45"/>
      <c r="AL2269" s="38"/>
      <c r="AM2269" s="43">
        <v>312</v>
      </c>
      <c r="AN2269" s="44">
        <v>3432</v>
      </c>
      <c r="AO2269" s="45"/>
    </row>
    <row r="2270" spans="1:41" hidden="1" outlineLevel="1" x14ac:dyDescent="0.25">
      <c r="A2270" s="34" t="s">
        <v>4104</v>
      </c>
      <c r="B2270" s="35" t="s">
        <v>4105</v>
      </c>
      <c r="C2270" s="35" t="s">
        <v>3170</v>
      </c>
      <c r="D2270" s="35" t="s">
        <v>500</v>
      </c>
      <c r="E2270" s="42">
        <v>3</v>
      </c>
      <c r="G2270" s="43">
        <v>0</v>
      </c>
      <c r="H2270" s="44">
        <v>0</v>
      </c>
      <c r="I2270" s="45"/>
      <c r="J2270" s="38"/>
      <c r="K2270" s="43">
        <v>550</v>
      </c>
      <c r="L2270" s="44">
        <v>1650</v>
      </c>
      <c r="M2270" s="45"/>
      <c r="N2270" s="38"/>
      <c r="O2270" s="43">
        <v>550</v>
      </c>
      <c r="P2270" s="44">
        <v>1650</v>
      </c>
      <c r="Q2270" s="45"/>
      <c r="R2270" s="38"/>
      <c r="S2270" s="43">
        <v>202</v>
      </c>
      <c r="T2270" s="44">
        <v>606</v>
      </c>
      <c r="U2270" s="45"/>
      <c r="V2270" s="38"/>
      <c r="W2270" s="43">
        <v>336</v>
      </c>
      <c r="X2270" s="44">
        <v>1008</v>
      </c>
      <c r="Y2270" s="45"/>
      <c r="Z2270" s="38"/>
      <c r="AA2270" s="43">
        <v>86</v>
      </c>
      <c r="AB2270" s="44">
        <v>258</v>
      </c>
      <c r="AC2270" s="45"/>
      <c r="AD2270" s="38"/>
      <c r="AE2270" s="43">
        <v>173</v>
      </c>
      <c r="AF2270" s="44">
        <v>519</v>
      </c>
      <c r="AG2270" s="45"/>
      <c r="AH2270" s="38"/>
      <c r="AI2270" s="43">
        <v>0</v>
      </c>
      <c r="AJ2270" s="44">
        <v>0</v>
      </c>
      <c r="AK2270" s="45"/>
      <c r="AL2270" s="38"/>
      <c r="AM2270" s="43">
        <v>361</v>
      </c>
      <c r="AN2270" s="44">
        <v>1083</v>
      </c>
      <c r="AO2270" s="45"/>
    </row>
    <row r="2271" spans="1:41" hidden="1" outlineLevel="1" x14ac:dyDescent="0.25">
      <c r="A2271" s="34" t="s">
        <v>4106</v>
      </c>
      <c r="B2271" s="35" t="s">
        <v>4107</v>
      </c>
      <c r="C2271" s="35" t="s">
        <v>3173</v>
      </c>
      <c r="D2271" s="35" t="s">
        <v>500</v>
      </c>
      <c r="E2271" s="42">
        <v>5</v>
      </c>
      <c r="G2271" s="43">
        <v>0</v>
      </c>
      <c r="H2271" s="44">
        <v>0</v>
      </c>
      <c r="I2271" s="45"/>
      <c r="J2271" s="38"/>
      <c r="K2271" s="43">
        <v>520</v>
      </c>
      <c r="L2271" s="44">
        <v>2600</v>
      </c>
      <c r="M2271" s="45"/>
      <c r="N2271" s="38"/>
      <c r="O2271" s="43">
        <v>520</v>
      </c>
      <c r="P2271" s="44">
        <v>2600</v>
      </c>
      <c r="Q2271" s="45"/>
      <c r="R2271" s="38"/>
      <c r="S2271" s="43">
        <v>184</v>
      </c>
      <c r="T2271" s="44">
        <v>920</v>
      </c>
      <c r="U2271" s="45"/>
      <c r="V2271" s="38"/>
      <c r="W2271" s="43">
        <v>336</v>
      </c>
      <c r="X2271" s="44">
        <v>1680</v>
      </c>
      <c r="Y2271" s="45"/>
      <c r="Z2271" s="38"/>
      <c r="AA2271" s="43">
        <v>2967.02</v>
      </c>
      <c r="AB2271" s="44">
        <v>14835.1</v>
      </c>
      <c r="AC2271" s="45"/>
      <c r="AD2271" s="38"/>
      <c r="AE2271" s="43">
        <v>127</v>
      </c>
      <c r="AF2271" s="44">
        <v>635</v>
      </c>
      <c r="AG2271" s="45"/>
      <c r="AH2271" s="38"/>
      <c r="AI2271" s="43">
        <v>0</v>
      </c>
      <c r="AJ2271" s="44">
        <v>0</v>
      </c>
      <c r="AK2271" s="45"/>
      <c r="AL2271" s="38"/>
      <c r="AM2271" s="43">
        <v>331</v>
      </c>
      <c r="AN2271" s="44">
        <v>1655</v>
      </c>
      <c r="AO2271" s="45"/>
    </row>
    <row r="2272" spans="1:41" ht="45" hidden="1" outlineLevel="1" x14ac:dyDescent="0.25">
      <c r="A2272" s="34" t="s">
        <v>4108</v>
      </c>
      <c r="B2272" s="35" t="s">
        <v>4109</v>
      </c>
      <c r="C2272" s="35" t="s">
        <v>3176</v>
      </c>
      <c r="D2272" s="35" t="s">
        <v>500</v>
      </c>
      <c r="E2272" s="42">
        <v>2</v>
      </c>
      <c r="G2272" s="43">
        <v>0</v>
      </c>
      <c r="H2272" s="44">
        <v>0</v>
      </c>
      <c r="I2272" s="45"/>
      <c r="J2272" s="38"/>
      <c r="K2272" s="43">
        <v>1600</v>
      </c>
      <c r="L2272" s="44">
        <v>3200</v>
      </c>
      <c r="M2272" s="45"/>
      <c r="N2272" s="38"/>
      <c r="O2272" s="43">
        <v>1600</v>
      </c>
      <c r="P2272" s="44">
        <v>3200</v>
      </c>
      <c r="Q2272" s="45"/>
      <c r="R2272" s="38"/>
      <c r="S2272" s="43">
        <v>4161</v>
      </c>
      <c r="T2272" s="44">
        <v>8322</v>
      </c>
      <c r="U2272" s="45"/>
      <c r="V2272" s="38"/>
      <c r="W2272" s="43">
        <v>291</v>
      </c>
      <c r="X2272" s="44">
        <v>582</v>
      </c>
      <c r="Y2272" s="45"/>
      <c r="Z2272" s="38"/>
      <c r="AA2272" s="43">
        <v>2967.02</v>
      </c>
      <c r="AB2272" s="44">
        <v>5934.04</v>
      </c>
      <c r="AC2272" s="45"/>
      <c r="AD2272" s="38"/>
      <c r="AE2272" s="43">
        <v>454</v>
      </c>
      <c r="AF2272" s="44">
        <v>908</v>
      </c>
      <c r="AG2272" s="45"/>
      <c r="AH2272" s="38"/>
      <c r="AI2272" s="43">
        <v>0</v>
      </c>
      <c r="AJ2272" s="44">
        <v>0</v>
      </c>
      <c r="AK2272" s="45"/>
      <c r="AL2272" s="38"/>
      <c r="AM2272" s="43">
        <v>1516</v>
      </c>
      <c r="AN2272" s="44">
        <v>3032</v>
      </c>
      <c r="AO2272" s="45"/>
    </row>
    <row r="2273" spans="1:41" ht="45" hidden="1" outlineLevel="1" x14ac:dyDescent="0.25">
      <c r="A2273" s="34" t="s">
        <v>4110</v>
      </c>
      <c r="B2273" s="35" t="s">
        <v>4111</v>
      </c>
      <c r="C2273" s="35" t="s">
        <v>3179</v>
      </c>
      <c r="D2273" s="35" t="s">
        <v>500</v>
      </c>
      <c r="E2273" s="42">
        <v>1</v>
      </c>
      <c r="G2273" s="43">
        <v>0</v>
      </c>
      <c r="H2273" s="44">
        <v>0</v>
      </c>
      <c r="I2273" s="45"/>
      <c r="J2273" s="38"/>
      <c r="K2273" s="43">
        <v>15000</v>
      </c>
      <c r="L2273" s="44">
        <v>15000</v>
      </c>
      <c r="M2273" s="45"/>
      <c r="N2273" s="38"/>
      <c r="O2273" s="43">
        <v>15000</v>
      </c>
      <c r="P2273" s="44">
        <v>15000</v>
      </c>
      <c r="Q2273" s="45"/>
      <c r="R2273" s="38"/>
      <c r="S2273" s="43">
        <v>10868</v>
      </c>
      <c r="T2273" s="44">
        <v>10868</v>
      </c>
      <c r="U2273" s="45"/>
      <c r="V2273" s="38"/>
      <c r="W2273" s="43">
        <v>242</v>
      </c>
      <c r="X2273" s="44">
        <v>242</v>
      </c>
      <c r="Y2273" s="45"/>
      <c r="Z2273" s="38"/>
      <c r="AA2273" s="43">
        <v>2067.3200000000002</v>
      </c>
      <c r="AB2273" s="44">
        <v>2067.3200000000002</v>
      </c>
      <c r="AC2273" s="45"/>
      <c r="AD2273" s="38"/>
      <c r="AE2273" s="43">
        <v>2760</v>
      </c>
      <c r="AF2273" s="44">
        <v>2760</v>
      </c>
      <c r="AG2273" s="45"/>
      <c r="AH2273" s="38"/>
      <c r="AI2273" s="43">
        <v>0</v>
      </c>
      <c r="AJ2273" s="44">
        <v>0</v>
      </c>
      <c r="AK2273" s="45"/>
      <c r="AL2273" s="38"/>
      <c r="AM2273" s="43">
        <v>3109</v>
      </c>
      <c r="AN2273" s="44">
        <v>3109</v>
      </c>
      <c r="AO2273" s="45"/>
    </row>
    <row r="2274" spans="1:41" ht="45" hidden="1" outlineLevel="1" x14ac:dyDescent="0.25">
      <c r="A2274" s="34" t="s">
        <v>4112</v>
      </c>
      <c r="B2274" s="35" t="s">
        <v>4113</v>
      </c>
      <c r="C2274" s="35" t="s">
        <v>3182</v>
      </c>
      <c r="D2274" s="35" t="s">
        <v>500</v>
      </c>
      <c r="E2274" s="42">
        <v>2</v>
      </c>
      <c r="G2274" s="43">
        <v>0</v>
      </c>
      <c r="H2274" s="44">
        <v>0</v>
      </c>
      <c r="I2274" s="45"/>
      <c r="J2274" s="38"/>
      <c r="K2274" s="43">
        <v>3800</v>
      </c>
      <c r="L2274" s="44">
        <v>7600</v>
      </c>
      <c r="M2274" s="45"/>
      <c r="N2274" s="38"/>
      <c r="O2274" s="43">
        <v>3800</v>
      </c>
      <c r="P2274" s="44">
        <v>7600</v>
      </c>
      <c r="Q2274" s="45"/>
      <c r="R2274" s="38"/>
      <c r="S2274" s="43">
        <v>5022</v>
      </c>
      <c r="T2274" s="44">
        <v>10044</v>
      </c>
      <c r="U2274" s="45"/>
      <c r="V2274" s="38"/>
      <c r="W2274" s="43">
        <v>2625</v>
      </c>
      <c r="X2274" s="44">
        <v>5250</v>
      </c>
      <c r="Y2274" s="45"/>
      <c r="Z2274" s="38"/>
      <c r="AA2274" s="43">
        <v>2067.3200000000002</v>
      </c>
      <c r="AB2274" s="44">
        <v>4134.6400000000003</v>
      </c>
      <c r="AC2274" s="45"/>
      <c r="AD2274" s="38"/>
      <c r="AE2274" s="43">
        <v>2818</v>
      </c>
      <c r="AF2274" s="44">
        <v>5636</v>
      </c>
      <c r="AG2274" s="45"/>
      <c r="AH2274" s="38"/>
      <c r="AI2274" s="43">
        <v>0</v>
      </c>
      <c r="AJ2274" s="44">
        <v>0</v>
      </c>
      <c r="AK2274" s="45"/>
      <c r="AL2274" s="38"/>
      <c r="AM2274" s="43">
        <v>3999</v>
      </c>
      <c r="AN2274" s="44">
        <v>7998</v>
      </c>
      <c r="AO2274" s="45"/>
    </row>
    <row r="2275" spans="1:41" hidden="1" outlineLevel="1" x14ac:dyDescent="0.25">
      <c r="A2275" s="30"/>
      <c r="B2275" s="31" t="s">
        <v>44</v>
      </c>
      <c r="C2275" s="31" t="s">
        <v>45</v>
      </c>
      <c r="G2275" s="36"/>
      <c r="H2275" s="36"/>
      <c r="I2275" s="37"/>
      <c r="J2275" s="38"/>
      <c r="K2275" s="36"/>
      <c r="L2275" s="36"/>
      <c r="M2275" s="37"/>
      <c r="N2275" s="38"/>
      <c r="O2275" s="36"/>
      <c r="P2275" s="36"/>
      <c r="Q2275" s="37"/>
      <c r="R2275" s="38"/>
      <c r="S2275" s="36"/>
      <c r="T2275" s="36"/>
      <c r="U2275" s="37"/>
      <c r="V2275" s="38"/>
      <c r="W2275" s="36"/>
      <c r="X2275" s="36"/>
      <c r="Y2275" s="37"/>
      <c r="Z2275" s="38"/>
      <c r="AA2275" s="36"/>
      <c r="AB2275" s="36"/>
      <c r="AC2275" s="37"/>
      <c r="AD2275" s="38"/>
      <c r="AE2275" s="36"/>
      <c r="AF2275" s="36"/>
      <c r="AG2275" s="37"/>
      <c r="AH2275" s="38"/>
      <c r="AI2275" s="36"/>
      <c r="AJ2275" s="36"/>
      <c r="AK2275" s="37"/>
      <c r="AL2275" s="38"/>
      <c r="AM2275" s="36"/>
      <c r="AN2275" s="36"/>
      <c r="AO2275" s="37"/>
    </row>
    <row r="2276" spans="1:41" hidden="1" outlineLevel="1" x14ac:dyDescent="0.25">
      <c r="A2276" s="34" t="s">
        <v>4114</v>
      </c>
      <c r="B2276" s="35" t="s">
        <v>47</v>
      </c>
      <c r="C2276" s="35" t="s">
        <v>3184</v>
      </c>
      <c r="G2276" s="36"/>
      <c r="H2276" s="36"/>
      <c r="I2276" s="37"/>
      <c r="J2276" s="38"/>
      <c r="K2276" s="36"/>
      <c r="L2276" s="36"/>
      <c r="M2276" s="37"/>
      <c r="N2276" s="38"/>
      <c r="O2276" s="36"/>
      <c r="P2276" s="36"/>
      <c r="Q2276" s="37"/>
      <c r="R2276" s="38"/>
      <c r="S2276" s="36"/>
      <c r="T2276" s="36"/>
      <c r="U2276" s="37"/>
      <c r="V2276" s="38"/>
      <c r="W2276" s="36"/>
      <c r="X2276" s="36"/>
      <c r="Y2276" s="37"/>
      <c r="Z2276" s="38"/>
      <c r="AA2276" s="36"/>
      <c r="AB2276" s="36"/>
      <c r="AC2276" s="37"/>
      <c r="AD2276" s="38"/>
      <c r="AE2276" s="36"/>
      <c r="AF2276" s="36"/>
      <c r="AG2276" s="37"/>
      <c r="AH2276" s="38"/>
      <c r="AI2276" s="36"/>
      <c r="AJ2276" s="36"/>
      <c r="AK2276" s="37"/>
      <c r="AL2276" s="38"/>
      <c r="AM2276" s="36"/>
      <c r="AN2276" s="36"/>
      <c r="AO2276" s="37"/>
    </row>
    <row r="2277" spans="1:41" ht="45" hidden="1" outlineLevel="1" x14ac:dyDescent="0.25">
      <c r="A2277" s="30"/>
      <c r="B2277" s="31" t="s">
        <v>69</v>
      </c>
      <c r="C2277" s="31" t="s">
        <v>70</v>
      </c>
      <c r="D2277" s="31" t="s">
        <v>71</v>
      </c>
      <c r="E2277" s="31" t="s">
        <v>72</v>
      </c>
      <c r="G2277" s="39" t="s">
        <v>73</v>
      </c>
      <c r="H2277" s="40" t="s">
        <v>33</v>
      </c>
      <c r="I2277" s="41"/>
      <c r="J2277" s="38"/>
      <c r="K2277" s="39" t="s">
        <v>73</v>
      </c>
      <c r="L2277" s="40" t="s">
        <v>33</v>
      </c>
      <c r="M2277" s="41"/>
      <c r="N2277" s="38"/>
      <c r="O2277" s="39" t="s">
        <v>73</v>
      </c>
      <c r="P2277" s="40" t="s">
        <v>33</v>
      </c>
      <c r="Q2277" s="41"/>
      <c r="R2277" s="38"/>
      <c r="S2277" s="39" t="s">
        <v>73</v>
      </c>
      <c r="T2277" s="40" t="s">
        <v>33</v>
      </c>
      <c r="U2277" s="41"/>
      <c r="V2277" s="38"/>
      <c r="W2277" s="39" t="s">
        <v>73</v>
      </c>
      <c r="X2277" s="40" t="s">
        <v>33</v>
      </c>
      <c r="Y2277" s="41"/>
      <c r="Z2277" s="38"/>
      <c r="AA2277" s="39" t="s">
        <v>73</v>
      </c>
      <c r="AB2277" s="40" t="s">
        <v>33</v>
      </c>
      <c r="AC2277" s="41"/>
      <c r="AD2277" s="38"/>
      <c r="AE2277" s="39" t="s">
        <v>73</v>
      </c>
      <c r="AF2277" s="40" t="s">
        <v>33</v>
      </c>
      <c r="AG2277" s="41"/>
      <c r="AH2277" s="38"/>
      <c r="AI2277" s="39" t="s">
        <v>73</v>
      </c>
      <c r="AJ2277" s="40" t="s">
        <v>33</v>
      </c>
      <c r="AK2277" s="41"/>
      <c r="AL2277" s="38"/>
      <c r="AM2277" s="39" t="s">
        <v>73</v>
      </c>
      <c r="AN2277" s="40" t="s">
        <v>33</v>
      </c>
      <c r="AO2277" s="41"/>
    </row>
    <row r="2278" spans="1:41" ht="30" hidden="1" outlineLevel="1" x14ac:dyDescent="0.25">
      <c r="A2278" s="34" t="s">
        <v>4115</v>
      </c>
      <c r="B2278" s="35" t="s">
        <v>4116</v>
      </c>
      <c r="C2278" s="35" t="s">
        <v>3187</v>
      </c>
      <c r="D2278" s="35" t="s">
        <v>444</v>
      </c>
      <c r="E2278" s="42">
        <v>1</v>
      </c>
      <c r="G2278" s="43">
        <v>0</v>
      </c>
      <c r="H2278" s="44">
        <v>0</v>
      </c>
      <c r="I2278" s="45"/>
      <c r="J2278" s="38"/>
      <c r="K2278" s="43">
        <v>7000</v>
      </c>
      <c r="L2278" s="44">
        <v>7000</v>
      </c>
      <c r="M2278" s="45"/>
      <c r="N2278" s="38"/>
      <c r="O2278" s="43">
        <v>7000</v>
      </c>
      <c r="P2278" s="44">
        <v>7000</v>
      </c>
      <c r="Q2278" s="45"/>
      <c r="R2278" s="38"/>
      <c r="S2278" s="43">
        <v>3680</v>
      </c>
      <c r="T2278" s="44">
        <v>3680</v>
      </c>
      <c r="U2278" s="45"/>
      <c r="V2278" s="38"/>
      <c r="W2278" s="43">
        <v>15750</v>
      </c>
      <c r="X2278" s="44">
        <v>15750</v>
      </c>
      <c r="Y2278" s="45"/>
      <c r="Z2278" s="38"/>
      <c r="AA2278" s="43">
        <v>0</v>
      </c>
      <c r="AB2278" s="44">
        <v>0</v>
      </c>
      <c r="AC2278" s="45"/>
      <c r="AD2278" s="38"/>
      <c r="AE2278" s="43">
        <v>0</v>
      </c>
      <c r="AF2278" s="44">
        <v>0</v>
      </c>
      <c r="AG2278" s="45"/>
      <c r="AH2278" s="38"/>
      <c r="AI2278" s="43">
        <v>0</v>
      </c>
      <c r="AJ2278" s="44">
        <v>0</v>
      </c>
      <c r="AK2278" s="45"/>
      <c r="AL2278" s="38"/>
      <c r="AM2278" s="43">
        <v>0</v>
      </c>
      <c r="AN2278" s="44">
        <v>0</v>
      </c>
      <c r="AO2278" s="45"/>
    </row>
    <row r="2279" spans="1:41" hidden="1" outlineLevel="1" x14ac:dyDescent="0.25">
      <c r="A2279" s="30"/>
      <c r="B2279" s="31" t="s">
        <v>44</v>
      </c>
      <c r="C2279" s="31" t="s">
        <v>45</v>
      </c>
      <c r="G2279" s="36"/>
      <c r="H2279" s="36"/>
      <c r="I2279" s="37"/>
      <c r="J2279" s="38"/>
      <c r="K2279" s="36"/>
      <c r="L2279" s="36"/>
      <c r="M2279" s="37"/>
      <c r="N2279" s="38"/>
      <c r="O2279" s="36"/>
      <c r="P2279" s="36"/>
      <c r="Q2279" s="37"/>
      <c r="R2279" s="38"/>
      <c r="S2279" s="36"/>
      <c r="T2279" s="36"/>
      <c r="U2279" s="37"/>
      <c r="V2279" s="38"/>
      <c r="W2279" s="36"/>
      <c r="X2279" s="36"/>
      <c r="Y2279" s="37"/>
      <c r="Z2279" s="38"/>
      <c r="AA2279" s="36"/>
      <c r="AB2279" s="36"/>
      <c r="AC2279" s="37"/>
      <c r="AD2279" s="38"/>
      <c r="AE2279" s="36"/>
      <c r="AF2279" s="36"/>
      <c r="AG2279" s="37"/>
      <c r="AH2279" s="38"/>
      <c r="AI2279" s="36"/>
      <c r="AJ2279" s="36"/>
      <c r="AK2279" s="37"/>
      <c r="AL2279" s="38"/>
      <c r="AM2279" s="36"/>
      <c r="AN2279" s="36"/>
      <c r="AO2279" s="37"/>
    </row>
    <row r="2280" spans="1:41" hidden="1" outlineLevel="1" x14ac:dyDescent="0.25">
      <c r="A2280" s="34" t="s">
        <v>4117</v>
      </c>
      <c r="B2280" s="35" t="s">
        <v>47</v>
      </c>
      <c r="C2280" s="35" t="s">
        <v>3189</v>
      </c>
      <c r="G2280" s="36"/>
      <c r="H2280" s="36"/>
      <c r="I2280" s="37"/>
      <c r="J2280" s="38"/>
      <c r="K2280" s="36"/>
      <c r="L2280" s="36"/>
      <c r="M2280" s="37"/>
      <c r="N2280" s="38"/>
      <c r="O2280" s="36"/>
      <c r="P2280" s="36"/>
      <c r="Q2280" s="37"/>
      <c r="R2280" s="38"/>
      <c r="S2280" s="36"/>
      <c r="T2280" s="36"/>
      <c r="U2280" s="37"/>
      <c r="V2280" s="38"/>
      <c r="W2280" s="36"/>
      <c r="X2280" s="36"/>
      <c r="Y2280" s="37"/>
      <c r="Z2280" s="38"/>
      <c r="AA2280" s="36"/>
      <c r="AB2280" s="36"/>
      <c r="AC2280" s="37"/>
      <c r="AD2280" s="38"/>
      <c r="AE2280" s="36"/>
      <c r="AF2280" s="36"/>
      <c r="AG2280" s="37"/>
      <c r="AH2280" s="38"/>
      <c r="AI2280" s="36"/>
      <c r="AJ2280" s="36"/>
      <c r="AK2280" s="37"/>
      <c r="AL2280" s="38"/>
      <c r="AM2280" s="36"/>
      <c r="AN2280" s="36"/>
      <c r="AO2280" s="37"/>
    </row>
    <row r="2281" spans="1:41" ht="45" hidden="1" outlineLevel="1" x14ac:dyDescent="0.25">
      <c r="A2281" s="34" t="s">
        <v>4118</v>
      </c>
      <c r="B2281" s="35" t="s">
        <v>47</v>
      </c>
      <c r="C2281" s="35" t="s">
        <v>3191</v>
      </c>
      <c r="G2281" s="36"/>
      <c r="H2281" s="36"/>
      <c r="I2281" s="37"/>
      <c r="J2281" s="38"/>
      <c r="K2281" s="36"/>
      <c r="L2281" s="36"/>
      <c r="M2281" s="37"/>
      <c r="N2281" s="38"/>
      <c r="O2281" s="36"/>
      <c r="P2281" s="36"/>
      <c r="Q2281" s="37"/>
      <c r="R2281" s="38"/>
      <c r="S2281" s="36"/>
      <c r="T2281" s="36"/>
      <c r="U2281" s="37"/>
      <c r="V2281" s="38"/>
      <c r="W2281" s="36"/>
      <c r="X2281" s="36"/>
      <c r="Y2281" s="37"/>
      <c r="Z2281" s="38"/>
      <c r="AA2281" s="36"/>
      <c r="AB2281" s="36"/>
      <c r="AC2281" s="37"/>
      <c r="AD2281" s="38"/>
      <c r="AE2281" s="36"/>
      <c r="AF2281" s="36"/>
      <c r="AG2281" s="37"/>
      <c r="AH2281" s="38"/>
      <c r="AI2281" s="36"/>
      <c r="AJ2281" s="36"/>
      <c r="AK2281" s="37"/>
      <c r="AL2281" s="38"/>
      <c r="AM2281" s="36"/>
      <c r="AN2281" s="36"/>
      <c r="AO2281" s="37"/>
    </row>
    <row r="2282" spans="1:41" ht="45" hidden="1" outlineLevel="1" x14ac:dyDescent="0.25">
      <c r="A2282" s="30"/>
      <c r="B2282" s="31" t="s">
        <v>69</v>
      </c>
      <c r="C2282" s="31" t="s">
        <v>70</v>
      </c>
      <c r="D2282" s="31" t="s">
        <v>71</v>
      </c>
      <c r="E2282" s="31" t="s">
        <v>72</v>
      </c>
      <c r="G2282" s="39" t="s">
        <v>73</v>
      </c>
      <c r="H2282" s="40" t="s">
        <v>33</v>
      </c>
      <c r="I2282" s="41"/>
      <c r="J2282" s="38"/>
      <c r="K2282" s="39" t="s">
        <v>73</v>
      </c>
      <c r="L2282" s="40" t="s">
        <v>33</v>
      </c>
      <c r="M2282" s="41"/>
      <c r="N2282" s="38"/>
      <c r="O2282" s="39" t="s">
        <v>73</v>
      </c>
      <c r="P2282" s="40" t="s">
        <v>33</v>
      </c>
      <c r="Q2282" s="41"/>
      <c r="R2282" s="38"/>
      <c r="S2282" s="39" t="s">
        <v>73</v>
      </c>
      <c r="T2282" s="40" t="s">
        <v>33</v>
      </c>
      <c r="U2282" s="41"/>
      <c r="V2282" s="38"/>
      <c r="W2282" s="39" t="s">
        <v>73</v>
      </c>
      <c r="X2282" s="40" t="s">
        <v>33</v>
      </c>
      <c r="Y2282" s="41"/>
      <c r="Z2282" s="38"/>
      <c r="AA2282" s="39" t="s">
        <v>73</v>
      </c>
      <c r="AB2282" s="40" t="s">
        <v>33</v>
      </c>
      <c r="AC2282" s="41"/>
      <c r="AD2282" s="38"/>
      <c r="AE2282" s="39" t="s">
        <v>73</v>
      </c>
      <c r="AF2282" s="40" t="s">
        <v>33</v>
      </c>
      <c r="AG2282" s="41"/>
      <c r="AH2282" s="38"/>
      <c r="AI2282" s="39" t="s">
        <v>73</v>
      </c>
      <c r="AJ2282" s="40" t="s">
        <v>33</v>
      </c>
      <c r="AK2282" s="41"/>
      <c r="AL2282" s="38"/>
      <c r="AM2282" s="39" t="s">
        <v>73</v>
      </c>
      <c r="AN2282" s="40" t="s">
        <v>33</v>
      </c>
      <c r="AO2282" s="41"/>
    </row>
    <row r="2283" spans="1:41" hidden="1" outlineLevel="1" x14ac:dyDescent="0.25">
      <c r="A2283" s="34" t="s">
        <v>4119</v>
      </c>
      <c r="B2283" s="35" t="s">
        <v>4120</v>
      </c>
      <c r="C2283" s="35" t="s">
        <v>3194</v>
      </c>
      <c r="D2283" s="35" t="s">
        <v>500</v>
      </c>
      <c r="E2283" s="42">
        <v>6</v>
      </c>
      <c r="G2283" s="43">
        <v>0</v>
      </c>
      <c r="H2283" s="44">
        <v>0</v>
      </c>
      <c r="I2283" s="45"/>
      <c r="J2283" s="38"/>
      <c r="K2283" s="43">
        <v>1645</v>
      </c>
      <c r="L2283" s="44">
        <v>9870</v>
      </c>
      <c r="M2283" s="45"/>
      <c r="N2283" s="38"/>
      <c r="O2283" s="43">
        <v>1645</v>
      </c>
      <c r="P2283" s="44">
        <v>9870</v>
      </c>
      <c r="Q2283" s="45"/>
      <c r="R2283" s="38"/>
      <c r="S2283" s="43">
        <v>2667</v>
      </c>
      <c r="T2283" s="44">
        <v>16002</v>
      </c>
      <c r="U2283" s="45"/>
      <c r="V2283" s="38"/>
      <c r="W2283" s="43">
        <v>977</v>
      </c>
      <c r="X2283" s="44">
        <v>5862</v>
      </c>
      <c r="Y2283" s="45"/>
      <c r="Z2283" s="38"/>
      <c r="AA2283" s="43">
        <v>1040.27</v>
      </c>
      <c r="AB2283" s="44">
        <v>6241.62</v>
      </c>
      <c r="AC2283" s="45"/>
      <c r="AD2283" s="38"/>
      <c r="AE2283" s="43">
        <v>1380</v>
      </c>
      <c r="AF2283" s="44">
        <v>8280</v>
      </c>
      <c r="AG2283" s="45"/>
      <c r="AH2283" s="38"/>
      <c r="AI2283" s="43">
        <v>0</v>
      </c>
      <c r="AJ2283" s="44">
        <v>0</v>
      </c>
      <c r="AK2283" s="45"/>
      <c r="AL2283" s="38"/>
      <c r="AM2283" s="43">
        <v>2129</v>
      </c>
      <c r="AN2283" s="44">
        <v>12774</v>
      </c>
      <c r="AO2283" s="45"/>
    </row>
    <row r="2284" spans="1:41" hidden="1" outlineLevel="1" x14ac:dyDescent="0.25">
      <c r="A2284" s="34" t="s">
        <v>4121</v>
      </c>
      <c r="B2284" s="35" t="s">
        <v>4122</v>
      </c>
      <c r="C2284" s="35" t="s">
        <v>3197</v>
      </c>
      <c r="D2284" s="35" t="s">
        <v>500</v>
      </c>
      <c r="E2284" s="42">
        <v>5</v>
      </c>
      <c r="G2284" s="43">
        <v>0</v>
      </c>
      <c r="H2284" s="44">
        <v>0</v>
      </c>
      <c r="I2284" s="45"/>
      <c r="J2284" s="38"/>
      <c r="K2284" s="43">
        <v>400</v>
      </c>
      <c r="L2284" s="44">
        <v>2000</v>
      </c>
      <c r="M2284" s="45"/>
      <c r="N2284" s="38"/>
      <c r="O2284" s="43">
        <v>400</v>
      </c>
      <c r="P2284" s="44">
        <v>2000</v>
      </c>
      <c r="Q2284" s="45"/>
      <c r="R2284" s="38"/>
      <c r="S2284" s="43">
        <v>544</v>
      </c>
      <c r="T2284" s="44">
        <v>2720</v>
      </c>
      <c r="U2284" s="45"/>
      <c r="V2284" s="38"/>
      <c r="W2284" s="43">
        <v>142</v>
      </c>
      <c r="X2284" s="44">
        <v>710</v>
      </c>
      <c r="Y2284" s="45"/>
      <c r="Z2284" s="38"/>
      <c r="AA2284" s="43">
        <v>228.23</v>
      </c>
      <c r="AB2284" s="44">
        <v>1141.1500000000001</v>
      </c>
      <c r="AC2284" s="45"/>
      <c r="AD2284" s="38"/>
      <c r="AE2284" s="43">
        <v>403</v>
      </c>
      <c r="AF2284" s="44">
        <v>2015</v>
      </c>
      <c r="AG2284" s="45"/>
      <c r="AH2284" s="38"/>
      <c r="AI2284" s="43">
        <v>0</v>
      </c>
      <c r="AJ2284" s="44">
        <v>0</v>
      </c>
      <c r="AK2284" s="45"/>
      <c r="AL2284" s="38"/>
      <c r="AM2284" s="43">
        <v>1160</v>
      </c>
      <c r="AN2284" s="44">
        <v>5800</v>
      </c>
      <c r="AO2284" s="45"/>
    </row>
    <row r="2285" spans="1:41" hidden="1" outlineLevel="1" x14ac:dyDescent="0.25">
      <c r="A2285" s="34" t="s">
        <v>4123</v>
      </c>
      <c r="B2285" s="35" t="s">
        <v>4124</v>
      </c>
      <c r="C2285" s="35" t="s">
        <v>3200</v>
      </c>
      <c r="D2285" s="35" t="s">
        <v>500</v>
      </c>
      <c r="E2285" s="42">
        <v>2</v>
      </c>
      <c r="G2285" s="43">
        <v>0</v>
      </c>
      <c r="H2285" s="44">
        <v>0</v>
      </c>
      <c r="I2285" s="45"/>
      <c r="J2285" s="38"/>
      <c r="K2285" s="43">
        <v>750</v>
      </c>
      <c r="L2285" s="44">
        <v>1500</v>
      </c>
      <c r="M2285" s="45"/>
      <c r="N2285" s="38"/>
      <c r="O2285" s="43">
        <v>750</v>
      </c>
      <c r="P2285" s="44">
        <v>1500</v>
      </c>
      <c r="Q2285" s="45"/>
      <c r="R2285" s="38"/>
      <c r="S2285" s="43">
        <v>990</v>
      </c>
      <c r="T2285" s="44">
        <v>1980</v>
      </c>
      <c r="U2285" s="45"/>
      <c r="V2285" s="38"/>
      <c r="W2285" s="43">
        <v>210</v>
      </c>
      <c r="X2285" s="44">
        <v>420</v>
      </c>
      <c r="Y2285" s="45"/>
      <c r="Z2285" s="38"/>
      <c r="AA2285" s="43">
        <v>300.17</v>
      </c>
      <c r="AB2285" s="44">
        <v>600.34</v>
      </c>
      <c r="AC2285" s="45"/>
      <c r="AD2285" s="38"/>
      <c r="AE2285" s="43">
        <v>575</v>
      </c>
      <c r="AF2285" s="44">
        <v>1150</v>
      </c>
      <c r="AG2285" s="45"/>
      <c r="AH2285" s="38"/>
      <c r="AI2285" s="43">
        <v>0</v>
      </c>
      <c r="AJ2285" s="44">
        <v>0</v>
      </c>
      <c r="AK2285" s="45"/>
      <c r="AL2285" s="38"/>
      <c r="AM2285" s="43">
        <v>1232</v>
      </c>
      <c r="AN2285" s="44">
        <v>2464</v>
      </c>
      <c r="AO2285" s="45"/>
    </row>
    <row r="2286" spans="1:41" hidden="1" outlineLevel="1" x14ac:dyDescent="0.25">
      <c r="A2286" s="34" t="s">
        <v>4125</v>
      </c>
      <c r="B2286" s="35" t="s">
        <v>4126</v>
      </c>
      <c r="C2286" s="35" t="s">
        <v>3203</v>
      </c>
      <c r="D2286" s="35" t="s">
        <v>500</v>
      </c>
      <c r="E2286" s="42">
        <v>1</v>
      </c>
      <c r="G2286" s="43">
        <v>0</v>
      </c>
      <c r="H2286" s="44">
        <v>0</v>
      </c>
      <c r="I2286" s="45"/>
      <c r="J2286" s="38"/>
      <c r="K2286" s="43">
        <v>653</v>
      </c>
      <c r="L2286" s="44">
        <v>653</v>
      </c>
      <c r="M2286" s="45"/>
      <c r="N2286" s="38"/>
      <c r="O2286" s="43">
        <v>653</v>
      </c>
      <c r="P2286" s="44">
        <v>653</v>
      </c>
      <c r="Q2286" s="45"/>
      <c r="R2286" s="38"/>
      <c r="S2286" s="43">
        <v>2760</v>
      </c>
      <c r="T2286" s="44">
        <v>2760</v>
      </c>
      <c r="U2286" s="45"/>
      <c r="V2286" s="38"/>
      <c r="W2286" s="43">
        <v>263</v>
      </c>
      <c r="X2286" s="44">
        <v>263</v>
      </c>
      <c r="Y2286" s="45"/>
      <c r="Z2286" s="38"/>
      <c r="AA2286" s="43">
        <v>1411.57</v>
      </c>
      <c r="AB2286" s="44">
        <v>1411.57</v>
      </c>
      <c r="AC2286" s="45"/>
      <c r="AD2286" s="38"/>
      <c r="AE2286" s="43">
        <v>1840</v>
      </c>
      <c r="AF2286" s="44">
        <v>1840</v>
      </c>
      <c r="AG2286" s="45"/>
      <c r="AH2286" s="38"/>
      <c r="AI2286" s="43">
        <v>0</v>
      </c>
      <c r="AJ2286" s="44">
        <v>0</v>
      </c>
      <c r="AK2286" s="45"/>
      <c r="AL2286" s="38"/>
      <c r="AM2286" s="43">
        <v>1284</v>
      </c>
      <c r="AN2286" s="44">
        <v>1284</v>
      </c>
      <c r="AO2286" s="45"/>
    </row>
    <row r="2287" spans="1:41" hidden="1" outlineLevel="1" x14ac:dyDescent="0.25">
      <c r="A2287" s="34" t="s">
        <v>4127</v>
      </c>
      <c r="B2287" s="35" t="s">
        <v>4128</v>
      </c>
      <c r="C2287" s="35" t="s">
        <v>3206</v>
      </c>
      <c r="D2287" s="35" t="s">
        <v>500</v>
      </c>
      <c r="E2287" s="42">
        <v>7</v>
      </c>
      <c r="G2287" s="43">
        <v>0</v>
      </c>
      <c r="H2287" s="44">
        <v>0</v>
      </c>
      <c r="I2287" s="45"/>
      <c r="J2287" s="38"/>
      <c r="K2287" s="43">
        <v>770</v>
      </c>
      <c r="L2287" s="44">
        <v>5390</v>
      </c>
      <c r="M2287" s="45"/>
      <c r="N2287" s="38"/>
      <c r="O2287" s="43">
        <v>770</v>
      </c>
      <c r="P2287" s="44">
        <v>5390</v>
      </c>
      <c r="Q2287" s="45"/>
      <c r="R2287" s="38"/>
      <c r="S2287" s="43">
        <v>1546</v>
      </c>
      <c r="T2287" s="44">
        <v>10822</v>
      </c>
      <c r="U2287" s="45"/>
      <c r="V2287" s="38"/>
      <c r="W2287" s="43">
        <v>63</v>
      </c>
      <c r="X2287" s="44">
        <v>441</v>
      </c>
      <c r="Y2287" s="45"/>
      <c r="Z2287" s="38"/>
      <c r="AA2287" s="43">
        <v>898.04</v>
      </c>
      <c r="AB2287" s="44">
        <v>6286.28</v>
      </c>
      <c r="AC2287" s="45"/>
      <c r="AD2287" s="38"/>
      <c r="AE2287" s="43">
        <v>552</v>
      </c>
      <c r="AF2287" s="44">
        <v>3864</v>
      </c>
      <c r="AG2287" s="45"/>
      <c r="AH2287" s="38"/>
      <c r="AI2287" s="43">
        <v>0</v>
      </c>
      <c r="AJ2287" s="44">
        <v>0</v>
      </c>
      <c r="AK2287" s="45"/>
      <c r="AL2287" s="38"/>
      <c r="AM2287" s="43">
        <v>988</v>
      </c>
      <c r="AN2287" s="44">
        <v>6916</v>
      </c>
      <c r="AO2287" s="45"/>
    </row>
    <row r="2288" spans="1:41" hidden="1" outlineLevel="1" x14ac:dyDescent="0.25">
      <c r="A2288" s="34" t="s">
        <v>4129</v>
      </c>
      <c r="B2288" s="35" t="s">
        <v>4130</v>
      </c>
      <c r="C2288" s="35" t="s">
        <v>3209</v>
      </c>
      <c r="D2288" s="35" t="s">
        <v>500</v>
      </c>
      <c r="E2288" s="42">
        <v>4</v>
      </c>
      <c r="G2288" s="43">
        <v>0</v>
      </c>
      <c r="H2288" s="44">
        <v>0</v>
      </c>
      <c r="I2288" s="45"/>
      <c r="J2288" s="38"/>
      <c r="K2288" s="43">
        <v>191</v>
      </c>
      <c r="L2288" s="44">
        <v>764</v>
      </c>
      <c r="M2288" s="45"/>
      <c r="N2288" s="38"/>
      <c r="O2288" s="43">
        <v>191</v>
      </c>
      <c r="P2288" s="44">
        <v>764</v>
      </c>
      <c r="Q2288" s="45"/>
      <c r="R2288" s="38"/>
      <c r="S2288" s="43">
        <v>357</v>
      </c>
      <c r="T2288" s="44">
        <v>1428</v>
      </c>
      <c r="U2288" s="45"/>
      <c r="V2288" s="38"/>
      <c r="W2288" s="43">
        <v>74</v>
      </c>
      <c r="X2288" s="44">
        <v>296</v>
      </c>
      <c r="Y2288" s="45"/>
      <c r="Z2288" s="38"/>
      <c r="AA2288" s="43">
        <v>238.16</v>
      </c>
      <c r="AB2288" s="44">
        <v>952.64</v>
      </c>
      <c r="AC2288" s="45"/>
      <c r="AD2288" s="38"/>
      <c r="AE2288" s="43">
        <v>299</v>
      </c>
      <c r="AF2288" s="44">
        <v>1196</v>
      </c>
      <c r="AG2288" s="45"/>
      <c r="AH2288" s="38"/>
      <c r="AI2288" s="43">
        <v>0</v>
      </c>
      <c r="AJ2288" s="44">
        <v>0</v>
      </c>
      <c r="AK2288" s="45"/>
      <c r="AL2288" s="38"/>
      <c r="AM2288" s="43">
        <v>210</v>
      </c>
      <c r="AN2288" s="44">
        <v>840</v>
      </c>
      <c r="AO2288" s="45"/>
    </row>
    <row r="2289" spans="1:41" hidden="1" outlineLevel="1" x14ac:dyDescent="0.25">
      <c r="A2289" s="34" t="s">
        <v>4131</v>
      </c>
      <c r="B2289" s="35" t="s">
        <v>4132</v>
      </c>
      <c r="C2289" s="35" t="s">
        <v>3212</v>
      </c>
      <c r="D2289" s="35" t="s">
        <v>500</v>
      </c>
      <c r="E2289" s="42">
        <v>6</v>
      </c>
      <c r="G2289" s="43">
        <v>0</v>
      </c>
      <c r="H2289" s="44">
        <v>0</v>
      </c>
      <c r="I2289" s="45"/>
      <c r="J2289" s="38"/>
      <c r="K2289" s="43">
        <v>100</v>
      </c>
      <c r="L2289" s="44">
        <v>600</v>
      </c>
      <c r="M2289" s="45"/>
      <c r="N2289" s="38"/>
      <c r="O2289" s="43">
        <v>100</v>
      </c>
      <c r="P2289" s="44">
        <v>600</v>
      </c>
      <c r="Q2289" s="45"/>
      <c r="R2289" s="38"/>
      <c r="S2289" s="43">
        <v>103</v>
      </c>
      <c r="T2289" s="44">
        <v>618</v>
      </c>
      <c r="U2289" s="45"/>
      <c r="V2289" s="38"/>
      <c r="W2289" s="43">
        <v>63</v>
      </c>
      <c r="X2289" s="44">
        <v>378</v>
      </c>
      <c r="Y2289" s="45"/>
      <c r="Z2289" s="38"/>
      <c r="AA2289" s="43">
        <v>76.08</v>
      </c>
      <c r="AB2289" s="44">
        <v>456.48</v>
      </c>
      <c r="AC2289" s="45"/>
      <c r="AD2289" s="38"/>
      <c r="AE2289" s="43">
        <v>81</v>
      </c>
      <c r="AF2289" s="44">
        <v>486</v>
      </c>
      <c r="AG2289" s="45"/>
      <c r="AH2289" s="38"/>
      <c r="AI2289" s="43">
        <v>0</v>
      </c>
      <c r="AJ2289" s="44">
        <v>0</v>
      </c>
      <c r="AK2289" s="45"/>
      <c r="AL2289" s="38"/>
      <c r="AM2289" s="43">
        <v>186</v>
      </c>
      <c r="AN2289" s="44">
        <v>1116</v>
      </c>
      <c r="AO2289" s="45"/>
    </row>
    <row r="2290" spans="1:41" hidden="1" outlineLevel="1" x14ac:dyDescent="0.25">
      <c r="A2290" s="34" t="s">
        <v>4133</v>
      </c>
      <c r="B2290" s="35" t="s">
        <v>4134</v>
      </c>
      <c r="C2290" s="35" t="s">
        <v>3215</v>
      </c>
      <c r="D2290" s="35" t="s">
        <v>500</v>
      </c>
      <c r="E2290" s="42">
        <v>6</v>
      </c>
      <c r="G2290" s="43">
        <v>0</v>
      </c>
      <c r="H2290" s="44">
        <v>0</v>
      </c>
      <c r="I2290" s="45"/>
      <c r="J2290" s="38"/>
      <c r="K2290" s="43">
        <v>120</v>
      </c>
      <c r="L2290" s="44">
        <v>720</v>
      </c>
      <c r="M2290" s="45"/>
      <c r="N2290" s="38"/>
      <c r="O2290" s="43">
        <v>120</v>
      </c>
      <c r="P2290" s="44">
        <v>720</v>
      </c>
      <c r="Q2290" s="45"/>
      <c r="R2290" s="38"/>
      <c r="S2290" s="43">
        <v>158</v>
      </c>
      <c r="T2290" s="44">
        <v>948</v>
      </c>
      <c r="U2290" s="45"/>
      <c r="V2290" s="38"/>
      <c r="W2290" s="43">
        <v>63</v>
      </c>
      <c r="X2290" s="44">
        <v>378</v>
      </c>
      <c r="Y2290" s="45"/>
      <c r="Z2290" s="38"/>
      <c r="AA2290" s="43">
        <v>102.54</v>
      </c>
      <c r="AB2290" s="44">
        <v>615.24</v>
      </c>
      <c r="AC2290" s="45"/>
      <c r="AD2290" s="38"/>
      <c r="AE2290" s="43">
        <v>86</v>
      </c>
      <c r="AF2290" s="44">
        <v>516</v>
      </c>
      <c r="AG2290" s="45"/>
      <c r="AH2290" s="38"/>
      <c r="AI2290" s="43">
        <v>0</v>
      </c>
      <c r="AJ2290" s="44">
        <v>0</v>
      </c>
      <c r="AK2290" s="45"/>
      <c r="AL2290" s="38"/>
      <c r="AM2290" s="43">
        <v>117</v>
      </c>
      <c r="AN2290" s="44">
        <v>702</v>
      </c>
      <c r="AO2290" s="45"/>
    </row>
    <row r="2291" spans="1:41" hidden="1" outlineLevel="1" x14ac:dyDescent="0.25">
      <c r="A2291" s="34" t="s">
        <v>4135</v>
      </c>
      <c r="B2291" s="35" t="s">
        <v>4136</v>
      </c>
      <c r="C2291" s="35" t="s">
        <v>3218</v>
      </c>
      <c r="D2291" s="35" t="s">
        <v>500</v>
      </c>
      <c r="E2291" s="42">
        <v>2</v>
      </c>
      <c r="G2291" s="43">
        <v>0</v>
      </c>
      <c r="H2291" s="44">
        <v>0</v>
      </c>
      <c r="I2291" s="45"/>
      <c r="J2291" s="38"/>
      <c r="K2291" s="43">
        <v>1200</v>
      </c>
      <c r="L2291" s="44">
        <v>2400</v>
      </c>
      <c r="M2291" s="45"/>
      <c r="N2291" s="38"/>
      <c r="O2291" s="43">
        <v>1200</v>
      </c>
      <c r="P2291" s="44">
        <v>2400</v>
      </c>
      <c r="Q2291" s="45"/>
      <c r="R2291" s="38"/>
      <c r="S2291" s="43">
        <v>1087</v>
      </c>
      <c r="T2291" s="44">
        <v>2174</v>
      </c>
      <c r="U2291" s="45"/>
      <c r="V2291" s="38"/>
      <c r="W2291" s="43">
        <v>1575</v>
      </c>
      <c r="X2291" s="44">
        <v>3150</v>
      </c>
      <c r="Y2291" s="45"/>
      <c r="Z2291" s="38"/>
      <c r="AA2291" s="43">
        <v>791.37</v>
      </c>
      <c r="AB2291" s="44">
        <v>1582.74</v>
      </c>
      <c r="AC2291" s="45"/>
      <c r="AD2291" s="38"/>
      <c r="AE2291" s="43">
        <v>552</v>
      </c>
      <c r="AF2291" s="44">
        <v>1104</v>
      </c>
      <c r="AG2291" s="45"/>
      <c r="AH2291" s="38"/>
      <c r="AI2291" s="43">
        <v>0</v>
      </c>
      <c r="AJ2291" s="44">
        <v>0</v>
      </c>
      <c r="AK2291" s="45"/>
      <c r="AL2291" s="38"/>
      <c r="AM2291" s="43">
        <v>326</v>
      </c>
      <c r="AN2291" s="44">
        <v>652</v>
      </c>
      <c r="AO2291" s="45"/>
    </row>
    <row r="2292" spans="1:41" hidden="1" outlineLevel="1" x14ac:dyDescent="0.25">
      <c r="A2292" s="34" t="s">
        <v>4137</v>
      </c>
      <c r="B2292" s="35" t="s">
        <v>4138</v>
      </c>
      <c r="C2292" s="35" t="s">
        <v>3221</v>
      </c>
      <c r="D2292" s="35" t="s">
        <v>500</v>
      </c>
      <c r="E2292" s="42">
        <v>2</v>
      </c>
      <c r="G2292" s="43">
        <v>0</v>
      </c>
      <c r="H2292" s="44">
        <v>0</v>
      </c>
      <c r="I2292" s="45"/>
      <c r="J2292" s="38"/>
      <c r="K2292" s="43">
        <v>2138</v>
      </c>
      <c r="L2292" s="44">
        <v>4276</v>
      </c>
      <c r="M2292" s="45"/>
      <c r="N2292" s="38"/>
      <c r="O2292" s="43">
        <v>2138</v>
      </c>
      <c r="P2292" s="44">
        <v>4276</v>
      </c>
      <c r="Q2292" s="45"/>
      <c r="R2292" s="38"/>
      <c r="S2292" s="43">
        <v>940</v>
      </c>
      <c r="T2292" s="44">
        <v>1880</v>
      </c>
      <c r="U2292" s="45"/>
      <c r="V2292" s="38"/>
      <c r="W2292" s="43">
        <v>840</v>
      </c>
      <c r="X2292" s="44">
        <v>1680</v>
      </c>
      <c r="Y2292" s="45"/>
      <c r="Z2292" s="38"/>
      <c r="AA2292" s="43">
        <v>811.22</v>
      </c>
      <c r="AB2292" s="44">
        <v>1622.44</v>
      </c>
      <c r="AC2292" s="45"/>
      <c r="AD2292" s="38"/>
      <c r="AE2292" s="43">
        <v>437</v>
      </c>
      <c r="AF2292" s="44">
        <v>874</v>
      </c>
      <c r="AG2292" s="45"/>
      <c r="AH2292" s="38"/>
      <c r="AI2292" s="43">
        <v>0</v>
      </c>
      <c r="AJ2292" s="44">
        <v>0</v>
      </c>
      <c r="AK2292" s="45"/>
      <c r="AL2292" s="38"/>
      <c r="AM2292" s="43">
        <v>697</v>
      </c>
      <c r="AN2292" s="44">
        <v>1394</v>
      </c>
      <c r="AO2292" s="45"/>
    </row>
    <row r="2293" spans="1:41" hidden="1" outlineLevel="1" x14ac:dyDescent="0.25">
      <c r="A2293" s="34" t="s">
        <v>4139</v>
      </c>
      <c r="B2293" s="35" t="s">
        <v>4140</v>
      </c>
      <c r="C2293" s="35" t="s">
        <v>3224</v>
      </c>
      <c r="D2293" s="35" t="s">
        <v>500</v>
      </c>
      <c r="E2293" s="42">
        <v>2</v>
      </c>
      <c r="G2293" s="43">
        <v>0</v>
      </c>
      <c r="H2293" s="44">
        <v>0</v>
      </c>
      <c r="I2293" s="45"/>
      <c r="J2293" s="38"/>
      <c r="K2293" s="43">
        <v>400</v>
      </c>
      <c r="L2293" s="44">
        <v>800</v>
      </c>
      <c r="M2293" s="45"/>
      <c r="N2293" s="38"/>
      <c r="O2293" s="43">
        <v>400</v>
      </c>
      <c r="P2293" s="44">
        <v>800</v>
      </c>
      <c r="Q2293" s="45"/>
      <c r="R2293" s="38"/>
      <c r="S2293" s="43">
        <v>268</v>
      </c>
      <c r="T2293" s="44">
        <v>536</v>
      </c>
      <c r="U2293" s="45"/>
      <c r="V2293" s="38"/>
      <c r="W2293" s="43">
        <v>525</v>
      </c>
      <c r="X2293" s="44">
        <v>1050</v>
      </c>
      <c r="Y2293" s="45"/>
      <c r="Z2293" s="38"/>
      <c r="AA2293" s="43">
        <v>205.9</v>
      </c>
      <c r="AB2293" s="44">
        <v>411.8</v>
      </c>
      <c r="AC2293" s="45"/>
      <c r="AD2293" s="38"/>
      <c r="AE2293" s="43">
        <v>178</v>
      </c>
      <c r="AF2293" s="44">
        <v>356</v>
      </c>
      <c r="AG2293" s="45"/>
      <c r="AH2293" s="38"/>
      <c r="AI2293" s="43">
        <v>0</v>
      </c>
      <c r="AJ2293" s="44">
        <v>0</v>
      </c>
      <c r="AK2293" s="45"/>
      <c r="AL2293" s="38"/>
      <c r="AM2293" s="43">
        <v>523</v>
      </c>
      <c r="AN2293" s="44">
        <v>1046</v>
      </c>
      <c r="AO2293" s="45"/>
    </row>
    <row r="2294" spans="1:41" hidden="1" outlineLevel="1" x14ac:dyDescent="0.25">
      <c r="A2294" s="34" t="s">
        <v>4141</v>
      </c>
      <c r="B2294" s="35" t="s">
        <v>4142</v>
      </c>
      <c r="C2294" s="35" t="s">
        <v>3227</v>
      </c>
      <c r="D2294" s="35" t="s">
        <v>500</v>
      </c>
      <c r="E2294" s="42">
        <v>2</v>
      </c>
      <c r="G2294" s="43">
        <v>0</v>
      </c>
      <c r="H2294" s="44">
        <v>0</v>
      </c>
      <c r="I2294" s="45"/>
      <c r="J2294" s="38"/>
      <c r="K2294" s="43">
        <v>250</v>
      </c>
      <c r="L2294" s="44">
        <v>500</v>
      </c>
      <c r="M2294" s="45"/>
      <c r="N2294" s="38"/>
      <c r="O2294" s="43">
        <v>250</v>
      </c>
      <c r="P2294" s="44">
        <v>500</v>
      </c>
      <c r="Q2294" s="45"/>
      <c r="R2294" s="38"/>
      <c r="S2294" s="43">
        <v>650</v>
      </c>
      <c r="T2294" s="44">
        <v>1300</v>
      </c>
      <c r="U2294" s="45"/>
      <c r="V2294" s="38"/>
      <c r="W2294" s="43">
        <v>525</v>
      </c>
      <c r="X2294" s="44">
        <v>1050</v>
      </c>
      <c r="Y2294" s="45"/>
      <c r="Z2294" s="38"/>
      <c r="AA2294" s="43">
        <v>648.30999999999995</v>
      </c>
      <c r="AB2294" s="44">
        <v>1296.6199999999999</v>
      </c>
      <c r="AC2294" s="45"/>
      <c r="AD2294" s="38"/>
      <c r="AE2294" s="43">
        <v>178</v>
      </c>
      <c r="AF2294" s="44">
        <v>356</v>
      </c>
      <c r="AG2294" s="45"/>
      <c r="AH2294" s="38"/>
      <c r="AI2294" s="43">
        <v>0</v>
      </c>
      <c r="AJ2294" s="44">
        <v>0</v>
      </c>
      <c r="AK2294" s="45"/>
      <c r="AL2294" s="38"/>
      <c r="AM2294" s="43">
        <v>523</v>
      </c>
      <c r="AN2294" s="44">
        <v>1046</v>
      </c>
      <c r="AO2294" s="45"/>
    </row>
    <row r="2295" spans="1:41" hidden="1" outlineLevel="1" x14ac:dyDescent="0.25">
      <c r="A2295" s="34" t="s">
        <v>4143</v>
      </c>
      <c r="B2295" s="35" t="s">
        <v>4144</v>
      </c>
      <c r="C2295" s="35" t="s">
        <v>4145</v>
      </c>
      <c r="D2295" s="35" t="s">
        <v>500</v>
      </c>
      <c r="E2295" s="42">
        <v>1</v>
      </c>
      <c r="G2295" s="43">
        <v>0</v>
      </c>
      <c r="H2295" s="44">
        <v>0</v>
      </c>
      <c r="I2295" s="45"/>
      <c r="J2295" s="38"/>
      <c r="K2295" s="43">
        <v>500</v>
      </c>
      <c r="L2295" s="44">
        <v>500</v>
      </c>
      <c r="M2295" s="45"/>
      <c r="N2295" s="38"/>
      <c r="O2295" s="43">
        <v>500</v>
      </c>
      <c r="P2295" s="44">
        <v>500</v>
      </c>
      <c r="Q2295" s="45"/>
      <c r="R2295" s="38"/>
      <c r="S2295" s="43">
        <v>1251</v>
      </c>
      <c r="T2295" s="44">
        <v>1251</v>
      </c>
      <c r="U2295" s="45"/>
      <c r="V2295" s="38"/>
      <c r="W2295" s="43">
        <v>1575</v>
      </c>
      <c r="X2295" s="44">
        <v>1575</v>
      </c>
      <c r="Y2295" s="45"/>
      <c r="Z2295" s="38"/>
      <c r="AA2295" s="43">
        <v>615.23</v>
      </c>
      <c r="AB2295" s="44">
        <v>615.23</v>
      </c>
      <c r="AC2295" s="45"/>
      <c r="AD2295" s="38"/>
      <c r="AE2295" s="43">
        <v>460</v>
      </c>
      <c r="AF2295" s="44">
        <v>460</v>
      </c>
      <c r="AG2295" s="45"/>
      <c r="AH2295" s="38"/>
      <c r="AI2295" s="43">
        <v>0</v>
      </c>
      <c r="AJ2295" s="44">
        <v>0</v>
      </c>
      <c r="AK2295" s="45"/>
      <c r="AL2295" s="38"/>
      <c r="AM2295" s="43">
        <v>813</v>
      </c>
      <c r="AN2295" s="44">
        <v>813</v>
      </c>
      <c r="AO2295" s="45"/>
    </row>
    <row r="2296" spans="1:41" hidden="1" outlineLevel="1" x14ac:dyDescent="0.25">
      <c r="A2296" s="30"/>
      <c r="B2296" s="31" t="s">
        <v>44</v>
      </c>
      <c r="C2296" s="31" t="s">
        <v>45</v>
      </c>
      <c r="G2296" s="36"/>
      <c r="H2296" s="36"/>
      <c r="I2296" s="37"/>
      <c r="J2296" s="38"/>
      <c r="K2296" s="36"/>
      <c r="L2296" s="36"/>
      <c r="M2296" s="37"/>
      <c r="N2296" s="38"/>
      <c r="O2296" s="36"/>
      <c r="P2296" s="36"/>
      <c r="Q2296" s="37"/>
      <c r="R2296" s="38"/>
      <c r="S2296" s="36"/>
      <c r="T2296" s="36"/>
      <c r="U2296" s="37"/>
      <c r="V2296" s="38"/>
      <c r="W2296" s="36"/>
      <c r="X2296" s="36"/>
      <c r="Y2296" s="37"/>
      <c r="Z2296" s="38"/>
      <c r="AA2296" s="36"/>
      <c r="AB2296" s="36"/>
      <c r="AC2296" s="37"/>
      <c r="AD2296" s="38"/>
      <c r="AE2296" s="36"/>
      <c r="AF2296" s="36"/>
      <c r="AG2296" s="37"/>
      <c r="AH2296" s="38"/>
      <c r="AI2296" s="36"/>
      <c r="AJ2296" s="36"/>
      <c r="AK2296" s="37"/>
      <c r="AL2296" s="38"/>
      <c r="AM2296" s="36"/>
      <c r="AN2296" s="36"/>
      <c r="AO2296" s="37"/>
    </row>
    <row r="2297" spans="1:41" ht="60" hidden="1" outlineLevel="1" x14ac:dyDescent="0.25">
      <c r="A2297" s="34" t="s">
        <v>4146</v>
      </c>
      <c r="B2297" s="35" t="s">
        <v>47</v>
      </c>
      <c r="C2297" s="35" t="s">
        <v>3229</v>
      </c>
      <c r="G2297" s="36"/>
      <c r="H2297" s="36"/>
      <c r="I2297" s="37"/>
      <c r="J2297" s="38"/>
      <c r="K2297" s="36"/>
      <c r="L2297" s="36"/>
      <c r="M2297" s="37"/>
      <c r="N2297" s="38"/>
      <c r="O2297" s="36"/>
      <c r="P2297" s="36"/>
      <c r="Q2297" s="37"/>
      <c r="R2297" s="38"/>
      <c r="S2297" s="36"/>
      <c r="T2297" s="36"/>
      <c r="U2297" s="37"/>
      <c r="V2297" s="38"/>
      <c r="W2297" s="36"/>
      <c r="X2297" s="36"/>
      <c r="Y2297" s="37"/>
      <c r="Z2297" s="38"/>
      <c r="AA2297" s="36"/>
      <c r="AB2297" s="36"/>
      <c r="AC2297" s="37"/>
      <c r="AD2297" s="38"/>
      <c r="AE2297" s="36"/>
      <c r="AF2297" s="36"/>
      <c r="AG2297" s="37"/>
      <c r="AH2297" s="38"/>
      <c r="AI2297" s="36"/>
      <c r="AJ2297" s="36"/>
      <c r="AK2297" s="37"/>
      <c r="AL2297" s="38"/>
      <c r="AM2297" s="36"/>
      <c r="AN2297" s="36"/>
      <c r="AO2297" s="37"/>
    </row>
    <row r="2298" spans="1:41" ht="45" hidden="1" outlineLevel="1" x14ac:dyDescent="0.25">
      <c r="A2298" s="30"/>
      <c r="B2298" s="31" t="s">
        <v>69</v>
      </c>
      <c r="C2298" s="31" t="s">
        <v>70</v>
      </c>
      <c r="D2298" s="31" t="s">
        <v>71</v>
      </c>
      <c r="E2298" s="31" t="s">
        <v>72</v>
      </c>
      <c r="G2298" s="39" t="s">
        <v>73</v>
      </c>
      <c r="H2298" s="40" t="s">
        <v>33</v>
      </c>
      <c r="I2298" s="41"/>
      <c r="J2298" s="38"/>
      <c r="K2298" s="39" t="s">
        <v>73</v>
      </c>
      <c r="L2298" s="40" t="s">
        <v>33</v>
      </c>
      <c r="M2298" s="41"/>
      <c r="N2298" s="38"/>
      <c r="O2298" s="39" t="s">
        <v>73</v>
      </c>
      <c r="P2298" s="40" t="s">
        <v>33</v>
      </c>
      <c r="Q2298" s="41"/>
      <c r="R2298" s="38"/>
      <c r="S2298" s="39" t="s">
        <v>73</v>
      </c>
      <c r="T2298" s="40" t="s">
        <v>33</v>
      </c>
      <c r="U2298" s="41"/>
      <c r="V2298" s="38"/>
      <c r="W2298" s="39" t="s">
        <v>73</v>
      </c>
      <c r="X2298" s="40" t="s">
        <v>33</v>
      </c>
      <c r="Y2298" s="41"/>
      <c r="Z2298" s="38"/>
      <c r="AA2298" s="39" t="s">
        <v>73</v>
      </c>
      <c r="AB2298" s="40" t="s">
        <v>33</v>
      </c>
      <c r="AC2298" s="41"/>
      <c r="AD2298" s="38"/>
      <c r="AE2298" s="39" t="s">
        <v>73</v>
      </c>
      <c r="AF2298" s="40" t="s">
        <v>33</v>
      </c>
      <c r="AG2298" s="41"/>
      <c r="AH2298" s="38"/>
      <c r="AI2298" s="39" t="s">
        <v>73</v>
      </c>
      <c r="AJ2298" s="40" t="s">
        <v>33</v>
      </c>
      <c r="AK2298" s="41"/>
      <c r="AL2298" s="38"/>
      <c r="AM2298" s="39" t="s">
        <v>73</v>
      </c>
      <c r="AN2298" s="40" t="s">
        <v>33</v>
      </c>
      <c r="AO2298" s="41"/>
    </row>
    <row r="2299" spans="1:41" hidden="1" outlineLevel="1" x14ac:dyDescent="0.25">
      <c r="A2299" s="34" t="s">
        <v>4147</v>
      </c>
      <c r="B2299" s="35" t="s">
        <v>4148</v>
      </c>
      <c r="C2299" s="35" t="s">
        <v>3232</v>
      </c>
      <c r="D2299" s="35" t="s">
        <v>500</v>
      </c>
      <c r="E2299" s="42">
        <v>2</v>
      </c>
      <c r="G2299" s="43">
        <v>0</v>
      </c>
      <c r="H2299" s="44">
        <v>0</v>
      </c>
      <c r="I2299" s="45"/>
      <c r="J2299" s="38"/>
      <c r="K2299" s="43">
        <v>300</v>
      </c>
      <c r="L2299" s="44">
        <v>600</v>
      </c>
      <c r="M2299" s="45"/>
      <c r="N2299" s="38"/>
      <c r="O2299" s="43">
        <v>300</v>
      </c>
      <c r="P2299" s="44">
        <v>600</v>
      </c>
      <c r="Q2299" s="45"/>
      <c r="R2299" s="38"/>
      <c r="S2299" s="43">
        <v>920</v>
      </c>
      <c r="T2299" s="44">
        <v>1840</v>
      </c>
      <c r="U2299" s="45"/>
      <c r="V2299" s="38"/>
      <c r="W2299" s="43">
        <v>263</v>
      </c>
      <c r="X2299" s="44">
        <v>526</v>
      </c>
      <c r="Y2299" s="45"/>
      <c r="Z2299" s="38"/>
      <c r="AA2299" s="43">
        <v>206.73</v>
      </c>
      <c r="AB2299" s="44">
        <v>413.46</v>
      </c>
      <c r="AC2299" s="45"/>
      <c r="AD2299" s="38"/>
      <c r="AE2299" s="43">
        <v>705</v>
      </c>
      <c r="AF2299" s="44">
        <v>1410</v>
      </c>
      <c r="AG2299" s="45"/>
      <c r="AH2299" s="38"/>
      <c r="AI2299" s="43">
        <v>0</v>
      </c>
      <c r="AJ2299" s="44">
        <v>0</v>
      </c>
      <c r="AK2299" s="45"/>
      <c r="AL2299" s="38"/>
      <c r="AM2299" s="43">
        <v>114</v>
      </c>
      <c r="AN2299" s="44">
        <v>228</v>
      </c>
      <c r="AO2299" s="45"/>
    </row>
    <row r="2300" spans="1:41" hidden="1" outlineLevel="1" x14ac:dyDescent="0.25">
      <c r="A2300" s="34" t="s">
        <v>4149</v>
      </c>
      <c r="B2300" s="35" t="s">
        <v>4150</v>
      </c>
      <c r="C2300" s="35" t="s">
        <v>3235</v>
      </c>
      <c r="D2300" s="35" t="s">
        <v>500</v>
      </c>
      <c r="E2300" s="42">
        <v>2</v>
      </c>
      <c r="G2300" s="43">
        <v>0</v>
      </c>
      <c r="H2300" s="44">
        <v>0</v>
      </c>
      <c r="I2300" s="45"/>
      <c r="J2300" s="38"/>
      <c r="K2300" s="43">
        <v>675</v>
      </c>
      <c r="L2300" s="44">
        <v>1350</v>
      </c>
      <c r="M2300" s="45"/>
      <c r="N2300" s="38"/>
      <c r="O2300" s="43">
        <v>675</v>
      </c>
      <c r="P2300" s="44">
        <v>1350</v>
      </c>
      <c r="Q2300" s="45"/>
      <c r="R2300" s="38"/>
      <c r="S2300" s="43">
        <v>1472</v>
      </c>
      <c r="T2300" s="44">
        <v>2944</v>
      </c>
      <c r="U2300" s="45"/>
      <c r="V2300" s="38"/>
      <c r="W2300" s="43">
        <v>420</v>
      </c>
      <c r="X2300" s="44">
        <v>840</v>
      </c>
      <c r="Y2300" s="45"/>
      <c r="Z2300" s="38"/>
      <c r="AA2300" s="43">
        <v>206.73</v>
      </c>
      <c r="AB2300" s="44">
        <v>413.46</v>
      </c>
      <c r="AC2300" s="45"/>
      <c r="AD2300" s="38"/>
      <c r="AE2300" s="43">
        <v>1409</v>
      </c>
      <c r="AF2300" s="44">
        <v>2818</v>
      </c>
      <c r="AG2300" s="45"/>
      <c r="AH2300" s="38"/>
      <c r="AI2300" s="43">
        <v>0</v>
      </c>
      <c r="AJ2300" s="44">
        <v>0</v>
      </c>
      <c r="AK2300" s="45"/>
      <c r="AL2300" s="38"/>
      <c r="AM2300" s="43">
        <v>506</v>
      </c>
      <c r="AN2300" s="44">
        <v>1012</v>
      </c>
      <c r="AO2300" s="45"/>
    </row>
    <row r="2301" spans="1:41" hidden="1" outlineLevel="1" x14ac:dyDescent="0.25">
      <c r="A2301" s="30"/>
      <c r="B2301" s="31" t="s">
        <v>44</v>
      </c>
      <c r="C2301" s="31" t="s">
        <v>45</v>
      </c>
      <c r="G2301" s="36"/>
      <c r="H2301" s="36"/>
      <c r="I2301" s="37"/>
      <c r="J2301" s="38"/>
      <c r="K2301" s="36"/>
      <c r="L2301" s="36"/>
      <c r="M2301" s="37"/>
      <c r="N2301" s="38"/>
      <c r="O2301" s="36"/>
      <c r="P2301" s="36"/>
      <c r="Q2301" s="37"/>
      <c r="R2301" s="38"/>
      <c r="S2301" s="36"/>
      <c r="T2301" s="36"/>
      <c r="U2301" s="37"/>
      <c r="V2301" s="38"/>
      <c r="W2301" s="36"/>
      <c r="X2301" s="36"/>
      <c r="Y2301" s="37"/>
      <c r="Z2301" s="38"/>
      <c r="AA2301" s="36"/>
      <c r="AB2301" s="36"/>
      <c r="AC2301" s="37"/>
      <c r="AD2301" s="38"/>
      <c r="AE2301" s="36"/>
      <c r="AF2301" s="36"/>
      <c r="AG2301" s="37"/>
      <c r="AH2301" s="38"/>
      <c r="AI2301" s="36"/>
      <c r="AJ2301" s="36"/>
      <c r="AK2301" s="37"/>
      <c r="AL2301" s="38"/>
      <c r="AM2301" s="36"/>
      <c r="AN2301" s="36"/>
      <c r="AO2301" s="37"/>
    </row>
    <row r="2302" spans="1:41" hidden="1" outlineLevel="1" x14ac:dyDescent="0.25">
      <c r="A2302" s="34" t="s">
        <v>4151</v>
      </c>
      <c r="B2302" s="35" t="s">
        <v>47</v>
      </c>
      <c r="C2302" s="35" t="s">
        <v>3237</v>
      </c>
      <c r="G2302" s="36"/>
      <c r="H2302" s="36"/>
      <c r="I2302" s="37"/>
      <c r="J2302" s="38"/>
      <c r="K2302" s="36"/>
      <c r="L2302" s="36"/>
      <c r="M2302" s="37"/>
      <c r="N2302" s="38"/>
      <c r="O2302" s="36"/>
      <c r="P2302" s="36"/>
      <c r="Q2302" s="37"/>
      <c r="R2302" s="38"/>
      <c r="S2302" s="36"/>
      <c r="T2302" s="36"/>
      <c r="U2302" s="37"/>
      <c r="V2302" s="38"/>
      <c r="W2302" s="36"/>
      <c r="X2302" s="36"/>
      <c r="Y2302" s="37"/>
      <c r="Z2302" s="38"/>
      <c r="AA2302" s="36"/>
      <c r="AB2302" s="36"/>
      <c r="AC2302" s="37"/>
      <c r="AD2302" s="38"/>
      <c r="AE2302" s="36"/>
      <c r="AF2302" s="36"/>
      <c r="AG2302" s="37"/>
      <c r="AH2302" s="38"/>
      <c r="AI2302" s="36"/>
      <c r="AJ2302" s="36"/>
      <c r="AK2302" s="37"/>
      <c r="AL2302" s="38"/>
      <c r="AM2302" s="36"/>
      <c r="AN2302" s="36"/>
      <c r="AO2302" s="37"/>
    </row>
    <row r="2303" spans="1:41" ht="45" hidden="1" outlineLevel="1" x14ac:dyDescent="0.25">
      <c r="A2303" s="34" t="s">
        <v>4152</v>
      </c>
      <c r="B2303" s="35" t="s">
        <v>47</v>
      </c>
      <c r="C2303" s="35" t="s">
        <v>4153</v>
      </c>
      <c r="G2303" s="36"/>
      <c r="H2303" s="36"/>
      <c r="I2303" s="37"/>
      <c r="J2303" s="38"/>
      <c r="K2303" s="36"/>
      <c r="L2303" s="36"/>
      <c r="M2303" s="37"/>
      <c r="N2303" s="38"/>
      <c r="O2303" s="36"/>
      <c r="P2303" s="36"/>
      <c r="Q2303" s="37"/>
      <c r="R2303" s="38"/>
      <c r="S2303" s="36"/>
      <c r="T2303" s="36"/>
      <c r="U2303" s="37"/>
      <c r="V2303" s="38"/>
      <c r="W2303" s="36"/>
      <c r="X2303" s="36"/>
      <c r="Y2303" s="37"/>
      <c r="Z2303" s="38"/>
      <c r="AA2303" s="36"/>
      <c r="AB2303" s="36"/>
      <c r="AC2303" s="37"/>
      <c r="AD2303" s="38"/>
      <c r="AE2303" s="36"/>
      <c r="AF2303" s="36"/>
      <c r="AG2303" s="37"/>
      <c r="AH2303" s="38"/>
      <c r="AI2303" s="36"/>
      <c r="AJ2303" s="36"/>
      <c r="AK2303" s="37"/>
      <c r="AL2303" s="38"/>
      <c r="AM2303" s="36"/>
      <c r="AN2303" s="36"/>
      <c r="AO2303" s="37"/>
    </row>
    <row r="2304" spans="1:41" hidden="1" outlineLevel="1" x14ac:dyDescent="0.25">
      <c r="A2304" s="34" t="s">
        <v>4154</v>
      </c>
      <c r="B2304" s="35" t="s">
        <v>47</v>
      </c>
      <c r="C2304" s="35" t="s">
        <v>3241</v>
      </c>
      <c r="G2304" s="36"/>
      <c r="H2304" s="36"/>
      <c r="I2304" s="37"/>
      <c r="J2304" s="38"/>
      <c r="K2304" s="36"/>
      <c r="L2304" s="36"/>
      <c r="M2304" s="37"/>
      <c r="N2304" s="38"/>
      <c r="O2304" s="36"/>
      <c r="P2304" s="36"/>
      <c r="Q2304" s="37"/>
      <c r="R2304" s="38"/>
      <c r="S2304" s="36"/>
      <c r="T2304" s="36"/>
      <c r="U2304" s="37"/>
      <c r="V2304" s="38"/>
      <c r="W2304" s="36"/>
      <c r="X2304" s="36"/>
      <c r="Y2304" s="37"/>
      <c r="Z2304" s="38"/>
      <c r="AA2304" s="36"/>
      <c r="AB2304" s="36"/>
      <c r="AC2304" s="37"/>
      <c r="AD2304" s="38"/>
      <c r="AE2304" s="36"/>
      <c r="AF2304" s="36"/>
      <c r="AG2304" s="37"/>
      <c r="AH2304" s="38"/>
      <c r="AI2304" s="36"/>
      <c r="AJ2304" s="36"/>
      <c r="AK2304" s="37"/>
      <c r="AL2304" s="38"/>
      <c r="AM2304" s="36"/>
      <c r="AN2304" s="36"/>
      <c r="AO2304" s="37"/>
    </row>
    <row r="2305" spans="1:41" ht="45" hidden="1" outlineLevel="1" x14ac:dyDescent="0.25">
      <c r="A2305" s="30"/>
      <c r="B2305" s="31" t="s">
        <v>69</v>
      </c>
      <c r="C2305" s="31" t="s">
        <v>70</v>
      </c>
      <c r="D2305" s="31" t="s">
        <v>71</v>
      </c>
      <c r="E2305" s="31" t="s">
        <v>72</v>
      </c>
      <c r="G2305" s="39" t="s">
        <v>73</v>
      </c>
      <c r="H2305" s="40" t="s">
        <v>33</v>
      </c>
      <c r="I2305" s="41"/>
      <c r="J2305" s="38"/>
      <c r="K2305" s="39" t="s">
        <v>73</v>
      </c>
      <c r="L2305" s="40" t="s">
        <v>33</v>
      </c>
      <c r="M2305" s="41"/>
      <c r="N2305" s="38"/>
      <c r="O2305" s="39" t="s">
        <v>73</v>
      </c>
      <c r="P2305" s="40" t="s">
        <v>33</v>
      </c>
      <c r="Q2305" s="41"/>
      <c r="R2305" s="38"/>
      <c r="S2305" s="39" t="s">
        <v>73</v>
      </c>
      <c r="T2305" s="40" t="s">
        <v>33</v>
      </c>
      <c r="U2305" s="41"/>
      <c r="V2305" s="38"/>
      <c r="W2305" s="39" t="s">
        <v>73</v>
      </c>
      <c r="X2305" s="40" t="s">
        <v>33</v>
      </c>
      <c r="Y2305" s="41"/>
      <c r="Z2305" s="38"/>
      <c r="AA2305" s="39" t="s">
        <v>73</v>
      </c>
      <c r="AB2305" s="40" t="s">
        <v>33</v>
      </c>
      <c r="AC2305" s="41"/>
      <c r="AD2305" s="38"/>
      <c r="AE2305" s="39" t="s">
        <v>73</v>
      </c>
      <c r="AF2305" s="40" t="s">
        <v>33</v>
      </c>
      <c r="AG2305" s="41"/>
      <c r="AH2305" s="38"/>
      <c r="AI2305" s="39" t="s">
        <v>73</v>
      </c>
      <c r="AJ2305" s="40" t="s">
        <v>33</v>
      </c>
      <c r="AK2305" s="41"/>
      <c r="AL2305" s="38"/>
      <c r="AM2305" s="39" t="s">
        <v>73</v>
      </c>
      <c r="AN2305" s="40" t="s">
        <v>33</v>
      </c>
      <c r="AO2305" s="41"/>
    </row>
    <row r="2306" spans="1:41" hidden="1" outlineLevel="1" x14ac:dyDescent="0.25">
      <c r="A2306" s="34" t="s">
        <v>4155</v>
      </c>
      <c r="B2306" s="35" t="s">
        <v>4156</v>
      </c>
      <c r="C2306" s="35" t="s">
        <v>3244</v>
      </c>
      <c r="D2306" s="35" t="s">
        <v>500</v>
      </c>
      <c r="E2306" s="42">
        <v>3</v>
      </c>
      <c r="G2306" s="43">
        <v>0</v>
      </c>
      <c r="H2306" s="44">
        <v>0</v>
      </c>
      <c r="I2306" s="45"/>
      <c r="J2306" s="38"/>
      <c r="K2306" s="43">
        <v>320</v>
      </c>
      <c r="L2306" s="44">
        <v>960</v>
      </c>
      <c r="M2306" s="45"/>
      <c r="N2306" s="38"/>
      <c r="O2306" s="43">
        <v>320</v>
      </c>
      <c r="P2306" s="44">
        <v>960</v>
      </c>
      <c r="Q2306" s="45"/>
      <c r="R2306" s="38"/>
      <c r="S2306" s="43">
        <v>265</v>
      </c>
      <c r="T2306" s="44">
        <v>795</v>
      </c>
      <c r="U2306" s="45"/>
      <c r="V2306" s="38"/>
      <c r="W2306" s="43">
        <v>189</v>
      </c>
      <c r="X2306" s="44">
        <v>567</v>
      </c>
      <c r="Y2306" s="45"/>
      <c r="Z2306" s="38"/>
      <c r="AA2306" s="43">
        <v>1118.83</v>
      </c>
      <c r="AB2306" s="44">
        <v>3356.49</v>
      </c>
      <c r="AC2306" s="45"/>
      <c r="AD2306" s="38"/>
      <c r="AE2306" s="43">
        <v>242</v>
      </c>
      <c r="AF2306" s="44">
        <v>726</v>
      </c>
      <c r="AG2306" s="45"/>
      <c r="AH2306" s="38"/>
      <c r="AI2306" s="43">
        <v>0</v>
      </c>
      <c r="AJ2306" s="44">
        <v>0</v>
      </c>
      <c r="AK2306" s="45"/>
      <c r="AL2306" s="38"/>
      <c r="AM2306" s="43">
        <v>256</v>
      </c>
      <c r="AN2306" s="44">
        <v>768</v>
      </c>
      <c r="AO2306" s="45"/>
    </row>
    <row r="2307" spans="1:41" hidden="1" outlineLevel="1" x14ac:dyDescent="0.25">
      <c r="A2307" s="34" t="s">
        <v>4157</v>
      </c>
      <c r="B2307" s="35" t="s">
        <v>4158</v>
      </c>
      <c r="C2307" s="35" t="s">
        <v>3247</v>
      </c>
      <c r="D2307" s="35" t="s">
        <v>500</v>
      </c>
      <c r="E2307" s="42">
        <v>5</v>
      </c>
      <c r="G2307" s="43">
        <v>0</v>
      </c>
      <c r="H2307" s="44">
        <v>0</v>
      </c>
      <c r="I2307" s="45"/>
      <c r="J2307" s="38"/>
      <c r="K2307" s="43">
        <v>300</v>
      </c>
      <c r="L2307" s="44">
        <v>1500</v>
      </c>
      <c r="M2307" s="45"/>
      <c r="N2307" s="38"/>
      <c r="O2307" s="43">
        <v>300</v>
      </c>
      <c r="P2307" s="44">
        <v>1500</v>
      </c>
      <c r="Q2307" s="45"/>
      <c r="R2307" s="38"/>
      <c r="S2307" s="43">
        <v>258</v>
      </c>
      <c r="T2307" s="44">
        <v>1290</v>
      </c>
      <c r="U2307" s="45"/>
      <c r="V2307" s="38"/>
      <c r="W2307" s="43">
        <v>126</v>
      </c>
      <c r="X2307" s="44">
        <v>630</v>
      </c>
      <c r="Y2307" s="45"/>
      <c r="Z2307" s="38"/>
      <c r="AA2307" s="43">
        <v>1118.83</v>
      </c>
      <c r="AB2307" s="44">
        <v>5594.15</v>
      </c>
      <c r="AC2307" s="45"/>
      <c r="AD2307" s="38"/>
      <c r="AE2307" s="43">
        <v>173</v>
      </c>
      <c r="AF2307" s="44">
        <v>865</v>
      </c>
      <c r="AG2307" s="45"/>
      <c r="AH2307" s="38"/>
      <c r="AI2307" s="43">
        <v>0</v>
      </c>
      <c r="AJ2307" s="44">
        <v>0</v>
      </c>
      <c r="AK2307" s="45"/>
      <c r="AL2307" s="38"/>
      <c r="AM2307" s="43">
        <v>215</v>
      </c>
      <c r="AN2307" s="44">
        <v>1075</v>
      </c>
      <c r="AO2307" s="45"/>
    </row>
    <row r="2308" spans="1:41" ht="30" hidden="1" outlineLevel="1" x14ac:dyDescent="0.25">
      <c r="A2308" s="34" t="s">
        <v>4159</v>
      </c>
      <c r="B2308" s="35" t="s">
        <v>4160</v>
      </c>
      <c r="C2308" s="35" t="s">
        <v>4161</v>
      </c>
      <c r="D2308" s="35" t="s">
        <v>500</v>
      </c>
      <c r="E2308" s="42">
        <v>2</v>
      </c>
      <c r="G2308" s="43">
        <v>0</v>
      </c>
      <c r="H2308" s="44">
        <v>0</v>
      </c>
      <c r="I2308" s="45"/>
      <c r="J2308" s="38"/>
      <c r="K2308" s="43">
        <v>13000</v>
      </c>
      <c r="L2308" s="44">
        <v>26000</v>
      </c>
      <c r="M2308" s="45"/>
      <c r="N2308" s="38"/>
      <c r="O2308" s="43">
        <v>13000</v>
      </c>
      <c r="P2308" s="44">
        <v>26000</v>
      </c>
      <c r="Q2308" s="45"/>
      <c r="R2308" s="38"/>
      <c r="S2308" s="43">
        <v>4510</v>
      </c>
      <c r="T2308" s="44">
        <v>9020</v>
      </c>
      <c r="U2308" s="45"/>
      <c r="V2308" s="38"/>
      <c r="W2308" s="43">
        <v>4725</v>
      </c>
      <c r="X2308" s="44">
        <v>9450</v>
      </c>
      <c r="Y2308" s="45"/>
      <c r="Z2308" s="38"/>
      <c r="AA2308" s="43">
        <v>5080.6400000000003</v>
      </c>
      <c r="AB2308" s="44">
        <v>10161.280000000001</v>
      </c>
      <c r="AC2308" s="45"/>
      <c r="AD2308" s="38"/>
      <c r="AE2308" s="43">
        <v>17250</v>
      </c>
      <c r="AF2308" s="44">
        <v>34500</v>
      </c>
      <c r="AG2308" s="45"/>
      <c r="AH2308" s="38"/>
      <c r="AI2308" s="43">
        <v>0</v>
      </c>
      <c r="AJ2308" s="44">
        <v>0</v>
      </c>
      <c r="AK2308" s="45"/>
      <c r="AL2308" s="38"/>
      <c r="AM2308" s="43">
        <v>6969</v>
      </c>
      <c r="AN2308" s="44">
        <v>13938</v>
      </c>
      <c r="AO2308" s="45"/>
    </row>
    <row r="2309" spans="1:41" hidden="1" outlineLevel="1" x14ac:dyDescent="0.25">
      <c r="A2309" s="30"/>
      <c r="B2309" s="31" t="s">
        <v>44</v>
      </c>
      <c r="C2309" s="31" t="s">
        <v>45</v>
      </c>
      <c r="G2309" s="36"/>
      <c r="H2309" s="36"/>
      <c r="I2309" s="37"/>
      <c r="J2309" s="38"/>
      <c r="K2309" s="36"/>
      <c r="L2309" s="36"/>
      <c r="M2309" s="37"/>
      <c r="N2309" s="38"/>
      <c r="O2309" s="36"/>
      <c r="P2309" s="36"/>
      <c r="Q2309" s="37"/>
      <c r="R2309" s="38"/>
      <c r="S2309" s="36"/>
      <c r="T2309" s="36"/>
      <c r="U2309" s="37"/>
      <c r="V2309" s="38"/>
      <c r="W2309" s="36"/>
      <c r="X2309" s="36"/>
      <c r="Y2309" s="37"/>
      <c r="Z2309" s="38"/>
      <c r="AA2309" s="36"/>
      <c r="AB2309" s="36"/>
      <c r="AC2309" s="37"/>
      <c r="AD2309" s="38"/>
      <c r="AE2309" s="36"/>
      <c r="AF2309" s="36"/>
      <c r="AG2309" s="37"/>
      <c r="AH2309" s="38"/>
      <c r="AI2309" s="36"/>
      <c r="AJ2309" s="36"/>
      <c r="AK2309" s="37"/>
      <c r="AL2309" s="38"/>
      <c r="AM2309" s="36"/>
      <c r="AN2309" s="36"/>
      <c r="AO2309" s="37"/>
    </row>
    <row r="2310" spans="1:41" hidden="1" outlineLevel="1" x14ac:dyDescent="0.25">
      <c r="A2310" s="34" t="s">
        <v>4162</v>
      </c>
      <c r="B2310" s="35" t="s">
        <v>47</v>
      </c>
      <c r="C2310" s="35" t="s">
        <v>4163</v>
      </c>
      <c r="G2310" s="36"/>
      <c r="H2310" s="36"/>
      <c r="I2310" s="37"/>
      <c r="J2310" s="38"/>
      <c r="K2310" s="36"/>
      <c r="L2310" s="36"/>
      <c r="M2310" s="37"/>
      <c r="N2310" s="38"/>
      <c r="O2310" s="36"/>
      <c r="P2310" s="36"/>
      <c r="Q2310" s="37"/>
      <c r="R2310" s="38"/>
      <c r="S2310" s="36"/>
      <c r="T2310" s="36"/>
      <c r="U2310" s="37"/>
      <c r="V2310" s="38"/>
      <c r="W2310" s="36"/>
      <c r="X2310" s="36"/>
      <c r="Y2310" s="37"/>
      <c r="Z2310" s="38"/>
      <c r="AA2310" s="36"/>
      <c r="AB2310" s="36"/>
      <c r="AC2310" s="37"/>
      <c r="AD2310" s="38"/>
      <c r="AE2310" s="36"/>
      <c r="AF2310" s="36"/>
      <c r="AG2310" s="37"/>
      <c r="AH2310" s="38"/>
      <c r="AI2310" s="36"/>
      <c r="AJ2310" s="36"/>
      <c r="AK2310" s="37"/>
      <c r="AL2310" s="38"/>
      <c r="AM2310" s="36"/>
      <c r="AN2310" s="36"/>
      <c r="AO2310" s="37"/>
    </row>
    <row r="2311" spans="1:41" ht="45" hidden="1" outlineLevel="1" x14ac:dyDescent="0.25">
      <c r="A2311" s="30"/>
      <c r="B2311" s="31" t="s">
        <v>69</v>
      </c>
      <c r="C2311" s="31" t="s">
        <v>70</v>
      </c>
      <c r="D2311" s="31" t="s">
        <v>71</v>
      </c>
      <c r="E2311" s="31" t="s">
        <v>72</v>
      </c>
      <c r="G2311" s="39" t="s">
        <v>73</v>
      </c>
      <c r="H2311" s="40" t="s">
        <v>33</v>
      </c>
      <c r="I2311" s="41"/>
      <c r="J2311" s="38"/>
      <c r="K2311" s="39" t="s">
        <v>73</v>
      </c>
      <c r="L2311" s="40" t="s">
        <v>33</v>
      </c>
      <c r="M2311" s="41"/>
      <c r="N2311" s="38"/>
      <c r="O2311" s="39" t="s">
        <v>73</v>
      </c>
      <c r="P2311" s="40" t="s">
        <v>33</v>
      </c>
      <c r="Q2311" s="41"/>
      <c r="R2311" s="38"/>
      <c r="S2311" s="39" t="s">
        <v>73</v>
      </c>
      <c r="T2311" s="40" t="s">
        <v>33</v>
      </c>
      <c r="U2311" s="41"/>
      <c r="V2311" s="38"/>
      <c r="W2311" s="39" t="s">
        <v>73</v>
      </c>
      <c r="X2311" s="40" t="s">
        <v>33</v>
      </c>
      <c r="Y2311" s="41"/>
      <c r="Z2311" s="38"/>
      <c r="AA2311" s="39" t="s">
        <v>73</v>
      </c>
      <c r="AB2311" s="40" t="s">
        <v>33</v>
      </c>
      <c r="AC2311" s="41"/>
      <c r="AD2311" s="38"/>
      <c r="AE2311" s="39" t="s">
        <v>73</v>
      </c>
      <c r="AF2311" s="40" t="s">
        <v>33</v>
      </c>
      <c r="AG2311" s="41"/>
      <c r="AH2311" s="38"/>
      <c r="AI2311" s="39" t="s">
        <v>73</v>
      </c>
      <c r="AJ2311" s="40" t="s">
        <v>33</v>
      </c>
      <c r="AK2311" s="41"/>
      <c r="AL2311" s="38"/>
      <c r="AM2311" s="39" t="s">
        <v>73</v>
      </c>
      <c r="AN2311" s="40" t="s">
        <v>33</v>
      </c>
      <c r="AO2311" s="41"/>
    </row>
    <row r="2312" spans="1:41" hidden="1" outlineLevel="1" x14ac:dyDescent="0.25">
      <c r="A2312" s="34" t="s">
        <v>4164</v>
      </c>
      <c r="B2312" s="35" t="s">
        <v>4165</v>
      </c>
      <c r="C2312" s="35" t="s">
        <v>3257</v>
      </c>
      <c r="D2312" s="35" t="s">
        <v>500</v>
      </c>
      <c r="E2312" s="42">
        <v>1</v>
      </c>
      <c r="G2312" s="43">
        <v>0</v>
      </c>
      <c r="H2312" s="44">
        <v>0</v>
      </c>
      <c r="I2312" s="45"/>
      <c r="J2312" s="38"/>
      <c r="K2312" s="43">
        <v>10000</v>
      </c>
      <c r="L2312" s="44">
        <v>10000</v>
      </c>
      <c r="M2312" s="45"/>
      <c r="N2312" s="38"/>
      <c r="O2312" s="43">
        <v>10000</v>
      </c>
      <c r="P2312" s="44">
        <v>10000</v>
      </c>
      <c r="Q2312" s="45"/>
      <c r="R2312" s="38"/>
      <c r="S2312" s="43">
        <v>3680</v>
      </c>
      <c r="T2312" s="44">
        <v>3680</v>
      </c>
      <c r="U2312" s="45"/>
      <c r="V2312" s="38"/>
      <c r="W2312" s="43">
        <v>5250</v>
      </c>
      <c r="X2312" s="44">
        <v>5250</v>
      </c>
      <c r="Y2312" s="45"/>
      <c r="Z2312" s="38"/>
      <c r="AA2312" s="43">
        <v>4468.72</v>
      </c>
      <c r="AB2312" s="44">
        <v>4468.72</v>
      </c>
      <c r="AC2312" s="45"/>
      <c r="AD2312" s="38"/>
      <c r="AE2312" s="43">
        <v>4600</v>
      </c>
      <c r="AF2312" s="44">
        <v>4600</v>
      </c>
      <c r="AG2312" s="45"/>
      <c r="AH2312" s="38"/>
      <c r="AI2312" s="43">
        <v>0</v>
      </c>
      <c r="AJ2312" s="44">
        <v>0</v>
      </c>
      <c r="AK2312" s="45"/>
      <c r="AL2312" s="38"/>
      <c r="AM2312" s="43">
        <v>2863</v>
      </c>
      <c r="AN2312" s="44">
        <v>2863</v>
      </c>
      <c r="AO2312" s="45"/>
    </row>
    <row r="2313" spans="1:41" hidden="1" outlineLevel="1" x14ac:dyDescent="0.25">
      <c r="A2313" s="30"/>
      <c r="B2313" s="31" t="s">
        <v>44</v>
      </c>
      <c r="C2313" s="31" t="s">
        <v>45</v>
      </c>
      <c r="G2313" s="36"/>
      <c r="H2313" s="36"/>
      <c r="I2313" s="37"/>
      <c r="J2313" s="38"/>
      <c r="K2313" s="36"/>
      <c r="L2313" s="36"/>
      <c r="M2313" s="37"/>
      <c r="N2313" s="38"/>
      <c r="O2313" s="36"/>
      <c r="P2313" s="36"/>
      <c r="Q2313" s="37"/>
      <c r="R2313" s="38"/>
      <c r="S2313" s="36"/>
      <c r="T2313" s="36"/>
      <c r="U2313" s="37"/>
      <c r="V2313" s="38"/>
      <c r="W2313" s="36"/>
      <c r="X2313" s="36"/>
      <c r="Y2313" s="37"/>
      <c r="Z2313" s="38"/>
      <c r="AA2313" s="36"/>
      <c r="AB2313" s="36"/>
      <c r="AC2313" s="37"/>
      <c r="AD2313" s="38"/>
      <c r="AE2313" s="36"/>
      <c r="AF2313" s="36"/>
      <c r="AG2313" s="37"/>
      <c r="AH2313" s="38"/>
      <c r="AI2313" s="36"/>
      <c r="AJ2313" s="36"/>
      <c r="AK2313" s="37"/>
      <c r="AL2313" s="38"/>
      <c r="AM2313" s="36"/>
      <c r="AN2313" s="36"/>
      <c r="AO2313" s="37"/>
    </row>
    <row r="2314" spans="1:41" ht="45" hidden="1" outlineLevel="1" x14ac:dyDescent="0.25">
      <c r="A2314" s="34" t="s">
        <v>4166</v>
      </c>
      <c r="B2314" s="35" t="s">
        <v>47</v>
      </c>
      <c r="C2314" s="35" t="s">
        <v>4167</v>
      </c>
      <c r="G2314" s="36"/>
      <c r="H2314" s="36"/>
      <c r="I2314" s="37"/>
      <c r="J2314" s="38"/>
      <c r="K2314" s="36"/>
      <c r="L2314" s="36"/>
      <c r="M2314" s="37"/>
      <c r="N2314" s="38"/>
      <c r="O2314" s="36"/>
      <c r="P2314" s="36"/>
      <c r="Q2314" s="37"/>
      <c r="R2314" s="38"/>
      <c r="S2314" s="36"/>
      <c r="T2314" s="36"/>
      <c r="U2314" s="37"/>
      <c r="V2314" s="38"/>
      <c r="W2314" s="36"/>
      <c r="X2314" s="36"/>
      <c r="Y2314" s="37"/>
      <c r="Z2314" s="38"/>
      <c r="AA2314" s="36"/>
      <c r="AB2314" s="36"/>
      <c r="AC2314" s="37"/>
      <c r="AD2314" s="38"/>
      <c r="AE2314" s="36"/>
      <c r="AF2314" s="36"/>
      <c r="AG2314" s="37"/>
      <c r="AH2314" s="38"/>
      <c r="AI2314" s="36"/>
      <c r="AJ2314" s="36"/>
      <c r="AK2314" s="37"/>
      <c r="AL2314" s="38"/>
      <c r="AM2314" s="36"/>
      <c r="AN2314" s="36"/>
      <c r="AO2314" s="37"/>
    </row>
    <row r="2315" spans="1:41" ht="45" hidden="1" outlineLevel="1" x14ac:dyDescent="0.25">
      <c r="A2315" s="30"/>
      <c r="B2315" s="31" t="s">
        <v>69</v>
      </c>
      <c r="C2315" s="31" t="s">
        <v>70</v>
      </c>
      <c r="D2315" s="31" t="s">
        <v>71</v>
      </c>
      <c r="E2315" s="31" t="s">
        <v>72</v>
      </c>
      <c r="G2315" s="39" t="s">
        <v>73</v>
      </c>
      <c r="H2315" s="40" t="s">
        <v>33</v>
      </c>
      <c r="I2315" s="41"/>
      <c r="J2315" s="38"/>
      <c r="K2315" s="39" t="s">
        <v>73</v>
      </c>
      <c r="L2315" s="40" t="s">
        <v>33</v>
      </c>
      <c r="M2315" s="41"/>
      <c r="N2315" s="38"/>
      <c r="O2315" s="39" t="s">
        <v>73</v>
      </c>
      <c r="P2315" s="40" t="s">
        <v>33</v>
      </c>
      <c r="Q2315" s="41"/>
      <c r="R2315" s="38"/>
      <c r="S2315" s="39" t="s">
        <v>73</v>
      </c>
      <c r="T2315" s="40" t="s">
        <v>33</v>
      </c>
      <c r="U2315" s="41"/>
      <c r="V2315" s="38"/>
      <c r="W2315" s="39" t="s">
        <v>73</v>
      </c>
      <c r="X2315" s="40" t="s">
        <v>33</v>
      </c>
      <c r="Y2315" s="41"/>
      <c r="Z2315" s="38"/>
      <c r="AA2315" s="39" t="s">
        <v>73</v>
      </c>
      <c r="AB2315" s="40" t="s">
        <v>33</v>
      </c>
      <c r="AC2315" s="41"/>
      <c r="AD2315" s="38"/>
      <c r="AE2315" s="39" t="s">
        <v>73</v>
      </c>
      <c r="AF2315" s="40" t="s">
        <v>33</v>
      </c>
      <c r="AG2315" s="41"/>
      <c r="AH2315" s="38"/>
      <c r="AI2315" s="39" t="s">
        <v>73</v>
      </c>
      <c r="AJ2315" s="40" t="s">
        <v>33</v>
      </c>
      <c r="AK2315" s="41"/>
      <c r="AL2315" s="38"/>
      <c r="AM2315" s="39" t="s">
        <v>73</v>
      </c>
      <c r="AN2315" s="40" t="s">
        <v>33</v>
      </c>
      <c r="AO2315" s="41"/>
    </row>
    <row r="2316" spans="1:41" hidden="1" outlineLevel="1" x14ac:dyDescent="0.25">
      <c r="A2316" s="34" t="s">
        <v>4168</v>
      </c>
      <c r="B2316" s="35" t="s">
        <v>4169</v>
      </c>
      <c r="C2316" s="35" t="s">
        <v>4170</v>
      </c>
      <c r="D2316" s="35" t="s">
        <v>523</v>
      </c>
      <c r="E2316" s="42">
        <v>45</v>
      </c>
      <c r="G2316" s="43">
        <v>0</v>
      </c>
      <c r="H2316" s="44">
        <v>0</v>
      </c>
      <c r="I2316" s="45"/>
      <c r="J2316" s="38"/>
      <c r="K2316" s="43">
        <v>90</v>
      </c>
      <c r="L2316" s="44">
        <v>4050</v>
      </c>
      <c r="M2316" s="45"/>
      <c r="N2316" s="38"/>
      <c r="O2316" s="43">
        <v>90</v>
      </c>
      <c r="P2316" s="44">
        <v>4050</v>
      </c>
      <c r="Q2316" s="45"/>
      <c r="R2316" s="38"/>
      <c r="S2316" s="43">
        <v>60</v>
      </c>
      <c r="T2316" s="44">
        <v>2700</v>
      </c>
      <c r="U2316" s="45"/>
      <c r="V2316" s="38"/>
      <c r="W2316" s="43">
        <v>58</v>
      </c>
      <c r="X2316" s="44">
        <v>2610</v>
      </c>
      <c r="Y2316" s="45"/>
      <c r="Z2316" s="38"/>
      <c r="AA2316" s="43">
        <v>124.04</v>
      </c>
      <c r="AB2316" s="44">
        <v>5581.8</v>
      </c>
      <c r="AC2316" s="45"/>
      <c r="AD2316" s="38"/>
      <c r="AE2316" s="43">
        <v>21</v>
      </c>
      <c r="AF2316" s="44">
        <v>945</v>
      </c>
      <c r="AG2316" s="45"/>
      <c r="AH2316" s="38"/>
      <c r="AI2316" s="43">
        <v>0</v>
      </c>
      <c r="AJ2316" s="44">
        <v>0</v>
      </c>
      <c r="AK2316" s="45"/>
      <c r="AL2316" s="38"/>
      <c r="AM2316" s="43">
        <v>77</v>
      </c>
      <c r="AN2316" s="44">
        <v>3465</v>
      </c>
      <c r="AO2316" s="45"/>
    </row>
    <row r="2317" spans="1:41" hidden="1" outlineLevel="1" x14ac:dyDescent="0.25">
      <c r="A2317" s="34" t="s">
        <v>4171</v>
      </c>
      <c r="B2317" s="35" t="s">
        <v>4172</v>
      </c>
      <c r="C2317" s="35" t="s">
        <v>4173</v>
      </c>
      <c r="D2317" s="35" t="s">
        <v>523</v>
      </c>
      <c r="E2317" s="42">
        <v>30</v>
      </c>
      <c r="G2317" s="43">
        <v>0</v>
      </c>
      <c r="H2317" s="44">
        <v>0</v>
      </c>
      <c r="I2317" s="45"/>
      <c r="J2317" s="38"/>
      <c r="K2317" s="43">
        <v>150</v>
      </c>
      <c r="L2317" s="44">
        <v>4500</v>
      </c>
      <c r="M2317" s="45"/>
      <c r="N2317" s="38"/>
      <c r="O2317" s="43">
        <v>150</v>
      </c>
      <c r="P2317" s="44">
        <v>4500</v>
      </c>
      <c r="Q2317" s="45"/>
      <c r="R2317" s="38"/>
      <c r="S2317" s="43">
        <v>205</v>
      </c>
      <c r="T2317" s="44">
        <v>6150</v>
      </c>
      <c r="U2317" s="45"/>
      <c r="V2317" s="38"/>
      <c r="W2317" s="43">
        <v>194</v>
      </c>
      <c r="X2317" s="44">
        <v>5820</v>
      </c>
      <c r="Y2317" s="45"/>
      <c r="Z2317" s="38"/>
      <c r="AA2317" s="43">
        <v>210.87</v>
      </c>
      <c r="AB2317" s="44">
        <v>6326.1</v>
      </c>
      <c r="AC2317" s="45"/>
      <c r="AD2317" s="38"/>
      <c r="AE2317" s="43">
        <v>58</v>
      </c>
      <c r="AF2317" s="44">
        <v>1740</v>
      </c>
      <c r="AG2317" s="45"/>
      <c r="AH2317" s="38"/>
      <c r="AI2317" s="43">
        <v>0</v>
      </c>
      <c r="AJ2317" s="44">
        <v>0</v>
      </c>
      <c r="AK2317" s="45"/>
      <c r="AL2317" s="38"/>
      <c r="AM2317" s="43">
        <v>169</v>
      </c>
      <c r="AN2317" s="44">
        <v>5070</v>
      </c>
      <c r="AO2317" s="45"/>
    </row>
    <row r="2318" spans="1:41" hidden="1" outlineLevel="1" x14ac:dyDescent="0.25">
      <c r="A2318" s="30"/>
      <c r="B2318" s="31" t="s">
        <v>44</v>
      </c>
      <c r="C2318" s="31" t="s">
        <v>45</v>
      </c>
      <c r="G2318" s="36"/>
      <c r="H2318" s="36"/>
      <c r="I2318" s="37"/>
      <c r="J2318" s="38"/>
      <c r="K2318" s="36"/>
      <c r="L2318" s="36"/>
      <c r="M2318" s="37"/>
      <c r="N2318" s="38"/>
      <c r="O2318" s="36"/>
      <c r="P2318" s="36"/>
      <c r="Q2318" s="37"/>
      <c r="R2318" s="38"/>
      <c r="S2318" s="36"/>
      <c r="T2318" s="36"/>
      <c r="U2318" s="37"/>
      <c r="V2318" s="38"/>
      <c r="W2318" s="36"/>
      <c r="X2318" s="36"/>
      <c r="Y2318" s="37"/>
      <c r="Z2318" s="38"/>
      <c r="AA2318" s="36"/>
      <c r="AB2318" s="36"/>
      <c r="AC2318" s="37"/>
      <c r="AD2318" s="38"/>
      <c r="AE2318" s="36"/>
      <c r="AF2318" s="36"/>
      <c r="AG2318" s="37"/>
      <c r="AH2318" s="38"/>
      <c r="AI2318" s="36"/>
      <c r="AJ2318" s="36"/>
      <c r="AK2318" s="37"/>
      <c r="AL2318" s="38"/>
      <c r="AM2318" s="36"/>
      <c r="AN2318" s="36"/>
      <c r="AO2318" s="37"/>
    </row>
    <row r="2319" spans="1:41" hidden="1" outlineLevel="1" x14ac:dyDescent="0.25">
      <c r="A2319" s="34" t="s">
        <v>4174</v>
      </c>
      <c r="B2319" s="35" t="s">
        <v>47</v>
      </c>
      <c r="C2319" s="35" t="s">
        <v>3267</v>
      </c>
      <c r="G2319" s="36"/>
      <c r="H2319" s="36"/>
      <c r="I2319" s="37"/>
      <c r="J2319" s="38"/>
      <c r="K2319" s="36"/>
      <c r="L2319" s="36"/>
      <c r="M2319" s="37"/>
      <c r="N2319" s="38"/>
      <c r="O2319" s="36"/>
      <c r="P2319" s="36"/>
      <c r="Q2319" s="37"/>
      <c r="R2319" s="38"/>
      <c r="S2319" s="36"/>
      <c r="T2319" s="36"/>
      <c r="U2319" s="37"/>
      <c r="V2319" s="38"/>
      <c r="W2319" s="36"/>
      <c r="X2319" s="36"/>
      <c r="Y2319" s="37"/>
      <c r="Z2319" s="38"/>
      <c r="AA2319" s="36"/>
      <c r="AB2319" s="36"/>
      <c r="AC2319" s="37"/>
      <c r="AD2319" s="38"/>
      <c r="AE2319" s="36"/>
      <c r="AF2319" s="36"/>
      <c r="AG2319" s="37"/>
      <c r="AH2319" s="38"/>
      <c r="AI2319" s="36"/>
      <c r="AJ2319" s="36"/>
      <c r="AK2319" s="37"/>
      <c r="AL2319" s="38"/>
      <c r="AM2319" s="36"/>
      <c r="AN2319" s="36"/>
      <c r="AO2319" s="37"/>
    </row>
    <row r="2320" spans="1:41" ht="45" hidden="1" outlineLevel="1" x14ac:dyDescent="0.25">
      <c r="A2320" s="30"/>
      <c r="B2320" s="31" t="s">
        <v>69</v>
      </c>
      <c r="C2320" s="31" t="s">
        <v>70</v>
      </c>
      <c r="D2320" s="31" t="s">
        <v>71</v>
      </c>
      <c r="E2320" s="31" t="s">
        <v>72</v>
      </c>
      <c r="G2320" s="39" t="s">
        <v>73</v>
      </c>
      <c r="H2320" s="40" t="s">
        <v>33</v>
      </c>
      <c r="I2320" s="41"/>
      <c r="J2320" s="38"/>
      <c r="K2320" s="39" t="s">
        <v>73</v>
      </c>
      <c r="L2320" s="40" t="s">
        <v>33</v>
      </c>
      <c r="M2320" s="41"/>
      <c r="N2320" s="38"/>
      <c r="O2320" s="39" t="s">
        <v>73</v>
      </c>
      <c r="P2320" s="40" t="s">
        <v>33</v>
      </c>
      <c r="Q2320" s="41"/>
      <c r="R2320" s="38"/>
      <c r="S2320" s="39" t="s">
        <v>73</v>
      </c>
      <c r="T2320" s="40" t="s">
        <v>33</v>
      </c>
      <c r="U2320" s="41"/>
      <c r="V2320" s="38"/>
      <c r="W2320" s="39" t="s">
        <v>73</v>
      </c>
      <c r="X2320" s="40" t="s">
        <v>33</v>
      </c>
      <c r="Y2320" s="41"/>
      <c r="Z2320" s="38"/>
      <c r="AA2320" s="39" t="s">
        <v>73</v>
      </c>
      <c r="AB2320" s="40" t="s">
        <v>33</v>
      </c>
      <c r="AC2320" s="41"/>
      <c r="AD2320" s="38"/>
      <c r="AE2320" s="39" t="s">
        <v>73</v>
      </c>
      <c r="AF2320" s="40" t="s">
        <v>33</v>
      </c>
      <c r="AG2320" s="41"/>
      <c r="AH2320" s="38"/>
      <c r="AI2320" s="39" t="s">
        <v>73</v>
      </c>
      <c r="AJ2320" s="40" t="s">
        <v>33</v>
      </c>
      <c r="AK2320" s="41"/>
      <c r="AL2320" s="38"/>
      <c r="AM2320" s="39" t="s">
        <v>73</v>
      </c>
      <c r="AN2320" s="40" t="s">
        <v>33</v>
      </c>
      <c r="AO2320" s="41"/>
    </row>
    <row r="2321" spans="1:41" hidden="1" outlineLevel="1" x14ac:dyDescent="0.25">
      <c r="A2321" s="34" t="s">
        <v>4175</v>
      </c>
      <c r="B2321" s="35" t="s">
        <v>4176</v>
      </c>
      <c r="C2321" s="35" t="s">
        <v>3270</v>
      </c>
      <c r="D2321" s="35" t="s">
        <v>500</v>
      </c>
      <c r="E2321" s="42">
        <v>1</v>
      </c>
      <c r="G2321" s="43">
        <v>0</v>
      </c>
      <c r="H2321" s="44">
        <v>0</v>
      </c>
      <c r="I2321" s="45"/>
      <c r="J2321" s="38"/>
      <c r="K2321" s="43">
        <v>6500</v>
      </c>
      <c r="L2321" s="44">
        <v>6500</v>
      </c>
      <c r="M2321" s="45"/>
      <c r="N2321" s="38"/>
      <c r="O2321" s="43">
        <v>6500</v>
      </c>
      <c r="P2321" s="44">
        <v>6500</v>
      </c>
      <c r="Q2321" s="45"/>
      <c r="R2321" s="38"/>
      <c r="S2321" s="43">
        <v>1840</v>
      </c>
      <c r="T2321" s="44">
        <v>1840</v>
      </c>
      <c r="U2321" s="45"/>
      <c r="V2321" s="38"/>
      <c r="W2321" s="43">
        <v>5880</v>
      </c>
      <c r="X2321" s="44">
        <v>5880</v>
      </c>
      <c r="Y2321" s="45"/>
      <c r="Z2321" s="38"/>
      <c r="AA2321" s="43">
        <v>10716.98</v>
      </c>
      <c r="AB2321" s="44">
        <v>10716.98</v>
      </c>
      <c r="AC2321" s="45"/>
      <c r="AD2321" s="38"/>
      <c r="AE2321" s="43">
        <v>10235</v>
      </c>
      <c r="AF2321" s="44">
        <v>10235</v>
      </c>
      <c r="AG2321" s="45"/>
      <c r="AH2321" s="38"/>
      <c r="AI2321" s="43">
        <v>0</v>
      </c>
      <c r="AJ2321" s="44">
        <v>0</v>
      </c>
      <c r="AK2321" s="45"/>
      <c r="AL2321" s="38"/>
      <c r="AM2321" s="43">
        <v>5173</v>
      </c>
      <c r="AN2321" s="44">
        <v>5173</v>
      </c>
      <c r="AO2321" s="45"/>
    </row>
    <row r="2322" spans="1:41" hidden="1" outlineLevel="1" x14ac:dyDescent="0.25">
      <c r="A2322" s="30"/>
      <c r="B2322" s="31" t="s">
        <v>44</v>
      </c>
      <c r="C2322" s="31" t="s">
        <v>45</v>
      </c>
      <c r="G2322" s="36"/>
      <c r="H2322" s="36"/>
      <c r="I2322" s="37"/>
      <c r="J2322" s="38"/>
      <c r="K2322" s="36"/>
      <c r="L2322" s="36"/>
      <c r="M2322" s="37"/>
      <c r="N2322" s="38"/>
      <c r="O2322" s="36"/>
      <c r="P2322" s="36"/>
      <c r="Q2322" s="37"/>
      <c r="R2322" s="38"/>
      <c r="S2322" s="36"/>
      <c r="T2322" s="36"/>
      <c r="U2322" s="37"/>
      <c r="V2322" s="38"/>
      <c r="W2322" s="36"/>
      <c r="X2322" s="36"/>
      <c r="Y2322" s="37"/>
      <c r="Z2322" s="38"/>
      <c r="AA2322" s="36"/>
      <c r="AB2322" s="36"/>
      <c r="AC2322" s="37"/>
      <c r="AD2322" s="38"/>
      <c r="AE2322" s="36"/>
      <c r="AF2322" s="36"/>
      <c r="AG2322" s="37"/>
      <c r="AH2322" s="38"/>
      <c r="AI2322" s="36"/>
      <c r="AJ2322" s="36"/>
      <c r="AK2322" s="37"/>
      <c r="AL2322" s="38"/>
      <c r="AM2322" s="36"/>
      <c r="AN2322" s="36"/>
      <c r="AO2322" s="37"/>
    </row>
    <row r="2323" spans="1:41" hidden="1" outlineLevel="1" x14ac:dyDescent="0.25">
      <c r="A2323" s="34" t="s">
        <v>4177</v>
      </c>
      <c r="B2323" s="35" t="s">
        <v>47</v>
      </c>
      <c r="C2323" s="35" t="s">
        <v>483</v>
      </c>
      <c r="G2323" s="36"/>
      <c r="H2323" s="36"/>
      <c r="I2323" s="37"/>
      <c r="J2323" s="38"/>
      <c r="K2323" s="36"/>
      <c r="L2323" s="36"/>
      <c r="M2323" s="37"/>
      <c r="N2323" s="38"/>
      <c r="O2323" s="36"/>
      <c r="P2323" s="36"/>
      <c r="Q2323" s="37"/>
      <c r="R2323" s="38"/>
      <c r="S2323" s="36"/>
      <c r="T2323" s="36"/>
      <c r="U2323" s="37"/>
      <c r="V2323" s="38"/>
      <c r="W2323" s="36"/>
      <c r="X2323" s="36"/>
      <c r="Y2323" s="37"/>
      <c r="Z2323" s="38"/>
      <c r="AA2323" s="36"/>
      <c r="AB2323" s="36"/>
      <c r="AC2323" s="37"/>
      <c r="AD2323" s="38"/>
      <c r="AE2323" s="36"/>
      <c r="AF2323" s="36"/>
      <c r="AG2323" s="37"/>
      <c r="AH2323" s="38"/>
      <c r="AI2323" s="36"/>
      <c r="AJ2323" s="36"/>
      <c r="AK2323" s="37"/>
      <c r="AL2323" s="38"/>
      <c r="AM2323" s="36"/>
      <c r="AN2323" s="36"/>
      <c r="AO2323" s="37"/>
    </row>
    <row r="2324" spans="1:41" ht="45" hidden="1" outlineLevel="1" x14ac:dyDescent="0.25">
      <c r="A2324" s="30"/>
      <c r="B2324" s="31" t="s">
        <v>69</v>
      </c>
      <c r="C2324" s="31" t="s">
        <v>70</v>
      </c>
      <c r="D2324" s="31" t="s">
        <v>71</v>
      </c>
      <c r="E2324" s="31" t="s">
        <v>72</v>
      </c>
      <c r="G2324" s="39" t="s">
        <v>73</v>
      </c>
      <c r="H2324" s="40" t="s">
        <v>33</v>
      </c>
      <c r="I2324" s="41"/>
      <c r="J2324" s="38"/>
      <c r="K2324" s="39" t="s">
        <v>73</v>
      </c>
      <c r="L2324" s="40" t="s">
        <v>33</v>
      </c>
      <c r="M2324" s="41"/>
      <c r="N2324" s="38"/>
      <c r="O2324" s="39" t="s">
        <v>73</v>
      </c>
      <c r="P2324" s="40" t="s">
        <v>33</v>
      </c>
      <c r="Q2324" s="41"/>
      <c r="R2324" s="38"/>
      <c r="S2324" s="39" t="s">
        <v>73</v>
      </c>
      <c r="T2324" s="40" t="s">
        <v>33</v>
      </c>
      <c r="U2324" s="41"/>
      <c r="V2324" s="38"/>
      <c r="W2324" s="39" t="s">
        <v>73</v>
      </c>
      <c r="X2324" s="40" t="s">
        <v>33</v>
      </c>
      <c r="Y2324" s="41"/>
      <c r="Z2324" s="38"/>
      <c r="AA2324" s="39" t="s">
        <v>73</v>
      </c>
      <c r="AB2324" s="40" t="s">
        <v>33</v>
      </c>
      <c r="AC2324" s="41"/>
      <c r="AD2324" s="38"/>
      <c r="AE2324" s="39" t="s">
        <v>73</v>
      </c>
      <c r="AF2324" s="40" t="s">
        <v>33</v>
      </c>
      <c r="AG2324" s="41"/>
      <c r="AH2324" s="38"/>
      <c r="AI2324" s="39" t="s">
        <v>73</v>
      </c>
      <c r="AJ2324" s="40" t="s">
        <v>33</v>
      </c>
      <c r="AK2324" s="41"/>
      <c r="AL2324" s="38"/>
      <c r="AM2324" s="39" t="s">
        <v>73</v>
      </c>
      <c r="AN2324" s="40" t="s">
        <v>33</v>
      </c>
      <c r="AO2324" s="41"/>
    </row>
    <row r="2325" spans="1:41" ht="120" hidden="1" outlineLevel="1" x14ac:dyDescent="0.25">
      <c r="A2325" s="34" t="s">
        <v>4178</v>
      </c>
      <c r="B2325" s="35" t="s">
        <v>4179</v>
      </c>
      <c r="C2325" s="35" t="s">
        <v>620</v>
      </c>
      <c r="D2325" s="35" t="s">
        <v>621</v>
      </c>
      <c r="E2325" s="42">
        <v>0</v>
      </c>
      <c r="G2325" s="43">
        <v>0</v>
      </c>
      <c r="H2325" s="44">
        <v>0</v>
      </c>
      <c r="I2325" s="45"/>
      <c r="J2325" s="38"/>
      <c r="K2325" s="43">
        <v>0</v>
      </c>
      <c r="L2325" s="44">
        <v>0</v>
      </c>
      <c r="M2325" s="45"/>
      <c r="N2325" s="38"/>
      <c r="O2325" s="43">
        <v>0</v>
      </c>
      <c r="P2325" s="44">
        <v>0</v>
      </c>
      <c r="Q2325" s="45"/>
      <c r="R2325" s="38"/>
      <c r="S2325" s="43">
        <v>0</v>
      </c>
      <c r="T2325" s="44">
        <v>0</v>
      </c>
      <c r="U2325" s="45"/>
      <c r="V2325" s="38"/>
      <c r="W2325" s="43">
        <v>0</v>
      </c>
      <c r="X2325" s="44">
        <v>0</v>
      </c>
      <c r="Y2325" s="45"/>
      <c r="Z2325" s="38"/>
      <c r="AA2325" s="43">
        <v>0</v>
      </c>
      <c r="AB2325" s="44">
        <v>0</v>
      </c>
      <c r="AC2325" s="45"/>
      <c r="AD2325" s="38"/>
      <c r="AE2325" s="43">
        <v>0</v>
      </c>
      <c r="AF2325" s="44">
        <v>0</v>
      </c>
      <c r="AG2325" s="45"/>
      <c r="AH2325" s="38"/>
      <c r="AI2325" s="43">
        <v>0</v>
      </c>
      <c r="AJ2325" s="44">
        <v>0</v>
      </c>
      <c r="AK2325" s="45"/>
      <c r="AL2325" s="38"/>
      <c r="AM2325" s="43">
        <v>0</v>
      </c>
      <c r="AN2325" s="44">
        <v>0</v>
      </c>
      <c r="AO2325" s="45"/>
    </row>
    <row r="2326" spans="1:41" hidden="1" outlineLevel="1" x14ac:dyDescent="0.25">
      <c r="A2326" s="30"/>
      <c r="B2326" s="31" t="s">
        <v>44</v>
      </c>
      <c r="C2326" s="31" t="s">
        <v>45</v>
      </c>
      <c r="G2326" s="36"/>
      <c r="H2326" s="36"/>
      <c r="I2326" s="37"/>
      <c r="J2326" s="38"/>
      <c r="K2326" s="36"/>
      <c r="L2326" s="36"/>
      <c r="M2326" s="37"/>
      <c r="N2326" s="38"/>
      <c r="O2326" s="36"/>
      <c r="P2326" s="36"/>
      <c r="Q2326" s="37"/>
      <c r="R2326" s="38"/>
      <c r="S2326" s="36"/>
      <c r="T2326" s="36"/>
      <c r="U2326" s="37"/>
      <c r="V2326" s="38"/>
      <c r="W2326" s="36"/>
      <c r="X2326" s="36"/>
      <c r="Y2326" s="37"/>
      <c r="Z2326" s="38"/>
      <c r="AA2326" s="36"/>
      <c r="AB2326" s="36"/>
      <c r="AC2326" s="37"/>
      <c r="AD2326" s="38"/>
      <c r="AE2326" s="36"/>
      <c r="AF2326" s="36"/>
      <c r="AG2326" s="37"/>
      <c r="AH2326" s="38"/>
      <c r="AI2326" s="36"/>
      <c r="AJ2326" s="36"/>
      <c r="AK2326" s="37"/>
      <c r="AL2326" s="38"/>
      <c r="AM2326" s="36"/>
      <c r="AN2326" s="36"/>
      <c r="AO2326" s="37"/>
    </row>
    <row r="2327" spans="1:41" ht="45" hidden="1" outlineLevel="1" x14ac:dyDescent="0.25">
      <c r="A2327" s="34" t="s">
        <v>4180</v>
      </c>
      <c r="B2327" s="35" t="s">
        <v>47</v>
      </c>
      <c r="C2327" s="35" t="s">
        <v>488</v>
      </c>
      <c r="G2327" s="36"/>
      <c r="H2327" s="36"/>
      <c r="I2327" s="37"/>
      <c r="J2327" s="38"/>
      <c r="K2327" s="36"/>
      <c r="L2327" s="36"/>
      <c r="M2327" s="37"/>
      <c r="N2327" s="38"/>
      <c r="O2327" s="36"/>
      <c r="P2327" s="36"/>
      <c r="Q2327" s="37"/>
      <c r="R2327" s="38"/>
      <c r="S2327" s="36"/>
      <c r="T2327" s="36"/>
      <c r="U2327" s="37"/>
      <c r="V2327" s="38"/>
      <c r="W2327" s="36"/>
      <c r="X2327" s="36"/>
      <c r="Y2327" s="37"/>
      <c r="Z2327" s="38"/>
      <c r="AA2327" s="36"/>
      <c r="AB2327" s="36"/>
      <c r="AC2327" s="37"/>
      <c r="AD2327" s="38"/>
      <c r="AE2327" s="36"/>
      <c r="AF2327" s="36"/>
      <c r="AG2327" s="37"/>
      <c r="AH2327" s="38"/>
      <c r="AI2327" s="36"/>
      <c r="AJ2327" s="36"/>
      <c r="AK2327" s="37"/>
      <c r="AL2327" s="38"/>
      <c r="AM2327" s="36"/>
      <c r="AN2327" s="36"/>
      <c r="AO2327" s="37"/>
    </row>
    <row r="2328" spans="1:41" hidden="1" outlineLevel="1" x14ac:dyDescent="0.25">
      <c r="A2328" s="15" t="s">
        <v>4181</v>
      </c>
      <c r="B2328" s="15"/>
      <c r="C2328" s="15"/>
      <c r="D2328" s="15"/>
      <c r="E2328" s="15"/>
      <c r="G2328" s="20" t="s">
        <v>43</v>
      </c>
      <c r="H2328" s="44">
        <v>507122</v>
      </c>
      <c r="I2328" s="45"/>
      <c r="J2328" s="38"/>
      <c r="K2328" s="20" t="s">
        <v>43</v>
      </c>
      <c r="L2328" s="44">
        <v>721070</v>
      </c>
      <c r="M2328" s="45"/>
      <c r="N2328" s="38"/>
      <c r="O2328" s="20" t="s">
        <v>43</v>
      </c>
      <c r="P2328" s="44">
        <v>721070</v>
      </c>
      <c r="Q2328" s="45"/>
      <c r="R2328" s="38"/>
      <c r="S2328" s="20" t="s">
        <v>43</v>
      </c>
      <c r="T2328" s="44">
        <v>343184</v>
      </c>
      <c r="U2328" s="45"/>
      <c r="V2328" s="38"/>
      <c r="W2328" s="20" t="s">
        <v>43</v>
      </c>
      <c r="X2328" s="44">
        <v>439983</v>
      </c>
      <c r="Y2328" s="45"/>
      <c r="Z2328" s="38"/>
      <c r="AA2328" s="20" t="s">
        <v>43</v>
      </c>
      <c r="AB2328" s="44">
        <v>378975.23</v>
      </c>
      <c r="AC2328" s="45"/>
      <c r="AD2328" s="38"/>
      <c r="AE2328" s="20" t="s">
        <v>43</v>
      </c>
      <c r="AF2328" s="44">
        <v>437687</v>
      </c>
      <c r="AG2328" s="45"/>
      <c r="AH2328" s="38"/>
      <c r="AI2328" s="20" t="s">
        <v>43</v>
      </c>
      <c r="AJ2328" s="44">
        <v>0</v>
      </c>
      <c r="AK2328" s="45"/>
      <c r="AL2328" s="38"/>
      <c r="AM2328" s="20" t="s">
        <v>43</v>
      </c>
      <c r="AN2328" s="44">
        <v>477171</v>
      </c>
      <c r="AO2328" s="45"/>
    </row>
    <row r="2329" spans="1:41" hidden="1" outlineLevel="1" x14ac:dyDescent="0.25">
      <c r="A2329" s="30"/>
      <c r="B2329" s="31" t="s">
        <v>44</v>
      </c>
      <c r="C2329" s="31" t="s">
        <v>45</v>
      </c>
      <c r="G2329" s="36"/>
      <c r="H2329" s="36"/>
      <c r="I2329" s="37"/>
      <c r="J2329" s="38"/>
      <c r="K2329" s="36"/>
      <c r="L2329" s="36"/>
      <c r="M2329" s="37"/>
      <c r="N2329" s="38"/>
      <c r="O2329" s="36"/>
      <c r="P2329" s="36"/>
      <c r="Q2329" s="37"/>
      <c r="R2329" s="38"/>
      <c r="S2329" s="36"/>
      <c r="T2329" s="36"/>
      <c r="U2329" s="37"/>
      <c r="V2329" s="38"/>
      <c r="W2329" s="36"/>
      <c r="X2329" s="36"/>
      <c r="Y2329" s="37"/>
      <c r="Z2329" s="38"/>
      <c r="AA2329" s="36"/>
      <c r="AB2329" s="36"/>
      <c r="AC2329" s="37"/>
      <c r="AD2329" s="38"/>
      <c r="AE2329" s="36"/>
      <c r="AF2329" s="36"/>
      <c r="AG2329" s="37"/>
      <c r="AH2329" s="38"/>
      <c r="AI2329" s="36"/>
      <c r="AJ2329" s="36"/>
      <c r="AK2329" s="37"/>
      <c r="AL2329" s="38"/>
      <c r="AM2329" s="36"/>
      <c r="AN2329" s="36"/>
      <c r="AO2329" s="37"/>
    </row>
    <row r="2330" spans="1:41" hidden="1" outlineLevel="1" x14ac:dyDescent="0.25">
      <c r="A2330" s="34" t="s">
        <v>4182</v>
      </c>
      <c r="B2330" s="35" t="s">
        <v>47</v>
      </c>
      <c r="C2330" s="35" t="s">
        <v>4183</v>
      </c>
      <c r="G2330" s="36"/>
      <c r="H2330" s="36"/>
      <c r="I2330" s="37"/>
      <c r="J2330" s="38"/>
      <c r="K2330" s="36"/>
      <c r="L2330" s="36"/>
      <c r="M2330" s="37"/>
      <c r="N2330" s="38"/>
      <c r="O2330" s="36"/>
      <c r="P2330" s="36"/>
      <c r="Q2330" s="37"/>
      <c r="R2330" s="38"/>
      <c r="S2330" s="36"/>
      <c r="T2330" s="36"/>
      <c r="U2330" s="37"/>
      <c r="V2330" s="38"/>
      <c r="W2330" s="36"/>
      <c r="X2330" s="36"/>
      <c r="Y2330" s="37"/>
      <c r="Z2330" s="38"/>
      <c r="AA2330" s="36"/>
      <c r="AB2330" s="36"/>
      <c r="AC2330" s="37"/>
      <c r="AD2330" s="38"/>
      <c r="AE2330" s="36"/>
      <c r="AF2330" s="36"/>
      <c r="AG2330" s="37"/>
      <c r="AH2330" s="38"/>
      <c r="AI2330" s="36"/>
      <c r="AJ2330" s="36"/>
      <c r="AK2330" s="37"/>
      <c r="AL2330" s="38"/>
      <c r="AM2330" s="36"/>
      <c r="AN2330" s="36"/>
      <c r="AO2330" s="37"/>
    </row>
    <row r="2331" spans="1:41" hidden="1" outlineLevel="1" x14ac:dyDescent="0.25">
      <c r="A2331" s="34" t="s">
        <v>4184</v>
      </c>
      <c r="B2331" s="35" t="s">
        <v>47</v>
      </c>
      <c r="C2331" s="35" t="s">
        <v>4185</v>
      </c>
      <c r="G2331" s="36"/>
      <c r="H2331" s="36"/>
      <c r="I2331" s="37"/>
      <c r="J2331" s="38"/>
      <c r="K2331" s="36"/>
      <c r="L2331" s="36"/>
      <c r="M2331" s="37"/>
      <c r="N2331" s="38"/>
      <c r="O2331" s="36"/>
      <c r="P2331" s="36"/>
      <c r="Q2331" s="37"/>
      <c r="R2331" s="38"/>
      <c r="S2331" s="36"/>
      <c r="T2331" s="36"/>
      <c r="U2331" s="37"/>
      <c r="V2331" s="38"/>
      <c r="W2331" s="36"/>
      <c r="X2331" s="36"/>
      <c r="Y2331" s="37"/>
      <c r="Z2331" s="38"/>
      <c r="AA2331" s="36"/>
      <c r="AB2331" s="36"/>
      <c r="AC2331" s="37"/>
      <c r="AD2331" s="38"/>
      <c r="AE2331" s="36"/>
      <c r="AF2331" s="36"/>
      <c r="AG2331" s="37"/>
      <c r="AH2331" s="38"/>
      <c r="AI2331" s="36"/>
      <c r="AJ2331" s="36"/>
      <c r="AK2331" s="37"/>
      <c r="AL2331" s="38"/>
      <c r="AM2331" s="36"/>
      <c r="AN2331" s="36"/>
      <c r="AO2331" s="37"/>
    </row>
    <row r="2332" spans="1:41" ht="60" hidden="1" outlineLevel="1" x14ac:dyDescent="0.25">
      <c r="A2332" s="34" t="s">
        <v>4186</v>
      </c>
      <c r="B2332" s="35" t="s">
        <v>47</v>
      </c>
      <c r="C2332" s="35" t="s">
        <v>3279</v>
      </c>
      <c r="G2332" s="36"/>
      <c r="H2332" s="36"/>
      <c r="I2332" s="37"/>
      <c r="J2332" s="38"/>
      <c r="K2332" s="36"/>
      <c r="L2332" s="36"/>
      <c r="M2332" s="37"/>
      <c r="N2332" s="38"/>
      <c r="O2332" s="36"/>
      <c r="P2332" s="36"/>
      <c r="Q2332" s="37"/>
      <c r="R2332" s="38"/>
      <c r="S2332" s="36"/>
      <c r="T2332" s="36"/>
      <c r="U2332" s="37"/>
      <c r="V2332" s="38"/>
      <c r="W2332" s="36"/>
      <c r="X2332" s="36"/>
      <c r="Y2332" s="37"/>
      <c r="Z2332" s="38"/>
      <c r="AA2332" s="36"/>
      <c r="AB2332" s="36"/>
      <c r="AC2332" s="37"/>
      <c r="AD2332" s="38"/>
      <c r="AE2332" s="36"/>
      <c r="AF2332" s="36"/>
      <c r="AG2332" s="37"/>
      <c r="AH2332" s="38"/>
      <c r="AI2332" s="36"/>
      <c r="AJ2332" s="36"/>
      <c r="AK2332" s="37"/>
      <c r="AL2332" s="38"/>
      <c r="AM2332" s="36"/>
      <c r="AN2332" s="36"/>
      <c r="AO2332" s="37"/>
    </row>
    <row r="2333" spans="1:41" ht="45" hidden="1" outlineLevel="1" x14ac:dyDescent="0.25">
      <c r="A2333" s="30"/>
      <c r="B2333" s="31" t="s">
        <v>69</v>
      </c>
      <c r="C2333" s="31" t="s">
        <v>70</v>
      </c>
      <c r="D2333" s="31" t="s">
        <v>71</v>
      </c>
      <c r="E2333" s="31" t="s">
        <v>72</v>
      </c>
      <c r="G2333" s="39" t="s">
        <v>73</v>
      </c>
      <c r="H2333" s="40" t="s">
        <v>33</v>
      </c>
      <c r="I2333" s="41"/>
      <c r="J2333" s="38"/>
      <c r="K2333" s="39" t="s">
        <v>73</v>
      </c>
      <c r="L2333" s="40" t="s">
        <v>33</v>
      </c>
      <c r="M2333" s="41"/>
      <c r="N2333" s="38"/>
      <c r="O2333" s="39" t="s">
        <v>73</v>
      </c>
      <c r="P2333" s="40" t="s">
        <v>33</v>
      </c>
      <c r="Q2333" s="41"/>
      <c r="R2333" s="38"/>
      <c r="S2333" s="39" t="s">
        <v>73</v>
      </c>
      <c r="T2333" s="40" t="s">
        <v>33</v>
      </c>
      <c r="U2333" s="41"/>
      <c r="V2333" s="38"/>
      <c r="W2333" s="39" t="s">
        <v>73</v>
      </c>
      <c r="X2333" s="40" t="s">
        <v>33</v>
      </c>
      <c r="Y2333" s="41"/>
      <c r="Z2333" s="38"/>
      <c r="AA2333" s="39" t="s">
        <v>73</v>
      </c>
      <c r="AB2333" s="40" t="s">
        <v>33</v>
      </c>
      <c r="AC2333" s="41"/>
      <c r="AD2333" s="38"/>
      <c r="AE2333" s="39" t="s">
        <v>73</v>
      </c>
      <c r="AF2333" s="40" t="s">
        <v>33</v>
      </c>
      <c r="AG2333" s="41"/>
      <c r="AH2333" s="38"/>
      <c r="AI2333" s="39" t="s">
        <v>73</v>
      </c>
      <c r="AJ2333" s="40" t="s">
        <v>33</v>
      </c>
      <c r="AK2333" s="41"/>
      <c r="AL2333" s="38"/>
      <c r="AM2333" s="39" t="s">
        <v>73</v>
      </c>
      <c r="AN2333" s="40" t="s">
        <v>33</v>
      </c>
      <c r="AO2333" s="41"/>
    </row>
    <row r="2334" spans="1:41" hidden="1" outlineLevel="1" x14ac:dyDescent="0.25">
      <c r="A2334" s="34" t="s">
        <v>4187</v>
      </c>
      <c r="B2334" s="35" t="s">
        <v>4188</v>
      </c>
      <c r="C2334" s="35" t="s">
        <v>3282</v>
      </c>
      <c r="D2334" s="35" t="s">
        <v>3283</v>
      </c>
      <c r="E2334" s="42">
        <v>2660</v>
      </c>
      <c r="G2334" s="43">
        <v>0</v>
      </c>
      <c r="H2334" s="44">
        <v>0</v>
      </c>
      <c r="I2334" s="45"/>
      <c r="J2334" s="38"/>
      <c r="K2334" s="43">
        <v>95</v>
      </c>
      <c r="L2334" s="44">
        <v>252700</v>
      </c>
      <c r="M2334" s="45"/>
      <c r="N2334" s="38"/>
      <c r="O2334" s="43">
        <v>95</v>
      </c>
      <c r="P2334" s="44">
        <v>252700</v>
      </c>
      <c r="Q2334" s="45"/>
      <c r="R2334" s="38"/>
      <c r="S2334" s="43">
        <v>34</v>
      </c>
      <c r="T2334" s="44">
        <v>90440</v>
      </c>
      <c r="U2334" s="45"/>
      <c r="V2334" s="38"/>
      <c r="W2334" s="43">
        <v>40</v>
      </c>
      <c r="X2334" s="44">
        <v>106400</v>
      </c>
      <c r="Y2334" s="45"/>
      <c r="Z2334" s="38"/>
      <c r="AA2334" s="43">
        <v>56.23</v>
      </c>
      <c r="AB2334" s="44">
        <v>149571.79999999999</v>
      </c>
      <c r="AC2334" s="45"/>
      <c r="AD2334" s="38"/>
      <c r="AE2334" s="43">
        <v>40</v>
      </c>
      <c r="AF2334" s="44">
        <v>106400</v>
      </c>
      <c r="AG2334" s="45"/>
      <c r="AH2334" s="38"/>
      <c r="AI2334" s="43">
        <v>0</v>
      </c>
      <c r="AJ2334" s="44">
        <v>0</v>
      </c>
      <c r="AK2334" s="45"/>
      <c r="AL2334" s="38"/>
      <c r="AM2334" s="43">
        <v>24</v>
      </c>
      <c r="AN2334" s="44">
        <v>63840</v>
      </c>
      <c r="AO2334" s="45"/>
    </row>
    <row r="2335" spans="1:41" hidden="1" outlineLevel="1" x14ac:dyDescent="0.25">
      <c r="A2335" s="30"/>
      <c r="B2335" s="31" t="s">
        <v>44</v>
      </c>
      <c r="C2335" s="31" t="s">
        <v>45</v>
      </c>
      <c r="G2335" s="36"/>
      <c r="H2335" s="36"/>
      <c r="I2335" s="37"/>
      <c r="J2335" s="38"/>
      <c r="K2335" s="36"/>
      <c r="L2335" s="36"/>
      <c r="M2335" s="37"/>
      <c r="N2335" s="38"/>
      <c r="O2335" s="36"/>
      <c r="P2335" s="36"/>
      <c r="Q2335" s="37"/>
      <c r="R2335" s="38"/>
      <c r="S2335" s="36"/>
      <c r="T2335" s="36"/>
      <c r="U2335" s="37"/>
      <c r="V2335" s="38"/>
      <c r="W2335" s="36"/>
      <c r="X2335" s="36"/>
      <c r="Y2335" s="37"/>
      <c r="Z2335" s="38"/>
      <c r="AA2335" s="36"/>
      <c r="AB2335" s="36"/>
      <c r="AC2335" s="37"/>
      <c r="AD2335" s="38"/>
      <c r="AE2335" s="36"/>
      <c r="AF2335" s="36"/>
      <c r="AG2335" s="37"/>
      <c r="AH2335" s="38"/>
      <c r="AI2335" s="36"/>
      <c r="AJ2335" s="36"/>
      <c r="AK2335" s="37"/>
      <c r="AL2335" s="38"/>
      <c r="AM2335" s="36"/>
      <c r="AN2335" s="36"/>
      <c r="AO2335" s="37"/>
    </row>
    <row r="2336" spans="1:41" hidden="1" outlineLevel="1" x14ac:dyDescent="0.25">
      <c r="A2336" s="34" t="s">
        <v>4189</v>
      </c>
      <c r="B2336" s="35" t="s">
        <v>47</v>
      </c>
      <c r="C2336" s="35" t="s">
        <v>4190</v>
      </c>
      <c r="G2336" s="36"/>
      <c r="H2336" s="36"/>
      <c r="I2336" s="37"/>
      <c r="J2336" s="38"/>
      <c r="K2336" s="36"/>
      <c r="L2336" s="36"/>
      <c r="M2336" s="37"/>
      <c r="N2336" s="38"/>
      <c r="O2336" s="36"/>
      <c r="P2336" s="36"/>
      <c r="Q2336" s="37"/>
      <c r="R2336" s="38"/>
      <c r="S2336" s="36"/>
      <c r="T2336" s="36"/>
      <c r="U2336" s="37"/>
      <c r="V2336" s="38"/>
      <c r="W2336" s="36"/>
      <c r="X2336" s="36"/>
      <c r="Y2336" s="37"/>
      <c r="Z2336" s="38"/>
      <c r="AA2336" s="36"/>
      <c r="AB2336" s="36"/>
      <c r="AC2336" s="37"/>
      <c r="AD2336" s="38"/>
      <c r="AE2336" s="36"/>
      <c r="AF2336" s="36"/>
      <c r="AG2336" s="37"/>
      <c r="AH2336" s="38"/>
      <c r="AI2336" s="36"/>
      <c r="AJ2336" s="36"/>
      <c r="AK2336" s="37"/>
      <c r="AL2336" s="38"/>
      <c r="AM2336" s="36"/>
      <c r="AN2336" s="36"/>
      <c r="AO2336" s="37"/>
    </row>
    <row r="2337" spans="1:41" ht="30" hidden="1" outlineLevel="1" x14ac:dyDescent="0.25">
      <c r="A2337" s="34" t="s">
        <v>4191</v>
      </c>
      <c r="B2337" s="35" t="s">
        <v>47</v>
      </c>
      <c r="C2337" s="35" t="s">
        <v>4192</v>
      </c>
      <c r="G2337" s="36"/>
      <c r="H2337" s="36"/>
      <c r="I2337" s="37"/>
      <c r="J2337" s="38"/>
      <c r="K2337" s="36"/>
      <c r="L2337" s="36"/>
      <c r="M2337" s="37"/>
      <c r="N2337" s="38"/>
      <c r="O2337" s="36"/>
      <c r="P2337" s="36"/>
      <c r="Q2337" s="37"/>
      <c r="R2337" s="38"/>
      <c r="S2337" s="36"/>
      <c r="T2337" s="36"/>
      <c r="U2337" s="37"/>
      <c r="V2337" s="38"/>
      <c r="W2337" s="36"/>
      <c r="X2337" s="36"/>
      <c r="Y2337" s="37"/>
      <c r="Z2337" s="38"/>
      <c r="AA2337" s="36"/>
      <c r="AB2337" s="36"/>
      <c r="AC2337" s="37"/>
      <c r="AD2337" s="38"/>
      <c r="AE2337" s="36"/>
      <c r="AF2337" s="36"/>
      <c r="AG2337" s="37"/>
      <c r="AH2337" s="38"/>
      <c r="AI2337" s="36"/>
      <c r="AJ2337" s="36"/>
      <c r="AK2337" s="37"/>
      <c r="AL2337" s="38"/>
      <c r="AM2337" s="36"/>
      <c r="AN2337" s="36"/>
      <c r="AO2337" s="37"/>
    </row>
    <row r="2338" spans="1:41" ht="45" hidden="1" outlineLevel="1" x14ac:dyDescent="0.25">
      <c r="A2338" s="30"/>
      <c r="B2338" s="31" t="s">
        <v>69</v>
      </c>
      <c r="C2338" s="31" t="s">
        <v>70</v>
      </c>
      <c r="D2338" s="31" t="s">
        <v>71</v>
      </c>
      <c r="E2338" s="31" t="s">
        <v>72</v>
      </c>
      <c r="G2338" s="39" t="s">
        <v>73</v>
      </c>
      <c r="H2338" s="40" t="s">
        <v>33</v>
      </c>
      <c r="I2338" s="41"/>
      <c r="J2338" s="38"/>
      <c r="K2338" s="39" t="s">
        <v>73</v>
      </c>
      <c r="L2338" s="40" t="s">
        <v>33</v>
      </c>
      <c r="M2338" s="41"/>
      <c r="N2338" s="38"/>
      <c r="O2338" s="39" t="s">
        <v>73</v>
      </c>
      <c r="P2338" s="40" t="s">
        <v>33</v>
      </c>
      <c r="Q2338" s="41"/>
      <c r="R2338" s="38"/>
      <c r="S2338" s="39" t="s">
        <v>73</v>
      </c>
      <c r="T2338" s="40" t="s">
        <v>33</v>
      </c>
      <c r="U2338" s="41"/>
      <c r="V2338" s="38"/>
      <c r="W2338" s="39" t="s">
        <v>73</v>
      </c>
      <c r="X2338" s="40" t="s">
        <v>33</v>
      </c>
      <c r="Y2338" s="41"/>
      <c r="Z2338" s="38"/>
      <c r="AA2338" s="39" t="s">
        <v>73</v>
      </c>
      <c r="AB2338" s="40" t="s">
        <v>33</v>
      </c>
      <c r="AC2338" s="41"/>
      <c r="AD2338" s="38"/>
      <c r="AE2338" s="39" t="s">
        <v>73</v>
      </c>
      <c r="AF2338" s="40" t="s">
        <v>33</v>
      </c>
      <c r="AG2338" s="41"/>
      <c r="AH2338" s="38"/>
      <c r="AI2338" s="39" t="s">
        <v>73</v>
      </c>
      <c r="AJ2338" s="40" t="s">
        <v>33</v>
      </c>
      <c r="AK2338" s="41"/>
      <c r="AL2338" s="38"/>
      <c r="AM2338" s="39" t="s">
        <v>73</v>
      </c>
      <c r="AN2338" s="40" t="s">
        <v>33</v>
      </c>
      <c r="AO2338" s="41"/>
    </row>
    <row r="2339" spans="1:41" hidden="1" outlineLevel="1" x14ac:dyDescent="0.25">
      <c r="A2339" s="34" t="s">
        <v>4193</v>
      </c>
      <c r="B2339" s="35" t="s">
        <v>4194</v>
      </c>
      <c r="C2339" s="35" t="s">
        <v>3290</v>
      </c>
      <c r="D2339" s="35" t="s">
        <v>686</v>
      </c>
      <c r="E2339" s="42">
        <v>360</v>
      </c>
      <c r="G2339" s="43">
        <v>0</v>
      </c>
      <c r="H2339" s="44">
        <v>0</v>
      </c>
      <c r="I2339" s="45"/>
      <c r="J2339" s="38"/>
      <c r="K2339" s="43">
        <v>25</v>
      </c>
      <c r="L2339" s="44">
        <v>9000</v>
      </c>
      <c r="M2339" s="45"/>
      <c r="N2339" s="38"/>
      <c r="O2339" s="43">
        <v>25</v>
      </c>
      <c r="P2339" s="44">
        <v>9000</v>
      </c>
      <c r="Q2339" s="45"/>
      <c r="R2339" s="38"/>
      <c r="S2339" s="43">
        <v>178</v>
      </c>
      <c r="T2339" s="44">
        <v>64080</v>
      </c>
      <c r="U2339" s="45"/>
      <c r="V2339" s="38"/>
      <c r="W2339" s="43">
        <v>58</v>
      </c>
      <c r="X2339" s="44">
        <v>20880</v>
      </c>
      <c r="Y2339" s="45"/>
      <c r="Z2339" s="38"/>
      <c r="AA2339" s="43">
        <v>34.729999999999997</v>
      </c>
      <c r="AB2339" s="44">
        <v>12502.8</v>
      </c>
      <c r="AC2339" s="45"/>
      <c r="AD2339" s="38"/>
      <c r="AE2339" s="43">
        <v>52</v>
      </c>
      <c r="AF2339" s="44">
        <v>18720</v>
      </c>
      <c r="AG2339" s="45"/>
      <c r="AH2339" s="38"/>
      <c r="AI2339" s="43">
        <v>0</v>
      </c>
      <c r="AJ2339" s="44">
        <v>0</v>
      </c>
      <c r="AK2339" s="45"/>
      <c r="AL2339" s="38"/>
      <c r="AM2339" s="43">
        <v>88</v>
      </c>
      <c r="AN2339" s="44">
        <v>31680</v>
      </c>
      <c r="AO2339" s="45"/>
    </row>
    <row r="2340" spans="1:41" hidden="1" outlineLevel="1" x14ac:dyDescent="0.25">
      <c r="A2340" s="34" t="s">
        <v>4195</v>
      </c>
      <c r="B2340" s="35" t="s">
        <v>4196</v>
      </c>
      <c r="C2340" s="35" t="s">
        <v>3293</v>
      </c>
      <c r="D2340" s="35" t="s">
        <v>686</v>
      </c>
      <c r="E2340" s="42">
        <v>160</v>
      </c>
      <c r="G2340" s="43">
        <v>0</v>
      </c>
      <c r="H2340" s="44">
        <v>0</v>
      </c>
      <c r="I2340" s="45"/>
      <c r="J2340" s="38"/>
      <c r="K2340" s="43">
        <v>45</v>
      </c>
      <c r="L2340" s="44">
        <v>7200</v>
      </c>
      <c r="M2340" s="45"/>
      <c r="N2340" s="38"/>
      <c r="O2340" s="43">
        <v>45</v>
      </c>
      <c r="P2340" s="44">
        <v>7200</v>
      </c>
      <c r="Q2340" s="45"/>
      <c r="R2340" s="38"/>
      <c r="S2340" s="43">
        <v>197</v>
      </c>
      <c r="T2340" s="44">
        <v>31520</v>
      </c>
      <c r="U2340" s="45"/>
      <c r="V2340" s="38"/>
      <c r="W2340" s="43">
        <v>58</v>
      </c>
      <c r="X2340" s="44">
        <v>9280</v>
      </c>
      <c r="Y2340" s="45"/>
      <c r="Z2340" s="38"/>
      <c r="AA2340" s="43">
        <v>43</v>
      </c>
      <c r="AB2340" s="44">
        <v>6880</v>
      </c>
      <c r="AC2340" s="45"/>
      <c r="AD2340" s="38"/>
      <c r="AE2340" s="43">
        <v>98</v>
      </c>
      <c r="AF2340" s="44">
        <v>15680</v>
      </c>
      <c r="AG2340" s="45"/>
      <c r="AH2340" s="38"/>
      <c r="AI2340" s="43">
        <v>0</v>
      </c>
      <c r="AJ2340" s="44">
        <v>0</v>
      </c>
      <c r="AK2340" s="45"/>
      <c r="AL2340" s="38"/>
      <c r="AM2340" s="43">
        <v>105</v>
      </c>
      <c r="AN2340" s="44">
        <v>16800</v>
      </c>
      <c r="AO2340" s="45"/>
    </row>
    <row r="2341" spans="1:41" hidden="1" outlineLevel="1" x14ac:dyDescent="0.25">
      <c r="A2341" s="34" t="s">
        <v>4197</v>
      </c>
      <c r="B2341" s="35" t="s">
        <v>4198</v>
      </c>
      <c r="C2341" s="35" t="s">
        <v>3296</v>
      </c>
      <c r="D2341" s="35" t="s">
        <v>444</v>
      </c>
      <c r="E2341" s="42">
        <v>1</v>
      </c>
      <c r="G2341" s="43">
        <v>0</v>
      </c>
      <c r="H2341" s="44">
        <v>0</v>
      </c>
      <c r="I2341" s="45"/>
      <c r="J2341" s="38"/>
      <c r="K2341" s="43">
        <v>10000</v>
      </c>
      <c r="L2341" s="44">
        <v>10000</v>
      </c>
      <c r="M2341" s="45"/>
      <c r="N2341" s="38"/>
      <c r="O2341" s="43">
        <v>10000</v>
      </c>
      <c r="P2341" s="44">
        <v>10000</v>
      </c>
      <c r="Q2341" s="45"/>
      <c r="R2341" s="38"/>
      <c r="S2341" s="43">
        <v>19546</v>
      </c>
      <c r="T2341" s="44">
        <v>19546</v>
      </c>
      <c r="U2341" s="45"/>
      <c r="V2341" s="38"/>
      <c r="W2341" s="43">
        <v>13125</v>
      </c>
      <c r="X2341" s="44">
        <v>13125</v>
      </c>
      <c r="Y2341" s="45"/>
      <c r="Z2341" s="38"/>
      <c r="AA2341" s="43">
        <v>147.19</v>
      </c>
      <c r="AB2341" s="44">
        <v>147.19</v>
      </c>
      <c r="AC2341" s="45"/>
      <c r="AD2341" s="38"/>
      <c r="AE2341" s="43">
        <v>2300</v>
      </c>
      <c r="AF2341" s="44">
        <v>2300</v>
      </c>
      <c r="AG2341" s="45"/>
      <c r="AH2341" s="38"/>
      <c r="AI2341" s="43">
        <v>0</v>
      </c>
      <c r="AJ2341" s="44">
        <v>0</v>
      </c>
      <c r="AK2341" s="45"/>
      <c r="AL2341" s="38"/>
      <c r="AM2341" s="43">
        <v>32725</v>
      </c>
      <c r="AN2341" s="44">
        <v>32725</v>
      </c>
      <c r="AO2341" s="45"/>
    </row>
    <row r="2342" spans="1:41" hidden="1" outlineLevel="1" x14ac:dyDescent="0.25">
      <c r="A2342" s="30"/>
      <c r="B2342" s="31" t="s">
        <v>44</v>
      </c>
      <c r="C2342" s="31" t="s">
        <v>45</v>
      </c>
      <c r="G2342" s="36"/>
      <c r="H2342" s="36"/>
      <c r="I2342" s="37"/>
      <c r="J2342" s="38"/>
      <c r="K2342" s="36"/>
      <c r="L2342" s="36"/>
      <c r="M2342" s="37"/>
      <c r="N2342" s="38"/>
      <c r="O2342" s="36"/>
      <c r="P2342" s="36"/>
      <c r="Q2342" s="37"/>
      <c r="R2342" s="38"/>
      <c r="S2342" s="36"/>
      <c r="T2342" s="36"/>
      <c r="U2342" s="37"/>
      <c r="V2342" s="38"/>
      <c r="W2342" s="36"/>
      <c r="X2342" s="36"/>
      <c r="Y2342" s="37"/>
      <c r="Z2342" s="38"/>
      <c r="AA2342" s="36"/>
      <c r="AB2342" s="36"/>
      <c r="AC2342" s="37"/>
      <c r="AD2342" s="38"/>
      <c r="AE2342" s="36"/>
      <c r="AF2342" s="36"/>
      <c r="AG2342" s="37"/>
      <c r="AH2342" s="38"/>
      <c r="AI2342" s="36"/>
      <c r="AJ2342" s="36"/>
      <c r="AK2342" s="37"/>
      <c r="AL2342" s="38"/>
      <c r="AM2342" s="36"/>
      <c r="AN2342" s="36"/>
      <c r="AO2342" s="37"/>
    </row>
    <row r="2343" spans="1:41" hidden="1" outlineLevel="1" x14ac:dyDescent="0.25">
      <c r="A2343" s="34" t="s">
        <v>4199</v>
      </c>
      <c r="B2343" s="35" t="s">
        <v>47</v>
      </c>
      <c r="C2343" s="35" t="s">
        <v>4200</v>
      </c>
      <c r="G2343" s="36"/>
      <c r="H2343" s="36"/>
      <c r="I2343" s="37"/>
      <c r="J2343" s="38"/>
      <c r="K2343" s="36"/>
      <c r="L2343" s="36"/>
      <c r="M2343" s="37"/>
      <c r="N2343" s="38"/>
      <c r="O2343" s="36"/>
      <c r="P2343" s="36"/>
      <c r="Q2343" s="37"/>
      <c r="R2343" s="38"/>
      <c r="S2343" s="36"/>
      <c r="T2343" s="36"/>
      <c r="U2343" s="37"/>
      <c r="V2343" s="38"/>
      <c r="W2343" s="36"/>
      <c r="X2343" s="36"/>
      <c r="Y2343" s="37"/>
      <c r="Z2343" s="38"/>
      <c r="AA2343" s="36"/>
      <c r="AB2343" s="36"/>
      <c r="AC2343" s="37"/>
      <c r="AD2343" s="38"/>
      <c r="AE2343" s="36"/>
      <c r="AF2343" s="36"/>
      <c r="AG2343" s="37"/>
      <c r="AH2343" s="38"/>
      <c r="AI2343" s="36"/>
      <c r="AJ2343" s="36"/>
      <c r="AK2343" s="37"/>
      <c r="AL2343" s="38"/>
      <c r="AM2343" s="36"/>
      <c r="AN2343" s="36"/>
      <c r="AO2343" s="37"/>
    </row>
    <row r="2344" spans="1:41" ht="60" hidden="1" outlineLevel="1" x14ac:dyDescent="0.25">
      <c r="A2344" s="34" t="s">
        <v>4201</v>
      </c>
      <c r="B2344" s="35" t="s">
        <v>47</v>
      </c>
      <c r="C2344" s="35" t="s">
        <v>3300</v>
      </c>
      <c r="G2344" s="36"/>
      <c r="H2344" s="36"/>
      <c r="I2344" s="37"/>
      <c r="J2344" s="38"/>
      <c r="K2344" s="36"/>
      <c r="L2344" s="36"/>
      <c r="M2344" s="37"/>
      <c r="N2344" s="38"/>
      <c r="O2344" s="36"/>
      <c r="P2344" s="36"/>
      <c r="Q2344" s="37"/>
      <c r="R2344" s="38"/>
      <c r="S2344" s="36"/>
      <c r="T2344" s="36"/>
      <c r="U2344" s="37"/>
      <c r="V2344" s="38"/>
      <c r="W2344" s="36"/>
      <c r="X2344" s="36"/>
      <c r="Y2344" s="37"/>
      <c r="Z2344" s="38"/>
      <c r="AA2344" s="36"/>
      <c r="AB2344" s="36"/>
      <c r="AC2344" s="37"/>
      <c r="AD2344" s="38"/>
      <c r="AE2344" s="36"/>
      <c r="AF2344" s="36"/>
      <c r="AG2344" s="37"/>
      <c r="AH2344" s="38"/>
      <c r="AI2344" s="36"/>
      <c r="AJ2344" s="36"/>
      <c r="AK2344" s="37"/>
      <c r="AL2344" s="38"/>
      <c r="AM2344" s="36"/>
      <c r="AN2344" s="36"/>
      <c r="AO2344" s="37"/>
    </row>
    <row r="2345" spans="1:41" hidden="1" outlineLevel="1" x14ac:dyDescent="0.25">
      <c r="A2345" s="34" t="s">
        <v>4202</v>
      </c>
      <c r="B2345" s="35" t="s">
        <v>47</v>
      </c>
      <c r="C2345" s="35" t="s">
        <v>4203</v>
      </c>
      <c r="G2345" s="36"/>
      <c r="H2345" s="36"/>
      <c r="I2345" s="37"/>
      <c r="J2345" s="38"/>
      <c r="K2345" s="36"/>
      <c r="L2345" s="36"/>
      <c r="M2345" s="37"/>
      <c r="N2345" s="38"/>
      <c r="O2345" s="36"/>
      <c r="P2345" s="36"/>
      <c r="Q2345" s="37"/>
      <c r="R2345" s="38"/>
      <c r="S2345" s="36"/>
      <c r="T2345" s="36"/>
      <c r="U2345" s="37"/>
      <c r="V2345" s="38"/>
      <c r="W2345" s="36"/>
      <c r="X2345" s="36"/>
      <c r="Y2345" s="37"/>
      <c r="Z2345" s="38"/>
      <c r="AA2345" s="36"/>
      <c r="AB2345" s="36"/>
      <c r="AC2345" s="37"/>
      <c r="AD2345" s="38"/>
      <c r="AE2345" s="36"/>
      <c r="AF2345" s="36"/>
      <c r="AG2345" s="37"/>
      <c r="AH2345" s="38"/>
      <c r="AI2345" s="36"/>
      <c r="AJ2345" s="36"/>
      <c r="AK2345" s="37"/>
      <c r="AL2345" s="38"/>
      <c r="AM2345" s="36"/>
      <c r="AN2345" s="36"/>
      <c r="AO2345" s="37"/>
    </row>
    <row r="2346" spans="1:41" ht="45" hidden="1" outlineLevel="1" x14ac:dyDescent="0.25">
      <c r="A2346" s="34" t="s">
        <v>4204</v>
      </c>
      <c r="B2346" s="35" t="s">
        <v>47</v>
      </c>
      <c r="C2346" s="35" t="s">
        <v>4205</v>
      </c>
      <c r="G2346" s="36"/>
      <c r="H2346" s="36"/>
      <c r="I2346" s="37"/>
      <c r="J2346" s="38"/>
      <c r="K2346" s="36"/>
      <c r="L2346" s="36"/>
      <c r="M2346" s="37"/>
      <c r="N2346" s="38"/>
      <c r="O2346" s="36"/>
      <c r="P2346" s="36"/>
      <c r="Q2346" s="37"/>
      <c r="R2346" s="38"/>
      <c r="S2346" s="36"/>
      <c r="T2346" s="36"/>
      <c r="U2346" s="37"/>
      <c r="V2346" s="38"/>
      <c r="W2346" s="36"/>
      <c r="X2346" s="36"/>
      <c r="Y2346" s="37"/>
      <c r="Z2346" s="38"/>
      <c r="AA2346" s="36"/>
      <c r="AB2346" s="36"/>
      <c r="AC2346" s="37"/>
      <c r="AD2346" s="38"/>
      <c r="AE2346" s="36"/>
      <c r="AF2346" s="36"/>
      <c r="AG2346" s="37"/>
      <c r="AH2346" s="38"/>
      <c r="AI2346" s="36"/>
      <c r="AJ2346" s="36"/>
      <c r="AK2346" s="37"/>
      <c r="AL2346" s="38"/>
      <c r="AM2346" s="36"/>
      <c r="AN2346" s="36"/>
      <c r="AO2346" s="37"/>
    </row>
    <row r="2347" spans="1:41" ht="45" hidden="1" outlineLevel="1" x14ac:dyDescent="0.25">
      <c r="A2347" s="30"/>
      <c r="B2347" s="31" t="s">
        <v>69</v>
      </c>
      <c r="C2347" s="31" t="s">
        <v>70</v>
      </c>
      <c r="D2347" s="31" t="s">
        <v>71</v>
      </c>
      <c r="E2347" s="31" t="s">
        <v>72</v>
      </c>
      <c r="G2347" s="39" t="s">
        <v>73</v>
      </c>
      <c r="H2347" s="40" t="s">
        <v>33</v>
      </c>
      <c r="I2347" s="41"/>
      <c r="J2347" s="38"/>
      <c r="K2347" s="39" t="s">
        <v>73</v>
      </c>
      <c r="L2347" s="40" t="s">
        <v>33</v>
      </c>
      <c r="M2347" s="41"/>
      <c r="N2347" s="38"/>
      <c r="O2347" s="39" t="s">
        <v>73</v>
      </c>
      <c r="P2347" s="40" t="s">
        <v>33</v>
      </c>
      <c r="Q2347" s="41"/>
      <c r="R2347" s="38"/>
      <c r="S2347" s="39" t="s">
        <v>73</v>
      </c>
      <c r="T2347" s="40" t="s">
        <v>33</v>
      </c>
      <c r="U2347" s="41"/>
      <c r="V2347" s="38"/>
      <c r="W2347" s="39" t="s">
        <v>73</v>
      </c>
      <c r="X2347" s="40" t="s">
        <v>33</v>
      </c>
      <c r="Y2347" s="41"/>
      <c r="Z2347" s="38"/>
      <c r="AA2347" s="39" t="s">
        <v>73</v>
      </c>
      <c r="AB2347" s="40" t="s">
        <v>33</v>
      </c>
      <c r="AC2347" s="41"/>
      <c r="AD2347" s="38"/>
      <c r="AE2347" s="39" t="s">
        <v>73</v>
      </c>
      <c r="AF2347" s="40" t="s">
        <v>33</v>
      </c>
      <c r="AG2347" s="41"/>
      <c r="AH2347" s="38"/>
      <c r="AI2347" s="39" t="s">
        <v>73</v>
      </c>
      <c r="AJ2347" s="40" t="s">
        <v>33</v>
      </c>
      <c r="AK2347" s="41"/>
      <c r="AL2347" s="38"/>
      <c r="AM2347" s="39" t="s">
        <v>73</v>
      </c>
      <c r="AN2347" s="40" t="s">
        <v>33</v>
      </c>
      <c r="AO2347" s="41"/>
    </row>
    <row r="2348" spans="1:41" hidden="1" outlineLevel="1" x14ac:dyDescent="0.25">
      <c r="A2348" s="34" t="s">
        <v>4206</v>
      </c>
      <c r="B2348" s="35" t="s">
        <v>4207</v>
      </c>
      <c r="C2348" s="35" t="s">
        <v>4208</v>
      </c>
      <c r="D2348" s="35" t="s">
        <v>500</v>
      </c>
      <c r="E2348" s="42">
        <v>8</v>
      </c>
      <c r="G2348" s="43">
        <v>0</v>
      </c>
      <c r="H2348" s="44">
        <v>0</v>
      </c>
      <c r="I2348" s="45"/>
      <c r="J2348" s="38"/>
      <c r="K2348" s="43">
        <v>80</v>
      </c>
      <c r="L2348" s="44">
        <v>640</v>
      </c>
      <c r="M2348" s="45"/>
      <c r="N2348" s="38"/>
      <c r="O2348" s="43">
        <v>80</v>
      </c>
      <c r="P2348" s="44">
        <v>640</v>
      </c>
      <c r="Q2348" s="45"/>
      <c r="R2348" s="38"/>
      <c r="S2348" s="43">
        <v>56</v>
      </c>
      <c r="T2348" s="44">
        <v>448</v>
      </c>
      <c r="U2348" s="45"/>
      <c r="V2348" s="38"/>
      <c r="W2348" s="43">
        <v>74</v>
      </c>
      <c r="X2348" s="44">
        <v>592</v>
      </c>
      <c r="Y2348" s="45"/>
      <c r="Z2348" s="38"/>
      <c r="AA2348" s="43">
        <v>95.1</v>
      </c>
      <c r="AB2348" s="44">
        <v>760.8</v>
      </c>
      <c r="AC2348" s="45"/>
      <c r="AD2348" s="38"/>
      <c r="AE2348" s="43">
        <v>345</v>
      </c>
      <c r="AF2348" s="44">
        <v>2760</v>
      </c>
      <c r="AG2348" s="45"/>
      <c r="AH2348" s="38"/>
      <c r="AI2348" s="43">
        <v>0</v>
      </c>
      <c r="AJ2348" s="44">
        <v>0</v>
      </c>
      <c r="AK2348" s="45"/>
      <c r="AL2348" s="38"/>
      <c r="AM2348" s="43">
        <v>70</v>
      </c>
      <c r="AN2348" s="44">
        <v>560</v>
      </c>
      <c r="AO2348" s="45"/>
    </row>
    <row r="2349" spans="1:41" hidden="1" outlineLevel="1" x14ac:dyDescent="0.25">
      <c r="A2349" s="34" t="s">
        <v>4209</v>
      </c>
      <c r="B2349" s="35" t="s">
        <v>4210</v>
      </c>
      <c r="C2349" s="35" t="s">
        <v>4211</v>
      </c>
      <c r="D2349" s="35" t="s">
        <v>500</v>
      </c>
      <c r="E2349" s="42">
        <v>1</v>
      </c>
      <c r="G2349" s="43">
        <v>0</v>
      </c>
      <c r="H2349" s="44">
        <v>0</v>
      </c>
      <c r="I2349" s="45"/>
      <c r="J2349" s="38"/>
      <c r="K2349" s="43">
        <v>100</v>
      </c>
      <c r="L2349" s="44">
        <v>100</v>
      </c>
      <c r="M2349" s="45"/>
      <c r="N2349" s="38"/>
      <c r="O2349" s="43">
        <v>100</v>
      </c>
      <c r="P2349" s="44">
        <v>100</v>
      </c>
      <c r="Q2349" s="45"/>
      <c r="R2349" s="38"/>
      <c r="S2349" s="43">
        <v>164</v>
      </c>
      <c r="T2349" s="44">
        <v>164</v>
      </c>
      <c r="U2349" s="45"/>
      <c r="V2349" s="38"/>
      <c r="W2349" s="43">
        <v>79</v>
      </c>
      <c r="X2349" s="44">
        <v>79</v>
      </c>
      <c r="Y2349" s="45"/>
      <c r="Z2349" s="38"/>
      <c r="AA2349" s="43">
        <v>104.19</v>
      </c>
      <c r="AB2349" s="44">
        <v>104.19</v>
      </c>
      <c r="AC2349" s="45"/>
      <c r="AD2349" s="38"/>
      <c r="AE2349" s="43">
        <v>403</v>
      </c>
      <c r="AF2349" s="44">
        <v>403</v>
      </c>
      <c r="AG2349" s="45"/>
      <c r="AH2349" s="38"/>
      <c r="AI2349" s="43">
        <v>0</v>
      </c>
      <c r="AJ2349" s="44">
        <v>0</v>
      </c>
      <c r="AK2349" s="45"/>
      <c r="AL2349" s="38"/>
      <c r="AM2349" s="43">
        <v>105</v>
      </c>
      <c r="AN2349" s="44">
        <v>105</v>
      </c>
      <c r="AO2349" s="45"/>
    </row>
    <row r="2350" spans="1:41" hidden="1" outlineLevel="1" x14ac:dyDescent="0.25">
      <c r="A2350" s="34" t="s">
        <v>4212</v>
      </c>
      <c r="B2350" s="35" t="s">
        <v>4213</v>
      </c>
      <c r="C2350" s="35" t="s">
        <v>4214</v>
      </c>
      <c r="D2350" s="35" t="s">
        <v>500</v>
      </c>
      <c r="E2350" s="42">
        <v>1</v>
      </c>
      <c r="G2350" s="43">
        <v>0</v>
      </c>
      <c r="H2350" s="44">
        <v>0</v>
      </c>
      <c r="I2350" s="45"/>
      <c r="J2350" s="38"/>
      <c r="K2350" s="43">
        <v>150</v>
      </c>
      <c r="L2350" s="44">
        <v>150</v>
      </c>
      <c r="M2350" s="45"/>
      <c r="N2350" s="38"/>
      <c r="O2350" s="43">
        <v>150</v>
      </c>
      <c r="P2350" s="44">
        <v>150</v>
      </c>
      <c r="Q2350" s="45"/>
      <c r="R2350" s="38"/>
      <c r="S2350" s="43">
        <v>949</v>
      </c>
      <c r="T2350" s="44">
        <v>949</v>
      </c>
      <c r="U2350" s="45"/>
      <c r="V2350" s="38"/>
      <c r="W2350" s="43">
        <v>97</v>
      </c>
      <c r="X2350" s="44">
        <v>97</v>
      </c>
      <c r="Y2350" s="45"/>
      <c r="Z2350" s="38"/>
      <c r="AA2350" s="43">
        <v>124.04</v>
      </c>
      <c r="AB2350" s="44">
        <v>124.04</v>
      </c>
      <c r="AC2350" s="45"/>
      <c r="AD2350" s="38"/>
      <c r="AE2350" s="43">
        <v>460</v>
      </c>
      <c r="AF2350" s="44">
        <v>460</v>
      </c>
      <c r="AG2350" s="45"/>
      <c r="AH2350" s="38"/>
      <c r="AI2350" s="43">
        <v>0</v>
      </c>
      <c r="AJ2350" s="44">
        <v>0</v>
      </c>
      <c r="AK2350" s="45"/>
      <c r="AL2350" s="38"/>
      <c r="AM2350" s="43">
        <v>138</v>
      </c>
      <c r="AN2350" s="44">
        <v>138</v>
      </c>
      <c r="AO2350" s="45"/>
    </row>
    <row r="2351" spans="1:41" hidden="1" outlineLevel="1" x14ac:dyDescent="0.25">
      <c r="A2351" s="30"/>
      <c r="B2351" s="31" t="s">
        <v>44</v>
      </c>
      <c r="C2351" s="31" t="s">
        <v>45</v>
      </c>
      <c r="G2351" s="36"/>
      <c r="H2351" s="36"/>
      <c r="I2351" s="37"/>
      <c r="J2351" s="38"/>
      <c r="K2351" s="36"/>
      <c r="L2351" s="36"/>
      <c r="M2351" s="37"/>
      <c r="N2351" s="38"/>
      <c r="O2351" s="36"/>
      <c r="P2351" s="36"/>
      <c r="Q2351" s="37"/>
      <c r="R2351" s="38"/>
      <c r="S2351" s="36"/>
      <c r="T2351" s="36"/>
      <c r="U2351" s="37"/>
      <c r="V2351" s="38"/>
      <c r="W2351" s="36"/>
      <c r="X2351" s="36"/>
      <c r="Y2351" s="37"/>
      <c r="Z2351" s="38"/>
      <c r="AA2351" s="36"/>
      <c r="AB2351" s="36"/>
      <c r="AC2351" s="37"/>
      <c r="AD2351" s="38"/>
      <c r="AE2351" s="36"/>
      <c r="AF2351" s="36"/>
      <c r="AG2351" s="37"/>
      <c r="AH2351" s="38"/>
      <c r="AI2351" s="36"/>
      <c r="AJ2351" s="36"/>
      <c r="AK2351" s="37"/>
      <c r="AL2351" s="38"/>
      <c r="AM2351" s="36"/>
      <c r="AN2351" s="36"/>
      <c r="AO2351" s="37"/>
    </row>
    <row r="2352" spans="1:41" ht="45" hidden="1" outlineLevel="1" x14ac:dyDescent="0.25">
      <c r="A2352" s="34" t="s">
        <v>4215</v>
      </c>
      <c r="B2352" s="35" t="s">
        <v>47</v>
      </c>
      <c r="C2352" s="35" t="s">
        <v>4216</v>
      </c>
      <c r="G2352" s="36"/>
      <c r="H2352" s="36"/>
      <c r="I2352" s="37"/>
      <c r="J2352" s="38"/>
      <c r="K2352" s="36"/>
      <c r="L2352" s="36"/>
      <c r="M2352" s="37"/>
      <c r="N2352" s="38"/>
      <c r="O2352" s="36"/>
      <c r="P2352" s="36"/>
      <c r="Q2352" s="37"/>
      <c r="R2352" s="38"/>
      <c r="S2352" s="36"/>
      <c r="T2352" s="36"/>
      <c r="U2352" s="37"/>
      <c r="V2352" s="38"/>
      <c r="W2352" s="36"/>
      <c r="X2352" s="36"/>
      <c r="Y2352" s="37"/>
      <c r="Z2352" s="38"/>
      <c r="AA2352" s="36"/>
      <c r="AB2352" s="36"/>
      <c r="AC2352" s="37"/>
      <c r="AD2352" s="38"/>
      <c r="AE2352" s="36"/>
      <c r="AF2352" s="36"/>
      <c r="AG2352" s="37"/>
      <c r="AH2352" s="38"/>
      <c r="AI2352" s="36"/>
      <c r="AJ2352" s="36"/>
      <c r="AK2352" s="37"/>
      <c r="AL2352" s="38"/>
      <c r="AM2352" s="36"/>
      <c r="AN2352" s="36"/>
      <c r="AO2352" s="37"/>
    </row>
    <row r="2353" spans="1:41" ht="45" hidden="1" outlineLevel="1" x14ac:dyDescent="0.25">
      <c r="A2353" s="30"/>
      <c r="B2353" s="31" t="s">
        <v>69</v>
      </c>
      <c r="C2353" s="31" t="s">
        <v>70</v>
      </c>
      <c r="D2353" s="31" t="s">
        <v>71</v>
      </c>
      <c r="E2353" s="31" t="s">
        <v>72</v>
      </c>
      <c r="G2353" s="39" t="s">
        <v>73</v>
      </c>
      <c r="H2353" s="40" t="s">
        <v>33</v>
      </c>
      <c r="I2353" s="41"/>
      <c r="J2353" s="38"/>
      <c r="K2353" s="39" t="s">
        <v>73</v>
      </c>
      <c r="L2353" s="40" t="s">
        <v>33</v>
      </c>
      <c r="M2353" s="41"/>
      <c r="N2353" s="38"/>
      <c r="O2353" s="39" t="s">
        <v>73</v>
      </c>
      <c r="P2353" s="40" t="s">
        <v>33</v>
      </c>
      <c r="Q2353" s="41"/>
      <c r="R2353" s="38"/>
      <c r="S2353" s="39" t="s">
        <v>73</v>
      </c>
      <c r="T2353" s="40" t="s">
        <v>33</v>
      </c>
      <c r="U2353" s="41"/>
      <c r="V2353" s="38"/>
      <c r="W2353" s="39" t="s">
        <v>73</v>
      </c>
      <c r="X2353" s="40" t="s">
        <v>33</v>
      </c>
      <c r="Y2353" s="41"/>
      <c r="Z2353" s="38"/>
      <c r="AA2353" s="39" t="s">
        <v>73</v>
      </c>
      <c r="AB2353" s="40" t="s">
        <v>33</v>
      </c>
      <c r="AC2353" s="41"/>
      <c r="AD2353" s="38"/>
      <c r="AE2353" s="39" t="s">
        <v>73</v>
      </c>
      <c r="AF2353" s="40" t="s">
        <v>33</v>
      </c>
      <c r="AG2353" s="41"/>
      <c r="AH2353" s="38"/>
      <c r="AI2353" s="39" t="s">
        <v>73</v>
      </c>
      <c r="AJ2353" s="40" t="s">
        <v>33</v>
      </c>
      <c r="AK2353" s="41"/>
      <c r="AL2353" s="38"/>
      <c r="AM2353" s="39" t="s">
        <v>73</v>
      </c>
      <c r="AN2353" s="40" t="s">
        <v>33</v>
      </c>
      <c r="AO2353" s="41"/>
    </row>
    <row r="2354" spans="1:41" hidden="1" outlineLevel="1" x14ac:dyDescent="0.25">
      <c r="A2354" s="34" t="s">
        <v>4217</v>
      </c>
      <c r="B2354" s="35" t="s">
        <v>4218</v>
      </c>
      <c r="C2354" s="35" t="s">
        <v>4219</v>
      </c>
      <c r="D2354" s="35" t="s">
        <v>500</v>
      </c>
      <c r="E2354" s="42">
        <v>3</v>
      </c>
      <c r="G2354" s="43">
        <v>0</v>
      </c>
      <c r="H2354" s="44">
        <v>0</v>
      </c>
      <c r="I2354" s="45"/>
      <c r="J2354" s="38"/>
      <c r="K2354" s="43">
        <v>120</v>
      </c>
      <c r="L2354" s="44">
        <v>360</v>
      </c>
      <c r="M2354" s="45"/>
      <c r="N2354" s="38"/>
      <c r="O2354" s="43">
        <v>120</v>
      </c>
      <c r="P2354" s="44">
        <v>360</v>
      </c>
      <c r="Q2354" s="45"/>
      <c r="R2354" s="38"/>
      <c r="S2354" s="43">
        <v>200</v>
      </c>
      <c r="T2354" s="44">
        <v>600</v>
      </c>
      <c r="U2354" s="45"/>
      <c r="V2354" s="38"/>
      <c r="W2354" s="43">
        <v>79</v>
      </c>
      <c r="X2354" s="44">
        <v>237</v>
      </c>
      <c r="Y2354" s="45"/>
      <c r="Z2354" s="38"/>
      <c r="AA2354" s="43">
        <v>104.19</v>
      </c>
      <c r="AB2354" s="44">
        <v>312.57</v>
      </c>
      <c r="AC2354" s="45"/>
      <c r="AD2354" s="38"/>
      <c r="AE2354" s="43">
        <v>460</v>
      </c>
      <c r="AF2354" s="44">
        <v>1380</v>
      </c>
      <c r="AG2354" s="45"/>
      <c r="AH2354" s="38"/>
      <c r="AI2354" s="43">
        <v>0</v>
      </c>
      <c r="AJ2354" s="44">
        <v>0</v>
      </c>
      <c r="AK2354" s="45"/>
      <c r="AL2354" s="38"/>
      <c r="AM2354" s="43">
        <v>117</v>
      </c>
      <c r="AN2354" s="44">
        <v>351</v>
      </c>
      <c r="AO2354" s="45"/>
    </row>
    <row r="2355" spans="1:41" hidden="1" outlineLevel="1" x14ac:dyDescent="0.25">
      <c r="A2355" s="34" t="s">
        <v>4220</v>
      </c>
      <c r="B2355" s="35" t="s">
        <v>4221</v>
      </c>
      <c r="C2355" s="35" t="s">
        <v>4222</v>
      </c>
      <c r="D2355" s="35" t="s">
        <v>500</v>
      </c>
      <c r="E2355" s="42">
        <v>6</v>
      </c>
      <c r="G2355" s="43">
        <v>0</v>
      </c>
      <c r="H2355" s="44">
        <v>0</v>
      </c>
      <c r="I2355" s="45"/>
      <c r="J2355" s="38"/>
      <c r="K2355" s="43">
        <v>150</v>
      </c>
      <c r="L2355" s="44">
        <v>900</v>
      </c>
      <c r="M2355" s="45"/>
      <c r="N2355" s="38"/>
      <c r="O2355" s="43">
        <v>150</v>
      </c>
      <c r="P2355" s="44">
        <v>900</v>
      </c>
      <c r="Q2355" s="45"/>
      <c r="R2355" s="38"/>
      <c r="S2355" s="43">
        <v>258</v>
      </c>
      <c r="T2355" s="44">
        <v>1548</v>
      </c>
      <c r="U2355" s="45"/>
      <c r="V2355" s="38"/>
      <c r="W2355" s="43">
        <v>97</v>
      </c>
      <c r="X2355" s="44">
        <v>582</v>
      </c>
      <c r="Y2355" s="45"/>
      <c r="Z2355" s="38"/>
      <c r="AA2355" s="43">
        <v>115.77</v>
      </c>
      <c r="AB2355" s="44">
        <v>694.62</v>
      </c>
      <c r="AC2355" s="45"/>
      <c r="AD2355" s="38"/>
      <c r="AE2355" s="43">
        <v>460</v>
      </c>
      <c r="AF2355" s="44">
        <v>2760</v>
      </c>
      <c r="AG2355" s="45"/>
      <c r="AH2355" s="38"/>
      <c r="AI2355" s="43">
        <v>0</v>
      </c>
      <c r="AJ2355" s="44">
        <v>0</v>
      </c>
      <c r="AK2355" s="45"/>
      <c r="AL2355" s="38"/>
      <c r="AM2355" s="43">
        <v>135</v>
      </c>
      <c r="AN2355" s="44">
        <v>810</v>
      </c>
      <c r="AO2355" s="45"/>
    </row>
    <row r="2356" spans="1:41" hidden="1" outlineLevel="1" x14ac:dyDescent="0.25">
      <c r="A2356" s="34" t="s">
        <v>4223</v>
      </c>
      <c r="B2356" s="35" t="s">
        <v>4224</v>
      </c>
      <c r="C2356" s="35" t="s">
        <v>4214</v>
      </c>
      <c r="D2356" s="35" t="s">
        <v>500</v>
      </c>
      <c r="E2356" s="42">
        <v>3</v>
      </c>
      <c r="G2356" s="43">
        <v>0</v>
      </c>
      <c r="H2356" s="44">
        <v>0</v>
      </c>
      <c r="I2356" s="45"/>
      <c r="J2356" s="38"/>
      <c r="K2356" s="43">
        <v>160</v>
      </c>
      <c r="L2356" s="44">
        <v>480</v>
      </c>
      <c r="M2356" s="45"/>
      <c r="N2356" s="38"/>
      <c r="O2356" s="43">
        <v>160</v>
      </c>
      <c r="P2356" s="44">
        <v>480</v>
      </c>
      <c r="Q2356" s="45"/>
      <c r="R2356" s="38"/>
      <c r="S2356" s="43">
        <v>52</v>
      </c>
      <c r="T2356" s="44">
        <v>156</v>
      </c>
      <c r="U2356" s="45"/>
      <c r="V2356" s="38"/>
      <c r="W2356" s="43">
        <v>97</v>
      </c>
      <c r="X2356" s="44">
        <v>291</v>
      </c>
      <c r="Y2356" s="45"/>
      <c r="Z2356" s="38"/>
      <c r="AA2356" s="43">
        <v>124.04</v>
      </c>
      <c r="AB2356" s="44">
        <v>372.12</v>
      </c>
      <c r="AC2356" s="45"/>
      <c r="AD2356" s="38"/>
      <c r="AE2356" s="43">
        <v>633</v>
      </c>
      <c r="AF2356" s="44">
        <v>1899</v>
      </c>
      <c r="AG2356" s="45"/>
      <c r="AH2356" s="38"/>
      <c r="AI2356" s="43">
        <v>0</v>
      </c>
      <c r="AJ2356" s="44">
        <v>0</v>
      </c>
      <c r="AK2356" s="45"/>
      <c r="AL2356" s="38"/>
      <c r="AM2356" s="43">
        <v>161</v>
      </c>
      <c r="AN2356" s="44">
        <v>483</v>
      </c>
      <c r="AO2356" s="45"/>
    </row>
    <row r="2357" spans="1:41" hidden="1" outlineLevel="1" x14ac:dyDescent="0.25">
      <c r="A2357" s="30"/>
      <c r="B2357" s="31" t="s">
        <v>44</v>
      </c>
      <c r="C2357" s="31" t="s">
        <v>45</v>
      </c>
      <c r="G2357" s="36"/>
      <c r="H2357" s="36"/>
      <c r="I2357" s="37"/>
      <c r="J2357" s="38"/>
      <c r="K2357" s="36"/>
      <c r="L2357" s="36"/>
      <c r="M2357" s="37"/>
      <c r="N2357" s="38"/>
      <c r="O2357" s="36"/>
      <c r="P2357" s="36"/>
      <c r="Q2357" s="37"/>
      <c r="R2357" s="38"/>
      <c r="S2357" s="36"/>
      <c r="T2357" s="36"/>
      <c r="U2357" s="37"/>
      <c r="V2357" s="38"/>
      <c r="W2357" s="36"/>
      <c r="X2357" s="36"/>
      <c r="Y2357" s="37"/>
      <c r="Z2357" s="38"/>
      <c r="AA2357" s="36"/>
      <c r="AB2357" s="36"/>
      <c r="AC2357" s="37"/>
      <c r="AD2357" s="38"/>
      <c r="AE2357" s="36"/>
      <c r="AF2357" s="36"/>
      <c r="AG2357" s="37"/>
      <c r="AH2357" s="38"/>
      <c r="AI2357" s="36"/>
      <c r="AJ2357" s="36"/>
      <c r="AK2357" s="37"/>
      <c r="AL2357" s="38"/>
      <c r="AM2357" s="36"/>
      <c r="AN2357" s="36"/>
      <c r="AO2357" s="37"/>
    </row>
    <row r="2358" spans="1:41" ht="45" hidden="1" outlineLevel="1" x14ac:dyDescent="0.25">
      <c r="A2358" s="34" t="s">
        <v>4225</v>
      </c>
      <c r="B2358" s="35" t="s">
        <v>47</v>
      </c>
      <c r="C2358" s="35" t="s">
        <v>4226</v>
      </c>
      <c r="G2358" s="36"/>
      <c r="H2358" s="36"/>
      <c r="I2358" s="37"/>
      <c r="J2358" s="38"/>
      <c r="K2358" s="36"/>
      <c r="L2358" s="36"/>
      <c r="M2358" s="37"/>
      <c r="N2358" s="38"/>
      <c r="O2358" s="36"/>
      <c r="P2358" s="36"/>
      <c r="Q2358" s="37"/>
      <c r="R2358" s="38"/>
      <c r="S2358" s="36"/>
      <c r="T2358" s="36"/>
      <c r="U2358" s="37"/>
      <c r="V2358" s="38"/>
      <c r="W2358" s="36"/>
      <c r="X2358" s="36"/>
      <c r="Y2358" s="37"/>
      <c r="Z2358" s="38"/>
      <c r="AA2358" s="36"/>
      <c r="AB2358" s="36"/>
      <c r="AC2358" s="37"/>
      <c r="AD2358" s="38"/>
      <c r="AE2358" s="36"/>
      <c r="AF2358" s="36"/>
      <c r="AG2358" s="37"/>
      <c r="AH2358" s="38"/>
      <c r="AI2358" s="36"/>
      <c r="AJ2358" s="36"/>
      <c r="AK2358" s="37"/>
      <c r="AL2358" s="38"/>
      <c r="AM2358" s="36"/>
      <c r="AN2358" s="36"/>
      <c r="AO2358" s="37"/>
    </row>
    <row r="2359" spans="1:41" ht="45" hidden="1" outlineLevel="1" x14ac:dyDescent="0.25">
      <c r="A2359" s="30"/>
      <c r="B2359" s="31" t="s">
        <v>69</v>
      </c>
      <c r="C2359" s="31" t="s">
        <v>70</v>
      </c>
      <c r="D2359" s="31" t="s">
        <v>71</v>
      </c>
      <c r="E2359" s="31" t="s">
        <v>72</v>
      </c>
      <c r="G2359" s="39" t="s">
        <v>73</v>
      </c>
      <c r="H2359" s="40" t="s">
        <v>33</v>
      </c>
      <c r="I2359" s="41"/>
      <c r="J2359" s="38"/>
      <c r="K2359" s="39" t="s">
        <v>73</v>
      </c>
      <c r="L2359" s="40" t="s">
        <v>33</v>
      </c>
      <c r="M2359" s="41"/>
      <c r="N2359" s="38"/>
      <c r="O2359" s="39" t="s">
        <v>73</v>
      </c>
      <c r="P2359" s="40" t="s">
        <v>33</v>
      </c>
      <c r="Q2359" s="41"/>
      <c r="R2359" s="38"/>
      <c r="S2359" s="39" t="s">
        <v>73</v>
      </c>
      <c r="T2359" s="40" t="s">
        <v>33</v>
      </c>
      <c r="U2359" s="41"/>
      <c r="V2359" s="38"/>
      <c r="W2359" s="39" t="s">
        <v>73</v>
      </c>
      <c r="X2359" s="40" t="s">
        <v>33</v>
      </c>
      <c r="Y2359" s="41"/>
      <c r="Z2359" s="38"/>
      <c r="AA2359" s="39" t="s">
        <v>73</v>
      </c>
      <c r="AB2359" s="40" t="s">
        <v>33</v>
      </c>
      <c r="AC2359" s="41"/>
      <c r="AD2359" s="38"/>
      <c r="AE2359" s="39" t="s">
        <v>73</v>
      </c>
      <c r="AF2359" s="40" t="s">
        <v>33</v>
      </c>
      <c r="AG2359" s="41"/>
      <c r="AH2359" s="38"/>
      <c r="AI2359" s="39" t="s">
        <v>73</v>
      </c>
      <c r="AJ2359" s="40" t="s">
        <v>33</v>
      </c>
      <c r="AK2359" s="41"/>
      <c r="AL2359" s="38"/>
      <c r="AM2359" s="39" t="s">
        <v>73</v>
      </c>
      <c r="AN2359" s="40" t="s">
        <v>33</v>
      </c>
      <c r="AO2359" s="41"/>
    </row>
    <row r="2360" spans="1:41" hidden="1" outlineLevel="1" x14ac:dyDescent="0.25">
      <c r="A2360" s="34" t="s">
        <v>4227</v>
      </c>
      <c r="B2360" s="35" t="s">
        <v>4228</v>
      </c>
      <c r="C2360" s="35" t="s">
        <v>4219</v>
      </c>
      <c r="D2360" s="35" t="s">
        <v>500</v>
      </c>
      <c r="E2360" s="42">
        <v>2</v>
      </c>
      <c r="G2360" s="43">
        <v>0</v>
      </c>
      <c r="H2360" s="44">
        <v>0</v>
      </c>
      <c r="I2360" s="45"/>
      <c r="J2360" s="38"/>
      <c r="K2360" s="43">
        <v>115</v>
      </c>
      <c r="L2360" s="44">
        <v>230</v>
      </c>
      <c r="M2360" s="45"/>
      <c r="N2360" s="38"/>
      <c r="O2360" s="43">
        <v>115</v>
      </c>
      <c r="P2360" s="44">
        <v>230</v>
      </c>
      <c r="Q2360" s="45"/>
      <c r="R2360" s="38"/>
      <c r="S2360" s="43">
        <v>52</v>
      </c>
      <c r="T2360" s="44">
        <v>104</v>
      </c>
      <c r="U2360" s="45"/>
      <c r="V2360" s="38"/>
      <c r="W2360" s="43">
        <v>79</v>
      </c>
      <c r="X2360" s="44">
        <v>158</v>
      </c>
      <c r="Y2360" s="45"/>
      <c r="Z2360" s="38"/>
      <c r="AA2360" s="43">
        <v>82.69</v>
      </c>
      <c r="AB2360" s="44">
        <v>165.38</v>
      </c>
      <c r="AC2360" s="45"/>
      <c r="AD2360" s="38"/>
      <c r="AE2360" s="43">
        <v>288</v>
      </c>
      <c r="AF2360" s="44">
        <v>576</v>
      </c>
      <c r="AG2360" s="45"/>
      <c r="AH2360" s="38"/>
      <c r="AI2360" s="43">
        <v>0</v>
      </c>
      <c r="AJ2360" s="44">
        <v>0</v>
      </c>
      <c r="AK2360" s="45"/>
      <c r="AL2360" s="38"/>
      <c r="AM2360" s="43">
        <v>103</v>
      </c>
      <c r="AN2360" s="44">
        <v>206</v>
      </c>
      <c r="AO2360" s="45"/>
    </row>
    <row r="2361" spans="1:41" hidden="1" outlineLevel="1" x14ac:dyDescent="0.25">
      <c r="A2361" s="34" t="s">
        <v>4229</v>
      </c>
      <c r="B2361" s="35" t="s">
        <v>4230</v>
      </c>
      <c r="C2361" s="35" t="s">
        <v>4222</v>
      </c>
      <c r="D2361" s="35" t="s">
        <v>500</v>
      </c>
      <c r="E2361" s="42">
        <v>6</v>
      </c>
      <c r="G2361" s="43">
        <v>0</v>
      </c>
      <c r="H2361" s="44">
        <v>0</v>
      </c>
      <c r="I2361" s="45"/>
      <c r="J2361" s="38"/>
      <c r="K2361" s="43">
        <v>145</v>
      </c>
      <c r="L2361" s="44">
        <v>870</v>
      </c>
      <c r="M2361" s="45"/>
      <c r="N2361" s="38"/>
      <c r="O2361" s="43">
        <v>145</v>
      </c>
      <c r="P2361" s="44">
        <v>870</v>
      </c>
      <c r="Q2361" s="45"/>
      <c r="R2361" s="38"/>
      <c r="S2361" s="43">
        <v>108</v>
      </c>
      <c r="T2361" s="44">
        <v>648</v>
      </c>
      <c r="U2361" s="45"/>
      <c r="V2361" s="38"/>
      <c r="W2361" s="43">
        <v>97</v>
      </c>
      <c r="X2361" s="44">
        <v>582</v>
      </c>
      <c r="Y2361" s="45"/>
      <c r="Z2361" s="38"/>
      <c r="AA2361" s="43">
        <v>82.69</v>
      </c>
      <c r="AB2361" s="44">
        <v>496.14</v>
      </c>
      <c r="AC2361" s="45"/>
      <c r="AD2361" s="38"/>
      <c r="AE2361" s="43">
        <v>316</v>
      </c>
      <c r="AF2361" s="44">
        <v>1896</v>
      </c>
      <c r="AG2361" s="45"/>
      <c r="AH2361" s="38"/>
      <c r="AI2361" s="43">
        <v>0</v>
      </c>
      <c r="AJ2361" s="44">
        <v>0</v>
      </c>
      <c r="AK2361" s="45"/>
      <c r="AL2361" s="38"/>
      <c r="AM2361" s="43">
        <v>110</v>
      </c>
      <c r="AN2361" s="44">
        <v>660</v>
      </c>
      <c r="AO2361" s="45"/>
    </row>
    <row r="2362" spans="1:41" hidden="1" outlineLevel="1" x14ac:dyDescent="0.25">
      <c r="A2362" s="30"/>
      <c r="B2362" s="31" t="s">
        <v>44</v>
      </c>
      <c r="C2362" s="31" t="s">
        <v>45</v>
      </c>
      <c r="G2362" s="36"/>
      <c r="H2362" s="36"/>
      <c r="I2362" s="37"/>
      <c r="J2362" s="38"/>
      <c r="K2362" s="36"/>
      <c r="L2362" s="36"/>
      <c r="M2362" s="37"/>
      <c r="N2362" s="38"/>
      <c r="O2362" s="36"/>
      <c r="P2362" s="36"/>
      <c r="Q2362" s="37"/>
      <c r="R2362" s="38"/>
      <c r="S2362" s="36"/>
      <c r="T2362" s="36"/>
      <c r="U2362" s="37"/>
      <c r="V2362" s="38"/>
      <c r="W2362" s="36"/>
      <c r="X2362" s="36"/>
      <c r="Y2362" s="37"/>
      <c r="Z2362" s="38"/>
      <c r="AA2362" s="36"/>
      <c r="AB2362" s="36"/>
      <c r="AC2362" s="37"/>
      <c r="AD2362" s="38"/>
      <c r="AE2362" s="36"/>
      <c r="AF2362" s="36"/>
      <c r="AG2362" s="37"/>
      <c r="AH2362" s="38"/>
      <c r="AI2362" s="36"/>
      <c r="AJ2362" s="36"/>
      <c r="AK2362" s="37"/>
      <c r="AL2362" s="38"/>
      <c r="AM2362" s="36"/>
      <c r="AN2362" s="36"/>
      <c r="AO2362" s="37"/>
    </row>
    <row r="2363" spans="1:41" ht="60" hidden="1" outlineLevel="1" x14ac:dyDescent="0.25">
      <c r="A2363" s="34" t="s">
        <v>4231</v>
      </c>
      <c r="B2363" s="35" t="s">
        <v>47</v>
      </c>
      <c r="C2363" s="35" t="s">
        <v>4232</v>
      </c>
      <c r="G2363" s="36"/>
      <c r="H2363" s="36"/>
      <c r="I2363" s="37"/>
      <c r="J2363" s="38"/>
      <c r="K2363" s="36"/>
      <c r="L2363" s="36"/>
      <c r="M2363" s="37"/>
      <c r="N2363" s="38"/>
      <c r="O2363" s="36"/>
      <c r="P2363" s="36"/>
      <c r="Q2363" s="37"/>
      <c r="R2363" s="38"/>
      <c r="S2363" s="36"/>
      <c r="T2363" s="36"/>
      <c r="U2363" s="37"/>
      <c r="V2363" s="38"/>
      <c r="W2363" s="36"/>
      <c r="X2363" s="36"/>
      <c r="Y2363" s="37"/>
      <c r="Z2363" s="38"/>
      <c r="AA2363" s="36"/>
      <c r="AB2363" s="36"/>
      <c r="AC2363" s="37"/>
      <c r="AD2363" s="38"/>
      <c r="AE2363" s="36"/>
      <c r="AF2363" s="36"/>
      <c r="AG2363" s="37"/>
      <c r="AH2363" s="38"/>
      <c r="AI2363" s="36"/>
      <c r="AJ2363" s="36"/>
      <c r="AK2363" s="37"/>
      <c r="AL2363" s="38"/>
      <c r="AM2363" s="36"/>
      <c r="AN2363" s="36"/>
      <c r="AO2363" s="37"/>
    </row>
    <row r="2364" spans="1:41" ht="45" hidden="1" outlineLevel="1" x14ac:dyDescent="0.25">
      <c r="A2364" s="30"/>
      <c r="B2364" s="31" t="s">
        <v>69</v>
      </c>
      <c r="C2364" s="31" t="s">
        <v>70</v>
      </c>
      <c r="D2364" s="31" t="s">
        <v>71</v>
      </c>
      <c r="E2364" s="31" t="s">
        <v>72</v>
      </c>
      <c r="G2364" s="39" t="s">
        <v>73</v>
      </c>
      <c r="H2364" s="40" t="s">
        <v>33</v>
      </c>
      <c r="I2364" s="41"/>
      <c r="J2364" s="38"/>
      <c r="K2364" s="39" t="s">
        <v>73</v>
      </c>
      <c r="L2364" s="40" t="s">
        <v>33</v>
      </c>
      <c r="M2364" s="41"/>
      <c r="N2364" s="38"/>
      <c r="O2364" s="39" t="s">
        <v>73</v>
      </c>
      <c r="P2364" s="40" t="s">
        <v>33</v>
      </c>
      <c r="Q2364" s="41"/>
      <c r="R2364" s="38"/>
      <c r="S2364" s="39" t="s">
        <v>73</v>
      </c>
      <c r="T2364" s="40" t="s">
        <v>33</v>
      </c>
      <c r="U2364" s="41"/>
      <c r="V2364" s="38"/>
      <c r="W2364" s="39" t="s">
        <v>73</v>
      </c>
      <c r="X2364" s="40" t="s">
        <v>33</v>
      </c>
      <c r="Y2364" s="41"/>
      <c r="Z2364" s="38"/>
      <c r="AA2364" s="39" t="s">
        <v>73</v>
      </c>
      <c r="AB2364" s="40" t="s">
        <v>33</v>
      </c>
      <c r="AC2364" s="41"/>
      <c r="AD2364" s="38"/>
      <c r="AE2364" s="39" t="s">
        <v>73</v>
      </c>
      <c r="AF2364" s="40" t="s">
        <v>33</v>
      </c>
      <c r="AG2364" s="41"/>
      <c r="AH2364" s="38"/>
      <c r="AI2364" s="39" t="s">
        <v>73</v>
      </c>
      <c r="AJ2364" s="40" t="s">
        <v>33</v>
      </c>
      <c r="AK2364" s="41"/>
      <c r="AL2364" s="38"/>
      <c r="AM2364" s="39" t="s">
        <v>73</v>
      </c>
      <c r="AN2364" s="40" t="s">
        <v>33</v>
      </c>
      <c r="AO2364" s="41"/>
    </row>
    <row r="2365" spans="1:41" hidden="1" outlineLevel="1" x14ac:dyDescent="0.25">
      <c r="A2365" s="34" t="s">
        <v>4233</v>
      </c>
      <c r="B2365" s="35" t="s">
        <v>4234</v>
      </c>
      <c r="C2365" s="35" t="s">
        <v>4235</v>
      </c>
      <c r="D2365" s="35" t="s">
        <v>500</v>
      </c>
      <c r="E2365" s="42">
        <v>1</v>
      </c>
      <c r="G2365" s="43">
        <v>0</v>
      </c>
      <c r="H2365" s="44">
        <v>0</v>
      </c>
      <c r="I2365" s="45"/>
      <c r="J2365" s="38"/>
      <c r="K2365" s="43">
        <v>70</v>
      </c>
      <c r="L2365" s="44">
        <v>70</v>
      </c>
      <c r="M2365" s="45"/>
      <c r="N2365" s="38"/>
      <c r="O2365" s="43">
        <v>70</v>
      </c>
      <c r="P2365" s="44">
        <v>70</v>
      </c>
      <c r="Q2365" s="45"/>
      <c r="R2365" s="38"/>
      <c r="S2365" s="43">
        <v>113</v>
      </c>
      <c r="T2365" s="44">
        <v>113</v>
      </c>
      <c r="U2365" s="45"/>
      <c r="V2365" s="38"/>
      <c r="W2365" s="43">
        <v>158</v>
      </c>
      <c r="X2365" s="44">
        <v>158</v>
      </c>
      <c r="Y2365" s="45"/>
      <c r="Z2365" s="38"/>
      <c r="AA2365" s="43">
        <v>165.39</v>
      </c>
      <c r="AB2365" s="44">
        <v>165.39</v>
      </c>
      <c r="AC2365" s="45"/>
      <c r="AD2365" s="38"/>
      <c r="AE2365" s="43">
        <v>460</v>
      </c>
      <c r="AF2365" s="44">
        <v>460</v>
      </c>
      <c r="AG2365" s="45"/>
      <c r="AH2365" s="38"/>
      <c r="AI2365" s="43">
        <v>0</v>
      </c>
      <c r="AJ2365" s="44">
        <v>0</v>
      </c>
      <c r="AK2365" s="45"/>
      <c r="AL2365" s="38"/>
      <c r="AM2365" s="43">
        <v>63</v>
      </c>
      <c r="AN2365" s="44">
        <v>63</v>
      </c>
      <c r="AO2365" s="45"/>
    </row>
    <row r="2366" spans="1:41" hidden="1" outlineLevel="1" x14ac:dyDescent="0.25">
      <c r="A2366" s="34" t="s">
        <v>4236</v>
      </c>
      <c r="B2366" s="35" t="s">
        <v>4237</v>
      </c>
      <c r="C2366" s="35" t="s">
        <v>4238</v>
      </c>
      <c r="D2366" s="35" t="s">
        <v>500</v>
      </c>
      <c r="E2366" s="42">
        <v>1</v>
      </c>
      <c r="G2366" s="43">
        <v>0</v>
      </c>
      <c r="H2366" s="44">
        <v>0</v>
      </c>
      <c r="I2366" s="45"/>
      <c r="J2366" s="38"/>
      <c r="K2366" s="43">
        <v>80</v>
      </c>
      <c r="L2366" s="44">
        <v>80</v>
      </c>
      <c r="M2366" s="45"/>
      <c r="N2366" s="38"/>
      <c r="O2366" s="43">
        <v>80</v>
      </c>
      <c r="P2366" s="44">
        <v>80</v>
      </c>
      <c r="Q2366" s="45"/>
      <c r="R2366" s="38"/>
      <c r="S2366" s="43">
        <v>136</v>
      </c>
      <c r="T2366" s="44">
        <v>136</v>
      </c>
      <c r="U2366" s="45"/>
      <c r="V2366" s="38"/>
      <c r="W2366" s="43">
        <v>189</v>
      </c>
      <c r="X2366" s="44">
        <v>189</v>
      </c>
      <c r="Y2366" s="45"/>
      <c r="Z2366" s="38"/>
      <c r="AA2366" s="43">
        <v>186.06</v>
      </c>
      <c r="AB2366" s="44">
        <v>186.06</v>
      </c>
      <c r="AC2366" s="45"/>
      <c r="AD2366" s="38"/>
      <c r="AE2366" s="43">
        <v>518</v>
      </c>
      <c r="AF2366" s="44">
        <v>518</v>
      </c>
      <c r="AG2366" s="45"/>
      <c r="AH2366" s="38"/>
      <c r="AI2366" s="43">
        <v>0</v>
      </c>
      <c r="AJ2366" s="44">
        <v>0</v>
      </c>
      <c r="AK2366" s="45"/>
      <c r="AL2366" s="38"/>
      <c r="AM2366" s="43">
        <v>77</v>
      </c>
      <c r="AN2366" s="44">
        <v>77</v>
      </c>
      <c r="AO2366" s="45"/>
    </row>
    <row r="2367" spans="1:41" hidden="1" outlineLevel="1" x14ac:dyDescent="0.25">
      <c r="A2367" s="34" t="s">
        <v>4239</v>
      </c>
      <c r="B2367" s="35" t="s">
        <v>4240</v>
      </c>
      <c r="C2367" s="35" t="s">
        <v>4241</v>
      </c>
      <c r="D2367" s="35" t="s">
        <v>500</v>
      </c>
      <c r="E2367" s="42">
        <v>1</v>
      </c>
      <c r="G2367" s="43">
        <v>0</v>
      </c>
      <c r="H2367" s="44">
        <v>0</v>
      </c>
      <c r="I2367" s="45"/>
      <c r="J2367" s="38"/>
      <c r="K2367" s="43">
        <v>90</v>
      </c>
      <c r="L2367" s="44">
        <v>90</v>
      </c>
      <c r="M2367" s="45"/>
      <c r="N2367" s="38"/>
      <c r="O2367" s="43">
        <v>90</v>
      </c>
      <c r="P2367" s="44">
        <v>90</v>
      </c>
      <c r="Q2367" s="45"/>
      <c r="R2367" s="38"/>
      <c r="S2367" s="43">
        <v>447</v>
      </c>
      <c r="T2367" s="44">
        <v>447</v>
      </c>
      <c r="U2367" s="45"/>
      <c r="V2367" s="38"/>
      <c r="W2367" s="43">
        <v>200</v>
      </c>
      <c r="X2367" s="44">
        <v>200</v>
      </c>
      <c r="Y2367" s="45"/>
      <c r="Z2367" s="38"/>
      <c r="AA2367" s="43">
        <v>206.73</v>
      </c>
      <c r="AB2367" s="44">
        <v>206.73</v>
      </c>
      <c r="AC2367" s="45"/>
      <c r="AD2367" s="38"/>
      <c r="AE2367" s="43">
        <v>518</v>
      </c>
      <c r="AF2367" s="44">
        <v>518</v>
      </c>
      <c r="AG2367" s="45"/>
      <c r="AH2367" s="38"/>
      <c r="AI2367" s="43">
        <v>0</v>
      </c>
      <c r="AJ2367" s="44">
        <v>0</v>
      </c>
      <c r="AK2367" s="45"/>
      <c r="AL2367" s="38"/>
      <c r="AM2367" s="43">
        <v>86</v>
      </c>
      <c r="AN2367" s="44">
        <v>86</v>
      </c>
      <c r="AO2367" s="45"/>
    </row>
    <row r="2368" spans="1:41" hidden="1" outlineLevel="1" x14ac:dyDescent="0.25">
      <c r="A2368" s="30"/>
      <c r="B2368" s="31" t="s">
        <v>44</v>
      </c>
      <c r="C2368" s="31" t="s">
        <v>45</v>
      </c>
      <c r="G2368" s="36"/>
      <c r="H2368" s="36"/>
      <c r="I2368" s="37"/>
      <c r="J2368" s="38"/>
      <c r="K2368" s="36"/>
      <c r="L2368" s="36"/>
      <c r="M2368" s="37"/>
      <c r="N2368" s="38"/>
      <c r="O2368" s="36"/>
      <c r="P2368" s="36"/>
      <c r="Q2368" s="37"/>
      <c r="R2368" s="38"/>
      <c r="S2368" s="36"/>
      <c r="T2368" s="36"/>
      <c r="U2368" s="37"/>
      <c r="V2368" s="38"/>
      <c r="W2368" s="36"/>
      <c r="X2368" s="36"/>
      <c r="Y2368" s="37"/>
      <c r="Z2368" s="38"/>
      <c r="AA2368" s="36"/>
      <c r="AB2368" s="36"/>
      <c r="AC2368" s="37"/>
      <c r="AD2368" s="38"/>
      <c r="AE2368" s="36"/>
      <c r="AF2368" s="36"/>
      <c r="AG2368" s="37"/>
      <c r="AH2368" s="38"/>
      <c r="AI2368" s="36"/>
      <c r="AJ2368" s="36"/>
      <c r="AK2368" s="37"/>
      <c r="AL2368" s="38"/>
      <c r="AM2368" s="36"/>
      <c r="AN2368" s="36"/>
      <c r="AO2368" s="37"/>
    </row>
    <row r="2369" spans="1:41" ht="45" hidden="1" outlineLevel="1" x14ac:dyDescent="0.25">
      <c r="A2369" s="34" t="s">
        <v>4242</v>
      </c>
      <c r="B2369" s="35" t="s">
        <v>47</v>
      </c>
      <c r="C2369" s="35" t="s">
        <v>4243</v>
      </c>
      <c r="G2369" s="36"/>
      <c r="H2369" s="36"/>
      <c r="I2369" s="37"/>
      <c r="J2369" s="38"/>
      <c r="K2369" s="36"/>
      <c r="L2369" s="36"/>
      <c r="M2369" s="37"/>
      <c r="N2369" s="38"/>
      <c r="O2369" s="36"/>
      <c r="P2369" s="36"/>
      <c r="Q2369" s="37"/>
      <c r="R2369" s="38"/>
      <c r="S2369" s="36"/>
      <c r="T2369" s="36"/>
      <c r="U2369" s="37"/>
      <c r="V2369" s="38"/>
      <c r="W2369" s="36"/>
      <c r="X2369" s="36"/>
      <c r="Y2369" s="37"/>
      <c r="Z2369" s="38"/>
      <c r="AA2369" s="36"/>
      <c r="AB2369" s="36"/>
      <c r="AC2369" s="37"/>
      <c r="AD2369" s="38"/>
      <c r="AE2369" s="36"/>
      <c r="AF2369" s="36"/>
      <c r="AG2369" s="37"/>
      <c r="AH2369" s="38"/>
      <c r="AI2369" s="36"/>
      <c r="AJ2369" s="36"/>
      <c r="AK2369" s="37"/>
      <c r="AL2369" s="38"/>
      <c r="AM2369" s="36"/>
      <c r="AN2369" s="36"/>
      <c r="AO2369" s="37"/>
    </row>
    <row r="2370" spans="1:41" ht="45" hidden="1" outlineLevel="1" x14ac:dyDescent="0.25">
      <c r="A2370" s="30"/>
      <c r="B2370" s="31" t="s">
        <v>69</v>
      </c>
      <c r="C2370" s="31" t="s">
        <v>70</v>
      </c>
      <c r="D2370" s="31" t="s">
        <v>71</v>
      </c>
      <c r="E2370" s="31" t="s">
        <v>72</v>
      </c>
      <c r="G2370" s="39" t="s">
        <v>73</v>
      </c>
      <c r="H2370" s="40" t="s">
        <v>33</v>
      </c>
      <c r="I2370" s="41"/>
      <c r="J2370" s="38"/>
      <c r="K2370" s="39" t="s">
        <v>73</v>
      </c>
      <c r="L2370" s="40" t="s">
        <v>33</v>
      </c>
      <c r="M2370" s="41"/>
      <c r="N2370" s="38"/>
      <c r="O2370" s="39" t="s">
        <v>73</v>
      </c>
      <c r="P2370" s="40" t="s">
        <v>33</v>
      </c>
      <c r="Q2370" s="41"/>
      <c r="R2370" s="38"/>
      <c r="S2370" s="39" t="s">
        <v>73</v>
      </c>
      <c r="T2370" s="40" t="s">
        <v>33</v>
      </c>
      <c r="U2370" s="41"/>
      <c r="V2370" s="38"/>
      <c r="W2370" s="39" t="s">
        <v>73</v>
      </c>
      <c r="X2370" s="40" t="s">
        <v>33</v>
      </c>
      <c r="Y2370" s="41"/>
      <c r="Z2370" s="38"/>
      <c r="AA2370" s="39" t="s">
        <v>73</v>
      </c>
      <c r="AB2370" s="40" t="s">
        <v>33</v>
      </c>
      <c r="AC2370" s="41"/>
      <c r="AD2370" s="38"/>
      <c r="AE2370" s="39" t="s">
        <v>73</v>
      </c>
      <c r="AF2370" s="40" t="s">
        <v>33</v>
      </c>
      <c r="AG2370" s="41"/>
      <c r="AH2370" s="38"/>
      <c r="AI2370" s="39" t="s">
        <v>73</v>
      </c>
      <c r="AJ2370" s="40" t="s">
        <v>33</v>
      </c>
      <c r="AK2370" s="41"/>
      <c r="AL2370" s="38"/>
      <c r="AM2370" s="39" t="s">
        <v>73</v>
      </c>
      <c r="AN2370" s="40" t="s">
        <v>33</v>
      </c>
      <c r="AO2370" s="41"/>
    </row>
    <row r="2371" spans="1:41" hidden="1" outlineLevel="1" x14ac:dyDescent="0.25">
      <c r="A2371" s="34" t="s">
        <v>4244</v>
      </c>
      <c r="B2371" s="35" t="s">
        <v>4245</v>
      </c>
      <c r="C2371" s="35" t="s">
        <v>4235</v>
      </c>
      <c r="D2371" s="35" t="s">
        <v>500</v>
      </c>
      <c r="E2371" s="42">
        <v>1</v>
      </c>
      <c r="G2371" s="43">
        <v>0</v>
      </c>
      <c r="H2371" s="44">
        <v>0</v>
      </c>
      <c r="I2371" s="45"/>
      <c r="J2371" s="38"/>
      <c r="K2371" s="43">
        <v>65</v>
      </c>
      <c r="L2371" s="44">
        <v>65</v>
      </c>
      <c r="M2371" s="45"/>
      <c r="N2371" s="38"/>
      <c r="O2371" s="43">
        <v>65</v>
      </c>
      <c r="P2371" s="44">
        <v>65</v>
      </c>
      <c r="Q2371" s="45"/>
      <c r="R2371" s="38"/>
      <c r="S2371" s="43">
        <v>38</v>
      </c>
      <c r="T2371" s="44">
        <v>38</v>
      </c>
      <c r="U2371" s="45"/>
      <c r="V2371" s="38"/>
      <c r="W2371" s="43">
        <v>158</v>
      </c>
      <c r="X2371" s="44">
        <v>158</v>
      </c>
      <c r="Y2371" s="45"/>
      <c r="Z2371" s="38"/>
      <c r="AA2371" s="43">
        <v>165.39</v>
      </c>
      <c r="AB2371" s="44">
        <v>165.39</v>
      </c>
      <c r="AC2371" s="45"/>
      <c r="AD2371" s="38"/>
      <c r="AE2371" s="43">
        <v>345</v>
      </c>
      <c r="AF2371" s="44">
        <v>345</v>
      </c>
      <c r="AG2371" s="45"/>
      <c r="AH2371" s="38"/>
      <c r="AI2371" s="43">
        <v>0</v>
      </c>
      <c r="AJ2371" s="44">
        <v>0</v>
      </c>
      <c r="AK2371" s="45"/>
      <c r="AL2371" s="38"/>
      <c r="AM2371" s="43">
        <v>54</v>
      </c>
      <c r="AN2371" s="44">
        <v>54</v>
      </c>
      <c r="AO2371" s="45"/>
    </row>
    <row r="2372" spans="1:41" hidden="1" outlineLevel="1" x14ac:dyDescent="0.25">
      <c r="A2372" s="34" t="s">
        <v>4246</v>
      </c>
      <c r="B2372" s="35" t="s">
        <v>4247</v>
      </c>
      <c r="C2372" s="35" t="s">
        <v>4241</v>
      </c>
      <c r="D2372" s="35" t="s">
        <v>500</v>
      </c>
      <c r="E2372" s="42">
        <v>1</v>
      </c>
      <c r="G2372" s="43">
        <v>0</v>
      </c>
      <c r="H2372" s="44">
        <v>0</v>
      </c>
      <c r="I2372" s="45"/>
      <c r="J2372" s="38"/>
      <c r="K2372" s="43">
        <v>95</v>
      </c>
      <c r="L2372" s="44">
        <v>95</v>
      </c>
      <c r="M2372" s="45"/>
      <c r="N2372" s="38"/>
      <c r="O2372" s="43">
        <v>95</v>
      </c>
      <c r="P2372" s="44">
        <v>95</v>
      </c>
      <c r="Q2372" s="45"/>
      <c r="R2372" s="38"/>
      <c r="S2372" s="43">
        <v>503</v>
      </c>
      <c r="T2372" s="44">
        <v>503</v>
      </c>
      <c r="U2372" s="45"/>
      <c r="V2372" s="38"/>
      <c r="W2372" s="43">
        <v>200</v>
      </c>
      <c r="X2372" s="44">
        <v>200</v>
      </c>
      <c r="Y2372" s="45"/>
      <c r="Z2372" s="38"/>
      <c r="AA2372" s="43">
        <v>206.73</v>
      </c>
      <c r="AB2372" s="44">
        <v>206.73</v>
      </c>
      <c r="AC2372" s="45"/>
      <c r="AD2372" s="38"/>
      <c r="AE2372" s="43">
        <v>403</v>
      </c>
      <c r="AF2372" s="44">
        <v>403</v>
      </c>
      <c r="AG2372" s="45"/>
      <c r="AH2372" s="38"/>
      <c r="AI2372" s="43">
        <v>0</v>
      </c>
      <c r="AJ2372" s="44">
        <v>0</v>
      </c>
      <c r="AK2372" s="45"/>
      <c r="AL2372" s="38"/>
      <c r="AM2372" s="43">
        <v>73</v>
      </c>
      <c r="AN2372" s="44">
        <v>73</v>
      </c>
      <c r="AO2372" s="45"/>
    </row>
    <row r="2373" spans="1:41" hidden="1" outlineLevel="1" x14ac:dyDescent="0.25">
      <c r="A2373" s="30"/>
      <c r="B2373" s="31" t="s">
        <v>44</v>
      </c>
      <c r="C2373" s="31" t="s">
        <v>45</v>
      </c>
      <c r="G2373" s="36"/>
      <c r="H2373" s="36"/>
      <c r="I2373" s="37"/>
      <c r="J2373" s="38"/>
      <c r="K2373" s="36"/>
      <c r="L2373" s="36"/>
      <c r="M2373" s="37"/>
      <c r="N2373" s="38"/>
      <c r="O2373" s="36"/>
      <c r="P2373" s="36"/>
      <c r="Q2373" s="37"/>
      <c r="R2373" s="38"/>
      <c r="S2373" s="36"/>
      <c r="T2373" s="36"/>
      <c r="U2373" s="37"/>
      <c r="V2373" s="38"/>
      <c r="W2373" s="36"/>
      <c r="X2373" s="36"/>
      <c r="Y2373" s="37"/>
      <c r="Z2373" s="38"/>
      <c r="AA2373" s="36"/>
      <c r="AB2373" s="36"/>
      <c r="AC2373" s="37"/>
      <c r="AD2373" s="38"/>
      <c r="AE2373" s="36"/>
      <c r="AF2373" s="36"/>
      <c r="AG2373" s="37"/>
      <c r="AH2373" s="38"/>
      <c r="AI2373" s="36"/>
      <c r="AJ2373" s="36"/>
      <c r="AK2373" s="37"/>
      <c r="AL2373" s="38"/>
      <c r="AM2373" s="36"/>
      <c r="AN2373" s="36"/>
      <c r="AO2373" s="37"/>
    </row>
    <row r="2374" spans="1:41" ht="45" hidden="1" outlineLevel="1" x14ac:dyDescent="0.25">
      <c r="A2374" s="34" t="s">
        <v>4248</v>
      </c>
      <c r="B2374" s="35" t="s">
        <v>47</v>
      </c>
      <c r="C2374" s="35" t="s">
        <v>4249</v>
      </c>
      <c r="G2374" s="36"/>
      <c r="H2374" s="36"/>
      <c r="I2374" s="37"/>
      <c r="J2374" s="38"/>
      <c r="K2374" s="36"/>
      <c r="L2374" s="36"/>
      <c r="M2374" s="37"/>
      <c r="N2374" s="38"/>
      <c r="O2374" s="36"/>
      <c r="P2374" s="36"/>
      <c r="Q2374" s="37"/>
      <c r="R2374" s="38"/>
      <c r="S2374" s="36"/>
      <c r="T2374" s="36"/>
      <c r="U2374" s="37"/>
      <c r="V2374" s="38"/>
      <c r="W2374" s="36"/>
      <c r="X2374" s="36"/>
      <c r="Y2374" s="37"/>
      <c r="Z2374" s="38"/>
      <c r="AA2374" s="36"/>
      <c r="AB2374" s="36"/>
      <c r="AC2374" s="37"/>
      <c r="AD2374" s="38"/>
      <c r="AE2374" s="36"/>
      <c r="AF2374" s="36"/>
      <c r="AG2374" s="37"/>
      <c r="AH2374" s="38"/>
      <c r="AI2374" s="36"/>
      <c r="AJ2374" s="36"/>
      <c r="AK2374" s="37"/>
      <c r="AL2374" s="38"/>
      <c r="AM2374" s="36"/>
      <c r="AN2374" s="36"/>
      <c r="AO2374" s="37"/>
    </row>
    <row r="2375" spans="1:41" ht="45" hidden="1" outlineLevel="1" x14ac:dyDescent="0.25">
      <c r="A2375" s="30"/>
      <c r="B2375" s="31" t="s">
        <v>69</v>
      </c>
      <c r="C2375" s="31" t="s">
        <v>70</v>
      </c>
      <c r="D2375" s="31" t="s">
        <v>71</v>
      </c>
      <c r="E2375" s="31" t="s">
        <v>72</v>
      </c>
      <c r="G2375" s="39" t="s">
        <v>73</v>
      </c>
      <c r="H2375" s="40" t="s">
        <v>33</v>
      </c>
      <c r="I2375" s="41"/>
      <c r="J2375" s="38"/>
      <c r="K2375" s="39" t="s">
        <v>73</v>
      </c>
      <c r="L2375" s="40" t="s">
        <v>33</v>
      </c>
      <c r="M2375" s="41"/>
      <c r="N2375" s="38"/>
      <c r="O2375" s="39" t="s">
        <v>73</v>
      </c>
      <c r="P2375" s="40" t="s">
        <v>33</v>
      </c>
      <c r="Q2375" s="41"/>
      <c r="R2375" s="38"/>
      <c r="S2375" s="39" t="s">
        <v>73</v>
      </c>
      <c r="T2375" s="40" t="s">
        <v>33</v>
      </c>
      <c r="U2375" s="41"/>
      <c r="V2375" s="38"/>
      <c r="W2375" s="39" t="s">
        <v>73</v>
      </c>
      <c r="X2375" s="40" t="s">
        <v>33</v>
      </c>
      <c r="Y2375" s="41"/>
      <c r="Z2375" s="38"/>
      <c r="AA2375" s="39" t="s">
        <v>73</v>
      </c>
      <c r="AB2375" s="40" t="s">
        <v>33</v>
      </c>
      <c r="AC2375" s="41"/>
      <c r="AD2375" s="38"/>
      <c r="AE2375" s="39" t="s">
        <v>73</v>
      </c>
      <c r="AF2375" s="40" t="s">
        <v>33</v>
      </c>
      <c r="AG2375" s="41"/>
      <c r="AH2375" s="38"/>
      <c r="AI2375" s="39" t="s">
        <v>73</v>
      </c>
      <c r="AJ2375" s="40" t="s">
        <v>33</v>
      </c>
      <c r="AK2375" s="41"/>
      <c r="AL2375" s="38"/>
      <c r="AM2375" s="39" t="s">
        <v>73</v>
      </c>
      <c r="AN2375" s="40" t="s">
        <v>33</v>
      </c>
      <c r="AO2375" s="41"/>
    </row>
    <row r="2376" spans="1:41" hidden="1" outlineLevel="1" x14ac:dyDescent="0.25">
      <c r="A2376" s="34" t="s">
        <v>4250</v>
      </c>
      <c r="B2376" s="35" t="s">
        <v>4251</v>
      </c>
      <c r="C2376" s="35" t="s">
        <v>4252</v>
      </c>
      <c r="D2376" s="35" t="s">
        <v>500</v>
      </c>
      <c r="E2376" s="42">
        <v>1</v>
      </c>
      <c r="G2376" s="43">
        <v>0</v>
      </c>
      <c r="H2376" s="44">
        <v>0</v>
      </c>
      <c r="I2376" s="45"/>
      <c r="J2376" s="38"/>
      <c r="K2376" s="43">
        <v>80</v>
      </c>
      <c r="L2376" s="44">
        <v>80</v>
      </c>
      <c r="M2376" s="45"/>
      <c r="N2376" s="38"/>
      <c r="O2376" s="43">
        <v>80</v>
      </c>
      <c r="P2376" s="44">
        <v>80</v>
      </c>
      <c r="Q2376" s="45"/>
      <c r="R2376" s="38"/>
      <c r="S2376" s="43">
        <v>33</v>
      </c>
      <c r="T2376" s="44">
        <v>33</v>
      </c>
      <c r="U2376" s="45"/>
      <c r="V2376" s="38"/>
      <c r="W2376" s="43">
        <v>131</v>
      </c>
      <c r="X2376" s="44">
        <v>131</v>
      </c>
      <c r="Y2376" s="45"/>
      <c r="Z2376" s="38"/>
      <c r="AA2376" s="43">
        <v>165.39</v>
      </c>
      <c r="AB2376" s="44">
        <v>165.39</v>
      </c>
      <c r="AC2376" s="45"/>
      <c r="AD2376" s="38"/>
      <c r="AE2376" s="43">
        <v>230</v>
      </c>
      <c r="AF2376" s="44">
        <v>230</v>
      </c>
      <c r="AG2376" s="45"/>
      <c r="AH2376" s="38"/>
      <c r="AI2376" s="43">
        <v>0</v>
      </c>
      <c r="AJ2376" s="44">
        <v>0</v>
      </c>
      <c r="AK2376" s="45"/>
      <c r="AL2376" s="38"/>
      <c r="AM2376" s="43">
        <v>59</v>
      </c>
      <c r="AN2376" s="44">
        <v>59</v>
      </c>
      <c r="AO2376" s="45"/>
    </row>
    <row r="2377" spans="1:41" hidden="1" outlineLevel="1" x14ac:dyDescent="0.25">
      <c r="A2377" s="34" t="s">
        <v>4253</v>
      </c>
      <c r="B2377" s="35" t="s">
        <v>4254</v>
      </c>
      <c r="C2377" s="35" t="s">
        <v>4255</v>
      </c>
      <c r="D2377" s="35" t="s">
        <v>500</v>
      </c>
      <c r="E2377" s="42">
        <v>1</v>
      </c>
      <c r="G2377" s="43">
        <v>0</v>
      </c>
      <c r="H2377" s="44">
        <v>0</v>
      </c>
      <c r="I2377" s="45"/>
      <c r="J2377" s="38"/>
      <c r="K2377" s="43">
        <v>160</v>
      </c>
      <c r="L2377" s="44">
        <v>160</v>
      </c>
      <c r="M2377" s="45"/>
      <c r="N2377" s="38"/>
      <c r="O2377" s="43">
        <v>160</v>
      </c>
      <c r="P2377" s="44">
        <v>160</v>
      </c>
      <c r="Q2377" s="45"/>
      <c r="R2377" s="38"/>
      <c r="S2377" s="43">
        <v>38</v>
      </c>
      <c r="T2377" s="44">
        <v>38</v>
      </c>
      <c r="U2377" s="45"/>
      <c r="V2377" s="38"/>
      <c r="W2377" s="43">
        <v>189</v>
      </c>
      <c r="X2377" s="44">
        <v>189</v>
      </c>
      <c r="Y2377" s="45"/>
      <c r="Z2377" s="38"/>
      <c r="AA2377" s="43">
        <v>206.73</v>
      </c>
      <c r="AB2377" s="44">
        <v>206.73</v>
      </c>
      <c r="AC2377" s="45"/>
      <c r="AD2377" s="38"/>
      <c r="AE2377" s="43">
        <v>288</v>
      </c>
      <c r="AF2377" s="44">
        <v>288</v>
      </c>
      <c r="AG2377" s="45"/>
      <c r="AH2377" s="38"/>
      <c r="AI2377" s="43">
        <v>0</v>
      </c>
      <c r="AJ2377" s="44">
        <v>0</v>
      </c>
      <c r="AK2377" s="45"/>
      <c r="AL2377" s="38"/>
      <c r="AM2377" s="43">
        <v>68</v>
      </c>
      <c r="AN2377" s="44">
        <v>68</v>
      </c>
      <c r="AO2377" s="45"/>
    </row>
    <row r="2378" spans="1:41" hidden="1" outlineLevel="1" x14ac:dyDescent="0.25">
      <c r="A2378" s="30"/>
      <c r="B2378" s="31" t="s">
        <v>44</v>
      </c>
      <c r="C2378" s="31" t="s">
        <v>45</v>
      </c>
      <c r="G2378" s="36"/>
      <c r="H2378" s="36"/>
      <c r="I2378" s="37"/>
      <c r="J2378" s="38"/>
      <c r="K2378" s="36"/>
      <c r="L2378" s="36"/>
      <c r="M2378" s="37"/>
      <c r="N2378" s="38"/>
      <c r="O2378" s="36"/>
      <c r="P2378" s="36"/>
      <c r="Q2378" s="37"/>
      <c r="R2378" s="38"/>
      <c r="S2378" s="36"/>
      <c r="T2378" s="36"/>
      <c r="U2378" s="37"/>
      <c r="V2378" s="38"/>
      <c r="W2378" s="36"/>
      <c r="X2378" s="36"/>
      <c r="Y2378" s="37"/>
      <c r="Z2378" s="38"/>
      <c r="AA2378" s="36"/>
      <c r="AB2378" s="36"/>
      <c r="AC2378" s="37"/>
      <c r="AD2378" s="38"/>
      <c r="AE2378" s="36"/>
      <c r="AF2378" s="36"/>
      <c r="AG2378" s="37"/>
      <c r="AH2378" s="38"/>
      <c r="AI2378" s="36"/>
      <c r="AJ2378" s="36"/>
      <c r="AK2378" s="37"/>
      <c r="AL2378" s="38"/>
      <c r="AM2378" s="36"/>
      <c r="AN2378" s="36"/>
      <c r="AO2378" s="37"/>
    </row>
    <row r="2379" spans="1:41" ht="75" hidden="1" outlineLevel="1" x14ac:dyDescent="0.25">
      <c r="A2379" s="34" t="s">
        <v>4256</v>
      </c>
      <c r="B2379" s="35" t="s">
        <v>47</v>
      </c>
      <c r="C2379" s="35" t="s">
        <v>4257</v>
      </c>
      <c r="G2379" s="36"/>
      <c r="H2379" s="36"/>
      <c r="I2379" s="37"/>
      <c r="J2379" s="38"/>
      <c r="K2379" s="36"/>
      <c r="L2379" s="36"/>
      <c r="M2379" s="37"/>
      <c r="N2379" s="38"/>
      <c r="O2379" s="36"/>
      <c r="P2379" s="36"/>
      <c r="Q2379" s="37"/>
      <c r="R2379" s="38"/>
      <c r="S2379" s="36"/>
      <c r="T2379" s="36"/>
      <c r="U2379" s="37"/>
      <c r="V2379" s="38"/>
      <c r="W2379" s="36"/>
      <c r="X2379" s="36"/>
      <c r="Y2379" s="37"/>
      <c r="Z2379" s="38"/>
      <c r="AA2379" s="36"/>
      <c r="AB2379" s="36"/>
      <c r="AC2379" s="37"/>
      <c r="AD2379" s="38"/>
      <c r="AE2379" s="36"/>
      <c r="AF2379" s="36"/>
      <c r="AG2379" s="37"/>
      <c r="AH2379" s="38"/>
      <c r="AI2379" s="36"/>
      <c r="AJ2379" s="36"/>
      <c r="AK2379" s="37"/>
      <c r="AL2379" s="38"/>
      <c r="AM2379" s="36"/>
      <c r="AN2379" s="36"/>
      <c r="AO2379" s="37"/>
    </row>
    <row r="2380" spans="1:41" ht="45" hidden="1" outlineLevel="1" x14ac:dyDescent="0.25">
      <c r="A2380" s="30"/>
      <c r="B2380" s="31" t="s">
        <v>69</v>
      </c>
      <c r="C2380" s="31" t="s">
        <v>70</v>
      </c>
      <c r="D2380" s="31" t="s">
        <v>71</v>
      </c>
      <c r="E2380" s="31" t="s">
        <v>72</v>
      </c>
      <c r="G2380" s="39" t="s">
        <v>73</v>
      </c>
      <c r="H2380" s="40" t="s">
        <v>33</v>
      </c>
      <c r="I2380" s="41"/>
      <c r="J2380" s="38"/>
      <c r="K2380" s="39" t="s">
        <v>73</v>
      </c>
      <c r="L2380" s="40" t="s">
        <v>33</v>
      </c>
      <c r="M2380" s="41"/>
      <c r="N2380" s="38"/>
      <c r="O2380" s="39" t="s">
        <v>73</v>
      </c>
      <c r="P2380" s="40" t="s">
        <v>33</v>
      </c>
      <c r="Q2380" s="41"/>
      <c r="R2380" s="38"/>
      <c r="S2380" s="39" t="s">
        <v>73</v>
      </c>
      <c r="T2380" s="40" t="s">
        <v>33</v>
      </c>
      <c r="U2380" s="41"/>
      <c r="V2380" s="38"/>
      <c r="W2380" s="39" t="s">
        <v>73</v>
      </c>
      <c r="X2380" s="40" t="s">
        <v>33</v>
      </c>
      <c r="Y2380" s="41"/>
      <c r="Z2380" s="38"/>
      <c r="AA2380" s="39" t="s">
        <v>73</v>
      </c>
      <c r="AB2380" s="40" t="s">
        <v>33</v>
      </c>
      <c r="AC2380" s="41"/>
      <c r="AD2380" s="38"/>
      <c r="AE2380" s="39" t="s">
        <v>73</v>
      </c>
      <c r="AF2380" s="40" t="s">
        <v>33</v>
      </c>
      <c r="AG2380" s="41"/>
      <c r="AH2380" s="38"/>
      <c r="AI2380" s="39" t="s">
        <v>73</v>
      </c>
      <c r="AJ2380" s="40" t="s">
        <v>33</v>
      </c>
      <c r="AK2380" s="41"/>
      <c r="AL2380" s="38"/>
      <c r="AM2380" s="39" t="s">
        <v>73</v>
      </c>
      <c r="AN2380" s="40" t="s">
        <v>33</v>
      </c>
      <c r="AO2380" s="41"/>
    </row>
    <row r="2381" spans="1:41" hidden="1" outlineLevel="1" x14ac:dyDescent="0.25">
      <c r="A2381" s="34" t="s">
        <v>4258</v>
      </c>
      <c r="B2381" s="35" t="s">
        <v>4259</v>
      </c>
      <c r="C2381" s="35" t="s">
        <v>4260</v>
      </c>
      <c r="D2381" s="35" t="s">
        <v>500</v>
      </c>
      <c r="E2381" s="42">
        <v>25</v>
      </c>
      <c r="G2381" s="43">
        <v>0</v>
      </c>
      <c r="H2381" s="44">
        <v>0</v>
      </c>
      <c r="I2381" s="45"/>
      <c r="J2381" s="38"/>
      <c r="K2381" s="43">
        <v>1800</v>
      </c>
      <c r="L2381" s="44">
        <v>45000</v>
      </c>
      <c r="M2381" s="45"/>
      <c r="N2381" s="38"/>
      <c r="O2381" s="43">
        <v>1800</v>
      </c>
      <c r="P2381" s="44">
        <v>45000</v>
      </c>
      <c r="Q2381" s="45"/>
      <c r="R2381" s="38"/>
      <c r="S2381" s="43">
        <v>105</v>
      </c>
      <c r="T2381" s="44">
        <v>2625</v>
      </c>
      <c r="U2381" s="45"/>
      <c r="V2381" s="38"/>
      <c r="W2381" s="43">
        <v>278</v>
      </c>
      <c r="X2381" s="44">
        <v>6950</v>
      </c>
      <c r="Y2381" s="45"/>
      <c r="Z2381" s="38"/>
      <c r="AA2381" s="43">
        <v>0</v>
      </c>
      <c r="AB2381" s="44">
        <v>0</v>
      </c>
      <c r="AC2381" s="45"/>
      <c r="AD2381" s="38"/>
      <c r="AE2381" s="43">
        <v>2185</v>
      </c>
      <c r="AF2381" s="44">
        <v>54625</v>
      </c>
      <c r="AG2381" s="45"/>
      <c r="AH2381" s="38"/>
      <c r="AI2381" s="43">
        <v>0</v>
      </c>
      <c r="AJ2381" s="44">
        <v>0</v>
      </c>
      <c r="AK2381" s="45"/>
      <c r="AL2381" s="38"/>
      <c r="AM2381" s="43">
        <v>142</v>
      </c>
      <c r="AN2381" s="44">
        <v>3550</v>
      </c>
      <c r="AO2381" s="45"/>
    </row>
    <row r="2382" spans="1:41" hidden="1" outlineLevel="1" x14ac:dyDescent="0.25">
      <c r="A2382" s="30"/>
      <c r="B2382" s="31" t="s">
        <v>44</v>
      </c>
      <c r="C2382" s="31" t="s">
        <v>45</v>
      </c>
      <c r="G2382" s="36"/>
      <c r="H2382" s="36"/>
      <c r="I2382" s="37"/>
      <c r="J2382" s="38"/>
      <c r="K2382" s="36"/>
      <c r="L2382" s="36"/>
      <c r="M2382" s="37"/>
      <c r="N2382" s="38"/>
      <c r="O2382" s="36"/>
      <c r="P2382" s="36"/>
      <c r="Q2382" s="37"/>
      <c r="R2382" s="38"/>
      <c r="S2382" s="36"/>
      <c r="T2382" s="36"/>
      <c r="U2382" s="37"/>
      <c r="V2382" s="38"/>
      <c r="W2382" s="36"/>
      <c r="X2382" s="36"/>
      <c r="Y2382" s="37"/>
      <c r="Z2382" s="38"/>
      <c r="AA2382" s="36"/>
      <c r="AB2382" s="36"/>
      <c r="AC2382" s="37"/>
      <c r="AD2382" s="38"/>
      <c r="AE2382" s="36"/>
      <c r="AF2382" s="36"/>
      <c r="AG2382" s="37"/>
      <c r="AH2382" s="38"/>
      <c r="AI2382" s="36"/>
      <c r="AJ2382" s="36"/>
      <c r="AK2382" s="37"/>
      <c r="AL2382" s="38"/>
      <c r="AM2382" s="36"/>
      <c r="AN2382" s="36"/>
      <c r="AO2382" s="37"/>
    </row>
    <row r="2383" spans="1:41" ht="45" hidden="1" outlineLevel="1" x14ac:dyDescent="0.25">
      <c r="A2383" s="34" t="s">
        <v>4261</v>
      </c>
      <c r="B2383" s="35" t="s">
        <v>47</v>
      </c>
      <c r="C2383" s="35" t="s">
        <v>4262</v>
      </c>
      <c r="G2383" s="36"/>
      <c r="H2383" s="36"/>
      <c r="I2383" s="37"/>
      <c r="J2383" s="38"/>
      <c r="K2383" s="36"/>
      <c r="L2383" s="36"/>
      <c r="M2383" s="37"/>
      <c r="N2383" s="38"/>
      <c r="O2383" s="36"/>
      <c r="P2383" s="36"/>
      <c r="Q2383" s="37"/>
      <c r="R2383" s="38"/>
      <c r="S2383" s="36"/>
      <c r="T2383" s="36"/>
      <c r="U2383" s="37"/>
      <c r="V2383" s="38"/>
      <c r="W2383" s="36"/>
      <c r="X2383" s="36"/>
      <c r="Y2383" s="37"/>
      <c r="Z2383" s="38"/>
      <c r="AA2383" s="36"/>
      <c r="AB2383" s="36"/>
      <c r="AC2383" s="37"/>
      <c r="AD2383" s="38"/>
      <c r="AE2383" s="36"/>
      <c r="AF2383" s="36"/>
      <c r="AG2383" s="37"/>
      <c r="AH2383" s="38"/>
      <c r="AI2383" s="36"/>
      <c r="AJ2383" s="36"/>
      <c r="AK2383" s="37"/>
      <c r="AL2383" s="38"/>
      <c r="AM2383" s="36"/>
      <c r="AN2383" s="36"/>
      <c r="AO2383" s="37"/>
    </row>
    <row r="2384" spans="1:41" ht="45" hidden="1" outlineLevel="1" x14ac:dyDescent="0.25">
      <c r="A2384" s="30"/>
      <c r="B2384" s="31" t="s">
        <v>69</v>
      </c>
      <c r="C2384" s="31" t="s">
        <v>70</v>
      </c>
      <c r="D2384" s="31" t="s">
        <v>71</v>
      </c>
      <c r="E2384" s="31" t="s">
        <v>72</v>
      </c>
      <c r="G2384" s="39" t="s">
        <v>73</v>
      </c>
      <c r="H2384" s="40" t="s">
        <v>33</v>
      </c>
      <c r="I2384" s="41"/>
      <c r="J2384" s="38"/>
      <c r="K2384" s="39" t="s">
        <v>73</v>
      </c>
      <c r="L2384" s="40" t="s">
        <v>33</v>
      </c>
      <c r="M2384" s="41"/>
      <c r="N2384" s="38"/>
      <c r="O2384" s="39" t="s">
        <v>73</v>
      </c>
      <c r="P2384" s="40" t="s">
        <v>33</v>
      </c>
      <c r="Q2384" s="41"/>
      <c r="R2384" s="38"/>
      <c r="S2384" s="39" t="s">
        <v>73</v>
      </c>
      <c r="T2384" s="40" t="s">
        <v>33</v>
      </c>
      <c r="U2384" s="41"/>
      <c r="V2384" s="38"/>
      <c r="W2384" s="39" t="s">
        <v>73</v>
      </c>
      <c r="X2384" s="40" t="s">
        <v>33</v>
      </c>
      <c r="Y2384" s="41"/>
      <c r="Z2384" s="38"/>
      <c r="AA2384" s="39" t="s">
        <v>73</v>
      </c>
      <c r="AB2384" s="40" t="s">
        <v>33</v>
      </c>
      <c r="AC2384" s="41"/>
      <c r="AD2384" s="38"/>
      <c r="AE2384" s="39" t="s">
        <v>73</v>
      </c>
      <c r="AF2384" s="40" t="s">
        <v>33</v>
      </c>
      <c r="AG2384" s="41"/>
      <c r="AH2384" s="38"/>
      <c r="AI2384" s="39" t="s">
        <v>73</v>
      </c>
      <c r="AJ2384" s="40" t="s">
        <v>33</v>
      </c>
      <c r="AK2384" s="41"/>
      <c r="AL2384" s="38"/>
      <c r="AM2384" s="39" t="s">
        <v>73</v>
      </c>
      <c r="AN2384" s="40" t="s">
        <v>33</v>
      </c>
      <c r="AO2384" s="41"/>
    </row>
    <row r="2385" spans="1:41" hidden="1" outlineLevel="1" x14ac:dyDescent="0.25">
      <c r="A2385" s="34" t="s">
        <v>4263</v>
      </c>
      <c r="B2385" s="35" t="s">
        <v>4264</v>
      </c>
      <c r="C2385" s="35" t="s">
        <v>4265</v>
      </c>
      <c r="D2385" s="35" t="s">
        <v>500</v>
      </c>
      <c r="E2385" s="42">
        <v>20</v>
      </c>
      <c r="G2385" s="43">
        <v>0</v>
      </c>
      <c r="H2385" s="44">
        <v>0</v>
      </c>
      <c r="I2385" s="45"/>
      <c r="J2385" s="38"/>
      <c r="K2385" s="43">
        <v>1800</v>
      </c>
      <c r="L2385" s="44">
        <v>36000</v>
      </c>
      <c r="M2385" s="45"/>
      <c r="N2385" s="38"/>
      <c r="O2385" s="43">
        <v>1800</v>
      </c>
      <c r="P2385" s="44">
        <v>36000</v>
      </c>
      <c r="Q2385" s="45"/>
      <c r="R2385" s="38"/>
      <c r="S2385" s="43">
        <v>84</v>
      </c>
      <c r="T2385" s="44">
        <v>1680</v>
      </c>
      <c r="U2385" s="45"/>
      <c r="V2385" s="38"/>
      <c r="W2385" s="43">
        <v>278</v>
      </c>
      <c r="X2385" s="44">
        <v>5560</v>
      </c>
      <c r="Y2385" s="45"/>
      <c r="Z2385" s="38"/>
      <c r="AA2385" s="43">
        <v>151.33000000000001</v>
      </c>
      <c r="AB2385" s="44">
        <v>3026.6</v>
      </c>
      <c r="AC2385" s="45"/>
      <c r="AD2385" s="38"/>
      <c r="AE2385" s="43">
        <v>1495</v>
      </c>
      <c r="AF2385" s="44">
        <v>29900</v>
      </c>
      <c r="AG2385" s="45"/>
      <c r="AH2385" s="38"/>
      <c r="AI2385" s="43">
        <v>0</v>
      </c>
      <c r="AJ2385" s="44">
        <v>0</v>
      </c>
      <c r="AK2385" s="45"/>
      <c r="AL2385" s="38"/>
      <c r="AM2385" s="43">
        <v>128</v>
      </c>
      <c r="AN2385" s="44">
        <v>2560</v>
      </c>
      <c r="AO2385" s="45"/>
    </row>
    <row r="2386" spans="1:41" hidden="1" outlineLevel="1" x14ac:dyDescent="0.25">
      <c r="A2386" s="30"/>
      <c r="B2386" s="31" t="s">
        <v>44</v>
      </c>
      <c r="C2386" s="31" t="s">
        <v>45</v>
      </c>
      <c r="G2386" s="36"/>
      <c r="H2386" s="36"/>
      <c r="I2386" s="37"/>
      <c r="J2386" s="38"/>
      <c r="K2386" s="36"/>
      <c r="L2386" s="36"/>
      <c r="M2386" s="37"/>
      <c r="N2386" s="38"/>
      <c r="O2386" s="36"/>
      <c r="P2386" s="36"/>
      <c r="Q2386" s="37"/>
      <c r="R2386" s="38"/>
      <c r="S2386" s="36"/>
      <c r="T2386" s="36"/>
      <c r="U2386" s="37"/>
      <c r="V2386" s="38"/>
      <c r="W2386" s="36"/>
      <c r="X2386" s="36"/>
      <c r="Y2386" s="37"/>
      <c r="Z2386" s="38"/>
      <c r="AA2386" s="36"/>
      <c r="AB2386" s="36"/>
      <c r="AC2386" s="37"/>
      <c r="AD2386" s="38"/>
      <c r="AE2386" s="36"/>
      <c r="AF2386" s="36"/>
      <c r="AG2386" s="37"/>
      <c r="AH2386" s="38"/>
      <c r="AI2386" s="36"/>
      <c r="AJ2386" s="36"/>
      <c r="AK2386" s="37"/>
      <c r="AL2386" s="38"/>
      <c r="AM2386" s="36"/>
      <c r="AN2386" s="36"/>
      <c r="AO2386" s="37"/>
    </row>
    <row r="2387" spans="1:41" hidden="1" outlineLevel="1" x14ac:dyDescent="0.25">
      <c r="A2387" s="34" t="s">
        <v>4266</v>
      </c>
      <c r="B2387" s="35" t="s">
        <v>47</v>
      </c>
      <c r="C2387" s="35" t="s">
        <v>4267</v>
      </c>
      <c r="G2387" s="36"/>
      <c r="H2387" s="36"/>
      <c r="I2387" s="37"/>
      <c r="J2387" s="38"/>
      <c r="K2387" s="36"/>
      <c r="L2387" s="36"/>
      <c r="M2387" s="37"/>
      <c r="N2387" s="38"/>
      <c r="O2387" s="36"/>
      <c r="P2387" s="36"/>
      <c r="Q2387" s="37"/>
      <c r="R2387" s="38"/>
      <c r="S2387" s="36"/>
      <c r="T2387" s="36"/>
      <c r="U2387" s="37"/>
      <c r="V2387" s="38"/>
      <c r="W2387" s="36"/>
      <c r="X2387" s="36"/>
      <c r="Y2387" s="37"/>
      <c r="Z2387" s="38"/>
      <c r="AA2387" s="36"/>
      <c r="AB2387" s="36"/>
      <c r="AC2387" s="37"/>
      <c r="AD2387" s="38"/>
      <c r="AE2387" s="36"/>
      <c r="AF2387" s="36"/>
      <c r="AG2387" s="37"/>
      <c r="AH2387" s="38"/>
      <c r="AI2387" s="36"/>
      <c r="AJ2387" s="36"/>
      <c r="AK2387" s="37"/>
      <c r="AL2387" s="38"/>
      <c r="AM2387" s="36"/>
      <c r="AN2387" s="36"/>
      <c r="AO2387" s="37"/>
    </row>
    <row r="2388" spans="1:41" ht="90" hidden="1" outlineLevel="1" x14ac:dyDescent="0.25">
      <c r="A2388" s="34" t="s">
        <v>4268</v>
      </c>
      <c r="B2388" s="35" t="s">
        <v>47</v>
      </c>
      <c r="C2388" s="35" t="s">
        <v>4269</v>
      </c>
      <c r="G2388" s="36"/>
      <c r="H2388" s="36"/>
      <c r="I2388" s="37"/>
      <c r="J2388" s="38"/>
      <c r="K2388" s="36"/>
      <c r="L2388" s="36"/>
      <c r="M2388" s="37"/>
      <c r="N2388" s="38"/>
      <c r="O2388" s="36"/>
      <c r="P2388" s="36"/>
      <c r="Q2388" s="37"/>
      <c r="R2388" s="38"/>
      <c r="S2388" s="36"/>
      <c r="T2388" s="36"/>
      <c r="U2388" s="37"/>
      <c r="V2388" s="38"/>
      <c r="W2388" s="36"/>
      <c r="X2388" s="36"/>
      <c r="Y2388" s="37"/>
      <c r="Z2388" s="38"/>
      <c r="AA2388" s="36"/>
      <c r="AB2388" s="36"/>
      <c r="AC2388" s="37"/>
      <c r="AD2388" s="38"/>
      <c r="AE2388" s="36"/>
      <c r="AF2388" s="36"/>
      <c r="AG2388" s="37"/>
      <c r="AH2388" s="38"/>
      <c r="AI2388" s="36"/>
      <c r="AJ2388" s="36"/>
      <c r="AK2388" s="37"/>
      <c r="AL2388" s="38"/>
      <c r="AM2388" s="36"/>
      <c r="AN2388" s="36"/>
      <c r="AO2388" s="37"/>
    </row>
    <row r="2389" spans="1:41" hidden="1" outlineLevel="1" x14ac:dyDescent="0.25">
      <c r="A2389" s="34" t="s">
        <v>4270</v>
      </c>
      <c r="B2389" s="35" t="s">
        <v>47</v>
      </c>
      <c r="C2389" s="35" t="s">
        <v>4271</v>
      </c>
      <c r="G2389" s="36"/>
      <c r="H2389" s="36"/>
      <c r="I2389" s="37"/>
      <c r="J2389" s="38"/>
      <c r="K2389" s="36"/>
      <c r="L2389" s="36"/>
      <c r="M2389" s="37"/>
      <c r="N2389" s="38"/>
      <c r="O2389" s="36"/>
      <c r="P2389" s="36"/>
      <c r="Q2389" s="37"/>
      <c r="R2389" s="38"/>
      <c r="S2389" s="36"/>
      <c r="T2389" s="36"/>
      <c r="U2389" s="37"/>
      <c r="V2389" s="38"/>
      <c r="W2389" s="36"/>
      <c r="X2389" s="36"/>
      <c r="Y2389" s="37"/>
      <c r="Z2389" s="38"/>
      <c r="AA2389" s="36"/>
      <c r="AB2389" s="36"/>
      <c r="AC2389" s="37"/>
      <c r="AD2389" s="38"/>
      <c r="AE2389" s="36"/>
      <c r="AF2389" s="36"/>
      <c r="AG2389" s="37"/>
      <c r="AH2389" s="38"/>
      <c r="AI2389" s="36"/>
      <c r="AJ2389" s="36"/>
      <c r="AK2389" s="37"/>
      <c r="AL2389" s="38"/>
      <c r="AM2389" s="36"/>
      <c r="AN2389" s="36"/>
      <c r="AO2389" s="37"/>
    </row>
    <row r="2390" spans="1:41" ht="45" hidden="1" outlineLevel="1" x14ac:dyDescent="0.25">
      <c r="A2390" s="30"/>
      <c r="B2390" s="31" t="s">
        <v>69</v>
      </c>
      <c r="C2390" s="31" t="s">
        <v>70</v>
      </c>
      <c r="D2390" s="31" t="s">
        <v>71</v>
      </c>
      <c r="E2390" s="31" t="s">
        <v>72</v>
      </c>
      <c r="G2390" s="39" t="s">
        <v>73</v>
      </c>
      <c r="H2390" s="40" t="s">
        <v>33</v>
      </c>
      <c r="I2390" s="41"/>
      <c r="J2390" s="38"/>
      <c r="K2390" s="39" t="s">
        <v>73</v>
      </c>
      <c r="L2390" s="40" t="s">
        <v>33</v>
      </c>
      <c r="M2390" s="41"/>
      <c r="N2390" s="38"/>
      <c r="O2390" s="39" t="s">
        <v>73</v>
      </c>
      <c r="P2390" s="40" t="s">
        <v>33</v>
      </c>
      <c r="Q2390" s="41"/>
      <c r="R2390" s="38"/>
      <c r="S2390" s="39" t="s">
        <v>73</v>
      </c>
      <c r="T2390" s="40" t="s">
        <v>33</v>
      </c>
      <c r="U2390" s="41"/>
      <c r="V2390" s="38"/>
      <c r="W2390" s="39" t="s">
        <v>73</v>
      </c>
      <c r="X2390" s="40" t="s">
        <v>33</v>
      </c>
      <c r="Y2390" s="41"/>
      <c r="Z2390" s="38"/>
      <c r="AA2390" s="39" t="s">
        <v>73</v>
      </c>
      <c r="AB2390" s="40" t="s">
        <v>33</v>
      </c>
      <c r="AC2390" s="41"/>
      <c r="AD2390" s="38"/>
      <c r="AE2390" s="39" t="s">
        <v>73</v>
      </c>
      <c r="AF2390" s="40" t="s">
        <v>33</v>
      </c>
      <c r="AG2390" s="41"/>
      <c r="AH2390" s="38"/>
      <c r="AI2390" s="39" t="s">
        <v>73</v>
      </c>
      <c r="AJ2390" s="40" t="s">
        <v>33</v>
      </c>
      <c r="AK2390" s="41"/>
      <c r="AL2390" s="38"/>
      <c r="AM2390" s="39" t="s">
        <v>73</v>
      </c>
      <c r="AN2390" s="40" t="s">
        <v>33</v>
      </c>
      <c r="AO2390" s="41"/>
    </row>
    <row r="2391" spans="1:41" hidden="1" outlineLevel="1" x14ac:dyDescent="0.25">
      <c r="A2391" s="34" t="s">
        <v>4272</v>
      </c>
      <c r="B2391" s="35" t="s">
        <v>4273</v>
      </c>
      <c r="C2391" s="35" t="s">
        <v>4274</v>
      </c>
      <c r="D2391" s="35" t="s">
        <v>500</v>
      </c>
      <c r="E2391" s="42">
        <v>1</v>
      </c>
      <c r="G2391" s="43">
        <v>0</v>
      </c>
      <c r="H2391" s="44">
        <v>0</v>
      </c>
      <c r="I2391" s="45"/>
      <c r="J2391" s="38"/>
      <c r="K2391" s="43">
        <v>122000</v>
      </c>
      <c r="L2391" s="44">
        <v>122000</v>
      </c>
      <c r="M2391" s="45"/>
      <c r="N2391" s="38"/>
      <c r="O2391" s="43">
        <v>122000</v>
      </c>
      <c r="P2391" s="44">
        <v>122000</v>
      </c>
      <c r="Q2391" s="45"/>
      <c r="R2391" s="38"/>
      <c r="S2391" s="43">
        <v>36085</v>
      </c>
      <c r="T2391" s="44">
        <v>36085</v>
      </c>
      <c r="U2391" s="45"/>
      <c r="V2391" s="38"/>
      <c r="W2391" s="43">
        <v>73500</v>
      </c>
      <c r="X2391" s="44">
        <v>73500</v>
      </c>
      <c r="Y2391" s="45"/>
      <c r="Z2391" s="38"/>
      <c r="AA2391" s="43">
        <v>33077.1</v>
      </c>
      <c r="AB2391" s="44">
        <v>33077.1</v>
      </c>
      <c r="AC2391" s="45"/>
      <c r="AD2391" s="38"/>
      <c r="AE2391" s="43">
        <v>60424</v>
      </c>
      <c r="AF2391" s="44">
        <v>60424</v>
      </c>
      <c r="AG2391" s="45"/>
      <c r="AH2391" s="38"/>
      <c r="AI2391" s="43">
        <v>0</v>
      </c>
      <c r="AJ2391" s="44">
        <v>0</v>
      </c>
      <c r="AK2391" s="45"/>
      <c r="AL2391" s="38"/>
      <c r="AM2391" s="43">
        <v>77187</v>
      </c>
      <c r="AN2391" s="44">
        <v>77187</v>
      </c>
      <c r="AO2391" s="45"/>
    </row>
    <row r="2392" spans="1:41" hidden="1" outlineLevel="1" x14ac:dyDescent="0.25">
      <c r="A2392" s="34" t="s">
        <v>4275</v>
      </c>
      <c r="B2392" s="35" t="s">
        <v>4276</v>
      </c>
      <c r="C2392" s="35" t="s">
        <v>4277</v>
      </c>
      <c r="D2392" s="35" t="s">
        <v>500</v>
      </c>
      <c r="E2392" s="42">
        <v>1</v>
      </c>
      <c r="G2392" s="43">
        <v>0</v>
      </c>
      <c r="H2392" s="44">
        <v>0</v>
      </c>
      <c r="I2392" s="45"/>
      <c r="J2392" s="38"/>
      <c r="K2392" s="43">
        <v>145000</v>
      </c>
      <c r="L2392" s="44">
        <v>145000</v>
      </c>
      <c r="M2392" s="45"/>
      <c r="N2392" s="38"/>
      <c r="O2392" s="43">
        <v>145000</v>
      </c>
      <c r="P2392" s="44">
        <v>145000</v>
      </c>
      <c r="Q2392" s="45"/>
      <c r="R2392" s="38"/>
      <c r="S2392" s="43">
        <v>62414</v>
      </c>
      <c r="T2392" s="44">
        <v>62414</v>
      </c>
      <c r="U2392" s="45"/>
      <c r="V2392" s="38"/>
      <c r="W2392" s="43">
        <v>115500</v>
      </c>
      <c r="X2392" s="44">
        <v>115500</v>
      </c>
      <c r="Y2392" s="45"/>
      <c r="Z2392" s="38"/>
      <c r="AA2392" s="43">
        <v>33077.1</v>
      </c>
      <c r="AB2392" s="44">
        <v>33077.1</v>
      </c>
      <c r="AC2392" s="45"/>
      <c r="AD2392" s="38"/>
      <c r="AE2392" s="43">
        <v>92644</v>
      </c>
      <c r="AF2392" s="44">
        <v>92644</v>
      </c>
      <c r="AG2392" s="45"/>
      <c r="AH2392" s="38"/>
      <c r="AI2392" s="43">
        <v>0</v>
      </c>
      <c r="AJ2392" s="44">
        <v>0</v>
      </c>
      <c r="AK2392" s="45"/>
      <c r="AL2392" s="38"/>
      <c r="AM2392" s="43">
        <v>184609</v>
      </c>
      <c r="AN2392" s="44">
        <v>184609</v>
      </c>
      <c r="AO2392" s="45"/>
    </row>
    <row r="2393" spans="1:41" hidden="1" outlineLevel="1" x14ac:dyDescent="0.25">
      <c r="A2393" s="30"/>
      <c r="B2393" s="31" t="s">
        <v>44</v>
      </c>
      <c r="C2393" s="31" t="s">
        <v>45</v>
      </c>
      <c r="G2393" s="36"/>
      <c r="H2393" s="36"/>
      <c r="I2393" s="37"/>
      <c r="J2393" s="38"/>
      <c r="K2393" s="36"/>
      <c r="L2393" s="36"/>
      <c r="M2393" s="37"/>
      <c r="N2393" s="38"/>
      <c r="O2393" s="36"/>
      <c r="P2393" s="36"/>
      <c r="Q2393" s="37"/>
      <c r="R2393" s="38"/>
      <c r="S2393" s="36"/>
      <c r="T2393" s="36"/>
      <c r="U2393" s="37"/>
      <c r="V2393" s="38"/>
      <c r="W2393" s="36"/>
      <c r="X2393" s="36"/>
      <c r="Y2393" s="37"/>
      <c r="Z2393" s="38"/>
      <c r="AA2393" s="36"/>
      <c r="AB2393" s="36"/>
      <c r="AC2393" s="37"/>
      <c r="AD2393" s="38"/>
      <c r="AE2393" s="36"/>
      <c r="AF2393" s="36"/>
      <c r="AG2393" s="37"/>
      <c r="AH2393" s="38"/>
      <c r="AI2393" s="36"/>
      <c r="AJ2393" s="36"/>
      <c r="AK2393" s="37"/>
      <c r="AL2393" s="38"/>
      <c r="AM2393" s="36"/>
      <c r="AN2393" s="36"/>
      <c r="AO2393" s="37"/>
    </row>
    <row r="2394" spans="1:41" hidden="1" outlineLevel="1" x14ac:dyDescent="0.25">
      <c r="A2394" s="34" t="s">
        <v>4278</v>
      </c>
      <c r="B2394" s="35" t="s">
        <v>47</v>
      </c>
      <c r="C2394" s="35" t="s">
        <v>4279</v>
      </c>
      <c r="G2394" s="36"/>
      <c r="H2394" s="36"/>
      <c r="I2394" s="37"/>
      <c r="J2394" s="38"/>
      <c r="K2394" s="36"/>
      <c r="L2394" s="36"/>
      <c r="M2394" s="37"/>
      <c r="N2394" s="38"/>
      <c r="O2394" s="36"/>
      <c r="P2394" s="36"/>
      <c r="Q2394" s="37"/>
      <c r="R2394" s="38"/>
      <c r="S2394" s="36"/>
      <c r="T2394" s="36"/>
      <c r="U2394" s="37"/>
      <c r="V2394" s="38"/>
      <c r="W2394" s="36"/>
      <c r="X2394" s="36"/>
      <c r="Y2394" s="37"/>
      <c r="Z2394" s="38"/>
      <c r="AA2394" s="36"/>
      <c r="AB2394" s="36"/>
      <c r="AC2394" s="37"/>
      <c r="AD2394" s="38"/>
      <c r="AE2394" s="36"/>
      <c r="AF2394" s="36"/>
      <c r="AG2394" s="37"/>
      <c r="AH2394" s="38"/>
      <c r="AI2394" s="36"/>
      <c r="AJ2394" s="36"/>
      <c r="AK2394" s="37"/>
      <c r="AL2394" s="38"/>
      <c r="AM2394" s="36"/>
      <c r="AN2394" s="36"/>
      <c r="AO2394" s="37"/>
    </row>
    <row r="2395" spans="1:41" ht="90" hidden="1" outlineLevel="1" x14ac:dyDescent="0.25">
      <c r="A2395" s="34" t="s">
        <v>4280</v>
      </c>
      <c r="B2395" s="35" t="s">
        <v>47</v>
      </c>
      <c r="C2395" s="35" t="s">
        <v>4281</v>
      </c>
      <c r="G2395" s="36"/>
      <c r="H2395" s="36"/>
      <c r="I2395" s="37"/>
      <c r="J2395" s="38"/>
      <c r="K2395" s="36"/>
      <c r="L2395" s="36"/>
      <c r="M2395" s="37"/>
      <c r="N2395" s="38"/>
      <c r="O2395" s="36"/>
      <c r="P2395" s="36"/>
      <c r="Q2395" s="37"/>
      <c r="R2395" s="38"/>
      <c r="S2395" s="36"/>
      <c r="T2395" s="36"/>
      <c r="U2395" s="37"/>
      <c r="V2395" s="38"/>
      <c r="W2395" s="36"/>
      <c r="X2395" s="36"/>
      <c r="Y2395" s="37"/>
      <c r="Z2395" s="38"/>
      <c r="AA2395" s="36"/>
      <c r="AB2395" s="36"/>
      <c r="AC2395" s="37"/>
      <c r="AD2395" s="38"/>
      <c r="AE2395" s="36"/>
      <c r="AF2395" s="36"/>
      <c r="AG2395" s="37"/>
      <c r="AH2395" s="38"/>
      <c r="AI2395" s="36"/>
      <c r="AJ2395" s="36"/>
      <c r="AK2395" s="37"/>
      <c r="AL2395" s="38"/>
      <c r="AM2395" s="36"/>
      <c r="AN2395" s="36"/>
      <c r="AO2395" s="37"/>
    </row>
    <row r="2396" spans="1:41" ht="45" hidden="1" outlineLevel="1" x14ac:dyDescent="0.25">
      <c r="A2396" s="30"/>
      <c r="B2396" s="31" t="s">
        <v>69</v>
      </c>
      <c r="C2396" s="31" t="s">
        <v>70</v>
      </c>
      <c r="D2396" s="31" t="s">
        <v>71</v>
      </c>
      <c r="E2396" s="31" t="s">
        <v>72</v>
      </c>
      <c r="G2396" s="39" t="s">
        <v>73</v>
      </c>
      <c r="H2396" s="40" t="s">
        <v>33</v>
      </c>
      <c r="I2396" s="41"/>
      <c r="J2396" s="38"/>
      <c r="K2396" s="39" t="s">
        <v>73</v>
      </c>
      <c r="L2396" s="40" t="s">
        <v>33</v>
      </c>
      <c r="M2396" s="41"/>
      <c r="N2396" s="38"/>
      <c r="O2396" s="39" t="s">
        <v>73</v>
      </c>
      <c r="P2396" s="40" t="s">
        <v>33</v>
      </c>
      <c r="Q2396" s="41"/>
      <c r="R2396" s="38"/>
      <c r="S2396" s="39" t="s">
        <v>73</v>
      </c>
      <c r="T2396" s="40" t="s">
        <v>33</v>
      </c>
      <c r="U2396" s="41"/>
      <c r="V2396" s="38"/>
      <c r="W2396" s="39" t="s">
        <v>73</v>
      </c>
      <c r="X2396" s="40" t="s">
        <v>33</v>
      </c>
      <c r="Y2396" s="41"/>
      <c r="Z2396" s="38"/>
      <c r="AA2396" s="39" t="s">
        <v>73</v>
      </c>
      <c r="AB2396" s="40" t="s">
        <v>33</v>
      </c>
      <c r="AC2396" s="41"/>
      <c r="AD2396" s="38"/>
      <c r="AE2396" s="39" t="s">
        <v>73</v>
      </c>
      <c r="AF2396" s="40" t="s">
        <v>33</v>
      </c>
      <c r="AG2396" s="41"/>
      <c r="AH2396" s="38"/>
      <c r="AI2396" s="39" t="s">
        <v>73</v>
      </c>
      <c r="AJ2396" s="40" t="s">
        <v>33</v>
      </c>
      <c r="AK2396" s="41"/>
      <c r="AL2396" s="38"/>
      <c r="AM2396" s="39" t="s">
        <v>73</v>
      </c>
      <c r="AN2396" s="40" t="s">
        <v>33</v>
      </c>
      <c r="AO2396" s="41"/>
    </row>
    <row r="2397" spans="1:41" hidden="1" outlineLevel="1" x14ac:dyDescent="0.25">
      <c r="A2397" s="34" t="s">
        <v>4282</v>
      </c>
      <c r="B2397" s="35" t="s">
        <v>4283</v>
      </c>
      <c r="C2397" s="35" t="s">
        <v>4284</v>
      </c>
      <c r="D2397" s="35" t="s">
        <v>500</v>
      </c>
      <c r="E2397" s="42">
        <v>1</v>
      </c>
      <c r="G2397" s="43">
        <v>507122</v>
      </c>
      <c r="H2397" s="44">
        <v>507122</v>
      </c>
      <c r="I2397" s="45"/>
      <c r="J2397" s="38"/>
      <c r="K2397" s="43">
        <v>3500</v>
      </c>
      <c r="L2397" s="44">
        <v>3500</v>
      </c>
      <c r="M2397" s="45"/>
      <c r="N2397" s="38"/>
      <c r="O2397" s="43">
        <v>3500</v>
      </c>
      <c r="P2397" s="44">
        <v>3500</v>
      </c>
      <c r="Q2397" s="45"/>
      <c r="R2397" s="38"/>
      <c r="S2397" s="43">
        <v>4715</v>
      </c>
      <c r="T2397" s="44">
        <v>4715</v>
      </c>
      <c r="U2397" s="45"/>
      <c r="V2397" s="38"/>
      <c r="W2397" s="43">
        <v>26250</v>
      </c>
      <c r="X2397" s="44">
        <v>26250</v>
      </c>
      <c r="Y2397" s="45"/>
      <c r="Z2397" s="38"/>
      <c r="AA2397" s="43">
        <v>41346.370000000003</v>
      </c>
      <c r="AB2397" s="44">
        <v>41346.370000000003</v>
      </c>
      <c r="AC2397" s="45"/>
      <c r="AD2397" s="38"/>
      <c r="AE2397" s="43">
        <v>3450</v>
      </c>
      <c r="AF2397" s="44">
        <v>3450</v>
      </c>
      <c r="AG2397" s="45"/>
      <c r="AH2397" s="38"/>
      <c r="AI2397" s="43">
        <v>0</v>
      </c>
      <c r="AJ2397" s="44">
        <v>0</v>
      </c>
      <c r="AK2397" s="45"/>
      <c r="AL2397" s="38"/>
      <c r="AM2397" s="43">
        <v>3717</v>
      </c>
      <c r="AN2397" s="44">
        <v>3717</v>
      </c>
      <c r="AO2397" s="45"/>
    </row>
    <row r="2398" spans="1:41" hidden="1" outlineLevel="1" x14ac:dyDescent="0.25">
      <c r="A2398" s="30"/>
      <c r="B2398" s="31" t="s">
        <v>44</v>
      </c>
      <c r="C2398" s="31" t="s">
        <v>45</v>
      </c>
      <c r="G2398" s="36"/>
      <c r="H2398" s="36"/>
      <c r="I2398" s="37"/>
      <c r="J2398" s="38"/>
      <c r="K2398" s="36"/>
      <c r="L2398" s="36"/>
      <c r="M2398" s="37"/>
      <c r="N2398" s="38"/>
      <c r="O2398" s="36"/>
      <c r="P2398" s="36"/>
      <c r="Q2398" s="37"/>
      <c r="R2398" s="38"/>
      <c r="S2398" s="36"/>
      <c r="T2398" s="36"/>
      <c r="U2398" s="37"/>
      <c r="V2398" s="38"/>
      <c r="W2398" s="36"/>
      <c r="X2398" s="36"/>
      <c r="Y2398" s="37"/>
      <c r="Z2398" s="38"/>
      <c r="AA2398" s="36"/>
      <c r="AB2398" s="36"/>
      <c r="AC2398" s="37"/>
      <c r="AD2398" s="38"/>
      <c r="AE2398" s="36"/>
      <c r="AF2398" s="36"/>
      <c r="AG2398" s="37"/>
      <c r="AH2398" s="38"/>
      <c r="AI2398" s="36"/>
      <c r="AJ2398" s="36"/>
      <c r="AK2398" s="37"/>
      <c r="AL2398" s="38"/>
      <c r="AM2398" s="36"/>
      <c r="AN2398" s="36"/>
      <c r="AO2398" s="37"/>
    </row>
    <row r="2399" spans="1:41" hidden="1" outlineLevel="1" x14ac:dyDescent="0.25">
      <c r="A2399" s="34" t="s">
        <v>4285</v>
      </c>
      <c r="B2399" s="35" t="s">
        <v>47</v>
      </c>
      <c r="C2399" s="35" t="s">
        <v>4286</v>
      </c>
      <c r="G2399" s="36"/>
      <c r="H2399" s="36"/>
      <c r="I2399" s="37"/>
      <c r="J2399" s="38"/>
      <c r="K2399" s="36"/>
      <c r="L2399" s="36"/>
      <c r="M2399" s="37"/>
      <c r="N2399" s="38"/>
      <c r="O2399" s="36"/>
      <c r="P2399" s="36"/>
      <c r="Q2399" s="37"/>
      <c r="R2399" s="38"/>
      <c r="S2399" s="36"/>
      <c r="T2399" s="36"/>
      <c r="U2399" s="37"/>
      <c r="V2399" s="38"/>
      <c r="W2399" s="36"/>
      <c r="X2399" s="36"/>
      <c r="Y2399" s="37"/>
      <c r="Z2399" s="38"/>
      <c r="AA2399" s="36"/>
      <c r="AB2399" s="36"/>
      <c r="AC2399" s="37"/>
      <c r="AD2399" s="38"/>
      <c r="AE2399" s="36"/>
      <c r="AF2399" s="36"/>
      <c r="AG2399" s="37"/>
      <c r="AH2399" s="38"/>
      <c r="AI2399" s="36"/>
      <c r="AJ2399" s="36"/>
      <c r="AK2399" s="37"/>
      <c r="AL2399" s="38"/>
      <c r="AM2399" s="36"/>
      <c r="AN2399" s="36"/>
      <c r="AO2399" s="37"/>
    </row>
    <row r="2400" spans="1:41" ht="60" hidden="1" outlineLevel="1" x14ac:dyDescent="0.25">
      <c r="A2400" s="34" t="s">
        <v>4287</v>
      </c>
      <c r="B2400" s="35" t="s">
        <v>47</v>
      </c>
      <c r="C2400" s="35" t="s">
        <v>4288</v>
      </c>
      <c r="G2400" s="36"/>
      <c r="H2400" s="36"/>
      <c r="I2400" s="37"/>
      <c r="J2400" s="38"/>
      <c r="K2400" s="36"/>
      <c r="L2400" s="36"/>
      <c r="M2400" s="37"/>
      <c r="N2400" s="38"/>
      <c r="O2400" s="36"/>
      <c r="P2400" s="36"/>
      <c r="Q2400" s="37"/>
      <c r="R2400" s="38"/>
      <c r="S2400" s="36"/>
      <c r="T2400" s="36"/>
      <c r="U2400" s="37"/>
      <c r="V2400" s="38"/>
      <c r="W2400" s="36"/>
      <c r="X2400" s="36"/>
      <c r="Y2400" s="37"/>
      <c r="Z2400" s="38"/>
      <c r="AA2400" s="36"/>
      <c r="AB2400" s="36"/>
      <c r="AC2400" s="37"/>
      <c r="AD2400" s="38"/>
      <c r="AE2400" s="36"/>
      <c r="AF2400" s="36"/>
      <c r="AG2400" s="37"/>
      <c r="AH2400" s="38"/>
      <c r="AI2400" s="36"/>
      <c r="AJ2400" s="36"/>
      <c r="AK2400" s="37"/>
      <c r="AL2400" s="38"/>
      <c r="AM2400" s="36"/>
      <c r="AN2400" s="36"/>
      <c r="AO2400" s="37"/>
    </row>
    <row r="2401" spans="1:41" ht="45" hidden="1" outlineLevel="1" x14ac:dyDescent="0.25">
      <c r="A2401" s="30"/>
      <c r="B2401" s="31" t="s">
        <v>69</v>
      </c>
      <c r="C2401" s="31" t="s">
        <v>70</v>
      </c>
      <c r="D2401" s="31" t="s">
        <v>71</v>
      </c>
      <c r="E2401" s="31" t="s">
        <v>72</v>
      </c>
      <c r="G2401" s="39" t="s">
        <v>73</v>
      </c>
      <c r="H2401" s="40" t="s">
        <v>33</v>
      </c>
      <c r="I2401" s="41"/>
      <c r="J2401" s="38"/>
      <c r="K2401" s="39" t="s">
        <v>73</v>
      </c>
      <c r="L2401" s="40" t="s">
        <v>33</v>
      </c>
      <c r="M2401" s="41"/>
      <c r="N2401" s="38"/>
      <c r="O2401" s="39" t="s">
        <v>73</v>
      </c>
      <c r="P2401" s="40" t="s">
        <v>33</v>
      </c>
      <c r="Q2401" s="41"/>
      <c r="R2401" s="38"/>
      <c r="S2401" s="39" t="s">
        <v>73</v>
      </c>
      <c r="T2401" s="40" t="s">
        <v>33</v>
      </c>
      <c r="U2401" s="41"/>
      <c r="V2401" s="38"/>
      <c r="W2401" s="39" t="s">
        <v>73</v>
      </c>
      <c r="X2401" s="40" t="s">
        <v>33</v>
      </c>
      <c r="Y2401" s="41"/>
      <c r="Z2401" s="38"/>
      <c r="AA2401" s="39" t="s">
        <v>73</v>
      </c>
      <c r="AB2401" s="40" t="s">
        <v>33</v>
      </c>
      <c r="AC2401" s="41"/>
      <c r="AD2401" s="38"/>
      <c r="AE2401" s="39" t="s">
        <v>73</v>
      </c>
      <c r="AF2401" s="40" t="s">
        <v>33</v>
      </c>
      <c r="AG2401" s="41"/>
      <c r="AH2401" s="38"/>
      <c r="AI2401" s="39" t="s">
        <v>73</v>
      </c>
      <c r="AJ2401" s="40" t="s">
        <v>33</v>
      </c>
      <c r="AK2401" s="41"/>
      <c r="AL2401" s="38"/>
      <c r="AM2401" s="39" t="s">
        <v>73</v>
      </c>
      <c r="AN2401" s="40" t="s">
        <v>33</v>
      </c>
      <c r="AO2401" s="41"/>
    </row>
    <row r="2402" spans="1:41" hidden="1" outlineLevel="1" x14ac:dyDescent="0.25">
      <c r="A2402" s="34" t="s">
        <v>4289</v>
      </c>
      <c r="B2402" s="35" t="s">
        <v>4290</v>
      </c>
      <c r="C2402" s="35" t="s">
        <v>4291</v>
      </c>
      <c r="D2402" s="35" t="s">
        <v>500</v>
      </c>
      <c r="E2402" s="42">
        <v>1</v>
      </c>
      <c r="G2402" s="43">
        <v>0</v>
      </c>
      <c r="H2402" s="44">
        <v>0</v>
      </c>
      <c r="I2402" s="45"/>
      <c r="J2402" s="38"/>
      <c r="K2402" s="43">
        <v>2500</v>
      </c>
      <c r="L2402" s="44">
        <v>2500</v>
      </c>
      <c r="M2402" s="45"/>
      <c r="N2402" s="38"/>
      <c r="O2402" s="43">
        <v>2500</v>
      </c>
      <c r="P2402" s="44">
        <v>2500</v>
      </c>
      <c r="Q2402" s="45"/>
      <c r="R2402" s="38"/>
      <c r="S2402" s="43">
        <v>1302</v>
      </c>
      <c r="T2402" s="44">
        <v>1302</v>
      </c>
      <c r="U2402" s="45"/>
      <c r="V2402" s="38"/>
      <c r="W2402" s="43">
        <v>4200</v>
      </c>
      <c r="X2402" s="44">
        <v>4200</v>
      </c>
      <c r="Y2402" s="45"/>
      <c r="Z2402" s="38"/>
      <c r="AA2402" s="43">
        <v>1653.85</v>
      </c>
      <c r="AB2402" s="44">
        <v>1653.85</v>
      </c>
      <c r="AC2402" s="45"/>
      <c r="AD2402" s="38"/>
      <c r="AE2402" s="43">
        <v>1495</v>
      </c>
      <c r="AF2402" s="44">
        <v>1495</v>
      </c>
      <c r="AG2402" s="45"/>
      <c r="AH2402" s="38"/>
      <c r="AI2402" s="43">
        <v>0</v>
      </c>
      <c r="AJ2402" s="44">
        <v>0</v>
      </c>
      <c r="AK2402" s="45"/>
      <c r="AL2402" s="38"/>
      <c r="AM2402" s="43">
        <v>3011</v>
      </c>
      <c r="AN2402" s="44">
        <v>3011</v>
      </c>
      <c r="AO2402" s="45"/>
    </row>
    <row r="2403" spans="1:41" hidden="1" outlineLevel="1" x14ac:dyDescent="0.25">
      <c r="A2403" s="34" t="s">
        <v>4292</v>
      </c>
      <c r="B2403" s="35" t="s">
        <v>4293</v>
      </c>
      <c r="C2403" s="35" t="s">
        <v>4294</v>
      </c>
      <c r="D2403" s="35" t="s">
        <v>500</v>
      </c>
      <c r="E2403" s="42">
        <v>1</v>
      </c>
      <c r="G2403" s="43">
        <v>0</v>
      </c>
      <c r="H2403" s="44">
        <v>0</v>
      </c>
      <c r="I2403" s="45"/>
      <c r="J2403" s="38"/>
      <c r="K2403" s="43">
        <v>2100</v>
      </c>
      <c r="L2403" s="44">
        <v>2100</v>
      </c>
      <c r="M2403" s="45"/>
      <c r="N2403" s="38"/>
      <c r="O2403" s="43">
        <v>2100</v>
      </c>
      <c r="P2403" s="44">
        <v>2100</v>
      </c>
      <c r="Q2403" s="45"/>
      <c r="R2403" s="38"/>
      <c r="S2403" s="43">
        <v>1082</v>
      </c>
      <c r="T2403" s="44">
        <v>1082</v>
      </c>
      <c r="U2403" s="45"/>
      <c r="V2403" s="38"/>
      <c r="W2403" s="43">
        <v>3570</v>
      </c>
      <c r="X2403" s="44">
        <v>3570</v>
      </c>
      <c r="Y2403" s="45"/>
      <c r="Z2403" s="38"/>
      <c r="AA2403" s="43">
        <v>1405.78</v>
      </c>
      <c r="AB2403" s="44">
        <v>1405.78</v>
      </c>
      <c r="AC2403" s="45"/>
      <c r="AD2403" s="38"/>
      <c r="AE2403" s="43">
        <v>1150</v>
      </c>
      <c r="AF2403" s="44">
        <v>1150</v>
      </c>
      <c r="AG2403" s="45"/>
      <c r="AH2403" s="38"/>
      <c r="AI2403" s="43">
        <v>0</v>
      </c>
      <c r="AJ2403" s="44">
        <v>0</v>
      </c>
      <c r="AK2403" s="45"/>
      <c r="AL2403" s="38"/>
      <c r="AM2403" s="43">
        <v>2201</v>
      </c>
      <c r="AN2403" s="44">
        <v>2201</v>
      </c>
      <c r="AO2403" s="45"/>
    </row>
    <row r="2404" spans="1:41" hidden="1" outlineLevel="1" x14ac:dyDescent="0.25">
      <c r="A2404" s="34" t="s">
        <v>4295</v>
      </c>
      <c r="B2404" s="35" t="s">
        <v>4296</v>
      </c>
      <c r="C2404" s="35" t="s">
        <v>4297</v>
      </c>
      <c r="D2404" s="35" t="s">
        <v>500</v>
      </c>
      <c r="E2404" s="42">
        <v>1</v>
      </c>
      <c r="G2404" s="43">
        <v>0</v>
      </c>
      <c r="H2404" s="44">
        <v>0</v>
      </c>
      <c r="I2404" s="45"/>
      <c r="J2404" s="38"/>
      <c r="K2404" s="43">
        <v>1000</v>
      </c>
      <c r="L2404" s="44">
        <v>1000</v>
      </c>
      <c r="M2404" s="45"/>
      <c r="N2404" s="38"/>
      <c r="O2404" s="43">
        <v>1000</v>
      </c>
      <c r="P2404" s="44">
        <v>1000</v>
      </c>
      <c r="Q2404" s="45"/>
      <c r="R2404" s="38"/>
      <c r="S2404" s="43">
        <v>504</v>
      </c>
      <c r="T2404" s="44">
        <v>504</v>
      </c>
      <c r="U2404" s="45"/>
      <c r="V2404" s="38"/>
      <c r="W2404" s="43">
        <v>420</v>
      </c>
      <c r="X2404" s="44">
        <v>420</v>
      </c>
      <c r="Y2404" s="45"/>
      <c r="Z2404" s="38"/>
      <c r="AA2404" s="43">
        <v>289.42</v>
      </c>
      <c r="AB2404" s="44">
        <v>289.42</v>
      </c>
      <c r="AC2404" s="45"/>
      <c r="AD2404" s="38"/>
      <c r="AE2404" s="43">
        <v>288</v>
      </c>
      <c r="AF2404" s="44">
        <v>288</v>
      </c>
      <c r="AG2404" s="45"/>
      <c r="AH2404" s="38"/>
      <c r="AI2404" s="43">
        <v>0</v>
      </c>
      <c r="AJ2404" s="44">
        <v>0</v>
      </c>
      <c r="AK2404" s="45"/>
      <c r="AL2404" s="38"/>
      <c r="AM2404" s="43">
        <v>607</v>
      </c>
      <c r="AN2404" s="44">
        <v>607</v>
      </c>
      <c r="AO2404" s="45"/>
    </row>
    <row r="2405" spans="1:41" hidden="1" outlineLevel="1" x14ac:dyDescent="0.25">
      <c r="A2405" s="34" t="s">
        <v>4298</v>
      </c>
      <c r="B2405" s="35" t="s">
        <v>4299</v>
      </c>
      <c r="C2405" s="35" t="s">
        <v>4300</v>
      </c>
      <c r="D2405" s="35" t="s">
        <v>500</v>
      </c>
      <c r="E2405" s="42">
        <v>1</v>
      </c>
      <c r="G2405" s="43">
        <v>0</v>
      </c>
      <c r="H2405" s="44">
        <v>0</v>
      </c>
      <c r="I2405" s="45"/>
      <c r="J2405" s="38"/>
      <c r="K2405" s="43">
        <v>1000</v>
      </c>
      <c r="L2405" s="44">
        <v>1000</v>
      </c>
      <c r="M2405" s="45"/>
      <c r="N2405" s="38"/>
      <c r="O2405" s="43">
        <v>1000</v>
      </c>
      <c r="P2405" s="44">
        <v>1000</v>
      </c>
      <c r="Q2405" s="45"/>
      <c r="R2405" s="38"/>
      <c r="S2405" s="43">
        <v>504</v>
      </c>
      <c r="T2405" s="44">
        <v>504</v>
      </c>
      <c r="U2405" s="45"/>
      <c r="V2405" s="38"/>
      <c r="W2405" s="43">
        <v>420</v>
      </c>
      <c r="X2405" s="44">
        <v>420</v>
      </c>
      <c r="Y2405" s="45"/>
      <c r="Z2405" s="38"/>
      <c r="AA2405" s="43">
        <v>289.42</v>
      </c>
      <c r="AB2405" s="44">
        <v>289.42</v>
      </c>
      <c r="AC2405" s="45"/>
      <c r="AD2405" s="38"/>
      <c r="AE2405" s="43">
        <v>288</v>
      </c>
      <c r="AF2405" s="44">
        <v>288</v>
      </c>
      <c r="AG2405" s="45"/>
      <c r="AH2405" s="38"/>
      <c r="AI2405" s="43">
        <v>0</v>
      </c>
      <c r="AJ2405" s="44">
        <v>0</v>
      </c>
      <c r="AK2405" s="45"/>
      <c r="AL2405" s="38"/>
      <c r="AM2405" s="43">
        <v>607</v>
      </c>
      <c r="AN2405" s="44">
        <v>607</v>
      </c>
      <c r="AO2405" s="45"/>
    </row>
    <row r="2406" spans="1:41" hidden="1" outlineLevel="1" x14ac:dyDescent="0.25">
      <c r="A2406" s="30"/>
      <c r="B2406" s="31" t="s">
        <v>44</v>
      </c>
      <c r="C2406" s="31" t="s">
        <v>45</v>
      </c>
      <c r="G2406" s="36"/>
      <c r="H2406" s="36"/>
      <c r="I2406" s="37"/>
      <c r="J2406" s="38"/>
      <c r="K2406" s="36"/>
      <c r="L2406" s="36"/>
      <c r="M2406" s="37"/>
      <c r="N2406" s="38"/>
      <c r="O2406" s="36"/>
      <c r="P2406" s="36"/>
      <c r="Q2406" s="37"/>
      <c r="R2406" s="38"/>
      <c r="S2406" s="36"/>
      <c r="T2406" s="36"/>
      <c r="U2406" s="37"/>
      <c r="V2406" s="38"/>
      <c r="W2406" s="36"/>
      <c r="X2406" s="36"/>
      <c r="Y2406" s="37"/>
      <c r="Z2406" s="38"/>
      <c r="AA2406" s="36"/>
      <c r="AB2406" s="36"/>
      <c r="AC2406" s="37"/>
      <c r="AD2406" s="38"/>
      <c r="AE2406" s="36"/>
      <c r="AF2406" s="36"/>
      <c r="AG2406" s="37"/>
      <c r="AH2406" s="38"/>
      <c r="AI2406" s="36"/>
      <c r="AJ2406" s="36"/>
      <c r="AK2406" s="37"/>
      <c r="AL2406" s="38"/>
      <c r="AM2406" s="36"/>
      <c r="AN2406" s="36"/>
      <c r="AO2406" s="37"/>
    </row>
    <row r="2407" spans="1:41" hidden="1" outlineLevel="1" x14ac:dyDescent="0.25">
      <c r="A2407" s="34" t="s">
        <v>4301</v>
      </c>
      <c r="B2407" s="35" t="s">
        <v>47</v>
      </c>
      <c r="C2407" s="35" t="s">
        <v>4302</v>
      </c>
      <c r="G2407" s="36"/>
      <c r="H2407" s="36"/>
      <c r="I2407" s="37"/>
      <c r="J2407" s="38"/>
      <c r="K2407" s="36"/>
      <c r="L2407" s="36"/>
      <c r="M2407" s="37"/>
      <c r="N2407" s="38"/>
      <c r="O2407" s="36"/>
      <c r="P2407" s="36"/>
      <c r="Q2407" s="37"/>
      <c r="R2407" s="38"/>
      <c r="S2407" s="36"/>
      <c r="T2407" s="36"/>
      <c r="U2407" s="37"/>
      <c r="V2407" s="38"/>
      <c r="W2407" s="36"/>
      <c r="X2407" s="36"/>
      <c r="Y2407" s="37"/>
      <c r="Z2407" s="38"/>
      <c r="AA2407" s="36"/>
      <c r="AB2407" s="36"/>
      <c r="AC2407" s="37"/>
      <c r="AD2407" s="38"/>
      <c r="AE2407" s="36"/>
      <c r="AF2407" s="36"/>
      <c r="AG2407" s="37"/>
      <c r="AH2407" s="38"/>
      <c r="AI2407" s="36"/>
      <c r="AJ2407" s="36"/>
      <c r="AK2407" s="37"/>
      <c r="AL2407" s="38"/>
      <c r="AM2407" s="36"/>
      <c r="AN2407" s="36"/>
      <c r="AO2407" s="37"/>
    </row>
    <row r="2408" spans="1:41" ht="45" hidden="1" outlineLevel="1" x14ac:dyDescent="0.25">
      <c r="A2408" s="34" t="s">
        <v>4303</v>
      </c>
      <c r="B2408" s="35" t="s">
        <v>47</v>
      </c>
      <c r="C2408" s="35" t="s">
        <v>4304</v>
      </c>
      <c r="G2408" s="36"/>
      <c r="H2408" s="36"/>
      <c r="I2408" s="37"/>
      <c r="J2408" s="38"/>
      <c r="K2408" s="36"/>
      <c r="L2408" s="36"/>
      <c r="M2408" s="37"/>
      <c r="N2408" s="38"/>
      <c r="O2408" s="36"/>
      <c r="P2408" s="36"/>
      <c r="Q2408" s="37"/>
      <c r="R2408" s="38"/>
      <c r="S2408" s="36"/>
      <c r="T2408" s="36"/>
      <c r="U2408" s="37"/>
      <c r="V2408" s="38"/>
      <c r="W2408" s="36"/>
      <c r="X2408" s="36"/>
      <c r="Y2408" s="37"/>
      <c r="Z2408" s="38"/>
      <c r="AA2408" s="36"/>
      <c r="AB2408" s="36"/>
      <c r="AC2408" s="37"/>
      <c r="AD2408" s="38"/>
      <c r="AE2408" s="36"/>
      <c r="AF2408" s="36"/>
      <c r="AG2408" s="37"/>
      <c r="AH2408" s="38"/>
      <c r="AI2408" s="36"/>
      <c r="AJ2408" s="36"/>
      <c r="AK2408" s="37"/>
      <c r="AL2408" s="38"/>
      <c r="AM2408" s="36"/>
      <c r="AN2408" s="36"/>
      <c r="AO2408" s="37"/>
    </row>
    <row r="2409" spans="1:41" ht="45" hidden="1" outlineLevel="1" x14ac:dyDescent="0.25">
      <c r="A2409" s="30"/>
      <c r="B2409" s="31" t="s">
        <v>69</v>
      </c>
      <c r="C2409" s="31" t="s">
        <v>70</v>
      </c>
      <c r="D2409" s="31" t="s">
        <v>71</v>
      </c>
      <c r="E2409" s="31" t="s">
        <v>72</v>
      </c>
      <c r="G2409" s="39" t="s">
        <v>73</v>
      </c>
      <c r="H2409" s="40" t="s">
        <v>33</v>
      </c>
      <c r="I2409" s="41"/>
      <c r="J2409" s="38"/>
      <c r="K2409" s="39" t="s">
        <v>73</v>
      </c>
      <c r="L2409" s="40" t="s">
        <v>33</v>
      </c>
      <c r="M2409" s="41"/>
      <c r="N2409" s="38"/>
      <c r="O2409" s="39" t="s">
        <v>73</v>
      </c>
      <c r="P2409" s="40" t="s">
        <v>33</v>
      </c>
      <c r="Q2409" s="41"/>
      <c r="R2409" s="38"/>
      <c r="S2409" s="39" t="s">
        <v>73</v>
      </c>
      <c r="T2409" s="40" t="s">
        <v>33</v>
      </c>
      <c r="U2409" s="41"/>
      <c r="V2409" s="38"/>
      <c r="W2409" s="39" t="s">
        <v>73</v>
      </c>
      <c r="X2409" s="40" t="s">
        <v>33</v>
      </c>
      <c r="Y2409" s="41"/>
      <c r="Z2409" s="38"/>
      <c r="AA2409" s="39" t="s">
        <v>73</v>
      </c>
      <c r="AB2409" s="40" t="s">
        <v>33</v>
      </c>
      <c r="AC2409" s="41"/>
      <c r="AD2409" s="38"/>
      <c r="AE2409" s="39" t="s">
        <v>73</v>
      </c>
      <c r="AF2409" s="40" t="s">
        <v>33</v>
      </c>
      <c r="AG2409" s="41"/>
      <c r="AH2409" s="38"/>
      <c r="AI2409" s="39" t="s">
        <v>73</v>
      </c>
      <c r="AJ2409" s="40" t="s">
        <v>33</v>
      </c>
      <c r="AK2409" s="41"/>
      <c r="AL2409" s="38"/>
      <c r="AM2409" s="39" t="s">
        <v>73</v>
      </c>
      <c r="AN2409" s="40" t="s">
        <v>33</v>
      </c>
      <c r="AO2409" s="41"/>
    </row>
    <row r="2410" spans="1:41" hidden="1" outlineLevel="1" x14ac:dyDescent="0.25">
      <c r="A2410" s="34" t="s">
        <v>4305</v>
      </c>
      <c r="B2410" s="35" t="s">
        <v>4306</v>
      </c>
      <c r="C2410" s="35" t="s">
        <v>4307</v>
      </c>
      <c r="D2410" s="35" t="s">
        <v>500</v>
      </c>
      <c r="E2410" s="42">
        <v>1</v>
      </c>
      <c r="G2410" s="43">
        <v>0</v>
      </c>
      <c r="H2410" s="44">
        <v>0</v>
      </c>
      <c r="I2410" s="45"/>
      <c r="J2410" s="38"/>
      <c r="K2410" s="43">
        <v>600</v>
      </c>
      <c r="L2410" s="44">
        <v>600</v>
      </c>
      <c r="M2410" s="45"/>
      <c r="N2410" s="38"/>
      <c r="O2410" s="43">
        <v>600</v>
      </c>
      <c r="P2410" s="44">
        <v>600</v>
      </c>
      <c r="Q2410" s="45"/>
      <c r="R2410" s="38"/>
      <c r="S2410" s="43">
        <v>1256</v>
      </c>
      <c r="T2410" s="44">
        <v>1256</v>
      </c>
      <c r="U2410" s="45"/>
      <c r="V2410" s="38"/>
      <c r="W2410" s="43">
        <v>1260</v>
      </c>
      <c r="X2410" s="44">
        <v>1260</v>
      </c>
      <c r="Y2410" s="45"/>
      <c r="Z2410" s="38"/>
      <c r="AA2410" s="43">
        <v>4134.6400000000003</v>
      </c>
      <c r="AB2410" s="44">
        <v>4134.6400000000003</v>
      </c>
      <c r="AC2410" s="45"/>
      <c r="AD2410" s="38"/>
      <c r="AE2410" s="43">
        <v>1725</v>
      </c>
      <c r="AF2410" s="44">
        <v>1725</v>
      </c>
      <c r="AG2410" s="45"/>
      <c r="AH2410" s="38"/>
      <c r="AI2410" s="43">
        <v>0</v>
      </c>
      <c r="AJ2410" s="44">
        <v>0</v>
      </c>
      <c r="AK2410" s="45"/>
      <c r="AL2410" s="38"/>
      <c r="AM2410" s="43">
        <v>2648</v>
      </c>
      <c r="AN2410" s="44">
        <v>2648</v>
      </c>
      <c r="AO2410" s="45"/>
    </row>
    <row r="2411" spans="1:41" hidden="1" outlineLevel="1" x14ac:dyDescent="0.25">
      <c r="A2411" s="34" t="s">
        <v>4308</v>
      </c>
      <c r="B2411" s="35" t="s">
        <v>4309</v>
      </c>
      <c r="C2411" s="35" t="s">
        <v>4310</v>
      </c>
      <c r="D2411" s="35" t="s">
        <v>500</v>
      </c>
      <c r="E2411" s="42">
        <v>3</v>
      </c>
      <c r="G2411" s="43">
        <v>0</v>
      </c>
      <c r="H2411" s="44">
        <v>0</v>
      </c>
      <c r="I2411" s="45"/>
      <c r="J2411" s="38"/>
      <c r="K2411" s="43">
        <v>700</v>
      </c>
      <c r="L2411" s="44">
        <v>2100</v>
      </c>
      <c r="M2411" s="45"/>
      <c r="N2411" s="38"/>
      <c r="O2411" s="43">
        <v>700</v>
      </c>
      <c r="P2411" s="44">
        <v>2100</v>
      </c>
      <c r="Q2411" s="45"/>
      <c r="R2411" s="38"/>
      <c r="S2411" s="43">
        <v>1305</v>
      </c>
      <c r="T2411" s="44">
        <v>3915</v>
      </c>
      <c r="U2411" s="45"/>
      <c r="V2411" s="38"/>
      <c r="W2411" s="43">
        <v>1260</v>
      </c>
      <c r="X2411" s="44">
        <v>3780</v>
      </c>
      <c r="Y2411" s="45"/>
      <c r="Z2411" s="38"/>
      <c r="AA2411" s="43">
        <v>4134.6400000000003</v>
      </c>
      <c r="AB2411" s="44">
        <v>12403.92</v>
      </c>
      <c r="AC2411" s="45"/>
      <c r="AD2411" s="38"/>
      <c r="AE2411" s="43">
        <v>2013</v>
      </c>
      <c r="AF2411" s="44">
        <v>6039</v>
      </c>
      <c r="AG2411" s="45"/>
      <c r="AH2411" s="38"/>
      <c r="AI2411" s="43">
        <v>0</v>
      </c>
      <c r="AJ2411" s="44">
        <v>0</v>
      </c>
      <c r="AK2411" s="45"/>
      <c r="AL2411" s="38"/>
      <c r="AM2411" s="43">
        <v>3136</v>
      </c>
      <c r="AN2411" s="44">
        <v>9408</v>
      </c>
      <c r="AO2411" s="45"/>
    </row>
    <row r="2412" spans="1:41" hidden="1" outlineLevel="1" x14ac:dyDescent="0.25">
      <c r="A2412" s="34" t="s">
        <v>4311</v>
      </c>
      <c r="B2412" s="35" t="s">
        <v>4312</v>
      </c>
      <c r="C2412" s="35" t="s">
        <v>4313</v>
      </c>
      <c r="D2412" s="35" t="s">
        <v>500</v>
      </c>
      <c r="E2412" s="42">
        <v>1</v>
      </c>
      <c r="G2412" s="43">
        <v>0</v>
      </c>
      <c r="H2412" s="44">
        <v>0</v>
      </c>
      <c r="I2412" s="45"/>
      <c r="J2412" s="38"/>
      <c r="K2412" s="43">
        <v>1000</v>
      </c>
      <c r="L2412" s="44">
        <v>1000</v>
      </c>
      <c r="M2412" s="45"/>
      <c r="N2412" s="38"/>
      <c r="O2412" s="43">
        <v>1000</v>
      </c>
      <c r="P2412" s="44">
        <v>1000</v>
      </c>
      <c r="Q2412" s="45"/>
      <c r="R2412" s="38"/>
      <c r="S2412" s="43">
        <v>1354</v>
      </c>
      <c r="T2412" s="44">
        <v>1354</v>
      </c>
      <c r="U2412" s="45"/>
      <c r="V2412" s="38"/>
      <c r="W2412" s="43">
        <v>1260</v>
      </c>
      <c r="X2412" s="44">
        <v>1260</v>
      </c>
      <c r="Y2412" s="45"/>
      <c r="Z2412" s="38"/>
      <c r="AA2412" s="43">
        <v>413.46</v>
      </c>
      <c r="AB2412" s="44">
        <v>413.46</v>
      </c>
      <c r="AC2412" s="45"/>
      <c r="AD2412" s="38"/>
      <c r="AE2412" s="43">
        <v>1725</v>
      </c>
      <c r="AF2412" s="44">
        <v>1725</v>
      </c>
      <c r="AG2412" s="45"/>
      <c r="AH2412" s="38"/>
      <c r="AI2412" s="43">
        <v>0</v>
      </c>
      <c r="AJ2412" s="44">
        <v>0</v>
      </c>
      <c r="AK2412" s="45"/>
      <c r="AL2412" s="38"/>
      <c r="AM2412" s="43">
        <v>4582</v>
      </c>
      <c r="AN2412" s="44">
        <v>4582</v>
      </c>
      <c r="AO2412" s="45"/>
    </row>
    <row r="2413" spans="1:41" hidden="1" outlineLevel="1" x14ac:dyDescent="0.25">
      <c r="A2413" s="34" t="s">
        <v>4314</v>
      </c>
      <c r="B2413" s="35" t="s">
        <v>4315</v>
      </c>
      <c r="C2413" s="35" t="s">
        <v>4316</v>
      </c>
      <c r="D2413" s="35" t="s">
        <v>500</v>
      </c>
      <c r="E2413" s="42">
        <v>10</v>
      </c>
      <c r="G2413" s="43">
        <v>0</v>
      </c>
      <c r="H2413" s="44">
        <v>0</v>
      </c>
      <c r="I2413" s="45"/>
      <c r="J2413" s="38"/>
      <c r="K2413" s="43">
        <v>2000</v>
      </c>
      <c r="L2413" s="44">
        <v>20000</v>
      </c>
      <c r="M2413" s="45"/>
      <c r="N2413" s="38"/>
      <c r="O2413" s="43">
        <v>2000</v>
      </c>
      <c r="P2413" s="44">
        <v>20000</v>
      </c>
      <c r="Q2413" s="45"/>
      <c r="R2413" s="38"/>
      <c r="S2413" s="43">
        <v>914</v>
      </c>
      <c r="T2413" s="44">
        <v>9140</v>
      </c>
      <c r="U2413" s="45"/>
      <c r="V2413" s="38"/>
      <c r="W2413" s="43">
        <v>966</v>
      </c>
      <c r="X2413" s="44">
        <v>9660</v>
      </c>
      <c r="Y2413" s="45"/>
      <c r="Z2413" s="38"/>
      <c r="AA2413" s="43">
        <v>4134.6400000000003</v>
      </c>
      <c r="AB2413" s="44">
        <v>41346.400000000001</v>
      </c>
      <c r="AC2413" s="45"/>
      <c r="AD2413" s="38"/>
      <c r="AE2413" s="43">
        <v>1553</v>
      </c>
      <c r="AF2413" s="44">
        <v>15530</v>
      </c>
      <c r="AG2413" s="45"/>
      <c r="AH2413" s="38"/>
      <c r="AI2413" s="43">
        <v>0</v>
      </c>
      <c r="AJ2413" s="44">
        <v>0</v>
      </c>
      <c r="AK2413" s="45"/>
      <c r="AL2413" s="38"/>
      <c r="AM2413" s="43">
        <v>2351</v>
      </c>
      <c r="AN2413" s="44">
        <v>23510</v>
      </c>
      <c r="AO2413" s="45"/>
    </row>
    <row r="2414" spans="1:41" ht="45" hidden="1" outlineLevel="1" x14ac:dyDescent="0.25">
      <c r="A2414" s="34" t="s">
        <v>4317</v>
      </c>
      <c r="B2414" s="35" t="s">
        <v>4318</v>
      </c>
      <c r="C2414" s="35" t="s">
        <v>4319</v>
      </c>
      <c r="D2414" s="35" t="s">
        <v>444</v>
      </c>
      <c r="E2414" s="42">
        <v>1</v>
      </c>
      <c r="G2414" s="43">
        <v>0</v>
      </c>
      <c r="H2414" s="44">
        <v>0</v>
      </c>
      <c r="I2414" s="45"/>
      <c r="J2414" s="38"/>
      <c r="K2414" s="43">
        <v>6000</v>
      </c>
      <c r="L2414" s="44">
        <v>6000</v>
      </c>
      <c r="M2414" s="45"/>
      <c r="N2414" s="38"/>
      <c r="O2414" s="43">
        <v>6000</v>
      </c>
      <c r="P2414" s="44">
        <v>6000</v>
      </c>
      <c r="Q2414" s="45"/>
      <c r="R2414" s="38"/>
      <c r="S2414" s="43">
        <v>37</v>
      </c>
      <c r="T2414" s="44">
        <v>37</v>
      </c>
      <c r="U2414" s="45"/>
      <c r="V2414" s="38"/>
      <c r="W2414" s="43">
        <v>7875</v>
      </c>
      <c r="X2414" s="44">
        <v>7875</v>
      </c>
      <c r="Y2414" s="45"/>
      <c r="Z2414" s="38"/>
      <c r="AA2414" s="43">
        <v>16538.55</v>
      </c>
      <c r="AB2414" s="44">
        <v>16538.55</v>
      </c>
      <c r="AC2414" s="45"/>
      <c r="AD2414" s="38"/>
      <c r="AE2414" s="43">
        <v>1783</v>
      </c>
      <c r="AF2414" s="44">
        <v>1783</v>
      </c>
      <c r="AG2414" s="45"/>
      <c r="AH2414" s="38"/>
      <c r="AI2414" s="43">
        <v>0</v>
      </c>
      <c r="AJ2414" s="44">
        <v>0</v>
      </c>
      <c r="AK2414" s="45"/>
      <c r="AL2414" s="38"/>
      <c r="AM2414" s="43">
        <v>2587</v>
      </c>
      <c r="AN2414" s="44">
        <v>2587</v>
      </c>
      <c r="AO2414" s="45"/>
    </row>
    <row r="2415" spans="1:41" ht="60" hidden="1" outlineLevel="1" x14ac:dyDescent="0.25">
      <c r="A2415" s="34" t="s">
        <v>4320</v>
      </c>
      <c r="B2415" s="35" t="s">
        <v>4321</v>
      </c>
      <c r="C2415" s="35" t="s">
        <v>4322</v>
      </c>
      <c r="D2415" s="35" t="s">
        <v>3321</v>
      </c>
      <c r="E2415" s="42">
        <v>1</v>
      </c>
      <c r="G2415" s="43">
        <v>0</v>
      </c>
      <c r="H2415" s="44">
        <v>0</v>
      </c>
      <c r="I2415" s="45"/>
      <c r="J2415" s="38"/>
      <c r="K2415" s="43">
        <v>50000</v>
      </c>
      <c r="L2415" s="44">
        <v>50000</v>
      </c>
      <c r="M2415" s="45"/>
      <c r="N2415" s="38"/>
      <c r="O2415" s="43">
        <v>50000</v>
      </c>
      <c r="P2415" s="44">
        <v>50000</v>
      </c>
      <c r="Q2415" s="45"/>
      <c r="R2415" s="38"/>
      <c r="S2415" s="43">
        <v>5060</v>
      </c>
      <c r="T2415" s="44">
        <v>5060</v>
      </c>
      <c r="U2415" s="45"/>
      <c r="V2415" s="38"/>
      <c r="W2415" s="43">
        <v>26250</v>
      </c>
      <c r="X2415" s="44">
        <v>26250</v>
      </c>
      <c r="Y2415" s="45"/>
      <c r="Z2415" s="38"/>
      <c r="AA2415" s="43">
        <v>16538.55</v>
      </c>
      <c r="AB2415" s="44">
        <v>16538.55</v>
      </c>
      <c r="AC2415" s="45"/>
      <c r="AD2415" s="38"/>
      <c r="AE2415" s="43">
        <v>8625</v>
      </c>
      <c r="AF2415" s="44">
        <v>8625</v>
      </c>
      <c r="AG2415" s="45"/>
      <c r="AH2415" s="38"/>
      <c r="AI2415" s="43">
        <v>0</v>
      </c>
      <c r="AJ2415" s="44">
        <v>0</v>
      </c>
      <c r="AK2415" s="45"/>
      <c r="AL2415" s="38"/>
      <c r="AM2415" s="43">
        <v>7549</v>
      </c>
      <c r="AN2415" s="44">
        <v>7549</v>
      </c>
      <c r="AO2415" s="45"/>
    </row>
    <row r="2416" spans="1:41" hidden="1" outlineLevel="1" x14ac:dyDescent="0.25">
      <c r="A2416" s="30"/>
      <c r="B2416" s="31" t="s">
        <v>44</v>
      </c>
      <c r="C2416" s="31" t="s">
        <v>45</v>
      </c>
      <c r="G2416" s="36"/>
      <c r="H2416" s="36"/>
      <c r="I2416" s="37"/>
      <c r="J2416" s="38"/>
      <c r="K2416" s="36"/>
      <c r="L2416" s="36"/>
      <c r="M2416" s="37"/>
      <c r="N2416" s="38"/>
      <c r="O2416" s="36"/>
      <c r="P2416" s="36"/>
      <c r="Q2416" s="37"/>
      <c r="R2416" s="38"/>
      <c r="S2416" s="36"/>
      <c r="T2416" s="36"/>
      <c r="U2416" s="37"/>
      <c r="V2416" s="38"/>
      <c r="W2416" s="36"/>
      <c r="X2416" s="36"/>
      <c r="Y2416" s="37"/>
      <c r="Z2416" s="38"/>
      <c r="AA2416" s="36"/>
      <c r="AB2416" s="36"/>
      <c r="AC2416" s="37"/>
      <c r="AD2416" s="38"/>
      <c r="AE2416" s="36"/>
      <c r="AF2416" s="36"/>
      <c r="AG2416" s="37"/>
      <c r="AH2416" s="38"/>
      <c r="AI2416" s="36"/>
      <c r="AJ2416" s="36"/>
      <c r="AK2416" s="37"/>
      <c r="AL2416" s="38"/>
      <c r="AM2416" s="36"/>
      <c r="AN2416" s="36"/>
      <c r="AO2416" s="37"/>
    </row>
    <row r="2417" spans="1:41" hidden="1" outlineLevel="1" x14ac:dyDescent="0.25">
      <c r="A2417" s="34" t="s">
        <v>4323</v>
      </c>
      <c r="B2417" s="35" t="s">
        <v>47</v>
      </c>
      <c r="C2417" s="35" t="s">
        <v>483</v>
      </c>
      <c r="G2417" s="36"/>
      <c r="H2417" s="36"/>
      <c r="I2417" s="37"/>
      <c r="J2417" s="38"/>
      <c r="K2417" s="36"/>
      <c r="L2417" s="36"/>
      <c r="M2417" s="37"/>
      <c r="N2417" s="38"/>
      <c r="O2417" s="36"/>
      <c r="P2417" s="36"/>
      <c r="Q2417" s="37"/>
      <c r="R2417" s="38"/>
      <c r="S2417" s="36"/>
      <c r="T2417" s="36"/>
      <c r="U2417" s="37"/>
      <c r="V2417" s="38"/>
      <c r="W2417" s="36"/>
      <c r="X2417" s="36"/>
      <c r="Y2417" s="37"/>
      <c r="Z2417" s="38"/>
      <c r="AA2417" s="36"/>
      <c r="AB2417" s="36"/>
      <c r="AC2417" s="37"/>
      <c r="AD2417" s="38"/>
      <c r="AE2417" s="36"/>
      <c r="AF2417" s="36"/>
      <c r="AG2417" s="37"/>
      <c r="AH2417" s="38"/>
      <c r="AI2417" s="36"/>
      <c r="AJ2417" s="36"/>
      <c r="AK2417" s="37"/>
      <c r="AL2417" s="38"/>
      <c r="AM2417" s="36"/>
      <c r="AN2417" s="36"/>
      <c r="AO2417" s="37"/>
    </row>
    <row r="2418" spans="1:41" ht="45" hidden="1" outlineLevel="1" x14ac:dyDescent="0.25">
      <c r="A2418" s="30"/>
      <c r="B2418" s="31" t="s">
        <v>69</v>
      </c>
      <c r="C2418" s="31" t="s">
        <v>70</v>
      </c>
      <c r="D2418" s="31" t="s">
        <v>71</v>
      </c>
      <c r="E2418" s="31" t="s">
        <v>72</v>
      </c>
      <c r="G2418" s="39" t="s">
        <v>73</v>
      </c>
      <c r="H2418" s="40" t="s">
        <v>33</v>
      </c>
      <c r="I2418" s="41"/>
      <c r="J2418" s="38"/>
      <c r="K2418" s="39" t="s">
        <v>73</v>
      </c>
      <c r="L2418" s="40" t="s">
        <v>33</v>
      </c>
      <c r="M2418" s="41"/>
      <c r="N2418" s="38"/>
      <c r="O2418" s="39" t="s">
        <v>73</v>
      </c>
      <c r="P2418" s="40" t="s">
        <v>33</v>
      </c>
      <c r="Q2418" s="41"/>
      <c r="R2418" s="38"/>
      <c r="S2418" s="39" t="s">
        <v>73</v>
      </c>
      <c r="T2418" s="40" t="s">
        <v>33</v>
      </c>
      <c r="U2418" s="41"/>
      <c r="V2418" s="38"/>
      <c r="W2418" s="39" t="s">
        <v>73</v>
      </c>
      <c r="X2418" s="40" t="s">
        <v>33</v>
      </c>
      <c r="Y2418" s="41"/>
      <c r="Z2418" s="38"/>
      <c r="AA2418" s="39" t="s">
        <v>73</v>
      </c>
      <c r="AB2418" s="40" t="s">
        <v>33</v>
      </c>
      <c r="AC2418" s="41"/>
      <c r="AD2418" s="38"/>
      <c r="AE2418" s="39" t="s">
        <v>73</v>
      </c>
      <c r="AF2418" s="40" t="s">
        <v>33</v>
      </c>
      <c r="AG2418" s="41"/>
      <c r="AH2418" s="38"/>
      <c r="AI2418" s="39" t="s">
        <v>73</v>
      </c>
      <c r="AJ2418" s="40" t="s">
        <v>33</v>
      </c>
      <c r="AK2418" s="41"/>
      <c r="AL2418" s="38"/>
      <c r="AM2418" s="39" t="s">
        <v>73</v>
      </c>
      <c r="AN2418" s="40" t="s">
        <v>33</v>
      </c>
      <c r="AO2418" s="41"/>
    </row>
    <row r="2419" spans="1:41" ht="120" hidden="1" outlineLevel="1" x14ac:dyDescent="0.25">
      <c r="A2419" s="34" t="s">
        <v>4324</v>
      </c>
      <c r="B2419" s="35" t="s">
        <v>4325</v>
      </c>
      <c r="C2419" s="35" t="s">
        <v>620</v>
      </c>
      <c r="D2419" s="35" t="s">
        <v>621</v>
      </c>
      <c r="E2419" s="42">
        <v>0</v>
      </c>
      <c r="G2419" s="43">
        <v>0</v>
      </c>
      <c r="H2419" s="44">
        <v>0</v>
      </c>
      <c r="I2419" s="45"/>
      <c r="J2419" s="38"/>
      <c r="K2419" s="43">
        <v>0</v>
      </c>
      <c r="L2419" s="44">
        <v>0</v>
      </c>
      <c r="M2419" s="45"/>
      <c r="N2419" s="38"/>
      <c r="O2419" s="43">
        <v>0</v>
      </c>
      <c r="P2419" s="44">
        <v>0</v>
      </c>
      <c r="Q2419" s="45"/>
      <c r="R2419" s="38"/>
      <c r="S2419" s="43">
        <v>0</v>
      </c>
      <c r="T2419" s="44">
        <v>0</v>
      </c>
      <c r="U2419" s="45"/>
      <c r="V2419" s="38"/>
      <c r="W2419" s="43">
        <v>0</v>
      </c>
      <c r="X2419" s="44">
        <v>0</v>
      </c>
      <c r="Y2419" s="45"/>
      <c r="Z2419" s="38"/>
      <c r="AA2419" s="43">
        <v>0</v>
      </c>
      <c r="AB2419" s="44">
        <v>0</v>
      </c>
      <c r="AC2419" s="45"/>
      <c r="AD2419" s="38"/>
      <c r="AE2419" s="43">
        <v>0</v>
      </c>
      <c r="AF2419" s="44">
        <v>0</v>
      </c>
      <c r="AG2419" s="45"/>
      <c r="AH2419" s="38"/>
      <c r="AI2419" s="43">
        <v>0</v>
      </c>
      <c r="AJ2419" s="44">
        <v>0</v>
      </c>
      <c r="AK2419" s="45"/>
      <c r="AL2419" s="38"/>
      <c r="AM2419" s="43">
        <v>0</v>
      </c>
      <c r="AN2419" s="44">
        <v>0</v>
      </c>
      <c r="AO2419" s="45"/>
    </row>
    <row r="2420" spans="1:41" hidden="1" outlineLevel="1" x14ac:dyDescent="0.25">
      <c r="A2420" s="30"/>
      <c r="B2420" s="31" t="s">
        <v>44</v>
      </c>
      <c r="C2420" s="31" t="s">
        <v>45</v>
      </c>
      <c r="G2420" s="36"/>
      <c r="H2420" s="36"/>
      <c r="I2420" s="37"/>
      <c r="J2420" s="38"/>
      <c r="K2420" s="36"/>
      <c r="L2420" s="36"/>
      <c r="M2420" s="37"/>
      <c r="N2420" s="38"/>
      <c r="O2420" s="36"/>
      <c r="P2420" s="36"/>
      <c r="Q2420" s="37"/>
      <c r="R2420" s="38"/>
      <c r="S2420" s="36"/>
      <c r="T2420" s="36"/>
      <c r="U2420" s="37"/>
      <c r="V2420" s="38"/>
      <c r="W2420" s="36"/>
      <c r="X2420" s="36"/>
      <c r="Y2420" s="37"/>
      <c r="Z2420" s="38"/>
      <c r="AA2420" s="36"/>
      <c r="AB2420" s="36"/>
      <c r="AC2420" s="37"/>
      <c r="AD2420" s="38"/>
      <c r="AE2420" s="36"/>
      <c r="AF2420" s="36"/>
      <c r="AG2420" s="37"/>
      <c r="AH2420" s="38"/>
      <c r="AI2420" s="36"/>
      <c r="AJ2420" s="36"/>
      <c r="AK2420" s="37"/>
      <c r="AL2420" s="38"/>
      <c r="AM2420" s="36"/>
      <c r="AN2420" s="36"/>
      <c r="AO2420" s="37"/>
    </row>
    <row r="2421" spans="1:41" ht="45" hidden="1" outlineLevel="1" x14ac:dyDescent="0.25">
      <c r="A2421" s="34" t="s">
        <v>4326</v>
      </c>
      <c r="B2421" s="35" t="s">
        <v>47</v>
      </c>
      <c r="C2421" s="35" t="s">
        <v>488</v>
      </c>
      <c r="G2421" s="36"/>
      <c r="H2421" s="36"/>
      <c r="I2421" s="37"/>
      <c r="J2421" s="38"/>
      <c r="K2421" s="36"/>
      <c r="L2421" s="36"/>
      <c r="M2421" s="37"/>
      <c r="N2421" s="38"/>
      <c r="O2421" s="36"/>
      <c r="P2421" s="36"/>
      <c r="Q2421" s="37"/>
      <c r="R2421" s="38"/>
      <c r="S2421" s="36"/>
      <c r="T2421" s="36"/>
      <c r="U2421" s="37"/>
      <c r="V2421" s="38"/>
      <c r="W2421" s="36"/>
      <c r="X2421" s="36"/>
      <c r="Y2421" s="37"/>
      <c r="Z2421" s="38"/>
      <c r="AA2421" s="36"/>
      <c r="AB2421" s="36"/>
      <c r="AC2421" s="37"/>
      <c r="AD2421" s="38"/>
      <c r="AE2421" s="36"/>
      <c r="AF2421" s="36"/>
      <c r="AG2421" s="37"/>
      <c r="AH2421" s="38"/>
      <c r="AI2421" s="36"/>
      <c r="AJ2421" s="36"/>
      <c r="AK2421" s="37"/>
      <c r="AL2421" s="38"/>
      <c r="AM2421" s="36"/>
      <c r="AN2421" s="36"/>
      <c r="AO2421" s="37"/>
    </row>
    <row r="2422" spans="1:41" hidden="1" outlineLevel="1" x14ac:dyDescent="0.25">
      <c r="A2422" s="15" t="s">
        <v>4327</v>
      </c>
      <c r="B2422" s="15"/>
      <c r="C2422" s="15"/>
      <c r="D2422" s="15"/>
      <c r="E2422" s="15"/>
      <c r="G2422" s="20" t="s">
        <v>43</v>
      </c>
      <c r="H2422" s="44">
        <v>111442</v>
      </c>
      <c r="I2422" s="45"/>
      <c r="J2422" s="38"/>
      <c r="K2422" s="20" t="s">
        <v>43</v>
      </c>
      <c r="L2422" s="44">
        <v>320920</v>
      </c>
      <c r="M2422" s="45"/>
      <c r="N2422" s="38"/>
      <c r="O2422" s="20" t="s">
        <v>43</v>
      </c>
      <c r="P2422" s="44">
        <v>320920</v>
      </c>
      <c r="Q2422" s="45"/>
      <c r="R2422" s="38"/>
      <c r="S2422" s="20" t="s">
        <v>43</v>
      </c>
      <c r="T2422" s="44">
        <v>195966</v>
      </c>
      <c r="U2422" s="45"/>
      <c r="V2422" s="38"/>
      <c r="W2422" s="20" t="s">
        <v>43</v>
      </c>
      <c r="X2422" s="44">
        <v>488707</v>
      </c>
      <c r="Y2422" s="45"/>
      <c r="Z2422" s="38"/>
      <c r="AA2422" s="20" t="s">
        <v>43</v>
      </c>
      <c r="AB2422" s="44">
        <v>269605.84999999998</v>
      </c>
      <c r="AC2422" s="45"/>
      <c r="AD2422" s="38"/>
      <c r="AE2422" s="20" t="s">
        <v>43</v>
      </c>
      <c r="AF2422" s="44">
        <v>383164</v>
      </c>
      <c r="AG2422" s="45"/>
      <c r="AH2422" s="38"/>
      <c r="AI2422" s="20" t="s">
        <v>43</v>
      </c>
      <c r="AJ2422" s="44">
        <v>1914760.07</v>
      </c>
      <c r="AK2422" s="45"/>
      <c r="AL2422" s="38"/>
      <c r="AM2422" s="20" t="s">
        <v>43</v>
      </c>
      <c r="AN2422" s="44">
        <v>547271</v>
      </c>
      <c r="AO2422" s="45"/>
    </row>
    <row r="2423" spans="1:41" hidden="1" outlineLevel="1" x14ac:dyDescent="0.25">
      <c r="A2423" s="30"/>
      <c r="B2423" s="31" t="s">
        <v>44</v>
      </c>
      <c r="C2423" s="31" t="s">
        <v>45</v>
      </c>
      <c r="G2423" s="36"/>
      <c r="H2423" s="36"/>
      <c r="I2423" s="37"/>
      <c r="J2423" s="38"/>
      <c r="K2423" s="36"/>
      <c r="L2423" s="36"/>
      <c r="M2423" s="37"/>
      <c r="N2423" s="38"/>
      <c r="O2423" s="36"/>
      <c r="P2423" s="36"/>
      <c r="Q2423" s="37"/>
      <c r="R2423" s="38"/>
      <c r="S2423" s="36"/>
      <c r="T2423" s="36"/>
      <c r="U2423" s="37"/>
      <c r="V2423" s="38"/>
      <c r="W2423" s="36"/>
      <c r="X2423" s="36"/>
      <c r="Y2423" s="37"/>
      <c r="Z2423" s="38"/>
      <c r="AA2423" s="36"/>
      <c r="AB2423" s="36"/>
      <c r="AC2423" s="37"/>
      <c r="AD2423" s="38"/>
      <c r="AE2423" s="36"/>
      <c r="AF2423" s="36"/>
      <c r="AG2423" s="37"/>
      <c r="AH2423" s="38"/>
      <c r="AI2423" s="36"/>
      <c r="AJ2423" s="36"/>
      <c r="AK2423" s="37"/>
      <c r="AL2423" s="38"/>
      <c r="AM2423" s="36"/>
      <c r="AN2423" s="36"/>
      <c r="AO2423" s="37"/>
    </row>
    <row r="2424" spans="1:41" hidden="1" outlineLevel="1" x14ac:dyDescent="0.25">
      <c r="A2424" s="34" t="s">
        <v>4328</v>
      </c>
      <c r="B2424" s="35" t="s">
        <v>47</v>
      </c>
      <c r="C2424" s="35" t="s">
        <v>3392</v>
      </c>
      <c r="G2424" s="36"/>
      <c r="H2424" s="36"/>
      <c r="I2424" s="37"/>
      <c r="J2424" s="38"/>
      <c r="K2424" s="36"/>
      <c r="L2424" s="36"/>
      <c r="M2424" s="37"/>
      <c r="N2424" s="38"/>
      <c r="O2424" s="36"/>
      <c r="P2424" s="36"/>
      <c r="Q2424" s="37"/>
      <c r="R2424" s="38"/>
      <c r="S2424" s="36"/>
      <c r="T2424" s="36"/>
      <c r="U2424" s="37"/>
      <c r="V2424" s="38"/>
      <c r="W2424" s="36"/>
      <c r="X2424" s="36"/>
      <c r="Y2424" s="37"/>
      <c r="Z2424" s="38"/>
      <c r="AA2424" s="36"/>
      <c r="AB2424" s="36"/>
      <c r="AC2424" s="37"/>
      <c r="AD2424" s="38"/>
      <c r="AE2424" s="36"/>
      <c r="AF2424" s="36"/>
      <c r="AG2424" s="37"/>
      <c r="AH2424" s="38"/>
      <c r="AI2424" s="36"/>
      <c r="AJ2424" s="36"/>
      <c r="AK2424" s="37"/>
      <c r="AL2424" s="38"/>
      <c r="AM2424" s="36"/>
      <c r="AN2424" s="36"/>
      <c r="AO2424" s="37"/>
    </row>
    <row r="2425" spans="1:41" hidden="1" outlineLevel="1" x14ac:dyDescent="0.25">
      <c r="A2425" s="34" t="s">
        <v>4329</v>
      </c>
      <c r="B2425" s="35" t="s">
        <v>47</v>
      </c>
      <c r="C2425" s="35" t="s">
        <v>672</v>
      </c>
      <c r="G2425" s="36"/>
      <c r="H2425" s="36"/>
      <c r="I2425" s="37"/>
      <c r="J2425" s="38"/>
      <c r="K2425" s="36"/>
      <c r="L2425" s="36"/>
      <c r="M2425" s="37"/>
      <c r="N2425" s="38"/>
      <c r="O2425" s="36"/>
      <c r="P2425" s="36"/>
      <c r="Q2425" s="37"/>
      <c r="R2425" s="38"/>
      <c r="S2425" s="36"/>
      <c r="T2425" s="36"/>
      <c r="U2425" s="37"/>
      <c r="V2425" s="38"/>
      <c r="W2425" s="36"/>
      <c r="X2425" s="36"/>
      <c r="Y2425" s="37"/>
      <c r="Z2425" s="38"/>
      <c r="AA2425" s="36"/>
      <c r="AB2425" s="36"/>
      <c r="AC2425" s="37"/>
      <c r="AD2425" s="38"/>
      <c r="AE2425" s="36"/>
      <c r="AF2425" s="36"/>
      <c r="AG2425" s="37"/>
      <c r="AH2425" s="38"/>
      <c r="AI2425" s="36"/>
      <c r="AJ2425" s="36"/>
      <c r="AK2425" s="37"/>
      <c r="AL2425" s="38"/>
      <c r="AM2425" s="36"/>
      <c r="AN2425" s="36"/>
      <c r="AO2425" s="37"/>
    </row>
    <row r="2426" spans="1:41" ht="30" hidden="1" outlineLevel="1" x14ac:dyDescent="0.25">
      <c r="A2426" s="34" t="s">
        <v>4330</v>
      </c>
      <c r="B2426" s="35" t="s">
        <v>47</v>
      </c>
      <c r="C2426" s="35" t="s">
        <v>674</v>
      </c>
      <c r="G2426" s="36"/>
      <c r="H2426" s="36"/>
      <c r="I2426" s="37"/>
      <c r="J2426" s="38"/>
      <c r="K2426" s="36"/>
      <c r="L2426" s="36"/>
      <c r="M2426" s="37"/>
      <c r="N2426" s="38"/>
      <c r="O2426" s="36"/>
      <c r="P2426" s="36"/>
      <c r="Q2426" s="37"/>
      <c r="R2426" s="38"/>
      <c r="S2426" s="36"/>
      <c r="T2426" s="36"/>
      <c r="U2426" s="37"/>
      <c r="V2426" s="38"/>
      <c r="W2426" s="36"/>
      <c r="X2426" s="36"/>
      <c r="Y2426" s="37"/>
      <c r="Z2426" s="38"/>
      <c r="AA2426" s="36"/>
      <c r="AB2426" s="36"/>
      <c r="AC2426" s="37"/>
      <c r="AD2426" s="38"/>
      <c r="AE2426" s="36"/>
      <c r="AF2426" s="36"/>
      <c r="AG2426" s="37"/>
      <c r="AH2426" s="38"/>
      <c r="AI2426" s="36"/>
      <c r="AJ2426" s="36"/>
      <c r="AK2426" s="37"/>
      <c r="AL2426" s="38"/>
      <c r="AM2426" s="36"/>
      <c r="AN2426" s="36"/>
      <c r="AO2426" s="37"/>
    </row>
    <row r="2427" spans="1:41" hidden="1" outlineLevel="1" x14ac:dyDescent="0.25">
      <c r="A2427" s="34" t="s">
        <v>4331</v>
      </c>
      <c r="B2427" s="35" t="s">
        <v>47</v>
      </c>
      <c r="C2427" s="35" t="s">
        <v>722</v>
      </c>
      <c r="G2427" s="36"/>
      <c r="H2427" s="36"/>
      <c r="I2427" s="37"/>
      <c r="J2427" s="38"/>
      <c r="K2427" s="36"/>
      <c r="L2427" s="36"/>
      <c r="M2427" s="37"/>
      <c r="N2427" s="38"/>
      <c r="O2427" s="36"/>
      <c r="P2427" s="36"/>
      <c r="Q2427" s="37"/>
      <c r="R2427" s="38"/>
      <c r="S2427" s="36"/>
      <c r="T2427" s="36"/>
      <c r="U2427" s="37"/>
      <c r="V2427" s="38"/>
      <c r="W2427" s="36"/>
      <c r="X2427" s="36"/>
      <c r="Y2427" s="37"/>
      <c r="Z2427" s="38"/>
      <c r="AA2427" s="36"/>
      <c r="AB2427" s="36"/>
      <c r="AC2427" s="37"/>
      <c r="AD2427" s="38"/>
      <c r="AE2427" s="36"/>
      <c r="AF2427" s="36"/>
      <c r="AG2427" s="37"/>
      <c r="AH2427" s="38"/>
      <c r="AI2427" s="36"/>
      <c r="AJ2427" s="36"/>
      <c r="AK2427" s="37"/>
      <c r="AL2427" s="38"/>
      <c r="AM2427" s="36"/>
      <c r="AN2427" s="36"/>
      <c r="AO2427" s="37"/>
    </row>
    <row r="2428" spans="1:41" ht="45" hidden="1" outlineLevel="1" x14ac:dyDescent="0.25">
      <c r="A2428" s="30"/>
      <c r="B2428" s="31" t="s">
        <v>69</v>
      </c>
      <c r="C2428" s="31" t="s">
        <v>70</v>
      </c>
      <c r="D2428" s="31" t="s">
        <v>71</v>
      </c>
      <c r="E2428" s="31" t="s">
        <v>72</v>
      </c>
      <c r="G2428" s="39" t="s">
        <v>73</v>
      </c>
      <c r="H2428" s="40" t="s">
        <v>33</v>
      </c>
      <c r="I2428" s="41"/>
      <c r="J2428" s="38"/>
      <c r="K2428" s="39" t="s">
        <v>73</v>
      </c>
      <c r="L2428" s="40" t="s">
        <v>33</v>
      </c>
      <c r="M2428" s="41"/>
      <c r="N2428" s="38"/>
      <c r="O2428" s="39" t="s">
        <v>73</v>
      </c>
      <c r="P2428" s="40" t="s">
        <v>33</v>
      </c>
      <c r="Q2428" s="41"/>
      <c r="R2428" s="38"/>
      <c r="S2428" s="39" t="s">
        <v>73</v>
      </c>
      <c r="T2428" s="40" t="s">
        <v>33</v>
      </c>
      <c r="U2428" s="41"/>
      <c r="V2428" s="38"/>
      <c r="W2428" s="39" t="s">
        <v>73</v>
      </c>
      <c r="X2428" s="40" t="s">
        <v>33</v>
      </c>
      <c r="Y2428" s="41"/>
      <c r="Z2428" s="38"/>
      <c r="AA2428" s="39" t="s">
        <v>73</v>
      </c>
      <c r="AB2428" s="40" t="s">
        <v>33</v>
      </c>
      <c r="AC2428" s="41"/>
      <c r="AD2428" s="38"/>
      <c r="AE2428" s="39" t="s">
        <v>73</v>
      </c>
      <c r="AF2428" s="40" t="s">
        <v>33</v>
      </c>
      <c r="AG2428" s="41"/>
      <c r="AH2428" s="38"/>
      <c r="AI2428" s="39" t="s">
        <v>73</v>
      </c>
      <c r="AJ2428" s="40" t="s">
        <v>33</v>
      </c>
      <c r="AK2428" s="41"/>
      <c r="AL2428" s="38"/>
      <c r="AM2428" s="39" t="s">
        <v>73</v>
      </c>
      <c r="AN2428" s="40" t="s">
        <v>33</v>
      </c>
      <c r="AO2428" s="41"/>
    </row>
    <row r="2429" spans="1:41" ht="45" hidden="1" outlineLevel="1" x14ac:dyDescent="0.25">
      <c r="A2429" s="34" t="s">
        <v>4332</v>
      </c>
      <c r="B2429" s="35" t="s">
        <v>4333</v>
      </c>
      <c r="C2429" s="35" t="s">
        <v>4334</v>
      </c>
      <c r="D2429" s="35" t="s">
        <v>680</v>
      </c>
      <c r="E2429" s="42">
        <v>300</v>
      </c>
      <c r="G2429" s="43">
        <v>51</v>
      </c>
      <c r="H2429" s="44">
        <v>15300</v>
      </c>
      <c r="I2429" s="45"/>
      <c r="J2429" s="38"/>
      <c r="K2429" s="43">
        <v>40</v>
      </c>
      <c r="L2429" s="44">
        <v>12000</v>
      </c>
      <c r="M2429" s="45"/>
      <c r="N2429" s="38"/>
      <c r="O2429" s="43">
        <v>40</v>
      </c>
      <c r="P2429" s="44">
        <v>12000</v>
      </c>
      <c r="Q2429" s="45"/>
      <c r="R2429" s="38"/>
      <c r="S2429" s="43">
        <v>34</v>
      </c>
      <c r="T2429" s="44">
        <v>10200</v>
      </c>
      <c r="U2429" s="45"/>
      <c r="V2429" s="38"/>
      <c r="W2429" s="43">
        <v>50</v>
      </c>
      <c r="X2429" s="44">
        <v>15000</v>
      </c>
      <c r="Y2429" s="45"/>
      <c r="Z2429" s="38"/>
      <c r="AA2429" s="43">
        <v>28.01</v>
      </c>
      <c r="AB2429" s="44">
        <v>8403</v>
      </c>
      <c r="AC2429" s="45"/>
      <c r="AD2429" s="38"/>
      <c r="AE2429" s="43">
        <v>21</v>
      </c>
      <c r="AF2429" s="44">
        <v>6300</v>
      </c>
      <c r="AG2429" s="45"/>
      <c r="AH2429" s="38"/>
      <c r="AI2429" s="43">
        <v>34.76</v>
      </c>
      <c r="AJ2429" s="44">
        <v>10428</v>
      </c>
      <c r="AK2429" s="45"/>
      <c r="AL2429" s="38"/>
      <c r="AM2429" s="43">
        <v>99</v>
      </c>
      <c r="AN2429" s="44">
        <v>29700</v>
      </c>
      <c r="AO2429" s="45"/>
    </row>
    <row r="2430" spans="1:41" hidden="1" outlineLevel="1" x14ac:dyDescent="0.25">
      <c r="A2430" s="30"/>
      <c r="B2430" s="31" t="s">
        <v>44</v>
      </c>
      <c r="C2430" s="31" t="s">
        <v>45</v>
      </c>
      <c r="G2430" s="36"/>
      <c r="H2430" s="36"/>
      <c r="I2430" s="37"/>
      <c r="J2430" s="38"/>
      <c r="K2430" s="36"/>
      <c r="L2430" s="36"/>
      <c r="M2430" s="37"/>
      <c r="N2430" s="38"/>
      <c r="O2430" s="36"/>
      <c r="P2430" s="36"/>
      <c r="Q2430" s="37"/>
      <c r="R2430" s="38"/>
      <c r="S2430" s="36"/>
      <c r="T2430" s="36"/>
      <c r="U2430" s="37"/>
      <c r="V2430" s="38"/>
      <c r="W2430" s="36"/>
      <c r="X2430" s="36"/>
      <c r="Y2430" s="37"/>
      <c r="Z2430" s="38"/>
      <c r="AA2430" s="36"/>
      <c r="AB2430" s="36"/>
      <c r="AC2430" s="37"/>
      <c r="AD2430" s="38"/>
      <c r="AE2430" s="36"/>
      <c r="AF2430" s="36"/>
      <c r="AG2430" s="37"/>
      <c r="AH2430" s="38"/>
      <c r="AI2430" s="36"/>
      <c r="AJ2430" s="36"/>
      <c r="AK2430" s="37"/>
      <c r="AL2430" s="38"/>
      <c r="AM2430" s="36"/>
      <c r="AN2430" s="36"/>
      <c r="AO2430" s="37"/>
    </row>
    <row r="2431" spans="1:41" hidden="1" outlineLevel="1" x14ac:dyDescent="0.25">
      <c r="A2431" s="34" t="s">
        <v>4335</v>
      </c>
      <c r="B2431" s="35" t="s">
        <v>47</v>
      </c>
      <c r="C2431" s="35" t="s">
        <v>796</v>
      </c>
      <c r="G2431" s="36"/>
      <c r="H2431" s="36"/>
      <c r="I2431" s="37"/>
      <c r="J2431" s="38"/>
      <c r="K2431" s="36"/>
      <c r="L2431" s="36"/>
      <c r="M2431" s="37"/>
      <c r="N2431" s="38"/>
      <c r="O2431" s="36"/>
      <c r="P2431" s="36"/>
      <c r="Q2431" s="37"/>
      <c r="R2431" s="38"/>
      <c r="S2431" s="36"/>
      <c r="T2431" s="36"/>
      <c r="U2431" s="37"/>
      <c r="V2431" s="38"/>
      <c r="W2431" s="36"/>
      <c r="X2431" s="36"/>
      <c r="Y2431" s="37"/>
      <c r="Z2431" s="38"/>
      <c r="AA2431" s="36"/>
      <c r="AB2431" s="36"/>
      <c r="AC2431" s="37"/>
      <c r="AD2431" s="38"/>
      <c r="AE2431" s="36"/>
      <c r="AF2431" s="36"/>
      <c r="AG2431" s="37"/>
      <c r="AH2431" s="38"/>
      <c r="AI2431" s="36"/>
      <c r="AJ2431" s="36"/>
      <c r="AK2431" s="37"/>
      <c r="AL2431" s="38"/>
      <c r="AM2431" s="36"/>
      <c r="AN2431" s="36"/>
      <c r="AO2431" s="37"/>
    </row>
    <row r="2432" spans="1:41" ht="60" hidden="1" outlineLevel="1" x14ac:dyDescent="0.25">
      <c r="A2432" s="34" t="s">
        <v>4336</v>
      </c>
      <c r="B2432" s="35" t="s">
        <v>47</v>
      </c>
      <c r="C2432" s="35" t="s">
        <v>798</v>
      </c>
      <c r="G2432" s="36"/>
      <c r="H2432" s="36"/>
      <c r="I2432" s="37"/>
      <c r="J2432" s="38"/>
      <c r="K2432" s="36"/>
      <c r="L2432" s="36"/>
      <c r="M2432" s="37"/>
      <c r="N2432" s="38"/>
      <c r="O2432" s="36"/>
      <c r="P2432" s="36"/>
      <c r="Q2432" s="37"/>
      <c r="R2432" s="38"/>
      <c r="S2432" s="36"/>
      <c r="T2432" s="36"/>
      <c r="U2432" s="37"/>
      <c r="V2432" s="38"/>
      <c r="W2432" s="36"/>
      <c r="X2432" s="36"/>
      <c r="Y2432" s="37"/>
      <c r="Z2432" s="38"/>
      <c r="AA2432" s="36"/>
      <c r="AB2432" s="36"/>
      <c r="AC2432" s="37"/>
      <c r="AD2432" s="38"/>
      <c r="AE2432" s="36"/>
      <c r="AF2432" s="36"/>
      <c r="AG2432" s="37"/>
      <c r="AH2432" s="38"/>
      <c r="AI2432" s="36"/>
      <c r="AJ2432" s="36"/>
      <c r="AK2432" s="37"/>
      <c r="AL2432" s="38"/>
      <c r="AM2432" s="36"/>
      <c r="AN2432" s="36"/>
      <c r="AO2432" s="37"/>
    </row>
    <row r="2433" spans="1:41" ht="45" hidden="1" outlineLevel="1" x14ac:dyDescent="0.25">
      <c r="A2433" s="30"/>
      <c r="B2433" s="31" t="s">
        <v>69</v>
      </c>
      <c r="C2433" s="31" t="s">
        <v>70</v>
      </c>
      <c r="D2433" s="31" t="s">
        <v>71</v>
      </c>
      <c r="E2433" s="31" t="s">
        <v>72</v>
      </c>
      <c r="G2433" s="39" t="s">
        <v>73</v>
      </c>
      <c r="H2433" s="40" t="s">
        <v>33</v>
      </c>
      <c r="I2433" s="41"/>
      <c r="J2433" s="38"/>
      <c r="K2433" s="39" t="s">
        <v>73</v>
      </c>
      <c r="L2433" s="40" t="s">
        <v>33</v>
      </c>
      <c r="M2433" s="41"/>
      <c r="N2433" s="38"/>
      <c r="O2433" s="39" t="s">
        <v>73</v>
      </c>
      <c r="P2433" s="40" t="s">
        <v>33</v>
      </c>
      <c r="Q2433" s="41"/>
      <c r="R2433" s="38"/>
      <c r="S2433" s="39" t="s">
        <v>73</v>
      </c>
      <c r="T2433" s="40" t="s">
        <v>33</v>
      </c>
      <c r="U2433" s="41"/>
      <c r="V2433" s="38"/>
      <c r="W2433" s="39" t="s">
        <v>73</v>
      </c>
      <c r="X2433" s="40" t="s">
        <v>33</v>
      </c>
      <c r="Y2433" s="41"/>
      <c r="Z2433" s="38"/>
      <c r="AA2433" s="39" t="s">
        <v>73</v>
      </c>
      <c r="AB2433" s="40" t="s">
        <v>33</v>
      </c>
      <c r="AC2433" s="41"/>
      <c r="AD2433" s="38"/>
      <c r="AE2433" s="39" t="s">
        <v>73</v>
      </c>
      <c r="AF2433" s="40" t="s">
        <v>33</v>
      </c>
      <c r="AG2433" s="41"/>
      <c r="AH2433" s="38"/>
      <c r="AI2433" s="39" t="s">
        <v>73</v>
      </c>
      <c r="AJ2433" s="40" t="s">
        <v>33</v>
      </c>
      <c r="AK2433" s="41"/>
      <c r="AL2433" s="38"/>
      <c r="AM2433" s="39" t="s">
        <v>73</v>
      </c>
      <c r="AN2433" s="40" t="s">
        <v>33</v>
      </c>
      <c r="AO2433" s="41"/>
    </row>
    <row r="2434" spans="1:41" ht="45" hidden="1" outlineLevel="1" x14ac:dyDescent="0.25">
      <c r="A2434" s="34" t="s">
        <v>4337</v>
      </c>
      <c r="B2434" s="35" t="s">
        <v>4338</v>
      </c>
      <c r="C2434" s="35" t="s">
        <v>4339</v>
      </c>
      <c r="D2434" s="35" t="s">
        <v>523</v>
      </c>
      <c r="E2434" s="42">
        <v>105</v>
      </c>
      <c r="G2434" s="43">
        <v>94</v>
      </c>
      <c r="H2434" s="44">
        <v>9870</v>
      </c>
      <c r="I2434" s="45"/>
      <c r="J2434" s="38"/>
      <c r="K2434" s="43">
        <v>55</v>
      </c>
      <c r="L2434" s="44">
        <v>5775</v>
      </c>
      <c r="M2434" s="45"/>
      <c r="N2434" s="38"/>
      <c r="O2434" s="43">
        <v>55</v>
      </c>
      <c r="P2434" s="44">
        <v>5775</v>
      </c>
      <c r="Q2434" s="45"/>
      <c r="R2434" s="38"/>
      <c r="S2434" s="43">
        <v>48</v>
      </c>
      <c r="T2434" s="44">
        <v>5040</v>
      </c>
      <c r="U2434" s="45"/>
      <c r="V2434" s="38"/>
      <c r="W2434" s="43">
        <v>88</v>
      </c>
      <c r="X2434" s="44">
        <v>9240</v>
      </c>
      <c r="Y2434" s="45"/>
      <c r="Z2434" s="38"/>
      <c r="AA2434" s="43">
        <v>73.260000000000005</v>
      </c>
      <c r="AB2434" s="44">
        <v>7692.3</v>
      </c>
      <c r="AC2434" s="45"/>
      <c r="AD2434" s="38"/>
      <c r="AE2434" s="43">
        <v>75</v>
      </c>
      <c r="AF2434" s="44">
        <v>7875</v>
      </c>
      <c r="AG2434" s="45"/>
      <c r="AH2434" s="38"/>
      <c r="AI2434" s="43">
        <v>84.36</v>
      </c>
      <c r="AJ2434" s="44">
        <v>8857.7999999999993</v>
      </c>
      <c r="AK2434" s="45"/>
      <c r="AL2434" s="38"/>
      <c r="AM2434" s="43">
        <v>121</v>
      </c>
      <c r="AN2434" s="44">
        <v>12705</v>
      </c>
      <c r="AO2434" s="45"/>
    </row>
    <row r="2435" spans="1:41" ht="45" hidden="1" outlineLevel="1" x14ac:dyDescent="0.25">
      <c r="A2435" s="34" t="s">
        <v>4340</v>
      </c>
      <c r="B2435" s="35" t="s">
        <v>4341</v>
      </c>
      <c r="C2435" s="35" t="s">
        <v>4342</v>
      </c>
      <c r="D2435" s="35" t="s">
        <v>523</v>
      </c>
      <c r="E2435" s="42">
        <v>2</v>
      </c>
      <c r="G2435" s="43">
        <v>94</v>
      </c>
      <c r="H2435" s="44">
        <v>188</v>
      </c>
      <c r="I2435" s="45"/>
      <c r="J2435" s="38"/>
      <c r="K2435" s="43">
        <v>65</v>
      </c>
      <c r="L2435" s="44">
        <v>130</v>
      </c>
      <c r="M2435" s="45"/>
      <c r="N2435" s="38"/>
      <c r="O2435" s="43">
        <v>65</v>
      </c>
      <c r="P2435" s="44">
        <v>130</v>
      </c>
      <c r="Q2435" s="45"/>
      <c r="R2435" s="38"/>
      <c r="S2435" s="43">
        <v>50</v>
      </c>
      <c r="T2435" s="44">
        <v>100</v>
      </c>
      <c r="U2435" s="45"/>
      <c r="V2435" s="38"/>
      <c r="W2435" s="43">
        <v>81</v>
      </c>
      <c r="X2435" s="44">
        <v>162</v>
      </c>
      <c r="Y2435" s="45"/>
      <c r="Z2435" s="38"/>
      <c r="AA2435" s="43">
        <v>73.260000000000005</v>
      </c>
      <c r="AB2435" s="44">
        <v>146.52000000000001</v>
      </c>
      <c r="AC2435" s="45"/>
      <c r="AD2435" s="38"/>
      <c r="AE2435" s="43">
        <v>79</v>
      </c>
      <c r="AF2435" s="44">
        <v>158</v>
      </c>
      <c r="AG2435" s="45"/>
      <c r="AH2435" s="38"/>
      <c r="AI2435" s="43">
        <v>84.36</v>
      </c>
      <c r="AJ2435" s="44">
        <v>168.72</v>
      </c>
      <c r="AK2435" s="45"/>
      <c r="AL2435" s="38"/>
      <c r="AM2435" s="43">
        <v>121</v>
      </c>
      <c r="AN2435" s="44">
        <v>242</v>
      </c>
      <c r="AO2435" s="45"/>
    </row>
    <row r="2436" spans="1:41" hidden="1" outlineLevel="1" x14ac:dyDescent="0.25">
      <c r="A2436" s="30"/>
      <c r="B2436" s="31" t="s">
        <v>44</v>
      </c>
      <c r="C2436" s="31" t="s">
        <v>45</v>
      </c>
      <c r="G2436" s="36"/>
      <c r="H2436" s="36"/>
      <c r="I2436" s="37"/>
      <c r="J2436" s="38"/>
      <c r="K2436" s="36"/>
      <c r="L2436" s="36"/>
      <c r="M2436" s="37"/>
      <c r="N2436" s="38"/>
      <c r="O2436" s="36"/>
      <c r="P2436" s="36"/>
      <c r="Q2436" s="37"/>
      <c r="R2436" s="38"/>
      <c r="S2436" s="36"/>
      <c r="T2436" s="36"/>
      <c r="U2436" s="37"/>
      <c r="V2436" s="38"/>
      <c r="W2436" s="36"/>
      <c r="X2436" s="36"/>
      <c r="Y2436" s="37"/>
      <c r="Z2436" s="38"/>
      <c r="AA2436" s="36"/>
      <c r="AB2436" s="36"/>
      <c r="AC2436" s="37"/>
      <c r="AD2436" s="38"/>
      <c r="AE2436" s="36"/>
      <c r="AF2436" s="36"/>
      <c r="AG2436" s="37"/>
      <c r="AH2436" s="38"/>
      <c r="AI2436" s="36"/>
      <c r="AJ2436" s="36"/>
      <c r="AK2436" s="37"/>
      <c r="AL2436" s="38"/>
      <c r="AM2436" s="36"/>
      <c r="AN2436" s="36"/>
      <c r="AO2436" s="37"/>
    </row>
    <row r="2437" spans="1:41" hidden="1" outlineLevel="1" x14ac:dyDescent="0.25">
      <c r="A2437" s="34" t="s">
        <v>4343</v>
      </c>
      <c r="B2437" s="35" t="s">
        <v>47</v>
      </c>
      <c r="C2437" s="35" t="s">
        <v>833</v>
      </c>
      <c r="G2437" s="36"/>
      <c r="H2437" s="36"/>
      <c r="I2437" s="37"/>
      <c r="J2437" s="38"/>
      <c r="K2437" s="36"/>
      <c r="L2437" s="36"/>
      <c r="M2437" s="37"/>
      <c r="N2437" s="38"/>
      <c r="O2437" s="36"/>
      <c r="P2437" s="36"/>
      <c r="Q2437" s="37"/>
      <c r="R2437" s="38"/>
      <c r="S2437" s="36"/>
      <c r="T2437" s="36"/>
      <c r="U2437" s="37"/>
      <c r="V2437" s="38"/>
      <c r="W2437" s="36"/>
      <c r="X2437" s="36"/>
      <c r="Y2437" s="37"/>
      <c r="Z2437" s="38"/>
      <c r="AA2437" s="36"/>
      <c r="AB2437" s="36"/>
      <c r="AC2437" s="37"/>
      <c r="AD2437" s="38"/>
      <c r="AE2437" s="36"/>
      <c r="AF2437" s="36"/>
      <c r="AG2437" s="37"/>
      <c r="AH2437" s="38"/>
      <c r="AI2437" s="36"/>
      <c r="AJ2437" s="36"/>
      <c r="AK2437" s="37"/>
      <c r="AL2437" s="38"/>
      <c r="AM2437" s="36"/>
      <c r="AN2437" s="36"/>
      <c r="AO2437" s="37"/>
    </row>
    <row r="2438" spans="1:41" ht="45" hidden="1" outlineLevel="1" x14ac:dyDescent="0.25">
      <c r="A2438" s="30"/>
      <c r="B2438" s="31" t="s">
        <v>69</v>
      </c>
      <c r="C2438" s="31" t="s">
        <v>70</v>
      </c>
      <c r="D2438" s="31" t="s">
        <v>71</v>
      </c>
      <c r="E2438" s="31" t="s">
        <v>72</v>
      </c>
      <c r="G2438" s="39" t="s">
        <v>73</v>
      </c>
      <c r="H2438" s="40" t="s">
        <v>33</v>
      </c>
      <c r="I2438" s="41"/>
      <c r="J2438" s="38"/>
      <c r="K2438" s="39" t="s">
        <v>73</v>
      </c>
      <c r="L2438" s="40" t="s">
        <v>33</v>
      </c>
      <c r="M2438" s="41"/>
      <c r="N2438" s="38"/>
      <c r="O2438" s="39" t="s">
        <v>73</v>
      </c>
      <c r="P2438" s="40" t="s">
        <v>33</v>
      </c>
      <c r="Q2438" s="41"/>
      <c r="R2438" s="38"/>
      <c r="S2438" s="39" t="s">
        <v>73</v>
      </c>
      <c r="T2438" s="40" t="s">
        <v>33</v>
      </c>
      <c r="U2438" s="41"/>
      <c r="V2438" s="38"/>
      <c r="W2438" s="39" t="s">
        <v>73</v>
      </c>
      <c r="X2438" s="40" t="s">
        <v>33</v>
      </c>
      <c r="Y2438" s="41"/>
      <c r="Z2438" s="38"/>
      <c r="AA2438" s="39" t="s">
        <v>73</v>
      </c>
      <c r="AB2438" s="40" t="s">
        <v>33</v>
      </c>
      <c r="AC2438" s="41"/>
      <c r="AD2438" s="38"/>
      <c r="AE2438" s="39" t="s">
        <v>73</v>
      </c>
      <c r="AF2438" s="40" t="s">
        <v>33</v>
      </c>
      <c r="AG2438" s="41"/>
      <c r="AH2438" s="38"/>
      <c r="AI2438" s="39" t="s">
        <v>73</v>
      </c>
      <c r="AJ2438" s="40" t="s">
        <v>33</v>
      </c>
      <c r="AK2438" s="41"/>
      <c r="AL2438" s="38"/>
      <c r="AM2438" s="39" t="s">
        <v>73</v>
      </c>
      <c r="AN2438" s="40" t="s">
        <v>33</v>
      </c>
      <c r="AO2438" s="41"/>
    </row>
    <row r="2439" spans="1:41" ht="75" hidden="1" outlineLevel="1" x14ac:dyDescent="0.25">
      <c r="A2439" s="34" t="s">
        <v>4344</v>
      </c>
      <c r="B2439" s="35" t="s">
        <v>4345</v>
      </c>
      <c r="C2439" s="35" t="s">
        <v>4346</v>
      </c>
      <c r="D2439" s="35" t="s">
        <v>686</v>
      </c>
      <c r="E2439" s="42">
        <v>510</v>
      </c>
      <c r="G2439" s="43">
        <v>54</v>
      </c>
      <c r="H2439" s="44">
        <v>27540</v>
      </c>
      <c r="I2439" s="45"/>
      <c r="J2439" s="38"/>
      <c r="K2439" s="43">
        <v>134</v>
      </c>
      <c r="L2439" s="44">
        <v>68340</v>
      </c>
      <c r="M2439" s="45"/>
      <c r="N2439" s="38"/>
      <c r="O2439" s="43">
        <v>134</v>
      </c>
      <c r="P2439" s="44">
        <v>68340</v>
      </c>
      <c r="Q2439" s="45"/>
      <c r="R2439" s="38"/>
      <c r="S2439" s="43">
        <v>55</v>
      </c>
      <c r="T2439" s="44">
        <v>28050</v>
      </c>
      <c r="U2439" s="45"/>
      <c r="V2439" s="38"/>
      <c r="W2439" s="43">
        <v>100</v>
      </c>
      <c r="X2439" s="44">
        <v>51000</v>
      </c>
      <c r="Y2439" s="45"/>
      <c r="Z2439" s="38"/>
      <c r="AA2439" s="43">
        <v>86.18</v>
      </c>
      <c r="AB2439" s="44">
        <v>43951.8</v>
      </c>
      <c r="AC2439" s="45"/>
      <c r="AD2439" s="38"/>
      <c r="AE2439" s="43">
        <v>209</v>
      </c>
      <c r="AF2439" s="44">
        <v>106590</v>
      </c>
      <c r="AG2439" s="45"/>
      <c r="AH2439" s="38"/>
      <c r="AI2439" s="43">
        <v>92.48</v>
      </c>
      <c r="AJ2439" s="44">
        <v>47164.800000000003</v>
      </c>
      <c r="AK2439" s="45"/>
      <c r="AL2439" s="38"/>
      <c r="AM2439" s="43">
        <v>148</v>
      </c>
      <c r="AN2439" s="44">
        <v>75480</v>
      </c>
      <c r="AO2439" s="45"/>
    </row>
    <row r="2440" spans="1:41" hidden="1" outlineLevel="1" x14ac:dyDescent="0.25">
      <c r="A2440" s="30"/>
      <c r="B2440" s="31" t="s">
        <v>44</v>
      </c>
      <c r="C2440" s="31" t="s">
        <v>45</v>
      </c>
      <c r="G2440" s="36"/>
      <c r="H2440" s="36"/>
      <c r="I2440" s="37"/>
      <c r="J2440" s="38"/>
      <c r="K2440" s="36"/>
      <c r="L2440" s="36"/>
      <c r="M2440" s="37"/>
      <c r="N2440" s="38"/>
      <c r="O2440" s="36"/>
      <c r="P2440" s="36"/>
      <c r="Q2440" s="37"/>
      <c r="R2440" s="38"/>
      <c r="S2440" s="36"/>
      <c r="T2440" s="36"/>
      <c r="U2440" s="37"/>
      <c r="V2440" s="38"/>
      <c r="W2440" s="36"/>
      <c r="X2440" s="36"/>
      <c r="Y2440" s="37"/>
      <c r="Z2440" s="38"/>
      <c r="AA2440" s="36"/>
      <c r="AB2440" s="36"/>
      <c r="AC2440" s="37"/>
      <c r="AD2440" s="38"/>
      <c r="AE2440" s="36"/>
      <c r="AF2440" s="36"/>
      <c r="AG2440" s="37"/>
      <c r="AH2440" s="38"/>
      <c r="AI2440" s="36"/>
      <c r="AJ2440" s="36"/>
      <c r="AK2440" s="37"/>
      <c r="AL2440" s="38"/>
      <c r="AM2440" s="36"/>
      <c r="AN2440" s="36"/>
      <c r="AO2440" s="37"/>
    </row>
    <row r="2441" spans="1:41" ht="120" hidden="1" outlineLevel="1" x14ac:dyDescent="0.25">
      <c r="A2441" s="34" t="s">
        <v>4347</v>
      </c>
      <c r="B2441" s="35" t="s">
        <v>47</v>
      </c>
      <c r="C2441" s="35" t="s">
        <v>4348</v>
      </c>
      <c r="G2441" s="36"/>
      <c r="H2441" s="36"/>
      <c r="I2441" s="37"/>
      <c r="J2441" s="38"/>
      <c r="K2441" s="36"/>
      <c r="L2441" s="36"/>
      <c r="M2441" s="37"/>
      <c r="N2441" s="38"/>
      <c r="O2441" s="36"/>
      <c r="P2441" s="36"/>
      <c r="Q2441" s="37"/>
      <c r="R2441" s="38"/>
      <c r="S2441" s="36"/>
      <c r="T2441" s="36"/>
      <c r="U2441" s="37"/>
      <c r="V2441" s="38"/>
      <c r="W2441" s="36"/>
      <c r="X2441" s="36"/>
      <c r="Y2441" s="37"/>
      <c r="Z2441" s="38"/>
      <c r="AA2441" s="36"/>
      <c r="AB2441" s="36"/>
      <c r="AC2441" s="37"/>
      <c r="AD2441" s="38"/>
      <c r="AE2441" s="36"/>
      <c r="AF2441" s="36"/>
      <c r="AG2441" s="37"/>
      <c r="AH2441" s="38"/>
      <c r="AI2441" s="36"/>
      <c r="AJ2441" s="36"/>
      <c r="AK2441" s="37"/>
      <c r="AL2441" s="38"/>
      <c r="AM2441" s="36"/>
      <c r="AN2441" s="36"/>
      <c r="AO2441" s="37"/>
    </row>
    <row r="2442" spans="1:41" ht="45" hidden="1" outlineLevel="1" x14ac:dyDescent="0.25">
      <c r="A2442" s="30"/>
      <c r="B2442" s="31" t="s">
        <v>69</v>
      </c>
      <c r="C2442" s="31" t="s">
        <v>70</v>
      </c>
      <c r="D2442" s="31" t="s">
        <v>71</v>
      </c>
      <c r="E2442" s="31" t="s">
        <v>72</v>
      </c>
      <c r="G2442" s="39" t="s">
        <v>73</v>
      </c>
      <c r="H2442" s="40" t="s">
        <v>33</v>
      </c>
      <c r="I2442" s="41"/>
      <c r="J2442" s="38"/>
      <c r="K2442" s="39" t="s">
        <v>73</v>
      </c>
      <c r="L2442" s="40" t="s">
        <v>33</v>
      </c>
      <c r="M2442" s="41"/>
      <c r="N2442" s="38"/>
      <c r="O2442" s="39" t="s">
        <v>73</v>
      </c>
      <c r="P2442" s="40" t="s">
        <v>33</v>
      </c>
      <c r="Q2442" s="41"/>
      <c r="R2442" s="38"/>
      <c r="S2442" s="39" t="s">
        <v>73</v>
      </c>
      <c r="T2442" s="40" t="s">
        <v>33</v>
      </c>
      <c r="U2442" s="41"/>
      <c r="V2442" s="38"/>
      <c r="W2442" s="39" t="s">
        <v>73</v>
      </c>
      <c r="X2442" s="40" t="s">
        <v>33</v>
      </c>
      <c r="Y2442" s="41"/>
      <c r="Z2442" s="38"/>
      <c r="AA2442" s="39" t="s">
        <v>73</v>
      </c>
      <c r="AB2442" s="40" t="s">
        <v>33</v>
      </c>
      <c r="AC2442" s="41"/>
      <c r="AD2442" s="38"/>
      <c r="AE2442" s="39" t="s">
        <v>73</v>
      </c>
      <c r="AF2442" s="40" t="s">
        <v>33</v>
      </c>
      <c r="AG2442" s="41"/>
      <c r="AH2442" s="38"/>
      <c r="AI2442" s="39" t="s">
        <v>73</v>
      </c>
      <c r="AJ2442" s="40" t="s">
        <v>33</v>
      </c>
      <c r="AK2442" s="41"/>
      <c r="AL2442" s="38"/>
      <c r="AM2442" s="39" t="s">
        <v>73</v>
      </c>
      <c r="AN2442" s="40" t="s">
        <v>33</v>
      </c>
      <c r="AO2442" s="41"/>
    </row>
    <row r="2443" spans="1:41" ht="120" hidden="1" outlineLevel="1" x14ac:dyDescent="0.25">
      <c r="A2443" s="34" t="s">
        <v>4349</v>
      </c>
      <c r="B2443" s="35" t="s">
        <v>4350</v>
      </c>
      <c r="C2443" s="35" t="s">
        <v>4351</v>
      </c>
      <c r="D2443" s="35" t="s">
        <v>686</v>
      </c>
      <c r="E2443" s="42">
        <v>17</v>
      </c>
      <c r="G2443" s="43">
        <v>58</v>
      </c>
      <c r="H2443" s="44">
        <v>986</v>
      </c>
      <c r="I2443" s="45"/>
      <c r="J2443" s="38"/>
      <c r="K2443" s="43">
        <v>175</v>
      </c>
      <c r="L2443" s="44">
        <v>2975</v>
      </c>
      <c r="M2443" s="45"/>
      <c r="N2443" s="38"/>
      <c r="O2443" s="43">
        <v>175</v>
      </c>
      <c r="P2443" s="44">
        <v>2975</v>
      </c>
      <c r="Q2443" s="45"/>
      <c r="R2443" s="38"/>
      <c r="S2443" s="43">
        <v>137</v>
      </c>
      <c r="T2443" s="44">
        <v>2329</v>
      </c>
      <c r="U2443" s="45"/>
      <c r="V2443" s="38"/>
      <c r="W2443" s="43">
        <v>225</v>
      </c>
      <c r="X2443" s="44">
        <v>3825</v>
      </c>
      <c r="Y2443" s="45"/>
      <c r="Z2443" s="38"/>
      <c r="AA2443" s="43">
        <v>129.28</v>
      </c>
      <c r="AB2443" s="44">
        <v>2197.7600000000002</v>
      </c>
      <c r="AC2443" s="45"/>
      <c r="AD2443" s="38"/>
      <c r="AE2443" s="43">
        <v>209</v>
      </c>
      <c r="AF2443" s="44">
        <v>3553</v>
      </c>
      <c r="AG2443" s="45"/>
      <c r="AH2443" s="38"/>
      <c r="AI2443" s="43">
        <v>92.48</v>
      </c>
      <c r="AJ2443" s="44">
        <v>1572.16</v>
      </c>
      <c r="AK2443" s="45"/>
      <c r="AL2443" s="38"/>
      <c r="AM2443" s="43">
        <v>226</v>
      </c>
      <c r="AN2443" s="44">
        <v>3842</v>
      </c>
      <c r="AO2443" s="45"/>
    </row>
    <row r="2444" spans="1:41" ht="120" hidden="1" outlineLevel="1" x14ac:dyDescent="0.25">
      <c r="A2444" s="34" t="s">
        <v>4352</v>
      </c>
      <c r="B2444" s="35" t="s">
        <v>4353</v>
      </c>
      <c r="C2444" s="35" t="s">
        <v>4354</v>
      </c>
      <c r="D2444" s="35" t="s">
        <v>686</v>
      </c>
      <c r="E2444" s="42">
        <v>78</v>
      </c>
      <c r="G2444" s="43">
        <v>58</v>
      </c>
      <c r="H2444" s="44">
        <v>4524</v>
      </c>
      <c r="I2444" s="45"/>
      <c r="J2444" s="38"/>
      <c r="K2444" s="43">
        <v>175</v>
      </c>
      <c r="L2444" s="44">
        <v>13650</v>
      </c>
      <c r="M2444" s="45"/>
      <c r="N2444" s="38"/>
      <c r="O2444" s="43">
        <v>175</v>
      </c>
      <c r="P2444" s="44">
        <v>13650</v>
      </c>
      <c r="Q2444" s="45"/>
      <c r="R2444" s="38"/>
      <c r="S2444" s="43">
        <v>137</v>
      </c>
      <c r="T2444" s="44">
        <v>10686</v>
      </c>
      <c r="U2444" s="45"/>
      <c r="V2444" s="38"/>
      <c r="W2444" s="43">
        <v>250</v>
      </c>
      <c r="X2444" s="44">
        <v>19500</v>
      </c>
      <c r="Y2444" s="45"/>
      <c r="Z2444" s="38"/>
      <c r="AA2444" s="43">
        <v>129.28</v>
      </c>
      <c r="AB2444" s="44">
        <v>10083.84</v>
      </c>
      <c r="AC2444" s="45"/>
      <c r="AD2444" s="38"/>
      <c r="AE2444" s="43">
        <v>209</v>
      </c>
      <c r="AF2444" s="44">
        <v>16302</v>
      </c>
      <c r="AG2444" s="45"/>
      <c r="AH2444" s="38"/>
      <c r="AI2444" s="43">
        <v>92.48</v>
      </c>
      <c r="AJ2444" s="44">
        <v>7213.44</v>
      </c>
      <c r="AK2444" s="45"/>
      <c r="AL2444" s="38"/>
      <c r="AM2444" s="43">
        <v>226</v>
      </c>
      <c r="AN2444" s="44">
        <v>17628</v>
      </c>
      <c r="AO2444" s="45"/>
    </row>
    <row r="2445" spans="1:41" ht="120" hidden="1" outlineLevel="1" x14ac:dyDescent="0.25">
      <c r="A2445" s="34" t="s">
        <v>4355</v>
      </c>
      <c r="B2445" s="35" t="s">
        <v>4356</v>
      </c>
      <c r="C2445" s="35" t="s">
        <v>4357</v>
      </c>
      <c r="D2445" s="35" t="s">
        <v>686</v>
      </c>
      <c r="E2445" s="42">
        <v>629</v>
      </c>
      <c r="G2445" s="43">
        <v>58</v>
      </c>
      <c r="H2445" s="44">
        <v>36482</v>
      </c>
      <c r="I2445" s="45"/>
      <c r="J2445" s="38"/>
      <c r="K2445" s="43">
        <v>175</v>
      </c>
      <c r="L2445" s="44">
        <v>110075</v>
      </c>
      <c r="M2445" s="45"/>
      <c r="N2445" s="38"/>
      <c r="O2445" s="43">
        <v>175</v>
      </c>
      <c r="P2445" s="44">
        <v>110075</v>
      </c>
      <c r="Q2445" s="45"/>
      <c r="R2445" s="38"/>
      <c r="S2445" s="43">
        <v>137</v>
      </c>
      <c r="T2445" s="44">
        <v>86173</v>
      </c>
      <c r="U2445" s="45"/>
      <c r="V2445" s="38"/>
      <c r="W2445" s="43">
        <v>225</v>
      </c>
      <c r="X2445" s="44">
        <v>141525</v>
      </c>
      <c r="Y2445" s="45"/>
      <c r="Z2445" s="38"/>
      <c r="AA2445" s="43">
        <v>129.28</v>
      </c>
      <c r="AB2445" s="44">
        <v>81317.119999999995</v>
      </c>
      <c r="AC2445" s="45"/>
      <c r="AD2445" s="38"/>
      <c r="AE2445" s="43">
        <v>209</v>
      </c>
      <c r="AF2445" s="44">
        <v>131461</v>
      </c>
      <c r="AG2445" s="45"/>
      <c r="AH2445" s="38"/>
      <c r="AI2445" s="43">
        <v>92.48</v>
      </c>
      <c r="AJ2445" s="44">
        <v>58169.919999999998</v>
      </c>
      <c r="AK2445" s="45"/>
      <c r="AL2445" s="38"/>
      <c r="AM2445" s="43">
        <v>226</v>
      </c>
      <c r="AN2445" s="44">
        <v>142154</v>
      </c>
      <c r="AO2445" s="45"/>
    </row>
    <row r="2446" spans="1:41" ht="105" hidden="1" outlineLevel="1" x14ac:dyDescent="0.25">
      <c r="A2446" s="34" t="s">
        <v>4358</v>
      </c>
      <c r="B2446" s="35" t="s">
        <v>4359</v>
      </c>
      <c r="C2446" s="35" t="s">
        <v>4360</v>
      </c>
      <c r="D2446" s="35" t="s">
        <v>523</v>
      </c>
      <c r="E2446" s="42">
        <v>120</v>
      </c>
      <c r="G2446" s="43">
        <v>26</v>
      </c>
      <c r="H2446" s="44">
        <v>3120</v>
      </c>
      <c r="I2446" s="45"/>
      <c r="J2446" s="38"/>
      <c r="K2446" s="43">
        <v>65</v>
      </c>
      <c r="L2446" s="44">
        <v>7800</v>
      </c>
      <c r="M2446" s="45"/>
      <c r="N2446" s="38"/>
      <c r="O2446" s="43">
        <v>65</v>
      </c>
      <c r="P2446" s="44">
        <v>7800</v>
      </c>
      <c r="Q2446" s="45"/>
      <c r="R2446" s="38"/>
      <c r="S2446" s="43">
        <v>80</v>
      </c>
      <c r="T2446" s="44">
        <v>9600</v>
      </c>
      <c r="U2446" s="45"/>
      <c r="V2446" s="38"/>
      <c r="W2446" s="43">
        <v>63</v>
      </c>
      <c r="X2446" s="44">
        <v>7560</v>
      </c>
      <c r="Y2446" s="45"/>
      <c r="Z2446" s="38"/>
      <c r="AA2446" s="43">
        <v>215.46</v>
      </c>
      <c r="AB2446" s="44">
        <v>25855.200000000001</v>
      </c>
      <c r="AC2446" s="45"/>
      <c r="AD2446" s="38"/>
      <c r="AE2446" s="43">
        <v>209</v>
      </c>
      <c r="AF2446" s="44">
        <v>25080</v>
      </c>
      <c r="AG2446" s="45"/>
      <c r="AH2446" s="38"/>
      <c r="AI2446" s="43">
        <v>92.48</v>
      </c>
      <c r="AJ2446" s="44">
        <v>11097.6</v>
      </c>
      <c r="AK2446" s="45"/>
      <c r="AL2446" s="38"/>
      <c r="AM2446" s="43">
        <v>223</v>
      </c>
      <c r="AN2446" s="44">
        <v>26760</v>
      </c>
      <c r="AO2446" s="45"/>
    </row>
    <row r="2447" spans="1:41" hidden="1" outlineLevel="1" x14ac:dyDescent="0.25">
      <c r="A2447" s="30"/>
      <c r="B2447" s="31" t="s">
        <v>44</v>
      </c>
      <c r="C2447" s="31" t="s">
        <v>45</v>
      </c>
      <c r="G2447" s="36"/>
      <c r="H2447" s="36"/>
      <c r="I2447" s="37"/>
      <c r="J2447" s="38"/>
      <c r="K2447" s="36"/>
      <c r="L2447" s="36"/>
      <c r="M2447" s="37"/>
      <c r="N2447" s="38"/>
      <c r="O2447" s="36"/>
      <c r="P2447" s="36"/>
      <c r="Q2447" s="37"/>
      <c r="R2447" s="38"/>
      <c r="S2447" s="36"/>
      <c r="T2447" s="36"/>
      <c r="U2447" s="37"/>
      <c r="V2447" s="38"/>
      <c r="W2447" s="36"/>
      <c r="X2447" s="36"/>
      <c r="Y2447" s="37"/>
      <c r="Z2447" s="38"/>
      <c r="AA2447" s="36"/>
      <c r="AB2447" s="36"/>
      <c r="AC2447" s="37"/>
      <c r="AD2447" s="38"/>
      <c r="AE2447" s="36"/>
      <c r="AF2447" s="36"/>
      <c r="AG2447" s="37"/>
      <c r="AH2447" s="38"/>
      <c r="AI2447" s="36"/>
      <c r="AJ2447" s="36"/>
      <c r="AK2447" s="37"/>
      <c r="AL2447" s="38"/>
      <c r="AM2447" s="36"/>
      <c r="AN2447" s="36"/>
      <c r="AO2447" s="37"/>
    </row>
    <row r="2448" spans="1:41" ht="75" hidden="1" outlineLevel="1" x14ac:dyDescent="0.25">
      <c r="A2448" s="34" t="s">
        <v>4361</v>
      </c>
      <c r="B2448" s="35" t="s">
        <v>47</v>
      </c>
      <c r="C2448" s="35" t="s">
        <v>4362</v>
      </c>
      <c r="G2448" s="36"/>
      <c r="H2448" s="36"/>
      <c r="I2448" s="37"/>
      <c r="J2448" s="38"/>
      <c r="K2448" s="36"/>
      <c r="L2448" s="36"/>
      <c r="M2448" s="37"/>
      <c r="N2448" s="38"/>
      <c r="O2448" s="36"/>
      <c r="P2448" s="36"/>
      <c r="Q2448" s="37"/>
      <c r="R2448" s="38"/>
      <c r="S2448" s="36"/>
      <c r="T2448" s="36"/>
      <c r="U2448" s="37"/>
      <c r="V2448" s="38"/>
      <c r="W2448" s="36"/>
      <c r="X2448" s="36"/>
      <c r="Y2448" s="37"/>
      <c r="Z2448" s="38"/>
      <c r="AA2448" s="36"/>
      <c r="AB2448" s="36"/>
      <c r="AC2448" s="37"/>
      <c r="AD2448" s="38"/>
      <c r="AE2448" s="36"/>
      <c r="AF2448" s="36"/>
      <c r="AG2448" s="37"/>
      <c r="AH2448" s="38"/>
      <c r="AI2448" s="36"/>
      <c r="AJ2448" s="36"/>
      <c r="AK2448" s="37"/>
      <c r="AL2448" s="38"/>
      <c r="AM2448" s="36"/>
      <c r="AN2448" s="36"/>
      <c r="AO2448" s="37"/>
    </row>
    <row r="2449" spans="1:41" ht="45" hidden="1" outlineLevel="1" x14ac:dyDescent="0.25">
      <c r="A2449" s="30"/>
      <c r="B2449" s="31" t="s">
        <v>69</v>
      </c>
      <c r="C2449" s="31" t="s">
        <v>70</v>
      </c>
      <c r="D2449" s="31" t="s">
        <v>71</v>
      </c>
      <c r="E2449" s="31" t="s">
        <v>72</v>
      </c>
      <c r="G2449" s="39" t="s">
        <v>73</v>
      </c>
      <c r="H2449" s="40" t="s">
        <v>33</v>
      </c>
      <c r="I2449" s="41"/>
      <c r="J2449" s="38"/>
      <c r="K2449" s="39" t="s">
        <v>73</v>
      </c>
      <c r="L2449" s="40" t="s">
        <v>33</v>
      </c>
      <c r="M2449" s="41"/>
      <c r="N2449" s="38"/>
      <c r="O2449" s="39" t="s">
        <v>73</v>
      </c>
      <c r="P2449" s="40" t="s">
        <v>33</v>
      </c>
      <c r="Q2449" s="41"/>
      <c r="R2449" s="38"/>
      <c r="S2449" s="39" t="s">
        <v>73</v>
      </c>
      <c r="T2449" s="40" t="s">
        <v>33</v>
      </c>
      <c r="U2449" s="41"/>
      <c r="V2449" s="38"/>
      <c r="W2449" s="39" t="s">
        <v>73</v>
      </c>
      <c r="X2449" s="40" t="s">
        <v>33</v>
      </c>
      <c r="Y2449" s="41"/>
      <c r="Z2449" s="38"/>
      <c r="AA2449" s="39" t="s">
        <v>73</v>
      </c>
      <c r="AB2449" s="40" t="s">
        <v>33</v>
      </c>
      <c r="AC2449" s="41"/>
      <c r="AD2449" s="38"/>
      <c r="AE2449" s="39" t="s">
        <v>73</v>
      </c>
      <c r="AF2449" s="40" t="s">
        <v>33</v>
      </c>
      <c r="AG2449" s="41"/>
      <c r="AH2449" s="38"/>
      <c r="AI2449" s="39" t="s">
        <v>73</v>
      </c>
      <c r="AJ2449" s="40" t="s">
        <v>33</v>
      </c>
      <c r="AK2449" s="41"/>
      <c r="AL2449" s="38"/>
      <c r="AM2449" s="39" t="s">
        <v>73</v>
      </c>
      <c r="AN2449" s="40" t="s">
        <v>33</v>
      </c>
      <c r="AO2449" s="41"/>
    </row>
    <row r="2450" spans="1:41" ht="120" hidden="1" outlineLevel="1" x14ac:dyDescent="0.25">
      <c r="A2450" s="34" t="s">
        <v>4363</v>
      </c>
      <c r="B2450" s="35" t="s">
        <v>4364</v>
      </c>
      <c r="C2450" s="35" t="s">
        <v>4365</v>
      </c>
      <c r="D2450" s="35" t="s">
        <v>500</v>
      </c>
      <c r="E2450" s="42">
        <v>10</v>
      </c>
      <c r="G2450" s="43">
        <v>360</v>
      </c>
      <c r="H2450" s="44">
        <v>3600</v>
      </c>
      <c r="I2450" s="45"/>
      <c r="J2450" s="38"/>
      <c r="K2450" s="43">
        <v>4000</v>
      </c>
      <c r="L2450" s="44">
        <v>40000</v>
      </c>
      <c r="M2450" s="45"/>
      <c r="N2450" s="38"/>
      <c r="O2450" s="43">
        <v>4000</v>
      </c>
      <c r="P2450" s="44">
        <v>40000</v>
      </c>
      <c r="Q2450" s="45"/>
      <c r="R2450" s="38"/>
      <c r="S2450" s="43">
        <v>1606</v>
      </c>
      <c r="T2450" s="44">
        <v>16060</v>
      </c>
      <c r="U2450" s="45"/>
      <c r="V2450" s="38"/>
      <c r="W2450" s="43">
        <v>9000</v>
      </c>
      <c r="X2450" s="44">
        <v>90000</v>
      </c>
      <c r="Y2450" s="45"/>
      <c r="Z2450" s="38"/>
      <c r="AA2450" s="43">
        <v>3231.89</v>
      </c>
      <c r="AB2450" s="44">
        <v>32318.9</v>
      </c>
      <c r="AC2450" s="45"/>
      <c r="AD2450" s="38"/>
      <c r="AE2450" s="43">
        <v>2818</v>
      </c>
      <c r="AF2450" s="44">
        <v>28180</v>
      </c>
      <c r="AG2450" s="45"/>
      <c r="AH2450" s="38"/>
      <c r="AI2450" s="43">
        <v>4069.8</v>
      </c>
      <c r="AJ2450" s="44">
        <v>40698</v>
      </c>
      <c r="AK2450" s="45"/>
      <c r="AL2450" s="38"/>
      <c r="AM2450" s="43">
        <v>8640</v>
      </c>
      <c r="AN2450" s="44">
        <v>86400</v>
      </c>
      <c r="AO2450" s="45"/>
    </row>
    <row r="2451" spans="1:41" ht="120" hidden="1" outlineLevel="1" x14ac:dyDescent="0.25">
      <c r="A2451" s="34" t="s">
        <v>4366</v>
      </c>
      <c r="B2451" s="35" t="s">
        <v>4367</v>
      </c>
      <c r="C2451" s="35" t="s">
        <v>4368</v>
      </c>
      <c r="D2451" s="35" t="s">
        <v>500</v>
      </c>
      <c r="E2451" s="42">
        <v>15</v>
      </c>
      <c r="G2451" s="43">
        <v>360</v>
      </c>
      <c r="H2451" s="44">
        <v>5400</v>
      </c>
      <c r="I2451" s="45"/>
      <c r="J2451" s="38"/>
      <c r="K2451" s="43">
        <v>3500</v>
      </c>
      <c r="L2451" s="44">
        <v>52500</v>
      </c>
      <c r="M2451" s="45"/>
      <c r="N2451" s="38"/>
      <c r="O2451" s="43">
        <v>3500</v>
      </c>
      <c r="P2451" s="44">
        <v>52500</v>
      </c>
      <c r="Q2451" s="45"/>
      <c r="R2451" s="38"/>
      <c r="S2451" s="43">
        <v>1464</v>
      </c>
      <c r="T2451" s="44">
        <v>21960</v>
      </c>
      <c r="U2451" s="45"/>
      <c r="V2451" s="38"/>
      <c r="W2451" s="43">
        <v>9000</v>
      </c>
      <c r="X2451" s="44">
        <v>135000</v>
      </c>
      <c r="Y2451" s="45"/>
      <c r="Z2451" s="38"/>
      <c r="AA2451" s="43">
        <v>3231.89</v>
      </c>
      <c r="AB2451" s="44">
        <v>48478.35</v>
      </c>
      <c r="AC2451" s="45"/>
      <c r="AD2451" s="38"/>
      <c r="AE2451" s="43">
        <v>2818</v>
      </c>
      <c r="AF2451" s="44">
        <v>42270</v>
      </c>
      <c r="AG2451" s="45"/>
      <c r="AH2451" s="38"/>
      <c r="AI2451" s="43">
        <v>5140.8</v>
      </c>
      <c r="AJ2451" s="44">
        <v>77112</v>
      </c>
      <c r="AK2451" s="45"/>
      <c r="AL2451" s="38"/>
      <c r="AM2451" s="43">
        <v>9600</v>
      </c>
      <c r="AN2451" s="44">
        <v>144000</v>
      </c>
      <c r="AO2451" s="45"/>
    </row>
    <row r="2452" spans="1:41" hidden="1" outlineLevel="1" x14ac:dyDescent="0.25">
      <c r="A2452" s="30"/>
      <c r="B2452" s="31" t="s">
        <v>44</v>
      </c>
      <c r="C2452" s="31" t="s">
        <v>45</v>
      </c>
      <c r="G2452" s="36"/>
      <c r="H2452" s="36"/>
      <c r="I2452" s="37"/>
      <c r="J2452" s="38"/>
      <c r="K2452" s="36"/>
      <c r="L2452" s="36"/>
      <c r="M2452" s="37"/>
      <c r="N2452" s="38"/>
      <c r="O2452" s="36"/>
      <c r="P2452" s="36"/>
      <c r="Q2452" s="37"/>
      <c r="R2452" s="38"/>
      <c r="S2452" s="36"/>
      <c r="T2452" s="36"/>
      <c r="U2452" s="37"/>
      <c r="V2452" s="38"/>
      <c r="W2452" s="36"/>
      <c r="X2452" s="36"/>
      <c r="Y2452" s="37"/>
      <c r="Z2452" s="38"/>
      <c r="AA2452" s="36"/>
      <c r="AB2452" s="36"/>
      <c r="AC2452" s="37"/>
      <c r="AD2452" s="38"/>
      <c r="AE2452" s="36"/>
      <c r="AF2452" s="36"/>
      <c r="AG2452" s="37"/>
      <c r="AH2452" s="38"/>
      <c r="AI2452" s="36"/>
      <c r="AJ2452" s="36"/>
      <c r="AK2452" s="37"/>
      <c r="AL2452" s="38"/>
      <c r="AM2452" s="36"/>
      <c r="AN2452" s="36"/>
      <c r="AO2452" s="37"/>
    </row>
    <row r="2453" spans="1:41" hidden="1" outlineLevel="1" x14ac:dyDescent="0.25">
      <c r="A2453" s="34" t="s">
        <v>4369</v>
      </c>
      <c r="B2453" s="35" t="s">
        <v>47</v>
      </c>
      <c r="C2453" s="35" t="s">
        <v>862</v>
      </c>
      <c r="G2453" s="36"/>
      <c r="H2453" s="36"/>
      <c r="I2453" s="37"/>
      <c r="J2453" s="38"/>
      <c r="K2453" s="36"/>
      <c r="L2453" s="36"/>
      <c r="M2453" s="37"/>
      <c r="N2453" s="38"/>
      <c r="O2453" s="36"/>
      <c r="P2453" s="36"/>
      <c r="Q2453" s="37"/>
      <c r="R2453" s="38"/>
      <c r="S2453" s="36"/>
      <c r="T2453" s="36"/>
      <c r="U2453" s="37"/>
      <c r="V2453" s="38"/>
      <c r="W2453" s="36"/>
      <c r="X2453" s="36"/>
      <c r="Y2453" s="37"/>
      <c r="Z2453" s="38"/>
      <c r="AA2453" s="36"/>
      <c r="AB2453" s="36"/>
      <c r="AC2453" s="37"/>
      <c r="AD2453" s="38"/>
      <c r="AE2453" s="36"/>
      <c r="AF2453" s="36"/>
      <c r="AG2453" s="37"/>
      <c r="AH2453" s="38"/>
      <c r="AI2453" s="36"/>
      <c r="AJ2453" s="36"/>
      <c r="AK2453" s="37"/>
      <c r="AL2453" s="38"/>
      <c r="AM2453" s="36"/>
      <c r="AN2453" s="36"/>
      <c r="AO2453" s="37"/>
    </row>
    <row r="2454" spans="1:41" hidden="1" outlineLevel="1" x14ac:dyDescent="0.25">
      <c r="A2454" s="34" t="s">
        <v>4370</v>
      </c>
      <c r="B2454" s="35" t="s">
        <v>47</v>
      </c>
      <c r="C2454" s="35" t="s">
        <v>864</v>
      </c>
      <c r="G2454" s="36"/>
      <c r="H2454" s="36"/>
      <c r="I2454" s="37"/>
      <c r="J2454" s="38"/>
      <c r="K2454" s="36"/>
      <c r="L2454" s="36"/>
      <c r="M2454" s="37"/>
      <c r="N2454" s="38"/>
      <c r="O2454" s="36"/>
      <c r="P2454" s="36"/>
      <c r="Q2454" s="37"/>
      <c r="R2454" s="38"/>
      <c r="S2454" s="36"/>
      <c r="T2454" s="36"/>
      <c r="U2454" s="37"/>
      <c r="V2454" s="38"/>
      <c r="W2454" s="36"/>
      <c r="X2454" s="36"/>
      <c r="Y2454" s="37"/>
      <c r="Z2454" s="38"/>
      <c r="AA2454" s="36"/>
      <c r="AB2454" s="36"/>
      <c r="AC2454" s="37"/>
      <c r="AD2454" s="38"/>
      <c r="AE2454" s="36"/>
      <c r="AF2454" s="36"/>
      <c r="AG2454" s="37"/>
      <c r="AH2454" s="38"/>
      <c r="AI2454" s="36"/>
      <c r="AJ2454" s="36"/>
      <c r="AK2454" s="37"/>
      <c r="AL2454" s="38"/>
      <c r="AM2454" s="36"/>
      <c r="AN2454" s="36"/>
      <c r="AO2454" s="37"/>
    </row>
    <row r="2455" spans="1:41" ht="30" hidden="1" outlineLevel="1" x14ac:dyDescent="0.25">
      <c r="A2455" s="34" t="s">
        <v>4371</v>
      </c>
      <c r="B2455" s="35" t="s">
        <v>47</v>
      </c>
      <c r="C2455" s="35" t="s">
        <v>866</v>
      </c>
      <c r="G2455" s="36"/>
      <c r="H2455" s="36"/>
      <c r="I2455" s="37"/>
      <c r="J2455" s="38"/>
      <c r="K2455" s="36"/>
      <c r="L2455" s="36"/>
      <c r="M2455" s="37"/>
      <c r="N2455" s="38"/>
      <c r="O2455" s="36"/>
      <c r="P2455" s="36"/>
      <c r="Q2455" s="37"/>
      <c r="R2455" s="38"/>
      <c r="S2455" s="36"/>
      <c r="T2455" s="36"/>
      <c r="U2455" s="37"/>
      <c r="V2455" s="38"/>
      <c r="W2455" s="36"/>
      <c r="X2455" s="36"/>
      <c r="Y2455" s="37"/>
      <c r="Z2455" s="38"/>
      <c r="AA2455" s="36"/>
      <c r="AB2455" s="36"/>
      <c r="AC2455" s="37"/>
      <c r="AD2455" s="38"/>
      <c r="AE2455" s="36"/>
      <c r="AF2455" s="36"/>
      <c r="AG2455" s="37"/>
      <c r="AH2455" s="38"/>
      <c r="AI2455" s="36"/>
      <c r="AJ2455" s="36"/>
      <c r="AK2455" s="37"/>
      <c r="AL2455" s="38"/>
      <c r="AM2455" s="36"/>
      <c r="AN2455" s="36"/>
      <c r="AO2455" s="37"/>
    </row>
    <row r="2456" spans="1:41" hidden="1" outlineLevel="1" x14ac:dyDescent="0.25">
      <c r="A2456" s="34" t="s">
        <v>4372</v>
      </c>
      <c r="B2456" s="35" t="s">
        <v>47</v>
      </c>
      <c r="C2456" s="35" t="s">
        <v>868</v>
      </c>
      <c r="G2456" s="36"/>
      <c r="H2456" s="36"/>
      <c r="I2456" s="37"/>
      <c r="J2456" s="38"/>
      <c r="K2456" s="36"/>
      <c r="L2456" s="36"/>
      <c r="M2456" s="37"/>
      <c r="N2456" s="38"/>
      <c r="O2456" s="36"/>
      <c r="P2456" s="36"/>
      <c r="Q2456" s="37"/>
      <c r="R2456" s="38"/>
      <c r="S2456" s="36"/>
      <c r="T2456" s="36"/>
      <c r="U2456" s="37"/>
      <c r="V2456" s="38"/>
      <c r="W2456" s="36"/>
      <c r="X2456" s="36"/>
      <c r="Y2456" s="37"/>
      <c r="Z2456" s="38"/>
      <c r="AA2456" s="36"/>
      <c r="AB2456" s="36"/>
      <c r="AC2456" s="37"/>
      <c r="AD2456" s="38"/>
      <c r="AE2456" s="36"/>
      <c r="AF2456" s="36"/>
      <c r="AG2456" s="37"/>
      <c r="AH2456" s="38"/>
      <c r="AI2456" s="36"/>
      <c r="AJ2456" s="36"/>
      <c r="AK2456" s="37"/>
      <c r="AL2456" s="38"/>
      <c r="AM2456" s="36"/>
      <c r="AN2456" s="36"/>
      <c r="AO2456" s="37"/>
    </row>
    <row r="2457" spans="1:41" ht="45" hidden="1" outlineLevel="1" x14ac:dyDescent="0.25">
      <c r="A2457" s="30"/>
      <c r="B2457" s="31" t="s">
        <v>69</v>
      </c>
      <c r="C2457" s="31" t="s">
        <v>70</v>
      </c>
      <c r="D2457" s="31" t="s">
        <v>71</v>
      </c>
      <c r="E2457" s="31" t="s">
        <v>72</v>
      </c>
      <c r="G2457" s="39" t="s">
        <v>73</v>
      </c>
      <c r="H2457" s="40" t="s">
        <v>33</v>
      </c>
      <c r="I2457" s="41"/>
      <c r="J2457" s="38"/>
      <c r="K2457" s="39" t="s">
        <v>73</v>
      </c>
      <c r="L2457" s="40" t="s">
        <v>33</v>
      </c>
      <c r="M2457" s="41"/>
      <c r="N2457" s="38"/>
      <c r="O2457" s="39" t="s">
        <v>73</v>
      </c>
      <c r="P2457" s="40" t="s">
        <v>33</v>
      </c>
      <c r="Q2457" s="41"/>
      <c r="R2457" s="38"/>
      <c r="S2457" s="39" t="s">
        <v>73</v>
      </c>
      <c r="T2457" s="40" t="s">
        <v>33</v>
      </c>
      <c r="U2457" s="41"/>
      <c r="V2457" s="38"/>
      <c r="W2457" s="39" t="s">
        <v>73</v>
      </c>
      <c r="X2457" s="40" t="s">
        <v>33</v>
      </c>
      <c r="Y2457" s="41"/>
      <c r="Z2457" s="38"/>
      <c r="AA2457" s="39" t="s">
        <v>73</v>
      </c>
      <c r="AB2457" s="40" t="s">
        <v>33</v>
      </c>
      <c r="AC2457" s="41"/>
      <c r="AD2457" s="38"/>
      <c r="AE2457" s="39" t="s">
        <v>73</v>
      </c>
      <c r="AF2457" s="40" t="s">
        <v>33</v>
      </c>
      <c r="AG2457" s="41"/>
      <c r="AH2457" s="38"/>
      <c r="AI2457" s="39" t="s">
        <v>73</v>
      </c>
      <c r="AJ2457" s="40" t="s">
        <v>33</v>
      </c>
      <c r="AK2457" s="41"/>
      <c r="AL2457" s="38"/>
      <c r="AM2457" s="39" t="s">
        <v>73</v>
      </c>
      <c r="AN2457" s="40" t="s">
        <v>33</v>
      </c>
      <c r="AO2457" s="41"/>
    </row>
    <row r="2458" spans="1:41" hidden="1" outlineLevel="1" x14ac:dyDescent="0.25">
      <c r="A2458" s="34" t="s">
        <v>4373</v>
      </c>
      <c r="B2458" s="35" t="s">
        <v>4374</v>
      </c>
      <c r="C2458" s="35" t="s">
        <v>4375</v>
      </c>
      <c r="D2458" s="35" t="s">
        <v>500</v>
      </c>
      <c r="E2458" s="42">
        <v>1</v>
      </c>
      <c r="G2458" s="43">
        <v>252</v>
      </c>
      <c r="H2458" s="44">
        <v>252</v>
      </c>
      <c r="I2458" s="45"/>
      <c r="J2458" s="38"/>
      <c r="K2458" s="43">
        <v>650</v>
      </c>
      <c r="L2458" s="44">
        <v>650</v>
      </c>
      <c r="M2458" s="45"/>
      <c r="N2458" s="38"/>
      <c r="O2458" s="43">
        <v>650</v>
      </c>
      <c r="P2458" s="44">
        <v>650</v>
      </c>
      <c r="Q2458" s="45"/>
      <c r="R2458" s="38"/>
      <c r="S2458" s="43">
        <v>566</v>
      </c>
      <c r="T2458" s="44">
        <v>566</v>
      </c>
      <c r="U2458" s="45"/>
      <c r="V2458" s="38"/>
      <c r="W2458" s="43">
        <v>1125</v>
      </c>
      <c r="X2458" s="44">
        <v>1125</v>
      </c>
      <c r="Y2458" s="45"/>
      <c r="Z2458" s="38"/>
      <c r="AA2458" s="43">
        <v>969.57</v>
      </c>
      <c r="AB2458" s="44">
        <v>969.57</v>
      </c>
      <c r="AC2458" s="45"/>
      <c r="AD2458" s="38"/>
      <c r="AE2458" s="43">
        <v>662</v>
      </c>
      <c r="AF2458" s="44">
        <v>662</v>
      </c>
      <c r="AG2458" s="45"/>
      <c r="AH2458" s="38"/>
      <c r="AI2458" s="43">
        <v>374.85</v>
      </c>
      <c r="AJ2458" s="44">
        <v>374.85</v>
      </c>
      <c r="AK2458" s="45"/>
      <c r="AL2458" s="38"/>
      <c r="AM2458" s="43">
        <v>840</v>
      </c>
      <c r="AN2458" s="44">
        <v>840</v>
      </c>
      <c r="AO2458" s="45"/>
    </row>
    <row r="2459" spans="1:41" hidden="1" outlineLevel="1" x14ac:dyDescent="0.25">
      <c r="A2459" s="30"/>
      <c r="B2459" s="31" t="s">
        <v>44</v>
      </c>
      <c r="C2459" s="31" t="s">
        <v>45</v>
      </c>
      <c r="G2459" s="36"/>
      <c r="H2459" s="36"/>
      <c r="I2459" s="37"/>
      <c r="J2459" s="38"/>
      <c r="K2459" s="36"/>
      <c r="L2459" s="36"/>
      <c r="M2459" s="37"/>
      <c r="N2459" s="38"/>
      <c r="O2459" s="36"/>
      <c r="P2459" s="36"/>
      <c r="Q2459" s="37"/>
      <c r="R2459" s="38"/>
      <c r="S2459" s="36"/>
      <c r="T2459" s="36"/>
      <c r="U2459" s="37"/>
      <c r="V2459" s="38"/>
      <c r="W2459" s="36"/>
      <c r="X2459" s="36"/>
      <c r="Y2459" s="37"/>
      <c r="Z2459" s="38"/>
      <c r="AA2459" s="36"/>
      <c r="AB2459" s="36"/>
      <c r="AC2459" s="37"/>
      <c r="AD2459" s="38"/>
      <c r="AE2459" s="36"/>
      <c r="AF2459" s="36"/>
      <c r="AG2459" s="37"/>
      <c r="AH2459" s="38"/>
      <c r="AI2459" s="36"/>
      <c r="AJ2459" s="36"/>
      <c r="AK2459" s="37"/>
      <c r="AL2459" s="38"/>
      <c r="AM2459" s="36"/>
      <c r="AN2459" s="36"/>
      <c r="AO2459" s="37"/>
    </row>
    <row r="2460" spans="1:41" hidden="1" outlineLevel="1" x14ac:dyDescent="0.25">
      <c r="A2460" s="34" t="s">
        <v>4376</v>
      </c>
      <c r="B2460" s="35" t="s">
        <v>47</v>
      </c>
      <c r="C2460" s="35" t="s">
        <v>933</v>
      </c>
      <c r="G2460" s="36"/>
      <c r="H2460" s="36"/>
      <c r="I2460" s="37"/>
      <c r="J2460" s="38"/>
      <c r="K2460" s="36"/>
      <c r="L2460" s="36"/>
      <c r="M2460" s="37"/>
      <c r="N2460" s="38"/>
      <c r="O2460" s="36"/>
      <c r="P2460" s="36"/>
      <c r="Q2460" s="37"/>
      <c r="R2460" s="38"/>
      <c r="S2460" s="36"/>
      <c r="T2460" s="36"/>
      <c r="U2460" s="37"/>
      <c r="V2460" s="38"/>
      <c r="W2460" s="36"/>
      <c r="X2460" s="36"/>
      <c r="Y2460" s="37"/>
      <c r="Z2460" s="38"/>
      <c r="AA2460" s="36"/>
      <c r="AB2460" s="36"/>
      <c r="AC2460" s="37"/>
      <c r="AD2460" s="38"/>
      <c r="AE2460" s="36"/>
      <c r="AF2460" s="36"/>
      <c r="AG2460" s="37"/>
      <c r="AH2460" s="38"/>
      <c r="AI2460" s="36"/>
      <c r="AJ2460" s="36"/>
      <c r="AK2460" s="37"/>
      <c r="AL2460" s="38"/>
      <c r="AM2460" s="36"/>
      <c r="AN2460" s="36"/>
      <c r="AO2460" s="37"/>
    </row>
    <row r="2461" spans="1:41" hidden="1" outlineLevel="1" x14ac:dyDescent="0.25">
      <c r="A2461" s="34" t="s">
        <v>4377</v>
      </c>
      <c r="B2461" s="35" t="s">
        <v>47</v>
      </c>
      <c r="C2461" s="35" t="s">
        <v>935</v>
      </c>
      <c r="G2461" s="36"/>
      <c r="H2461" s="36"/>
      <c r="I2461" s="37"/>
      <c r="J2461" s="38"/>
      <c r="K2461" s="36"/>
      <c r="L2461" s="36"/>
      <c r="M2461" s="37"/>
      <c r="N2461" s="38"/>
      <c r="O2461" s="36"/>
      <c r="P2461" s="36"/>
      <c r="Q2461" s="37"/>
      <c r="R2461" s="38"/>
      <c r="S2461" s="36"/>
      <c r="T2461" s="36"/>
      <c r="U2461" s="37"/>
      <c r="V2461" s="38"/>
      <c r="W2461" s="36"/>
      <c r="X2461" s="36"/>
      <c r="Y2461" s="37"/>
      <c r="Z2461" s="38"/>
      <c r="AA2461" s="36"/>
      <c r="AB2461" s="36"/>
      <c r="AC2461" s="37"/>
      <c r="AD2461" s="38"/>
      <c r="AE2461" s="36"/>
      <c r="AF2461" s="36"/>
      <c r="AG2461" s="37"/>
      <c r="AH2461" s="38"/>
      <c r="AI2461" s="36"/>
      <c r="AJ2461" s="36"/>
      <c r="AK2461" s="37"/>
      <c r="AL2461" s="38"/>
      <c r="AM2461" s="36"/>
      <c r="AN2461" s="36"/>
      <c r="AO2461" s="37"/>
    </row>
    <row r="2462" spans="1:41" ht="45" hidden="1" outlineLevel="1" x14ac:dyDescent="0.25">
      <c r="A2462" s="30"/>
      <c r="B2462" s="31" t="s">
        <v>69</v>
      </c>
      <c r="C2462" s="31" t="s">
        <v>70</v>
      </c>
      <c r="D2462" s="31" t="s">
        <v>71</v>
      </c>
      <c r="E2462" s="31" t="s">
        <v>72</v>
      </c>
      <c r="G2462" s="39" t="s">
        <v>73</v>
      </c>
      <c r="H2462" s="40" t="s">
        <v>33</v>
      </c>
      <c r="I2462" s="41"/>
      <c r="J2462" s="38"/>
      <c r="K2462" s="39" t="s">
        <v>73</v>
      </c>
      <c r="L2462" s="40" t="s">
        <v>33</v>
      </c>
      <c r="M2462" s="41"/>
      <c r="N2462" s="38"/>
      <c r="O2462" s="39" t="s">
        <v>73</v>
      </c>
      <c r="P2462" s="40" t="s">
        <v>33</v>
      </c>
      <c r="Q2462" s="41"/>
      <c r="R2462" s="38"/>
      <c r="S2462" s="39" t="s">
        <v>73</v>
      </c>
      <c r="T2462" s="40" t="s">
        <v>33</v>
      </c>
      <c r="U2462" s="41"/>
      <c r="V2462" s="38"/>
      <c r="W2462" s="39" t="s">
        <v>73</v>
      </c>
      <c r="X2462" s="40" t="s">
        <v>33</v>
      </c>
      <c r="Y2462" s="41"/>
      <c r="Z2462" s="38"/>
      <c r="AA2462" s="39" t="s">
        <v>73</v>
      </c>
      <c r="AB2462" s="40" t="s">
        <v>33</v>
      </c>
      <c r="AC2462" s="41"/>
      <c r="AD2462" s="38"/>
      <c r="AE2462" s="39" t="s">
        <v>73</v>
      </c>
      <c r="AF2462" s="40" t="s">
        <v>33</v>
      </c>
      <c r="AG2462" s="41"/>
      <c r="AH2462" s="38"/>
      <c r="AI2462" s="39" t="s">
        <v>73</v>
      </c>
      <c r="AJ2462" s="40" t="s">
        <v>33</v>
      </c>
      <c r="AK2462" s="41"/>
      <c r="AL2462" s="38"/>
      <c r="AM2462" s="39" t="s">
        <v>73</v>
      </c>
      <c r="AN2462" s="40" t="s">
        <v>33</v>
      </c>
      <c r="AO2462" s="41"/>
    </row>
    <row r="2463" spans="1:41" hidden="1" outlineLevel="1" x14ac:dyDescent="0.25">
      <c r="A2463" s="34" t="s">
        <v>4378</v>
      </c>
      <c r="B2463" s="35" t="s">
        <v>4379</v>
      </c>
      <c r="C2463" s="35" t="s">
        <v>956</v>
      </c>
      <c r="D2463" s="35" t="s">
        <v>500</v>
      </c>
      <c r="E2463" s="42">
        <v>2</v>
      </c>
      <c r="G2463" s="43">
        <v>180</v>
      </c>
      <c r="H2463" s="44">
        <v>360</v>
      </c>
      <c r="I2463" s="45"/>
      <c r="J2463" s="38"/>
      <c r="K2463" s="43">
        <v>2000</v>
      </c>
      <c r="L2463" s="44">
        <v>4000</v>
      </c>
      <c r="M2463" s="45"/>
      <c r="N2463" s="38"/>
      <c r="O2463" s="43">
        <v>2000</v>
      </c>
      <c r="P2463" s="44">
        <v>4000</v>
      </c>
      <c r="Q2463" s="45"/>
      <c r="R2463" s="38"/>
      <c r="S2463" s="43">
        <v>1104</v>
      </c>
      <c r="T2463" s="44">
        <v>2208</v>
      </c>
      <c r="U2463" s="45"/>
      <c r="V2463" s="38"/>
      <c r="W2463" s="43">
        <v>500</v>
      </c>
      <c r="X2463" s="44">
        <v>1000</v>
      </c>
      <c r="Y2463" s="45"/>
      <c r="Z2463" s="38"/>
      <c r="AA2463" s="43">
        <v>1044.98</v>
      </c>
      <c r="AB2463" s="44">
        <v>2089.96</v>
      </c>
      <c r="AC2463" s="45"/>
      <c r="AD2463" s="38"/>
      <c r="AE2463" s="43">
        <v>528</v>
      </c>
      <c r="AF2463" s="44">
        <v>1056</v>
      </c>
      <c r="AG2463" s="45"/>
      <c r="AH2463" s="38"/>
      <c r="AI2463" s="43">
        <v>338.1</v>
      </c>
      <c r="AJ2463" s="44">
        <v>676.2</v>
      </c>
      <c r="AK2463" s="45"/>
      <c r="AL2463" s="38"/>
      <c r="AM2463" s="43">
        <v>300</v>
      </c>
      <c r="AN2463" s="44">
        <v>600</v>
      </c>
      <c r="AO2463" s="45"/>
    </row>
    <row r="2464" spans="1:41" hidden="1" outlineLevel="1" x14ac:dyDescent="0.25">
      <c r="A2464" s="34" t="s">
        <v>4380</v>
      </c>
      <c r="B2464" s="35" t="s">
        <v>4381</v>
      </c>
      <c r="C2464" s="35" t="s">
        <v>962</v>
      </c>
      <c r="D2464" s="35" t="s">
        <v>523</v>
      </c>
      <c r="E2464" s="42">
        <v>70</v>
      </c>
      <c r="G2464" s="43">
        <v>18</v>
      </c>
      <c r="H2464" s="44">
        <v>1260</v>
      </c>
      <c r="I2464" s="45"/>
      <c r="J2464" s="38"/>
      <c r="K2464" s="43">
        <v>8</v>
      </c>
      <c r="L2464" s="44">
        <v>560</v>
      </c>
      <c r="M2464" s="45"/>
      <c r="N2464" s="38"/>
      <c r="O2464" s="43">
        <v>8</v>
      </c>
      <c r="P2464" s="44">
        <v>560</v>
      </c>
      <c r="Q2464" s="45"/>
      <c r="R2464" s="38"/>
      <c r="S2464" s="43">
        <v>6</v>
      </c>
      <c r="T2464" s="44">
        <v>420</v>
      </c>
      <c r="U2464" s="45"/>
      <c r="V2464" s="38"/>
      <c r="W2464" s="43">
        <v>25</v>
      </c>
      <c r="X2464" s="44">
        <v>1750</v>
      </c>
      <c r="Y2464" s="45"/>
      <c r="Z2464" s="38"/>
      <c r="AA2464" s="43">
        <v>4.5199999999999996</v>
      </c>
      <c r="AB2464" s="44">
        <v>316.39999999999998</v>
      </c>
      <c r="AC2464" s="45"/>
      <c r="AD2464" s="38"/>
      <c r="AE2464" s="43">
        <v>4</v>
      </c>
      <c r="AF2464" s="44">
        <v>280</v>
      </c>
      <c r="AG2464" s="45"/>
      <c r="AH2464" s="38"/>
      <c r="AI2464" s="43">
        <v>14.49</v>
      </c>
      <c r="AJ2464" s="44">
        <v>1014.3</v>
      </c>
      <c r="AK2464" s="45"/>
      <c r="AL2464" s="38"/>
      <c r="AM2464" s="43">
        <v>7</v>
      </c>
      <c r="AN2464" s="44">
        <v>490</v>
      </c>
      <c r="AO2464" s="45"/>
    </row>
    <row r="2465" spans="1:41" hidden="1" outlineLevel="1" x14ac:dyDescent="0.25">
      <c r="A2465" s="34" t="s">
        <v>4382</v>
      </c>
      <c r="B2465" s="35" t="s">
        <v>4383</v>
      </c>
      <c r="C2465" s="35" t="s">
        <v>4384</v>
      </c>
      <c r="D2465" s="35" t="s">
        <v>523</v>
      </c>
      <c r="E2465" s="42">
        <v>40</v>
      </c>
      <c r="G2465" s="43">
        <v>22</v>
      </c>
      <c r="H2465" s="44">
        <v>880</v>
      </c>
      <c r="I2465" s="45"/>
      <c r="J2465" s="38"/>
      <c r="K2465" s="43">
        <v>10</v>
      </c>
      <c r="L2465" s="44">
        <v>400</v>
      </c>
      <c r="M2465" s="45"/>
      <c r="N2465" s="38"/>
      <c r="O2465" s="43">
        <v>10</v>
      </c>
      <c r="P2465" s="44">
        <v>400</v>
      </c>
      <c r="Q2465" s="45"/>
      <c r="R2465" s="38"/>
      <c r="S2465" s="43">
        <v>3</v>
      </c>
      <c r="T2465" s="44">
        <v>120</v>
      </c>
      <c r="U2465" s="45"/>
      <c r="V2465" s="38"/>
      <c r="W2465" s="43">
        <v>38</v>
      </c>
      <c r="X2465" s="44">
        <v>1520</v>
      </c>
      <c r="Y2465" s="45"/>
      <c r="Z2465" s="38"/>
      <c r="AA2465" s="43">
        <v>7</v>
      </c>
      <c r="AB2465" s="44">
        <v>280</v>
      </c>
      <c r="AC2465" s="45"/>
      <c r="AD2465" s="38"/>
      <c r="AE2465" s="43">
        <v>4</v>
      </c>
      <c r="AF2465" s="44">
        <v>160</v>
      </c>
      <c r="AG2465" s="45"/>
      <c r="AH2465" s="38"/>
      <c r="AI2465" s="43">
        <v>14.49</v>
      </c>
      <c r="AJ2465" s="44">
        <v>579.6</v>
      </c>
      <c r="AK2465" s="45"/>
      <c r="AL2465" s="38"/>
      <c r="AM2465" s="43">
        <v>7</v>
      </c>
      <c r="AN2465" s="44">
        <v>280</v>
      </c>
      <c r="AO2465" s="45"/>
    </row>
    <row r="2466" spans="1:41" ht="30" hidden="1" outlineLevel="1" x14ac:dyDescent="0.25">
      <c r="A2466" s="34" t="s">
        <v>4385</v>
      </c>
      <c r="B2466" s="35" t="s">
        <v>4386</v>
      </c>
      <c r="C2466" s="35" t="s">
        <v>4387</v>
      </c>
      <c r="D2466" s="35" t="s">
        <v>686</v>
      </c>
      <c r="E2466" s="42">
        <v>15</v>
      </c>
      <c r="G2466" s="43">
        <v>36</v>
      </c>
      <c r="H2466" s="44">
        <v>540</v>
      </c>
      <c r="I2466" s="45"/>
      <c r="J2466" s="38"/>
      <c r="K2466" s="43">
        <v>75</v>
      </c>
      <c r="L2466" s="44">
        <v>1125</v>
      </c>
      <c r="M2466" s="45"/>
      <c r="N2466" s="38"/>
      <c r="O2466" s="43">
        <v>75</v>
      </c>
      <c r="P2466" s="44">
        <v>1125</v>
      </c>
      <c r="Q2466" s="45"/>
      <c r="R2466" s="38"/>
      <c r="S2466" s="43">
        <v>60</v>
      </c>
      <c r="T2466" s="44">
        <v>900</v>
      </c>
      <c r="U2466" s="45"/>
      <c r="V2466" s="38"/>
      <c r="W2466" s="43">
        <v>250</v>
      </c>
      <c r="X2466" s="44">
        <v>3750</v>
      </c>
      <c r="Y2466" s="45"/>
      <c r="Z2466" s="38"/>
      <c r="AA2466" s="43">
        <v>45.25</v>
      </c>
      <c r="AB2466" s="44">
        <v>678.75</v>
      </c>
      <c r="AC2466" s="45"/>
      <c r="AD2466" s="38"/>
      <c r="AE2466" s="43">
        <v>85</v>
      </c>
      <c r="AF2466" s="44">
        <v>1275</v>
      </c>
      <c r="AG2466" s="45"/>
      <c r="AH2466" s="38"/>
      <c r="AI2466" s="43">
        <v>72.45</v>
      </c>
      <c r="AJ2466" s="44">
        <v>1086.75</v>
      </c>
      <c r="AK2466" s="45"/>
      <c r="AL2466" s="38"/>
      <c r="AM2466" s="43">
        <v>360</v>
      </c>
      <c r="AN2466" s="44">
        <v>5400</v>
      </c>
      <c r="AO2466" s="45"/>
    </row>
    <row r="2467" spans="1:41" hidden="1" outlineLevel="1" x14ac:dyDescent="0.25">
      <c r="A2467" s="30"/>
      <c r="B2467" s="31" t="s">
        <v>44</v>
      </c>
      <c r="C2467" s="31" t="s">
        <v>45</v>
      </c>
      <c r="G2467" s="36"/>
      <c r="H2467" s="36"/>
      <c r="I2467" s="37"/>
      <c r="J2467" s="38"/>
      <c r="K2467" s="36"/>
      <c r="L2467" s="36"/>
      <c r="M2467" s="37"/>
      <c r="N2467" s="38"/>
      <c r="O2467" s="36"/>
      <c r="P2467" s="36"/>
      <c r="Q2467" s="37"/>
      <c r="R2467" s="38"/>
      <c r="S2467" s="36"/>
      <c r="T2467" s="36"/>
      <c r="U2467" s="37"/>
      <c r="V2467" s="38"/>
      <c r="W2467" s="36"/>
      <c r="X2467" s="36"/>
      <c r="Y2467" s="37"/>
      <c r="Z2467" s="38"/>
      <c r="AA2467" s="36"/>
      <c r="AB2467" s="36"/>
      <c r="AC2467" s="37"/>
      <c r="AD2467" s="38"/>
      <c r="AE2467" s="36"/>
      <c r="AF2467" s="36"/>
      <c r="AG2467" s="37"/>
      <c r="AH2467" s="38"/>
      <c r="AI2467" s="36"/>
      <c r="AJ2467" s="36"/>
      <c r="AK2467" s="37"/>
      <c r="AL2467" s="38"/>
      <c r="AM2467" s="36"/>
      <c r="AN2467" s="36"/>
      <c r="AO2467" s="37"/>
    </row>
    <row r="2468" spans="1:41" hidden="1" outlineLevel="1" x14ac:dyDescent="0.25">
      <c r="A2468" s="34" t="s">
        <v>4388</v>
      </c>
      <c r="B2468" s="35" t="s">
        <v>47</v>
      </c>
      <c r="C2468" s="35" t="s">
        <v>4389</v>
      </c>
      <c r="G2468" s="36"/>
      <c r="H2468" s="36"/>
      <c r="I2468" s="37"/>
      <c r="J2468" s="38"/>
      <c r="K2468" s="36"/>
      <c r="L2468" s="36"/>
      <c r="M2468" s="37"/>
      <c r="N2468" s="38"/>
      <c r="O2468" s="36"/>
      <c r="P2468" s="36"/>
      <c r="Q2468" s="37"/>
      <c r="R2468" s="38"/>
      <c r="S2468" s="36"/>
      <c r="T2468" s="36"/>
      <c r="U2468" s="37"/>
      <c r="V2468" s="38"/>
      <c r="W2468" s="36"/>
      <c r="X2468" s="36"/>
      <c r="Y2468" s="37"/>
      <c r="Z2468" s="38"/>
      <c r="AA2468" s="36"/>
      <c r="AB2468" s="36"/>
      <c r="AC2468" s="37"/>
      <c r="AD2468" s="38"/>
      <c r="AE2468" s="36"/>
      <c r="AF2468" s="36"/>
      <c r="AG2468" s="37"/>
      <c r="AH2468" s="38"/>
      <c r="AI2468" s="36"/>
      <c r="AJ2468" s="36"/>
      <c r="AK2468" s="37"/>
      <c r="AL2468" s="38"/>
      <c r="AM2468" s="36"/>
      <c r="AN2468" s="36"/>
      <c r="AO2468" s="37"/>
    </row>
    <row r="2469" spans="1:41" ht="45" hidden="1" outlineLevel="1" x14ac:dyDescent="0.25">
      <c r="A2469" s="34" t="s">
        <v>4390</v>
      </c>
      <c r="B2469" s="35" t="s">
        <v>47</v>
      </c>
      <c r="C2469" s="35" t="s">
        <v>4391</v>
      </c>
      <c r="G2469" s="36"/>
      <c r="H2469" s="36"/>
      <c r="I2469" s="37"/>
      <c r="J2469" s="38"/>
      <c r="K2469" s="36"/>
      <c r="L2469" s="36"/>
      <c r="M2469" s="37"/>
      <c r="N2469" s="38"/>
      <c r="O2469" s="36"/>
      <c r="P2469" s="36"/>
      <c r="Q2469" s="37"/>
      <c r="R2469" s="38"/>
      <c r="S2469" s="36"/>
      <c r="T2469" s="36"/>
      <c r="U2469" s="37"/>
      <c r="V2469" s="38"/>
      <c r="W2469" s="36"/>
      <c r="X2469" s="36"/>
      <c r="Y2469" s="37"/>
      <c r="Z2469" s="38"/>
      <c r="AA2469" s="36"/>
      <c r="AB2469" s="36"/>
      <c r="AC2469" s="37"/>
      <c r="AD2469" s="38"/>
      <c r="AE2469" s="36"/>
      <c r="AF2469" s="36"/>
      <c r="AG2469" s="37"/>
      <c r="AH2469" s="38"/>
      <c r="AI2469" s="36"/>
      <c r="AJ2469" s="36"/>
      <c r="AK2469" s="37"/>
      <c r="AL2469" s="38"/>
      <c r="AM2469" s="36"/>
      <c r="AN2469" s="36"/>
      <c r="AO2469" s="37"/>
    </row>
    <row r="2470" spans="1:41" ht="45" hidden="1" outlineLevel="1" x14ac:dyDescent="0.25">
      <c r="A2470" s="30"/>
      <c r="B2470" s="31" t="s">
        <v>69</v>
      </c>
      <c r="C2470" s="31" t="s">
        <v>70</v>
      </c>
      <c r="D2470" s="31" t="s">
        <v>71</v>
      </c>
      <c r="E2470" s="31" t="s">
        <v>72</v>
      </c>
      <c r="G2470" s="39" t="s">
        <v>73</v>
      </c>
      <c r="H2470" s="40" t="s">
        <v>33</v>
      </c>
      <c r="I2470" s="41"/>
      <c r="J2470" s="38"/>
      <c r="K2470" s="39" t="s">
        <v>73</v>
      </c>
      <c r="L2470" s="40" t="s">
        <v>33</v>
      </c>
      <c r="M2470" s="41"/>
      <c r="N2470" s="38"/>
      <c r="O2470" s="39" t="s">
        <v>73</v>
      </c>
      <c r="P2470" s="40" t="s">
        <v>33</v>
      </c>
      <c r="Q2470" s="41"/>
      <c r="R2470" s="38"/>
      <c r="S2470" s="39" t="s">
        <v>73</v>
      </c>
      <c r="T2470" s="40" t="s">
        <v>33</v>
      </c>
      <c r="U2470" s="41"/>
      <c r="V2470" s="38"/>
      <c r="W2470" s="39" t="s">
        <v>73</v>
      </c>
      <c r="X2470" s="40" t="s">
        <v>33</v>
      </c>
      <c r="Y2470" s="41"/>
      <c r="Z2470" s="38"/>
      <c r="AA2470" s="39" t="s">
        <v>73</v>
      </c>
      <c r="AB2470" s="40" t="s">
        <v>33</v>
      </c>
      <c r="AC2470" s="41"/>
      <c r="AD2470" s="38"/>
      <c r="AE2470" s="39" t="s">
        <v>73</v>
      </c>
      <c r="AF2470" s="40" t="s">
        <v>33</v>
      </c>
      <c r="AG2470" s="41"/>
      <c r="AH2470" s="38"/>
      <c r="AI2470" s="39" t="s">
        <v>73</v>
      </c>
      <c r="AJ2470" s="40" t="s">
        <v>33</v>
      </c>
      <c r="AK2470" s="41"/>
      <c r="AL2470" s="38"/>
      <c r="AM2470" s="39" t="s">
        <v>73</v>
      </c>
      <c r="AN2470" s="40" t="s">
        <v>33</v>
      </c>
      <c r="AO2470" s="41"/>
    </row>
    <row r="2471" spans="1:41" hidden="1" outlineLevel="1" x14ac:dyDescent="0.25">
      <c r="A2471" s="34" t="s">
        <v>4392</v>
      </c>
      <c r="B2471" s="35" t="s">
        <v>4393</v>
      </c>
      <c r="C2471" s="35" t="s">
        <v>999</v>
      </c>
      <c r="D2471" s="35" t="s">
        <v>686</v>
      </c>
      <c r="E2471" s="42">
        <v>30</v>
      </c>
      <c r="G2471" s="43">
        <v>26</v>
      </c>
      <c r="H2471" s="44">
        <v>780</v>
      </c>
      <c r="I2471" s="45"/>
      <c r="J2471" s="38"/>
      <c r="K2471" s="43">
        <v>8</v>
      </c>
      <c r="L2471" s="44">
        <v>240</v>
      </c>
      <c r="M2471" s="45"/>
      <c r="N2471" s="38"/>
      <c r="O2471" s="43">
        <v>8</v>
      </c>
      <c r="P2471" s="44">
        <v>240</v>
      </c>
      <c r="Q2471" s="45"/>
      <c r="R2471" s="38"/>
      <c r="S2471" s="43">
        <v>15</v>
      </c>
      <c r="T2471" s="44">
        <v>450</v>
      </c>
      <c r="U2471" s="45"/>
      <c r="V2471" s="38"/>
      <c r="W2471" s="43">
        <v>125</v>
      </c>
      <c r="X2471" s="44">
        <v>3750</v>
      </c>
      <c r="Y2471" s="45"/>
      <c r="Z2471" s="38"/>
      <c r="AA2471" s="43">
        <v>17.239999999999998</v>
      </c>
      <c r="AB2471" s="44">
        <v>517.20000000000005</v>
      </c>
      <c r="AC2471" s="45"/>
      <c r="AD2471" s="38"/>
      <c r="AE2471" s="43">
        <v>23</v>
      </c>
      <c r="AF2471" s="44">
        <v>690</v>
      </c>
      <c r="AG2471" s="45"/>
      <c r="AH2471" s="38"/>
      <c r="AI2471" s="43">
        <v>43.47</v>
      </c>
      <c r="AJ2471" s="44">
        <v>1304.0999999999999</v>
      </c>
      <c r="AK2471" s="45"/>
      <c r="AL2471" s="38"/>
      <c r="AM2471" s="43">
        <v>25</v>
      </c>
      <c r="AN2471" s="44">
        <v>750</v>
      </c>
      <c r="AO2471" s="45"/>
    </row>
    <row r="2472" spans="1:41" hidden="1" outlineLevel="1" x14ac:dyDescent="0.25">
      <c r="A2472" s="30"/>
      <c r="B2472" s="31" t="s">
        <v>44</v>
      </c>
      <c r="C2472" s="31" t="s">
        <v>45</v>
      </c>
      <c r="G2472" s="36"/>
      <c r="H2472" s="36"/>
      <c r="I2472" s="37"/>
      <c r="J2472" s="38"/>
      <c r="K2472" s="36"/>
      <c r="L2472" s="36"/>
      <c r="M2472" s="37"/>
      <c r="N2472" s="38"/>
      <c r="O2472" s="36"/>
      <c r="P2472" s="36"/>
      <c r="Q2472" s="37"/>
      <c r="R2472" s="38"/>
      <c r="S2472" s="36"/>
      <c r="T2472" s="36"/>
      <c r="U2472" s="37"/>
      <c r="V2472" s="38"/>
      <c r="W2472" s="36"/>
      <c r="X2472" s="36"/>
      <c r="Y2472" s="37"/>
      <c r="Z2472" s="38"/>
      <c r="AA2472" s="36"/>
      <c r="AB2472" s="36"/>
      <c r="AC2472" s="37"/>
      <c r="AD2472" s="38"/>
      <c r="AE2472" s="36"/>
      <c r="AF2472" s="36"/>
      <c r="AG2472" s="37"/>
      <c r="AH2472" s="38"/>
      <c r="AI2472" s="36"/>
      <c r="AJ2472" s="36"/>
      <c r="AK2472" s="37"/>
      <c r="AL2472" s="38"/>
      <c r="AM2472" s="36"/>
      <c r="AN2472" s="36"/>
      <c r="AO2472" s="37"/>
    </row>
    <row r="2473" spans="1:41" hidden="1" outlineLevel="1" x14ac:dyDescent="0.25">
      <c r="A2473" s="34" t="s">
        <v>4394</v>
      </c>
      <c r="B2473" s="35" t="s">
        <v>47</v>
      </c>
      <c r="C2473" s="35" t="s">
        <v>3408</v>
      </c>
      <c r="G2473" s="36"/>
      <c r="H2473" s="36"/>
      <c r="I2473" s="37"/>
      <c r="J2473" s="38"/>
      <c r="K2473" s="36"/>
      <c r="L2473" s="36"/>
      <c r="M2473" s="37"/>
      <c r="N2473" s="38"/>
      <c r="O2473" s="36"/>
      <c r="P2473" s="36"/>
      <c r="Q2473" s="37"/>
      <c r="R2473" s="38"/>
      <c r="S2473" s="36"/>
      <c r="T2473" s="36"/>
      <c r="U2473" s="37"/>
      <c r="V2473" s="38"/>
      <c r="W2473" s="36"/>
      <c r="X2473" s="36"/>
      <c r="Y2473" s="37"/>
      <c r="Z2473" s="38"/>
      <c r="AA2473" s="36"/>
      <c r="AB2473" s="36"/>
      <c r="AC2473" s="37"/>
      <c r="AD2473" s="38"/>
      <c r="AE2473" s="36"/>
      <c r="AF2473" s="36"/>
      <c r="AG2473" s="37"/>
      <c r="AH2473" s="38"/>
      <c r="AI2473" s="36"/>
      <c r="AJ2473" s="36"/>
      <c r="AK2473" s="37"/>
      <c r="AL2473" s="38"/>
      <c r="AM2473" s="36"/>
      <c r="AN2473" s="36"/>
      <c r="AO2473" s="37"/>
    </row>
    <row r="2474" spans="1:41" ht="45" hidden="1" outlineLevel="1" x14ac:dyDescent="0.25">
      <c r="A2474" s="30"/>
      <c r="B2474" s="31" t="s">
        <v>69</v>
      </c>
      <c r="C2474" s="31" t="s">
        <v>70</v>
      </c>
      <c r="D2474" s="31" t="s">
        <v>71</v>
      </c>
      <c r="E2474" s="31" t="s">
        <v>72</v>
      </c>
      <c r="G2474" s="39" t="s">
        <v>73</v>
      </c>
      <c r="H2474" s="40" t="s">
        <v>33</v>
      </c>
      <c r="I2474" s="41"/>
      <c r="J2474" s="38"/>
      <c r="K2474" s="39" t="s">
        <v>73</v>
      </c>
      <c r="L2474" s="40" t="s">
        <v>33</v>
      </c>
      <c r="M2474" s="41"/>
      <c r="N2474" s="38"/>
      <c r="O2474" s="39" t="s">
        <v>73</v>
      </c>
      <c r="P2474" s="40" t="s">
        <v>33</v>
      </c>
      <c r="Q2474" s="41"/>
      <c r="R2474" s="38"/>
      <c r="S2474" s="39" t="s">
        <v>73</v>
      </c>
      <c r="T2474" s="40" t="s">
        <v>33</v>
      </c>
      <c r="U2474" s="41"/>
      <c r="V2474" s="38"/>
      <c r="W2474" s="39" t="s">
        <v>73</v>
      </c>
      <c r="X2474" s="40" t="s">
        <v>33</v>
      </c>
      <c r="Y2474" s="41"/>
      <c r="Z2474" s="38"/>
      <c r="AA2474" s="39" t="s">
        <v>73</v>
      </c>
      <c r="AB2474" s="40" t="s">
        <v>33</v>
      </c>
      <c r="AC2474" s="41"/>
      <c r="AD2474" s="38"/>
      <c r="AE2474" s="39" t="s">
        <v>73</v>
      </c>
      <c r="AF2474" s="40" t="s">
        <v>33</v>
      </c>
      <c r="AG2474" s="41"/>
      <c r="AH2474" s="38"/>
      <c r="AI2474" s="39" t="s">
        <v>73</v>
      </c>
      <c r="AJ2474" s="40" t="s">
        <v>33</v>
      </c>
      <c r="AK2474" s="41"/>
      <c r="AL2474" s="38"/>
      <c r="AM2474" s="39" t="s">
        <v>73</v>
      </c>
      <c r="AN2474" s="40" t="s">
        <v>33</v>
      </c>
      <c r="AO2474" s="41"/>
    </row>
    <row r="2475" spans="1:41" ht="30" hidden="1" outlineLevel="1" x14ac:dyDescent="0.25">
      <c r="A2475" s="34" t="s">
        <v>4395</v>
      </c>
      <c r="B2475" s="35" t="s">
        <v>4396</v>
      </c>
      <c r="C2475" s="35" t="s">
        <v>4397</v>
      </c>
      <c r="D2475" s="35" t="s">
        <v>500</v>
      </c>
      <c r="E2475" s="42">
        <v>2</v>
      </c>
      <c r="G2475" s="43">
        <v>180</v>
      </c>
      <c r="H2475" s="44">
        <v>360</v>
      </c>
      <c r="I2475" s="45"/>
      <c r="J2475" s="38"/>
      <c r="K2475" s="43">
        <v>350</v>
      </c>
      <c r="L2475" s="44">
        <v>700</v>
      </c>
      <c r="M2475" s="45"/>
      <c r="N2475" s="38"/>
      <c r="O2475" s="43">
        <v>350</v>
      </c>
      <c r="P2475" s="44">
        <v>700</v>
      </c>
      <c r="Q2475" s="45"/>
      <c r="R2475" s="38"/>
      <c r="S2475" s="43">
        <v>552</v>
      </c>
      <c r="T2475" s="44">
        <v>1104</v>
      </c>
      <c r="U2475" s="45"/>
      <c r="V2475" s="38"/>
      <c r="W2475" s="43">
        <v>1500</v>
      </c>
      <c r="X2475" s="44">
        <v>3000</v>
      </c>
      <c r="Y2475" s="45"/>
      <c r="Z2475" s="38"/>
      <c r="AA2475" s="43">
        <v>2154.59</v>
      </c>
      <c r="AB2475" s="44">
        <v>4309.18</v>
      </c>
      <c r="AC2475" s="45"/>
      <c r="AD2475" s="38"/>
      <c r="AE2475" s="43">
        <v>5636</v>
      </c>
      <c r="AF2475" s="44">
        <v>11272</v>
      </c>
      <c r="AG2475" s="45"/>
      <c r="AH2475" s="38"/>
      <c r="AI2475" s="43">
        <v>214.2</v>
      </c>
      <c r="AJ2475" s="44">
        <v>428.4</v>
      </c>
      <c r="AK2475" s="45"/>
      <c r="AL2475" s="38"/>
      <c r="AM2475" s="43">
        <v>0</v>
      </c>
      <c r="AN2475" s="44">
        <v>0</v>
      </c>
      <c r="AO2475" s="45"/>
    </row>
    <row r="2476" spans="1:41" hidden="1" outlineLevel="1" x14ac:dyDescent="0.25">
      <c r="A2476" s="30"/>
      <c r="B2476" s="31" t="s">
        <v>44</v>
      </c>
      <c r="C2476" s="31" t="s">
        <v>45</v>
      </c>
      <c r="G2476" s="36"/>
      <c r="H2476" s="36"/>
      <c r="I2476" s="37"/>
      <c r="J2476" s="38"/>
      <c r="K2476" s="36"/>
      <c r="L2476" s="36"/>
      <c r="M2476" s="37"/>
      <c r="N2476" s="38"/>
      <c r="O2476" s="36"/>
      <c r="P2476" s="36"/>
      <c r="Q2476" s="37"/>
      <c r="R2476" s="38"/>
      <c r="S2476" s="36"/>
      <c r="T2476" s="36"/>
      <c r="U2476" s="37"/>
      <c r="V2476" s="38"/>
      <c r="W2476" s="36"/>
      <c r="X2476" s="36"/>
      <c r="Y2476" s="37"/>
      <c r="Z2476" s="38"/>
      <c r="AA2476" s="36"/>
      <c r="AB2476" s="36"/>
      <c r="AC2476" s="37"/>
      <c r="AD2476" s="38"/>
      <c r="AE2476" s="36"/>
      <c r="AF2476" s="36"/>
      <c r="AG2476" s="37"/>
      <c r="AH2476" s="38"/>
      <c r="AI2476" s="36"/>
      <c r="AJ2476" s="36"/>
      <c r="AK2476" s="37"/>
      <c r="AL2476" s="38"/>
      <c r="AM2476" s="36"/>
      <c r="AN2476" s="36"/>
      <c r="AO2476" s="37"/>
    </row>
    <row r="2477" spans="1:41" hidden="1" outlineLevel="1" x14ac:dyDescent="0.25">
      <c r="A2477" s="34" t="s">
        <v>4398</v>
      </c>
      <c r="B2477" s="35" t="s">
        <v>47</v>
      </c>
      <c r="C2477" s="35" t="s">
        <v>483</v>
      </c>
      <c r="G2477" s="36"/>
      <c r="H2477" s="36"/>
      <c r="I2477" s="37"/>
      <c r="J2477" s="38"/>
      <c r="K2477" s="36"/>
      <c r="L2477" s="36"/>
      <c r="M2477" s="37"/>
      <c r="N2477" s="38"/>
      <c r="O2477" s="36"/>
      <c r="P2477" s="36"/>
      <c r="Q2477" s="37"/>
      <c r="R2477" s="38"/>
      <c r="S2477" s="36"/>
      <c r="T2477" s="36"/>
      <c r="U2477" s="37"/>
      <c r="V2477" s="38"/>
      <c r="W2477" s="36"/>
      <c r="X2477" s="36"/>
      <c r="Y2477" s="37"/>
      <c r="Z2477" s="38"/>
      <c r="AA2477" s="36"/>
      <c r="AB2477" s="36"/>
      <c r="AC2477" s="37"/>
      <c r="AD2477" s="38"/>
      <c r="AE2477" s="36"/>
      <c r="AF2477" s="36"/>
      <c r="AG2477" s="37"/>
      <c r="AH2477" s="38"/>
      <c r="AI2477" s="36"/>
      <c r="AJ2477" s="36"/>
      <c r="AK2477" s="37"/>
      <c r="AL2477" s="38"/>
      <c r="AM2477" s="36"/>
      <c r="AN2477" s="36"/>
      <c r="AO2477" s="37"/>
    </row>
    <row r="2478" spans="1:41" ht="45" hidden="1" outlineLevel="1" x14ac:dyDescent="0.25">
      <c r="A2478" s="30"/>
      <c r="B2478" s="31" t="s">
        <v>69</v>
      </c>
      <c r="C2478" s="31" t="s">
        <v>70</v>
      </c>
      <c r="D2478" s="31" t="s">
        <v>71</v>
      </c>
      <c r="E2478" s="31" t="s">
        <v>72</v>
      </c>
      <c r="G2478" s="39" t="s">
        <v>73</v>
      </c>
      <c r="H2478" s="40" t="s">
        <v>33</v>
      </c>
      <c r="I2478" s="41"/>
      <c r="J2478" s="38"/>
      <c r="K2478" s="39" t="s">
        <v>73</v>
      </c>
      <c r="L2478" s="40" t="s">
        <v>33</v>
      </c>
      <c r="M2478" s="41"/>
      <c r="N2478" s="38"/>
      <c r="O2478" s="39" t="s">
        <v>73</v>
      </c>
      <c r="P2478" s="40" t="s">
        <v>33</v>
      </c>
      <c r="Q2478" s="41"/>
      <c r="R2478" s="38"/>
      <c r="S2478" s="39" t="s">
        <v>73</v>
      </c>
      <c r="T2478" s="40" t="s">
        <v>33</v>
      </c>
      <c r="U2478" s="41"/>
      <c r="V2478" s="38"/>
      <c r="W2478" s="39" t="s">
        <v>73</v>
      </c>
      <c r="X2478" s="40" t="s">
        <v>33</v>
      </c>
      <c r="Y2478" s="41"/>
      <c r="Z2478" s="38"/>
      <c r="AA2478" s="39" t="s">
        <v>73</v>
      </c>
      <c r="AB2478" s="40" t="s">
        <v>33</v>
      </c>
      <c r="AC2478" s="41"/>
      <c r="AD2478" s="38"/>
      <c r="AE2478" s="39" t="s">
        <v>73</v>
      </c>
      <c r="AF2478" s="40" t="s">
        <v>33</v>
      </c>
      <c r="AG2478" s="41"/>
      <c r="AH2478" s="38"/>
      <c r="AI2478" s="39" t="s">
        <v>73</v>
      </c>
      <c r="AJ2478" s="40" t="s">
        <v>33</v>
      </c>
      <c r="AK2478" s="41"/>
      <c r="AL2478" s="38"/>
      <c r="AM2478" s="39" t="s">
        <v>73</v>
      </c>
      <c r="AN2478" s="40" t="s">
        <v>33</v>
      </c>
      <c r="AO2478" s="41"/>
    </row>
    <row r="2479" spans="1:41" ht="120" hidden="1" outlineLevel="1" x14ac:dyDescent="0.25">
      <c r="A2479" s="34" t="s">
        <v>4399</v>
      </c>
      <c r="B2479" s="35" t="s">
        <v>4400</v>
      </c>
      <c r="C2479" s="35" t="s">
        <v>620</v>
      </c>
      <c r="D2479" s="35" t="s">
        <v>621</v>
      </c>
      <c r="E2479" s="42">
        <v>1</v>
      </c>
      <c r="G2479" s="43">
        <v>0</v>
      </c>
      <c r="H2479" s="44">
        <v>0</v>
      </c>
      <c r="I2479" s="45"/>
      <c r="J2479" s="38"/>
      <c r="K2479" s="43">
        <v>0</v>
      </c>
      <c r="L2479" s="44">
        <v>0</v>
      </c>
      <c r="M2479" s="45"/>
      <c r="N2479" s="38"/>
      <c r="O2479" s="43">
        <v>0</v>
      </c>
      <c r="P2479" s="44">
        <v>0</v>
      </c>
      <c r="Q2479" s="45"/>
      <c r="R2479" s="38"/>
      <c r="S2479" s="43">
        <v>0</v>
      </c>
      <c r="T2479" s="44">
        <v>0</v>
      </c>
      <c r="U2479" s="45"/>
      <c r="V2479" s="38"/>
      <c r="W2479" s="43">
        <v>0</v>
      </c>
      <c r="X2479" s="44">
        <v>0</v>
      </c>
      <c r="Y2479" s="45"/>
      <c r="Z2479" s="38"/>
      <c r="AA2479" s="43">
        <v>0</v>
      </c>
      <c r="AB2479" s="44">
        <v>0</v>
      </c>
      <c r="AC2479" s="45"/>
      <c r="AD2479" s="38"/>
      <c r="AE2479" s="43">
        <v>0</v>
      </c>
      <c r="AF2479" s="44">
        <v>0</v>
      </c>
      <c r="AG2479" s="45"/>
      <c r="AH2479" s="38"/>
      <c r="AI2479" s="43">
        <v>1646813.43</v>
      </c>
      <c r="AJ2479" s="44">
        <v>1646813.43</v>
      </c>
      <c r="AK2479" s="45"/>
      <c r="AL2479" s="38"/>
      <c r="AM2479" s="43">
        <v>0</v>
      </c>
      <c r="AN2479" s="44">
        <v>0</v>
      </c>
      <c r="AO2479" s="45"/>
    </row>
    <row r="2480" spans="1:41" hidden="1" outlineLevel="1" x14ac:dyDescent="0.25">
      <c r="A2480" s="30"/>
      <c r="B2480" s="31" t="s">
        <v>44</v>
      </c>
      <c r="C2480" s="31" t="s">
        <v>45</v>
      </c>
      <c r="G2480" s="36"/>
      <c r="H2480" s="36"/>
      <c r="I2480" s="37"/>
      <c r="J2480" s="38"/>
      <c r="K2480" s="36"/>
      <c r="L2480" s="36"/>
      <c r="M2480" s="37"/>
      <c r="N2480" s="38"/>
      <c r="O2480" s="36"/>
      <c r="P2480" s="36"/>
      <c r="Q2480" s="37"/>
      <c r="R2480" s="38"/>
      <c r="S2480" s="36"/>
      <c r="T2480" s="36"/>
      <c r="U2480" s="37"/>
      <c r="V2480" s="38"/>
      <c r="W2480" s="36"/>
      <c r="X2480" s="36"/>
      <c r="Y2480" s="37"/>
      <c r="Z2480" s="38"/>
      <c r="AA2480" s="36"/>
      <c r="AB2480" s="36"/>
      <c r="AC2480" s="37"/>
      <c r="AD2480" s="38"/>
      <c r="AE2480" s="36"/>
      <c r="AF2480" s="36"/>
      <c r="AG2480" s="37"/>
      <c r="AH2480" s="38"/>
      <c r="AI2480" s="36"/>
      <c r="AJ2480" s="36"/>
      <c r="AK2480" s="37"/>
      <c r="AL2480" s="38"/>
      <c r="AM2480" s="36"/>
      <c r="AN2480" s="36"/>
      <c r="AO2480" s="37"/>
    </row>
    <row r="2481" spans="1:41" ht="45" hidden="1" outlineLevel="1" x14ac:dyDescent="0.25">
      <c r="A2481" s="34" t="s">
        <v>4401</v>
      </c>
      <c r="B2481" s="35" t="s">
        <v>47</v>
      </c>
      <c r="C2481" s="35" t="s">
        <v>488</v>
      </c>
      <c r="G2481" s="36"/>
      <c r="H2481" s="36"/>
      <c r="I2481" s="37"/>
      <c r="J2481" s="38"/>
      <c r="K2481" s="36"/>
      <c r="L2481" s="36"/>
      <c r="M2481" s="37"/>
      <c r="N2481" s="38"/>
      <c r="O2481" s="36"/>
      <c r="P2481" s="36"/>
      <c r="Q2481" s="37"/>
      <c r="R2481" s="38"/>
      <c r="S2481" s="36"/>
      <c r="T2481" s="36"/>
      <c r="U2481" s="37"/>
      <c r="V2481" s="38"/>
      <c r="W2481" s="36"/>
      <c r="X2481" s="36"/>
      <c r="Y2481" s="37"/>
      <c r="Z2481" s="38"/>
      <c r="AA2481" s="36"/>
      <c r="AB2481" s="36"/>
      <c r="AC2481" s="37"/>
      <c r="AD2481" s="38"/>
      <c r="AE2481" s="36"/>
      <c r="AF2481" s="36"/>
      <c r="AG2481" s="37"/>
      <c r="AH2481" s="38"/>
      <c r="AI2481" s="36"/>
      <c r="AJ2481" s="36"/>
      <c r="AK2481" s="37"/>
      <c r="AL2481" s="38"/>
      <c r="AM2481" s="36"/>
      <c r="AN2481" s="36"/>
      <c r="AO2481" s="37"/>
    </row>
    <row r="2482" spans="1:41" s="9" customFormat="1" ht="39" customHeight="1" collapsed="1" x14ac:dyDescent="0.25">
      <c r="A2482" s="46" t="s">
        <v>4402</v>
      </c>
      <c r="B2482" s="46"/>
      <c r="C2482" s="46"/>
      <c r="D2482" s="46"/>
      <c r="E2482" s="46"/>
      <c r="G2482" s="50">
        <f>H2482/H$13</f>
        <v>1.2400997297980212E-2</v>
      </c>
      <c r="H2482" s="51">
        <f>H2483+H2503+H2546+H2582+H2608+H2644+H2678+H2797+H2812+H2824+H3030+H3163+H3262</f>
        <v>6820548.5</v>
      </c>
      <c r="I2482" s="52"/>
      <c r="J2482" s="38"/>
      <c r="K2482" s="20" t="s">
        <v>43</v>
      </c>
      <c r="L2482" s="44">
        <f>L2483+L2503+L2546+L2582+L2608+L2644+L2678+L2797+L2812+L2824+L3030+L3163+L3262</f>
        <v>8434049</v>
      </c>
      <c r="M2482" s="45"/>
      <c r="N2482" s="38"/>
      <c r="O2482" s="20" t="s">
        <v>43</v>
      </c>
      <c r="P2482" s="44">
        <f>P2483+P2503+P2546+P2582+P2608+P2644+P2678+P2797+P2812+P2824+P3030+P3163+P3262</f>
        <v>8434049</v>
      </c>
      <c r="Q2482" s="45"/>
      <c r="R2482" s="38"/>
      <c r="S2482" s="20" t="s">
        <v>43</v>
      </c>
      <c r="T2482" s="44">
        <f>T2483+T2503+T2546+T2582+T2608+T2644+T2678+T2797+T2812+T2824+T3030+T3163+T3262</f>
        <v>7211239</v>
      </c>
      <c r="U2482" s="45"/>
      <c r="V2482" s="38"/>
      <c r="W2482" s="20" t="s">
        <v>43</v>
      </c>
      <c r="X2482" s="51">
        <f>X2483+X2503+X2546+X2582+X2608+X2644+X2678+X2797+X2812+X2824+X3030+X3163+X3262</f>
        <v>8347957.2000000002</v>
      </c>
      <c r="Y2482" s="52"/>
      <c r="Z2482" s="38"/>
      <c r="AA2482" s="20" t="s">
        <v>43</v>
      </c>
      <c r="AB2482" s="44">
        <f>AB2483+AB2503+AB2546+AB2582+AB2608+AB2644+AB2678+AB2797+AB2812+AB2824+AB3030+AB3163+AB3262</f>
        <v>7454166.8229999999</v>
      </c>
      <c r="AC2482" s="45"/>
      <c r="AD2482" s="38"/>
      <c r="AE2482" s="20" t="s">
        <v>43</v>
      </c>
      <c r="AF2482" s="44">
        <f>AF2483+AF2503+AF2546+AF2582+AF2608+AF2644+AF2678+AF2797+AF2812+AF2824+AF3030+AF3163+AF3262</f>
        <v>8241986.5</v>
      </c>
      <c r="AG2482" s="45"/>
      <c r="AH2482" s="38"/>
      <c r="AI2482" s="20" t="s">
        <v>43</v>
      </c>
      <c r="AJ2482" s="44">
        <f>AJ2483+AJ2503+AJ2546+AJ2582+AJ2608+AJ2644+AJ2678+AJ2797+AJ2812+AJ2824+AJ3030+AJ3163+AJ3262</f>
        <v>9026626.6270000022</v>
      </c>
      <c r="AK2482" s="45"/>
      <c r="AL2482" s="38"/>
      <c r="AM2482" s="20" t="s">
        <v>43</v>
      </c>
      <c r="AN2482" s="44">
        <f>AN2483+AN2503+AN2546+AN2582+AN2608+AN2644+AN2678+AN2797+AN2812+AN2824+AN3030+AN3163+AN3262</f>
        <v>9970796</v>
      </c>
      <c r="AO2482" s="45"/>
    </row>
    <row r="2483" spans="1:41" ht="21" hidden="1" customHeight="1" outlineLevel="1" x14ac:dyDescent="0.25">
      <c r="A2483" s="15" t="s">
        <v>4403</v>
      </c>
      <c r="B2483" s="15"/>
      <c r="C2483" s="15"/>
      <c r="D2483" s="15"/>
      <c r="E2483" s="15"/>
      <c r="G2483" s="20" t="s">
        <v>43</v>
      </c>
      <c r="H2483" s="44">
        <v>136463</v>
      </c>
      <c r="I2483" s="45"/>
      <c r="J2483" s="38"/>
      <c r="K2483" s="20" t="s">
        <v>43</v>
      </c>
      <c r="L2483" s="44">
        <v>142095</v>
      </c>
      <c r="M2483" s="45"/>
      <c r="N2483" s="38"/>
      <c r="O2483" s="20" t="s">
        <v>43</v>
      </c>
      <c r="P2483" s="44">
        <v>142095</v>
      </c>
      <c r="Q2483" s="45"/>
      <c r="R2483" s="38"/>
      <c r="S2483" s="20" t="s">
        <v>43</v>
      </c>
      <c r="T2483" s="44">
        <v>113268</v>
      </c>
      <c r="U2483" s="45"/>
      <c r="V2483" s="38"/>
      <c r="W2483" s="20" t="s">
        <v>43</v>
      </c>
      <c r="X2483" s="51">
        <v>103561</v>
      </c>
      <c r="Y2483" s="52"/>
      <c r="Z2483" s="38"/>
      <c r="AA2483" s="20" t="s">
        <v>43</v>
      </c>
      <c r="AB2483" s="44">
        <v>103997.54</v>
      </c>
      <c r="AC2483" s="45"/>
      <c r="AD2483" s="38"/>
      <c r="AE2483" s="20" t="s">
        <v>43</v>
      </c>
      <c r="AF2483" s="44">
        <v>97813</v>
      </c>
      <c r="AG2483" s="45"/>
      <c r="AH2483" s="38"/>
      <c r="AI2483" s="20" t="s">
        <v>43</v>
      </c>
      <c r="AJ2483" s="44">
        <v>190444.16</v>
      </c>
      <c r="AK2483" s="45"/>
      <c r="AL2483" s="38"/>
      <c r="AM2483" s="20" t="s">
        <v>43</v>
      </c>
      <c r="AN2483" s="44">
        <v>166971</v>
      </c>
      <c r="AO2483" s="45"/>
    </row>
    <row r="2484" spans="1:41" hidden="1" outlineLevel="1" x14ac:dyDescent="0.25">
      <c r="A2484" s="30"/>
      <c r="B2484" s="31" t="s">
        <v>44</v>
      </c>
      <c r="C2484" s="31" t="s">
        <v>45</v>
      </c>
      <c r="G2484" s="36"/>
      <c r="H2484" s="36"/>
      <c r="I2484" s="37"/>
      <c r="J2484" s="38"/>
      <c r="K2484" s="36"/>
      <c r="L2484" s="36"/>
      <c r="M2484" s="37"/>
      <c r="N2484" s="38"/>
      <c r="O2484" s="36"/>
      <c r="P2484" s="36"/>
      <c r="Q2484" s="37"/>
      <c r="R2484" s="38"/>
      <c r="S2484" s="36"/>
      <c r="T2484" s="36"/>
      <c r="U2484" s="37"/>
      <c r="V2484" s="38"/>
      <c r="W2484" s="36"/>
      <c r="X2484" s="36"/>
      <c r="Y2484" s="37"/>
      <c r="Z2484" s="38"/>
      <c r="AA2484" s="36"/>
      <c r="AB2484" s="36"/>
      <c r="AC2484" s="37"/>
      <c r="AD2484" s="38"/>
      <c r="AE2484" s="36"/>
      <c r="AF2484" s="36"/>
      <c r="AG2484" s="37"/>
      <c r="AH2484" s="38"/>
      <c r="AI2484" s="36"/>
      <c r="AJ2484" s="36"/>
      <c r="AK2484" s="37"/>
      <c r="AL2484" s="38"/>
      <c r="AM2484" s="36"/>
      <c r="AN2484" s="36"/>
      <c r="AO2484" s="37"/>
    </row>
    <row r="2485" spans="1:41" hidden="1" outlineLevel="1" x14ac:dyDescent="0.25">
      <c r="A2485" s="34" t="s">
        <v>4404</v>
      </c>
      <c r="B2485" s="35" t="s">
        <v>47</v>
      </c>
      <c r="C2485" s="35" t="s">
        <v>4405</v>
      </c>
      <c r="G2485" s="36"/>
      <c r="H2485" s="36"/>
      <c r="I2485" s="37"/>
      <c r="J2485" s="38"/>
      <c r="K2485" s="36"/>
      <c r="L2485" s="36"/>
      <c r="M2485" s="37"/>
      <c r="N2485" s="38"/>
      <c r="O2485" s="36"/>
      <c r="P2485" s="36"/>
      <c r="Q2485" s="37"/>
      <c r="R2485" s="38"/>
      <c r="S2485" s="36"/>
      <c r="T2485" s="36"/>
      <c r="U2485" s="37"/>
      <c r="V2485" s="38"/>
      <c r="W2485" s="36"/>
      <c r="X2485" s="36"/>
      <c r="Y2485" s="37"/>
      <c r="Z2485" s="38"/>
      <c r="AA2485" s="36"/>
      <c r="AB2485" s="36"/>
      <c r="AC2485" s="37"/>
      <c r="AD2485" s="38"/>
      <c r="AE2485" s="36"/>
      <c r="AF2485" s="36"/>
      <c r="AG2485" s="37"/>
      <c r="AH2485" s="38"/>
      <c r="AI2485" s="36"/>
      <c r="AJ2485" s="36"/>
      <c r="AK2485" s="37"/>
      <c r="AL2485" s="38"/>
      <c r="AM2485" s="36"/>
      <c r="AN2485" s="36"/>
      <c r="AO2485" s="37"/>
    </row>
    <row r="2486" spans="1:41" hidden="1" outlineLevel="1" x14ac:dyDescent="0.25">
      <c r="A2486" s="34" t="s">
        <v>4406</v>
      </c>
      <c r="B2486" s="35" t="s">
        <v>47</v>
      </c>
      <c r="C2486" s="35" t="s">
        <v>2420</v>
      </c>
      <c r="G2486" s="36"/>
      <c r="H2486" s="36"/>
      <c r="I2486" s="37"/>
      <c r="J2486" s="38"/>
      <c r="K2486" s="36"/>
      <c r="L2486" s="36"/>
      <c r="M2486" s="37"/>
      <c r="N2486" s="38"/>
      <c r="O2486" s="36"/>
      <c r="P2486" s="36"/>
      <c r="Q2486" s="37"/>
      <c r="R2486" s="38"/>
      <c r="S2486" s="36"/>
      <c r="T2486" s="36"/>
      <c r="U2486" s="37"/>
      <c r="V2486" s="38"/>
      <c r="W2486" s="36"/>
      <c r="X2486" s="36"/>
      <c r="Y2486" s="37"/>
      <c r="Z2486" s="38"/>
      <c r="AA2486" s="36"/>
      <c r="AB2486" s="36"/>
      <c r="AC2486" s="37"/>
      <c r="AD2486" s="38"/>
      <c r="AE2486" s="36"/>
      <c r="AF2486" s="36"/>
      <c r="AG2486" s="37"/>
      <c r="AH2486" s="38"/>
      <c r="AI2486" s="36"/>
      <c r="AJ2486" s="36"/>
      <c r="AK2486" s="37"/>
      <c r="AL2486" s="38"/>
      <c r="AM2486" s="36"/>
      <c r="AN2486" s="36"/>
      <c r="AO2486" s="37"/>
    </row>
    <row r="2487" spans="1:41" ht="45" hidden="1" outlineLevel="1" x14ac:dyDescent="0.25">
      <c r="A2487" s="30"/>
      <c r="B2487" s="31" t="s">
        <v>69</v>
      </c>
      <c r="C2487" s="31" t="s">
        <v>70</v>
      </c>
      <c r="D2487" s="31" t="s">
        <v>71</v>
      </c>
      <c r="E2487" s="31" t="s">
        <v>72</v>
      </c>
      <c r="G2487" s="39" t="s">
        <v>73</v>
      </c>
      <c r="H2487" s="40" t="s">
        <v>33</v>
      </c>
      <c r="I2487" s="41"/>
      <c r="J2487" s="38"/>
      <c r="K2487" s="39" t="s">
        <v>73</v>
      </c>
      <c r="L2487" s="40" t="s">
        <v>33</v>
      </c>
      <c r="M2487" s="41"/>
      <c r="N2487" s="38"/>
      <c r="O2487" s="39" t="s">
        <v>73</v>
      </c>
      <c r="P2487" s="40" t="s">
        <v>33</v>
      </c>
      <c r="Q2487" s="41"/>
      <c r="R2487" s="38"/>
      <c r="S2487" s="39" t="s">
        <v>73</v>
      </c>
      <c r="T2487" s="40" t="s">
        <v>33</v>
      </c>
      <c r="U2487" s="41"/>
      <c r="V2487" s="38"/>
      <c r="W2487" s="39" t="s">
        <v>73</v>
      </c>
      <c r="X2487" s="40" t="s">
        <v>33</v>
      </c>
      <c r="Y2487" s="41"/>
      <c r="Z2487" s="38"/>
      <c r="AA2487" s="39" t="s">
        <v>73</v>
      </c>
      <c r="AB2487" s="40" t="s">
        <v>33</v>
      </c>
      <c r="AC2487" s="41"/>
      <c r="AD2487" s="38"/>
      <c r="AE2487" s="39" t="s">
        <v>73</v>
      </c>
      <c r="AF2487" s="40" t="s">
        <v>33</v>
      </c>
      <c r="AG2487" s="41"/>
      <c r="AH2487" s="38"/>
      <c r="AI2487" s="39" t="s">
        <v>73</v>
      </c>
      <c r="AJ2487" s="40" t="s">
        <v>33</v>
      </c>
      <c r="AK2487" s="41"/>
      <c r="AL2487" s="38"/>
      <c r="AM2487" s="39" t="s">
        <v>73</v>
      </c>
      <c r="AN2487" s="40" t="s">
        <v>33</v>
      </c>
      <c r="AO2487" s="41"/>
    </row>
    <row r="2488" spans="1:41" ht="30" hidden="1" outlineLevel="1" x14ac:dyDescent="0.25">
      <c r="A2488" s="34" t="s">
        <v>4407</v>
      </c>
      <c r="B2488" s="35" t="s">
        <v>4408</v>
      </c>
      <c r="C2488" s="35" t="s">
        <v>2423</v>
      </c>
      <c r="D2488" s="35" t="s">
        <v>500</v>
      </c>
      <c r="E2488" s="42">
        <v>1</v>
      </c>
      <c r="G2488" s="43">
        <v>111</v>
      </c>
      <c r="H2488" s="44">
        <v>111</v>
      </c>
      <c r="I2488" s="45"/>
      <c r="J2488" s="38"/>
      <c r="K2488" s="43">
        <v>2700</v>
      </c>
      <c r="L2488" s="44">
        <v>2700</v>
      </c>
      <c r="M2488" s="45"/>
      <c r="N2488" s="38"/>
      <c r="O2488" s="43">
        <v>2700</v>
      </c>
      <c r="P2488" s="44">
        <v>2700</v>
      </c>
      <c r="Q2488" s="45"/>
      <c r="R2488" s="38"/>
      <c r="S2488" s="43">
        <v>3326</v>
      </c>
      <c r="T2488" s="44">
        <v>3326</v>
      </c>
      <c r="U2488" s="45"/>
      <c r="V2488" s="38"/>
      <c r="W2488" s="43">
        <v>4200</v>
      </c>
      <c r="X2488" s="44">
        <v>4200</v>
      </c>
      <c r="Y2488" s="45"/>
      <c r="Z2488" s="38"/>
      <c r="AA2488" s="43">
        <v>6032.85</v>
      </c>
      <c r="AB2488" s="44">
        <v>6032.85</v>
      </c>
      <c r="AC2488" s="45"/>
      <c r="AD2488" s="38"/>
      <c r="AE2488" s="43">
        <v>7609</v>
      </c>
      <c r="AF2488" s="44">
        <v>7609</v>
      </c>
      <c r="AG2488" s="45"/>
      <c r="AH2488" s="38"/>
      <c r="AI2488" s="43">
        <v>4590</v>
      </c>
      <c r="AJ2488" s="44">
        <v>4590</v>
      </c>
      <c r="AK2488" s="45"/>
      <c r="AL2488" s="38"/>
      <c r="AM2488" s="43">
        <v>3000</v>
      </c>
      <c r="AN2488" s="44">
        <v>3000</v>
      </c>
      <c r="AO2488" s="45"/>
    </row>
    <row r="2489" spans="1:41" hidden="1" outlineLevel="1" x14ac:dyDescent="0.25">
      <c r="A2489" s="30"/>
      <c r="B2489" s="31" t="s">
        <v>44</v>
      </c>
      <c r="C2489" s="31" t="s">
        <v>45</v>
      </c>
      <c r="G2489" s="36"/>
      <c r="H2489" s="36"/>
      <c r="I2489" s="37"/>
      <c r="J2489" s="38"/>
      <c r="K2489" s="36"/>
      <c r="L2489" s="36"/>
      <c r="M2489" s="37"/>
      <c r="N2489" s="38"/>
      <c r="O2489" s="36"/>
      <c r="P2489" s="36"/>
      <c r="Q2489" s="37"/>
      <c r="R2489" s="38"/>
      <c r="S2489" s="36"/>
      <c r="T2489" s="36"/>
      <c r="U2489" s="37"/>
      <c r="V2489" s="38"/>
      <c r="W2489" s="36"/>
      <c r="X2489" s="36"/>
      <c r="Y2489" s="37"/>
      <c r="Z2489" s="38"/>
      <c r="AA2489" s="36"/>
      <c r="AB2489" s="36"/>
      <c r="AC2489" s="37"/>
      <c r="AD2489" s="38"/>
      <c r="AE2489" s="36"/>
      <c r="AF2489" s="36"/>
      <c r="AG2489" s="37"/>
      <c r="AH2489" s="38"/>
      <c r="AI2489" s="36"/>
      <c r="AJ2489" s="36"/>
      <c r="AK2489" s="37"/>
      <c r="AL2489" s="38"/>
      <c r="AM2489" s="36"/>
      <c r="AN2489" s="36"/>
      <c r="AO2489" s="37"/>
    </row>
    <row r="2490" spans="1:41" hidden="1" outlineLevel="1" x14ac:dyDescent="0.25">
      <c r="A2490" s="34" t="s">
        <v>4409</v>
      </c>
      <c r="B2490" s="35" t="s">
        <v>47</v>
      </c>
      <c r="C2490" s="35" t="s">
        <v>4410</v>
      </c>
      <c r="G2490" s="36"/>
      <c r="H2490" s="36"/>
      <c r="I2490" s="37"/>
      <c r="J2490" s="38"/>
      <c r="K2490" s="36"/>
      <c r="L2490" s="36"/>
      <c r="M2490" s="37"/>
      <c r="N2490" s="38"/>
      <c r="O2490" s="36"/>
      <c r="P2490" s="36"/>
      <c r="Q2490" s="37"/>
      <c r="R2490" s="38"/>
      <c r="S2490" s="36"/>
      <c r="T2490" s="36"/>
      <c r="U2490" s="37"/>
      <c r="V2490" s="38"/>
      <c r="W2490" s="36"/>
      <c r="X2490" s="36"/>
      <c r="Y2490" s="37"/>
      <c r="Z2490" s="38"/>
      <c r="AA2490" s="36"/>
      <c r="AB2490" s="36"/>
      <c r="AC2490" s="37"/>
      <c r="AD2490" s="38"/>
      <c r="AE2490" s="36"/>
      <c r="AF2490" s="36"/>
      <c r="AG2490" s="37"/>
      <c r="AH2490" s="38"/>
      <c r="AI2490" s="36"/>
      <c r="AJ2490" s="36"/>
      <c r="AK2490" s="37"/>
      <c r="AL2490" s="38"/>
      <c r="AM2490" s="36"/>
      <c r="AN2490" s="36"/>
      <c r="AO2490" s="37"/>
    </row>
    <row r="2491" spans="1:41" ht="45" hidden="1" outlineLevel="1" x14ac:dyDescent="0.25">
      <c r="A2491" s="30"/>
      <c r="B2491" s="31" t="s">
        <v>69</v>
      </c>
      <c r="C2491" s="31" t="s">
        <v>70</v>
      </c>
      <c r="D2491" s="31" t="s">
        <v>71</v>
      </c>
      <c r="E2491" s="31" t="s">
        <v>72</v>
      </c>
      <c r="G2491" s="39" t="s">
        <v>73</v>
      </c>
      <c r="H2491" s="40" t="s">
        <v>33</v>
      </c>
      <c r="I2491" s="41"/>
      <c r="J2491" s="38"/>
      <c r="K2491" s="39" t="s">
        <v>73</v>
      </c>
      <c r="L2491" s="40" t="s">
        <v>33</v>
      </c>
      <c r="M2491" s="41"/>
      <c r="N2491" s="38"/>
      <c r="O2491" s="39" t="s">
        <v>73</v>
      </c>
      <c r="P2491" s="40" t="s">
        <v>33</v>
      </c>
      <c r="Q2491" s="41"/>
      <c r="R2491" s="38"/>
      <c r="S2491" s="39" t="s">
        <v>73</v>
      </c>
      <c r="T2491" s="40" t="s">
        <v>33</v>
      </c>
      <c r="U2491" s="41"/>
      <c r="V2491" s="38"/>
      <c r="W2491" s="39" t="s">
        <v>73</v>
      </c>
      <c r="X2491" s="40" t="s">
        <v>33</v>
      </c>
      <c r="Y2491" s="41"/>
      <c r="Z2491" s="38"/>
      <c r="AA2491" s="39" t="s">
        <v>73</v>
      </c>
      <c r="AB2491" s="40" t="s">
        <v>33</v>
      </c>
      <c r="AC2491" s="41"/>
      <c r="AD2491" s="38"/>
      <c r="AE2491" s="39" t="s">
        <v>73</v>
      </c>
      <c r="AF2491" s="40" t="s">
        <v>33</v>
      </c>
      <c r="AG2491" s="41"/>
      <c r="AH2491" s="38"/>
      <c r="AI2491" s="39" t="s">
        <v>73</v>
      </c>
      <c r="AJ2491" s="40" t="s">
        <v>33</v>
      </c>
      <c r="AK2491" s="41"/>
      <c r="AL2491" s="38"/>
      <c r="AM2491" s="39" t="s">
        <v>73</v>
      </c>
      <c r="AN2491" s="40" t="s">
        <v>33</v>
      </c>
      <c r="AO2491" s="41"/>
    </row>
    <row r="2492" spans="1:41" ht="30" hidden="1" outlineLevel="1" x14ac:dyDescent="0.25">
      <c r="A2492" s="34" t="s">
        <v>4411</v>
      </c>
      <c r="B2492" s="35" t="s">
        <v>4412</v>
      </c>
      <c r="C2492" s="35" t="s">
        <v>2428</v>
      </c>
      <c r="D2492" s="35" t="s">
        <v>686</v>
      </c>
      <c r="E2492" s="42">
        <v>1890</v>
      </c>
      <c r="G2492" s="43">
        <v>4</v>
      </c>
      <c r="H2492" s="44">
        <v>7560</v>
      </c>
      <c r="I2492" s="45"/>
      <c r="J2492" s="38"/>
      <c r="K2492" s="43">
        <v>3</v>
      </c>
      <c r="L2492" s="44">
        <v>5670</v>
      </c>
      <c r="M2492" s="45"/>
      <c r="N2492" s="38"/>
      <c r="O2492" s="43">
        <v>3</v>
      </c>
      <c r="P2492" s="44">
        <v>5670</v>
      </c>
      <c r="Q2492" s="45"/>
      <c r="R2492" s="38"/>
      <c r="S2492" s="43">
        <v>1</v>
      </c>
      <c r="T2492" s="44">
        <v>1890</v>
      </c>
      <c r="U2492" s="45"/>
      <c r="V2492" s="38"/>
      <c r="W2492" s="43">
        <v>4</v>
      </c>
      <c r="X2492" s="44">
        <v>7560</v>
      </c>
      <c r="Y2492" s="45"/>
      <c r="Z2492" s="38"/>
      <c r="AA2492" s="43">
        <v>1.81</v>
      </c>
      <c r="AB2492" s="44">
        <v>3420.9</v>
      </c>
      <c r="AC2492" s="45"/>
      <c r="AD2492" s="38"/>
      <c r="AE2492" s="43">
        <v>3</v>
      </c>
      <c r="AF2492" s="44">
        <v>5670</v>
      </c>
      <c r="AG2492" s="45"/>
      <c r="AH2492" s="38"/>
      <c r="AI2492" s="43">
        <v>3.56</v>
      </c>
      <c r="AJ2492" s="44">
        <v>6728.4</v>
      </c>
      <c r="AK2492" s="45"/>
      <c r="AL2492" s="38"/>
      <c r="AM2492" s="43">
        <v>20</v>
      </c>
      <c r="AN2492" s="44">
        <v>37800</v>
      </c>
      <c r="AO2492" s="45"/>
    </row>
    <row r="2493" spans="1:41" ht="30" hidden="1" outlineLevel="1" x14ac:dyDescent="0.25">
      <c r="A2493" s="34" t="s">
        <v>4413</v>
      </c>
      <c r="B2493" s="35" t="s">
        <v>4414</v>
      </c>
      <c r="C2493" s="35" t="s">
        <v>2431</v>
      </c>
      <c r="D2493" s="35" t="s">
        <v>680</v>
      </c>
      <c r="E2493" s="42">
        <v>2088</v>
      </c>
      <c r="G2493" s="43">
        <v>8</v>
      </c>
      <c r="H2493" s="44">
        <v>16704</v>
      </c>
      <c r="I2493" s="45"/>
      <c r="J2493" s="38"/>
      <c r="K2493" s="43">
        <v>15</v>
      </c>
      <c r="L2493" s="44">
        <v>31320</v>
      </c>
      <c r="M2493" s="45"/>
      <c r="N2493" s="38"/>
      <c r="O2493" s="43">
        <v>15</v>
      </c>
      <c r="P2493" s="44">
        <v>31320</v>
      </c>
      <c r="Q2493" s="45"/>
      <c r="R2493" s="38"/>
      <c r="S2493" s="43">
        <v>15</v>
      </c>
      <c r="T2493" s="44">
        <v>31320</v>
      </c>
      <c r="U2493" s="45"/>
      <c r="V2493" s="38"/>
      <c r="W2493" s="43">
        <v>8</v>
      </c>
      <c r="X2493" s="44">
        <v>16704</v>
      </c>
      <c r="Y2493" s="45"/>
      <c r="Z2493" s="38"/>
      <c r="AA2493" s="43">
        <v>8.6199999999999992</v>
      </c>
      <c r="AB2493" s="44">
        <v>17998.560000000001</v>
      </c>
      <c r="AC2493" s="45"/>
      <c r="AD2493" s="38"/>
      <c r="AE2493" s="43">
        <v>6</v>
      </c>
      <c r="AF2493" s="44">
        <v>12528</v>
      </c>
      <c r="AG2493" s="45"/>
      <c r="AH2493" s="38"/>
      <c r="AI2493" s="43">
        <v>15.81</v>
      </c>
      <c r="AJ2493" s="44">
        <v>33011.279999999999</v>
      </c>
      <c r="AK2493" s="45"/>
      <c r="AL2493" s="38"/>
      <c r="AM2493" s="43">
        <v>25</v>
      </c>
      <c r="AN2493" s="44">
        <v>52200</v>
      </c>
      <c r="AO2493" s="45"/>
    </row>
    <row r="2494" spans="1:41" ht="30" hidden="1" outlineLevel="1" x14ac:dyDescent="0.25">
      <c r="A2494" s="34" t="s">
        <v>4415</v>
      </c>
      <c r="B2494" s="35" t="s">
        <v>4416</v>
      </c>
      <c r="C2494" s="35" t="s">
        <v>4417</v>
      </c>
      <c r="D2494" s="35" t="s">
        <v>680</v>
      </c>
      <c r="E2494" s="42">
        <v>1195</v>
      </c>
      <c r="G2494" s="43">
        <v>52</v>
      </c>
      <c r="H2494" s="44">
        <v>62140</v>
      </c>
      <c r="I2494" s="45"/>
      <c r="J2494" s="38"/>
      <c r="K2494" s="43">
        <v>40</v>
      </c>
      <c r="L2494" s="44">
        <v>47800</v>
      </c>
      <c r="M2494" s="45"/>
      <c r="N2494" s="38"/>
      <c r="O2494" s="43">
        <v>40</v>
      </c>
      <c r="P2494" s="44">
        <v>47800</v>
      </c>
      <c r="Q2494" s="45"/>
      <c r="R2494" s="38"/>
      <c r="S2494" s="43">
        <v>29</v>
      </c>
      <c r="T2494" s="44">
        <v>34655</v>
      </c>
      <c r="U2494" s="45"/>
      <c r="V2494" s="38"/>
      <c r="W2494" s="43">
        <v>24</v>
      </c>
      <c r="X2494" s="44">
        <v>28680</v>
      </c>
      <c r="Y2494" s="45"/>
      <c r="Z2494" s="38"/>
      <c r="AA2494" s="43">
        <v>28.44</v>
      </c>
      <c r="AB2494" s="44">
        <v>33985.800000000003</v>
      </c>
      <c r="AC2494" s="45"/>
      <c r="AD2494" s="38"/>
      <c r="AE2494" s="43">
        <v>28</v>
      </c>
      <c r="AF2494" s="44">
        <v>33460</v>
      </c>
      <c r="AG2494" s="45"/>
      <c r="AH2494" s="38"/>
      <c r="AI2494" s="43">
        <v>34.76</v>
      </c>
      <c r="AJ2494" s="44">
        <v>41538.199999999997</v>
      </c>
      <c r="AK2494" s="45"/>
      <c r="AL2494" s="38"/>
      <c r="AM2494" s="43">
        <v>24</v>
      </c>
      <c r="AN2494" s="44">
        <v>28680</v>
      </c>
      <c r="AO2494" s="45"/>
    </row>
    <row r="2495" spans="1:41" ht="30" hidden="1" outlineLevel="1" x14ac:dyDescent="0.25">
      <c r="A2495" s="34" t="s">
        <v>4418</v>
      </c>
      <c r="B2495" s="35" t="s">
        <v>4419</v>
      </c>
      <c r="C2495" s="35" t="s">
        <v>717</v>
      </c>
      <c r="D2495" s="35" t="s">
        <v>680</v>
      </c>
      <c r="E2495" s="42">
        <v>2088</v>
      </c>
      <c r="G2495" s="43">
        <v>15</v>
      </c>
      <c r="H2495" s="44">
        <v>31320</v>
      </c>
      <c r="I2495" s="45"/>
      <c r="J2495" s="38"/>
      <c r="K2495" s="43">
        <v>15</v>
      </c>
      <c r="L2495" s="44">
        <v>31320</v>
      </c>
      <c r="M2495" s="45"/>
      <c r="N2495" s="38"/>
      <c r="O2495" s="43">
        <v>15</v>
      </c>
      <c r="P2495" s="44">
        <v>31320</v>
      </c>
      <c r="Q2495" s="45"/>
      <c r="R2495" s="38"/>
      <c r="S2495" s="43">
        <v>9</v>
      </c>
      <c r="T2495" s="44">
        <v>18792</v>
      </c>
      <c r="U2495" s="45"/>
      <c r="V2495" s="38"/>
      <c r="W2495" s="43">
        <v>20</v>
      </c>
      <c r="X2495" s="44">
        <v>41760</v>
      </c>
      <c r="Y2495" s="45"/>
      <c r="Z2495" s="38"/>
      <c r="AA2495" s="43">
        <v>10.77</v>
      </c>
      <c r="AB2495" s="44">
        <v>22487.759999999998</v>
      </c>
      <c r="AC2495" s="45"/>
      <c r="AD2495" s="38"/>
      <c r="AE2495" s="43">
        <v>14</v>
      </c>
      <c r="AF2495" s="44">
        <v>29232</v>
      </c>
      <c r="AG2495" s="45"/>
      <c r="AH2495" s="38"/>
      <c r="AI2495" s="43">
        <v>17.829999999999998</v>
      </c>
      <c r="AJ2495" s="44">
        <v>37229.040000000001</v>
      </c>
      <c r="AK2495" s="45"/>
      <c r="AL2495" s="38"/>
      <c r="AM2495" s="43">
        <v>15</v>
      </c>
      <c r="AN2495" s="44">
        <v>31320</v>
      </c>
      <c r="AO2495" s="45"/>
    </row>
    <row r="2496" spans="1:41" ht="60" hidden="1" outlineLevel="1" x14ac:dyDescent="0.25">
      <c r="A2496" s="34" t="s">
        <v>4420</v>
      </c>
      <c r="B2496" s="35" t="s">
        <v>4421</v>
      </c>
      <c r="C2496" s="35" t="s">
        <v>2439</v>
      </c>
      <c r="D2496" s="35" t="s">
        <v>686</v>
      </c>
      <c r="E2496" s="42">
        <v>4657</v>
      </c>
      <c r="G2496" s="43">
        <v>4</v>
      </c>
      <c r="H2496" s="44">
        <v>18628</v>
      </c>
      <c r="I2496" s="45"/>
      <c r="J2496" s="38"/>
      <c r="K2496" s="43">
        <v>5</v>
      </c>
      <c r="L2496" s="44">
        <v>23285</v>
      </c>
      <c r="M2496" s="45"/>
      <c r="N2496" s="38"/>
      <c r="O2496" s="43">
        <v>5</v>
      </c>
      <c r="P2496" s="44">
        <v>23285</v>
      </c>
      <c r="Q2496" s="45"/>
      <c r="R2496" s="38"/>
      <c r="S2496" s="43">
        <v>5</v>
      </c>
      <c r="T2496" s="44">
        <v>23285</v>
      </c>
      <c r="U2496" s="45"/>
      <c r="V2496" s="38"/>
      <c r="W2496" s="43">
        <v>1</v>
      </c>
      <c r="X2496" s="44">
        <v>4657</v>
      </c>
      <c r="Y2496" s="45"/>
      <c r="Z2496" s="38"/>
      <c r="AA2496" s="43">
        <v>4.3099999999999996</v>
      </c>
      <c r="AB2496" s="44">
        <v>20071.669999999998</v>
      </c>
      <c r="AC2496" s="45"/>
      <c r="AD2496" s="38"/>
      <c r="AE2496" s="43">
        <v>2</v>
      </c>
      <c r="AF2496" s="44">
        <v>9314</v>
      </c>
      <c r="AG2496" s="45"/>
      <c r="AH2496" s="38"/>
      <c r="AI2496" s="43">
        <v>3.06</v>
      </c>
      <c r="AJ2496" s="44">
        <v>14250.42</v>
      </c>
      <c r="AK2496" s="45"/>
      <c r="AL2496" s="38"/>
      <c r="AM2496" s="43">
        <v>3</v>
      </c>
      <c r="AN2496" s="44">
        <v>13971</v>
      </c>
      <c r="AO2496" s="45"/>
    </row>
    <row r="2497" spans="1:41" hidden="1" outlineLevel="1" x14ac:dyDescent="0.25">
      <c r="A2497" s="30"/>
      <c r="B2497" s="31" t="s">
        <v>44</v>
      </c>
      <c r="C2497" s="31" t="s">
        <v>45</v>
      </c>
      <c r="G2497" s="36"/>
      <c r="H2497" s="36"/>
      <c r="I2497" s="37"/>
      <c r="J2497" s="38"/>
      <c r="K2497" s="36"/>
      <c r="L2497" s="36"/>
      <c r="M2497" s="37"/>
      <c r="N2497" s="38"/>
      <c r="O2497" s="36"/>
      <c r="P2497" s="36"/>
      <c r="Q2497" s="37"/>
      <c r="R2497" s="38"/>
      <c r="S2497" s="36"/>
      <c r="T2497" s="36"/>
      <c r="U2497" s="37"/>
      <c r="V2497" s="38"/>
      <c r="W2497" s="36"/>
      <c r="X2497" s="36"/>
      <c r="Y2497" s="37"/>
      <c r="Z2497" s="38"/>
      <c r="AA2497" s="36"/>
      <c r="AB2497" s="36"/>
      <c r="AC2497" s="37"/>
      <c r="AD2497" s="38"/>
      <c r="AE2497" s="36"/>
      <c r="AF2497" s="36"/>
      <c r="AG2497" s="37"/>
      <c r="AH2497" s="38"/>
      <c r="AI2497" s="36"/>
      <c r="AJ2497" s="36"/>
      <c r="AK2497" s="37"/>
      <c r="AL2497" s="38"/>
      <c r="AM2497" s="36"/>
      <c r="AN2497" s="36"/>
      <c r="AO2497" s="37"/>
    </row>
    <row r="2498" spans="1:41" hidden="1" outlineLevel="1" x14ac:dyDescent="0.25">
      <c r="A2498" s="34" t="s">
        <v>4422</v>
      </c>
      <c r="B2498" s="35" t="s">
        <v>47</v>
      </c>
      <c r="C2498" s="35" t="s">
        <v>483</v>
      </c>
      <c r="G2498" s="36"/>
      <c r="H2498" s="36"/>
      <c r="I2498" s="37"/>
      <c r="J2498" s="38"/>
      <c r="K2498" s="36"/>
      <c r="L2498" s="36"/>
      <c r="M2498" s="37"/>
      <c r="N2498" s="38"/>
      <c r="O2498" s="36"/>
      <c r="P2498" s="36"/>
      <c r="Q2498" s="37"/>
      <c r="R2498" s="38"/>
      <c r="S2498" s="36"/>
      <c r="T2498" s="36"/>
      <c r="U2498" s="37"/>
      <c r="V2498" s="38"/>
      <c r="W2498" s="36"/>
      <c r="X2498" s="36"/>
      <c r="Y2498" s="37"/>
      <c r="Z2498" s="38"/>
      <c r="AA2498" s="36"/>
      <c r="AB2498" s="36"/>
      <c r="AC2498" s="37"/>
      <c r="AD2498" s="38"/>
      <c r="AE2498" s="36"/>
      <c r="AF2498" s="36"/>
      <c r="AG2498" s="37"/>
      <c r="AH2498" s="38"/>
      <c r="AI2498" s="36"/>
      <c r="AJ2498" s="36"/>
      <c r="AK2498" s="37"/>
      <c r="AL2498" s="38"/>
      <c r="AM2498" s="36"/>
      <c r="AN2498" s="36"/>
      <c r="AO2498" s="37"/>
    </row>
    <row r="2499" spans="1:41" ht="45" hidden="1" outlineLevel="1" x14ac:dyDescent="0.25">
      <c r="A2499" s="30"/>
      <c r="B2499" s="31" t="s">
        <v>69</v>
      </c>
      <c r="C2499" s="31" t="s">
        <v>70</v>
      </c>
      <c r="D2499" s="31" t="s">
        <v>71</v>
      </c>
      <c r="E2499" s="31" t="s">
        <v>72</v>
      </c>
      <c r="G2499" s="39" t="s">
        <v>73</v>
      </c>
      <c r="H2499" s="40" t="s">
        <v>33</v>
      </c>
      <c r="I2499" s="41"/>
      <c r="J2499" s="38"/>
      <c r="K2499" s="39" t="s">
        <v>73</v>
      </c>
      <c r="L2499" s="40" t="s">
        <v>33</v>
      </c>
      <c r="M2499" s="41"/>
      <c r="N2499" s="38"/>
      <c r="O2499" s="39" t="s">
        <v>73</v>
      </c>
      <c r="P2499" s="40" t="s">
        <v>33</v>
      </c>
      <c r="Q2499" s="41"/>
      <c r="R2499" s="38"/>
      <c r="S2499" s="39" t="s">
        <v>73</v>
      </c>
      <c r="T2499" s="40" t="s">
        <v>33</v>
      </c>
      <c r="U2499" s="41"/>
      <c r="V2499" s="38"/>
      <c r="W2499" s="39" t="s">
        <v>73</v>
      </c>
      <c r="X2499" s="40" t="s">
        <v>33</v>
      </c>
      <c r="Y2499" s="41"/>
      <c r="Z2499" s="38"/>
      <c r="AA2499" s="39" t="s">
        <v>73</v>
      </c>
      <c r="AB2499" s="40" t="s">
        <v>33</v>
      </c>
      <c r="AC2499" s="41"/>
      <c r="AD2499" s="38"/>
      <c r="AE2499" s="39" t="s">
        <v>73</v>
      </c>
      <c r="AF2499" s="40" t="s">
        <v>33</v>
      </c>
      <c r="AG2499" s="41"/>
      <c r="AH2499" s="38"/>
      <c r="AI2499" s="39" t="s">
        <v>73</v>
      </c>
      <c r="AJ2499" s="40" t="s">
        <v>33</v>
      </c>
      <c r="AK2499" s="41"/>
      <c r="AL2499" s="38"/>
      <c r="AM2499" s="39" t="s">
        <v>73</v>
      </c>
      <c r="AN2499" s="40" t="s">
        <v>33</v>
      </c>
      <c r="AO2499" s="41"/>
    </row>
    <row r="2500" spans="1:41" ht="105" hidden="1" outlineLevel="1" x14ac:dyDescent="0.25">
      <c r="A2500" s="34" t="s">
        <v>4423</v>
      </c>
      <c r="B2500" s="35" t="s">
        <v>4424</v>
      </c>
      <c r="C2500" s="35" t="s">
        <v>486</v>
      </c>
      <c r="D2500" s="35" t="s">
        <v>621</v>
      </c>
      <c r="E2500" s="42">
        <v>1</v>
      </c>
      <c r="G2500" s="43">
        <v>0</v>
      </c>
      <c r="H2500" s="44">
        <v>0</v>
      </c>
      <c r="I2500" s="45"/>
      <c r="J2500" s="38"/>
      <c r="K2500" s="43">
        <v>0</v>
      </c>
      <c r="L2500" s="44">
        <v>0</v>
      </c>
      <c r="M2500" s="45"/>
      <c r="N2500" s="38"/>
      <c r="O2500" s="43">
        <v>0</v>
      </c>
      <c r="P2500" s="44">
        <v>0</v>
      </c>
      <c r="Q2500" s="45"/>
      <c r="R2500" s="38"/>
      <c r="S2500" s="43">
        <v>0</v>
      </c>
      <c r="T2500" s="44">
        <v>0</v>
      </c>
      <c r="U2500" s="45"/>
      <c r="V2500" s="38"/>
      <c r="W2500" s="43">
        <v>0</v>
      </c>
      <c r="X2500" s="44">
        <v>0</v>
      </c>
      <c r="Y2500" s="45"/>
      <c r="Z2500" s="38"/>
      <c r="AA2500" s="43">
        <v>0</v>
      </c>
      <c r="AB2500" s="44">
        <v>0</v>
      </c>
      <c r="AC2500" s="45"/>
      <c r="AD2500" s="38"/>
      <c r="AE2500" s="43">
        <v>0</v>
      </c>
      <c r="AF2500" s="44">
        <v>0</v>
      </c>
      <c r="AG2500" s="45"/>
      <c r="AH2500" s="38"/>
      <c r="AI2500" s="43">
        <v>53096.82</v>
      </c>
      <c r="AJ2500" s="44">
        <v>53096.82</v>
      </c>
      <c r="AK2500" s="45"/>
      <c r="AL2500" s="38"/>
      <c r="AM2500" s="43">
        <v>0</v>
      </c>
      <c r="AN2500" s="44">
        <v>0</v>
      </c>
      <c r="AO2500" s="45"/>
    </row>
    <row r="2501" spans="1:41" hidden="1" outlineLevel="1" x14ac:dyDescent="0.25">
      <c r="A2501" s="30"/>
      <c r="B2501" s="31" t="s">
        <v>44</v>
      </c>
      <c r="C2501" s="31" t="s">
        <v>45</v>
      </c>
      <c r="G2501" s="36"/>
      <c r="H2501" s="36"/>
      <c r="I2501" s="37"/>
      <c r="J2501" s="38"/>
      <c r="K2501" s="36"/>
      <c r="L2501" s="36"/>
      <c r="M2501" s="37"/>
      <c r="N2501" s="38"/>
      <c r="O2501" s="36"/>
      <c r="P2501" s="36"/>
      <c r="Q2501" s="37"/>
      <c r="R2501" s="38"/>
      <c r="S2501" s="36"/>
      <c r="T2501" s="36"/>
      <c r="U2501" s="37"/>
      <c r="V2501" s="38"/>
      <c r="W2501" s="36"/>
      <c r="X2501" s="36"/>
      <c r="Y2501" s="37"/>
      <c r="Z2501" s="38"/>
      <c r="AA2501" s="36"/>
      <c r="AB2501" s="36"/>
      <c r="AC2501" s="37"/>
      <c r="AD2501" s="38"/>
      <c r="AE2501" s="36"/>
      <c r="AF2501" s="36"/>
      <c r="AG2501" s="37"/>
      <c r="AH2501" s="38"/>
      <c r="AI2501" s="36"/>
      <c r="AJ2501" s="36"/>
      <c r="AK2501" s="37"/>
      <c r="AL2501" s="38"/>
      <c r="AM2501" s="36"/>
      <c r="AN2501" s="36"/>
      <c r="AO2501" s="37"/>
    </row>
    <row r="2502" spans="1:41" ht="45" hidden="1" outlineLevel="1" x14ac:dyDescent="0.25">
      <c r="A2502" s="34" t="s">
        <v>4425</v>
      </c>
      <c r="B2502" s="35" t="s">
        <v>47</v>
      </c>
      <c r="C2502" s="35" t="s">
        <v>488</v>
      </c>
      <c r="G2502" s="36"/>
      <c r="H2502" s="36"/>
      <c r="I2502" s="37"/>
      <c r="J2502" s="38"/>
      <c r="K2502" s="36"/>
      <c r="L2502" s="36"/>
      <c r="M2502" s="37"/>
      <c r="N2502" s="38"/>
      <c r="O2502" s="36"/>
      <c r="P2502" s="36"/>
      <c r="Q2502" s="37"/>
      <c r="R2502" s="38"/>
      <c r="S2502" s="36"/>
      <c r="T2502" s="36"/>
      <c r="U2502" s="37"/>
      <c r="V2502" s="38"/>
      <c r="W2502" s="36"/>
      <c r="X2502" s="36"/>
      <c r="Y2502" s="37"/>
      <c r="Z2502" s="38"/>
      <c r="AA2502" s="36"/>
      <c r="AB2502" s="36"/>
      <c r="AC2502" s="37"/>
      <c r="AD2502" s="38"/>
      <c r="AE2502" s="36"/>
      <c r="AF2502" s="36"/>
      <c r="AG2502" s="37"/>
      <c r="AH2502" s="38"/>
      <c r="AI2502" s="36"/>
      <c r="AJ2502" s="36"/>
      <c r="AK2502" s="37"/>
      <c r="AL2502" s="38"/>
      <c r="AM2502" s="36"/>
      <c r="AN2502" s="36"/>
      <c r="AO2502" s="37"/>
    </row>
    <row r="2503" spans="1:41" hidden="1" outlineLevel="1" x14ac:dyDescent="0.25">
      <c r="A2503" s="15" t="s">
        <v>4426</v>
      </c>
      <c r="B2503" s="15"/>
      <c r="C2503" s="15"/>
      <c r="D2503" s="15"/>
      <c r="E2503" s="15"/>
      <c r="G2503" s="20" t="s">
        <v>43</v>
      </c>
      <c r="H2503" s="44">
        <v>2065276.5</v>
      </c>
      <c r="I2503" s="45"/>
      <c r="J2503" s="38"/>
      <c r="K2503" s="20" t="s">
        <v>43</v>
      </c>
      <c r="L2503" s="44">
        <v>1991306</v>
      </c>
      <c r="M2503" s="45"/>
      <c r="N2503" s="38"/>
      <c r="O2503" s="20" t="s">
        <v>43</v>
      </c>
      <c r="P2503" s="44">
        <v>1991306</v>
      </c>
      <c r="Q2503" s="45"/>
      <c r="R2503" s="38"/>
      <c r="S2503" s="20" t="s">
        <v>43</v>
      </c>
      <c r="T2503" s="44">
        <v>2180687</v>
      </c>
      <c r="U2503" s="45"/>
      <c r="V2503" s="38"/>
      <c r="W2503" s="20" t="s">
        <v>43</v>
      </c>
      <c r="X2503" s="44">
        <v>2122914</v>
      </c>
      <c r="Y2503" s="45"/>
      <c r="Z2503" s="38"/>
      <c r="AA2503" s="20" t="s">
        <v>43</v>
      </c>
      <c r="AB2503" s="44">
        <v>1974169.835</v>
      </c>
      <c r="AC2503" s="45"/>
      <c r="AD2503" s="38"/>
      <c r="AE2503" s="20" t="s">
        <v>43</v>
      </c>
      <c r="AF2503" s="44">
        <v>2556797.5</v>
      </c>
      <c r="AG2503" s="45"/>
      <c r="AH2503" s="38"/>
      <c r="AI2503" s="20" t="s">
        <v>43</v>
      </c>
      <c r="AJ2503" s="44">
        <v>3259845.5150000001</v>
      </c>
      <c r="AK2503" s="45"/>
      <c r="AL2503" s="38"/>
      <c r="AM2503" s="20" t="s">
        <v>43</v>
      </c>
      <c r="AN2503" s="44">
        <v>3631992</v>
      </c>
      <c r="AO2503" s="45"/>
    </row>
    <row r="2504" spans="1:41" hidden="1" outlineLevel="1" x14ac:dyDescent="0.25">
      <c r="A2504" s="30"/>
      <c r="B2504" s="31" t="s">
        <v>44</v>
      </c>
      <c r="C2504" s="31" t="s">
        <v>45</v>
      </c>
      <c r="G2504" s="36"/>
      <c r="H2504" s="36"/>
      <c r="I2504" s="37"/>
      <c r="J2504" s="38"/>
      <c r="K2504" s="36"/>
      <c r="L2504" s="36"/>
      <c r="M2504" s="37"/>
      <c r="N2504" s="38"/>
      <c r="O2504" s="36"/>
      <c r="P2504" s="36"/>
      <c r="Q2504" s="37"/>
      <c r="R2504" s="38"/>
      <c r="S2504" s="36"/>
      <c r="T2504" s="36"/>
      <c r="U2504" s="37"/>
      <c r="V2504" s="38"/>
      <c r="W2504" s="36"/>
      <c r="X2504" s="36"/>
      <c r="Y2504" s="37"/>
      <c r="Z2504" s="38"/>
      <c r="AA2504" s="36"/>
      <c r="AB2504" s="36"/>
      <c r="AC2504" s="37"/>
      <c r="AD2504" s="38"/>
      <c r="AE2504" s="36"/>
      <c r="AF2504" s="36"/>
      <c r="AG2504" s="37"/>
      <c r="AH2504" s="38"/>
      <c r="AI2504" s="36"/>
      <c r="AJ2504" s="36"/>
      <c r="AK2504" s="37"/>
      <c r="AL2504" s="38"/>
      <c r="AM2504" s="36"/>
      <c r="AN2504" s="36"/>
      <c r="AO2504" s="37"/>
    </row>
    <row r="2505" spans="1:41" hidden="1" outlineLevel="1" x14ac:dyDescent="0.25">
      <c r="A2505" s="34" t="s">
        <v>4427</v>
      </c>
      <c r="B2505" s="35" t="s">
        <v>47</v>
      </c>
      <c r="C2505" s="35" t="s">
        <v>2446</v>
      </c>
      <c r="G2505" s="36"/>
      <c r="H2505" s="36"/>
      <c r="I2505" s="37"/>
      <c r="J2505" s="38"/>
      <c r="K2505" s="36"/>
      <c r="L2505" s="36"/>
      <c r="M2505" s="37"/>
      <c r="N2505" s="38"/>
      <c r="O2505" s="36"/>
      <c r="P2505" s="36"/>
      <c r="Q2505" s="37"/>
      <c r="R2505" s="38"/>
      <c r="S2505" s="36"/>
      <c r="T2505" s="36"/>
      <c r="U2505" s="37"/>
      <c r="V2505" s="38"/>
      <c r="W2505" s="36"/>
      <c r="X2505" s="36"/>
      <c r="Y2505" s="37"/>
      <c r="Z2505" s="38"/>
      <c r="AA2505" s="36"/>
      <c r="AB2505" s="36"/>
      <c r="AC2505" s="37"/>
      <c r="AD2505" s="38"/>
      <c r="AE2505" s="36"/>
      <c r="AF2505" s="36"/>
      <c r="AG2505" s="37"/>
      <c r="AH2505" s="38"/>
      <c r="AI2505" s="36"/>
      <c r="AJ2505" s="36"/>
      <c r="AK2505" s="37"/>
      <c r="AL2505" s="38"/>
      <c r="AM2505" s="36"/>
      <c r="AN2505" s="36"/>
      <c r="AO2505" s="37"/>
    </row>
    <row r="2506" spans="1:41" ht="45" hidden="1" outlineLevel="1" x14ac:dyDescent="0.25">
      <c r="A2506" s="34" t="s">
        <v>4428</v>
      </c>
      <c r="B2506" s="35" t="s">
        <v>47</v>
      </c>
      <c r="C2506" s="35" t="s">
        <v>4429</v>
      </c>
      <c r="G2506" s="36"/>
      <c r="H2506" s="36"/>
      <c r="I2506" s="37"/>
      <c r="J2506" s="38"/>
      <c r="K2506" s="36"/>
      <c r="L2506" s="36"/>
      <c r="M2506" s="37"/>
      <c r="N2506" s="38"/>
      <c r="O2506" s="36"/>
      <c r="P2506" s="36"/>
      <c r="Q2506" s="37"/>
      <c r="R2506" s="38"/>
      <c r="S2506" s="36"/>
      <c r="T2506" s="36"/>
      <c r="U2506" s="37"/>
      <c r="V2506" s="38"/>
      <c r="W2506" s="36"/>
      <c r="X2506" s="36"/>
      <c r="Y2506" s="37"/>
      <c r="Z2506" s="38"/>
      <c r="AA2506" s="36"/>
      <c r="AB2506" s="36"/>
      <c r="AC2506" s="37"/>
      <c r="AD2506" s="38"/>
      <c r="AE2506" s="36"/>
      <c r="AF2506" s="36"/>
      <c r="AG2506" s="37"/>
      <c r="AH2506" s="38"/>
      <c r="AI2506" s="36"/>
      <c r="AJ2506" s="36"/>
      <c r="AK2506" s="37"/>
      <c r="AL2506" s="38"/>
      <c r="AM2506" s="36"/>
      <c r="AN2506" s="36"/>
      <c r="AO2506" s="37"/>
    </row>
    <row r="2507" spans="1:41" ht="45" hidden="1" outlineLevel="1" x14ac:dyDescent="0.25">
      <c r="A2507" s="30"/>
      <c r="B2507" s="31" t="s">
        <v>69</v>
      </c>
      <c r="C2507" s="31" t="s">
        <v>70</v>
      </c>
      <c r="D2507" s="31" t="s">
        <v>71</v>
      </c>
      <c r="E2507" s="31" t="s">
        <v>72</v>
      </c>
      <c r="G2507" s="39" t="s">
        <v>73</v>
      </c>
      <c r="H2507" s="40" t="s">
        <v>33</v>
      </c>
      <c r="I2507" s="41"/>
      <c r="J2507" s="38"/>
      <c r="K2507" s="39" t="s">
        <v>73</v>
      </c>
      <c r="L2507" s="40" t="s">
        <v>33</v>
      </c>
      <c r="M2507" s="41"/>
      <c r="N2507" s="38"/>
      <c r="O2507" s="39" t="s">
        <v>73</v>
      </c>
      <c r="P2507" s="40" t="s">
        <v>33</v>
      </c>
      <c r="Q2507" s="41"/>
      <c r="R2507" s="38"/>
      <c r="S2507" s="39" t="s">
        <v>73</v>
      </c>
      <c r="T2507" s="40" t="s">
        <v>33</v>
      </c>
      <c r="U2507" s="41"/>
      <c r="V2507" s="38"/>
      <c r="W2507" s="39" t="s">
        <v>73</v>
      </c>
      <c r="X2507" s="40" t="s">
        <v>33</v>
      </c>
      <c r="Y2507" s="41"/>
      <c r="Z2507" s="38"/>
      <c r="AA2507" s="39" t="s">
        <v>73</v>
      </c>
      <c r="AB2507" s="40" t="s">
        <v>33</v>
      </c>
      <c r="AC2507" s="41"/>
      <c r="AD2507" s="38"/>
      <c r="AE2507" s="39" t="s">
        <v>73</v>
      </c>
      <c r="AF2507" s="40" t="s">
        <v>33</v>
      </c>
      <c r="AG2507" s="41"/>
      <c r="AH2507" s="38"/>
      <c r="AI2507" s="39" t="s">
        <v>73</v>
      </c>
      <c r="AJ2507" s="40" t="s">
        <v>33</v>
      </c>
      <c r="AK2507" s="41"/>
      <c r="AL2507" s="38"/>
      <c r="AM2507" s="39" t="s">
        <v>73</v>
      </c>
      <c r="AN2507" s="40" t="s">
        <v>33</v>
      </c>
      <c r="AO2507" s="41"/>
    </row>
    <row r="2508" spans="1:41" hidden="1" outlineLevel="1" x14ac:dyDescent="0.25">
      <c r="A2508" s="34" t="s">
        <v>4430</v>
      </c>
      <c r="B2508" s="35" t="s">
        <v>4431</v>
      </c>
      <c r="C2508" s="35" t="s">
        <v>2451</v>
      </c>
      <c r="D2508" s="35" t="s">
        <v>680</v>
      </c>
      <c r="E2508" s="42">
        <v>81</v>
      </c>
      <c r="G2508" s="43">
        <v>270</v>
      </c>
      <c r="H2508" s="44">
        <v>21870</v>
      </c>
      <c r="I2508" s="45"/>
      <c r="J2508" s="38"/>
      <c r="K2508" s="43">
        <v>32</v>
      </c>
      <c r="L2508" s="44">
        <v>2592</v>
      </c>
      <c r="M2508" s="45"/>
      <c r="N2508" s="38"/>
      <c r="O2508" s="43">
        <v>32</v>
      </c>
      <c r="P2508" s="44">
        <v>2592</v>
      </c>
      <c r="Q2508" s="45"/>
      <c r="R2508" s="38"/>
      <c r="S2508" s="43">
        <v>342</v>
      </c>
      <c r="T2508" s="44">
        <v>27702</v>
      </c>
      <c r="U2508" s="45"/>
      <c r="V2508" s="38"/>
      <c r="W2508" s="43">
        <v>455</v>
      </c>
      <c r="X2508" s="44">
        <v>36855</v>
      </c>
      <c r="Y2508" s="45"/>
      <c r="Z2508" s="38"/>
      <c r="AA2508" s="43">
        <v>409.37</v>
      </c>
      <c r="AB2508" s="44">
        <v>33158.97</v>
      </c>
      <c r="AC2508" s="45"/>
      <c r="AD2508" s="38"/>
      <c r="AE2508" s="43">
        <v>550</v>
      </c>
      <c r="AF2508" s="44">
        <v>44550</v>
      </c>
      <c r="AG2508" s="45"/>
      <c r="AH2508" s="38"/>
      <c r="AI2508" s="43">
        <v>349.43</v>
      </c>
      <c r="AJ2508" s="44">
        <v>28303.83</v>
      </c>
      <c r="AK2508" s="45"/>
      <c r="AL2508" s="38"/>
      <c r="AM2508" s="43">
        <v>916</v>
      </c>
      <c r="AN2508" s="44">
        <v>74196</v>
      </c>
      <c r="AO2508" s="45"/>
    </row>
    <row r="2509" spans="1:41" hidden="1" outlineLevel="1" x14ac:dyDescent="0.25">
      <c r="A2509" s="34" t="s">
        <v>4432</v>
      </c>
      <c r="B2509" s="35" t="s">
        <v>4433</v>
      </c>
      <c r="C2509" s="35" t="s">
        <v>3445</v>
      </c>
      <c r="D2509" s="35" t="s">
        <v>680</v>
      </c>
      <c r="E2509" s="42">
        <v>14</v>
      </c>
      <c r="G2509" s="43">
        <v>280</v>
      </c>
      <c r="H2509" s="44">
        <v>3920</v>
      </c>
      <c r="I2509" s="45"/>
      <c r="J2509" s="38"/>
      <c r="K2509" s="43">
        <v>24</v>
      </c>
      <c r="L2509" s="44">
        <v>336</v>
      </c>
      <c r="M2509" s="45"/>
      <c r="N2509" s="38"/>
      <c r="O2509" s="43">
        <v>24</v>
      </c>
      <c r="P2509" s="44">
        <v>336</v>
      </c>
      <c r="Q2509" s="45"/>
      <c r="R2509" s="38"/>
      <c r="S2509" s="43">
        <v>342</v>
      </c>
      <c r="T2509" s="44">
        <v>4788</v>
      </c>
      <c r="U2509" s="45"/>
      <c r="V2509" s="38"/>
      <c r="W2509" s="43">
        <v>455</v>
      </c>
      <c r="X2509" s="44">
        <v>6370</v>
      </c>
      <c r="Y2509" s="45"/>
      <c r="Z2509" s="38"/>
      <c r="AA2509" s="43">
        <v>409.37</v>
      </c>
      <c r="AB2509" s="44">
        <v>5731.18</v>
      </c>
      <c r="AC2509" s="45"/>
      <c r="AD2509" s="38"/>
      <c r="AE2509" s="43">
        <v>550</v>
      </c>
      <c r="AF2509" s="44">
        <v>7700</v>
      </c>
      <c r="AG2509" s="45"/>
      <c r="AH2509" s="38"/>
      <c r="AI2509" s="43">
        <v>349.43</v>
      </c>
      <c r="AJ2509" s="44">
        <v>4892.0200000000004</v>
      </c>
      <c r="AK2509" s="45"/>
      <c r="AL2509" s="38"/>
      <c r="AM2509" s="43">
        <v>1338</v>
      </c>
      <c r="AN2509" s="44">
        <v>18732</v>
      </c>
      <c r="AO2509" s="45"/>
    </row>
    <row r="2510" spans="1:41" hidden="1" outlineLevel="1" x14ac:dyDescent="0.25">
      <c r="A2510" s="34" t="s">
        <v>4434</v>
      </c>
      <c r="B2510" s="35" t="s">
        <v>4435</v>
      </c>
      <c r="C2510" s="35" t="s">
        <v>2457</v>
      </c>
      <c r="D2510" s="35" t="s">
        <v>680</v>
      </c>
      <c r="E2510" s="42">
        <v>189</v>
      </c>
      <c r="G2510" s="43">
        <v>218</v>
      </c>
      <c r="H2510" s="44">
        <v>41202</v>
      </c>
      <c r="I2510" s="45"/>
      <c r="J2510" s="38"/>
      <c r="K2510" s="43">
        <v>32</v>
      </c>
      <c r="L2510" s="44">
        <v>6048</v>
      </c>
      <c r="M2510" s="45"/>
      <c r="N2510" s="38"/>
      <c r="O2510" s="43">
        <v>32</v>
      </c>
      <c r="P2510" s="44">
        <v>6048</v>
      </c>
      <c r="Q2510" s="45"/>
      <c r="R2510" s="38"/>
      <c r="S2510" s="43">
        <v>342</v>
      </c>
      <c r="T2510" s="44">
        <v>64638</v>
      </c>
      <c r="U2510" s="45"/>
      <c r="V2510" s="38"/>
      <c r="W2510" s="43">
        <v>455</v>
      </c>
      <c r="X2510" s="44">
        <v>85995</v>
      </c>
      <c r="Y2510" s="45"/>
      <c r="Z2510" s="38"/>
      <c r="AA2510" s="43">
        <v>409.37</v>
      </c>
      <c r="AB2510" s="44">
        <v>77370.929999999993</v>
      </c>
      <c r="AC2510" s="45"/>
      <c r="AD2510" s="38"/>
      <c r="AE2510" s="43">
        <v>423</v>
      </c>
      <c r="AF2510" s="44">
        <v>79947</v>
      </c>
      <c r="AG2510" s="45"/>
      <c r="AH2510" s="38"/>
      <c r="AI2510" s="43">
        <v>349.43</v>
      </c>
      <c r="AJ2510" s="44">
        <v>66042.27</v>
      </c>
      <c r="AK2510" s="45"/>
      <c r="AL2510" s="38"/>
      <c r="AM2510" s="43">
        <v>642</v>
      </c>
      <c r="AN2510" s="44">
        <v>121338</v>
      </c>
      <c r="AO2510" s="45"/>
    </row>
    <row r="2511" spans="1:41" hidden="1" outlineLevel="1" x14ac:dyDescent="0.25">
      <c r="A2511" s="30"/>
      <c r="B2511" s="31" t="s">
        <v>44</v>
      </c>
      <c r="C2511" s="31" t="s">
        <v>45</v>
      </c>
      <c r="G2511" s="36"/>
      <c r="H2511" s="36"/>
      <c r="I2511" s="37"/>
      <c r="J2511" s="38"/>
      <c r="K2511" s="36"/>
      <c r="L2511" s="36"/>
      <c r="M2511" s="37"/>
      <c r="N2511" s="38"/>
      <c r="O2511" s="36"/>
      <c r="P2511" s="36"/>
      <c r="Q2511" s="37"/>
      <c r="R2511" s="38"/>
      <c r="S2511" s="36"/>
      <c r="T2511" s="36"/>
      <c r="U2511" s="37"/>
      <c r="V2511" s="38"/>
      <c r="W2511" s="36"/>
      <c r="X2511" s="36"/>
      <c r="Y2511" s="37"/>
      <c r="Z2511" s="38"/>
      <c r="AA2511" s="36"/>
      <c r="AB2511" s="36"/>
      <c r="AC2511" s="37"/>
      <c r="AD2511" s="38"/>
      <c r="AE2511" s="36"/>
      <c r="AF2511" s="36"/>
      <c r="AG2511" s="37"/>
      <c r="AH2511" s="38"/>
      <c r="AI2511" s="36"/>
      <c r="AJ2511" s="36"/>
      <c r="AK2511" s="37"/>
      <c r="AL2511" s="38"/>
      <c r="AM2511" s="36"/>
      <c r="AN2511" s="36"/>
      <c r="AO2511" s="37"/>
    </row>
    <row r="2512" spans="1:41" ht="45" hidden="1" outlineLevel="1" x14ac:dyDescent="0.25">
      <c r="A2512" s="34" t="s">
        <v>4436</v>
      </c>
      <c r="B2512" s="35" t="s">
        <v>47</v>
      </c>
      <c r="C2512" s="35" t="s">
        <v>2459</v>
      </c>
      <c r="G2512" s="36"/>
      <c r="H2512" s="36"/>
      <c r="I2512" s="37"/>
      <c r="J2512" s="38"/>
      <c r="K2512" s="36"/>
      <c r="L2512" s="36"/>
      <c r="M2512" s="37"/>
      <c r="N2512" s="38"/>
      <c r="O2512" s="36"/>
      <c r="P2512" s="36"/>
      <c r="Q2512" s="37"/>
      <c r="R2512" s="38"/>
      <c r="S2512" s="36"/>
      <c r="T2512" s="36"/>
      <c r="U2512" s="37"/>
      <c r="V2512" s="38"/>
      <c r="W2512" s="36"/>
      <c r="X2512" s="36"/>
      <c r="Y2512" s="37"/>
      <c r="Z2512" s="38"/>
      <c r="AA2512" s="36"/>
      <c r="AB2512" s="36"/>
      <c r="AC2512" s="37"/>
      <c r="AD2512" s="38"/>
      <c r="AE2512" s="36"/>
      <c r="AF2512" s="36"/>
      <c r="AG2512" s="37"/>
      <c r="AH2512" s="38"/>
      <c r="AI2512" s="36"/>
      <c r="AJ2512" s="36"/>
      <c r="AK2512" s="37"/>
      <c r="AL2512" s="38"/>
      <c r="AM2512" s="36"/>
      <c r="AN2512" s="36"/>
      <c r="AO2512" s="37"/>
    </row>
    <row r="2513" spans="1:41" ht="45" hidden="1" outlineLevel="1" x14ac:dyDescent="0.25">
      <c r="A2513" s="30"/>
      <c r="B2513" s="31" t="s">
        <v>69</v>
      </c>
      <c r="C2513" s="31" t="s">
        <v>70</v>
      </c>
      <c r="D2513" s="31" t="s">
        <v>71</v>
      </c>
      <c r="E2513" s="31" t="s">
        <v>72</v>
      </c>
      <c r="G2513" s="39" t="s">
        <v>73</v>
      </c>
      <c r="H2513" s="40" t="s">
        <v>33</v>
      </c>
      <c r="I2513" s="41"/>
      <c r="J2513" s="38"/>
      <c r="K2513" s="39" t="s">
        <v>73</v>
      </c>
      <c r="L2513" s="40" t="s">
        <v>33</v>
      </c>
      <c r="M2513" s="41"/>
      <c r="N2513" s="38"/>
      <c r="O2513" s="39" t="s">
        <v>73</v>
      </c>
      <c r="P2513" s="40" t="s">
        <v>33</v>
      </c>
      <c r="Q2513" s="41"/>
      <c r="R2513" s="38"/>
      <c r="S2513" s="39" t="s">
        <v>73</v>
      </c>
      <c r="T2513" s="40" t="s">
        <v>33</v>
      </c>
      <c r="U2513" s="41"/>
      <c r="V2513" s="38"/>
      <c r="W2513" s="39" t="s">
        <v>73</v>
      </c>
      <c r="X2513" s="40" t="s">
        <v>33</v>
      </c>
      <c r="Y2513" s="41"/>
      <c r="Z2513" s="38"/>
      <c r="AA2513" s="39" t="s">
        <v>73</v>
      </c>
      <c r="AB2513" s="40" t="s">
        <v>33</v>
      </c>
      <c r="AC2513" s="41"/>
      <c r="AD2513" s="38"/>
      <c r="AE2513" s="39" t="s">
        <v>73</v>
      </c>
      <c r="AF2513" s="40" t="s">
        <v>33</v>
      </c>
      <c r="AG2513" s="41"/>
      <c r="AH2513" s="38"/>
      <c r="AI2513" s="39" t="s">
        <v>73</v>
      </c>
      <c r="AJ2513" s="40" t="s">
        <v>33</v>
      </c>
      <c r="AK2513" s="41"/>
      <c r="AL2513" s="38"/>
      <c r="AM2513" s="39" t="s">
        <v>73</v>
      </c>
      <c r="AN2513" s="40" t="s">
        <v>33</v>
      </c>
      <c r="AO2513" s="41"/>
    </row>
    <row r="2514" spans="1:41" hidden="1" outlineLevel="1" x14ac:dyDescent="0.25">
      <c r="A2514" s="34" t="s">
        <v>4437</v>
      </c>
      <c r="B2514" s="35" t="s">
        <v>4438</v>
      </c>
      <c r="C2514" s="35" t="s">
        <v>2462</v>
      </c>
      <c r="D2514" s="35" t="s">
        <v>680</v>
      </c>
      <c r="E2514" s="42">
        <v>440</v>
      </c>
      <c r="G2514" s="43">
        <v>536</v>
      </c>
      <c r="H2514" s="44">
        <v>235840</v>
      </c>
      <c r="I2514" s="45"/>
      <c r="J2514" s="38"/>
      <c r="K2514" s="43">
        <v>780</v>
      </c>
      <c r="L2514" s="44">
        <v>343200</v>
      </c>
      <c r="M2514" s="45"/>
      <c r="N2514" s="38"/>
      <c r="O2514" s="43">
        <v>780</v>
      </c>
      <c r="P2514" s="44">
        <v>343200</v>
      </c>
      <c r="Q2514" s="45"/>
      <c r="R2514" s="38"/>
      <c r="S2514" s="43">
        <v>723</v>
      </c>
      <c r="T2514" s="44">
        <v>318120</v>
      </c>
      <c r="U2514" s="45"/>
      <c r="V2514" s="38"/>
      <c r="W2514" s="43">
        <v>882</v>
      </c>
      <c r="X2514" s="44">
        <v>388080</v>
      </c>
      <c r="Y2514" s="45"/>
      <c r="Z2514" s="38"/>
      <c r="AA2514" s="43">
        <v>915.7</v>
      </c>
      <c r="AB2514" s="44">
        <v>402908</v>
      </c>
      <c r="AC2514" s="45"/>
      <c r="AD2514" s="38"/>
      <c r="AE2514" s="43">
        <v>902</v>
      </c>
      <c r="AF2514" s="44">
        <v>396880</v>
      </c>
      <c r="AG2514" s="45"/>
      <c r="AH2514" s="38"/>
      <c r="AI2514" s="43">
        <v>950.12</v>
      </c>
      <c r="AJ2514" s="44">
        <v>418052.8</v>
      </c>
      <c r="AK2514" s="45"/>
      <c r="AL2514" s="38"/>
      <c r="AM2514" s="43">
        <v>1472</v>
      </c>
      <c r="AN2514" s="44">
        <v>647680</v>
      </c>
      <c r="AO2514" s="45"/>
    </row>
    <row r="2515" spans="1:41" hidden="1" outlineLevel="1" x14ac:dyDescent="0.25">
      <c r="A2515" s="34" t="s">
        <v>4439</v>
      </c>
      <c r="B2515" s="35" t="s">
        <v>4440</v>
      </c>
      <c r="C2515" s="35" t="s">
        <v>3456</v>
      </c>
      <c r="D2515" s="35" t="s">
        <v>680</v>
      </c>
      <c r="E2515" s="42">
        <v>125</v>
      </c>
      <c r="G2515" s="43">
        <v>1335</v>
      </c>
      <c r="H2515" s="44">
        <v>166875</v>
      </c>
      <c r="I2515" s="45"/>
      <c r="J2515" s="38"/>
      <c r="K2515" s="43">
        <v>1325</v>
      </c>
      <c r="L2515" s="44">
        <v>165625</v>
      </c>
      <c r="M2515" s="45"/>
      <c r="N2515" s="38"/>
      <c r="O2515" s="43">
        <v>1325</v>
      </c>
      <c r="P2515" s="44">
        <v>165625</v>
      </c>
      <c r="Q2515" s="45"/>
      <c r="R2515" s="38"/>
      <c r="S2515" s="43">
        <v>1039</v>
      </c>
      <c r="T2515" s="44">
        <v>129875</v>
      </c>
      <c r="U2515" s="45"/>
      <c r="V2515" s="38"/>
      <c r="W2515" s="43">
        <v>1148</v>
      </c>
      <c r="X2515" s="44">
        <v>143500</v>
      </c>
      <c r="Y2515" s="45"/>
      <c r="Z2515" s="38"/>
      <c r="AA2515" s="43">
        <v>915.7</v>
      </c>
      <c r="AB2515" s="44">
        <v>114462.5</v>
      </c>
      <c r="AC2515" s="45"/>
      <c r="AD2515" s="38"/>
      <c r="AE2515" s="43">
        <v>1479</v>
      </c>
      <c r="AF2515" s="44">
        <v>184875</v>
      </c>
      <c r="AG2515" s="45"/>
      <c r="AH2515" s="38"/>
      <c r="AI2515" s="43">
        <v>1527.6</v>
      </c>
      <c r="AJ2515" s="44">
        <v>190950</v>
      </c>
      <c r="AK2515" s="45"/>
      <c r="AL2515" s="38"/>
      <c r="AM2515" s="43">
        <v>1988</v>
      </c>
      <c r="AN2515" s="44">
        <v>248500</v>
      </c>
      <c r="AO2515" s="45"/>
    </row>
    <row r="2516" spans="1:41" hidden="1" outlineLevel="1" x14ac:dyDescent="0.25">
      <c r="A2516" s="34" t="s">
        <v>4441</v>
      </c>
      <c r="B2516" s="35" t="s">
        <v>4442</v>
      </c>
      <c r="C2516" s="35" t="s">
        <v>4443</v>
      </c>
      <c r="D2516" s="35" t="s">
        <v>680</v>
      </c>
      <c r="E2516" s="42">
        <v>62</v>
      </c>
      <c r="G2516" s="43">
        <v>1335</v>
      </c>
      <c r="H2516" s="44">
        <v>82770</v>
      </c>
      <c r="I2516" s="45"/>
      <c r="J2516" s="38"/>
      <c r="K2516" s="43">
        <v>1160</v>
      </c>
      <c r="L2516" s="44">
        <v>71920</v>
      </c>
      <c r="M2516" s="45"/>
      <c r="N2516" s="38"/>
      <c r="O2516" s="43">
        <v>1160</v>
      </c>
      <c r="P2516" s="44">
        <v>71920</v>
      </c>
      <c r="Q2516" s="45"/>
      <c r="R2516" s="38"/>
      <c r="S2516" s="43">
        <v>1039</v>
      </c>
      <c r="T2516" s="44">
        <v>64418</v>
      </c>
      <c r="U2516" s="45"/>
      <c r="V2516" s="38"/>
      <c r="W2516" s="43">
        <v>1092</v>
      </c>
      <c r="X2516" s="44">
        <v>67704</v>
      </c>
      <c r="Y2516" s="45"/>
      <c r="Z2516" s="38"/>
      <c r="AA2516" s="43">
        <v>915.7</v>
      </c>
      <c r="AB2516" s="44">
        <v>56773.4</v>
      </c>
      <c r="AC2516" s="45"/>
      <c r="AD2516" s="38"/>
      <c r="AE2516" s="43">
        <v>1353</v>
      </c>
      <c r="AF2516" s="44">
        <v>83886</v>
      </c>
      <c r="AG2516" s="45"/>
      <c r="AH2516" s="38"/>
      <c r="AI2516" s="43">
        <v>1771.45</v>
      </c>
      <c r="AJ2516" s="44">
        <v>109829.9</v>
      </c>
      <c r="AK2516" s="45"/>
      <c r="AL2516" s="38"/>
      <c r="AM2516" s="43">
        <v>1988</v>
      </c>
      <c r="AN2516" s="44">
        <v>123256</v>
      </c>
      <c r="AO2516" s="45"/>
    </row>
    <row r="2517" spans="1:41" hidden="1" outlineLevel="1" x14ac:dyDescent="0.25">
      <c r="A2517" s="34" t="s">
        <v>4444</v>
      </c>
      <c r="B2517" s="35" t="s">
        <v>4445</v>
      </c>
      <c r="C2517" s="35" t="s">
        <v>4446</v>
      </c>
      <c r="D2517" s="35" t="s">
        <v>680</v>
      </c>
      <c r="E2517" s="42">
        <v>50</v>
      </c>
      <c r="G2517" s="43">
        <v>1503</v>
      </c>
      <c r="H2517" s="44">
        <v>75150</v>
      </c>
      <c r="I2517" s="45"/>
      <c r="J2517" s="38"/>
      <c r="K2517" s="43">
        <v>2020</v>
      </c>
      <c r="L2517" s="44">
        <v>101000</v>
      </c>
      <c r="M2517" s="45"/>
      <c r="N2517" s="38"/>
      <c r="O2517" s="43">
        <v>2020</v>
      </c>
      <c r="P2517" s="44">
        <v>101000</v>
      </c>
      <c r="Q2517" s="45"/>
      <c r="R2517" s="38"/>
      <c r="S2517" s="43">
        <v>1039</v>
      </c>
      <c r="T2517" s="44">
        <v>51950</v>
      </c>
      <c r="U2517" s="45"/>
      <c r="V2517" s="38"/>
      <c r="W2517" s="43">
        <v>1442</v>
      </c>
      <c r="X2517" s="44">
        <v>72100</v>
      </c>
      <c r="Y2517" s="45"/>
      <c r="Z2517" s="38"/>
      <c r="AA2517" s="43">
        <v>969.57</v>
      </c>
      <c r="AB2517" s="44">
        <v>48478.5</v>
      </c>
      <c r="AC2517" s="45"/>
      <c r="AD2517" s="38"/>
      <c r="AE2517" s="43">
        <v>3015</v>
      </c>
      <c r="AF2517" s="44">
        <v>150750</v>
      </c>
      <c r="AG2517" s="45"/>
      <c r="AH2517" s="38"/>
      <c r="AI2517" s="43">
        <v>2420.33</v>
      </c>
      <c r="AJ2517" s="44">
        <v>121016.5</v>
      </c>
      <c r="AK2517" s="45"/>
      <c r="AL2517" s="38"/>
      <c r="AM2517" s="43">
        <v>4225</v>
      </c>
      <c r="AN2517" s="44">
        <v>211250</v>
      </c>
      <c r="AO2517" s="45"/>
    </row>
    <row r="2518" spans="1:41" hidden="1" outlineLevel="1" x14ac:dyDescent="0.25">
      <c r="A2518" s="34" t="s">
        <v>4447</v>
      </c>
      <c r="B2518" s="35" t="s">
        <v>4448</v>
      </c>
      <c r="C2518" s="35" t="s">
        <v>4449</v>
      </c>
      <c r="D2518" s="35" t="s">
        <v>680</v>
      </c>
      <c r="E2518" s="42">
        <v>10</v>
      </c>
      <c r="G2518" s="43">
        <v>948</v>
      </c>
      <c r="H2518" s="44">
        <v>9480</v>
      </c>
      <c r="I2518" s="45"/>
      <c r="J2518" s="38"/>
      <c r="K2518" s="43">
        <v>1000</v>
      </c>
      <c r="L2518" s="44">
        <v>10000</v>
      </c>
      <c r="M2518" s="45"/>
      <c r="N2518" s="38"/>
      <c r="O2518" s="43">
        <v>1000</v>
      </c>
      <c r="P2518" s="44">
        <v>10000</v>
      </c>
      <c r="Q2518" s="45"/>
      <c r="R2518" s="38"/>
      <c r="S2518" s="43">
        <v>1039</v>
      </c>
      <c r="T2518" s="44">
        <v>10390</v>
      </c>
      <c r="U2518" s="45"/>
      <c r="V2518" s="38"/>
      <c r="W2518" s="43">
        <v>994</v>
      </c>
      <c r="X2518" s="44">
        <v>9940</v>
      </c>
      <c r="Y2518" s="45"/>
      <c r="Z2518" s="38"/>
      <c r="AA2518" s="43">
        <v>915.7</v>
      </c>
      <c r="AB2518" s="44">
        <v>9157</v>
      </c>
      <c r="AC2518" s="45"/>
      <c r="AD2518" s="38"/>
      <c r="AE2518" s="43">
        <v>1171</v>
      </c>
      <c r="AF2518" s="44">
        <v>11710</v>
      </c>
      <c r="AG2518" s="45"/>
      <c r="AH2518" s="38"/>
      <c r="AI2518" s="43">
        <v>1686.71</v>
      </c>
      <c r="AJ2518" s="44">
        <v>16867.099999999999</v>
      </c>
      <c r="AK2518" s="45"/>
      <c r="AL2518" s="38"/>
      <c r="AM2518" s="43">
        <v>1603</v>
      </c>
      <c r="AN2518" s="44">
        <v>16030</v>
      </c>
      <c r="AO2518" s="45"/>
    </row>
    <row r="2519" spans="1:41" ht="30" hidden="1" outlineLevel="1" x14ac:dyDescent="0.25">
      <c r="A2519" s="34" t="s">
        <v>4450</v>
      </c>
      <c r="B2519" s="35" t="s">
        <v>4451</v>
      </c>
      <c r="C2519" s="35" t="s">
        <v>2477</v>
      </c>
      <c r="D2519" s="35" t="s">
        <v>680</v>
      </c>
      <c r="E2519" s="42">
        <v>280</v>
      </c>
      <c r="G2519" s="43">
        <v>443</v>
      </c>
      <c r="H2519" s="44">
        <v>124040</v>
      </c>
      <c r="I2519" s="45"/>
      <c r="J2519" s="38"/>
      <c r="K2519" s="43">
        <v>570</v>
      </c>
      <c r="L2519" s="44">
        <v>159600</v>
      </c>
      <c r="M2519" s="45"/>
      <c r="N2519" s="38"/>
      <c r="O2519" s="43">
        <v>570</v>
      </c>
      <c r="P2519" s="44">
        <v>159600</v>
      </c>
      <c r="Q2519" s="45"/>
      <c r="R2519" s="38"/>
      <c r="S2519" s="43">
        <v>709</v>
      </c>
      <c r="T2519" s="44">
        <v>198520</v>
      </c>
      <c r="U2519" s="45"/>
      <c r="V2519" s="38"/>
      <c r="W2519" s="43">
        <v>728</v>
      </c>
      <c r="X2519" s="44">
        <v>203840</v>
      </c>
      <c r="Y2519" s="45"/>
      <c r="Z2519" s="38"/>
      <c r="AA2519" s="43">
        <v>624.83000000000004</v>
      </c>
      <c r="AB2519" s="44">
        <v>174952.4</v>
      </c>
      <c r="AC2519" s="45"/>
      <c r="AD2519" s="38"/>
      <c r="AE2519" s="43">
        <v>859</v>
      </c>
      <c r="AF2519" s="44">
        <v>240520</v>
      </c>
      <c r="AG2519" s="45"/>
      <c r="AH2519" s="38"/>
      <c r="AI2519" s="43">
        <v>689.17</v>
      </c>
      <c r="AJ2519" s="44">
        <v>192967.6</v>
      </c>
      <c r="AK2519" s="45"/>
      <c r="AL2519" s="38"/>
      <c r="AM2519" s="43">
        <v>1178</v>
      </c>
      <c r="AN2519" s="44">
        <v>329840</v>
      </c>
      <c r="AO2519" s="45"/>
    </row>
    <row r="2520" spans="1:41" hidden="1" outlineLevel="1" x14ac:dyDescent="0.25">
      <c r="A2520" s="30"/>
      <c r="B2520" s="31" t="s">
        <v>44</v>
      </c>
      <c r="C2520" s="31" t="s">
        <v>45</v>
      </c>
      <c r="G2520" s="36"/>
      <c r="H2520" s="36"/>
      <c r="I2520" s="37"/>
      <c r="J2520" s="38"/>
      <c r="K2520" s="36"/>
      <c r="L2520" s="36"/>
      <c r="M2520" s="37"/>
      <c r="N2520" s="38"/>
      <c r="O2520" s="36"/>
      <c r="P2520" s="36"/>
      <c r="Q2520" s="37"/>
      <c r="R2520" s="38"/>
      <c r="S2520" s="36"/>
      <c r="T2520" s="36"/>
      <c r="U2520" s="37"/>
      <c r="V2520" s="38"/>
      <c r="W2520" s="36"/>
      <c r="X2520" s="36"/>
      <c r="Y2520" s="37"/>
      <c r="Z2520" s="38"/>
      <c r="AA2520" s="36"/>
      <c r="AB2520" s="36"/>
      <c r="AC2520" s="37"/>
      <c r="AD2520" s="38"/>
      <c r="AE2520" s="36"/>
      <c r="AF2520" s="36"/>
      <c r="AG2520" s="37"/>
      <c r="AH2520" s="38"/>
      <c r="AI2520" s="36"/>
      <c r="AJ2520" s="36"/>
      <c r="AK2520" s="37"/>
      <c r="AL2520" s="38"/>
      <c r="AM2520" s="36"/>
      <c r="AN2520" s="36"/>
      <c r="AO2520" s="37"/>
    </row>
    <row r="2521" spans="1:41" hidden="1" outlineLevel="1" x14ac:dyDescent="0.25">
      <c r="A2521" s="34" t="s">
        <v>4452</v>
      </c>
      <c r="B2521" s="35" t="s">
        <v>47</v>
      </c>
      <c r="C2521" s="35" t="s">
        <v>2479</v>
      </c>
      <c r="G2521" s="36"/>
      <c r="H2521" s="36"/>
      <c r="I2521" s="37"/>
      <c r="J2521" s="38"/>
      <c r="K2521" s="36"/>
      <c r="L2521" s="36"/>
      <c r="M2521" s="37"/>
      <c r="N2521" s="38"/>
      <c r="O2521" s="36"/>
      <c r="P2521" s="36"/>
      <c r="Q2521" s="37"/>
      <c r="R2521" s="38"/>
      <c r="S2521" s="36"/>
      <c r="T2521" s="36"/>
      <c r="U2521" s="37"/>
      <c r="V2521" s="38"/>
      <c r="W2521" s="36"/>
      <c r="X2521" s="36"/>
      <c r="Y2521" s="37"/>
      <c r="Z2521" s="38"/>
      <c r="AA2521" s="36"/>
      <c r="AB2521" s="36"/>
      <c r="AC2521" s="37"/>
      <c r="AD2521" s="38"/>
      <c r="AE2521" s="36"/>
      <c r="AF2521" s="36"/>
      <c r="AG2521" s="37"/>
      <c r="AH2521" s="38"/>
      <c r="AI2521" s="36"/>
      <c r="AJ2521" s="36"/>
      <c r="AK2521" s="37"/>
      <c r="AL2521" s="38"/>
      <c r="AM2521" s="36"/>
      <c r="AN2521" s="36"/>
      <c r="AO2521" s="37"/>
    </row>
    <row r="2522" spans="1:41" ht="45" hidden="1" outlineLevel="1" x14ac:dyDescent="0.25">
      <c r="A2522" s="30"/>
      <c r="B2522" s="31" t="s">
        <v>69</v>
      </c>
      <c r="C2522" s="31" t="s">
        <v>70</v>
      </c>
      <c r="D2522" s="31" t="s">
        <v>71</v>
      </c>
      <c r="E2522" s="31" t="s">
        <v>72</v>
      </c>
      <c r="G2522" s="39" t="s">
        <v>73</v>
      </c>
      <c r="H2522" s="40" t="s">
        <v>33</v>
      </c>
      <c r="I2522" s="41"/>
      <c r="J2522" s="38"/>
      <c r="K2522" s="39" t="s">
        <v>73</v>
      </c>
      <c r="L2522" s="40" t="s">
        <v>33</v>
      </c>
      <c r="M2522" s="41"/>
      <c r="N2522" s="38"/>
      <c r="O2522" s="39" t="s">
        <v>73</v>
      </c>
      <c r="P2522" s="40" t="s">
        <v>33</v>
      </c>
      <c r="Q2522" s="41"/>
      <c r="R2522" s="38"/>
      <c r="S2522" s="39" t="s">
        <v>73</v>
      </c>
      <c r="T2522" s="40" t="s">
        <v>33</v>
      </c>
      <c r="U2522" s="41"/>
      <c r="V2522" s="38"/>
      <c r="W2522" s="39" t="s">
        <v>73</v>
      </c>
      <c r="X2522" s="40" t="s">
        <v>33</v>
      </c>
      <c r="Y2522" s="41"/>
      <c r="Z2522" s="38"/>
      <c r="AA2522" s="39" t="s">
        <v>73</v>
      </c>
      <c r="AB2522" s="40" t="s">
        <v>33</v>
      </c>
      <c r="AC2522" s="41"/>
      <c r="AD2522" s="38"/>
      <c r="AE2522" s="39" t="s">
        <v>73</v>
      </c>
      <c r="AF2522" s="40" t="s">
        <v>33</v>
      </c>
      <c r="AG2522" s="41"/>
      <c r="AH2522" s="38"/>
      <c r="AI2522" s="39" t="s">
        <v>73</v>
      </c>
      <c r="AJ2522" s="40" t="s">
        <v>33</v>
      </c>
      <c r="AK2522" s="41"/>
      <c r="AL2522" s="38"/>
      <c r="AM2522" s="39" t="s">
        <v>73</v>
      </c>
      <c r="AN2522" s="40" t="s">
        <v>33</v>
      </c>
      <c r="AO2522" s="41"/>
    </row>
    <row r="2523" spans="1:41" ht="30" hidden="1" outlineLevel="1" x14ac:dyDescent="0.25">
      <c r="A2523" s="34" t="s">
        <v>4453</v>
      </c>
      <c r="B2523" s="35" t="s">
        <v>4454</v>
      </c>
      <c r="C2523" s="35" t="s">
        <v>4455</v>
      </c>
      <c r="D2523" s="35" t="s">
        <v>686</v>
      </c>
      <c r="E2523" s="42">
        <v>3800</v>
      </c>
      <c r="G2523" s="43">
        <v>5</v>
      </c>
      <c r="H2523" s="44">
        <v>19000</v>
      </c>
      <c r="I2523" s="45"/>
      <c r="J2523" s="38"/>
      <c r="K2523" s="43">
        <v>5</v>
      </c>
      <c r="L2523" s="44">
        <v>19000</v>
      </c>
      <c r="M2523" s="45"/>
      <c r="N2523" s="38"/>
      <c r="O2523" s="43">
        <v>5</v>
      </c>
      <c r="P2523" s="44">
        <v>19000</v>
      </c>
      <c r="Q2523" s="45"/>
      <c r="R2523" s="38"/>
      <c r="S2523" s="43">
        <v>2</v>
      </c>
      <c r="T2523" s="44">
        <v>7600</v>
      </c>
      <c r="U2523" s="45"/>
      <c r="V2523" s="38"/>
      <c r="W2523" s="43">
        <v>3</v>
      </c>
      <c r="X2523" s="44">
        <v>11400</v>
      </c>
      <c r="Y2523" s="45"/>
      <c r="Z2523" s="38"/>
      <c r="AA2523" s="43">
        <v>3.23</v>
      </c>
      <c r="AB2523" s="44">
        <v>12274</v>
      </c>
      <c r="AC2523" s="45"/>
      <c r="AD2523" s="38"/>
      <c r="AE2523" s="43">
        <v>4</v>
      </c>
      <c r="AF2523" s="44">
        <v>15200</v>
      </c>
      <c r="AG2523" s="45"/>
      <c r="AH2523" s="38"/>
      <c r="AI2523" s="43">
        <v>5.05</v>
      </c>
      <c r="AJ2523" s="44">
        <v>19190</v>
      </c>
      <c r="AK2523" s="45"/>
      <c r="AL2523" s="38"/>
      <c r="AM2523" s="43">
        <v>3</v>
      </c>
      <c r="AN2523" s="44">
        <v>11400</v>
      </c>
      <c r="AO2523" s="45"/>
    </row>
    <row r="2524" spans="1:41" ht="30" hidden="1" outlineLevel="1" x14ac:dyDescent="0.25">
      <c r="A2524" s="34" t="s">
        <v>4456</v>
      </c>
      <c r="B2524" s="35" t="s">
        <v>4457</v>
      </c>
      <c r="C2524" s="35" t="s">
        <v>4458</v>
      </c>
      <c r="D2524" s="35" t="s">
        <v>686</v>
      </c>
      <c r="E2524" s="42">
        <v>6400</v>
      </c>
      <c r="G2524" s="43">
        <v>22</v>
      </c>
      <c r="H2524" s="44">
        <v>140800</v>
      </c>
      <c r="I2524" s="45"/>
      <c r="J2524" s="38"/>
      <c r="K2524" s="43">
        <v>7</v>
      </c>
      <c r="L2524" s="44">
        <v>44800</v>
      </c>
      <c r="M2524" s="45"/>
      <c r="N2524" s="38"/>
      <c r="O2524" s="43">
        <v>7</v>
      </c>
      <c r="P2524" s="44">
        <v>44800</v>
      </c>
      <c r="Q2524" s="45"/>
      <c r="R2524" s="38"/>
      <c r="S2524" s="43">
        <v>55</v>
      </c>
      <c r="T2524" s="44">
        <v>352000</v>
      </c>
      <c r="U2524" s="45"/>
      <c r="V2524" s="38"/>
      <c r="W2524" s="43">
        <v>10</v>
      </c>
      <c r="X2524" s="44">
        <v>64000</v>
      </c>
      <c r="Y2524" s="45"/>
      <c r="Z2524" s="38"/>
      <c r="AA2524" s="43">
        <v>26.93</v>
      </c>
      <c r="AB2524" s="44">
        <v>172352</v>
      </c>
      <c r="AC2524" s="45"/>
      <c r="AD2524" s="38"/>
      <c r="AE2524" s="43">
        <v>17</v>
      </c>
      <c r="AF2524" s="44">
        <v>108800</v>
      </c>
      <c r="AG2524" s="45"/>
      <c r="AH2524" s="38"/>
      <c r="AI2524" s="43">
        <v>15.46</v>
      </c>
      <c r="AJ2524" s="44">
        <v>98944</v>
      </c>
      <c r="AK2524" s="45"/>
      <c r="AL2524" s="38"/>
      <c r="AM2524" s="43">
        <v>10</v>
      </c>
      <c r="AN2524" s="44">
        <v>64000</v>
      </c>
      <c r="AO2524" s="45"/>
    </row>
    <row r="2525" spans="1:41" hidden="1" outlineLevel="1" x14ac:dyDescent="0.25">
      <c r="A2525" s="30"/>
      <c r="B2525" s="31" t="s">
        <v>44</v>
      </c>
      <c r="C2525" s="31" t="s">
        <v>45</v>
      </c>
      <c r="G2525" s="36"/>
      <c r="H2525" s="36"/>
      <c r="I2525" s="37"/>
      <c r="J2525" s="38"/>
      <c r="K2525" s="36"/>
      <c r="L2525" s="36"/>
      <c r="M2525" s="37"/>
      <c r="N2525" s="38"/>
      <c r="O2525" s="36"/>
      <c r="P2525" s="36"/>
      <c r="Q2525" s="37"/>
      <c r="R2525" s="38"/>
      <c r="S2525" s="36"/>
      <c r="T2525" s="36"/>
      <c r="U2525" s="37"/>
      <c r="V2525" s="38"/>
      <c r="W2525" s="36"/>
      <c r="X2525" s="36"/>
      <c r="Y2525" s="37"/>
      <c r="Z2525" s="38"/>
      <c r="AA2525" s="36"/>
      <c r="AB2525" s="36"/>
      <c r="AC2525" s="37"/>
      <c r="AD2525" s="38"/>
      <c r="AE2525" s="36"/>
      <c r="AF2525" s="36"/>
      <c r="AG2525" s="37"/>
      <c r="AH2525" s="38"/>
      <c r="AI2525" s="36"/>
      <c r="AJ2525" s="36"/>
      <c r="AK2525" s="37"/>
      <c r="AL2525" s="38"/>
      <c r="AM2525" s="36"/>
      <c r="AN2525" s="36"/>
      <c r="AO2525" s="37"/>
    </row>
    <row r="2526" spans="1:41" hidden="1" outlineLevel="1" x14ac:dyDescent="0.25">
      <c r="A2526" s="34" t="s">
        <v>4459</v>
      </c>
      <c r="B2526" s="35" t="s">
        <v>47</v>
      </c>
      <c r="C2526" s="35" t="s">
        <v>2487</v>
      </c>
      <c r="G2526" s="36"/>
      <c r="H2526" s="36"/>
      <c r="I2526" s="37"/>
      <c r="J2526" s="38"/>
      <c r="K2526" s="36"/>
      <c r="L2526" s="36"/>
      <c r="M2526" s="37"/>
      <c r="N2526" s="38"/>
      <c r="O2526" s="36"/>
      <c r="P2526" s="36"/>
      <c r="Q2526" s="37"/>
      <c r="R2526" s="38"/>
      <c r="S2526" s="36"/>
      <c r="T2526" s="36"/>
      <c r="U2526" s="37"/>
      <c r="V2526" s="38"/>
      <c r="W2526" s="36"/>
      <c r="X2526" s="36"/>
      <c r="Y2526" s="37"/>
      <c r="Z2526" s="38"/>
      <c r="AA2526" s="36"/>
      <c r="AB2526" s="36"/>
      <c r="AC2526" s="37"/>
      <c r="AD2526" s="38"/>
      <c r="AE2526" s="36"/>
      <c r="AF2526" s="36"/>
      <c r="AG2526" s="37"/>
      <c r="AH2526" s="38"/>
      <c r="AI2526" s="36"/>
      <c r="AJ2526" s="36"/>
      <c r="AK2526" s="37"/>
      <c r="AL2526" s="38"/>
      <c r="AM2526" s="36"/>
      <c r="AN2526" s="36"/>
      <c r="AO2526" s="37"/>
    </row>
    <row r="2527" spans="1:41" ht="45" hidden="1" outlineLevel="1" x14ac:dyDescent="0.25">
      <c r="A2527" s="34" t="s">
        <v>4460</v>
      </c>
      <c r="B2527" s="35" t="s">
        <v>47</v>
      </c>
      <c r="C2527" s="35" t="s">
        <v>2489</v>
      </c>
      <c r="G2527" s="36"/>
      <c r="H2527" s="36"/>
      <c r="I2527" s="37"/>
      <c r="J2527" s="38"/>
      <c r="K2527" s="36"/>
      <c r="L2527" s="36"/>
      <c r="M2527" s="37"/>
      <c r="N2527" s="38"/>
      <c r="O2527" s="36"/>
      <c r="P2527" s="36"/>
      <c r="Q2527" s="37"/>
      <c r="R2527" s="38"/>
      <c r="S2527" s="36"/>
      <c r="T2527" s="36"/>
      <c r="U2527" s="37"/>
      <c r="V2527" s="38"/>
      <c r="W2527" s="36"/>
      <c r="X2527" s="36"/>
      <c r="Y2527" s="37"/>
      <c r="Z2527" s="38"/>
      <c r="AA2527" s="36"/>
      <c r="AB2527" s="36"/>
      <c r="AC2527" s="37"/>
      <c r="AD2527" s="38"/>
      <c r="AE2527" s="36"/>
      <c r="AF2527" s="36"/>
      <c r="AG2527" s="37"/>
      <c r="AH2527" s="38"/>
      <c r="AI2527" s="36"/>
      <c r="AJ2527" s="36"/>
      <c r="AK2527" s="37"/>
      <c r="AL2527" s="38"/>
      <c r="AM2527" s="36"/>
      <c r="AN2527" s="36"/>
      <c r="AO2527" s="37"/>
    </row>
    <row r="2528" spans="1:41" ht="45" hidden="1" outlineLevel="1" x14ac:dyDescent="0.25">
      <c r="A2528" s="30"/>
      <c r="B2528" s="31" t="s">
        <v>69</v>
      </c>
      <c r="C2528" s="31" t="s">
        <v>70</v>
      </c>
      <c r="D2528" s="31" t="s">
        <v>71</v>
      </c>
      <c r="E2528" s="31" t="s">
        <v>72</v>
      </c>
      <c r="G2528" s="39" t="s">
        <v>73</v>
      </c>
      <c r="H2528" s="40" t="s">
        <v>33</v>
      </c>
      <c r="I2528" s="41"/>
      <c r="J2528" s="38"/>
      <c r="K2528" s="39" t="s">
        <v>73</v>
      </c>
      <c r="L2528" s="40" t="s">
        <v>33</v>
      </c>
      <c r="M2528" s="41"/>
      <c r="N2528" s="38"/>
      <c r="O2528" s="39" t="s">
        <v>73</v>
      </c>
      <c r="P2528" s="40" t="s">
        <v>33</v>
      </c>
      <c r="Q2528" s="41"/>
      <c r="R2528" s="38"/>
      <c r="S2528" s="39" t="s">
        <v>73</v>
      </c>
      <c r="T2528" s="40" t="s">
        <v>33</v>
      </c>
      <c r="U2528" s="41"/>
      <c r="V2528" s="38"/>
      <c r="W2528" s="39" t="s">
        <v>73</v>
      </c>
      <c r="X2528" s="40" t="s">
        <v>33</v>
      </c>
      <c r="Y2528" s="41"/>
      <c r="Z2528" s="38"/>
      <c r="AA2528" s="39" t="s">
        <v>73</v>
      </c>
      <c r="AB2528" s="40" t="s">
        <v>33</v>
      </c>
      <c r="AC2528" s="41"/>
      <c r="AD2528" s="38"/>
      <c r="AE2528" s="39" t="s">
        <v>73</v>
      </c>
      <c r="AF2528" s="40" t="s">
        <v>33</v>
      </c>
      <c r="AG2528" s="41"/>
      <c r="AH2528" s="38"/>
      <c r="AI2528" s="39" t="s">
        <v>73</v>
      </c>
      <c r="AJ2528" s="40" t="s">
        <v>33</v>
      </c>
      <c r="AK2528" s="41"/>
      <c r="AL2528" s="38"/>
      <c r="AM2528" s="39" t="s">
        <v>73</v>
      </c>
      <c r="AN2528" s="40" t="s">
        <v>33</v>
      </c>
      <c r="AO2528" s="41"/>
    </row>
    <row r="2529" spans="1:41" hidden="1" outlineLevel="1" x14ac:dyDescent="0.25">
      <c r="A2529" s="34" t="s">
        <v>4461</v>
      </c>
      <c r="B2529" s="35" t="s">
        <v>4462</v>
      </c>
      <c r="C2529" s="35" t="s">
        <v>4463</v>
      </c>
      <c r="D2529" s="35" t="s">
        <v>680</v>
      </c>
      <c r="E2529" s="42">
        <v>225</v>
      </c>
      <c r="G2529" s="43">
        <v>1902</v>
      </c>
      <c r="H2529" s="44">
        <v>427950</v>
      </c>
      <c r="I2529" s="45"/>
      <c r="J2529" s="38"/>
      <c r="K2529" s="43">
        <v>1580</v>
      </c>
      <c r="L2529" s="44">
        <v>355500</v>
      </c>
      <c r="M2529" s="45"/>
      <c r="N2529" s="38"/>
      <c r="O2529" s="43">
        <v>1580</v>
      </c>
      <c r="P2529" s="44">
        <v>355500</v>
      </c>
      <c r="Q2529" s="45"/>
      <c r="R2529" s="38"/>
      <c r="S2529" s="43">
        <v>1163</v>
      </c>
      <c r="T2529" s="44">
        <v>261675</v>
      </c>
      <c r="U2529" s="45"/>
      <c r="V2529" s="38"/>
      <c r="W2529" s="43">
        <v>1302</v>
      </c>
      <c r="X2529" s="44">
        <v>292950</v>
      </c>
      <c r="Y2529" s="45"/>
      <c r="Z2529" s="38"/>
      <c r="AA2529" s="43">
        <v>969.57</v>
      </c>
      <c r="AB2529" s="44">
        <v>218153.25</v>
      </c>
      <c r="AC2529" s="45"/>
      <c r="AD2529" s="38"/>
      <c r="AE2529" s="43">
        <v>1729</v>
      </c>
      <c r="AF2529" s="44">
        <v>389025</v>
      </c>
      <c r="AG2529" s="45"/>
      <c r="AH2529" s="38"/>
      <c r="AI2529" s="43">
        <v>1992.67</v>
      </c>
      <c r="AJ2529" s="44">
        <v>448350.75</v>
      </c>
      <c r="AK2529" s="45"/>
      <c r="AL2529" s="38"/>
      <c r="AM2529" s="43">
        <v>2627</v>
      </c>
      <c r="AN2529" s="44">
        <v>591075</v>
      </c>
      <c r="AO2529" s="45"/>
    </row>
    <row r="2530" spans="1:41" hidden="1" outlineLevel="1" x14ac:dyDescent="0.25">
      <c r="A2530" s="34" t="s">
        <v>4464</v>
      </c>
      <c r="B2530" s="35" t="s">
        <v>4465</v>
      </c>
      <c r="C2530" s="35" t="s">
        <v>3478</v>
      </c>
      <c r="D2530" s="35" t="s">
        <v>680</v>
      </c>
      <c r="E2530" s="42">
        <v>180</v>
      </c>
      <c r="G2530" s="43">
        <v>1426</v>
      </c>
      <c r="H2530" s="44">
        <v>256680</v>
      </c>
      <c r="I2530" s="45"/>
      <c r="J2530" s="38"/>
      <c r="K2530" s="43">
        <v>1215</v>
      </c>
      <c r="L2530" s="44">
        <v>218700</v>
      </c>
      <c r="M2530" s="45"/>
      <c r="N2530" s="38"/>
      <c r="O2530" s="43">
        <v>1215</v>
      </c>
      <c r="P2530" s="44">
        <v>218700</v>
      </c>
      <c r="Q2530" s="45"/>
      <c r="R2530" s="38"/>
      <c r="S2530" s="43">
        <v>1249</v>
      </c>
      <c r="T2530" s="44">
        <v>224820</v>
      </c>
      <c r="U2530" s="45"/>
      <c r="V2530" s="38"/>
      <c r="W2530" s="43">
        <v>1204</v>
      </c>
      <c r="X2530" s="44">
        <v>216720</v>
      </c>
      <c r="Y2530" s="45"/>
      <c r="Z2530" s="38"/>
      <c r="AA2530" s="43">
        <v>969.57</v>
      </c>
      <c r="AB2530" s="44">
        <v>174522.6</v>
      </c>
      <c r="AC2530" s="45"/>
      <c r="AD2530" s="38"/>
      <c r="AE2530" s="43">
        <v>1381</v>
      </c>
      <c r="AF2530" s="44">
        <v>248580</v>
      </c>
      <c r="AG2530" s="45"/>
      <c r="AH2530" s="38"/>
      <c r="AI2530" s="43">
        <v>1537.18</v>
      </c>
      <c r="AJ2530" s="44">
        <v>276692.40000000002</v>
      </c>
      <c r="AK2530" s="45"/>
      <c r="AL2530" s="38"/>
      <c r="AM2530" s="43">
        <v>2179</v>
      </c>
      <c r="AN2530" s="44">
        <v>392220</v>
      </c>
      <c r="AO2530" s="45"/>
    </row>
    <row r="2531" spans="1:41" hidden="1" outlineLevel="1" x14ac:dyDescent="0.25">
      <c r="A2531" s="30"/>
      <c r="B2531" s="31" t="s">
        <v>44</v>
      </c>
      <c r="C2531" s="31" t="s">
        <v>45</v>
      </c>
      <c r="G2531" s="36"/>
      <c r="H2531" s="36"/>
      <c r="I2531" s="37"/>
      <c r="J2531" s="38"/>
      <c r="K2531" s="36"/>
      <c r="L2531" s="36"/>
      <c r="M2531" s="37"/>
      <c r="N2531" s="38"/>
      <c r="O2531" s="36"/>
      <c r="P2531" s="36"/>
      <c r="Q2531" s="37"/>
      <c r="R2531" s="38"/>
      <c r="S2531" s="36"/>
      <c r="T2531" s="36"/>
      <c r="U2531" s="37"/>
      <c r="V2531" s="38"/>
      <c r="W2531" s="36"/>
      <c r="X2531" s="36"/>
      <c r="Y2531" s="37"/>
      <c r="Z2531" s="38"/>
      <c r="AA2531" s="36"/>
      <c r="AB2531" s="36"/>
      <c r="AC2531" s="37"/>
      <c r="AD2531" s="38"/>
      <c r="AE2531" s="36"/>
      <c r="AF2531" s="36"/>
      <c r="AG2531" s="37"/>
      <c r="AH2531" s="38"/>
      <c r="AI2531" s="36"/>
      <c r="AJ2531" s="36"/>
      <c r="AK2531" s="37"/>
      <c r="AL2531" s="38"/>
      <c r="AM2531" s="36"/>
      <c r="AN2531" s="36"/>
      <c r="AO2531" s="37"/>
    </row>
    <row r="2532" spans="1:41" hidden="1" outlineLevel="1" x14ac:dyDescent="0.25">
      <c r="A2532" s="34" t="s">
        <v>4466</v>
      </c>
      <c r="B2532" s="35" t="s">
        <v>47</v>
      </c>
      <c r="C2532" s="35" t="s">
        <v>3480</v>
      </c>
      <c r="G2532" s="36"/>
      <c r="H2532" s="36"/>
      <c r="I2532" s="37"/>
      <c r="J2532" s="38"/>
      <c r="K2532" s="36"/>
      <c r="L2532" s="36"/>
      <c r="M2532" s="37"/>
      <c r="N2532" s="38"/>
      <c r="O2532" s="36"/>
      <c r="P2532" s="36"/>
      <c r="Q2532" s="37"/>
      <c r="R2532" s="38"/>
      <c r="S2532" s="36"/>
      <c r="T2532" s="36"/>
      <c r="U2532" s="37"/>
      <c r="V2532" s="38"/>
      <c r="W2532" s="36"/>
      <c r="X2532" s="36"/>
      <c r="Y2532" s="37"/>
      <c r="Z2532" s="38"/>
      <c r="AA2532" s="36"/>
      <c r="AB2532" s="36"/>
      <c r="AC2532" s="37"/>
      <c r="AD2532" s="38"/>
      <c r="AE2532" s="36"/>
      <c r="AF2532" s="36"/>
      <c r="AG2532" s="37"/>
      <c r="AH2532" s="38"/>
      <c r="AI2532" s="36"/>
      <c r="AJ2532" s="36"/>
      <c r="AK2532" s="37"/>
      <c r="AL2532" s="38"/>
      <c r="AM2532" s="36"/>
      <c r="AN2532" s="36"/>
      <c r="AO2532" s="37"/>
    </row>
    <row r="2533" spans="1:41" ht="45" hidden="1" outlineLevel="1" x14ac:dyDescent="0.25">
      <c r="A2533" s="30"/>
      <c r="B2533" s="31" t="s">
        <v>69</v>
      </c>
      <c r="C2533" s="31" t="s">
        <v>70</v>
      </c>
      <c r="D2533" s="31" t="s">
        <v>71</v>
      </c>
      <c r="E2533" s="31" t="s">
        <v>72</v>
      </c>
      <c r="G2533" s="39" t="s">
        <v>73</v>
      </c>
      <c r="H2533" s="40" t="s">
        <v>33</v>
      </c>
      <c r="I2533" s="41"/>
      <c r="J2533" s="38"/>
      <c r="K2533" s="39" t="s">
        <v>73</v>
      </c>
      <c r="L2533" s="40" t="s">
        <v>33</v>
      </c>
      <c r="M2533" s="41"/>
      <c r="N2533" s="38"/>
      <c r="O2533" s="39" t="s">
        <v>73</v>
      </c>
      <c r="P2533" s="40" t="s">
        <v>33</v>
      </c>
      <c r="Q2533" s="41"/>
      <c r="R2533" s="38"/>
      <c r="S2533" s="39" t="s">
        <v>73</v>
      </c>
      <c r="T2533" s="40" t="s">
        <v>33</v>
      </c>
      <c r="U2533" s="41"/>
      <c r="V2533" s="38"/>
      <c r="W2533" s="39" t="s">
        <v>73</v>
      </c>
      <c r="X2533" s="40" t="s">
        <v>33</v>
      </c>
      <c r="Y2533" s="41"/>
      <c r="Z2533" s="38"/>
      <c r="AA2533" s="39" t="s">
        <v>73</v>
      </c>
      <c r="AB2533" s="40" t="s">
        <v>33</v>
      </c>
      <c r="AC2533" s="41"/>
      <c r="AD2533" s="38"/>
      <c r="AE2533" s="39" t="s">
        <v>73</v>
      </c>
      <c r="AF2533" s="40" t="s">
        <v>33</v>
      </c>
      <c r="AG2533" s="41"/>
      <c r="AH2533" s="38"/>
      <c r="AI2533" s="39" t="s">
        <v>73</v>
      </c>
      <c r="AJ2533" s="40" t="s">
        <v>33</v>
      </c>
      <c r="AK2533" s="41"/>
      <c r="AL2533" s="38"/>
      <c r="AM2533" s="39" t="s">
        <v>73</v>
      </c>
      <c r="AN2533" s="40" t="s">
        <v>33</v>
      </c>
      <c r="AO2533" s="41"/>
    </row>
    <row r="2534" spans="1:41" hidden="1" outlineLevel="1" x14ac:dyDescent="0.25">
      <c r="A2534" s="34" t="s">
        <v>4467</v>
      </c>
      <c r="B2534" s="35" t="s">
        <v>4468</v>
      </c>
      <c r="C2534" s="35" t="s">
        <v>4469</v>
      </c>
      <c r="D2534" s="35" t="s">
        <v>680</v>
      </c>
      <c r="E2534" s="42">
        <v>1.5</v>
      </c>
      <c r="G2534" s="43">
        <v>1195</v>
      </c>
      <c r="H2534" s="44">
        <v>1792.5</v>
      </c>
      <c r="I2534" s="45"/>
      <c r="J2534" s="38"/>
      <c r="K2534" s="43">
        <v>1290</v>
      </c>
      <c r="L2534" s="44">
        <v>1935</v>
      </c>
      <c r="M2534" s="45"/>
      <c r="N2534" s="38"/>
      <c r="O2534" s="43">
        <v>1290</v>
      </c>
      <c r="P2534" s="44">
        <v>1935</v>
      </c>
      <c r="Q2534" s="45"/>
      <c r="R2534" s="38"/>
      <c r="S2534" s="43">
        <v>994</v>
      </c>
      <c r="T2534" s="44">
        <v>1491</v>
      </c>
      <c r="U2534" s="45"/>
      <c r="V2534" s="38"/>
      <c r="W2534" s="43">
        <v>1148</v>
      </c>
      <c r="X2534" s="44">
        <v>1722</v>
      </c>
      <c r="Y2534" s="45"/>
      <c r="Z2534" s="38"/>
      <c r="AA2534" s="43">
        <v>1023.43</v>
      </c>
      <c r="AB2534" s="44">
        <v>1535.145</v>
      </c>
      <c r="AC2534" s="45"/>
      <c r="AD2534" s="38"/>
      <c r="AE2534" s="43">
        <v>1409</v>
      </c>
      <c r="AF2534" s="44">
        <v>2113.5</v>
      </c>
      <c r="AG2534" s="45"/>
      <c r="AH2534" s="38"/>
      <c r="AI2534" s="43">
        <v>1432.89</v>
      </c>
      <c r="AJ2534" s="44">
        <v>2149.335</v>
      </c>
      <c r="AK2534" s="45"/>
      <c r="AL2534" s="38"/>
      <c r="AM2534" s="43">
        <v>1650</v>
      </c>
      <c r="AN2534" s="44">
        <v>2475</v>
      </c>
      <c r="AO2534" s="45"/>
    </row>
    <row r="2535" spans="1:41" hidden="1" outlineLevel="1" x14ac:dyDescent="0.25">
      <c r="A2535" s="34" t="s">
        <v>4470</v>
      </c>
      <c r="B2535" s="35" t="s">
        <v>4471</v>
      </c>
      <c r="C2535" s="35" t="s">
        <v>4472</v>
      </c>
      <c r="D2535" s="35" t="s">
        <v>680</v>
      </c>
      <c r="E2535" s="42">
        <v>120</v>
      </c>
      <c r="G2535" s="43">
        <v>1017</v>
      </c>
      <c r="H2535" s="44">
        <v>122040</v>
      </c>
      <c r="I2535" s="45"/>
      <c r="J2535" s="38"/>
      <c r="K2535" s="43">
        <v>1110</v>
      </c>
      <c r="L2535" s="44">
        <v>133200</v>
      </c>
      <c r="M2535" s="45"/>
      <c r="N2535" s="38"/>
      <c r="O2535" s="43">
        <v>1110</v>
      </c>
      <c r="P2535" s="44">
        <v>133200</v>
      </c>
      <c r="Q2535" s="45"/>
      <c r="R2535" s="38"/>
      <c r="S2535" s="43">
        <v>994</v>
      </c>
      <c r="T2535" s="44">
        <v>119280</v>
      </c>
      <c r="U2535" s="45"/>
      <c r="V2535" s="38"/>
      <c r="W2535" s="43">
        <v>1134</v>
      </c>
      <c r="X2535" s="44">
        <v>136080</v>
      </c>
      <c r="Y2535" s="45"/>
      <c r="Z2535" s="38"/>
      <c r="AA2535" s="43">
        <v>1023.43</v>
      </c>
      <c r="AB2535" s="44">
        <v>122811.6</v>
      </c>
      <c r="AC2535" s="45"/>
      <c r="AD2535" s="38"/>
      <c r="AE2535" s="43">
        <v>1317</v>
      </c>
      <c r="AF2535" s="44">
        <v>158040</v>
      </c>
      <c r="AG2535" s="45"/>
      <c r="AH2535" s="38"/>
      <c r="AI2535" s="43">
        <v>1383.89</v>
      </c>
      <c r="AJ2535" s="44">
        <v>166066.79999999999</v>
      </c>
      <c r="AK2535" s="45"/>
      <c r="AL2535" s="38"/>
      <c r="AM2535" s="43">
        <v>1650</v>
      </c>
      <c r="AN2535" s="44">
        <v>198000</v>
      </c>
      <c r="AO2535" s="45"/>
    </row>
    <row r="2536" spans="1:41" hidden="1" outlineLevel="1" x14ac:dyDescent="0.25">
      <c r="A2536" s="34" t="s">
        <v>4473</v>
      </c>
      <c r="B2536" s="35" t="s">
        <v>4474</v>
      </c>
      <c r="C2536" s="35" t="s">
        <v>4475</v>
      </c>
      <c r="D2536" s="35" t="s">
        <v>680</v>
      </c>
      <c r="E2536" s="42">
        <v>270</v>
      </c>
      <c r="G2536" s="43">
        <v>966</v>
      </c>
      <c r="H2536" s="44">
        <v>260820</v>
      </c>
      <c r="I2536" s="45"/>
      <c r="J2536" s="38"/>
      <c r="K2536" s="43">
        <v>1050</v>
      </c>
      <c r="L2536" s="44">
        <v>283500</v>
      </c>
      <c r="M2536" s="45"/>
      <c r="N2536" s="38"/>
      <c r="O2536" s="43">
        <v>1050</v>
      </c>
      <c r="P2536" s="44">
        <v>283500</v>
      </c>
      <c r="Q2536" s="45"/>
      <c r="R2536" s="38"/>
      <c r="S2536" s="43">
        <v>994</v>
      </c>
      <c r="T2536" s="44">
        <v>268380</v>
      </c>
      <c r="U2536" s="45"/>
      <c r="V2536" s="38"/>
      <c r="W2536" s="43">
        <v>1120</v>
      </c>
      <c r="X2536" s="44">
        <v>302400</v>
      </c>
      <c r="Y2536" s="45"/>
      <c r="Z2536" s="38"/>
      <c r="AA2536" s="43">
        <v>1023.43</v>
      </c>
      <c r="AB2536" s="44">
        <v>276326.09999999998</v>
      </c>
      <c r="AC2536" s="45"/>
      <c r="AD2536" s="38"/>
      <c r="AE2536" s="43">
        <v>1282</v>
      </c>
      <c r="AF2536" s="44">
        <v>346140</v>
      </c>
      <c r="AG2536" s="45"/>
      <c r="AH2536" s="38"/>
      <c r="AI2536" s="43">
        <v>1317.64</v>
      </c>
      <c r="AJ2536" s="44">
        <v>355762.8</v>
      </c>
      <c r="AK2536" s="45"/>
      <c r="AL2536" s="38"/>
      <c r="AM2536" s="43">
        <v>1650</v>
      </c>
      <c r="AN2536" s="44">
        <v>445500</v>
      </c>
      <c r="AO2536" s="45"/>
    </row>
    <row r="2537" spans="1:41" hidden="1" outlineLevel="1" x14ac:dyDescent="0.25">
      <c r="A2537" s="34" t="s">
        <v>4476</v>
      </c>
      <c r="B2537" s="35" t="s">
        <v>4477</v>
      </c>
      <c r="C2537" s="35" t="s">
        <v>4478</v>
      </c>
      <c r="D2537" s="35" t="s">
        <v>680</v>
      </c>
      <c r="E2537" s="42">
        <v>55</v>
      </c>
      <c r="G2537" s="43">
        <v>859</v>
      </c>
      <c r="H2537" s="44">
        <v>47245</v>
      </c>
      <c r="I2537" s="45"/>
      <c r="J2537" s="38"/>
      <c r="K2537" s="43">
        <v>970</v>
      </c>
      <c r="L2537" s="44">
        <v>53350</v>
      </c>
      <c r="M2537" s="45"/>
      <c r="N2537" s="38"/>
      <c r="O2537" s="43">
        <v>970</v>
      </c>
      <c r="P2537" s="44">
        <v>53350</v>
      </c>
      <c r="Q2537" s="45"/>
      <c r="R2537" s="38"/>
      <c r="S2537" s="43">
        <v>994</v>
      </c>
      <c r="T2537" s="44">
        <v>54670</v>
      </c>
      <c r="U2537" s="45"/>
      <c r="V2537" s="38"/>
      <c r="W2537" s="43">
        <v>1106</v>
      </c>
      <c r="X2537" s="44">
        <v>60830</v>
      </c>
      <c r="Y2537" s="45"/>
      <c r="Z2537" s="38"/>
      <c r="AA2537" s="43">
        <v>1023.43</v>
      </c>
      <c r="AB2537" s="44">
        <v>56288.65</v>
      </c>
      <c r="AC2537" s="45"/>
      <c r="AD2537" s="38"/>
      <c r="AE2537" s="43">
        <v>1199</v>
      </c>
      <c r="AF2537" s="44">
        <v>65945</v>
      </c>
      <c r="AG2537" s="45"/>
      <c r="AH2537" s="38"/>
      <c r="AI2537" s="43">
        <v>1251.3900000000001</v>
      </c>
      <c r="AJ2537" s="44">
        <v>68826.45</v>
      </c>
      <c r="AK2537" s="45"/>
      <c r="AL2537" s="38"/>
      <c r="AM2537" s="43">
        <v>1650</v>
      </c>
      <c r="AN2537" s="44">
        <v>90750</v>
      </c>
      <c r="AO2537" s="45"/>
    </row>
    <row r="2538" spans="1:41" hidden="1" outlineLevel="1" x14ac:dyDescent="0.25">
      <c r="A2538" s="34" t="s">
        <v>4479</v>
      </c>
      <c r="B2538" s="35" t="s">
        <v>4480</v>
      </c>
      <c r="C2538" s="35" t="s">
        <v>3489</v>
      </c>
      <c r="D2538" s="35" t="s">
        <v>680</v>
      </c>
      <c r="E2538" s="42">
        <v>16</v>
      </c>
      <c r="G2538" s="43">
        <v>1292</v>
      </c>
      <c r="H2538" s="44">
        <v>20672</v>
      </c>
      <c r="I2538" s="45"/>
      <c r="J2538" s="38"/>
      <c r="K2538" s="43">
        <v>1000</v>
      </c>
      <c r="L2538" s="44">
        <v>16000</v>
      </c>
      <c r="M2538" s="45"/>
      <c r="N2538" s="38"/>
      <c r="O2538" s="43">
        <v>1000</v>
      </c>
      <c r="P2538" s="44">
        <v>16000</v>
      </c>
      <c r="Q2538" s="45"/>
      <c r="R2538" s="38"/>
      <c r="S2538" s="43">
        <v>970</v>
      </c>
      <c r="T2538" s="44">
        <v>15520</v>
      </c>
      <c r="U2538" s="45"/>
      <c r="V2538" s="38"/>
      <c r="W2538" s="43">
        <v>1078</v>
      </c>
      <c r="X2538" s="44">
        <v>17248</v>
      </c>
      <c r="Y2538" s="45"/>
      <c r="Z2538" s="38"/>
      <c r="AA2538" s="43">
        <v>754.11</v>
      </c>
      <c r="AB2538" s="44">
        <v>12065.76</v>
      </c>
      <c r="AC2538" s="45"/>
      <c r="AD2538" s="38"/>
      <c r="AE2538" s="43">
        <v>1071</v>
      </c>
      <c r="AF2538" s="44">
        <v>17136</v>
      </c>
      <c r="AG2538" s="45"/>
      <c r="AH2538" s="38"/>
      <c r="AI2538" s="43">
        <v>767.05</v>
      </c>
      <c r="AJ2538" s="44">
        <v>12272.8</v>
      </c>
      <c r="AK2538" s="45"/>
      <c r="AL2538" s="38"/>
      <c r="AM2538" s="43">
        <v>1980</v>
      </c>
      <c r="AN2538" s="44">
        <v>31680</v>
      </c>
      <c r="AO2538" s="45"/>
    </row>
    <row r="2539" spans="1:41" hidden="1" outlineLevel="1" x14ac:dyDescent="0.25">
      <c r="A2539" s="34" t="s">
        <v>4481</v>
      </c>
      <c r="B2539" s="35" t="s">
        <v>4482</v>
      </c>
      <c r="C2539" s="35" t="s">
        <v>4483</v>
      </c>
      <c r="D2539" s="35" t="s">
        <v>680</v>
      </c>
      <c r="E2539" s="42">
        <v>5</v>
      </c>
      <c r="G2539" s="43">
        <v>1426</v>
      </c>
      <c r="H2539" s="44">
        <v>7130</v>
      </c>
      <c r="I2539" s="45"/>
      <c r="J2539" s="38"/>
      <c r="K2539" s="43">
        <v>1000</v>
      </c>
      <c r="L2539" s="44">
        <v>5000</v>
      </c>
      <c r="M2539" s="45"/>
      <c r="N2539" s="38"/>
      <c r="O2539" s="43">
        <v>1000</v>
      </c>
      <c r="P2539" s="44">
        <v>5000</v>
      </c>
      <c r="Q2539" s="45"/>
      <c r="R2539" s="38"/>
      <c r="S2539" s="43">
        <v>970</v>
      </c>
      <c r="T2539" s="44">
        <v>4850</v>
      </c>
      <c r="U2539" s="45"/>
      <c r="V2539" s="38"/>
      <c r="W2539" s="43">
        <v>1036</v>
      </c>
      <c r="X2539" s="44">
        <v>5180</v>
      </c>
      <c r="Y2539" s="45"/>
      <c r="Z2539" s="38"/>
      <c r="AA2539" s="43">
        <v>969.57</v>
      </c>
      <c r="AB2539" s="44">
        <v>4847.8500000000004</v>
      </c>
      <c r="AC2539" s="45"/>
      <c r="AD2539" s="38"/>
      <c r="AE2539" s="43">
        <v>1000</v>
      </c>
      <c r="AF2539" s="44">
        <v>5000</v>
      </c>
      <c r="AG2539" s="45"/>
      <c r="AH2539" s="38"/>
      <c r="AI2539" s="43">
        <v>1717.86</v>
      </c>
      <c r="AJ2539" s="44">
        <v>8589.2999999999993</v>
      </c>
      <c r="AK2539" s="45"/>
      <c r="AL2539" s="38"/>
      <c r="AM2539" s="43">
        <v>2814</v>
      </c>
      <c r="AN2539" s="44">
        <v>14070</v>
      </c>
      <c r="AO2539" s="45"/>
    </row>
    <row r="2540" spans="1:41" hidden="1" outlineLevel="1" x14ac:dyDescent="0.25">
      <c r="A2540" s="30"/>
      <c r="B2540" s="31" t="s">
        <v>44</v>
      </c>
      <c r="C2540" s="31" t="s">
        <v>45</v>
      </c>
      <c r="G2540" s="36"/>
      <c r="H2540" s="36"/>
      <c r="I2540" s="37"/>
      <c r="J2540" s="38"/>
      <c r="K2540" s="36"/>
      <c r="L2540" s="36"/>
      <c r="M2540" s="37"/>
      <c r="N2540" s="38"/>
      <c r="O2540" s="36"/>
      <c r="P2540" s="36"/>
      <c r="Q2540" s="37"/>
      <c r="R2540" s="38"/>
      <c r="S2540" s="36"/>
      <c r="T2540" s="36"/>
      <c r="U2540" s="37"/>
      <c r="V2540" s="38"/>
      <c r="W2540" s="36"/>
      <c r="X2540" s="36"/>
      <c r="Y2540" s="37"/>
      <c r="Z2540" s="38"/>
      <c r="AA2540" s="36"/>
      <c r="AB2540" s="36"/>
      <c r="AC2540" s="37"/>
      <c r="AD2540" s="38"/>
      <c r="AE2540" s="36"/>
      <c r="AF2540" s="36"/>
      <c r="AG2540" s="37"/>
      <c r="AH2540" s="38"/>
      <c r="AI2540" s="36"/>
      <c r="AJ2540" s="36"/>
      <c r="AK2540" s="37"/>
      <c r="AL2540" s="38"/>
      <c r="AM2540" s="36"/>
      <c r="AN2540" s="36"/>
      <c r="AO2540" s="37"/>
    </row>
    <row r="2541" spans="1:41" hidden="1" outlineLevel="1" x14ac:dyDescent="0.25">
      <c r="A2541" s="34" t="s">
        <v>4484</v>
      </c>
      <c r="B2541" s="35" t="s">
        <v>47</v>
      </c>
      <c r="C2541" s="35" t="s">
        <v>483</v>
      </c>
      <c r="G2541" s="36"/>
      <c r="H2541" s="36"/>
      <c r="I2541" s="37"/>
      <c r="J2541" s="38"/>
      <c r="K2541" s="36"/>
      <c r="L2541" s="36"/>
      <c r="M2541" s="37"/>
      <c r="N2541" s="38"/>
      <c r="O2541" s="36"/>
      <c r="P2541" s="36"/>
      <c r="Q2541" s="37"/>
      <c r="R2541" s="38"/>
      <c r="S2541" s="36"/>
      <c r="T2541" s="36"/>
      <c r="U2541" s="37"/>
      <c r="V2541" s="38"/>
      <c r="W2541" s="36"/>
      <c r="X2541" s="36"/>
      <c r="Y2541" s="37"/>
      <c r="Z2541" s="38"/>
      <c r="AA2541" s="36"/>
      <c r="AB2541" s="36"/>
      <c r="AC2541" s="37"/>
      <c r="AD2541" s="38"/>
      <c r="AE2541" s="36"/>
      <c r="AF2541" s="36"/>
      <c r="AG2541" s="37"/>
      <c r="AH2541" s="38"/>
      <c r="AI2541" s="36"/>
      <c r="AJ2541" s="36"/>
      <c r="AK2541" s="37"/>
      <c r="AL2541" s="38"/>
      <c r="AM2541" s="36"/>
      <c r="AN2541" s="36"/>
      <c r="AO2541" s="37"/>
    </row>
    <row r="2542" spans="1:41" ht="45" hidden="1" outlineLevel="1" x14ac:dyDescent="0.25">
      <c r="A2542" s="30"/>
      <c r="B2542" s="31" t="s">
        <v>69</v>
      </c>
      <c r="C2542" s="31" t="s">
        <v>70</v>
      </c>
      <c r="D2542" s="31" t="s">
        <v>71</v>
      </c>
      <c r="E2542" s="31" t="s">
        <v>72</v>
      </c>
      <c r="G2542" s="39" t="s">
        <v>73</v>
      </c>
      <c r="H2542" s="40" t="s">
        <v>33</v>
      </c>
      <c r="I2542" s="41"/>
      <c r="J2542" s="38"/>
      <c r="K2542" s="39" t="s">
        <v>73</v>
      </c>
      <c r="L2542" s="40" t="s">
        <v>33</v>
      </c>
      <c r="M2542" s="41"/>
      <c r="N2542" s="38"/>
      <c r="O2542" s="39" t="s">
        <v>73</v>
      </c>
      <c r="P2542" s="40" t="s">
        <v>33</v>
      </c>
      <c r="Q2542" s="41"/>
      <c r="R2542" s="38"/>
      <c r="S2542" s="39" t="s">
        <v>73</v>
      </c>
      <c r="T2542" s="40" t="s">
        <v>33</v>
      </c>
      <c r="U2542" s="41"/>
      <c r="V2542" s="38"/>
      <c r="W2542" s="39" t="s">
        <v>73</v>
      </c>
      <c r="X2542" s="40" t="s">
        <v>33</v>
      </c>
      <c r="Y2542" s="41"/>
      <c r="Z2542" s="38"/>
      <c r="AA2542" s="39" t="s">
        <v>73</v>
      </c>
      <c r="AB2542" s="40" t="s">
        <v>33</v>
      </c>
      <c r="AC2542" s="41"/>
      <c r="AD2542" s="38"/>
      <c r="AE2542" s="39" t="s">
        <v>73</v>
      </c>
      <c r="AF2542" s="40" t="s">
        <v>33</v>
      </c>
      <c r="AG2542" s="41"/>
      <c r="AH2542" s="38"/>
      <c r="AI2542" s="39" t="s">
        <v>73</v>
      </c>
      <c r="AJ2542" s="40" t="s">
        <v>33</v>
      </c>
      <c r="AK2542" s="41"/>
      <c r="AL2542" s="38"/>
      <c r="AM2542" s="39" t="s">
        <v>73</v>
      </c>
      <c r="AN2542" s="40" t="s">
        <v>33</v>
      </c>
      <c r="AO2542" s="41"/>
    </row>
    <row r="2543" spans="1:41" ht="105" hidden="1" outlineLevel="1" x14ac:dyDescent="0.25">
      <c r="A2543" s="34" t="s">
        <v>4485</v>
      </c>
      <c r="B2543" s="35" t="s">
        <v>4486</v>
      </c>
      <c r="C2543" s="35" t="s">
        <v>486</v>
      </c>
      <c r="D2543" s="35" t="s">
        <v>621</v>
      </c>
      <c r="E2543" s="42">
        <v>1</v>
      </c>
      <c r="G2543" s="43">
        <v>0</v>
      </c>
      <c r="H2543" s="44">
        <v>0</v>
      </c>
      <c r="I2543" s="45"/>
      <c r="J2543" s="38"/>
      <c r="K2543" s="43">
        <v>0</v>
      </c>
      <c r="L2543" s="44">
        <v>0</v>
      </c>
      <c r="M2543" s="45"/>
      <c r="N2543" s="38"/>
      <c r="O2543" s="43">
        <v>0</v>
      </c>
      <c r="P2543" s="44">
        <v>0</v>
      </c>
      <c r="Q2543" s="45"/>
      <c r="R2543" s="38"/>
      <c r="S2543" s="43">
        <v>0</v>
      </c>
      <c r="T2543" s="44">
        <v>0</v>
      </c>
      <c r="U2543" s="45"/>
      <c r="V2543" s="38"/>
      <c r="W2543" s="43">
        <v>0</v>
      </c>
      <c r="X2543" s="44">
        <v>0</v>
      </c>
      <c r="Y2543" s="45"/>
      <c r="Z2543" s="38"/>
      <c r="AA2543" s="43">
        <v>0</v>
      </c>
      <c r="AB2543" s="44">
        <v>0</v>
      </c>
      <c r="AC2543" s="45"/>
      <c r="AD2543" s="38"/>
      <c r="AE2543" s="43">
        <v>0</v>
      </c>
      <c r="AF2543" s="44">
        <v>0</v>
      </c>
      <c r="AG2543" s="45"/>
      <c r="AH2543" s="38"/>
      <c r="AI2543" s="43">
        <v>654078.86</v>
      </c>
      <c r="AJ2543" s="44">
        <v>654078.86</v>
      </c>
      <c r="AK2543" s="45"/>
      <c r="AL2543" s="38"/>
      <c r="AM2543" s="43">
        <v>0</v>
      </c>
      <c r="AN2543" s="44">
        <v>0</v>
      </c>
      <c r="AO2543" s="45"/>
    </row>
    <row r="2544" spans="1:41" hidden="1" outlineLevel="1" x14ac:dyDescent="0.25">
      <c r="A2544" s="30"/>
      <c r="B2544" s="31" t="s">
        <v>44</v>
      </c>
      <c r="C2544" s="31" t="s">
        <v>45</v>
      </c>
      <c r="G2544" s="36"/>
      <c r="H2544" s="36"/>
      <c r="I2544" s="37"/>
      <c r="J2544" s="38"/>
      <c r="K2544" s="36"/>
      <c r="L2544" s="36"/>
      <c r="M2544" s="37"/>
      <c r="N2544" s="38"/>
      <c r="O2544" s="36"/>
      <c r="P2544" s="36"/>
      <c r="Q2544" s="37"/>
      <c r="R2544" s="38"/>
      <c r="S2544" s="36"/>
      <c r="T2544" s="36"/>
      <c r="U2544" s="37"/>
      <c r="V2544" s="38"/>
      <c r="W2544" s="36"/>
      <c r="X2544" s="36"/>
      <c r="Y2544" s="37"/>
      <c r="Z2544" s="38"/>
      <c r="AA2544" s="36"/>
      <c r="AB2544" s="36"/>
      <c r="AC2544" s="37"/>
      <c r="AD2544" s="38"/>
      <c r="AE2544" s="36"/>
      <c r="AF2544" s="36"/>
      <c r="AG2544" s="37"/>
      <c r="AH2544" s="38"/>
      <c r="AI2544" s="36"/>
      <c r="AJ2544" s="36"/>
      <c r="AK2544" s="37"/>
      <c r="AL2544" s="38"/>
      <c r="AM2544" s="36"/>
      <c r="AN2544" s="36"/>
      <c r="AO2544" s="37"/>
    </row>
    <row r="2545" spans="1:41" ht="45" hidden="1" outlineLevel="1" x14ac:dyDescent="0.25">
      <c r="A2545" s="34" t="s">
        <v>4487</v>
      </c>
      <c r="B2545" s="35" t="s">
        <v>47</v>
      </c>
      <c r="C2545" s="35" t="s">
        <v>488</v>
      </c>
      <c r="G2545" s="36"/>
      <c r="H2545" s="36"/>
      <c r="I2545" s="37"/>
      <c r="J2545" s="38"/>
      <c r="K2545" s="36"/>
      <c r="L2545" s="36"/>
      <c r="M2545" s="37"/>
      <c r="N2545" s="38"/>
      <c r="O2545" s="36"/>
      <c r="P2545" s="36"/>
      <c r="Q2545" s="37"/>
      <c r="R2545" s="38"/>
      <c r="S2545" s="36"/>
      <c r="T2545" s="36"/>
      <c r="U2545" s="37"/>
      <c r="V2545" s="38"/>
      <c r="W2545" s="36"/>
      <c r="X2545" s="36"/>
      <c r="Y2545" s="37"/>
      <c r="Z2545" s="38"/>
      <c r="AA2545" s="36"/>
      <c r="AB2545" s="36"/>
      <c r="AC2545" s="37"/>
      <c r="AD2545" s="38"/>
      <c r="AE2545" s="36"/>
      <c r="AF2545" s="36"/>
      <c r="AG2545" s="37"/>
      <c r="AH2545" s="38"/>
      <c r="AI2545" s="36"/>
      <c r="AJ2545" s="36"/>
      <c r="AK2545" s="37"/>
      <c r="AL2545" s="38"/>
      <c r="AM2545" s="36"/>
      <c r="AN2545" s="36"/>
      <c r="AO2545" s="37"/>
    </row>
    <row r="2546" spans="1:41" hidden="1" outlineLevel="1" x14ac:dyDescent="0.25">
      <c r="A2546" s="15" t="s">
        <v>4488</v>
      </c>
      <c r="B2546" s="15"/>
      <c r="C2546" s="15"/>
      <c r="D2546" s="15"/>
      <c r="E2546" s="15"/>
      <c r="G2546" s="20" t="s">
        <v>43</v>
      </c>
      <c r="H2546" s="44">
        <v>286325</v>
      </c>
      <c r="I2546" s="45"/>
      <c r="J2546" s="38"/>
      <c r="K2546" s="20" t="s">
        <v>43</v>
      </c>
      <c r="L2546" s="44">
        <v>389058</v>
      </c>
      <c r="M2546" s="45"/>
      <c r="N2546" s="38"/>
      <c r="O2546" s="20" t="s">
        <v>43</v>
      </c>
      <c r="P2546" s="44">
        <v>389058</v>
      </c>
      <c r="Q2546" s="45"/>
      <c r="R2546" s="38"/>
      <c r="S2546" s="20" t="s">
        <v>43</v>
      </c>
      <c r="T2546" s="44">
        <v>337520</v>
      </c>
      <c r="U2546" s="45"/>
      <c r="V2546" s="38"/>
      <c r="W2546" s="20" t="s">
        <v>43</v>
      </c>
      <c r="X2546" s="44">
        <v>352999</v>
      </c>
      <c r="Y2546" s="45"/>
      <c r="Z2546" s="38"/>
      <c r="AA2546" s="20" t="s">
        <v>43</v>
      </c>
      <c r="AB2546" s="44">
        <v>398430.41</v>
      </c>
      <c r="AC2546" s="45"/>
      <c r="AD2546" s="38"/>
      <c r="AE2546" s="20" t="s">
        <v>43</v>
      </c>
      <c r="AF2546" s="44">
        <v>401949</v>
      </c>
      <c r="AG2546" s="45"/>
      <c r="AH2546" s="38"/>
      <c r="AI2546" s="20" t="s">
        <v>43</v>
      </c>
      <c r="AJ2546" s="44">
        <v>462095.68</v>
      </c>
      <c r="AK2546" s="45"/>
      <c r="AL2546" s="38"/>
      <c r="AM2546" s="20" t="s">
        <v>43</v>
      </c>
      <c r="AN2546" s="44">
        <v>688394</v>
      </c>
      <c r="AO2546" s="45"/>
    </row>
    <row r="2547" spans="1:41" hidden="1" outlineLevel="1" x14ac:dyDescent="0.25">
      <c r="A2547" s="30"/>
      <c r="B2547" s="31" t="s">
        <v>44</v>
      </c>
      <c r="C2547" s="31" t="s">
        <v>45</v>
      </c>
      <c r="G2547" s="36"/>
      <c r="H2547" s="36"/>
      <c r="I2547" s="37"/>
      <c r="J2547" s="38"/>
      <c r="K2547" s="36"/>
      <c r="L2547" s="36"/>
      <c r="M2547" s="37"/>
      <c r="N2547" s="38"/>
      <c r="O2547" s="36"/>
      <c r="P2547" s="36"/>
      <c r="Q2547" s="37"/>
      <c r="R2547" s="38"/>
      <c r="S2547" s="36"/>
      <c r="T2547" s="36"/>
      <c r="U2547" s="37"/>
      <c r="V2547" s="38"/>
      <c r="W2547" s="36"/>
      <c r="X2547" s="36"/>
      <c r="Y2547" s="37"/>
      <c r="Z2547" s="38"/>
      <c r="AA2547" s="36"/>
      <c r="AB2547" s="36"/>
      <c r="AC2547" s="37"/>
      <c r="AD2547" s="38"/>
      <c r="AE2547" s="36"/>
      <c r="AF2547" s="36"/>
      <c r="AG2547" s="37"/>
      <c r="AH2547" s="38"/>
      <c r="AI2547" s="36"/>
      <c r="AJ2547" s="36"/>
      <c r="AK2547" s="37"/>
      <c r="AL2547" s="38"/>
      <c r="AM2547" s="36"/>
      <c r="AN2547" s="36"/>
      <c r="AO2547" s="37"/>
    </row>
    <row r="2548" spans="1:41" hidden="1" outlineLevel="1" x14ac:dyDescent="0.25">
      <c r="A2548" s="34" t="s">
        <v>4489</v>
      </c>
      <c r="B2548" s="35" t="s">
        <v>47</v>
      </c>
      <c r="C2548" s="35" t="s">
        <v>2514</v>
      </c>
      <c r="G2548" s="36"/>
      <c r="H2548" s="36"/>
      <c r="I2548" s="37"/>
      <c r="J2548" s="38"/>
      <c r="K2548" s="36"/>
      <c r="L2548" s="36"/>
      <c r="M2548" s="37"/>
      <c r="N2548" s="38"/>
      <c r="O2548" s="36"/>
      <c r="P2548" s="36"/>
      <c r="Q2548" s="37"/>
      <c r="R2548" s="38"/>
      <c r="S2548" s="36"/>
      <c r="T2548" s="36"/>
      <c r="U2548" s="37"/>
      <c r="V2548" s="38"/>
      <c r="W2548" s="36"/>
      <c r="X2548" s="36"/>
      <c r="Y2548" s="37"/>
      <c r="Z2548" s="38"/>
      <c r="AA2548" s="36"/>
      <c r="AB2548" s="36"/>
      <c r="AC2548" s="37"/>
      <c r="AD2548" s="38"/>
      <c r="AE2548" s="36"/>
      <c r="AF2548" s="36"/>
      <c r="AG2548" s="37"/>
      <c r="AH2548" s="38"/>
      <c r="AI2548" s="36"/>
      <c r="AJ2548" s="36"/>
      <c r="AK2548" s="37"/>
      <c r="AL2548" s="38"/>
      <c r="AM2548" s="36"/>
      <c r="AN2548" s="36"/>
      <c r="AO2548" s="37"/>
    </row>
    <row r="2549" spans="1:41" ht="45" hidden="1" outlineLevel="1" x14ac:dyDescent="0.25">
      <c r="A2549" s="34" t="s">
        <v>4490</v>
      </c>
      <c r="B2549" s="35" t="s">
        <v>47</v>
      </c>
      <c r="C2549" s="35" t="s">
        <v>2516</v>
      </c>
      <c r="G2549" s="36"/>
      <c r="H2549" s="36"/>
      <c r="I2549" s="37"/>
      <c r="J2549" s="38"/>
      <c r="K2549" s="36"/>
      <c r="L2549" s="36"/>
      <c r="M2549" s="37"/>
      <c r="N2549" s="38"/>
      <c r="O2549" s="36"/>
      <c r="P2549" s="36"/>
      <c r="Q2549" s="37"/>
      <c r="R2549" s="38"/>
      <c r="S2549" s="36"/>
      <c r="T2549" s="36"/>
      <c r="U2549" s="37"/>
      <c r="V2549" s="38"/>
      <c r="W2549" s="36"/>
      <c r="X2549" s="36"/>
      <c r="Y2549" s="37"/>
      <c r="Z2549" s="38"/>
      <c r="AA2549" s="36"/>
      <c r="AB2549" s="36"/>
      <c r="AC2549" s="37"/>
      <c r="AD2549" s="38"/>
      <c r="AE2549" s="36"/>
      <c r="AF2549" s="36"/>
      <c r="AG2549" s="37"/>
      <c r="AH2549" s="38"/>
      <c r="AI2549" s="36"/>
      <c r="AJ2549" s="36"/>
      <c r="AK2549" s="37"/>
      <c r="AL2549" s="38"/>
      <c r="AM2549" s="36"/>
      <c r="AN2549" s="36"/>
      <c r="AO2549" s="37"/>
    </row>
    <row r="2550" spans="1:41" ht="45" hidden="1" outlineLevel="1" x14ac:dyDescent="0.25">
      <c r="A2550" s="30"/>
      <c r="B2550" s="31" t="s">
        <v>69</v>
      </c>
      <c r="C2550" s="31" t="s">
        <v>70</v>
      </c>
      <c r="D2550" s="31" t="s">
        <v>71</v>
      </c>
      <c r="E2550" s="31" t="s">
        <v>72</v>
      </c>
      <c r="G2550" s="39" t="s">
        <v>73</v>
      </c>
      <c r="H2550" s="40" t="s">
        <v>33</v>
      </c>
      <c r="I2550" s="41"/>
      <c r="J2550" s="38"/>
      <c r="K2550" s="39" t="s">
        <v>73</v>
      </c>
      <c r="L2550" s="40" t="s">
        <v>33</v>
      </c>
      <c r="M2550" s="41"/>
      <c r="N2550" s="38"/>
      <c r="O2550" s="39" t="s">
        <v>73</v>
      </c>
      <c r="P2550" s="40" t="s">
        <v>33</v>
      </c>
      <c r="Q2550" s="41"/>
      <c r="R2550" s="38"/>
      <c r="S2550" s="39" t="s">
        <v>73</v>
      </c>
      <c r="T2550" s="40" t="s">
        <v>33</v>
      </c>
      <c r="U2550" s="41"/>
      <c r="V2550" s="38"/>
      <c r="W2550" s="39" t="s">
        <v>73</v>
      </c>
      <c r="X2550" s="40" t="s">
        <v>33</v>
      </c>
      <c r="Y2550" s="41"/>
      <c r="Z2550" s="38"/>
      <c r="AA2550" s="39" t="s">
        <v>73</v>
      </c>
      <c r="AB2550" s="40" t="s">
        <v>33</v>
      </c>
      <c r="AC2550" s="41"/>
      <c r="AD2550" s="38"/>
      <c r="AE2550" s="39" t="s">
        <v>73</v>
      </c>
      <c r="AF2550" s="40" t="s">
        <v>33</v>
      </c>
      <c r="AG2550" s="41"/>
      <c r="AH2550" s="38"/>
      <c r="AI2550" s="39" t="s">
        <v>73</v>
      </c>
      <c r="AJ2550" s="40" t="s">
        <v>33</v>
      </c>
      <c r="AK2550" s="41"/>
      <c r="AL2550" s="38"/>
      <c r="AM2550" s="39" t="s">
        <v>73</v>
      </c>
      <c r="AN2550" s="40" t="s">
        <v>33</v>
      </c>
      <c r="AO2550" s="41"/>
    </row>
    <row r="2551" spans="1:41" hidden="1" outlineLevel="1" x14ac:dyDescent="0.25">
      <c r="A2551" s="34" t="s">
        <v>4491</v>
      </c>
      <c r="B2551" s="35" t="s">
        <v>4492</v>
      </c>
      <c r="C2551" s="35" t="s">
        <v>4493</v>
      </c>
      <c r="D2551" s="35" t="s">
        <v>686</v>
      </c>
      <c r="E2551" s="42">
        <v>462</v>
      </c>
      <c r="G2551" s="43">
        <v>129</v>
      </c>
      <c r="H2551" s="44">
        <v>59598</v>
      </c>
      <c r="I2551" s="45"/>
      <c r="J2551" s="38"/>
      <c r="K2551" s="43">
        <v>185</v>
      </c>
      <c r="L2551" s="44">
        <v>85470</v>
      </c>
      <c r="M2551" s="45"/>
      <c r="N2551" s="38"/>
      <c r="O2551" s="43">
        <v>185</v>
      </c>
      <c r="P2551" s="44">
        <v>85470</v>
      </c>
      <c r="Q2551" s="45"/>
      <c r="R2551" s="38"/>
      <c r="S2551" s="43">
        <v>133</v>
      </c>
      <c r="T2551" s="44">
        <v>61446</v>
      </c>
      <c r="U2551" s="45"/>
      <c r="V2551" s="38"/>
      <c r="W2551" s="43">
        <v>150</v>
      </c>
      <c r="X2551" s="44">
        <v>69300</v>
      </c>
      <c r="Y2551" s="45"/>
      <c r="Z2551" s="38"/>
      <c r="AA2551" s="43">
        <v>183.14</v>
      </c>
      <c r="AB2551" s="44">
        <v>84610.68</v>
      </c>
      <c r="AC2551" s="45"/>
      <c r="AD2551" s="38"/>
      <c r="AE2551" s="43">
        <v>192</v>
      </c>
      <c r="AF2551" s="44">
        <v>88704</v>
      </c>
      <c r="AG2551" s="45"/>
      <c r="AH2551" s="38"/>
      <c r="AI2551" s="43">
        <v>158.86000000000001</v>
      </c>
      <c r="AJ2551" s="44">
        <v>73393.320000000007</v>
      </c>
      <c r="AK2551" s="45"/>
      <c r="AL2551" s="38"/>
      <c r="AM2551" s="43">
        <v>223</v>
      </c>
      <c r="AN2551" s="44">
        <v>103026</v>
      </c>
      <c r="AO2551" s="45"/>
    </row>
    <row r="2552" spans="1:41" hidden="1" outlineLevel="1" x14ac:dyDescent="0.25">
      <c r="A2552" s="34" t="s">
        <v>4494</v>
      </c>
      <c r="B2552" s="35" t="s">
        <v>4495</v>
      </c>
      <c r="C2552" s="35" t="s">
        <v>4496</v>
      </c>
      <c r="D2552" s="35" t="s">
        <v>686</v>
      </c>
      <c r="E2552" s="42">
        <v>666</v>
      </c>
      <c r="G2552" s="43">
        <v>108</v>
      </c>
      <c r="H2552" s="44">
        <v>71928</v>
      </c>
      <c r="I2552" s="45"/>
      <c r="J2552" s="38"/>
      <c r="K2552" s="43">
        <v>135</v>
      </c>
      <c r="L2552" s="44">
        <v>89910</v>
      </c>
      <c r="M2552" s="45"/>
      <c r="N2552" s="38"/>
      <c r="O2552" s="43">
        <v>135</v>
      </c>
      <c r="P2552" s="44">
        <v>89910</v>
      </c>
      <c r="Q2552" s="45"/>
      <c r="R2552" s="38"/>
      <c r="S2552" s="43">
        <v>113</v>
      </c>
      <c r="T2552" s="44">
        <v>75258</v>
      </c>
      <c r="U2552" s="45"/>
      <c r="V2552" s="38"/>
      <c r="W2552" s="43">
        <v>124</v>
      </c>
      <c r="X2552" s="44">
        <v>82584</v>
      </c>
      <c r="Y2552" s="45"/>
      <c r="Z2552" s="38"/>
      <c r="AA2552" s="43">
        <v>136.82</v>
      </c>
      <c r="AB2552" s="44">
        <v>91122.12</v>
      </c>
      <c r="AC2552" s="45"/>
      <c r="AD2552" s="38"/>
      <c r="AE2552" s="43">
        <v>156</v>
      </c>
      <c r="AF2552" s="44">
        <v>103896</v>
      </c>
      <c r="AG2552" s="45"/>
      <c r="AH2552" s="38"/>
      <c r="AI2552" s="43">
        <v>132.15</v>
      </c>
      <c r="AJ2552" s="44">
        <v>88011.9</v>
      </c>
      <c r="AK2552" s="45"/>
      <c r="AL2552" s="38"/>
      <c r="AM2552" s="43">
        <v>206</v>
      </c>
      <c r="AN2552" s="44">
        <v>137196</v>
      </c>
      <c r="AO2552" s="45"/>
    </row>
    <row r="2553" spans="1:41" hidden="1" outlineLevel="1" x14ac:dyDescent="0.25">
      <c r="A2553" s="34" t="s">
        <v>4497</v>
      </c>
      <c r="B2553" s="35" t="s">
        <v>4498</v>
      </c>
      <c r="C2553" s="35" t="s">
        <v>4499</v>
      </c>
      <c r="D2553" s="35" t="s">
        <v>686</v>
      </c>
      <c r="E2553" s="42">
        <v>106</v>
      </c>
      <c r="G2553" s="43">
        <v>108</v>
      </c>
      <c r="H2553" s="44">
        <v>11448</v>
      </c>
      <c r="I2553" s="45"/>
      <c r="J2553" s="38"/>
      <c r="K2553" s="43">
        <v>135</v>
      </c>
      <c r="L2553" s="44">
        <v>14310</v>
      </c>
      <c r="M2553" s="45"/>
      <c r="N2553" s="38"/>
      <c r="O2553" s="43">
        <v>135</v>
      </c>
      <c r="P2553" s="44">
        <v>14310</v>
      </c>
      <c r="Q2553" s="45"/>
      <c r="R2553" s="38"/>
      <c r="S2553" s="43">
        <v>113</v>
      </c>
      <c r="T2553" s="44">
        <v>11978</v>
      </c>
      <c r="U2553" s="45"/>
      <c r="V2553" s="38"/>
      <c r="W2553" s="43">
        <v>124</v>
      </c>
      <c r="X2553" s="44">
        <v>13144</v>
      </c>
      <c r="Y2553" s="45"/>
      <c r="Z2553" s="38"/>
      <c r="AA2553" s="43">
        <v>136.82</v>
      </c>
      <c r="AB2553" s="44">
        <v>14502.92</v>
      </c>
      <c r="AC2553" s="45"/>
      <c r="AD2553" s="38"/>
      <c r="AE2553" s="43">
        <v>156</v>
      </c>
      <c r="AF2553" s="44">
        <v>16536</v>
      </c>
      <c r="AG2553" s="45"/>
      <c r="AH2553" s="38"/>
      <c r="AI2553" s="43">
        <v>132.15</v>
      </c>
      <c r="AJ2553" s="44">
        <v>14007.9</v>
      </c>
      <c r="AK2553" s="45"/>
      <c r="AL2553" s="38"/>
      <c r="AM2553" s="43">
        <v>206</v>
      </c>
      <c r="AN2553" s="44">
        <v>21836</v>
      </c>
      <c r="AO2553" s="45"/>
    </row>
    <row r="2554" spans="1:41" hidden="1" outlineLevel="1" x14ac:dyDescent="0.25">
      <c r="A2554" s="34" t="s">
        <v>4500</v>
      </c>
      <c r="B2554" s="35" t="s">
        <v>4501</v>
      </c>
      <c r="C2554" s="35" t="s">
        <v>2537</v>
      </c>
      <c r="D2554" s="35" t="s">
        <v>686</v>
      </c>
      <c r="E2554" s="42">
        <v>853</v>
      </c>
      <c r="G2554" s="43">
        <v>63</v>
      </c>
      <c r="H2554" s="44">
        <v>53739</v>
      </c>
      <c r="I2554" s="45"/>
      <c r="J2554" s="38"/>
      <c r="K2554" s="43">
        <v>80</v>
      </c>
      <c r="L2554" s="44">
        <v>68240</v>
      </c>
      <c r="M2554" s="45"/>
      <c r="N2554" s="38"/>
      <c r="O2554" s="43">
        <v>80</v>
      </c>
      <c r="P2554" s="44">
        <v>68240</v>
      </c>
      <c r="Q2554" s="45"/>
      <c r="R2554" s="38"/>
      <c r="S2554" s="43">
        <v>66</v>
      </c>
      <c r="T2554" s="44">
        <v>56298</v>
      </c>
      <c r="U2554" s="45"/>
      <c r="V2554" s="38"/>
      <c r="W2554" s="43">
        <v>66</v>
      </c>
      <c r="X2554" s="44">
        <v>56298</v>
      </c>
      <c r="Y2554" s="45"/>
      <c r="Z2554" s="38"/>
      <c r="AA2554" s="43">
        <v>86.18</v>
      </c>
      <c r="AB2554" s="44">
        <v>73511.539999999994</v>
      </c>
      <c r="AC2554" s="45"/>
      <c r="AD2554" s="38"/>
      <c r="AE2554" s="43">
        <v>85</v>
      </c>
      <c r="AF2554" s="44">
        <v>72505</v>
      </c>
      <c r="AG2554" s="45"/>
      <c r="AH2554" s="38"/>
      <c r="AI2554" s="43">
        <v>85.79</v>
      </c>
      <c r="AJ2554" s="44">
        <v>73178.87</v>
      </c>
      <c r="AK2554" s="45"/>
      <c r="AL2554" s="38"/>
      <c r="AM2554" s="43">
        <v>132</v>
      </c>
      <c r="AN2554" s="44">
        <v>112596</v>
      </c>
      <c r="AO2554" s="45"/>
    </row>
    <row r="2555" spans="1:41" hidden="1" outlineLevel="1" x14ac:dyDescent="0.25">
      <c r="A2555" s="34" t="s">
        <v>4502</v>
      </c>
      <c r="B2555" s="35" t="s">
        <v>4503</v>
      </c>
      <c r="C2555" s="35" t="s">
        <v>4504</v>
      </c>
      <c r="D2555" s="35" t="s">
        <v>686</v>
      </c>
      <c r="E2555" s="42">
        <v>22</v>
      </c>
      <c r="G2555" s="43">
        <v>63</v>
      </c>
      <c r="H2555" s="44">
        <v>1386</v>
      </c>
      <c r="I2555" s="45"/>
      <c r="J2555" s="38"/>
      <c r="K2555" s="43">
        <v>80</v>
      </c>
      <c r="L2555" s="44">
        <v>1760</v>
      </c>
      <c r="M2555" s="45"/>
      <c r="N2555" s="38"/>
      <c r="O2555" s="43">
        <v>80</v>
      </c>
      <c r="P2555" s="44">
        <v>1760</v>
      </c>
      <c r="Q2555" s="45"/>
      <c r="R2555" s="38"/>
      <c r="S2555" s="43">
        <v>66</v>
      </c>
      <c r="T2555" s="44">
        <v>1452</v>
      </c>
      <c r="U2555" s="45"/>
      <c r="V2555" s="38"/>
      <c r="W2555" s="43">
        <v>66</v>
      </c>
      <c r="X2555" s="44">
        <v>1452</v>
      </c>
      <c r="Y2555" s="45"/>
      <c r="Z2555" s="38"/>
      <c r="AA2555" s="43">
        <v>86.18</v>
      </c>
      <c r="AB2555" s="44">
        <v>1895.96</v>
      </c>
      <c r="AC2555" s="45"/>
      <c r="AD2555" s="38"/>
      <c r="AE2555" s="43">
        <v>85</v>
      </c>
      <c r="AF2555" s="44">
        <v>1870</v>
      </c>
      <c r="AG2555" s="45"/>
      <c r="AH2555" s="38"/>
      <c r="AI2555" s="43">
        <v>85.79</v>
      </c>
      <c r="AJ2555" s="44">
        <v>1887.38</v>
      </c>
      <c r="AK2555" s="45"/>
      <c r="AL2555" s="38"/>
      <c r="AM2555" s="43">
        <v>132</v>
      </c>
      <c r="AN2555" s="44">
        <v>2904</v>
      </c>
      <c r="AO2555" s="45"/>
    </row>
    <row r="2556" spans="1:41" hidden="1" outlineLevel="1" x14ac:dyDescent="0.25">
      <c r="A2556" s="34" t="s">
        <v>4505</v>
      </c>
      <c r="B2556" s="35" t="s">
        <v>4506</v>
      </c>
      <c r="C2556" s="35" t="s">
        <v>4507</v>
      </c>
      <c r="D2556" s="35" t="s">
        <v>686</v>
      </c>
      <c r="E2556" s="42">
        <v>48</v>
      </c>
      <c r="G2556" s="43">
        <v>63</v>
      </c>
      <c r="H2556" s="44">
        <v>3024</v>
      </c>
      <c r="I2556" s="45"/>
      <c r="J2556" s="38"/>
      <c r="K2556" s="43">
        <v>80</v>
      </c>
      <c r="L2556" s="44">
        <v>3840</v>
      </c>
      <c r="M2556" s="45"/>
      <c r="N2556" s="38"/>
      <c r="O2556" s="43">
        <v>80</v>
      </c>
      <c r="P2556" s="44">
        <v>3840</v>
      </c>
      <c r="Q2556" s="45"/>
      <c r="R2556" s="38"/>
      <c r="S2556" s="43">
        <v>66</v>
      </c>
      <c r="T2556" s="44">
        <v>3168</v>
      </c>
      <c r="U2556" s="45"/>
      <c r="V2556" s="38"/>
      <c r="W2556" s="43">
        <v>66</v>
      </c>
      <c r="X2556" s="44">
        <v>3168</v>
      </c>
      <c r="Y2556" s="45"/>
      <c r="Z2556" s="38"/>
      <c r="AA2556" s="43">
        <v>86.18</v>
      </c>
      <c r="AB2556" s="44">
        <v>4136.6400000000003</v>
      </c>
      <c r="AC2556" s="45"/>
      <c r="AD2556" s="38"/>
      <c r="AE2556" s="43">
        <v>85</v>
      </c>
      <c r="AF2556" s="44">
        <v>4080</v>
      </c>
      <c r="AG2556" s="45"/>
      <c r="AH2556" s="38"/>
      <c r="AI2556" s="43">
        <v>85.79</v>
      </c>
      <c r="AJ2556" s="44">
        <v>4117.92</v>
      </c>
      <c r="AK2556" s="45"/>
      <c r="AL2556" s="38"/>
      <c r="AM2556" s="43">
        <v>132</v>
      </c>
      <c r="AN2556" s="44">
        <v>6336</v>
      </c>
      <c r="AO2556" s="45"/>
    </row>
    <row r="2557" spans="1:41" hidden="1" outlineLevel="1" x14ac:dyDescent="0.25">
      <c r="A2557" s="34" t="s">
        <v>4508</v>
      </c>
      <c r="B2557" s="35" t="s">
        <v>4509</v>
      </c>
      <c r="C2557" s="35" t="s">
        <v>4510</v>
      </c>
      <c r="D2557" s="35" t="s">
        <v>686</v>
      </c>
      <c r="E2557" s="42">
        <v>821</v>
      </c>
      <c r="G2557" s="43">
        <v>53</v>
      </c>
      <c r="H2557" s="44">
        <v>43513</v>
      </c>
      <c r="I2557" s="45"/>
      <c r="J2557" s="38"/>
      <c r="K2557" s="43">
        <v>77</v>
      </c>
      <c r="L2557" s="44">
        <v>63217</v>
      </c>
      <c r="M2557" s="45"/>
      <c r="N2557" s="38"/>
      <c r="O2557" s="43">
        <v>77</v>
      </c>
      <c r="P2557" s="44">
        <v>63217</v>
      </c>
      <c r="Q2557" s="45"/>
      <c r="R2557" s="38"/>
      <c r="S2557" s="43">
        <v>50</v>
      </c>
      <c r="T2557" s="44">
        <v>41050</v>
      </c>
      <c r="U2557" s="45"/>
      <c r="V2557" s="38"/>
      <c r="W2557" s="43">
        <v>58</v>
      </c>
      <c r="X2557" s="44">
        <v>47618</v>
      </c>
      <c r="Y2557" s="45"/>
      <c r="Z2557" s="38"/>
      <c r="AA2557" s="43">
        <v>77.569999999999993</v>
      </c>
      <c r="AB2557" s="44">
        <v>63684.97</v>
      </c>
      <c r="AC2557" s="45"/>
      <c r="AD2557" s="38"/>
      <c r="AE2557" s="43">
        <v>73</v>
      </c>
      <c r="AF2557" s="44">
        <v>59933</v>
      </c>
      <c r="AG2557" s="45"/>
      <c r="AH2557" s="38"/>
      <c r="AI2557" s="43">
        <v>70.38</v>
      </c>
      <c r="AJ2557" s="44">
        <v>57781.98</v>
      </c>
      <c r="AK2557" s="45"/>
      <c r="AL2557" s="38"/>
      <c r="AM2557" s="43">
        <v>107</v>
      </c>
      <c r="AN2557" s="44">
        <v>87847</v>
      </c>
      <c r="AO2557" s="45"/>
    </row>
    <row r="2558" spans="1:41" hidden="1" outlineLevel="1" x14ac:dyDescent="0.25">
      <c r="A2558" s="34" t="s">
        <v>4511</v>
      </c>
      <c r="B2558" s="35" t="s">
        <v>4512</v>
      </c>
      <c r="C2558" s="35" t="s">
        <v>4513</v>
      </c>
      <c r="D2558" s="35" t="s">
        <v>686</v>
      </c>
      <c r="E2558" s="42">
        <v>202</v>
      </c>
      <c r="G2558" s="43">
        <v>49</v>
      </c>
      <c r="H2558" s="44">
        <v>9898</v>
      </c>
      <c r="I2558" s="45"/>
      <c r="J2558" s="38"/>
      <c r="K2558" s="43">
        <v>77</v>
      </c>
      <c r="L2558" s="44">
        <v>15554</v>
      </c>
      <c r="M2558" s="45"/>
      <c r="N2558" s="38"/>
      <c r="O2558" s="43">
        <v>77</v>
      </c>
      <c r="P2558" s="44">
        <v>15554</v>
      </c>
      <c r="Q2558" s="45"/>
      <c r="R2558" s="38"/>
      <c r="S2558" s="43">
        <v>50</v>
      </c>
      <c r="T2558" s="44">
        <v>10100</v>
      </c>
      <c r="U2558" s="45"/>
      <c r="V2558" s="38"/>
      <c r="W2558" s="43">
        <v>58</v>
      </c>
      <c r="X2558" s="44">
        <v>11716</v>
      </c>
      <c r="Y2558" s="45"/>
      <c r="Z2558" s="38"/>
      <c r="AA2558" s="43">
        <v>77.569999999999993</v>
      </c>
      <c r="AB2558" s="44">
        <v>15669.14</v>
      </c>
      <c r="AC2558" s="45"/>
      <c r="AD2558" s="38"/>
      <c r="AE2558" s="43">
        <v>73</v>
      </c>
      <c r="AF2558" s="44">
        <v>14746</v>
      </c>
      <c r="AG2558" s="45"/>
      <c r="AH2558" s="38"/>
      <c r="AI2558" s="43">
        <v>70.38</v>
      </c>
      <c r="AJ2558" s="44">
        <v>14216.76</v>
      </c>
      <c r="AK2558" s="45"/>
      <c r="AL2558" s="38"/>
      <c r="AM2558" s="43">
        <v>107</v>
      </c>
      <c r="AN2558" s="44">
        <v>21614</v>
      </c>
      <c r="AO2558" s="45"/>
    </row>
    <row r="2559" spans="1:41" hidden="1" outlineLevel="1" x14ac:dyDescent="0.25">
      <c r="A2559" s="34" t="s">
        <v>4514</v>
      </c>
      <c r="B2559" s="35" t="s">
        <v>4515</v>
      </c>
      <c r="C2559" s="35" t="s">
        <v>4516</v>
      </c>
      <c r="D2559" s="35" t="s">
        <v>686</v>
      </c>
      <c r="E2559" s="42">
        <v>144</v>
      </c>
      <c r="G2559" s="43">
        <v>49</v>
      </c>
      <c r="H2559" s="44">
        <v>7056</v>
      </c>
      <c r="I2559" s="45"/>
      <c r="J2559" s="38"/>
      <c r="K2559" s="43">
        <v>77</v>
      </c>
      <c r="L2559" s="44">
        <v>11088</v>
      </c>
      <c r="M2559" s="45"/>
      <c r="N2559" s="38"/>
      <c r="O2559" s="43">
        <v>77</v>
      </c>
      <c r="P2559" s="44">
        <v>11088</v>
      </c>
      <c r="Q2559" s="45"/>
      <c r="R2559" s="38"/>
      <c r="S2559" s="43">
        <v>50</v>
      </c>
      <c r="T2559" s="44">
        <v>7200</v>
      </c>
      <c r="U2559" s="45"/>
      <c r="V2559" s="38"/>
      <c r="W2559" s="43">
        <v>58</v>
      </c>
      <c r="X2559" s="44">
        <v>8352</v>
      </c>
      <c r="Y2559" s="45"/>
      <c r="Z2559" s="38"/>
      <c r="AA2559" s="43">
        <v>77.569999999999993</v>
      </c>
      <c r="AB2559" s="44">
        <v>11170.08</v>
      </c>
      <c r="AC2559" s="45"/>
      <c r="AD2559" s="38"/>
      <c r="AE2559" s="43">
        <v>73</v>
      </c>
      <c r="AF2559" s="44">
        <v>10512</v>
      </c>
      <c r="AG2559" s="45"/>
      <c r="AH2559" s="38"/>
      <c r="AI2559" s="43">
        <v>70.38</v>
      </c>
      <c r="AJ2559" s="44">
        <v>10134.719999999999</v>
      </c>
      <c r="AK2559" s="45"/>
      <c r="AL2559" s="38"/>
      <c r="AM2559" s="43">
        <v>107</v>
      </c>
      <c r="AN2559" s="44">
        <v>15408</v>
      </c>
      <c r="AO2559" s="45"/>
    </row>
    <row r="2560" spans="1:41" hidden="1" outlineLevel="1" x14ac:dyDescent="0.25">
      <c r="A2560" s="34" t="s">
        <v>4517</v>
      </c>
      <c r="B2560" s="35" t="s">
        <v>4518</v>
      </c>
      <c r="C2560" s="35" t="s">
        <v>4519</v>
      </c>
      <c r="D2560" s="35" t="s">
        <v>686</v>
      </c>
      <c r="E2560" s="42">
        <v>38</v>
      </c>
      <c r="G2560" s="43">
        <v>49</v>
      </c>
      <c r="H2560" s="44">
        <v>1862</v>
      </c>
      <c r="I2560" s="45"/>
      <c r="J2560" s="38"/>
      <c r="K2560" s="43">
        <v>77</v>
      </c>
      <c r="L2560" s="44">
        <v>2926</v>
      </c>
      <c r="M2560" s="45"/>
      <c r="N2560" s="38"/>
      <c r="O2560" s="43">
        <v>77</v>
      </c>
      <c r="P2560" s="44">
        <v>2926</v>
      </c>
      <c r="Q2560" s="45"/>
      <c r="R2560" s="38"/>
      <c r="S2560" s="43">
        <v>50</v>
      </c>
      <c r="T2560" s="44">
        <v>1900</v>
      </c>
      <c r="U2560" s="45"/>
      <c r="V2560" s="38"/>
      <c r="W2560" s="43">
        <v>58</v>
      </c>
      <c r="X2560" s="44">
        <v>2204</v>
      </c>
      <c r="Y2560" s="45"/>
      <c r="Z2560" s="38"/>
      <c r="AA2560" s="43">
        <v>77.569999999999993</v>
      </c>
      <c r="AB2560" s="44">
        <v>2947.66</v>
      </c>
      <c r="AC2560" s="45"/>
      <c r="AD2560" s="38"/>
      <c r="AE2560" s="43">
        <v>73</v>
      </c>
      <c r="AF2560" s="44">
        <v>2774</v>
      </c>
      <c r="AG2560" s="45"/>
      <c r="AH2560" s="38"/>
      <c r="AI2560" s="43">
        <v>70.38</v>
      </c>
      <c r="AJ2560" s="44">
        <v>2674.44</v>
      </c>
      <c r="AK2560" s="45"/>
      <c r="AL2560" s="38"/>
      <c r="AM2560" s="43">
        <v>107</v>
      </c>
      <c r="AN2560" s="44">
        <v>4066</v>
      </c>
      <c r="AO2560" s="45"/>
    </row>
    <row r="2561" spans="1:41" hidden="1" outlineLevel="1" x14ac:dyDescent="0.25">
      <c r="A2561" s="34" t="s">
        <v>4520</v>
      </c>
      <c r="B2561" s="35" t="s">
        <v>4521</v>
      </c>
      <c r="C2561" s="35" t="s">
        <v>4522</v>
      </c>
      <c r="D2561" s="35" t="s">
        <v>686</v>
      </c>
      <c r="E2561" s="42">
        <v>8</v>
      </c>
      <c r="G2561" s="43">
        <v>49</v>
      </c>
      <c r="H2561" s="44">
        <v>392</v>
      </c>
      <c r="I2561" s="45"/>
      <c r="J2561" s="38"/>
      <c r="K2561" s="43">
        <v>77</v>
      </c>
      <c r="L2561" s="44">
        <v>616</v>
      </c>
      <c r="M2561" s="45"/>
      <c r="N2561" s="38"/>
      <c r="O2561" s="43">
        <v>77</v>
      </c>
      <c r="P2561" s="44">
        <v>616</v>
      </c>
      <c r="Q2561" s="45"/>
      <c r="R2561" s="38"/>
      <c r="S2561" s="43">
        <v>50</v>
      </c>
      <c r="T2561" s="44">
        <v>400</v>
      </c>
      <c r="U2561" s="45"/>
      <c r="V2561" s="38"/>
      <c r="W2561" s="43">
        <v>58</v>
      </c>
      <c r="X2561" s="44">
        <v>464</v>
      </c>
      <c r="Y2561" s="45"/>
      <c r="Z2561" s="38"/>
      <c r="AA2561" s="43">
        <v>77.569999999999993</v>
      </c>
      <c r="AB2561" s="44">
        <v>620.55999999999995</v>
      </c>
      <c r="AC2561" s="45"/>
      <c r="AD2561" s="38"/>
      <c r="AE2561" s="43">
        <v>73</v>
      </c>
      <c r="AF2561" s="44">
        <v>584</v>
      </c>
      <c r="AG2561" s="45"/>
      <c r="AH2561" s="38"/>
      <c r="AI2561" s="43">
        <v>70.38</v>
      </c>
      <c r="AJ2561" s="44">
        <v>563.04</v>
      </c>
      <c r="AK2561" s="45"/>
      <c r="AL2561" s="38"/>
      <c r="AM2561" s="43">
        <v>107</v>
      </c>
      <c r="AN2561" s="44">
        <v>856</v>
      </c>
      <c r="AO2561" s="45"/>
    </row>
    <row r="2562" spans="1:41" hidden="1" outlineLevel="1" x14ac:dyDescent="0.25">
      <c r="A2562" s="34" t="s">
        <v>4523</v>
      </c>
      <c r="B2562" s="35" t="s">
        <v>4524</v>
      </c>
      <c r="C2562" s="35" t="s">
        <v>4525</v>
      </c>
      <c r="D2562" s="35" t="s">
        <v>686</v>
      </c>
      <c r="E2562" s="42">
        <v>149</v>
      </c>
      <c r="G2562" s="43">
        <v>49</v>
      </c>
      <c r="H2562" s="44">
        <v>7301</v>
      </c>
      <c r="I2562" s="45"/>
      <c r="J2562" s="38"/>
      <c r="K2562" s="43">
        <v>77</v>
      </c>
      <c r="L2562" s="44">
        <v>11473</v>
      </c>
      <c r="M2562" s="45"/>
      <c r="N2562" s="38"/>
      <c r="O2562" s="43">
        <v>77</v>
      </c>
      <c r="P2562" s="44">
        <v>11473</v>
      </c>
      <c r="Q2562" s="45"/>
      <c r="R2562" s="38"/>
      <c r="S2562" s="43">
        <v>50</v>
      </c>
      <c r="T2562" s="44">
        <v>7450</v>
      </c>
      <c r="U2562" s="45"/>
      <c r="V2562" s="38"/>
      <c r="W2562" s="43">
        <v>58</v>
      </c>
      <c r="X2562" s="44">
        <v>8642</v>
      </c>
      <c r="Y2562" s="45"/>
      <c r="Z2562" s="38"/>
      <c r="AA2562" s="43">
        <v>77.569999999999993</v>
      </c>
      <c r="AB2562" s="44">
        <v>11557.93</v>
      </c>
      <c r="AC2562" s="45"/>
      <c r="AD2562" s="38"/>
      <c r="AE2562" s="43">
        <v>85</v>
      </c>
      <c r="AF2562" s="44">
        <v>12665</v>
      </c>
      <c r="AG2562" s="45"/>
      <c r="AH2562" s="38"/>
      <c r="AI2562" s="43">
        <v>70.38</v>
      </c>
      <c r="AJ2562" s="44">
        <v>10486.62</v>
      </c>
      <c r="AK2562" s="45"/>
      <c r="AL2562" s="38"/>
      <c r="AM2562" s="43">
        <v>107</v>
      </c>
      <c r="AN2562" s="44">
        <v>15943</v>
      </c>
      <c r="AO2562" s="45"/>
    </row>
    <row r="2563" spans="1:41" hidden="1" outlineLevel="1" x14ac:dyDescent="0.25">
      <c r="A2563" s="34" t="s">
        <v>4526</v>
      </c>
      <c r="B2563" s="35" t="s">
        <v>4527</v>
      </c>
      <c r="C2563" s="35" t="s">
        <v>4528</v>
      </c>
      <c r="D2563" s="35" t="s">
        <v>686</v>
      </c>
      <c r="E2563" s="42">
        <v>11</v>
      </c>
      <c r="G2563" s="43">
        <v>70</v>
      </c>
      <c r="H2563" s="44">
        <v>770</v>
      </c>
      <c r="I2563" s="45"/>
      <c r="J2563" s="38"/>
      <c r="K2563" s="43">
        <v>108</v>
      </c>
      <c r="L2563" s="44">
        <v>1188</v>
      </c>
      <c r="M2563" s="45"/>
      <c r="N2563" s="38"/>
      <c r="O2563" s="43">
        <v>108</v>
      </c>
      <c r="P2563" s="44">
        <v>1188</v>
      </c>
      <c r="Q2563" s="45"/>
      <c r="R2563" s="38"/>
      <c r="S2563" s="43">
        <v>53</v>
      </c>
      <c r="T2563" s="44">
        <v>583</v>
      </c>
      <c r="U2563" s="45"/>
      <c r="V2563" s="38"/>
      <c r="W2563" s="43">
        <v>63</v>
      </c>
      <c r="X2563" s="44">
        <v>693</v>
      </c>
      <c r="Y2563" s="45"/>
      <c r="Z2563" s="38"/>
      <c r="AA2563" s="43">
        <v>91.57</v>
      </c>
      <c r="AB2563" s="44">
        <v>1007.27</v>
      </c>
      <c r="AC2563" s="45"/>
      <c r="AD2563" s="38"/>
      <c r="AE2563" s="43">
        <v>127</v>
      </c>
      <c r="AF2563" s="44">
        <v>1397</v>
      </c>
      <c r="AG2563" s="45"/>
      <c r="AH2563" s="38"/>
      <c r="AI2563" s="43">
        <v>84.16</v>
      </c>
      <c r="AJ2563" s="44">
        <v>925.76</v>
      </c>
      <c r="AK2563" s="45"/>
      <c r="AL2563" s="38"/>
      <c r="AM2563" s="43">
        <v>124</v>
      </c>
      <c r="AN2563" s="44">
        <v>1364</v>
      </c>
      <c r="AO2563" s="45"/>
    </row>
    <row r="2564" spans="1:41" hidden="1" outlineLevel="1" x14ac:dyDescent="0.25">
      <c r="A2564" s="34" t="s">
        <v>4529</v>
      </c>
      <c r="B2564" s="35" t="s">
        <v>4530</v>
      </c>
      <c r="C2564" s="35" t="s">
        <v>4531</v>
      </c>
      <c r="D2564" s="35" t="s">
        <v>686</v>
      </c>
      <c r="E2564" s="42">
        <v>13</v>
      </c>
      <c r="G2564" s="43">
        <v>70</v>
      </c>
      <c r="H2564" s="44">
        <v>910</v>
      </c>
      <c r="I2564" s="45"/>
      <c r="J2564" s="38"/>
      <c r="K2564" s="43">
        <v>77</v>
      </c>
      <c r="L2564" s="44">
        <v>1001</v>
      </c>
      <c r="M2564" s="45"/>
      <c r="N2564" s="38"/>
      <c r="O2564" s="43">
        <v>77</v>
      </c>
      <c r="P2564" s="44">
        <v>1001</v>
      </c>
      <c r="Q2564" s="45"/>
      <c r="R2564" s="38"/>
      <c r="S2564" s="43">
        <v>53</v>
      </c>
      <c r="T2564" s="44">
        <v>689</v>
      </c>
      <c r="U2564" s="45"/>
      <c r="V2564" s="38"/>
      <c r="W2564" s="43">
        <v>63</v>
      </c>
      <c r="X2564" s="44">
        <v>819</v>
      </c>
      <c r="Y2564" s="45"/>
      <c r="Z2564" s="38"/>
      <c r="AA2564" s="43">
        <v>91.57</v>
      </c>
      <c r="AB2564" s="44">
        <v>1190.4100000000001</v>
      </c>
      <c r="AC2564" s="45"/>
      <c r="AD2564" s="38"/>
      <c r="AE2564" s="43">
        <v>0</v>
      </c>
      <c r="AF2564" s="44">
        <v>0</v>
      </c>
      <c r="AG2564" s="45"/>
      <c r="AH2564" s="38"/>
      <c r="AI2564" s="43">
        <v>84.16</v>
      </c>
      <c r="AJ2564" s="44">
        <v>1094.08</v>
      </c>
      <c r="AK2564" s="45"/>
      <c r="AL2564" s="38"/>
      <c r="AM2564" s="43">
        <v>124</v>
      </c>
      <c r="AN2564" s="44">
        <v>1612</v>
      </c>
      <c r="AO2564" s="45"/>
    </row>
    <row r="2565" spans="1:41" hidden="1" outlineLevel="1" x14ac:dyDescent="0.25">
      <c r="A2565" s="34" t="s">
        <v>4532</v>
      </c>
      <c r="B2565" s="35" t="s">
        <v>4533</v>
      </c>
      <c r="C2565" s="35" t="s">
        <v>4534</v>
      </c>
      <c r="D2565" s="35" t="s">
        <v>686</v>
      </c>
      <c r="E2565" s="42">
        <v>45</v>
      </c>
      <c r="G2565" s="43">
        <v>92</v>
      </c>
      <c r="H2565" s="44">
        <v>4140</v>
      </c>
      <c r="I2565" s="45"/>
      <c r="J2565" s="38"/>
      <c r="K2565" s="43">
        <v>77</v>
      </c>
      <c r="L2565" s="44">
        <v>3465</v>
      </c>
      <c r="M2565" s="45"/>
      <c r="N2565" s="38"/>
      <c r="O2565" s="43">
        <v>77</v>
      </c>
      <c r="P2565" s="44">
        <v>3465</v>
      </c>
      <c r="Q2565" s="45"/>
      <c r="R2565" s="38"/>
      <c r="S2565" s="43">
        <v>93</v>
      </c>
      <c r="T2565" s="44">
        <v>4185</v>
      </c>
      <c r="U2565" s="45"/>
      <c r="V2565" s="38"/>
      <c r="W2565" s="43">
        <v>101</v>
      </c>
      <c r="X2565" s="44">
        <v>4545</v>
      </c>
      <c r="Y2565" s="45"/>
      <c r="Z2565" s="38"/>
      <c r="AA2565" s="43">
        <v>127.12</v>
      </c>
      <c r="AB2565" s="44">
        <v>5720.4</v>
      </c>
      <c r="AC2565" s="45"/>
      <c r="AD2565" s="38"/>
      <c r="AE2565" s="43">
        <v>85</v>
      </c>
      <c r="AF2565" s="44">
        <v>3825</v>
      </c>
      <c r="AG2565" s="45"/>
      <c r="AH2565" s="38"/>
      <c r="AI2565" s="43">
        <v>112.04</v>
      </c>
      <c r="AJ2565" s="44">
        <v>5041.8</v>
      </c>
      <c r="AK2565" s="45"/>
      <c r="AL2565" s="38"/>
      <c r="AM2565" s="43">
        <v>173</v>
      </c>
      <c r="AN2565" s="44">
        <v>7785</v>
      </c>
      <c r="AO2565" s="45"/>
    </row>
    <row r="2566" spans="1:41" hidden="1" outlineLevel="1" x14ac:dyDescent="0.25">
      <c r="A2566" s="30"/>
      <c r="B2566" s="31" t="s">
        <v>44</v>
      </c>
      <c r="C2566" s="31" t="s">
        <v>45</v>
      </c>
      <c r="G2566" s="36"/>
      <c r="H2566" s="36"/>
      <c r="I2566" s="37"/>
      <c r="J2566" s="38"/>
      <c r="K2566" s="36"/>
      <c r="L2566" s="36"/>
      <c r="M2566" s="37"/>
      <c r="N2566" s="38"/>
      <c r="O2566" s="36"/>
      <c r="P2566" s="36"/>
      <c r="Q2566" s="37"/>
      <c r="R2566" s="38"/>
      <c r="S2566" s="36"/>
      <c r="T2566" s="36"/>
      <c r="U2566" s="37"/>
      <c r="V2566" s="38"/>
      <c r="W2566" s="36"/>
      <c r="X2566" s="36"/>
      <c r="Y2566" s="37"/>
      <c r="Z2566" s="38"/>
      <c r="AA2566" s="36"/>
      <c r="AB2566" s="36"/>
      <c r="AC2566" s="37"/>
      <c r="AD2566" s="38"/>
      <c r="AE2566" s="36"/>
      <c r="AF2566" s="36"/>
      <c r="AG2566" s="37"/>
      <c r="AH2566" s="38"/>
      <c r="AI2566" s="36"/>
      <c r="AJ2566" s="36"/>
      <c r="AK2566" s="37"/>
      <c r="AL2566" s="38"/>
      <c r="AM2566" s="36"/>
      <c r="AN2566" s="36"/>
      <c r="AO2566" s="37"/>
    </row>
    <row r="2567" spans="1:41" hidden="1" outlineLevel="1" x14ac:dyDescent="0.25">
      <c r="A2567" s="34" t="s">
        <v>4535</v>
      </c>
      <c r="B2567" s="35" t="s">
        <v>47</v>
      </c>
      <c r="C2567" s="35" t="s">
        <v>2539</v>
      </c>
      <c r="G2567" s="36"/>
      <c r="H2567" s="36"/>
      <c r="I2567" s="37"/>
      <c r="J2567" s="38"/>
      <c r="K2567" s="36"/>
      <c r="L2567" s="36"/>
      <c r="M2567" s="37"/>
      <c r="N2567" s="38"/>
      <c r="O2567" s="36"/>
      <c r="P2567" s="36"/>
      <c r="Q2567" s="37"/>
      <c r="R2567" s="38"/>
      <c r="S2567" s="36"/>
      <c r="T2567" s="36"/>
      <c r="U2567" s="37"/>
      <c r="V2567" s="38"/>
      <c r="W2567" s="36"/>
      <c r="X2567" s="36"/>
      <c r="Y2567" s="37"/>
      <c r="Z2567" s="38"/>
      <c r="AA2567" s="36"/>
      <c r="AB2567" s="36"/>
      <c r="AC2567" s="37"/>
      <c r="AD2567" s="38"/>
      <c r="AE2567" s="36"/>
      <c r="AF2567" s="36"/>
      <c r="AG2567" s="37"/>
      <c r="AH2567" s="38"/>
      <c r="AI2567" s="36"/>
      <c r="AJ2567" s="36"/>
      <c r="AK2567" s="37"/>
      <c r="AL2567" s="38"/>
      <c r="AM2567" s="36"/>
      <c r="AN2567" s="36"/>
      <c r="AO2567" s="37"/>
    </row>
    <row r="2568" spans="1:41" ht="45" hidden="1" outlineLevel="1" x14ac:dyDescent="0.25">
      <c r="A2568" s="30"/>
      <c r="B2568" s="31" t="s">
        <v>69</v>
      </c>
      <c r="C2568" s="31" t="s">
        <v>70</v>
      </c>
      <c r="D2568" s="31" t="s">
        <v>71</v>
      </c>
      <c r="E2568" s="31" t="s">
        <v>72</v>
      </c>
      <c r="G2568" s="39" t="s">
        <v>73</v>
      </c>
      <c r="H2568" s="40" t="s">
        <v>33</v>
      </c>
      <c r="I2568" s="41"/>
      <c r="J2568" s="38"/>
      <c r="K2568" s="39" t="s">
        <v>73</v>
      </c>
      <c r="L2568" s="40" t="s">
        <v>33</v>
      </c>
      <c r="M2568" s="41"/>
      <c r="N2568" s="38"/>
      <c r="O2568" s="39" t="s">
        <v>73</v>
      </c>
      <c r="P2568" s="40" t="s">
        <v>33</v>
      </c>
      <c r="Q2568" s="41"/>
      <c r="R2568" s="38"/>
      <c r="S2568" s="39" t="s">
        <v>73</v>
      </c>
      <c r="T2568" s="40" t="s">
        <v>33</v>
      </c>
      <c r="U2568" s="41"/>
      <c r="V2568" s="38"/>
      <c r="W2568" s="39" t="s">
        <v>73</v>
      </c>
      <c r="X2568" s="40" t="s">
        <v>33</v>
      </c>
      <c r="Y2568" s="41"/>
      <c r="Z2568" s="38"/>
      <c r="AA2568" s="39" t="s">
        <v>73</v>
      </c>
      <c r="AB2568" s="40" t="s">
        <v>33</v>
      </c>
      <c r="AC2568" s="41"/>
      <c r="AD2568" s="38"/>
      <c r="AE2568" s="39" t="s">
        <v>73</v>
      </c>
      <c r="AF2568" s="40" t="s">
        <v>33</v>
      </c>
      <c r="AG2568" s="41"/>
      <c r="AH2568" s="38"/>
      <c r="AI2568" s="39" t="s">
        <v>73</v>
      </c>
      <c r="AJ2568" s="40" t="s">
        <v>33</v>
      </c>
      <c r="AK2568" s="41"/>
      <c r="AL2568" s="38"/>
      <c r="AM2568" s="39" t="s">
        <v>73</v>
      </c>
      <c r="AN2568" s="40" t="s">
        <v>33</v>
      </c>
      <c r="AO2568" s="41"/>
    </row>
    <row r="2569" spans="1:41" hidden="1" outlineLevel="1" x14ac:dyDescent="0.25">
      <c r="A2569" s="34" t="s">
        <v>4536</v>
      </c>
      <c r="B2569" s="35" t="s">
        <v>4537</v>
      </c>
      <c r="C2569" s="35" t="s">
        <v>4538</v>
      </c>
      <c r="D2569" s="35" t="s">
        <v>4539</v>
      </c>
      <c r="E2569" s="42">
        <v>1</v>
      </c>
      <c r="G2569" s="43">
        <v>9360</v>
      </c>
      <c r="H2569" s="44">
        <v>9360</v>
      </c>
      <c r="I2569" s="45"/>
      <c r="J2569" s="38"/>
      <c r="K2569" s="43">
        <v>15000</v>
      </c>
      <c r="L2569" s="44">
        <v>15000</v>
      </c>
      <c r="M2569" s="45"/>
      <c r="N2569" s="38"/>
      <c r="O2569" s="43">
        <v>15000</v>
      </c>
      <c r="P2569" s="44">
        <v>15000</v>
      </c>
      <c r="Q2569" s="45"/>
      <c r="R2569" s="38"/>
      <c r="S2569" s="43">
        <v>8233</v>
      </c>
      <c r="T2569" s="44">
        <v>8233</v>
      </c>
      <c r="U2569" s="45"/>
      <c r="V2569" s="38"/>
      <c r="W2569" s="43">
        <v>12000</v>
      </c>
      <c r="X2569" s="44">
        <v>12000</v>
      </c>
      <c r="Y2569" s="45"/>
      <c r="Z2569" s="38"/>
      <c r="AA2569" s="43">
        <v>4309.18</v>
      </c>
      <c r="AB2569" s="44">
        <v>4309.18</v>
      </c>
      <c r="AC2569" s="45"/>
      <c r="AD2569" s="38"/>
      <c r="AE2569" s="43">
        <v>3961</v>
      </c>
      <c r="AF2569" s="44">
        <v>3961</v>
      </c>
      <c r="AG2569" s="45"/>
      <c r="AH2569" s="38"/>
      <c r="AI2569" s="43">
        <v>0</v>
      </c>
      <c r="AJ2569" s="44">
        <v>0</v>
      </c>
      <c r="AK2569" s="45"/>
      <c r="AL2569" s="38"/>
      <c r="AM2569" s="43">
        <v>11840</v>
      </c>
      <c r="AN2569" s="44">
        <v>11840</v>
      </c>
      <c r="AO2569" s="45"/>
    </row>
    <row r="2570" spans="1:41" hidden="1" outlineLevel="1" x14ac:dyDescent="0.25">
      <c r="A2570" s="30"/>
      <c r="B2570" s="31" t="s">
        <v>44</v>
      </c>
      <c r="C2570" s="31" t="s">
        <v>45</v>
      </c>
      <c r="G2570" s="36"/>
      <c r="H2570" s="36"/>
      <c r="I2570" s="37"/>
      <c r="J2570" s="38"/>
      <c r="K2570" s="36"/>
      <c r="L2570" s="36"/>
      <c r="M2570" s="37"/>
      <c r="N2570" s="38"/>
      <c r="O2570" s="36"/>
      <c r="P2570" s="36"/>
      <c r="Q2570" s="37"/>
      <c r="R2570" s="38"/>
      <c r="S2570" s="36"/>
      <c r="T2570" s="36"/>
      <c r="U2570" s="37"/>
      <c r="V2570" s="38"/>
      <c r="W2570" s="36"/>
      <c r="X2570" s="36"/>
      <c r="Y2570" s="37"/>
      <c r="Z2570" s="38"/>
      <c r="AA2570" s="36"/>
      <c r="AB2570" s="36"/>
      <c r="AC2570" s="37"/>
      <c r="AD2570" s="38"/>
      <c r="AE2570" s="36"/>
      <c r="AF2570" s="36"/>
      <c r="AG2570" s="37"/>
      <c r="AH2570" s="38"/>
      <c r="AI2570" s="36"/>
      <c r="AJ2570" s="36"/>
      <c r="AK2570" s="37"/>
      <c r="AL2570" s="38"/>
      <c r="AM2570" s="36"/>
      <c r="AN2570" s="36"/>
      <c r="AO2570" s="37"/>
    </row>
    <row r="2571" spans="1:41" hidden="1" outlineLevel="1" x14ac:dyDescent="0.25">
      <c r="A2571" s="34" t="s">
        <v>4540</v>
      </c>
      <c r="B2571" s="35" t="s">
        <v>47</v>
      </c>
      <c r="C2571" s="35" t="s">
        <v>2479</v>
      </c>
      <c r="G2571" s="36"/>
      <c r="H2571" s="36"/>
      <c r="I2571" s="37"/>
      <c r="J2571" s="38"/>
      <c r="K2571" s="36"/>
      <c r="L2571" s="36"/>
      <c r="M2571" s="37"/>
      <c r="N2571" s="38"/>
      <c r="O2571" s="36"/>
      <c r="P2571" s="36"/>
      <c r="Q2571" s="37"/>
      <c r="R2571" s="38"/>
      <c r="S2571" s="36"/>
      <c r="T2571" s="36"/>
      <c r="U2571" s="37"/>
      <c r="V2571" s="38"/>
      <c r="W2571" s="36"/>
      <c r="X2571" s="36"/>
      <c r="Y2571" s="37"/>
      <c r="Z2571" s="38"/>
      <c r="AA2571" s="36"/>
      <c r="AB2571" s="36"/>
      <c r="AC2571" s="37"/>
      <c r="AD2571" s="38"/>
      <c r="AE2571" s="36"/>
      <c r="AF2571" s="36"/>
      <c r="AG2571" s="37"/>
      <c r="AH2571" s="38"/>
      <c r="AI2571" s="36"/>
      <c r="AJ2571" s="36"/>
      <c r="AK2571" s="37"/>
      <c r="AL2571" s="38"/>
      <c r="AM2571" s="36"/>
      <c r="AN2571" s="36"/>
      <c r="AO2571" s="37"/>
    </row>
    <row r="2572" spans="1:41" ht="45" hidden="1" outlineLevel="1" x14ac:dyDescent="0.25">
      <c r="A2572" s="30"/>
      <c r="B2572" s="31" t="s">
        <v>69</v>
      </c>
      <c r="C2572" s="31" t="s">
        <v>70</v>
      </c>
      <c r="D2572" s="31" t="s">
        <v>71</v>
      </c>
      <c r="E2572" s="31" t="s">
        <v>72</v>
      </c>
      <c r="G2572" s="39" t="s">
        <v>73</v>
      </c>
      <c r="H2572" s="40" t="s">
        <v>33</v>
      </c>
      <c r="I2572" s="41"/>
      <c r="J2572" s="38"/>
      <c r="K2572" s="39" t="s">
        <v>73</v>
      </c>
      <c r="L2572" s="40" t="s">
        <v>33</v>
      </c>
      <c r="M2572" s="41"/>
      <c r="N2572" s="38"/>
      <c r="O2572" s="39" t="s">
        <v>73</v>
      </c>
      <c r="P2572" s="40" t="s">
        <v>33</v>
      </c>
      <c r="Q2572" s="41"/>
      <c r="R2572" s="38"/>
      <c r="S2572" s="39" t="s">
        <v>73</v>
      </c>
      <c r="T2572" s="40" t="s">
        <v>33</v>
      </c>
      <c r="U2572" s="41"/>
      <c r="V2572" s="38"/>
      <c r="W2572" s="39" t="s">
        <v>73</v>
      </c>
      <c r="X2572" s="40" t="s">
        <v>33</v>
      </c>
      <c r="Y2572" s="41"/>
      <c r="Z2572" s="38"/>
      <c r="AA2572" s="39" t="s">
        <v>73</v>
      </c>
      <c r="AB2572" s="40" t="s">
        <v>33</v>
      </c>
      <c r="AC2572" s="41"/>
      <c r="AD2572" s="38"/>
      <c r="AE2572" s="39" t="s">
        <v>73</v>
      </c>
      <c r="AF2572" s="40" t="s">
        <v>33</v>
      </c>
      <c r="AG2572" s="41"/>
      <c r="AH2572" s="38"/>
      <c r="AI2572" s="39" t="s">
        <v>73</v>
      </c>
      <c r="AJ2572" s="40" t="s">
        <v>33</v>
      </c>
      <c r="AK2572" s="41"/>
      <c r="AL2572" s="38"/>
      <c r="AM2572" s="39" t="s">
        <v>73</v>
      </c>
      <c r="AN2572" s="40" t="s">
        <v>33</v>
      </c>
      <c r="AO2572" s="41"/>
    </row>
    <row r="2573" spans="1:41" hidden="1" outlineLevel="1" x14ac:dyDescent="0.25">
      <c r="A2573" s="34" t="s">
        <v>4541</v>
      </c>
      <c r="B2573" s="35" t="s">
        <v>4542</v>
      </c>
      <c r="C2573" s="35" t="s">
        <v>2546</v>
      </c>
      <c r="D2573" s="35" t="s">
        <v>444</v>
      </c>
      <c r="E2573" s="42">
        <v>1</v>
      </c>
      <c r="G2573" s="43">
        <v>0</v>
      </c>
      <c r="H2573" s="44">
        <v>0</v>
      </c>
      <c r="I2573" s="45"/>
      <c r="J2573" s="38"/>
      <c r="K2573" s="43">
        <v>0</v>
      </c>
      <c r="L2573" s="44">
        <v>0</v>
      </c>
      <c r="M2573" s="45"/>
      <c r="N2573" s="38"/>
      <c r="O2573" s="43">
        <v>0</v>
      </c>
      <c r="P2573" s="44">
        <v>0</v>
      </c>
      <c r="Q2573" s="45"/>
      <c r="R2573" s="38"/>
      <c r="S2573" s="43">
        <v>8256</v>
      </c>
      <c r="T2573" s="44">
        <v>8256</v>
      </c>
      <c r="U2573" s="45"/>
      <c r="V2573" s="38"/>
      <c r="W2573" s="43">
        <v>13000</v>
      </c>
      <c r="X2573" s="44">
        <v>13000</v>
      </c>
      <c r="Y2573" s="45"/>
      <c r="Z2573" s="38"/>
      <c r="AA2573" s="43">
        <v>0</v>
      </c>
      <c r="AB2573" s="44">
        <v>0</v>
      </c>
      <c r="AC2573" s="45"/>
      <c r="AD2573" s="38"/>
      <c r="AE2573" s="43">
        <v>0</v>
      </c>
      <c r="AF2573" s="44">
        <v>0</v>
      </c>
      <c r="AG2573" s="45"/>
      <c r="AH2573" s="38"/>
      <c r="AI2573" s="43">
        <v>0</v>
      </c>
      <c r="AJ2573" s="44">
        <v>0</v>
      </c>
      <c r="AK2573" s="45"/>
      <c r="AL2573" s="38"/>
      <c r="AM2573" s="43">
        <v>17761</v>
      </c>
      <c r="AN2573" s="44">
        <v>17761</v>
      </c>
      <c r="AO2573" s="45"/>
    </row>
    <row r="2574" spans="1:41" ht="30" hidden="1" outlineLevel="1" x14ac:dyDescent="0.25">
      <c r="A2574" s="34" t="s">
        <v>4543</v>
      </c>
      <c r="B2574" s="35" t="s">
        <v>4544</v>
      </c>
      <c r="C2574" s="35" t="s">
        <v>2549</v>
      </c>
      <c r="D2574" s="35" t="s">
        <v>444</v>
      </c>
      <c r="E2574" s="42">
        <v>1</v>
      </c>
      <c r="G2574" s="43">
        <v>0</v>
      </c>
      <c r="H2574" s="44">
        <v>0</v>
      </c>
      <c r="I2574" s="45"/>
      <c r="J2574" s="38"/>
      <c r="K2574" s="43">
        <v>0</v>
      </c>
      <c r="L2574" s="44">
        <v>0</v>
      </c>
      <c r="M2574" s="45"/>
      <c r="N2574" s="38"/>
      <c r="O2574" s="43">
        <v>0</v>
      </c>
      <c r="P2574" s="44">
        <v>0</v>
      </c>
      <c r="Q2574" s="45"/>
      <c r="R2574" s="38"/>
      <c r="S2574" s="43">
        <v>4940</v>
      </c>
      <c r="T2574" s="44">
        <v>4940</v>
      </c>
      <c r="U2574" s="45"/>
      <c r="V2574" s="38"/>
      <c r="W2574" s="43">
        <v>9000</v>
      </c>
      <c r="X2574" s="44">
        <v>9000</v>
      </c>
      <c r="Y2574" s="45"/>
      <c r="Z2574" s="38"/>
      <c r="AA2574" s="43">
        <v>0</v>
      </c>
      <c r="AB2574" s="44">
        <v>0</v>
      </c>
      <c r="AC2574" s="45"/>
      <c r="AD2574" s="38"/>
      <c r="AE2574" s="43">
        <v>0</v>
      </c>
      <c r="AF2574" s="44">
        <v>0</v>
      </c>
      <c r="AG2574" s="45"/>
      <c r="AH2574" s="38"/>
      <c r="AI2574" s="43">
        <v>0</v>
      </c>
      <c r="AJ2574" s="44">
        <v>0</v>
      </c>
      <c r="AK2574" s="45"/>
      <c r="AL2574" s="38"/>
      <c r="AM2574" s="43">
        <v>29601</v>
      </c>
      <c r="AN2574" s="44">
        <v>29601</v>
      </c>
      <c r="AO2574" s="45"/>
    </row>
    <row r="2575" spans="1:41" ht="30" hidden="1" outlineLevel="1" x14ac:dyDescent="0.25">
      <c r="A2575" s="34" t="s">
        <v>4545</v>
      </c>
      <c r="B2575" s="35" t="s">
        <v>4546</v>
      </c>
      <c r="C2575" s="35" t="s">
        <v>2552</v>
      </c>
      <c r="D2575" s="35" t="s">
        <v>444</v>
      </c>
      <c r="E2575" s="42">
        <v>1</v>
      </c>
      <c r="G2575" s="43">
        <v>0</v>
      </c>
      <c r="H2575" s="44">
        <v>0</v>
      </c>
      <c r="I2575" s="45"/>
      <c r="J2575" s="38"/>
      <c r="K2575" s="43">
        <v>0</v>
      </c>
      <c r="L2575" s="44">
        <v>0</v>
      </c>
      <c r="M2575" s="45"/>
      <c r="N2575" s="38"/>
      <c r="O2575" s="43">
        <v>0</v>
      </c>
      <c r="P2575" s="44">
        <v>0</v>
      </c>
      <c r="Q2575" s="45"/>
      <c r="R2575" s="38"/>
      <c r="S2575" s="43">
        <v>32934</v>
      </c>
      <c r="T2575" s="44">
        <v>32934</v>
      </c>
      <c r="U2575" s="45"/>
      <c r="V2575" s="38"/>
      <c r="W2575" s="43">
        <v>8000</v>
      </c>
      <c r="X2575" s="44">
        <v>8000</v>
      </c>
      <c r="Y2575" s="45"/>
      <c r="Z2575" s="38"/>
      <c r="AA2575" s="43">
        <v>10772.95</v>
      </c>
      <c r="AB2575" s="44">
        <v>10772.95</v>
      </c>
      <c r="AC2575" s="45"/>
      <c r="AD2575" s="38"/>
      <c r="AE2575" s="43">
        <v>3961</v>
      </c>
      <c r="AF2575" s="44">
        <v>3961</v>
      </c>
      <c r="AG2575" s="45"/>
      <c r="AH2575" s="38"/>
      <c r="AI2575" s="43">
        <v>14959.86</v>
      </c>
      <c r="AJ2575" s="44">
        <v>14959.86</v>
      </c>
      <c r="AK2575" s="45"/>
      <c r="AL2575" s="38"/>
      <c r="AM2575" s="43">
        <v>88803</v>
      </c>
      <c r="AN2575" s="44">
        <v>88803</v>
      </c>
      <c r="AO2575" s="45"/>
    </row>
    <row r="2576" spans="1:41" hidden="1" outlineLevel="1" x14ac:dyDescent="0.25">
      <c r="A2576" s="30"/>
      <c r="B2576" s="31" t="s">
        <v>44</v>
      </c>
      <c r="C2576" s="31" t="s">
        <v>45</v>
      </c>
      <c r="G2576" s="36"/>
      <c r="H2576" s="36"/>
      <c r="I2576" s="37"/>
      <c r="J2576" s="38"/>
      <c r="K2576" s="36"/>
      <c r="L2576" s="36"/>
      <c r="M2576" s="37"/>
      <c r="N2576" s="38"/>
      <c r="O2576" s="36"/>
      <c r="P2576" s="36"/>
      <c r="Q2576" s="37"/>
      <c r="R2576" s="38"/>
      <c r="S2576" s="36"/>
      <c r="T2576" s="36"/>
      <c r="U2576" s="37"/>
      <c r="V2576" s="38"/>
      <c r="W2576" s="36"/>
      <c r="X2576" s="36"/>
      <c r="Y2576" s="37"/>
      <c r="Z2576" s="38"/>
      <c r="AA2576" s="36"/>
      <c r="AB2576" s="36"/>
      <c r="AC2576" s="37"/>
      <c r="AD2576" s="38"/>
      <c r="AE2576" s="36"/>
      <c r="AF2576" s="36"/>
      <c r="AG2576" s="37"/>
      <c r="AH2576" s="38"/>
      <c r="AI2576" s="36"/>
      <c r="AJ2576" s="36"/>
      <c r="AK2576" s="37"/>
      <c r="AL2576" s="38"/>
      <c r="AM2576" s="36"/>
      <c r="AN2576" s="36"/>
      <c r="AO2576" s="37"/>
    </row>
    <row r="2577" spans="1:41" hidden="1" outlineLevel="1" x14ac:dyDescent="0.25">
      <c r="A2577" s="34" t="s">
        <v>4547</v>
      </c>
      <c r="B2577" s="35" t="s">
        <v>47</v>
      </c>
      <c r="C2577" s="35" t="s">
        <v>483</v>
      </c>
      <c r="G2577" s="36"/>
      <c r="H2577" s="36"/>
      <c r="I2577" s="37"/>
      <c r="J2577" s="38"/>
      <c r="K2577" s="36"/>
      <c r="L2577" s="36"/>
      <c r="M2577" s="37"/>
      <c r="N2577" s="38"/>
      <c r="O2577" s="36"/>
      <c r="P2577" s="36"/>
      <c r="Q2577" s="37"/>
      <c r="R2577" s="38"/>
      <c r="S2577" s="36"/>
      <c r="T2577" s="36"/>
      <c r="U2577" s="37"/>
      <c r="V2577" s="38"/>
      <c r="W2577" s="36"/>
      <c r="X2577" s="36"/>
      <c r="Y2577" s="37"/>
      <c r="Z2577" s="38"/>
      <c r="AA2577" s="36"/>
      <c r="AB2577" s="36"/>
      <c r="AC2577" s="37"/>
      <c r="AD2577" s="38"/>
      <c r="AE2577" s="36"/>
      <c r="AF2577" s="36"/>
      <c r="AG2577" s="37"/>
      <c r="AH2577" s="38"/>
      <c r="AI2577" s="36"/>
      <c r="AJ2577" s="36"/>
      <c r="AK2577" s="37"/>
      <c r="AL2577" s="38"/>
      <c r="AM2577" s="36"/>
      <c r="AN2577" s="36"/>
      <c r="AO2577" s="37"/>
    </row>
    <row r="2578" spans="1:41" ht="45" hidden="1" outlineLevel="1" x14ac:dyDescent="0.25">
      <c r="A2578" s="30"/>
      <c r="B2578" s="31" t="s">
        <v>69</v>
      </c>
      <c r="C2578" s="31" t="s">
        <v>70</v>
      </c>
      <c r="D2578" s="31" t="s">
        <v>71</v>
      </c>
      <c r="E2578" s="31" t="s">
        <v>72</v>
      </c>
      <c r="G2578" s="39" t="s">
        <v>73</v>
      </c>
      <c r="H2578" s="40" t="s">
        <v>33</v>
      </c>
      <c r="I2578" s="41"/>
      <c r="J2578" s="38"/>
      <c r="K2578" s="39" t="s">
        <v>73</v>
      </c>
      <c r="L2578" s="40" t="s">
        <v>33</v>
      </c>
      <c r="M2578" s="41"/>
      <c r="N2578" s="38"/>
      <c r="O2578" s="39" t="s">
        <v>73</v>
      </c>
      <c r="P2578" s="40" t="s">
        <v>33</v>
      </c>
      <c r="Q2578" s="41"/>
      <c r="R2578" s="38"/>
      <c r="S2578" s="39" t="s">
        <v>73</v>
      </c>
      <c r="T2578" s="40" t="s">
        <v>33</v>
      </c>
      <c r="U2578" s="41"/>
      <c r="V2578" s="38"/>
      <c r="W2578" s="39" t="s">
        <v>73</v>
      </c>
      <c r="X2578" s="40" t="s">
        <v>33</v>
      </c>
      <c r="Y2578" s="41"/>
      <c r="Z2578" s="38"/>
      <c r="AA2578" s="39" t="s">
        <v>73</v>
      </c>
      <c r="AB2578" s="40" t="s">
        <v>33</v>
      </c>
      <c r="AC2578" s="41"/>
      <c r="AD2578" s="38"/>
      <c r="AE2578" s="39" t="s">
        <v>73</v>
      </c>
      <c r="AF2578" s="40" t="s">
        <v>33</v>
      </c>
      <c r="AG2578" s="41"/>
      <c r="AH2578" s="38"/>
      <c r="AI2578" s="39" t="s">
        <v>73</v>
      </c>
      <c r="AJ2578" s="40" t="s">
        <v>33</v>
      </c>
      <c r="AK2578" s="41"/>
      <c r="AL2578" s="38"/>
      <c r="AM2578" s="39" t="s">
        <v>73</v>
      </c>
      <c r="AN2578" s="40" t="s">
        <v>33</v>
      </c>
      <c r="AO2578" s="41"/>
    </row>
    <row r="2579" spans="1:41" ht="120" hidden="1" outlineLevel="1" x14ac:dyDescent="0.25">
      <c r="A2579" s="34" t="s">
        <v>4548</v>
      </c>
      <c r="B2579" s="35" t="s">
        <v>4549</v>
      </c>
      <c r="C2579" s="35" t="s">
        <v>620</v>
      </c>
      <c r="D2579" s="35" t="s">
        <v>621</v>
      </c>
      <c r="E2579" s="42">
        <v>1</v>
      </c>
      <c r="G2579" s="43">
        <v>0</v>
      </c>
      <c r="H2579" s="44">
        <v>0</v>
      </c>
      <c r="I2579" s="45"/>
      <c r="J2579" s="38"/>
      <c r="K2579" s="43">
        <v>0</v>
      </c>
      <c r="L2579" s="44">
        <v>0</v>
      </c>
      <c r="M2579" s="45"/>
      <c r="N2579" s="38"/>
      <c r="O2579" s="43">
        <v>0</v>
      </c>
      <c r="P2579" s="44">
        <v>0</v>
      </c>
      <c r="Q2579" s="45"/>
      <c r="R2579" s="38"/>
      <c r="S2579" s="43">
        <v>0</v>
      </c>
      <c r="T2579" s="44">
        <v>0</v>
      </c>
      <c r="U2579" s="45"/>
      <c r="V2579" s="38"/>
      <c r="W2579" s="43">
        <v>0</v>
      </c>
      <c r="X2579" s="44">
        <v>0</v>
      </c>
      <c r="Y2579" s="45"/>
      <c r="Z2579" s="38"/>
      <c r="AA2579" s="43">
        <v>0</v>
      </c>
      <c r="AB2579" s="44">
        <v>0</v>
      </c>
      <c r="AC2579" s="45"/>
      <c r="AD2579" s="38"/>
      <c r="AE2579" s="43">
        <v>0</v>
      </c>
      <c r="AF2579" s="44">
        <v>0</v>
      </c>
      <c r="AG2579" s="45"/>
      <c r="AH2579" s="38"/>
      <c r="AI2579" s="43">
        <v>89619.33</v>
      </c>
      <c r="AJ2579" s="44">
        <v>89619.33</v>
      </c>
      <c r="AK2579" s="45"/>
      <c r="AL2579" s="38"/>
      <c r="AM2579" s="43">
        <v>0</v>
      </c>
      <c r="AN2579" s="44">
        <v>0</v>
      </c>
      <c r="AO2579" s="45"/>
    </row>
    <row r="2580" spans="1:41" hidden="1" outlineLevel="1" x14ac:dyDescent="0.25">
      <c r="A2580" s="30"/>
      <c r="B2580" s="31" t="s">
        <v>44</v>
      </c>
      <c r="C2580" s="31" t="s">
        <v>45</v>
      </c>
      <c r="G2580" s="36"/>
      <c r="H2580" s="36"/>
      <c r="I2580" s="37"/>
      <c r="J2580" s="38"/>
      <c r="K2580" s="36"/>
      <c r="L2580" s="36"/>
      <c r="M2580" s="37"/>
      <c r="N2580" s="38"/>
      <c r="O2580" s="36"/>
      <c r="P2580" s="36"/>
      <c r="Q2580" s="37"/>
      <c r="R2580" s="38"/>
      <c r="S2580" s="36"/>
      <c r="T2580" s="36"/>
      <c r="U2580" s="37"/>
      <c r="V2580" s="38"/>
      <c r="W2580" s="36"/>
      <c r="X2580" s="36"/>
      <c r="Y2580" s="37"/>
      <c r="Z2580" s="38"/>
      <c r="AA2580" s="36"/>
      <c r="AB2580" s="36"/>
      <c r="AC2580" s="37"/>
      <c r="AD2580" s="38"/>
      <c r="AE2580" s="36"/>
      <c r="AF2580" s="36"/>
      <c r="AG2580" s="37"/>
      <c r="AH2580" s="38"/>
      <c r="AI2580" s="36"/>
      <c r="AJ2580" s="36"/>
      <c r="AK2580" s="37"/>
      <c r="AL2580" s="38"/>
      <c r="AM2580" s="36"/>
      <c r="AN2580" s="36"/>
      <c r="AO2580" s="37"/>
    </row>
    <row r="2581" spans="1:41" ht="45" hidden="1" outlineLevel="1" x14ac:dyDescent="0.25">
      <c r="A2581" s="34" t="s">
        <v>4550</v>
      </c>
      <c r="B2581" s="35" t="s">
        <v>47</v>
      </c>
      <c r="C2581" s="35" t="s">
        <v>488</v>
      </c>
      <c r="G2581" s="36"/>
      <c r="H2581" s="36"/>
      <c r="I2581" s="37"/>
      <c r="J2581" s="38"/>
      <c r="K2581" s="36"/>
      <c r="L2581" s="36"/>
      <c r="M2581" s="37"/>
      <c r="N2581" s="38"/>
      <c r="O2581" s="36"/>
      <c r="P2581" s="36"/>
      <c r="Q2581" s="37"/>
      <c r="R2581" s="38"/>
      <c r="S2581" s="36"/>
      <c r="T2581" s="36"/>
      <c r="U2581" s="37"/>
      <c r="V2581" s="38"/>
      <c r="W2581" s="36"/>
      <c r="X2581" s="36"/>
      <c r="Y2581" s="37"/>
      <c r="Z2581" s="38"/>
      <c r="AA2581" s="36"/>
      <c r="AB2581" s="36"/>
      <c r="AC2581" s="37"/>
      <c r="AD2581" s="38"/>
      <c r="AE2581" s="36"/>
      <c r="AF2581" s="36"/>
      <c r="AG2581" s="37"/>
      <c r="AH2581" s="38"/>
      <c r="AI2581" s="36"/>
      <c r="AJ2581" s="36"/>
      <c r="AK2581" s="37"/>
      <c r="AL2581" s="38"/>
      <c r="AM2581" s="36"/>
      <c r="AN2581" s="36"/>
      <c r="AO2581" s="37"/>
    </row>
    <row r="2582" spans="1:41" hidden="1" outlineLevel="1" x14ac:dyDescent="0.25">
      <c r="A2582" s="15" t="s">
        <v>4551</v>
      </c>
      <c r="B2582" s="15"/>
      <c r="C2582" s="15"/>
      <c r="D2582" s="15"/>
      <c r="E2582" s="15"/>
      <c r="G2582" s="20" t="s">
        <v>43</v>
      </c>
      <c r="H2582" s="44">
        <v>316639</v>
      </c>
      <c r="I2582" s="45"/>
      <c r="J2582" s="38"/>
      <c r="K2582" s="20" t="s">
        <v>43</v>
      </c>
      <c r="L2582" s="44">
        <v>159395</v>
      </c>
      <c r="M2582" s="45"/>
      <c r="N2582" s="38"/>
      <c r="O2582" s="20" t="s">
        <v>43</v>
      </c>
      <c r="P2582" s="44">
        <v>159395</v>
      </c>
      <c r="Q2582" s="45"/>
      <c r="R2582" s="38"/>
      <c r="S2582" s="20" t="s">
        <v>43</v>
      </c>
      <c r="T2582" s="44">
        <v>275921</v>
      </c>
      <c r="U2582" s="45"/>
      <c r="V2582" s="38"/>
      <c r="W2582" s="20" t="s">
        <v>43</v>
      </c>
      <c r="X2582" s="44">
        <v>212320</v>
      </c>
      <c r="Y2582" s="45"/>
      <c r="Z2582" s="38"/>
      <c r="AA2582" s="20" t="s">
        <v>43</v>
      </c>
      <c r="AB2582" s="44">
        <v>345533.4</v>
      </c>
      <c r="AC2582" s="45"/>
      <c r="AD2582" s="38"/>
      <c r="AE2582" s="20" t="s">
        <v>43</v>
      </c>
      <c r="AF2582" s="44">
        <v>408460</v>
      </c>
      <c r="AG2582" s="45"/>
      <c r="AH2582" s="38"/>
      <c r="AI2582" s="20" t="s">
        <v>43</v>
      </c>
      <c r="AJ2582" s="44">
        <v>443549.21</v>
      </c>
      <c r="AK2582" s="45"/>
      <c r="AL2582" s="38"/>
      <c r="AM2582" s="20" t="s">
        <v>43</v>
      </c>
      <c r="AN2582" s="44">
        <v>617064</v>
      </c>
      <c r="AO2582" s="45"/>
    </row>
    <row r="2583" spans="1:41" hidden="1" outlineLevel="1" x14ac:dyDescent="0.25">
      <c r="A2583" s="30"/>
      <c r="B2583" s="31" t="s">
        <v>44</v>
      </c>
      <c r="C2583" s="31" t="s">
        <v>45</v>
      </c>
      <c r="G2583" s="36"/>
      <c r="H2583" s="36"/>
      <c r="I2583" s="37"/>
      <c r="J2583" s="38"/>
      <c r="K2583" s="36"/>
      <c r="L2583" s="36"/>
      <c r="M2583" s="37"/>
      <c r="N2583" s="38"/>
      <c r="O2583" s="36"/>
      <c r="P2583" s="36"/>
      <c r="Q2583" s="37"/>
      <c r="R2583" s="38"/>
      <c r="S2583" s="36"/>
      <c r="T2583" s="36"/>
      <c r="U2583" s="37"/>
      <c r="V2583" s="38"/>
      <c r="W2583" s="36"/>
      <c r="X2583" s="36"/>
      <c r="Y2583" s="37"/>
      <c r="Z2583" s="38"/>
      <c r="AA2583" s="36"/>
      <c r="AB2583" s="36"/>
      <c r="AC2583" s="37"/>
      <c r="AD2583" s="38"/>
      <c r="AE2583" s="36"/>
      <c r="AF2583" s="36"/>
      <c r="AG2583" s="37"/>
      <c r="AH2583" s="38"/>
      <c r="AI2583" s="36"/>
      <c r="AJ2583" s="36"/>
      <c r="AK2583" s="37"/>
      <c r="AL2583" s="38"/>
      <c r="AM2583" s="36"/>
      <c r="AN2583" s="36"/>
      <c r="AO2583" s="37"/>
    </row>
    <row r="2584" spans="1:41" hidden="1" outlineLevel="1" x14ac:dyDescent="0.25">
      <c r="A2584" s="34" t="s">
        <v>4552</v>
      </c>
      <c r="B2584" s="35" t="s">
        <v>47</v>
      </c>
      <c r="C2584" s="35" t="s">
        <v>4553</v>
      </c>
      <c r="G2584" s="36"/>
      <c r="H2584" s="36"/>
      <c r="I2584" s="37"/>
      <c r="J2584" s="38"/>
      <c r="K2584" s="36"/>
      <c r="L2584" s="36"/>
      <c r="M2584" s="37"/>
      <c r="N2584" s="38"/>
      <c r="O2584" s="36"/>
      <c r="P2584" s="36"/>
      <c r="Q2584" s="37"/>
      <c r="R2584" s="38"/>
      <c r="S2584" s="36"/>
      <c r="T2584" s="36"/>
      <c r="U2584" s="37"/>
      <c r="V2584" s="38"/>
      <c r="W2584" s="36"/>
      <c r="X2584" s="36"/>
      <c r="Y2584" s="37"/>
      <c r="Z2584" s="38"/>
      <c r="AA2584" s="36"/>
      <c r="AB2584" s="36"/>
      <c r="AC2584" s="37"/>
      <c r="AD2584" s="38"/>
      <c r="AE2584" s="36"/>
      <c r="AF2584" s="36"/>
      <c r="AG2584" s="37"/>
      <c r="AH2584" s="38"/>
      <c r="AI2584" s="36"/>
      <c r="AJ2584" s="36"/>
      <c r="AK2584" s="37"/>
      <c r="AL2584" s="38"/>
      <c r="AM2584" s="36"/>
      <c r="AN2584" s="36"/>
      <c r="AO2584" s="37"/>
    </row>
    <row r="2585" spans="1:41" ht="45" hidden="1" outlineLevel="1" x14ac:dyDescent="0.25">
      <c r="A2585" s="30"/>
      <c r="B2585" s="31" t="s">
        <v>69</v>
      </c>
      <c r="C2585" s="31" t="s">
        <v>70</v>
      </c>
      <c r="D2585" s="31" t="s">
        <v>71</v>
      </c>
      <c r="E2585" s="31" t="s">
        <v>72</v>
      </c>
      <c r="G2585" s="39" t="s">
        <v>73</v>
      </c>
      <c r="H2585" s="40" t="s">
        <v>33</v>
      </c>
      <c r="I2585" s="41"/>
      <c r="J2585" s="38"/>
      <c r="K2585" s="39" t="s">
        <v>73</v>
      </c>
      <c r="L2585" s="40" t="s">
        <v>33</v>
      </c>
      <c r="M2585" s="41"/>
      <c r="N2585" s="38"/>
      <c r="O2585" s="39" t="s">
        <v>73</v>
      </c>
      <c r="P2585" s="40" t="s">
        <v>33</v>
      </c>
      <c r="Q2585" s="41"/>
      <c r="R2585" s="38"/>
      <c r="S2585" s="39" t="s">
        <v>73</v>
      </c>
      <c r="T2585" s="40" t="s">
        <v>33</v>
      </c>
      <c r="U2585" s="41"/>
      <c r="V2585" s="38"/>
      <c r="W2585" s="39" t="s">
        <v>73</v>
      </c>
      <c r="X2585" s="40" t="s">
        <v>33</v>
      </c>
      <c r="Y2585" s="41"/>
      <c r="Z2585" s="38"/>
      <c r="AA2585" s="39" t="s">
        <v>73</v>
      </c>
      <c r="AB2585" s="40" t="s">
        <v>33</v>
      </c>
      <c r="AC2585" s="41"/>
      <c r="AD2585" s="38"/>
      <c r="AE2585" s="39" t="s">
        <v>73</v>
      </c>
      <c r="AF2585" s="40" t="s">
        <v>33</v>
      </c>
      <c r="AG2585" s="41"/>
      <c r="AH2585" s="38"/>
      <c r="AI2585" s="39" t="s">
        <v>73</v>
      </c>
      <c r="AJ2585" s="40" t="s">
        <v>33</v>
      </c>
      <c r="AK2585" s="41"/>
      <c r="AL2585" s="38"/>
      <c r="AM2585" s="39" t="s">
        <v>73</v>
      </c>
      <c r="AN2585" s="40" t="s">
        <v>33</v>
      </c>
      <c r="AO2585" s="41"/>
    </row>
    <row r="2586" spans="1:41" hidden="1" outlineLevel="1" x14ac:dyDescent="0.25">
      <c r="A2586" s="34" t="s">
        <v>4554</v>
      </c>
      <c r="B2586" s="35" t="s">
        <v>4555</v>
      </c>
      <c r="C2586" s="35" t="s">
        <v>2570</v>
      </c>
      <c r="D2586" s="35" t="s">
        <v>686</v>
      </c>
      <c r="E2586" s="42">
        <v>1700</v>
      </c>
      <c r="G2586" s="43">
        <v>30</v>
      </c>
      <c r="H2586" s="44">
        <v>51000</v>
      </c>
      <c r="I2586" s="45"/>
      <c r="J2586" s="38"/>
      <c r="K2586" s="43">
        <v>24</v>
      </c>
      <c r="L2586" s="44">
        <v>40800</v>
      </c>
      <c r="M2586" s="45"/>
      <c r="N2586" s="38"/>
      <c r="O2586" s="43">
        <v>24</v>
      </c>
      <c r="P2586" s="44">
        <v>40800</v>
      </c>
      <c r="Q2586" s="45"/>
      <c r="R2586" s="38"/>
      <c r="S2586" s="43">
        <v>35</v>
      </c>
      <c r="T2586" s="44">
        <v>59500</v>
      </c>
      <c r="U2586" s="45"/>
      <c r="V2586" s="38"/>
      <c r="W2586" s="43">
        <v>18</v>
      </c>
      <c r="X2586" s="44">
        <v>30600</v>
      </c>
      <c r="Y2586" s="45"/>
      <c r="Z2586" s="38"/>
      <c r="AA2586" s="43">
        <v>26.93</v>
      </c>
      <c r="AB2586" s="44">
        <v>45781</v>
      </c>
      <c r="AC2586" s="45"/>
      <c r="AD2586" s="38"/>
      <c r="AE2586" s="43">
        <v>45</v>
      </c>
      <c r="AF2586" s="44">
        <v>76500</v>
      </c>
      <c r="AG2586" s="45"/>
      <c r="AH2586" s="38"/>
      <c r="AI2586" s="43">
        <v>23.65</v>
      </c>
      <c r="AJ2586" s="44">
        <v>40205</v>
      </c>
      <c r="AK2586" s="45"/>
      <c r="AL2586" s="38"/>
      <c r="AM2586" s="43">
        <v>36</v>
      </c>
      <c r="AN2586" s="44">
        <v>61200</v>
      </c>
      <c r="AO2586" s="45"/>
    </row>
    <row r="2587" spans="1:41" hidden="1" outlineLevel="1" x14ac:dyDescent="0.25">
      <c r="A2587" s="34" t="s">
        <v>4556</v>
      </c>
      <c r="B2587" s="35" t="s">
        <v>4557</v>
      </c>
      <c r="C2587" s="35" t="s">
        <v>2573</v>
      </c>
      <c r="D2587" s="35" t="s">
        <v>686</v>
      </c>
      <c r="E2587" s="42">
        <v>1700</v>
      </c>
      <c r="G2587" s="43">
        <v>44</v>
      </c>
      <c r="H2587" s="44">
        <v>74800</v>
      </c>
      <c r="I2587" s="45"/>
      <c r="J2587" s="38"/>
      <c r="K2587" s="43">
        <v>8</v>
      </c>
      <c r="L2587" s="44">
        <v>13600</v>
      </c>
      <c r="M2587" s="45"/>
      <c r="N2587" s="38"/>
      <c r="O2587" s="43">
        <v>8</v>
      </c>
      <c r="P2587" s="44">
        <v>13600</v>
      </c>
      <c r="Q2587" s="45"/>
      <c r="R2587" s="38"/>
      <c r="S2587" s="43">
        <v>14</v>
      </c>
      <c r="T2587" s="44">
        <v>23800</v>
      </c>
      <c r="U2587" s="45"/>
      <c r="V2587" s="38"/>
      <c r="W2587" s="43">
        <v>12</v>
      </c>
      <c r="X2587" s="44">
        <v>20400</v>
      </c>
      <c r="Y2587" s="45"/>
      <c r="Z2587" s="38"/>
      <c r="AA2587" s="43">
        <v>21.55</v>
      </c>
      <c r="AB2587" s="44">
        <v>36635</v>
      </c>
      <c r="AC2587" s="45"/>
      <c r="AD2587" s="38"/>
      <c r="AE2587" s="43">
        <v>28</v>
      </c>
      <c r="AF2587" s="44">
        <v>47600</v>
      </c>
      <c r="AG2587" s="45"/>
      <c r="AH2587" s="38"/>
      <c r="AI2587" s="43">
        <v>0</v>
      </c>
      <c r="AJ2587" s="44">
        <v>0</v>
      </c>
      <c r="AK2587" s="45"/>
      <c r="AL2587" s="38"/>
      <c r="AM2587" s="43">
        <v>36</v>
      </c>
      <c r="AN2587" s="44">
        <v>61200</v>
      </c>
      <c r="AO2587" s="45"/>
    </row>
    <row r="2588" spans="1:41" hidden="1" outlineLevel="1" x14ac:dyDescent="0.25">
      <c r="A2588" s="34" t="s">
        <v>4558</v>
      </c>
      <c r="B2588" s="35" t="s">
        <v>4559</v>
      </c>
      <c r="C2588" s="35" t="s">
        <v>2576</v>
      </c>
      <c r="D2588" s="35" t="s">
        <v>686</v>
      </c>
      <c r="E2588" s="42">
        <v>1700</v>
      </c>
      <c r="G2588" s="43">
        <v>54</v>
      </c>
      <c r="H2588" s="44">
        <v>91800</v>
      </c>
      <c r="I2588" s="45"/>
      <c r="J2588" s="38"/>
      <c r="K2588" s="43">
        <v>36</v>
      </c>
      <c r="L2588" s="44">
        <v>61200</v>
      </c>
      <c r="M2588" s="45"/>
      <c r="N2588" s="38"/>
      <c r="O2588" s="43">
        <v>36</v>
      </c>
      <c r="P2588" s="44">
        <v>61200</v>
      </c>
      <c r="Q2588" s="45"/>
      <c r="R2588" s="38"/>
      <c r="S2588" s="43">
        <v>30</v>
      </c>
      <c r="T2588" s="44">
        <v>51000</v>
      </c>
      <c r="U2588" s="45"/>
      <c r="V2588" s="38"/>
      <c r="W2588" s="43">
        <v>36</v>
      </c>
      <c r="X2588" s="44">
        <v>61200</v>
      </c>
      <c r="Y2588" s="45"/>
      <c r="Z2588" s="38"/>
      <c r="AA2588" s="43">
        <v>31.24</v>
      </c>
      <c r="AB2588" s="44">
        <v>53108</v>
      </c>
      <c r="AC2588" s="45"/>
      <c r="AD2588" s="38"/>
      <c r="AE2588" s="43">
        <v>106</v>
      </c>
      <c r="AF2588" s="44">
        <v>180200</v>
      </c>
      <c r="AG2588" s="45"/>
      <c r="AH2588" s="38"/>
      <c r="AI2588" s="43">
        <v>193.2</v>
      </c>
      <c r="AJ2588" s="44">
        <v>328440</v>
      </c>
      <c r="AK2588" s="45"/>
      <c r="AL2588" s="38"/>
      <c r="AM2588" s="43">
        <v>162</v>
      </c>
      <c r="AN2588" s="44">
        <v>275400</v>
      </c>
      <c r="AO2588" s="45"/>
    </row>
    <row r="2589" spans="1:41" hidden="1" outlineLevel="1" x14ac:dyDescent="0.25">
      <c r="A2589" s="34" t="s">
        <v>4560</v>
      </c>
      <c r="B2589" s="35" t="s">
        <v>4561</v>
      </c>
      <c r="C2589" s="35" t="s">
        <v>4562</v>
      </c>
      <c r="D2589" s="35" t="s">
        <v>686</v>
      </c>
      <c r="E2589" s="42">
        <v>1700</v>
      </c>
      <c r="G2589" s="43">
        <v>15</v>
      </c>
      <c r="H2589" s="44">
        <v>25500</v>
      </c>
      <c r="I2589" s="45"/>
      <c r="J2589" s="38"/>
      <c r="K2589" s="43">
        <v>5</v>
      </c>
      <c r="L2589" s="44">
        <v>8500</v>
      </c>
      <c r="M2589" s="45"/>
      <c r="N2589" s="38"/>
      <c r="O2589" s="43">
        <v>5</v>
      </c>
      <c r="P2589" s="44">
        <v>8500</v>
      </c>
      <c r="Q2589" s="45"/>
      <c r="R2589" s="38"/>
      <c r="S2589" s="43">
        <v>5</v>
      </c>
      <c r="T2589" s="44">
        <v>8500</v>
      </c>
      <c r="U2589" s="45"/>
      <c r="V2589" s="38"/>
      <c r="W2589" s="43">
        <v>3</v>
      </c>
      <c r="X2589" s="44">
        <v>5100</v>
      </c>
      <c r="Y2589" s="45"/>
      <c r="Z2589" s="38"/>
      <c r="AA2589" s="43">
        <v>25.86</v>
      </c>
      <c r="AB2589" s="44">
        <v>43962</v>
      </c>
      <c r="AC2589" s="45"/>
      <c r="AD2589" s="38"/>
      <c r="AE2589" s="43">
        <v>6</v>
      </c>
      <c r="AF2589" s="44">
        <v>10200</v>
      </c>
      <c r="AG2589" s="45"/>
      <c r="AH2589" s="38"/>
      <c r="AI2589" s="43">
        <v>0</v>
      </c>
      <c r="AJ2589" s="44">
        <v>0</v>
      </c>
      <c r="AK2589" s="45"/>
      <c r="AL2589" s="38"/>
      <c r="AM2589" s="43">
        <v>11</v>
      </c>
      <c r="AN2589" s="44">
        <v>18700</v>
      </c>
      <c r="AO2589" s="45"/>
    </row>
    <row r="2590" spans="1:41" hidden="1" outlineLevel="1" x14ac:dyDescent="0.25">
      <c r="A2590" s="34" t="s">
        <v>4563</v>
      </c>
      <c r="B2590" s="35" t="s">
        <v>4564</v>
      </c>
      <c r="C2590" s="35" t="s">
        <v>4565</v>
      </c>
      <c r="D2590" s="35" t="s">
        <v>686</v>
      </c>
      <c r="E2590" s="42">
        <v>1700</v>
      </c>
      <c r="G2590" s="43">
        <v>36</v>
      </c>
      <c r="H2590" s="44">
        <v>61200</v>
      </c>
      <c r="I2590" s="45"/>
      <c r="J2590" s="38"/>
      <c r="K2590" s="43">
        <v>10</v>
      </c>
      <c r="L2590" s="44">
        <v>17000</v>
      </c>
      <c r="M2590" s="45"/>
      <c r="N2590" s="38"/>
      <c r="O2590" s="43">
        <v>10</v>
      </c>
      <c r="P2590" s="44">
        <v>17000</v>
      </c>
      <c r="Q2590" s="45"/>
      <c r="R2590" s="38"/>
      <c r="S2590" s="43">
        <v>70</v>
      </c>
      <c r="T2590" s="44">
        <v>119000</v>
      </c>
      <c r="U2590" s="45"/>
      <c r="V2590" s="38"/>
      <c r="W2590" s="43">
        <v>42</v>
      </c>
      <c r="X2590" s="44">
        <v>71400</v>
      </c>
      <c r="Y2590" s="45"/>
      <c r="Z2590" s="38"/>
      <c r="AA2590" s="43">
        <v>80.8</v>
      </c>
      <c r="AB2590" s="44">
        <v>137360</v>
      </c>
      <c r="AC2590" s="45"/>
      <c r="AD2590" s="38"/>
      <c r="AE2590" s="43">
        <v>35</v>
      </c>
      <c r="AF2590" s="44">
        <v>59500</v>
      </c>
      <c r="AG2590" s="45"/>
      <c r="AH2590" s="38"/>
      <c r="AI2590" s="43">
        <v>11.59</v>
      </c>
      <c r="AJ2590" s="44">
        <v>19703</v>
      </c>
      <c r="AK2590" s="45"/>
      <c r="AL2590" s="38"/>
      <c r="AM2590" s="43">
        <v>84</v>
      </c>
      <c r="AN2590" s="44">
        <v>142800</v>
      </c>
      <c r="AO2590" s="45"/>
    </row>
    <row r="2591" spans="1:41" hidden="1" outlineLevel="1" x14ac:dyDescent="0.25">
      <c r="A2591" s="30"/>
      <c r="B2591" s="31" t="s">
        <v>44</v>
      </c>
      <c r="C2591" s="31" t="s">
        <v>45</v>
      </c>
      <c r="G2591" s="36"/>
      <c r="H2591" s="36"/>
      <c r="I2591" s="37"/>
      <c r="J2591" s="38"/>
      <c r="K2591" s="36"/>
      <c r="L2591" s="36"/>
      <c r="M2591" s="37"/>
      <c r="N2591" s="38"/>
      <c r="O2591" s="36"/>
      <c r="P2591" s="36"/>
      <c r="Q2591" s="37"/>
      <c r="R2591" s="38"/>
      <c r="S2591" s="36"/>
      <c r="T2591" s="36"/>
      <c r="U2591" s="37"/>
      <c r="V2591" s="38"/>
      <c r="W2591" s="36"/>
      <c r="X2591" s="36"/>
      <c r="Y2591" s="37"/>
      <c r="Z2591" s="38"/>
      <c r="AA2591" s="36"/>
      <c r="AB2591" s="36"/>
      <c r="AC2591" s="37"/>
      <c r="AD2591" s="38"/>
      <c r="AE2591" s="36"/>
      <c r="AF2591" s="36"/>
      <c r="AG2591" s="37"/>
      <c r="AH2591" s="38"/>
      <c r="AI2591" s="36"/>
      <c r="AJ2591" s="36"/>
      <c r="AK2591" s="37"/>
      <c r="AL2591" s="38"/>
      <c r="AM2591" s="36"/>
      <c r="AN2591" s="36"/>
      <c r="AO2591" s="37"/>
    </row>
    <row r="2592" spans="1:41" hidden="1" outlineLevel="1" x14ac:dyDescent="0.25">
      <c r="A2592" s="34" t="s">
        <v>4566</v>
      </c>
      <c r="B2592" s="35" t="s">
        <v>47</v>
      </c>
      <c r="C2592" s="35" t="s">
        <v>2584</v>
      </c>
      <c r="G2592" s="36"/>
      <c r="H2592" s="36"/>
      <c r="I2592" s="37"/>
      <c r="J2592" s="38"/>
      <c r="K2592" s="36"/>
      <c r="L2592" s="36"/>
      <c r="M2592" s="37"/>
      <c r="N2592" s="38"/>
      <c r="O2592" s="36"/>
      <c r="P2592" s="36"/>
      <c r="Q2592" s="37"/>
      <c r="R2592" s="38"/>
      <c r="S2592" s="36"/>
      <c r="T2592" s="36"/>
      <c r="U2592" s="37"/>
      <c r="V2592" s="38"/>
      <c r="W2592" s="36"/>
      <c r="X2592" s="36"/>
      <c r="Y2592" s="37"/>
      <c r="Z2592" s="38"/>
      <c r="AA2592" s="36"/>
      <c r="AB2592" s="36"/>
      <c r="AC2592" s="37"/>
      <c r="AD2592" s="38"/>
      <c r="AE2592" s="36"/>
      <c r="AF2592" s="36"/>
      <c r="AG2592" s="37"/>
      <c r="AH2592" s="38"/>
      <c r="AI2592" s="36"/>
      <c r="AJ2592" s="36"/>
      <c r="AK2592" s="37"/>
      <c r="AL2592" s="38"/>
      <c r="AM2592" s="36"/>
      <c r="AN2592" s="36"/>
      <c r="AO2592" s="37"/>
    </row>
    <row r="2593" spans="1:41" ht="45" hidden="1" outlineLevel="1" x14ac:dyDescent="0.25">
      <c r="A2593" s="30"/>
      <c r="B2593" s="31" t="s">
        <v>69</v>
      </c>
      <c r="C2593" s="31" t="s">
        <v>70</v>
      </c>
      <c r="D2593" s="31" t="s">
        <v>71</v>
      </c>
      <c r="E2593" s="31" t="s">
        <v>72</v>
      </c>
      <c r="G2593" s="39" t="s">
        <v>73</v>
      </c>
      <c r="H2593" s="40" t="s">
        <v>33</v>
      </c>
      <c r="I2593" s="41"/>
      <c r="J2593" s="38"/>
      <c r="K2593" s="39" t="s">
        <v>73</v>
      </c>
      <c r="L2593" s="40" t="s">
        <v>33</v>
      </c>
      <c r="M2593" s="41"/>
      <c r="N2593" s="38"/>
      <c r="O2593" s="39" t="s">
        <v>73</v>
      </c>
      <c r="P2593" s="40" t="s">
        <v>33</v>
      </c>
      <c r="Q2593" s="41"/>
      <c r="R2593" s="38"/>
      <c r="S2593" s="39" t="s">
        <v>73</v>
      </c>
      <c r="T2593" s="40" t="s">
        <v>33</v>
      </c>
      <c r="U2593" s="41"/>
      <c r="V2593" s="38"/>
      <c r="W2593" s="39" t="s">
        <v>73</v>
      </c>
      <c r="X2593" s="40" t="s">
        <v>33</v>
      </c>
      <c r="Y2593" s="41"/>
      <c r="Z2593" s="38"/>
      <c r="AA2593" s="39" t="s">
        <v>73</v>
      </c>
      <c r="AB2593" s="40" t="s">
        <v>33</v>
      </c>
      <c r="AC2593" s="41"/>
      <c r="AD2593" s="38"/>
      <c r="AE2593" s="39" t="s">
        <v>73</v>
      </c>
      <c r="AF2593" s="40" t="s">
        <v>33</v>
      </c>
      <c r="AG2593" s="41"/>
      <c r="AH2593" s="38"/>
      <c r="AI2593" s="39" t="s">
        <v>73</v>
      </c>
      <c r="AJ2593" s="40" t="s">
        <v>33</v>
      </c>
      <c r="AK2593" s="41"/>
      <c r="AL2593" s="38"/>
      <c r="AM2593" s="39" t="s">
        <v>73</v>
      </c>
      <c r="AN2593" s="40" t="s">
        <v>33</v>
      </c>
      <c r="AO2593" s="41"/>
    </row>
    <row r="2594" spans="1:41" hidden="1" outlineLevel="1" x14ac:dyDescent="0.25">
      <c r="A2594" s="34" t="s">
        <v>4567</v>
      </c>
      <c r="B2594" s="35" t="s">
        <v>4568</v>
      </c>
      <c r="C2594" s="35" t="s">
        <v>2587</v>
      </c>
      <c r="D2594" s="35" t="s">
        <v>523</v>
      </c>
      <c r="E2594" s="42">
        <v>620</v>
      </c>
      <c r="G2594" s="43">
        <v>4</v>
      </c>
      <c r="H2594" s="44">
        <v>2480</v>
      </c>
      <c r="I2594" s="45"/>
      <c r="J2594" s="38"/>
      <c r="K2594" s="43">
        <v>25</v>
      </c>
      <c r="L2594" s="44">
        <v>15500</v>
      </c>
      <c r="M2594" s="45"/>
      <c r="N2594" s="38"/>
      <c r="O2594" s="43">
        <v>25</v>
      </c>
      <c r="P2594" s="44">
        <v>15500</v>
      </c>
      <c r="Q2594" s="45"/>
      <c r="R2594" s="38"/>
      <c r="S2594" s="43">
        <v>5</v>
      </c>
      <c r="T2594" s="44">
        <v>3100</v>
      </c>
      <c r="U2594" s="45"/>
      <c r="V2594" s="38"/>
      <c r="W2594" s="43">
        <v>30</v>
      </c>
      <c r="X2594" s="44">
        <v>18600</v>
      </c>
      <c r="Y2594" s="45"/>
      <c r="Z2594" s="38"/>
      <c r="AA2594" s="43">
        <v>16.16</v>
      </c>
      <c r="AB2594" s="44">
        <v>10019.200000000001</v>
      </c>
      <c r="AC2594" s="45"/>
      <c r="AD2594" s="38"/>
      <c r="AE2594" s="43">
        <v>30</v>
      </c>
      <c r="AF2594" s="44">
        <v>18600</v>
      </c>
      <c r="AG2594" s="45"/>
      <c r="AH2594" s="38"/>
      <c r="AI2594" s="43">
        <v>4.4400000000000004</v>
      </c>
      <c r="AJ2594" s="44">
        <v>2752.8</v>
      </c>
      <c r="AK2594" s="45"/>
      <c r="AL2594" s="38"/>
      <c r="AM2594" s="43">
        <v>71</v>
      </c>
      <c r="AN2594" s="44">
        <v>44020</v>
      </c>
      <c r="AO2594" s="45"/>
    </row>
    <row r="2595" spans="1:41" hidden="1" outlineLevel="1" x14ac:dyDescent="0.25">
      <c r="A2595" s="30"/>
      <c r="B2595" s="31" t="s">
        <v>44</v>
      </c>
      <c r="C2595" s="31" t="s">
        <v>45</v>
      </c>
      <c r="G2595" s="36"/>
      <c r="H2595" s="36"/>
      <c r="I2595" s="37"/>
      <c r="J2595" s="38"/>
      <c r="K2595" s="36"/>
      <c r="L2595" s="36"/>
      <c r="M2595" s="37"/>
      <c r="N2595" s="38"/>
      <c r="O2595" s="36"/>
      <c r="P2595" s="36"/>
      <c r="Q2595" s="37"/>
      <c r="R2595" s="38"/>
      <c r="S2595" s="36"/>
      <c r="T2595" s="36"/>
      <c r="U2595" s="37"/>
      <c r="V2595" s="38"/>
      <c r="W2595" s="36"/>
      <c r="X2595" s="36"/>
      <c r="Y2595" s="37"/>
      <c r="Z2595" s="38"/>
      <c r="AA2595" s="36"/>
      <c r="AB2595" s="36"/>
      <c r="AC2595" s="37"/>
      <c r="AD2595" s="38"/>
      <c r="AE2595" s="36"/>
      <c r="AF2595" s="36"/>
      <c r="AG2595" s="37"/>
      <c r="AH2595" s="38"/>
      <c r="AI2595" s="36"/>
      <c r="AJ2595" s="36"/>
      <c r="AK2595" s="37"/>
      <c r="AL2595" s="38"/>
      <c r="AM2595" s="36"/>
      <c r="AN2595" s="36"/>
      <c r="AO2595" s="37"/>
    </row>
    <row r="2596" spans="1:41" hidden="1" outlineLevel="1" x14ac:dyDescent="0.25">
      <c r="A2596" s="34" t="s">
        <v>4569</v>
      </c>
      <c r="B2596" s="35" t="s">
        <v>47</v>
      </c>
      <c r="C2596" s="35" t="s">
        <v>4570</v>
      </c>
      <c r="G2596" s="36"/>
      <c r="H2596" s="36"/>
      <c r="I2596" s="37"/>
      <c r="J2596" s="38"/>
      <c r="K2596" s="36"/>
      <c r="L2596" s="36"/>
      <c r="M2596" s="37"/>
      <c r="N2596" s="38"/>
      <c r="O2596" s="36"/>
      <c r="P2596" s="36"/>
      <c r="Q2596" s="37"/>
      <c r="R2596" s="38"/>
      <c r="S2596" s="36"/>
      <c r="T2596" s="36"/>
      <c r="U2596" s="37"/>
      <c r="V2596" s="38"/>
      <c r="W2596" s="36"/>
      <c r="X2596" s="36"/>
      <c r="Y2596" s="37"/>
      <c r="Z2596" s="38"/>
      <c r="AA2596" s="36"/>
      <c r="AB2596" s="36"/>
      <c r="AC2596" s="37"/>
      <c r="AD2596" s="38"/>
      <c r="AE2596" s="36"/>
      <c r="AF2596" s="36"/>
      <c r="AG2596" s="37"/>
      <c r="AH2596" s="38"/>
      <c r="AI2596" s="36"/>
      <c r="AJ2596" s="36"/>
      <c r="AK2596" s="37"/>
      <c r="AL2596" s="38"/>
      <c r="AM2596" s="36"/>
      <c r="AN2596" s="36"/>
      <c r="AO2596" s="37"/>
    </row>
    <row r="2597" spans="1:41" ht="45" hidden="1" outlineLevel="1" x14ac:dyDescent="0.25">
      <c r="A2597" s="30"/>
      <c r="B2597" s="31" t="s">
        <v>69</v>
      </c>
      <c r="C2597" s="31" t="s">
        <v>70</v>
      </c>
      <c r="D2597" s="31" t="s">
        <v>71</v>
      </c>
      <c r="E2597" s="31" t="s">
        <v>72</v>
      </c>
      <c r="G2597" s="39" t="s">
        <v>73</v>
      </c>
      <c r="H2597" s="40" t="s">
        <v>33</v>
      </c>
      <c r="I2597" s="41"/>
      <c r="J2597" s="38"/>
      <c r="K2597" s="39" t="s">
        <v>73</v>
      </c>
      <c r="L2597" s="40" t="s">
        <v>33</v>
      </c>
      <c r="M2597" s="41"/>
      <c r="N2597" s="38"/>
      <c r="O2597" s="39" t="s">
        <v>73</v>
      </c>
      <c r="P2597" s="40" t="s">
        <v>33</v>
      </c>
      <c r="Q2597" s="41"/>
      <c r="R2597" s="38"/>
      <c r="S2597" s="39" t="s">
        <v>73</v>
      </c>
      <c r="T2597" s="40" t="s">
        <v>33</v>
      </c>
      <c r="U2597" s="41"/>
      <c r="V2597" s="38"/>
      <c r="W2597" s="39" t="s">
        <v>73</v>
      </c>
      <c r="X2597" s="40" t="s">
        <v>33</v>
      </c>
      <c r="Y2597" s="41"/>
      <c r="Z2597" s="38"/>
      <c r="AA2597" s="39" t="s">
        <v>73</v>
      </c>
      <c r="AB2597" s="40" t="s">
        <v>33</v>
      </c>
      <c r="AC2597" s="41"/>
      <c r="AD2597" s="38"/>
      <c r="AE2597" s="39" t="s">
        <v>73</v>
      </c>
      <c r="AF2597" s="40" t="s">
        <v>33</v>
      </c>
      <c r="AG2597" s="41"/>
      <c r="AH2597" s="38"/>
      <c r="AI2597" s="39" t="s">
        <v>73</v>
      </c>
      <c r="AJ2597" s="40" t="s">
        <v>33</v>
      </c>
      <c r="AK2597" s="41"/>
      <c r="AL2597" s="38"/>
      <c r="AM2597" s="39" t="s">
        <v>73</v>
      </c>
      <c r="AN2597" s="40" t="s">
        <v>33</v>
      </c>
      <c r="AO2597" s="41"/>
    </row>
    <row r="2598" spans="1:41" ht="30" hidden="1" outlineLevel="1" x14ac:dyDescent="0.25">
      <c r="A2598" s="34" t="s">
        <v>4571</v>
      </c>
      <c r="B2598" s="35" t="s">
        <v>4572</v>
      </c>
      <c r="C2598" s="35" t="s">
        <v>3564</v>
      </c>
      <c r="D2598" s="35" t="s">
        <v>686</v>
      </c>
      <c r="E2598" s="42">
        <v>160</v>
      </c>
      <c r="G2598" s="43">
        <v>31</v>
      </c>
      <c r="H2598" s="44">
        <v>4960</v>
      </c>
      <c r="I2598" s="45"/>
      <c r="J2598" s="38"/>
      <c r="K2598" s="43">
        <v>5</v>
      </c>
      <c r="L2598" s="44">
        <v>800</v>
      </c>
      <c r="M2598" s="45"/>
      <c r="N2598" s="38"/>
      <c r="O2598" s="43">
        <v>5</v>
      </c>
      <c r="P2598" s="44">
        <v>800</v>
      </c>
      <c r="Q2598" s="45"/>
      <c r="R2598" s="38"/>
      <c r="S2598" s="43">
        <v>33</v>
      </c>
      <c r="T2598" s="44">
        <v>5280</v>
      </c>
      <c r="U2598" s="45"/>
      <c r="V2598" s="38"/>
      <c r="W2598" s="43">
        <v>12</v>
      </c>
      <c r="X2598" s="44">
        <v>1920</v>
      </c>
      <c r="Y2598" s="45"/>
      <c r="Z2598" s="38"/>
      <c r="AA2598" s="43">
        <v>48.48</v>
      </c>
      <c r="AB2598" s="44">
        <v>7756.8</v>
      </c>
      <c r="AC2598" s="45"/>
      <c r="AD2598" s="38"/>
      <c r="AE2598" s="43">
        <v>58</v>
      </c>
      <c r="AF2598" s="44">
        <v>9280</v>
      </c>
      <c r="AG2598" s="45"/>
      <c r="AH2598" s="38"/>
      <c r="AI2598" s="43">
        <v>37.229999999999997</v>
      </c>
      <c r="AJ2598" s="44">
        <v>5956.8</v>
      </c>
      <c r="AK2598" s="45"/>
      <c r="AL2598" s="38"/>
      <c r="AM2598" s="43">
        <v>54</v>
      </c>
      <c r="AN2598" s="44">
        <v>8640</v>
      </c>
      <c r="AO2598" s="45"/>
    </row>
    <row r="2599" spans="1:41" hidden="1" outlineLevel="1" x14ac:dyDescent="0.25">
      <c r="A2599" s="34" t="s">
        <v>4573</v>
      </c>
      <c r="B2599" s="35" t="s">
        <v>4574</v>
      </c>
      <c r="C2599" s="35" t="s">
        <v>4575</v>
      </c>
      <c r="D2599" s="35" t="s">
        <v>523</v>
      </c>
      <c r="E2599" s="42">
        <v>220</v>
      </c>
      <c r="G2599" s="43">
        <v>18</v>
      </c>
      <c r="H2599" s="44">
        <v>3960</v>
      </c>
      <c r="I2599" s="45"/>
      <c r="J2599" s="38"/>
      <c r="K2599" s="43">
        <v>2</v>
      </c>
      <c r="L2599" s="44">
        <v>440</v>
      </c>
      <c r="M2599" s="45"/>
      <c r="N2599" s="38"/>
      <c r="O2599" s="43">
        <v>2</v>
      </c>
      <c r="P2599" s="44">
        <v>440</v>
      </c>
      <c r="Q2599" s="45"/>
      <c r="R2599" s="38"/>
      <c r="S2599" s="43">
        <v>17</v>
      </c>
      <c r="T2599" s="44">
        <v>3740</v>
      </c>
      <c r="U2599" s="45"/>
      <c r="V2599" s="38"/>
      <c r="W2599" s="43">
        <v>4</v>
      </c>
      <c r="X2599" s="44">
        <v>880</v>
      </c>
      <c r="Y2599" s="45"/>
      <c r="Z2599" s="38"/>
      <c r="AA2599" s="43">
        <v>37.71</v>
      </c>
      <c r="AB2599" s="44">
        <v>8296.2000000000007</v>
      </c>
      <c r="AC2599" s="45"/>
      <c r="AD2599" s="38"/>
      <c r="AE2599" s="43">
        <v>18</v>
      </c>
      <c r="AF2599" s="44">
        <v>3960</v>
      </c>
      <c r="AG2599" s="45"/>
      <c r="AH2599" s="38"/>
      <c r="AI2599" s="43">
        <v>14.49</v>
      </c>
      <c r="AJ2599" s="44">
        <v>3187.8</v>
      </c>
      <c r="AK2599" s="45"/>
      <c r="AL2599" s="38"/>
      <c r="AM2599" s="43">
        <v>16.2</v>
      </c>
      <c r="AN2599" s="44">
        <v>3564</v>
      </c>
      <c r="AO2599" s="45"/>
    </row>
    <row r="2600" spans="1:41" ht="45" hidden="1" outlineLevel="1" x14ac:dyDescent="0.25">
      <c r="A2600" s="34" t="s">
        <v>4576</v>
      </c>
      <c r="B2600" s="35" t="s">
        <v>4577</v>
      </c>
      <c r="C2600" s="35" t="s">
        <v>4578</v>
      </c>
      <c r="D2600" s="35" t="s">
        <v>686</v>
      </c>
      <c r="E2600" s="42">
        <v>19</v>
      </c>
      <c r="G2600" s="43">
        <v>21</v>
      </c>
      <c r="H2600" s="44">
        <v>399</v>
      </c>
      <c r="I2600" s="45"/>
      <c r="J2600" s="38"/>
      <c r="K2600" s="43">
        <v>55</v>
      </c>
      <c r="L2600" s="44">
        <v>1045</v>
      </c>
      <c r="M2600" s="45"/>
      <c r="N2600" s="38"/>
      <c r="O2600" s="43">
        <v>55</v>
      </c>
      <c r="P2600" s="44">
        <v>1045</v>
      </c>
      <c r="Q2600" s="45"/>
      <c r="R2600" s="38"/>
      <c r="S2600" s="43">
        <v>69</v>
      </c>
      <c r="T2600" s="44">
        <v>1311</v>
      </c>
      <c r="U2600" s="45"/>
      <c r="V2600" s="38"/>
      <c r="W2600" s="43">
        <v>60</v>
      </c>
      <c r="X2600" s="44">
        <v>1140</v>
      </c>
      <c r="Y2600" s="45"/>
      <c r="Z2600" s="38"/>
      <c r="AA2600" s="43">
        <v>78.099999999999994</v>
      </c>
      <c r="AB2600" s="44">
        <v>1483.9</v>
      </c>
      <c r="AC2600" s="45"/>
      <c r="AD2600" s="38"/>
      <c r="AE2600" s="43">
        <v>100</v>
      </c>
      <c r="AF2600" s="44">
        <v>1900</v>
      </c>
      <c r="AG2600" s="45"/>
      <c r="AH2600" s="38"/>
      <c r="AI2600" s="43">
        <v>56.07</v>
      </c>
      <c r="AJ2600" s="44">
        <v>1065.33</v>
      </c>
      <c r="AK2600" s="45"/>
      <c r="AL2600" s="38"/>
      <c r="AM2600" s="43">
        <v>55</v>
      </c>
      <c r="AN2600" s="44">
        <v>1045</v>
      </c>
      <c r="AO2600" s="45"/>
    </row>
    <row r="2601" spans="1:41" hidden="1" outlineLevel="1" x14ac:dyDescent="0.25">
      <c r="A2601" s="34" t="s">
        <v>4579</v>
      </c>
      <c r="B2601" s="35" t="s">
        <v>4580</v>
      </c>
      <c r="C2601" s="35" t="s">
        <v>4575</v>
      </c>
      <c r="D2601" s="35" t="s">
        <v>523</v>
      </c>
      <c r="E2601" s="42">
        <v>30</v>
      </c>
      <c r="G2601" s="43">
        <v>18</v>
      </c>
      <c r="H2601" s="44">
        <v>540</v>
      </c>
      <c r="I2601" s="45"/>
      <c r="J2601" s="38"/>
      <c r="K2601" s="43">
        <v>17</v>
      </c>
      <c r="L2601" s="44">
        <v>510</v>
      </c>
      <c r="M2601" s="45"/>
      <c r="N2601" s="38"/>
      <c r="O2601" s="43">
        <v>17</v>
      </c>
      <c r="P2601" s="44">
        <v>510</v>
      </c>
      <c r="Q2601" s="45"/>
      <c r="R2601" s="38"/>
      <c r="S2601" s="43">
        <v>23</v>
      </c>
      <c r="T2601" s="44">
        <v>690</v>
      </c>
      <c r="U2601" s="45"/>
      <c r="V2601" s="38"/>
      <c r="W2601" s="43">
        <v>36</v>
      </c>
      <c r="X2601" s="44">
        <v>1080</v>
      </c>
      <c r="Y2601" s="45"/>
      <c r="Z2601" s="38"/>
      <c r="AA2601" s="43">
        <v>37.71</v>
      </c>
      <c r="AB2601" s="44">
        <v>1131.3</v>
      </c>
      <c r="AC2601" s="45"/>
      <c r="AD2601" s="38"/>
      <c r="AE2601" s="43">
        <v>24</v>
      </c>
      <c r="AF2601" s="44">
        <v>720</v>
      </c>
      <c r="AG2601" s="45"/>
      <c r="AH2601" s="38"/>
      <c r="AI2601" s="43">
        <v>22.22</v>
      </c>
      <c r="AJ2601" s="44">
        <v>666.6</v>
      </c>
      <c r="AK2601" s="45"/>
      <c r="AL2601" s="38"/>
      <c r="AM2601" s="43">
        <v>16.5</v>
      </c>
      <c r="AN2601" s="44">
        <v>495</v>
      </c>
      <c r="AO2601" s="45"/>
    </row>
    <row r="2602" spans="1:41" hidden="1" outlineLevel="1" x14ac:dyDescent="0.25">
      <c r="A2602" s="30"/>
      <c r="B2602" s="31" t="s">
        <v>44</v>
      </c>
      <c r="C2602" s="31" t="s">
        <v>45</v>
      </c>
      <c r="G2602" s="36"/>
      <c r="H2602" s="36"/>
      <c r="I2602" s="37"/>
      <c r="J2602" s="38"/>
      <c r="K2602" s="36"/>
      <c r="L2602" s="36"/>
      <c r="M2602" s="37"/>
      <c r="N2602" s="38"/>
      <c r="O2602" s="36"/>
      <c r="P2602" s="36"/>
      <c r="Q2602" s="37"/>
      <c r="R2602" s="38"/>
      <c r="S2602" s="36"/>
      <c r="T2602" s="36"/>
      <c r="U2602" s="37"/>
      <c r="V2602" s="38"/>
      <c r="W2602" s="36"/>
      <c r="X2602" s="36"/>
      <c r="Y2602" s="37"/>
      <c r="Z2602" s="38"/>
      <c r="AA2602" s="36"/>
      <c r="AB2602" s="36"/>
      <c r="AC2602" s="37"/>
      <c r="AD2602" s="38"/>
      <c r="AE2602" s="36"/>
      <c r="AF2602" s="36"/>
      <c r="AG2602" s="37"/>
      <c r="AH2602" s="38"/>
      <c r="AI2602" s="36"/>
      <c r="AJ2602" s="36"/>
      <c r="AK2602" s="37"/>
      <c r="AL2602" s="38"/>
      <c r="AM2602" s="36"/>
      <c r="AN2602" s="36"/>
      <c r="AO2602" s="37"/>
    </row>
    <row r="2603" spans="1:41" hidden="1" outlineLevel="1" x14ac:dyDescent="0.25">
      <c r="A2603" s="34" t="s">
        <v>4581</v>
      </c>
      <c r="B2603" s="35" t="s">
        <v>47</v>
      </c>
      <c r="C2603" s="35" t="s">
        <v>483</v>
      </c>
      <c r="G2603" s="36"/>
      <c r="H2603" s="36"/>
      <c r="I2603" s="37"/>
      <c r="J2603" s="38"/>
      <c r="K2603" s="36"/>
      <c r="L2603" s="36"/>
      <c r="M2603" s="37"/>
      <c r="N2603" s="38"/>
      <c r="O2603" s="36"/>
      <c r="P2603" s="36"/>
      <c r="Q2603" s="37"/>
      <c r="R2603" s="38"/>
      <c r="S2603" s="36"/>
      <c r="T2603" s="36"/>
      <c r="U2603" s="37"/>
      <c r="V2603" s="38"/>
      <c r="W2603" s="36"/>
      <c r="X2603" s="36"/>
      <c r="Y2603" s="37"/>
      <c r="Z2603" s="38"/>
      <c r="AA2603" s="36"/>
      <c r="AB2603" s="36"/>
      <c r="AC2603" s="37"/>
      <c r="AD2603" s="38"/>
      <c r="AE2603" s="36"/>
      <c r="AF2603" s="36"/>
      <c r="AG2603" s="37"/>
      <c r="AH2603" s="38"/>
      <c r="AI2603" s="36"/>
      <c r="AJ2603" s="36"/>
      <c r="AK2603" s="37"/>
      <c r="AL2603" s="38"/>
      <c r="AM2603" s="36"/>
      <c r="AN2603" s="36"/>
      <c r="AO2603" s="37"/>
    </row>
    <row r="2604" spans="1:41" ht="45" hidden="1" outlineLevel="1" x14ac:dyDescent="0.25">
      <c r="A2604" s="30"/>
      <c r="B2604" s="31" t="s">
        <v>69</v>
      </c>
      <c r="C2604" s="31" t="s">
        <v>70</v>
      </c>
      <c r="D2604" s="31" t="s">
        <v>71</v>
      </c>
      <c r="E2604" s="31" t="s">
        <v>72</v>
      </c>
      <c r="G2604" s="39" t="s">
        <v>73</v>
      </c>
      <c r="H2604" s="40" t="s">
        <v>33</v>
      </c>
      <c r="I2604" s="41"/>
      <c r="J2604" s="38"/>
      <c r="K2604" s="39" t="s">
        <v>73</v>
      </c>
      <c r="L2604" s="40" t="s">
        <v>33</v>
      </c>
      <c r="M2604" s="41"/>
      <c r="N2604" s="38"/>
      <c r="O2604" s="39" t="s">
        <v>73</v>
      </c>
      <c r="P2604" s="40" t="s">
        <v>33</v>
      </c>
      <c r="Q2604" s="41"/>
      <c r="R2604" s="38"/>
      <c r="S2604" s="39" t="s">
        <v>73</v>
      </c>
      <c r="T2604" s="40" t="s">
        <v>33</v>
      </c>
      <c r="U2604" s="41"/>
      <c r="V2604" s="38"/>
      <c r="W2604" s="39" t="s">
        <v>73</v>
      </c>
      <c r="X2604" s="40" t="s">
        <v>33</v>
      </c>
      <c r="Y2604" s="41"/>
      <c r="Z2604" s="38"/>
      <c r="AA2604" s="39" t="s">
        <v>73</v>
      </c>
      <c r="AB2604" s="40" t="s">
        <v>33</v>
      </c>
      <c r="AC2604" s="41"/>
      <c r="AD2604" s="38"/>
      <c r="AE2604" s="39" t="s">
        <v>73</v>
      </c>
      <c r="AF2604" s="40" t="s">
        <v>33</v>
      </c>
      <c r="AG2604" s="41"/>
      <c r="AH2604" s="38"/>
      <c r="AI2604" s="39" t="s">
        <v>73</v>
      </c>
      <c r="AJ2604" s="40" t="s">
        <v>33</v>
      </c>
      <c r="AK2604" s="41"/>
      <c r="AL2604" s="38"/>
      <c r="AM2604" s="39" t="s">
        <v>73</v>
      </c>
      <c r="AN2604" s="40" t="s">
        <v>33</v>
      </c>
      <c r="AO2604" s="41"/>
    </row>
    <row r="2605" spans="1:41" ht="105" hidden="1" outlineLevel="1" x14ac:dyDescent="0.25">
      <c r="A2605" s="34" t="s">
        <v>4582</v>
      </c>
      <c r="B2605" s="35" t="s">
        <v>4583</v>
      </c>
      <c r="C2605" s="35" t="s">
        <v>486</v>
      </c>
      <c r="D2605" s="35" t="s">
        <v>621</v>
      </c>
      <c r="E2605" s="42">
        <v>1</v>
      </c>
      <c r="G2605" s="43">
        <v>0</v>
      </c>
      <c r="H2605" s="44">
        <v>0</v>
      </c>
      <c r="I2605" s="45"/>
      <c r="J2605" s="38"/>
      <c r="K2605" s="43">
        <v>0</v>
      </c>
      <c r="L2605" s="44">
        <v>0</v>
      </c>
      <c r="M2605" s="45"/>
      <c r="N2605" s="38"/>
      <c r="O2605" s="43">
        <v>0</v>
      </c>
      <c r="P2605" s="44">
        <v>0</v>
      </c>
      <c r="Q2605" s="45"/>
      <c r="R2605" s="38"/>
      <c r="S2605" s="43">
        <v>0</v>
      </c>
      <c r="T2605" s="44">
        <v>0</v>
      </c>
      <c r="U2605" s="45"/>
      <c r="V2605" s="38"/>
      <c r="W2605" s="43">
        <v>0</v>
      </c>
      <c r="X2605" s="44">
        <v>0</v>
      </c>
      <c r="Y2605" s="45"/>
      <c r="Z2605" s="38"/>
      <c r="AA2605" s="43">
        <v>0</v>
      </c>
      <c r="AB2605" s="44">
        <v>0</v>
      </c>
      <c r="AC2605" s="45"/>
      <c r="AD2605" s="38"/>
      <c r="AE2605" s="43">
        <v>0</v>
      </c>
      <c r="AF2605" s="44">
        <v>0</v>
      </c>
      <c r="AG2605" s="45"/>
      <c r="AH2605" s="38"/>
      <c r="AI2605" s="43">
        <v>41571.879999999997</v>
      </c>
      <c r="AJ2605" s="44">
        <v>41571.879999999997</v>
      </c>
      <c r="AK2605" s="45"/>
      <c r="AL2605" s="38"/>
      <c r="AM2605" s="43">
        <v>0</v>
      </c>
      <c r="AN2605" s="44">
        <v>0</v>
      </c>
      <c r="AO2605" s="45"/>
    </row>
    <row r="2606" spans="1:41" hidden="1" outlineLevel="1" x14ac:dyDescent="0.25">
      <c r="A2606" s="30"/>
      <c r="B2606" s="31" t="s">
        <v>44</v>
      </c>
      <c r="C2606" s="31" t="s">
        <v>45</v>
      </c>
      <c r="G2606" s="36"/>
      <c r="H2606" s="36"/>
      <c r="I2606" s="37"/>
      <c r="J2606" s="38"/>
      <c r="K2606" s="36"/>
      <c r="L2606" s="36"/>
      <c r="M2606" s="37"/>
      <c r="N2606" s="38"/>
      <c r="O2606" s="36"/>
      <c r="P2606" s="36"/>
      <c r="Q2606" s="37"/>
      <c r="R2606" s="38"/>
      <c r="S2606" s="36"/>
      <c r="T2606" s="36"/>
      <c r="U2606" s="37"/>
      <c r="V2606" s="38"/>
      <c r="W2606" s="36"/>
      <c r="X2606" s="36"/>
      <c r="Y2606" s="37"/>
      <c r="Z2606" s="38"/>
      <c r="AA2606" s="36"/>
      <c r="AB2606" s="36"/>
      <c r="AC2606" s="37"/>
      <c r="AD2606" s="38"/>
      <c r="AE2606" s="36"/>
      <c r="AF2606" s="36"/>
      <c r="AG2606" s="37"/>
      <c r="AH2606" s="38"/>
      <c r="AI2606" s="36"/>
      <c r="AJ2606" s="36"/>
      <c r="AK2606" s="37"/>
      <c r="AL2606" s="38"/>
      <c r="AM2606" s="36"/>
      <c r="AN2606" s="36"/>
      <c r="AO2606" s="37"/>
    </row>
    <row r="2607" spans="1:41" ht="45" hidden="1" outlineLevel="1" x14ac:dyDescent="0.25">
      <c r="A2607" s="34" t="s">
        <v>4584</v>
      </c>
      <c r="B2607" s="35" t="s">
        <v>47</v>
      </c>
      <c r="C2607" s="35" t="s">
        <v>488</v>
      </c>
      <c r="G2607" s="36"/>
      <c r="H2607" s="36"/>
      <c r="I2607" s="37"/>
      <c r="J2607" s="38"/>
      <c r="K2607" s="36"/>
      <c r="L2607" s="36"/>
      <c r="M2607" s="37"/>
      <c r="N2607" s="38"/>
      <c r="O2607" s="36"/>
      <c r="P2607" s="36"/>
      <c r="Q2607" s="37"/>
      <c r="R2607" s="38"/>
      <c r="S2607" s="36"/>
      <c r="T2607" s="36"/>
      <c r="U2607" s="37"/>
      <c r="V2607" s="38"/>
      <c r="W2607" s="36"/>
      <c r="X2607" s="36"/>
      <c r="Y2607" s="37"/>
      <c r="Z2607" s="38"/>
      <c r="AA2607" s="36"/>
      <c r="AB2607" s="36"/>
      <c r="AC2607" s="37"/>
      <c r="AD2607" s="38"/>
      <c r="AE2607" s="36"/>
      <c r="AF2607" s="36"/>
      <c r="AG2607" s="37"/>
      <c r="AH2607" s="38"/>
      <c r="AI2607" s="36"/>
      <c r="AJ2607" s="36"/>
      <c r="AK2607" s="37"/>
      <c r="AL2607" s="38"/>
      <c r="AM2607" s="36"/>
      <c r="AN2607" s="36"/>
      <c r="AO2607" s="37"/>
    </row>
    <row r="2608" spans="1:41" hidden="1" outlineLevel="1" x14ac:dyDescent="0.25">
      <c r="A2608" s="15" t="s">
        <v>4585</v>
      </c>
      <c r="B2608" s="15"/>
      <c r="C2608" s="15"/>
      <c r="D2608" s="15"/>
      <c r="E2608" s="15"/>
      <c r="G2608" s="20" t="s">
        <v>43</v>
      </c>
      <c r="H2608" s="44">
        <v>147815</v>
      </c>
      <c r="I2608" s="45"/>
      <c r="J2608" s="38"/>
      <c r="K2608" s="20" t="s">
        <v>43</v>
      </c>
      <c r="L2608" s="44">
        <v>281275</v>
      </c>
      <c r="M2608" s="45"/>
      <c r="N2608" s="38"/>
      <c r="O2608" s="20" t="s">
        <v>43</v>
      </c>
      <c r="P2608" s="44">
        <v>281275</v>
      </c>
      <c r="Q2608" s="45"/>
      <c r="R2608" s="38"/>
      <c r="S2608" s="20" t="s">
        <v>43</v>
      </c>
      <c r="T2608" s="44">
        <v>327172</v>
      </c>
      <c r="U2608" s="45"/>
      <c r="V2608" s="38"/>
      <c r="W2608" s="20" t="s">
        <v>43</v>
      </c>
      <c r="X2608" s="44">
        <v>249877</v>
      </c>
      <c r="Y2608" s="45"/>
      <c r="Z2608" s="38"/>
      <c r="AA2608" s="20" t="s">
        <v>43</v>
      </c>
      <c r="AB2608" s="44">
        <v>254203.06</v>
      </c>
      <c r="AC2608" s="45"/>
      <c r="AD2608" s="38"/>
      <c r="AE2608" s="20" t="s">
        <v>43</v>
      </c>
      <c r="AF2608" s="44">
        <v>196121</v>
      </c>
      <c r="AG2608" s="45"/>
      <c r="AH2608" s="38"/>
      <c r="AI2608" s="20" t="s">
        <v>43</v>
      </c>
      <c r="AJ2608" s="44">
        <v>353897.91</v>
      </c>
      <c r="AK2608" s="45"/>
      <c r="AL2608" s="38"/>
      <c r="AM2608" s="20" t="s">
        <v>43</v>
      </c>
      <c r="AN2608" s="44">
        <v>257496</v>
      </c>
      <c r="AO2608" s="45"/>
    </row>
    <row r="2609" spans="1:41" hidden="1" outlineLevel="1" x14ac:dyDescent="0.25">
      <c r="A2609" s="30"/>
      <c r="B2609" s="31" t="s">
        <v>44</v>
      </c>
      <c r="C2609" s="31" t="s">
        <v>45</v>
      </c>
      <c r="G2609" s="36"/>
      <c r="H2609" s="36"/>
      <c r="I2609" s="37"/>
      <c r="J2609" s="38"/>
      <c r="K2609" s="36"/>
      <c r="L2609" s="36"/>
      <c r="M2609" s="37"/>
      <c r="N2609" s="38"/>
      <c r="O2609" s="36"/>
      <c r="P2609" s="36"/>
      <c r="Q2609" s="37"/>
      <c r="R2609" s="38"/>
      <c r="S2609" s="36"/>
      <c r="T2609" s="36"/>
      <c r="U2609" s="37"/>
      <c r="V2609" s="38"/>
      <c r="W2609" s="36"/>
      <c r="X2609" s="36"/>
      <c r="Y2609" s="37"/>
      <c r="Z2609" s="38"/>
      <c r="AA2609" s="36"/>
      <c r="AB2609" s="36"/>
      <c r="AC2609" s="37"/>
      <c r="AD2609" s="38"/>
      <c r="AE2609" s="36"/>
      <c r="AF2609" s="36"/>
      <c r="AG2609" s="37"/>
      <c r="AH2609" s="38"/>
      <c r="AI2609" s="36"/>
      <c r="AJ2609" s="36"/>
      <c r="AK2609" s="37"/>
      <c r="AL2609" s="38"/>
      <c r="AM2609" s="36"/>
      <c r="AN2609" s="36"/>
      <c r="AO2609" s="37"/>
    </row>
    <row r="2610" spans="1:41" ht="30" hidden="1" outlineLevel="1" x14ac:dyDescent="0.25">
      <c r="A2610" s="34" t="s">
        <v>4586</v>
      </c>
      <c r="B2610" s="35" t="s">
        <v>47</v>
      </c>
      <c r="C2610" s="35" t="s">
        <v>4587</v>
      </c>
      <c r="G2610" s="36"/>
      <c r="H2610" s="36"/>
      <c r="I2610" s="37"/>
      <c r="J2610" s="38"/>
      <c r="K2610" s="36"/>
      <c r="L2610" s="36"/>
      <c r="M2610" s="37"/>
      <c r="N2610" s="38"/>
      <c r="O2610" s="36"/>
      <c r="P2610" s="36"/>
      <c r="Q2610" s="37"/>
      <c r="R2610" s="38"/>
      <c r="S2610" s="36"/>
      <c r="T2610" s="36"/>
      <c r="U2610" s="37"/>
      <c r="V2610" s="38"/>
      <c r="W2610" s="36"/>
      <c r="X2610" s="36"/>
      <c r="Y2610" s="37"/>
      <c r="Z2610" s="38"/>
      <c r="AA2610" s="36"/>
      <c r="AB2610" s="36"/>
      <c r="AC2610" s="37"/>
      <c r="AD2610" s="38"/>
      <c r="AE2610" s="36"/>
      <c r="AF2610" s="36"/>
      <c r="AG2610" s="37"/>
      <c r="AH2610" s="38"/>
      <c r="AI2610" s="36"/>
      <c r="AJ2610" s="36"/>
      <c r="AK2610" s="37"/>
      <c r="AL2610" s="38"/>
      <c r="AM2610" s="36"/>
      <c r="AN2610" s="36"/>
      <c r="AO2610" s="37"/>
    </row>
    <row r="2611" spans="1:41" hidden="1" outlineLevel="1" x14ac:dyDescent="0.25">
      <c r="A2611" s="34" t="s">
        <v>4588</v>
      </c>
      <c r="B2611" s="35" t="s">
        <v>47</v>
      </c>
      <c r="C2611" s="35" t="s">
        <v>3574</v>
      </c>
      <c r="G2611" s="36"/>
      <c r="H2611" s="36"/>
      <c r="I2611" s="37"/>
      <c r="J2611" s="38"/>
      <c r="K2611" s="36"/>
      <c r="L2611" s="36"/>
      <c r="M2611" s="37"/>
      <c r="N2611" s="38"/>
      <c r="O2611" s="36"/>
      <c r="P2611" s="36"/>
      <c r="Q2611" s="37"/>
      <c r="R2611" s="38"/>
      <c r="S2611" s="36"/>
      <c r="T2611" s="36"/>
      <c r="U2611" s="37"/>
      <c r="V2611" s="38"/>
      <c r="W2611" s="36"/>
      <c r="X2611" s="36"/>
      <c r="Y2611" s="37"/>
      <c r="Z2611" s="38"/>
      <c r="AA2611" s="36"/>
      <c r="AB2611" s="36"/>
      <c r="AC2611" s="37"/>
      <c r="AD2611" s="38"/>
      <c r="AE2611" s="36"/>
      <c r="AF2611" s="36"/>
      <c r="AG2611" s="37"/>
      <c r="AH2611" s="38"/>
      <c r="AI2611" s="36"/>
      <c r="AJ2611" s="36"/>
      <c r="AK2611" s="37"/>
      <c r="AL2611" s="38"/>
      <c r="AM2611" s="36"/>
      <c r="AN2611" s="36"/>
      <c r="AO2611" s="37"/>
    </row>
    <row r="2612" spans="1:41" hidden="1" outlineLevel="1" x14ac:dyDescent="0.25">
      <c r="A2612" s="34" t="s">
        <v>4589</v>
      </c>
      <c r="B2612" s="35" t="s">
        <v>47</v>
      </c>
      <c r="C2612" s="35" t="s">
        <v>4590</v>
      </c>
      <c r="G2612" s="36"/>
      <c r="H2612" s="36"/>
      <c r="I2612" s="37"/>
      <c r="J2612" s="38"/>
      <c r="K2612" s="36"/>
      <c r="L2612" s="36"/>
      <c r="M2612" s="37"/>
      <c r="N2612" s="38"/>
      <c r="O2612" s="36"/>
      <c r="P2612" s="36"/>
      <c r="Q2612" s="37"/>
      <c r="R2612" s="38"/>
      <c r="S2612" s="36"/>
      <c r="T2612" s="36"/>
      <c r="U2612" s="37"/>
      <c r="V2612" s="38"/>
      <c r="W2612" s="36"/>
      <c r="X2612" s="36"/>
      <c r="Y2612" s="37"/>
      <c r="Z2612" s="38"/>
      <c r="AA2612" s="36"/>
      <c r="AB2612" s="36"/>
      <c r="AC2612" s="37"/>
      <c r="AD2612" s="38"/>
      <c r="AE2612" s="36"/>
      <c r="AF2612" s="36"/>
      <c r="AG2612" s="37"/>
      <c r="AH2612" s="38"/>
      <c r="AI2612" s="36"/>
      <c r="AJ2612" s="36"/>
      <c r="AK2612" s="37"/>
      <c r="AL2612" s="38"/>
      <c r="AM2612" s="36"/>
      <c r="AN2612" s="36"/>
      <c r="AO2612" s="37"/>
    </row>
    <row r="2613" spans="1:41" ht="45" hidden="1" outlineLevel="1" x14ac:dyDescent="0.25">
      <c r="A2613" s="30"/>
      <c r="B2613" s="31" t="s">
        <v>69</v>
      </c>
      <c r="C2613" s="31" t="s">
        <v>70</v>
      </c>
      <c r="D2613" s="31" t="s">
        <v>71</v>
      </c>
      <c r="E2613" s="31" t="s">
        <v>72</v>
      </c>
      <c r="G2613" s="39" t="s">
        <v>73</v>
      </c>
      <c r="H2613" s="40" t="s">
        <v>33</v>
      </c>
      <c r="I2613" s="41"/>
      <c r="J2613" s="38"/>
      <c r="K2613" s="39" t="s">
        <v>73</v>
      </c>
      <c r="L2613" s="40" t="s">
        <v>33</v>
      </c>
      <c r="M2613" s="41"/>
      <c r="N2613" s="38"/>
      <c r="O2613" s="39" t="s">
        <v>73</v>
      </c>
      <c r="P2613" s="40" t="s">
        <v>33</v>
      </c>
      <c r="Q2613" s="41"/>
      <c r="R2613" s="38"/>
      <c r="S2613" s="39" t="s">
        <v>73</v>
      </c>
      <c r="T2613" s="40" t="s">
        <v>33</v>
      </c>
      <c r="U2613" s="41"/>
      <c r="V2613" s="38"/>
      <c r="W2613" s="39" t="s">
        <v>73</v>
      </c>
      <c r="X2613" s="40" t="s">
        <v>33</v>
      </c>
      <c r="Y2613" s="41"/>
      <c r="Z2613" s="38"/>
      <c r="AA2613" s="39" t="s">
        <v>73</v>
      </c>
      <c r="AB2613" s="40" t="s">
        <v>33</v>
      </c>
      <c r="AC2613" s="41"/>
      <c r="AD2613" s="38"/>
      <c r="AE2613" s="39" t="s">
        <v>73</v>
      </c>
      <c r="AF2613" s="40" t="s">
        <v>33</v>
      </c>
      <c r="AG2613" s="41"/>
      <c r="AH2613" s="38"/>
      <c r="AI2613" s="39" t="s">
        <v>73</v>
      </c>
      <c r="AJ2613" s="40" t="s">
        <v>33</v>
      </c>
      <c r="AK2613" s="41"/>
      <c r="AL2613" s="38"/>
      <c r="AM2613" s="39" t="s">
        <v>73</v>
      </c>
      <c r="AN2613" s="40" t="s">
        <v>33</v>
      </c>
      <c r="AO2613" s="41"/>
    </row>
    <row r="2614" spans="1:41" hidden="1" outlineLevel="1" x14ac:dyDescent="0.25">
      <c r="A2614" s="34" t="s">
        <v>4591</v>
      </c>
      <c r="B2614" s="35" t="s">
        <v>4592</v>
      </c>
      <c r="C2614" s="35" t="s">
        <v>4593</v>
      </c>
      <c r="D2614" s="35" t="s">
        <v>500</v>
      </c>
      <c r="E2614" s="42">
        <v>1</v>
      </c>
      <c r="G2614" s="43">
        <v>2852</v>
      </c>
      <c r="H2614" s="44">
        <v>2852</v>
      </c>
      <c r="I2614" s="45"/>
      <c r="J2614" s="38"/>
      <c r="K2614" s="43">
        <v>5005</v>
      </c>
      <c r="L2614" s="44">
        <v>5005</v>
      </c>
      <c r="M2614" s="45"/>
      <c r="N2614" s="38"/>
      <c r="O2614" s="43">
        <v>5005</v>
      </c>
      <c r="P2614" s="44">
        <v>5005</v>
      </c>
      <c r="Q2614" s="45"/>
      <c r="R2614" s="38"/>
      <c r="S2614" s="43">
        <v>3192</v>
      </c>
      <c r="T2614" s="44">
        <v>3192</v>
      </c>
      <c r="U2614" s="45"/>
      <c r="V2614" s="38"/>
      <c r="W2614" s="43">
        <v>3946</v>
      </c>
      <c r="X2614" s="44">
        <v>3946</v>
      </c>
      <c r="Y2614" s="45"/>
      <c r="Z2614" s="38"/>
      <c r="AA2614" s="43">
        <v>4819.07</v>
      </c>
      <c r="AB2614" s="44">
        <v>4819.07</v>
      </c>
      <c r="AC2614" s="45"/>
      <c r="AD2614" s="38"/>
      <c r="AE2614" s="43">
        <v>5642</v>
      </c>
      <c r="AF2614" s="44">
        <v>5642</v>
      </c>
      <c r="AG2614" s="45"/>
      <c r="AH2614" s="38"/>
      <c r="AI2614" s="43">
        <v>3307.92</v>
      </c>
      <c r="AJ2614" s="44">
        <v>3307.92</v>
      </c>
      <c r="AK2614" s="45"/>
      <c r="AL2614" s="38"/>
      <c r="AM2614" s="43">
        <v>3949</v>
      </c>
      <c r="AN2614" s="44">
        <v>3949</v>
      </c>
      <c r="AO2614" s="45"/>
    </row>
    <row r="2615" spans="1:41" hidden="1" outlineLevel="1" x14ac:dyDescent="0.25">
      <c r="A2615" s="34" t="s">
        <v>4594</v>
      </c>
      <c r="B2615" s="35" t="s">
        <v>4595</v>
      </c>
      <c r="C2615" s="35" t="s">
        <v>4596</v>
      </c>
      <c r="D2615" s="35" t="s">
        <v>500</v>
      </c>
      <c r="E2615" s="42">
        <v>4</v>
      </c>
      <c r="G2615" s="43">
        <v>1426</v>
      </c>
      <c r="H2615" s="44">
        <v>5704</v>
      </c>
      <c r="I2615" s="45"/>
      <c r="J2615" s="38"/>
      <c r="K2615" s="43">
        <v>3290</v>
      </c>
      <c r="L2615" s="44">
        <v>13160</v>
      </c>
      <c r="M2615" s="45"/>
      <c r="N2615" s="38"/>
      <c r="O2615" s="43">
        <v>3290</v>
      </c>
      <c r="P2615" s="44">
        <v>13160</v>
      </c>
      <c r="Q2615" s="45"/>
      <c r="R2615" s="38"/>
      <c r="S2615" s="43">
        <v>2004</v>
      </c>
      <c r="T2615" s="44">
        <v>8016</v>
      </c>
      <c r="U2615" s="45"/>
      <c r="V2615" s="38"/>
      <c r="W2615" s="43">
        <v>2238</v>
      </c>
      <c r="X2615" s="44">
        <v>8952</v>
      </c>
      <c r="Y2615" s="45"/>
      <c r="Z2615" s="38"/>
      <c r="AA2615" s="43">
        <v>2610.91</v>
      </c>
      <c r="AB2615" s="44">
        <v>10443.64</v>
      </c>
      <c r="AC2615" s="45"/>
      <c r="AD2615" s="38"/>
      <c r="AE2615" s="43">
        <v>2821</v>
      </c>
      <c r="AF2615" s="44">
        <v>11284</v>
      </c>
      <c r="AG2615" s="45"/>
      <c r="AH2615" s="38"/>
      <c r="AI2615" s="43">
        <v>2134.44</v>
      </c>
      <c r="AJ2615" s="44">
        <v>8537.76</v>
      </c>
      <c r="AK2615" s="45"/>
      <c r="AL2615" s="38"/>
      <c r="AM2615" s="43">
        <v>2207</v>
      </c>
      <c r="AN2615" s="44">
        <v>8828</v>
      </c>
      <c r="AO2615" s="45"/>
    </row>
    <row r="2616" spans="1:41" hidden="1" outlineLevel="1" x14ac:dyDescent="0.25">
      <c r="A2616" s="34" t="s">
        <v>4597</v>
      </c>
      <c r="B2616" s="35" t="s">
        <v>4598</v>
      </c>
      <c r="C2616" s="35" t="s">
        <v>4599</v>
      </c>
      <c r="D2616" s="35" t="s">
        <v>500</v>
      </c>
      <c r="E2616" s="42">
        <v>7</v>
      </c>
      <c r="G2616" s="43">
        <v>4219</v>
      </c>
      <c r="H2616" s="44">
        <v>29533</v>
      </c>
      <c r="I2616" s="45"/>
      <c r="J2616" s="38"/>
      <c r="K2616" s="43">
        <v>4660</v>
      </c>
      <c r="L2616" s="44">
        <v>32620</v>
      </c>
      <c r="M2616" s="45"/>
      <c r="N2616" s="38"/>
      <c r="O2616" s="43">
        <v>4660</v>
      </c>
      <c r="P2616" s="44">
        <v>32620</v>
      </c>
      <c r="Q2616" s="45"/>
      <c r="R2616" s="38"/>
      <c r="S2616" s="43">
        <v>6189</v>
      </c>
      <c r="T2616" s="44">
        <v>43323</v>
      </c>
      <c r="U2616" s="45"/>
      <c r="V2616" s="38"/>
      <c r="W2616" s="43">
        <v>6110</v>
      </c>
      <c r="X2616" s="44">
        <v>42770</v>
      </c>
      <c r="Y2616" s="45"/>
      <c r="Z2616" s="38"/>
      <c r="AA2616" s="43">
        <v>5335.04</v>
      </c>
      <c r="AB2616" s="44">
        <v>37345.279999999999</v>
      </c>
      <c r="AC2616" s="45"/>
      <c r="AD2616" s="38"/>
      <c r="AE2616" s="43">
        <v>1525</v>
      </c>
      <c r="AF2616" s="44">
        <v>10675</v>
      </c>
      <c r="AG2616" s="45"/>
      <c r="AH2616" s="38"/>
      <c r="AI2616" s="43">
        <v>5485.16</v>
      </c>
      <c r="AJ2616" s="44">
        <v>38396.120000000003</v>
      </c>
      <c r="AK2616" s="45"/>
      <c r="AL2616" s="38"/>
      <c r="AM2616" s="43">
        <v>6389</v>
      </c>
      <c r="AN2616" s="44">
        <v>44723</v>
      </c>
      <c r="AO2616" s="45"/>
    </row>
    <row r="2617" spans="1:41" hidden="1" outlineLevel="1" x14ac:dyDescent="0.25">
      <c r="A2617" s="34" t="s">
        <v>4600</v>
      </c>
      <c r="B2617" s="35" t="s">
        <v>4601</v>
      </c>
      <c r="C2617" s="35" t="s">
        <v>4602</v>
      </c>
      <c r="D2617" s="35" t="s">
        <v>500</v>
      </c>
      <c r="E2617" s="42">
        <v>21</v>
      </c>
      <c r="G2617" s="43">
        <v>804</v>
      </c>
      <c r="H2617" s="44">
        <v>16884</v>
      </c>
      <c r="I2617" s="45"/>
      <c r="J2617" s="38"/>
      <c r="K2617" s="43">
        <v>690</v>
      </c>
      <c r="L2617" s="44">
        <v>14490</v>
      </c>
      <c r="M2617" s="45"/>
      <c r="N2617" s="38"/>
      <c r="O2617" s="43">
        <v>690</v>
      </c>
      <c r="P2617" s="44">
        <v>14490</v>
      </c>
      <c r="Q2617" s="45"/>
      <c r="R2617" s="38"/>
      <c r="S2617" s="43">
        <v>1179</v>
      </c>
      <c r="T2617" s="44">
        <v>24759</v>
      </c>
      <c r="U2617" s="45"/>
      <c r="V2617" s="38"/>
      <c r="W2617" s="43">
        <v>1051</v>
      </c>
      <c r="X2617" s="44">
        <v>22071</v>
      </c>
      <c r="Y2617" s="45"/>
      <c r="Z2617" s="38"/>
      <c r="AA2617" s="43">
        <v>1232.32</v>
      </c>
      <c r="AB2617" s="44">
        <v>25878.720000000001</v>
      </c>
      <c r="AC2617" s="45"/>
      <c r="AD2617" s="38"/>
      <c r="AE2617" s="43">
        <v>1568</v>
      </c>
      <c r="AF2617" s="44">
        <v>32928</v>
      </c>
      <c r="AG2617" s="45"/>
      <c r="AH2617" s="38"/>
      <c r="AI2617" s="43">
        <v>1044.79</v>
      </c>
      <c r="AJ2617" s="44">
        <v>21940.59</v>
      </c>
      <c r="AK2617" s="45"/>
      <c r="AL2617" s="38"/>
      <c r="AM2617" s="43">
        <v>1067</v>
      </c>
      <c r="AN2617" s="44">
        <v>22407</v>
      </c>
      <c r="AO2617" s="45"/>
    </row>
    <row r="2618" spans="1:41" hidden="1" outlineLevel="1" x14ac:dyDescent="0.25">
      <c r="A2618" s="34" t="s">
        <v>4603</v>
      </c>
      <c r="B2618" s="35" t="s">
        <v>4604</v>
      </c>
      <c r="C2618" s="35" t="s">
        <v>4605</v>
      </c>
      <c r="D2618" s="35" t="s">
        <v>500</v>
      </c>
      <c r="E2618" s="42">
        <v>14</v>
      </c>
      <c r="G2618" s="43">
        <v>603</v>
      </c>
      <c r="H2618" s="44">
        <v>8442</v>
      </c>
      <c r="I2618" s="45"/>
      <c r="J2618" s="38"/>
      <c r="K2618" s="43">
        <v>515</v>
      </c>
      <c r="L2618" s="44">
        <v>7210</v>
      </c>
      <c r="M2618" s="45"/>
      <c r="N2618" s="38"/>
      <c r="O2618" s="43">
        <v>515</v>
      </c>
      <c r="P2618" s="44">
        <v>7210</v>
      </c>
      <c r="Q2618" s="45"/>
      <c r="R2618" s="38"/>
      <c r="S2618" s="43">
        <v>884</v>
      </c>
      <c r="T2618" s="44">
        <v>12376</v>
      </c>
      <c r="U2618" s="45"/>
      <c r="V2618" s="38"/>
      <c r="W2618" s="43">
        <v>867</v>
      </c>
      <c r="X2618" s="44">
        <v>12138</v>
      </c>
      <c r="Y2618" s="45"/>
      <c r="Z2618" s="38"/>
      <c r="AA2618" s="43">
        <v>1041.96</v>
      </c>
      <c r="AB2618" s="44">
        <v>14587.44</v>
      </c>
      <c r="AC2618" s="45"/>
      <c r="AD2618" s="38"/>
      <c r="AE2618" s="43">
        <v>1179</v>
      </c>
      <c r="AF2618" s="44">
        <v>16506</v>
      </c>
      <c r="AG2618" s="45"/>
      <c r="AH2618" s="38"/>
      <c r="AI2618" s="43">
        <v>783.59</v>
      </c>
      <c r="AJ2618" s="44">
        <v>10970.26</v>
      </c>
      <c r="AK2618" s="45"/>
      <c r="AL2618" s="38"/>
      <c r="AM2618" s="43">
        <v>803</v>
      </c>
      <c r="AN2618" s="44">
        <v>11242</v>
      </c>
      <c r="AO2618" s="45"/>
    </row>
    <row r="2619" spans="1:41" hidden="1" outlineLevel="1" x14ac:dyDescent="0.25">
      <c r="A2619" s="34" t="s">
        <v>4606</v>
      </c>
      <c r="B2619" s="35" t="s">
        <v>4607</v>
      </c>
      <c r="C2619" s="35" t="s">
        <v>4608</v>
      </c>
      <c r="D2619" s="35" t="s">
        <v>500</v>
      </c>
      <c r="E2619" s="42">
        <v>4</v>
      </c>
      <c r="G2619" s="43">
        <v>1189</v>
      </c>
      <c r="H2619" s="44">
        <v>4756</v>
      </c>
      <c r="I2619" s="45"/>
      <c r="J2619" s="38"/>
      <c r="K2619" s="43">
        <v>1350</v>
      </c>
      <c r="L2619" s="44">
        <v>5400</v>
      </c>
      <c r="M2619" s="45"/>
      <c r="N2619" s="38"/>
      <c r="O2619" s="43">
        <v>1350</v>
      </c>
      <c r="P2619" s="44">
        <v>5400</v>
      </c>
      <c r="Q2619" s="45"/>
      <c r="R2619" s="38"/>
      <c r="S2619" s="43">
        <v>1744</v>
      </c>
      <c r="T2619" s="44">
        <v>6976</v>
      </c>
      <c r="U2619" s="45"/>
      <c r="V2619" s="38"/>
      <c r="W2619" s="43">
        <v>1733</v>
      </c>
      <c r="X2619" s="44">
        <v>6932</v>
      </c>
      <c r="Y2619" s="45"/>
      <c r="Z2619" s="38"/>
      <c r="AA2619" s="43">
        <v>1933.64</v>
      </c>
      <c r="AB2619" s="44">
        <v>7734.56</v>
      </c>
      <c r="AC2619" s="45"/>
      <c r="AD2619" s="38"/>
      <c r="AE2619" s="43">
        <v>2353</v>
      </c>
      <c r="AF2619" s="44">
        <v>9412</v>
      </c>
      <c r="AG2619" s="45"/>
      <c r="AH2619" s="38"/>
      <c r="AI2619" s="43">
        <v>1545.42</v>
      </c>
      <c r="AJ2619" s="44">
        <v>6181.68</v>
      </c>
      <c r="AK2619" s="45"/>
      <c r="AL2619" s="38"/>
      <c r="AM2619" s="43">
        <v>1690</v>
      </c>
      <c r="AN2619" s="44">
        <v>6760</v>
      </c>
      <c r="AO2619" s="45"/>
    </row>
    <row r="2620" spans="1:41" hidden="1" outlineLevel="1" x14ac:dyDescent="0.25">
      <c r="A2620" s="34" t="s">
        <v>4609</v>
      </c>
      <c r="B2620" s="35" t="s">
        <v>4610</v>
      </c>
      <c r="C2620" s="35" t="s">
        <v>4611</v>
      </c>
      <c r="D2620" s="35" t="s">
        <v>500</v>
      </c>
      <c r="E2620" s="42">
        <v>4</v>
      </c>
      <c r="G2620" s="43">
        <v>1156</v>
      </c>
      <c r="H2620" s="44">
        <v>4624</v>
      </c>
      <c r="I2620" s="45"/>
      <c r="J2620" s="38"/>
      <c r="K2620" s="43">
        <v>1335</v>
      </c>
      <c r="L2620" s="44">
        <v>5340</v>
      </c>
      <c r="M2620" s="45"/>
      <c r="N2620" s="38"/>
      <c r="O2620" s="43">
        <v>1335</v>
      </c>
      <c r="P2620" s="44">
        <v>5340</v>
      </c>
      <c r="Q2620" s="45"/>
      <c r="R2620" s="38"/>
      <c r="S2620" s="43">
        <v>1695</v>
      </c>
      <c r="T2620" s="44">
        <v>6780</v>
      </c>
      <c r="U2620" s="45"/>
      <c r="V2620" s="38"/>
      <c r="W2620" s="43">
        <v>1714</v>
      </c>
      <c r="X2620" s="44">
        <v>6856</v>
      </c>
      <c r="Y2620" s="45"/>
      <c r="Z2620" s="38"/>
      <c r="AA2620" s="43">
        <v>1933.64</v>
      </c>
      <c r="AB2620" s="44">
        <v>7734.56</v>
      </c>
      <c r="AC2620" s="45"/>
      <c r="AD2620" s="38"/>
      <c r="AE2620" s="43">
        <v>2256</v>
      </c>
      <c r="AF2620" s="44">
        <v>9024</v>
      </c>
      <c r="AG2620" s="45"/>
      <c r="AH2620" s="38"/>
      <c r="AI2620" s="43">
        <v>1501.89</v>
      </c>
      <c r="AJ2620" s="44">
        <v>6007.56</v>
      </c>
      <c r="AK2620" s="45"/>
      <c r="AL2620" s="38"/>
      <c r="AM2620" s="43">
        <v>1642</v>
      </c>
      <c r="AN2620" s="44">
        <v>6568</v>
      </c>
      <c r="AO2620" s="45"/>
    </row>
    <row r="2621" spans="1:41" hidden="1" outlineLevel="1" x14ac:dyDescent="0.25">
      <c r="A2621" s="34" t="s">
        <v>4612</v>
      </c>
      <c r="B2621" s="35" t="s">
        <v>4613</v>
      </c>
      <c r="C2621" s="35" t="s">
        <v>4614</v>
      </c>
      <c r="D2621" s="35" t="s">
        <v>500</v>
      </c>
      <c r="E2621" s="42">
        <v>2</v>
      </c>
      <c r="G2621" s="43">
        <v>1206</v>
      </c>
      <c r="H2621" s="44">
        <v>2412</v>
      </c>
      <c r="I2621" s="45"/>
      <c r="J2621" s="38"/>
      <c r="K2621" s="43">
        <v>1360</v>
      </c>
      <c r="L2621" s="44">
        <v>2720</v>
      </c>
      <c r="M2621" s="45"/>
      <c r="N2621" s="38"/>
      <c r="O2621" s="43">
        <v>1360</v>
      </c>
      <c r="P2621" s="44">
        <v>2720</v>
      </c>
      <c r="Q2621" s="45"/>
      <c r="R2621" s="38"/>
      <c r="S2621" s="43">
        <v>1768</v>
      </c>
      <c r="T2621" s="44">
        <v>3536</v>
      </c>
      <c r="U2621" s="45"/>
      <c r="V2621" s="38"/>
      <c r="W2621" s="43">
        <v>1581</v>
      </c>
      <c r="X2621" s="44">
        <v>3162</v>
      </c>
      <c r="Y2621" s="45"/>
      <c r="Z2621" s="38"/>
      <c r="AA2621" s="43">
        <v>1933.64</v>
      </c>
      <c r="AB2621" s="44">
        <v>3867.28</v>
      </c>
      <c r="AC2621" s="45"/>
      <c r="AD2621" s="38"/>
      <c r="AE2621" s="43">
        <v>2256</v>
      </c>
      <c r="AF2621" s="44">
        <v>4512</v>
      </c>
      <c r="AG2621" s="45"/>
      <c r="AH2621" s="38"/>
      <c r="AI2621" s="43">
        <v>1567.19</v>
      </c>
      <c r="AJ2621" s="44">
        <v>3134.38</v>
      </c>
      <c r="AK2621" s="45"/>
      <c r="AL2621" s="38"/>
      <c r="AM2621" s="43">
        <v>1711</v>
      </c>
      <c r="AN2621" s="44">
        <v>3422</v>
      </c>
      <c r="AO2621" s="45"/>
    </row>
    <row r="2622" spans="1:41" hidden="1" outlineLevel="1" x14ac:dyDescent="0.25">
      <c r="A2622" s="30"/>
      <c r="B2622" s="31" t="s">
        <v>44</v>
      </c>
      <c r="C2622" s="31" t="s">
        <v>45</v>
      </c>
      <c r="G2622" s="36"/>
      <c r="H2622" s="36"/>
      <c r="I2622" s="37"/>
      <c r="J2622" s="38"/>
      <c r="K2622" s="36"/>
      <c r="L2622" s="36"/>
      <c r="M2622" s="37"/>
      <c r="N2622" s="38"/>
      <c r="O2622" s="36"/>
      <c r="P2622" s="36"/>
      <c r="Q2622" s="37"/>
      <c r="R2622" s="38"/>
      <c r="S2622" s="36"/>
      <c r="T2622" s="36"/>
      <c r="U2622" s="37"/>
      <c r="V2622" s="38"/>
      <c r="W2622" s="36"/>
      <c r="X2622" s="36"/>
      <c r="Y2622" s="37"/>
      <c r="Z2622" s="38"/>
      <c r="AA2622" s="36"/>
      <c r="AB2622" s="36"/>
      <c r="AC2622" s="37"/>
      <c r="AD2622" s="38"/>
      <c r="AE2622" s="36"/>
      <c r="AF2622" s="36"/>
      <c r="AG2622" s="37"/>
      <c r="AH2622" s="38"/>
      <c r="AI2622" s="36"/>
      <c r="AJ2622" s="36"/>
      <c r="AK2622" s="37"/>
      <c r="AL2622" s="38"/>
      <c r="AM2622" s="36"/>
      <c r="AN2622" s="36"/>
      <c r="AO2622" s="37"/>
    </row>
    <row r="2623" spans="1:41" hidden="1" outlineLevel="1" x14ac:dyDescent="0.25">
      <c r="A2623" s="34" t="s">
        <v>4615</v>
      </c>
      <c r="B2623" s="35" t="s">
        <v>47</v>
      </c>
      <c r="C2623" s="35" t="s">
        <v>4616</v>
      </c>
      <c r="G2623" s="36"/>
      <c r="H2623" s="36"/>
      <c r="I2623" s="37"/>
      <c r="J2623" s="38"/>
      <c r="K2623" s="36"/>
      <c r="L2623" s="36"/>
      <c r="M2623" s="37"/>
      <c r="N2623" s="38"/>
      <c r="O2623" s="36"/>
      <c r="P2623" s="36"/>
      <c r="Q2623" s="37"/>
      <c r="R2623" s="38"/>
      <c r="S2623" s="36"/>
      <c r="T2623" s="36"/>
      <c r="U2623" s="37"/>
      <c r="V2623" s="38"/>
      <c r="W2623" s="36"/>
      <c r="X2623" s="36"/>
      <c r="Y2623" s="37"/>
      <c r="Z2623" s="38"/>
      <c r="AA2623" s="36"/>
      <c r="AB2623" s="36"/>
      <c r="AC2623" s="37"/>
      <c r="AD2623" s="38"/>
      <c r="AE2623" s="36"/>
      <c r="AF2623" s="36"/>
      <c r="AG2623" s="37"/>
      <c r="AH2623" s="38"/>
      <c r="AI2623" s="36"/>
      <c r="AJ2623" s="36"/>
      <c r="AK2623" s="37"/>
      <c r="AL2623" s="38"/>
      <c r="AM2623" s="36"/>
      <c r="AN2623" s="36"/>
      <c r="AO2623" s="37"/>
    </row>
    <row r="2624" spans="1:41" ht="45" hidden="1" outlineLevel="1" x14ac:dyDescent="0.25">
      <c r="A2624" s="30"/>
      <c r="B2624" s="31" t="s">
        <v>69</v>
      </c>
      <c r="C2624" s="31" t="s">
        <v>70</v>
      </c>
      <c r="D2624" s="31" t="s">
        <v>71</v>
      </c>
      <c r="E2624" s="31" t="s">
        <v>72</v>
      </c>
      <c r="G2624" s="39" t="s">
        <v>73</v>
      </c>
      <c r="H2624" s="40" t="s">
        <v>33</v>
      </c>
      <c r="I2624" s="41"/>
      <c r="J2624" s="38"/>
      <c r="K2624" s="39" t="s">
        <v>73</v>
      </c>
      <c r="L2624" s="40" t="s">
        <v>33</v>
      </c>
      <c r="M2624" s="41"/>
      <c r="N2624" s="38"/>
      <c r="O2624" s="39" t="s">
        <v>73</v>
      </c>
      <c r="P2624" s="40" t="s">
        <v>33</v>
      </c>
      <c r="Q2624" s="41"/>
      <c r="R2624" s="38"/>
      <c r="S2624" s="39" t="s">
        <v>73</v>
      </c>
      <c r="T2624" s="40" t="s">
        <v>33</v>
      </c>
      <c r="U2624" s="41"/>
      <c r="V2624" s="38"/>
      <c r="W2624" s="39" t="s">
        <v>73</v>
      </c>
      <c r="X2624" s="40" t="s">
        <v>33</v>
      </c>
      <c r="Y2624" s="41"/>
      <c r="Z2624" s="38"/>
      <c r="AA2624" s="39" t="s">
        <v>73</v>
      </c>
      <c r="AB2624" s="40" t="s">
        <v>33</v>
      </c>
      <c r="AC2624" s="41"/>
      <c r="AD2624" s="38"/>
      <c r="AE2624" s="39" t="s">
        <v>73</v>
      </c>
      <c r="AF2624" s="40" t="s">
        <v>33</v>
      </c>
      <c r="AG2624" s="41"/>
      <c r="AH2624" s="38"/>
      <c r="AI2624" s="39" t="s">
        <v>73</v>
      </c>
      <c r="AJ2624" s="40" t="s">
        <v>33</v>
      </c>
      <c r="AK2624" s="41"/>
      <c r="AL2624" s="38"/>
      <c r="AM2624" s="39" t="s">
        <v>73</v>
      </c>
      <c r="AN2624" s="40" t="s">
        <v>33</v>
      </c>
      <c r="AO2624" s="41"/>
    </row>
    <row r="2625" spans="1:41" hidden="1" outlineLevel="1" x14ac:dyDescent="0.25">
      <c r="A2625" s="34" t="s">
        <v>4617</v>
      </c>
      <c r="B2625" s="35" t="s">
        <v>4618</v>
      </c>
      <c r="C2625" s="35" t="s">
        <v>4619</v>
      </c>
      <c r="D2625" s="35" t="s">
        <v>500</v>
      </c>
      <c r="E2625" s="42">
        <v>8</v>
      </c>
      <c r="G2625" s="43">
        <v>1452</v>
      </c>
      <c r="H2625" s="44">
        <v>11616</v>
      </c>
      <c r="I2625" s="45"/>
      <c r="J2625" s="38"/>
      <c r="K2625" s="43">
        <v>2220</v>
      </c>
      <c r="L2625" s="44">
        <v>17760</v>
      </c>
      <c r="M2625" s="45"/>
      <c r="N2625" s="38"/>
      <c r="O2625" s="43">
        <v>2220</v>
      </c>
      <c r="P2625" s="44">
        <v>17760</v>
      </c>
      <c r="Q2625" s="45"/>
      <c r="R2625" s="38"/>
      <c r="S2625" s="43">
        <v>1896</v>
      </c>
      <c r="T2625" s="44">
        <v>15168</v>
      </c>
      <c r="U2625" s="45"/>
      <c r="V2625" s="38"/>
      <c r="W2625" s="43">
        <v>2409</v>
      </c>
      <c r="X2625" s="44">
        <v>19272</v>
      </c>
      <c r="Y2625" s="45"/>
      <c r="Z2625" s="38"/>
      <c r="AA2625" s="43">
        <v>1648.1</v>
      </c>
      <c r="AB2625" s="44">
        <v>13184.8</v>
      </c>
      <c r="AC2625" s="45"/>
      <c r="AD2625" s="38"/>
      <c r="AE2625" s="43">
        <v>2442</v>
      </c>
      <c r="AF2625" s="44">
        <v>19536</v>
      </c>
      <c r="AG2625" s="45"/>
      <c r="AH2625" s="38"/>
      <c r="AI2625" s="43">
        <v>1625.23</v>
      </c>
      <c r="AJ2625" s="44">
        <v>13001.84</v>
      </c>
      <c r="AK2625" s="45"/>
      <c r="AL2625" s="38"/>
      <c r="AM2625" s="43">
        <v>2012</v>
      </c>
      <c r="AN2625" s="44">
        <v>16096</v>
      </c>
      <c r="AO2625" s="45"/>
    </row>
    <row r="2626" spans="1:41" hidden="1" outlineLevel="1" x14ac:dyDescent="0.25">
      <c r="A2626" s="34" t="s">
        <v>4620</v>
      </c>
      <c r="B2626" s="35" t="s">
        <v>4621</v>
      </c>
      <c r="C2626" s="35" t="s">
        <v>4622</v>
      </c>
      <c r="D2626" s="35" t="s">
        <v>500</v>
      </c>
      <c r="E2626" s="42">
        <v>2</v>
      </c>
      <c r="G2626" s="43">
        <v>1180</v>
      </c>
      <c r="H2626" s="44">
        <v>2360</v>
      </c>
      <c r="I2626" s="45"/>
      <c r="J2626" s="38"/>
      <c r="K2626" s="43">
        <v>1890</v>
      </c>
      <c r="L2626" s="44">
        <v>3780</v>
      </c>
      <c r="M2626" s="45"/>
      <c r="N2626" s="38"/>
      <c r="O2626" s="43">
        <v>1890</v>
      </c>
      <c r="P2626" s="44">
        <v>3780</v>
      </c>
      <c r="Q2626" s="45"/>
      <c r="R2626" s="38"/>
      <c r="S2626" s="43">
        <v>1540</v>
      </c>
      <c r="T2626" s="44">
        <v>3080</v>
      </c>
      <c r="U2626" s="45"/>
      <c r="V2626" s="38"/>
      <c r="W2626" s="43">
        <v>2142</v>
      </c>
      <c r="X2626" s="44">
        <v>4284</v>
      </c>
      <c r="Y2626" s="45"/>
      <c r="Z2626" s="38"/>
      <c r="AA2626" s="43">
        <v>1387.61</v>
      </c>
      <c r="AB2626" s="44">
        <v>2775.22</v>
      </c>
      <c r="AC2626" s="45"/>
      <c r="AD2626" s="38"/>
      <c r="AE2626" s="43">
        <v>1982</v>
      </c>
      <c r="AF2626" s="44">
        <v>3964</v>
      </c>
      <c r="AG2626" s="45"/>
      <c r="AH2626" s="38"/>
      <c r="AI2626" s="43">
        <v>1320.5</v>
      </c>
      <c r="AJ2626" s="44">
        <v>2641</v>
      </c>
      <c r="AK2626" s="45"/>
      <c r="AL2626" s="38"/>
      <c r="AM2626" s="43">
        <v>1642</v>
      </c>
      <c r="AN2626" s="44">
        <v>3284</v>
      </c>
      <c r="AO2626" s="45"/>
    </row>
    <row r="2627" spans="1:41" hidden="1" outlineLevel="1" x14ac:dyDescent="0.25">
      <c r="A2627" s="34" t="s">
        <v>4623</v>
      </c>
      <c r="B2627" s="35" t="s">
        <v>4624</v>
      </c>
      <c r="C2627" s="35" t="s">
        <v>4625</v>
      </c>
      <c r="D2627" s="35" t="s">
        <v>500</v>
      </c>
      <c r="E2627" s="42">
        <v>1</v>
      </c>
      <c r="G2627" s="43">
        <v>998</v>
      </c>
      <c r="H2627" s="44">
        <v>998</v>
      </c>
      <c r="I2627" s="45"/>
      <c r="J2627" s="38"/>
      <c r="K2627" s="43">
        <v>790</v>
      </c>
      <c r="L2627" s="44">
        <v>790</v>
      </c>
      <c r="M2627" s="45"/>
      <c r="N2627" s="38"/>
      <c r="O2627" s="43">
        <v>790</v>
      </c>
      <c r="P2627" s="44">
        <v>790</v>
      </c>
      <c r="Q2627" s="45"/>
      <c r="R2627" s="38"/>
      <c r="S2627" s="43">
        <v>1304</v>
      </c>
      <c r="T2627" s="44">
        <v>1304</v>
      </c>
      <c r="U2627" s="45"/>
      <c r="V2627" s="38"/>
      <c r="W2627" s="43">
        <v>1194</v>
      </c>
      <c r="X2627" s="44">
        <v>1194</v>
      </c>
      <c r="Y2627" s="45"/>
      <c r="Z2627" s="38"/>
      <c r="AA2627" s="43">
        <v>1297.44</v>
      </c>
      <c r="AB2627" s="44">
        <v>1297.44</v>
      </c>
      <c r="AC2627" s="45"/>
      <c r="AD2627" s="38"/>
      <c r="AE2627" s="43">
        <v>1680</v>
      </c>
      <c r="AF2627" s="44">
        <v>1680</v>
      </c>
      <c r="AG2627" s="45"/>
      <c r="AH2627" s="38"/>
      <c r="AI2627" s="43">
        <v>1117.3499999999999</v>
      </c>
      <c r="AJ2627" s="44">
        <v>1117.3499999999999</v>
      </c>
      <c r="AK2627" s="45"/>
      <c r="AL2627" s="38"/>
      <c r="AM2627" s="43">
        <v>1299</v>
      </c>
      <c r="AN2627" s="44">
        <v>1299</v>
      </c>
      <c r="AO2627" s="45"/>
    </row>
    <row r="2628" spans="1:41" hidden="1" outlineLevel="1" x14ac:dyDescent="0.25">
      <c r="A2628" s="30"/>
      <c r="B2628" s="31" t="s">
        <v>44</v>
      </c>
      <c r="C2628" s="31" t="s">
        <v>45</v>
      </c>
      <c r="G2628" s="36"/>
      <c r="H2628" s="36"/>
      <c r="I2628" s="37"/>
      <c r="J2628" s="38"/>
      <c r="K2628" s="36"/>
      <c r="L2628" s="36"/>
      <c r="M2628" s="37"/>
      <c r="N2628" s="38"/>
      <c r="O2628" s="36"/>
      <c r="P2628" s="36"/>
      <c r="Q2628" s="37"/>
      <c r="R2628" s="38"/>
      <c r="S2628" s="36"/>
      <c r="T2628" s="36"/>
      <c r="U2628" s="37"/>
      <c r="V2628" s="38"/>
      <c r="W2628" s="36"/>
      <c r="X2628" s="36"/>
      <c r="Y2628" s="37"/>
      <c r="Z2628" s="38"/>
      <c r="AA2628" s="36"/>
      <c r="AB2628" s="36"/>
      <c r="AC2628" s="37"/>
      <c r="AD2628" s="38"/>
      <c r="AE2628" s="36"/>
      <c r="AF2628" s="36"/>
      <c r="AG2628" s="37"/>
      <c r="AH2628" s="38"/>
      <c r="AI2628" s="36"/>
      <c r="AJ2628" s="36"/>
      <c r="AK2628" s="37"/>
      <c r="AL2628" s="38"/>
      <c r="AM2628" s="36"/>
      <c r="AN2628" s="36"/>
      <c r="AO2628" s="37"/>
    </row>
    <row r="2629" spans="1:41" hidden="1" outlineLevel="1" x14ac:dyDescent="0.25">
      <c r="A2629" s="34" t="s">
        <v>4626</v>
      </c>
      <c r="B2629" s="35" t="s">
        <v>47</v>
      </c>
      <c r="C2629" s="35" t="s">
        <v>2627</v>
      </c>
      <c r="G2629" s="36"/>
      <c r="H2629" s="36"/>
      <c r="I2629" s="37"/>
      <c r="J2629" s="38"/>
      <c r="K2629" s="36"/>
      <c r="L2629" s="36"/>
      <c r="M2629" s="37"/>
      <c r="N2629" s="38"/>
      <c r="O2629" s="36"/>
      <c r="P2629" s="36"/>
      <c r="Q2629" s="37"/>
      <c r="R2629" s="38"/>
      <c r="S2629" s="36"/>
      <c r="T2629" s="36"/>
      <c r="U2629" s="37"/>
      <c r="V2629" s="38"/>
      <c r="W2629" s="36"/>
      <c r="X2629" s="36"/>
      <c r="Y2629" s="37"/>
      <c r="Z2629" s="38"/>
      <c r="AA2629" s="36"/>
      <c r="AB2629" s="36"/>
      <c r="AC2629" s="37"/>
      <c r="AD2629" s="38"/>
      <c r="AE2629" s="36"/>
      <c r="AF2629" s="36"/>
      <c r="AG2629" s="37"/>
      <c r="AH2629" s="38"/>
      <c r="AI2629" s="36"/>
      <c r="AJ2629" s="36"/>
      <c r="AK2629" s="37"/>
      <c r="AL2629" s="38"/>
      <c r="AM2629" s="36"/>
      <c r="AN2629" s="36"/>
      <c r="AO2629" s="37"/>
    </row>
    <row r="2630" spans="1:41" ht="45" hidden="1" outlineLevel="1" x14ac:dyDescent="0.25">
      <c r="A2630" s="30"/>
      <c r="B2630" s="31" t="s">
        <v>69</v>
      </c>
      <c r="C2630" s="31" t="s">
        <v>70</v>
      </c>
      <c r="D2630" s="31" t="s">
        <v>71</v>
      </c>
      <c r="E2630" s="31" t="s">
        <v>72</v>
      </c>
      <c r="G2630" s="39" t="s">
        <v>73</v>
      </c>
      <c r="H2630" s="40" t="s">
        <v>33</v>
      </c>
      <c r="I2630" s="41"/>
      <c r="J2630" s="38"/>
      <c r="K2630" s="39" t="s">
        <v>73</v>
      </c>
      <c r="L2630" s="40" t="s">
        <v>33</v>
      </c>
      <c r="M2630" s="41"/>
      <c r="N2630" s="38"/>
      <c r="O2630" s="39" t="s">
        <v>73</v>
      </c>
      <c r="P2630" s="40" t="s">
        <v>33</v>
      </c>
      <c r="Q2630" s="41"/>
      <c r="R2630" s="38"/>
      <c r="S2630" s="39" t="s">
        <v>73</v>
      </c>
      <c r="T2630" s="40" t="s">
        <v>33</v>
      </c>
      <c r="U2630" s="41"/>
      <c r="V2630" s="38"/>
      <c r="W2630" s="39" t="s">
        <v>73</v>
      </c>
      <c r="X2630" s="40" t="s">
        <v>33</v>
      </c>
      <c r="Y2630" s="41"/>
      <c r="Z2630" s="38"/>
      <c r="AA2630" s="39" t="s">
        <v>73</v>
      </c>
      <c r="AB2630" s="40" t="s">
        <v>33</v>
      </c>
      <c r="AC2630" s="41"/>
      <c r="AD2630" s="38"/>
      <c r="AE2630" s="39" t="s">
        <v>73</v>
      </c>
      <c r="AF2630" s="40" t="s">
        <v>33</v>
      </c>
      <c r="AG2630" s="41"/>
      <c r="AH2630" s="38"/>
      <c r="AI2630" s="39" t="s">
        <v>73</v>
      </c>
      <c r="AJ2630" s="40" t="s">
        <v>33</v>
      </c>
      <c r="AK2630" s="41"/>
      <c r="AL2630" s="38"/>
      <c r="AM2630" s="39" t="s">
        <v>73</v>
      </c>
      <c r="AN2630" s="40" t="s">
        <v>33</v>
      </c>
      <c r="AO2630" s="41"/>
    </row>
    <row r="2631" spans="1:41" ht="30" hidden="1" outlineLevel="1" x14ac:dyDescent="0.25">
      <c r="A2631" s="34" t="s">
        <v>4627</v>
      </c>
      <c r="B2631" s="35" t="s">
        <v>4628</v>
      </c>
      <c r="C2631" s="35" t="s">
        <v>4629</v>
      </c>
      <c r="D2631" s="35" t="s">
        <v>523</v>
      </c>
      <c r="E2631" s="42">
        <v>25</v>
      </c>
      <c r="G2631" s="43">
        <v>432</v>
      </c>
      <c r="H2631" s="44">
        <v>10800</v>
      </c>
      <c r="I2631" s="45"/>
      <c r="J2631" s="38"/>
      <c r="K2631" s="43">
        <v>880</v>
      </c>
      <c r="L2631" s="44">
        <v>22000</v>
      </c>
      <c r="M2631" s="45"/>
      <c r="N2631" s="38"/>
      <c r="O2631" s="43">
        <v>880</v>
      </c>
      <c r="P2631" s="44">
        <v>22000</v>
      </c>
      <c r="Q2631" s="45"/>
      <c r="R2631" s="38"/>
      <c r="S2631" s="43">
        <v>874</v>
      </c>
      <c r="T2631" s="44">
        <v>21850</v>
      </c>
      <c r="U2631" s="45"/>
      <c r="V2631" s="38"/>
      <c r="W2631" s="43">
        <v>500</v>
      </c>
      <c r="X2631" s="44">
        <v>12500</v>
      </c>
      <c r="Y2631" s="45"/>
      <c r="Z2631" s="38"/>
      <c r="AA2631" s="43">
        <v>581.74</v>
      </c>
      <c r="AB2631" s="44">
        <v>14543.5</v>
      </c>
      <c r="AC2631" s="45"/>
      <c r="AD2631" s="38"/>
      <c r="AE2631" s="43">
        <v>578</v>
      </c>
      <c r="AF2631" s="44">
        <v>14450</v>
      </c>
      <c r="AG2631" s="45"/>
      <c r="AH2631" s="38"/>
      <c r="AI2631" s="43">
        <v>562.28</v>
      </c>
      <c r="AJ2631" s="44">
        <v>14057</v>
      </c>
      <c r="AK2631" s="45"/>
      <c r="AL2631" s="38"/>
      <c r="AM2631" s="43">
        <v>720</v>
      </c>
      <c r="AN2631" s="44">
        <v>18000</v>
      </c>
      <c r="AO2631" s="45"/>
    </row>
    <row r="2632" spans="1:41" ht="30" hidden="1" outlineLevel="1" x14ac:dyDescent="0.25">
      <c r="A2632" s="34" t="s">
        <v>4630</v>
      </c>
      <c r="B2632" s="35" t="s">
        <v>4631</v>
      </c>
      <c r="C2632" s="35" t="s">
        <v>4632</v>
      </c>
      <c r="D2632" s="35" t="s">
        <v>523</v>
      </c>
      <c r="E2632" s="42">
        <v>22</v>
      </c>
      <c r="G2632" s="43">
        <v>648</v>
      </c>
      <c r="H2632" s="44">
        <v>14256</v>
      </c>
      <c r="I2632" s="45"/>
      <c r="J2632" s="38"/>
      <c r="K2632" s="43">
        <v>500</v>
      </c>
      <c r="L2632" s="44">
        <v>11000</v>
      </c>
      <c r="M2632" s="45"/>
      <c r="N2632" s="38"/>
      <c r="O2632" s="43">
        <v>500</v>
      </c>
      <c r="P2632" s="44">
        <v>11000</v>
      </c>
      <c r="Q2632" s="45"/>
      <c r="R2632" s="38"/>
      <c r="S2632" s="43">
        <v>874</v>
      </c>
      <c r="T2632" s="44">
        <v>19228</v>
      </c>
      <c r="U2632" s="45"/>
      <c r="V2632" s="38"/>
      <c r="W2632" s="43">
        <v>400</v>
      </c>
      <c r="X2632" s="44">
        <v>8800</v>
      </c>
      <c r="Y2632" s="45"/>
      <c r="Z2632" s="38"/>
      <c r="AA2632" s="43">
        <v>290.87</v>
      </c>
      <c r="AB2632" s="44">
        <v>6399.14</v>
      </c>
      <c r="AC2632" s="45"/>
      <c r="AD2632" s="38"/>
      <c r="AE2632" s="43">
        <v>211</v>
      </c>
      <c r="AF2632" s="44">
        <v>4642</v>
      </c>
      <c r="AG2632" s="45"/>
      <c r="AH2632" s="38"/>
      <c r="AI2632" s="43">
        <v>696.15</v>
      </c>
      <c r="AJ2632" s="44">
        <v>15315.3</v>
      </c>
      <c r="AK2632" s="45"/>
      <c r="AL2632" s="38"/>
      <c r="AM2632" s="43">
        <v>816</v>
      </c>
      <c r="AN2632" s="44">
        <v>17952</v>
      </c>
      <c r="AO2632" s="45"/>
    </row>
    <row r="2633" spans="1:41" ht="30" hidden="1" outlineLevel="1" x14ac:dyDescent="0.25">
      <c r="A2633" s="34" t="s">
        <v>4633</v>
      </c>
      <c r="B2633" s="35" t="s">
        <v>4634</v>
      </c>
      <c r="C2633" s="35" t="s">
        <v>4635</v>
      </c>
      <c r="D2633" s="35" t="s">
        <v>444</v>
      </c>
      <c r="E2633" s="42">
        <v>1</v>
      </c>
      <c r="G2633" s="43">
        <v>15462</v>
      </c>
      <c r="H2633" s="44">
        <v>15462</v>
      </c>
      <c r="I2633" s="45"/>
      <c r="J2633" s="38"/>
      <c r="K2633" s="43">
        <v>65000</v>
      </c>
      <c r="L2633" s="44">
        <v>65000</v>
      </c>
      <c r="M2633" s="45"/>
      <c r="N2633" s="38"/>
      <c r="O2633" s="43">
        <v>65000</v>
      </c>
      <c r="P2633" s="44">
        <v>65000</v>
      </c>
      <c r="Q2633" s="45"/>
      <c r="R2633" s="38"/>
      <c r="S2633" s="43">
        <v>22860</v>
      </c>
      <c r="T2633" s="44">
        <v>22860</v>
      </c>
      <c r="U2633" s="45"/>
      <c r="V2633" s="38"/>
      <c r="W2633" s="43">
        <v>30000</v>
      </c>
      <c r="X2633" s="44">
        <v>30000</v>
      </c>
      <c r="Y2633" s="45"/>
      <c r="Z2633" s="38"/>
      <c r="AA2633" s="43">
        <v>18199.740000000002</v>
      </c>
      <c r="AB2633" s="44">
        <v>18199.740000000002</v>
      </c>
      <c r="AC2633" s="45"/>
      <c r="AD2633" s="38"/>
      <c r="AE2633" s="43">
        <v>578</v>
      </c>
      <c r="AF2633" s="44">
        <v>578</v>
      </c>
      <c r="AG2633" s="45"/>
      <c r="AH2633" s="38"/>
      <c r="AI2633" s="43">
        <v>27900.62</v>
      </c>
      <c r="AJ2633" s="44">
        <v>27900.62</v>
      </c>
      <c r="AK2633" s="45"/>
      <c r="AL2633" s="38"/>
      <c r="AM2633" s="43">
        <v>27452</v>
      </c>
      <c r="AN2633" s="44">
        <v>27452</v>
      </c>
      <c r="AO2633" s="45"/>
    </row>
    <row r="2634" spans="1:41" ht="30" hidden="1" outlineLevel="1" x14ac:dyDescent="0.25">
      <c r="A2634" s="34" t="s">
        <v>4636</v>
      </c>
      <c r="B2634" s="35" t="s">
        <v>4637</v>
      </c>
      <c r="C2634" s="35" t="s">
        <v>4638</v>
      </c>
      <c r="D2634" s="35" t="s">
        <v>444</v>
      </c>
      <c r="E2634" s="42">
        <v>1</v>
      </c>
      <c r="G2634" s="43">
        <v>3600</v>
      </c>
      <c r="H2634" s="44">
        <v>3600</v>
      </c>
      <c r="I2634" s="45"/>
      <c r="J2634" s="38"/>
      <c r="K2634" s="43">
        <v>20000</v>
      </c>
      <c r="L2634" s="44">
        <v>20000</v>
      </c>
      <c r="M2634" s="45"/>
      <c r="N2634" s="38"/>
      <c r="O2634" s="43">
        <v>20000</v>
      </c>
      <c r="P2634" s="44">
        <v>20000</v>
      </c>
      <c r="Q2634" s="45"/>
      <c r="R2634" s="38"/>
      <c r="S2634" s="43">
        <v>11039</v>
      </c>
      <c r="T2634" s="44">
        <v>11039</v>
      </c>
      <c r="U2634" s="45"/>
      <c r="V2634" s="38"/>
      <c r="W2634" s="43">
        <v>5000</v>
      </c>
      <c r="X2634" s="44">
        <v>5000</v>
      </c>
      <c r="Y2634" s="45"/>
      <c r="Z2634" s="38"/>
      <c r="AA2634" s="43">
        <v>16159.43</v>
      </c>
      <c r="AB2634" s="44">
        <v>16159.43</v>
      </c>
      <c r="AC2634" s="45"/>
      <c r="AD2634" s="38"/>
      <c r="AE2634" s="43">
        <v>21135</v>
      </c>
      <c r="AF2634" s="44">
        <v>21135</v>
      </c>
      <c r="AG2634" s="45"/>
      <c r="AH2634" s="38"/>
      <c r="AI2634" s="43">
        <v>53550</v>
      </c>
      <c r="AJ2634" s="44">
        <v>53550</v>
      </c>
      <c r="AK2634" s="45"/>
      <c r="AL2634" s="38"/>
      <c r="AM2634" s="43">
        <v>12000</v>
      </c>
      <c r="AN2634" s="44">
        <v>12000</v>
      </c>
      <c r="AO2634" s="45"/>
    </row>
    <row r="2635" spans="1:41" ht="30" hidden="1" outlineLevel="1" x14ac:dyDescent="0.25">
      <c r="A2635" s="34" t="s">
        <v>4639</v>
      </c>
      <c r="B2635" s="35" t="s">
        <v>4640</v>
      </c>
      <c r="C2635" s="35" t="s">
        <v>4641</v>
      </c>
      <c r="D2635" s="35" t="s">
        <v>444</v>
      </c>
      <c r="E2635" s="42">
        <v>1</v>
      </c>
      <c r="G2635" s="43">
        <v>3187</v>
      </c>
      <c r="H2635" s="44">
        <v>3187</v>
      </c>
      <c r="I2635" s="45"/>
      <c r="J2635" s="38"/>
      <c r="K2635" s="43">
        <v>5000</v>
      </c>
      <c r="L2635" s="44">
        <v>5000</v>
      </c>
      <c r="M2635" s="45"/>
      <c r="N2635" s="38"/>
      <c r="O2635" s="43">
        <v>5000</v>
      </c>
      <c r="P2635" s="44">
        <v>5000</v>
      </c>
      <c r="Q2635" s="45"/>
      <c r="R2635" s="38"/>
      <c r="S2635" s="43">
        <v>7819</v>
      </c>
      <c r="T2635" s="44">
        <v>7819</v>
      </c>
      <c r="U2635" s="45"/>
      <c r="V2635" s="38"/>
      <c r="W2635" s="43">
        <v>7000</v>
      </c>
      <c r="X2635" s="44">
        <v>7000</v>
      </c>
      <c r="Y2635" s="45"/>
      <c r="Z2635" s="38"/>
      <c r="AA2635" s="43">
        <v>4847.83</v>
      </c>
      <c r="AB2635" s="44">
        <v>4847.83</v>
      </c>
      <c r="AC2635" s="45"/>
      <c r="AD2635" s="38"/>
      <c r="AE2635" s="43">
        <v>21135</v>
      </c>
      <c r="AF2635" s="44">
        <v>21135</v>
      </c>
      <c r="AG2635" s="45"/>
      <c r="AH2635" s="38"/>
      <c r="AI2635" s="43">
        <v>7282.8</v>
      </c>
      <c r="AJ2635" s="44">
        <v>7282.8</v>
      </c>
      <c r="AK2635" s="45"/>
      <c r="AL2635" s="38"/>
      <c r="AM2635" s="43">
        <v>3150</v>
      </c>
      <c r="AN2635" s="44">
        <v>3150</v>
      </c>
      <c r="AO2635" s="45"/>
    </row>
    <row r="2636" spans="1:41" ht="30" hidden="1" outlineLevel="1" x14ac:dyDescent="0.25">
      <c r="A2636" s="34" t="s">
        <v>4642</v>
      </c>
      <c r="B2636" s="35" t="s">
        <v>4643</v>
      </c>
      <c r="C2636" s="35" t="s">
        <v>4644</v>
      </c>
      <c r="D2636" s="35" t="s">
        <v>444</v>
      </c>
      <c r="E2636" s="42">
        <v>1</v>
      </c>
      <c r="G2636" s="43">
        <v>6786</v>
      </c>
      <c r="H2636" s="44">
        <v>6786</v>
      </c>
      <c r="I2636" s="45"/>
      <c r="J2636" s="38"/>
      <c r="K2636" s="43">
        <v>20000</v>
      </c>
      <c r="L2636" s="44">
        <v>20000</v>
      </c>
      <c r="M2636" s="45"/>
      <c r="N2636" s="38"/>
      <c r="O2636" s="43">
        <v>20000</v>
      </c>
      <c r="P2636" s="44">
        <v>20000</v>
      </c>
      <c r="Q2636" s="45"/>
      <c r="R2636" s="38"/>
      <c r="S2636" s="43">
        <v>18721</v>
      </c>
      <c r="T2636" s="44">
        <v>18721</v>
      </c>
      <c r="U2636" s="45"/>
      <c r="V2636" s="38"/>
      <c r="W2636" s="43">
        <v>15000</v>
      </c>
      <c r="X2636" s="44">
        <v>15000</v>
      </c>
      <c r="Y2636" s="45"/>
      <c r="Z2636" s="38"/>
      <c r="AA2636" s="43">
        <v>29760.28</v>
      </c>
      <c r="AB2636" s="44">
        <v>29760.28</v>
      </c>
      <c r="AC2636" s="45"/>
      <c r="AD2636" s="38"/>
      <c r="AE2636" s="43">
        <v>3382</v>
      </c>
      <c r="AF2636" s="44">
        <v>3382</v>
      </c>
      <c r="AG2636" s="45"/>
      <c r="AH2636" s="38"/>
      <c r="AI2636" s="43">
        <v>9825.35</v>
      </c>
      <c r="AJ2636" s="44">
        <v>9825.35</v>
      </c>
      <c r="AK2636" s="45"/>
      <c r="AL2636" s="38"/>
      <c r="AM2636" s="43">
        <v>10260</v>
      </c>
      <c r="AN2636" s="44">
        <v>10260</v>
      </c>
      <c r="AO2636" s="45"/>
    </row>
    <row r="2637" spans="1:41" ht="30" hidden="1" outlineLevel="1" x14ac:dyDescent="0.25">
      <c r="A2637" s="34" t="s">
        <v>4645</v>
      </c>
      <c r="B2637" s="35" t="s">
        <v>4646</v>
      </c>
      <c r="C2637" s="35" t="s">
        <v>4647</v>
      </c>
      <c r="D2637" s="35" t="s">
        <v>444</v>
      </c>
      <c r="E2637" s="42">
        <v>1</v>
      </c>
      <c r="G2637" s="43">
        <v>3543</v>
      </c>
      <c r="H2637" s="44">
        <v>3543</v>
      </c>
      <c r="I2637" s="45"/>
      <c r="J2637" s="38"/>
      <c r="K2637" s="43">
        <v>30000</v>
      </c>
      <c r="L2637" s="44">
        <v>30000</v>
      </c>
      <c r="M2637" s="45"/>
      <c r="N2637" s="38"/>
      <c r="O2637" s="43">
        <v>30000</v>
      </c>
      <c r="P2637" s="44">
        <v>30000</v>
      </c>
      <c r="Q2637" s="45"/>
      <c r="R2637" s="38"/>
      <c r="S2637" s="43">
        <v>97145</v>
      </c>
      <c r="T2637" s="44">
        <v>97145</v>
      </c>
      <c r="U2637" s="45"/>
      <c r="V2637" s="38"/>
      <c r="W2637" s="43">
        <v>40000</v>
      </c>
      <c r="X2637" s="44">
        <v>40000</v>
      </c>
      <c r="Y2637" s="45"/>
      <c r="Z2637" s="38"/>
      <c r="AA2637" s="43">
        <v>34625.129999999997</v>
      </c>
      <c r="AB2637" s="44">
        <v>34625.129999999997</v>
      </c>
      <c r="AC2637" s="45"/>
      <c r="AD2637" s="38"/>
      <c r="AE2637" s="43">
        <v>5636</v>
      </c>
      <c r="AF2637" s="44">
        <v>5636</v>
      </c>
      <c r="AG2637" s="45"/>
      <c r="AH2637" s="38"/>
      <c r="AI2637" s="43">
        <v>25704</v>
      </c>
      <c r="AJ2637" s="44">
        <v>25704</v>
      </c>
      <c r="AK2637" s="45"/>
      <c r="AL2637" s="38"/>
      <c r="AM2637" s="43">
        <v>40104</v>
      </c>
      <c r="AN2637" s="44">
        <v>40104</v>
      </c>
      <c r="AO2637" s="45"/>
    </row>
    <row r="2638" spans="1:41" hidden="1" outlineLevel="1" x14ac:dyDescent="0.25">
      <c r="A2638" s="30"/>
      <c r="B2638" s="31" t="s">
        <v>44</v>
      </c>
      <c r="C2638" s="31" t="s">
        <v>45</v>
      </c>
      <c r="G2638" s="36"/>
      <c r="H2638" s="36"/>
      <c r="I2638" s="37"/>
      <c r="J2638" s="38"/>
      <c r="K2638" s="36"/>
      <c r="L2638" s="36"/>
      <c r="M2638" s="37"/>
      <c r="N2638" s="38"/>
      <c r="O2638" s="36"/>
      <c r="P2638" s="36"/>
      <c r="Q2638" s="37"/>
      <c r="R2638" s="38"/>
      <c r="S2638" s="36"/>
      <c r="T2638" s="36"/>
      <c r="U2638" s="37"/>
      <c r="V2638" s="38"/>
      <c r="W2638" s="36"/>
      <c r="X2638" s="36"/>
      <c r="Y2638" s="37"/>
      <c r="Z2638" s="38"/>
      <c r="AA2638" s="36"/>
      <c r="AB2638" s="36"/>
      <c r="AC2638" s="37"/>
      <c r="AD2638" s="38"/>
      <c r="AE2638" s="36"/>
      <c r="AF2638" s="36"/>
      <c r="AG2638" s="37"/>
      <c r="AH2638" s="38"/>
      <c r="AI2638" s="36"/>
      <c r="AJ2638" s="36"/>
      <c r="AK2638" s="37"/>
      <c r="AL2638" s="38"/>
      <c r="AM2638" s="36"/>
      <c r="AN2638" s="36"/>
      <c r="AO2638" s="37"/>
    </row>
    <row r="2639" spans="1:41" hidden="1" outlineLevel="1" x14ac:dyDescent="0.25">
      <c r="A2639" s="34" t="s">
        <v>4648</v>
      </c>
      <c r="B2639" s="35" t="s">
        <v>47</v>
      </c>
      <c r="C2639" s="35" t="s">
        <v>483</v>
      </c>
      <c r="G2639" s="36"/>
      <c r="H2639" s="36"/>
      <c r="I2639" s="37"/>
      <c r="J2639" s="38"/>
      <c r="K2639" s="36"/>
      <c r="L2639" s="36"/>
      <c r="M2639" s="37"/>
      <c r="N2639" s="38"/>
      <c r="O2639" s="36"/>
      <c r="P2639" s="36"/>
      <c r="Q2639" s="37"/>
      <c r="R2639" s="38"/>
      <c r="S2639" s="36"/>
      <c r="T2639" s="36"/>
      <c r="U2639" s="37"/>
      <c r="V2639" s="38"/>
      <c r="W2639" s="36"/>
      <c r="X2639" s="36"/>
      <c r="Y2639" s="37"/>
      <c r="Z2639" s="38"/>
      <c r="AA2639" s="36"/>
      <c r="AB2639" s="36"/>
      <c r="AC2639" s="37"/>
      <c r="AD2639" s="38"/>
      <c r="AE2639" s="36"/>
      <c r="AF2639" s="36"/>
      <c r="AG2639" s="37"/>
      <c r="AH2639" s="38"/>
      <c r="AI2639" s="36"/>
      <c r="AJ2639" s="36"/>
      <c r="AK2639" s="37"/>
      <c r="AL2639" s="38"/>
      <c r="AM2639" s="36"/>
      <c r="AN2639" s="36"/>
      <c r="AO2639" s="37"/>
    </row>
    <row r="2640" spans="1:41" ht="45" hidden="1" outlineLevel="1" x14ac:dyDescent="0.25">
      <c r="A2640" s="30"/>
      <c r="B2640" s="31" t="s">
        <v>69</v>
      </c>
      <c r="C2640" s="31" t="s">
        <v>70</v>
      </c>
      <c r="D2640" s="31" t="s">
        <v>71</v>
      </c>
      <c r="E2640" s="31" t="s">
        <v>72</v>
      </c>
      <c r="G2640" s="39" t="s">
        <v>73</v>
      </c>
      <c r="H2640" s="40" t="s">
        <v>33</v>
      </c>
      <c r="I2640" s="41"/>
      <c r="J2640" s="38"/>
      <c r="K2640" s="39" t="s">
        <v>73</v>
      </c>
      <c r="L2640" s="40" t="s">
        <v>33</v>
      </c>
      <c r="M2640" s="41"/>
      <c r="N2640" s="38"/>
      <c r="O2640" s="39" t="s">
        <v>73</v>
      </c>
      <c r="P2640" s="40" t="s">
        <v>33</v>
      </c>
      <c r="Q2640" s="41"/>
      <c r="R2640" s="38"/>
      <c r="S2640" s="39" t="s">
        <v>73</v>
      </c>
      <c r="T2640" s="40" t="s">
        <v>33</v>
      </c>
      <c r="U2640" s="41"/>
      <c r="V2640" s="38"/>
      <c r="W2640" s="39" t="s">
        <v>73</v>
      </c>
      <c r="X2640" s="40" t="s">
        <v>33</v>
      </c>
      <c r="Y2640" s="41"/>
      <c r="Z2640" s="38"/>
      <c r="AA2640" s="39" t="s">
        <v>73</v>
      </c>
      <c r="AB2640" s="40" t="s">
        <v>33</v>
      </c>
      <c r="AC2640" s="41"/>
      <c r="AD2640" s="38"/>
      <c r="AE2640" s="39" t="s">
        <v>73</v>
      </c>
      <c r="AF2640" s="40" t="s">
        <v>33</v>
      </c>
      <c r="AG2640" s="41"/>
      <c r="AH2640" s="38"/>
      <c r="AI2640" s="39" t="s">
        <v>73</v>
      </c>
      <c r="AJ2640" s="40" t="s">
        <v>33</v>
      </c>
      <c r="AK2640" s="41"/>
      <c r="AL2640" s="38"/>
      <c r="AM2640" s="39" t="s">
        <v>73</v>
      </c>
      <c r="AN2640" s="40" t="s">
        <v>33</v>
      </c>
      <c r="AO2640" s="41"/>
    </row>
    <row r="2641" spans="1:41" ht="105" hidden="1" outlineLevel="1" x14ac:dyDescent="0.25">
      <c r="A2641" s="34" t="s">
        <v>4649</v>
      </c>
      <c r="B2641" s="35" t="s">
        <v>4650</v>
      </c>
      <c r="C2641" s="35" t="s">
        <v>486</v>
      </c>
      <c r="D2641" s="35" t="s">
        <v>621</v>
      </c>
      <c r="E2641" s="42">
        <v>1</v>
      </c>
      <c r="G2641" s="43">
        <v>0</v>
      </c>
      <c r="H2641" s="44">
        <v>0</v>
      </c>
      <c r="I2641" s="45"/>
      <c r="J2641" s="38"/>
      <c r="K2641" s="43">
        <v>0</v>
      </c>
      <c r="L2641" s="44">
        <v>0</v>
      </c>
      <c r="M2641" s="45"/>
      <c r="N2641" s="38"/>
      <c r="O2641" s="43">
        <v>0</v>
      </c>
      <c r="P2641" s="44">
        <v>0</v>
      </c>
      <c r="Q2641" s="45"/>
      <c r="R2641" s="38"/>
      <c r="S2641" s="43">
        <v>0</v>
      </c>
      <c r="T2641" s="44">
        <v>0</v>
      </c>
      <c r="U2641" s="45"/>
      <c r="V2641" s="38"/>
      <c r="W2641" s="43">
        <v>0</v>
      </c>
      <c r="X2641" s="44">
        <v>0</v>
      </c>
      <c r="Y2641" s="45"/>
      <c r="Z2641" s="38"/>
      <c r="AA2641" s="43">
        <v>0</v>
      </c>
      <c r="AB2641" s="44">
        <v>0</v>
      </c>
      <c r="AC2641" s="45"/>
      <c r="AD2641" s="38"/>
      <c r="AE2641" s="43">
        <v>0</v>
      </c>
      <c r="AF2641" s="44">
        <v>0</v>
      </c>
      <c r="AG2641" s="45"/>
      <c r="AH2641" s="38"/>
      <c r="AI2641" s="43">
        <v>85026.38</v>
      </c>
      <c r="AJ2641" s="44">
        <v>85026.38</v>
      </c>
      <c r="AK2641" s="45"/>
      <c r="AL2641" s="38"/>
      <c r="AM2641" s="43">
        <v>0</v>
      </c>
      <c r="AN2641" s="44">
        <v>0</v>
      </c>
      <c r="AO2641" s="45"/>
    </row>
    <row r="2642" spans="1:41" hidden="1" outlineLevel="1" x14ac:dyDescent="0.25">
      <c r="A2642" s="30"/>
      <c r="B2642" s="31" t="s">
        <v>44</v>
      </c>
      <c r="C2642" s="31" t="s">
        <v>45</v>
      </c>
      <c r="G2642" s="36"/>
      <c r="H2642" s="36"/>
      <c r="I2642" s="37"/>
      <c r="J2642" s="38"/>
      <c r="K2642" s="36"/>
      <c r="L2642" s="36"/>
      <c r="M2642" s="37"/>
      <c r="N2642" s="38"/>
      <c r="O2642" s="36"/>
      <c r="P2642" s="36"/>
      <c r="Q2642" s="37"/>
      <c r="R2642" s="38"/>
      <c r="S2642" s="36"/>
      <c r="T2642" s="36"/>
      <c r="U2642" s="37"/>
      <c r="V2642" s="38"/>
      <c r="W2642" s="36"/>
      <c r="X2642" s="36"/>
      <c r="Y2642" s="37"/>
      <c r="Z2642" s="38"/>
      <c r="AA2642" s="36"/>
      <c r="AB2642" s="36"/>
      <c r="AC2642" s="37"/>
      <c r="AD2642" s="38"/>
      <c r="AE2642" s="36"/>
      <c r="AF2642" s="36"/>
      <c r="AG2642" s="37"/>
      <c r="AH2642" s="38"/>
      <c r="AI2642" s="36"/>
      <c r="AJ2642" s="36"/>
      <c r="AK2642" s="37"/>
      <c r="AL2642" s="38"/>
      <c r="AM2642" s="36"/>
      <c r="AN2642" s="36"/>
      <c r="AO2642" s="37"/>
    </row>
    <row r="2643" spans="1:41" ht="45" hidden="1" outlineLevel="1" x14ac:dyDescent="0.25">
      <c r="A2643" s="34" t="s">
        <v>4651</v>
      </c>
      <c r="B2643" s="35" t="s">
        <v>47</v>
      </c>
      <c r="C2643" s="35" t="s">
        <v>488</v>
      </c>
      <c r="G2643" s="36"/>
      <c r="H2643" s="36"/>
      <c r="I2643" s="37"/>
      <c r="J2643" s="38"/>
      <c r="K2643" s="36"/>
      <c r="L2643" s="36"/>
      <c r="M2643" s="37"/>
      <c r="N2643" s="38"/>
      <c r="O2643" s="36"/>
      <c r="P2643" s="36"/>
      <c r="Q2643" s="37"/>
      <c r="R2643" s="38"/>
      <c r="S2643" s="36"/>
      <c r="T2643" s="36"/>
      <c r="U2643" s="37"/>
      <c r="V2643" s="38"/>
      <c r="W2643" s="36"/>
      <c r="X2643" s="36"/>
      <c r="Y2643" s="37"/>
      <c r="Z2643" s="38"/>
      <c r="AA2643" s="36"/>
      <c r="AB2643" s="36"/>
      <c r="AC2643" s="37"/>
      <c r="AD2643" s="38"/>
      <c r="AE2643" s="36"/>
      <c r="AF2643" s="36"/>
      <c r="AG2643" s="37"/>
      <c r="AH2643" s="38"/>
      <c r="AI2643" s="36"/>
      <c r="AJ2643" s="36"/>
      <c r="AK2643" s="37"/>
      <c r="AL2643" s="38"/>
      <c r="AM2643" s="36"/>
      <c r="AN2643" s="36"/>
      <c r="AO2643" s="37"/>
    </row>
    <row r="2644" spans="1:41" hidden="1" outlineLevel="1" x14ac:dyDescent="0.25">
      <c r="A2644" s="15" t="s">
        <v>4652</v>
      </c>
      <c r="B2644" s="15"/>
      <c r="C2644" s="15"/>
      <c r="D2644" s="15"/>
      <c r="E2644" s="15"/>
      <c r="G2644" s="20" t="s">
        <v>43</v>
      </c>
      <c r="H2644" s="44">
        <v>115894</v>
      </c>
      <c r="I2644" s="45"/>
      <c r="J2644" s="38"/>
      <c r="K2644" s="20" t="s">
        <v>43</v>
      </c>
      <c r="L2644" s="44">
        <v>221430</v>
      </c>
      <c r="M2644" s="45"/>
      <c r="N2644" s="38"/>
      <c r="O2644" s="20" t="s">
        <v>43</v>
      </c>
      <c r="P2644" s="44">
        <v>221430</v>
      </c>
      <c r="Q2644" s="45"/>
      <c r="R2644" s="38"/>
      <c r="S2644" s="20" t="s">
        <v>43</v>
      </c>
      <c r="T2644" s="44">
        <v>185291</v>
      </c>
      <c r="U2644" s="45"/>
      <c r="V2644" s="38"/>
      <c r="W2644" s="20" t="s">
        <v>43</v>
      </c>
      <c r="X2644" s="44">
        <v>141358</v>
      </c>
      <c r="Y2644" s="45"/>
      <c r="Z2644" s="38"/>
      <c r="AA2644" s="20" t="s">
        <v>43</v>
      </c>
      <c r="AB2644" s="44">
        <v>208631.3</v>
      </c>
      <c r="AC2644" s="45"/>
      <c r="AD2644" s="38"/>
      <c r="AE2644" s="20" t="s">
        <v>43</v>
      </c>
      <c r="AF2644" s="44">
        <v>258471</v>
      </c>
      <c r="AG2644" s="45"/>
      <c r="AH2644" s="38"/>
      <c r="AI2644" s="20" t="s">
        <v>43</v>
      </c>
      <c r="AJ2644" s="44">
        <v>144199.79</v>
      </c>
      <c r="AK2644" s="45"/>
      <c r="AL2644" s="38"/>
      <c r="AM2644" s="20" t="s">
        <v>43</v>
      </c>
      <c r="AN2644" s="44">
        <v>183228</v>
      </c>
      <c r="AO2644" s="45"/>
    </row>
    <row r="2645" spans="1:41" hidden="1" outlineLevel="1" x14ac:dyDescent="0.25">
      <c r="A2645" s="30"/>
      <c r="B2645" s="31" t="s">
        <v>44</v>
      </c>
      <c r="C2645" s="31" t="s">
        <v>45</v>
      </c>
      <c r="G2645" s="36"/>
      <c r="H2645" s="36"/>
      <c r="I2645" s="37"/>
      <c r="J2645" s="38"/>
      <c r="K2645" s="36"/>
      <c r="L2645" s="36"/>
      <c r="M2645" s="37"/>
      <c r="N2645" s="38"/>
      <c r="O2645" s="36"/>
      <c r="P2645" s="36"/>
      <c r="Q2645" s="37"/>
      <c r="R2645" s="38"/>
      <c r="S2645" s="36"/>
      <c r="T2645" s="36"/>
      <c r="U2645" s="37"/>
      <c r="V2645" s="38"/>
      <c r="W2645" s="36"/>
      <c r="X2645" s="36"/>
      <c r="Y2645" s="37"/>
      <c r="Z2645" s="38"/>
      <c r="AA2645" s="36"/>
      <c r="AB2645" s="36"/>
      <c r="AC2645" s="37"/>
      <c r="AD2645" s="38"/>
      <c r="AE2645" s="36"/>
      <c r="AF2645" s="36"/>
      <c r="AG2645" s="37"/>
      <c r="AH2645" s="38"/>
      <c r="AI2645" s="36"/>
      <c r="AJ2645" s="36"/>
      <c r="AK2645" s="37"/>
      <c r="AL2645" s="38"/>
      <c r="AM2645" s="36"/>
      <c r="AN2645" s="36"/>
      <c r="AO2645" s="37"/>
    </row>
    <row r="2646" spans="1:41" hidden="1" outlineLevel="1" x14ac:dyDescent="0.25">
      <c r="A2646" s="34" t="s">
        <v>4653</v>
      </c>
      <c r="B2646" s="35" t="s">
        <v>47</v>
      </c>
      <c r="C2646" s="35" t="s">
        <v>2640</v>
      </c>
      <c r="G2646" s="36"/>
      <c r="H2646" s="36"/>
      <c r="I2646" s="37"/>
      <c r="J2646" s="38"/>
      <c r="K2646" s="36"/>
      <c r="L2646" s="36"/>
      <c r="M2646" s="37"/>
      <c r="N2646" s="38"/>
      <c r="O2646" s="36"/>
      <c r="P2646" s="36"/>
      <c r="Q2646" s="37"/>
      <c r="R2646" s="38"/>
      <c r="S2646" s="36"/>
      <c r="T2646" s="36"/>
      <c r="U2646" s="37"/>
      <c r="V2646" s="38"/>
      <c r="W2646" s="36"/>
      <c r="X2646" s="36"/>
      <c r="Y2646" s="37"/>
      <c r="Z2646" s="38"/>
      <c r="AA2646" s="36"/>
      <c r="AB2646" s="36"/>
      <c r="AC2646" s="37"/>
      <c r="AD2646" s="38"/>
      <c r="AE2646" s="36"/>
      <c r="AF2646" s="36"/>
      <c r="AG2646" s="37"/>
      <c r="AH2646" s="38"/>
      <c r="AI2646" s="36"/>
      <c r="AJ2646" s="36"/>
      <c r="AK2646" s="37"/>
      <c r="AL2646" s="38"/>
      <c r="AM2646" s="36"/>
      <c r="AN2646" s="36"/>
      <c r="AO2646" s="37"/>
    </row>
    <row r="2647" spans="1:41" ht="30" hidden="1" outlineLevel="1" x14ac:dyDescent="0.25">
      <c r="A2647" s="34" t="s">
        <v>4654</v>
      </c>
      <c r="B2647" s="35" t="s">
        <v>47</v>
      </c>
      <c r="C2647" s="35" t="s">
        <v>2642</v>
      </c>
      <c r="G2647" s="36"/>
      <c r="H2647" s="36"/>
      <c r="I2647" s="37"/>
      <c r="J2647" s="38"/>
      <c r="K2647" s="36"/>
      <c r="L2647" s="36"/>
      <c r="M2647" s="37"/>
      <c r="N2647" s="38"/>
      <c r="O2647" s="36"/>
      <c r="P2647" s="36"/>
      <c r="Q2647" s="37"/>
      <c r="R2647" s="38"/>
      <c r="S2647" s="36"/>
      <c r="T2647" s="36"/>
      <c r="U2647" s="37"/>
      <c r="V2647" s="38"/>
      <c r="W2647" s="36"/>
      <c r="X2647" s="36"/>
      <c r="Y2647" s="37"/>
      <c r="Z2647" s="38"/>
      <c r="AA2647" s="36"/>
      <c r="AB2647" s="36"/>
      <c r="AC2647" s="37"/>
      <c r="AD2647" s="38"/>
      <c r="AE2647" s="36"/>
      <c r="AF2647" s="36"/>
      <c r="AG2647" s="37"/>
      <c r="AH2647" s="38"/>
      <c r="AI2647" s="36"/>
      <c r="AJ2647" s="36"/>
      <c r="AK2647" s="37"/>
      <c r="AL2647" s="38"/>
      <c r="AM2647" s="36"/>
      <c r="AN2647" s="36"/>
      <c r="AO2647" s="37"/>
    </row>
    <row r="2648" spans="1:41" hidden="1" outlineLevel="1" x14ac:dyDescent="0.25">
      <c r="A2648" s="34" t="s">
        <v>4655</v>
      </c>
      <c r="B2648" s="35" t="s">
        <v>47</v>
      </c>
      <c r="C2648" s="35" t="s">
        <v>4590</v>
      </c>
      <c r="G2648" s="36"/>
      <c r="H2648" s="36"/>
      <c r="I2648" s="37"/>
      <c r="J2648" s="38"/>
      <c r="K2648" s="36"/>
      <c r="L2648" s="36"/>
      <c r="M2648" s="37"/>
      <c r="N2648" s="38"/>
      <c r="O2648" s="36"/>
      <c r="P2648" s="36"/>
      <c r="Q2648" s="37"/>
      <c r="R2648" s="38"/>
      <c r="S2648" s="36"/>
      <c r="T2648" s="36"/>
      <c r="U2648" s="37"/>
      <c r="V2648" s="38"/>
      <c r="W2648" s="36"/>
      <c r="X2648" s="36"/>
      <c r="Y2648" s="37"/>
      <c r="Z2648" s="38"/>
      <c r="AA2648" s="36"/>
      <c r="AB2648" s="36"/>
      <c r="AC2648" s="37"/>
      <c r="AD2648" s="38"/>
      <c r="AE2648" s="36"/>
      <c r="AF2648" s="36"/>
      <c r="AG2648" s="37"/>
      <c r="AH2648" s="38"/>
      <c r="AI2648" s="36"/>
      <c r="AJ2648" s="36"/>
      <c r="AK2648" s="37"/>
      <c r="AL2648" s="38"/>
      <c r="AM2648" s="36"/>
      <c r="AN2648" s="36"/>
      <c r="AO2648" s="37"/>
    </row>
    <row r="2649" spans="1:41" ht="45" hidden="1" outlineLevel="1" x14ac:dyDescent="0.25">
      <c r="A2649" s="30"/>
      <c r="B2649" s="31" t="s">
        <v>69</v>
      </c>
      <c r="C2649" s="31" t="s">
        <v>70</v>
      </c>
      <c r="D2649" s="31" t="s">
        <v>71</v>
      </c>
      <c r="E2649" s="31" t="s">
        <v>72</v>
      </c>
      <c r="G2649" s="39" t="s">
        <v>73</v>
      </c>
      <c r="H2649" s="40" t="s">
        <v>33</v>
      </c>
      <c r="I2649" s="41"/>
      <c r="J2649" s="38"/>
      <c r="K2649" s="39" t="s">
        <v>73</v>
      </c>
      <c r="L2649" s="40" t="s">
        <v>33</v>
      </c>
      <c r="M2649" s="41"/>
      <c r="N2649" s="38"/>
      <c r="O2649" s="39" t="s">
        <v>73</v>
      </c>
      <c r="P2649" s="40" t="s">
        <v>33</v>
      </c>
      <c r="Q2649" s="41"/>
      <c r="R2649" s="38"/>
      <c r="S2649" s="39" t="s">
        <v>73</v>
      </c>
      <c r="T2649" s="40" t="s">
        <v>33</v>
      </c>
      <c r="U2649" s="41"/>
      <c r="V2649" s="38"/>
      <c r="W2649" s="39" t="s">
        <v>73</v>
      </c>
      <c r="X2649" s="40" t="s">
        <v>33</v>
      </c>
      <c r="Y2649" s="41"/>
      <c r="Z2649" s="38"/>
      <c r="AA2649" s="39" t="s">
        <v>73</v>
      </c>
      <c r="AB2649" s="40" t="s">
        <v>33</v>
      </c>
      <c r="AC2649" s="41"/>
      <c r="AD2649" s="38"/>
      <c r="AE2649" s="39" t="s">
        <v>73</v>
      </c>
      <c r="AF2649" s="40" t="s">
        <v>33</v>
      </c>
      <c r="AG2649" s="41"/>
      <c r="AH2649" s="38"/>
      <c r="AI2649" s="39" t="s">
        <v>73</v>
      </c>
      <c r="AJ2649" s="40" t="s">
        <v>33</v>
      </c>
      <c r="AK2649" s="41"/>
      <c r="AL2649" s="38"/>
      <c r="AM2649" s="39" t="s">
        <v>73</v>
      </c>
      <c r="AN2649" s="40" t="s">
        <v>33</v>
      </c>
      <c r="AO2649" s="41"/>
    </row>
    <row r="2650" spans="1:41" hidden="1" outlineLevel="1" x14ac:dyDescent="0.25">
      <c r="A2650" s="34" t="s">
        <v>4656</v>
      </c>
      <c r="B2650" s="35" t="s">
        <v>4657</v>
      </c>
      <c r="C2650" s="35" t="s">
        <v>4658</v>
      </c>
      <c r="D2650" s="35" t="s">
        <v>500</v>
      </c>
      <c r="E2650" s="42">
        <v>9</v>
      </c>
      <c r="G2650" s="43">
        <v>3669</v>
      </c>
      <c r="H2650" s="44">
        <v>33021</v>
      </c>
      <c r="I2650" s="45"/>
      <c r="J2650" s="38"/>
      <c r="K2650" s="43">
        <v>11430</v>
      </c>
      <c r="L2650" s="44">
        <v>102870</v>
      </c>
      <c r="M2650" s="45"/>
      <c r="N2650" s="38"/>
      <c r="O2650" s="43">
        <v>11430</v>
      </c>
      <c r="P2650" s="44">
        <v>102870</v>
      </c>
      <c r="Q2650" s="45"/>
      <c r="R2650" s="38"/>
      <c r="S2650" s="43">
        <v>7954</v>
      </c>
      <c r="T2650" s="44">
        <v>71586</v>
      </c>
      <c r="U2650" s="45"/>
      <c r="V2650" s="38"/>
      <c r="W2650" s="43">
        <v>6500</v>
      </c>
      <c r="X2650" s="44">
        <v>58500</v>
      </c>
      <c r="Y2650" s="45"/>
      <c r="Z2650" s="38"/>
      <c r="AA2650" s="43">
        <v>6297.85</v>
      </c>
      <c r="AB2650" s="44">
        <v>56680.65</v>
      </c>
      <c r="AC2650" s="45"/>
      <c r="AD2650" s="38"/>
      <c r="AE2650" s="43">
        <v>12047</v>
      </c>
      <c r="AF2650" s="44">
        <v>108423</v>
      </c>
      <c r="AG2650" s="45"/>
      <c r="AH2650" s="38"/>
      <c r="AI2650" s="43">
        <v>6238.27</v>
      </c>
      <c r="AJ2650" s="44">
        <v>56144.43</v>
      </c>
      <c r="AK2650" s="45"/>
      <c r="AL2650" s="38"/>
      <c r="AM2650" s="43">
        <v>8760</v>
      </c>
      <c r="AN2650" s="44">
        <v>78840</v>
      </c>
      <c r="AO2650" s="45"/>
    </row>
    <row r="2651" spans="1:41" hidden="1" outlineLevel="1" x14ac:dyDescent="0.25">
      <c r="A2651" s="34" t="s">
        <v>4659</v>
      </c>
      <c r="B2651" s="35" t="s">
        <v>4660</v>
      </c>
      <c r="C2651" s="35" t="s">
        <v>4661</v>
      </c>
      <c r="D2651" s="35" t="s">
        <v>500</v>
      </c>
      <c r="E2651" s="42">
        <v>2</v>
      </c>
      <c r="G2651" s="43">
        <v>1631</v>
      </c>
      <c r="H2651" s="44">
        <v>3262</v>
      </c>
      <c r="I2651" s="45"/>
      <c r="J2651" s="38"/>
      <c r="K2651" s="43">
        <v>3440</v>
      </c>
      <c r="L2651" s="44">
        <v>6880</v>
      </c>
      <c r="M2651" s="45"/>
      <c r="N2651" s="38"/>
      <c r="O2651" s="43">
        <v>3440</v>
      </c>
      <c r="P2651" s="44">
        <v>6880</v>
      </c>
      <c r="Q2651" s="45"/>
      <c r="R2651" s="38"/>
      <c r="S2651" s="43">
        <v>3087</v>
      </c>
      <c r="T2651" s="44">
        <v>6174</v>
      </c>
      <c r="U2651" s="45"/>
      <c r="V2651" s="38"/>
      <c r="W2651" s="43">
        <v>2070</v>
      </c>
      <c r="X2651" s="44">
        <v>4140</v>
      </c>
      <c r="Y2651" s="45"/>
      <c r="Z2651" s="38"/>
      <c r="AA2651" s="43">
        <v>3339.62</v>
      </c>
      <c r="AB2651" s="44">
        <v>6679.24</v>
      </c>
      <c r="AC2651" s="45"/>
      <c r="AD2651" s="38"/>
      <c r="AE2651" s="43">
        <v>2946</v>
      </c>
      <c r="AF2651" s="44">
        <v>5892</v>
      </c>
      <c r="AG2651" s="45"/>
      <c r="AH2651" s="38"/>
      <c r="AI2651" s="43">
        <v>1830.2</v>
      </c>
      <c r="AJ2651" s="44">
        <v>3660.4</v>
      </c>
      <c r="AK2651" s="45"/>
      <c r="AL2651" s="38"/>
      <c r="AM2651" s="43">
        <v>2351</v>
      </c>
      <c r="AN2651" s="44">
        <v>4702</v>
      </c>
      <c r="AO2651" s="45"/>
    </row>
    <row r="2652" spans="1:41" hidden="1" outlineLevel="1" x14ac:dyDescent="0.25">
      <c r="A2652" s="34" t="s">
        <v>4662</v>
      </c>
      <c r="B2652" s="35" t="s">
        <v>4663</v>
      </c>
      <c r="C2652" s="35" t="s">
        <v>4664</v>
      </c>
      <c r="D2652" s="35" t="s">
        <v>500</v>
      </c>
      <c r="E2652" s="42">
        <v>2</v>
      </c>
      <c r="G2652" s="43">
        <v>1788</v>
      </c>
      <c r="H2652" s="44">
        <v>3576</v>
      </c>
      <c r="I2652" s="45"/>
      <c r="J2652" s="38"/>
      <c r="K2652" s="43">
        <v>3515</v>
      </c>
      <c r="L2652" s="44">
        <v>7030</v>
      </c>
      <c r="M2652" s="45"/>
      <c r="N2652" s="38"/>
      <c r="O2652" s="43">
        <v>3515</v>
      </c>
      <c r="P2652" s="44">
        <v>7030</v>
      </c>
      <c r="Q2652" s="45"/>
      <c r="R2652" s="38"/>
      <c r="S2652" s="43">
        <v>1930</v>
      </c>
      <c r="T2652" s="44">
        <v>3860</v>
      </c>
      <c r="U2652" s="45"/>
      <c r="V2652" s="38"/>
      <c r="W2652" s="43">
        <v>1610</v>
      </c>
      <c r="X2652" s="44">
        <v>3220</v>
      </c>
      <c r="Y2652" s="45"/>
      <c r="Z2652" s="38"/>
      <c r="AA2652" s="43">
        <v>3339.62</v>
      </c>
      <c r="AB2652" s="44">
        <v>6679.24</v>
      </c>
      <c r="AC2652" s="45"/>
      <c r="AD2652" s="38"/>
      <c r="AE2652" s="43">
        <v>2805</v>
      </c>
      <c r="AF2652" s="44">
        <v>5610</v>
      </c>
      <c r="AG2652" s="45"/>
      <c r="AH2652" s="38"/>
      <c r="AI2652" s="43">
        <v>1955.19</v>
      </c>
      <c r="AJ2652" s="44">
        <v>3910.38</v>
      </c>
      <c r="AK2652" s="45"/>
      <c r="AL2652" s="38"/>
      <c r="AM2652" s="43">
        <v>2344</v>
      </c>
      <c r="AN2652" s="44">
        <v>4688</v>
      </c>
      <c r="AO2652" s="45"/>
    </row>
    <row r="2653" spans="1:41" hidden="1" outlineLevel="1" x14ac:dyDescent="0.25">
      <c r="A2653" s="34" t="s">
        <v>4665</v>
      </c>
      <c r="B2653" s="35" t="s">
        <v>4666</v>
      </c>
      <c r="C2653" s="35" t="s">
        <v>4667</v>
      </c>
      <c r="D2653" s="35" t="s">
        <v>500</v>
      </c>
      <c r="E2653" s="42">
        <v>5</v>
      </c>
      <c r="G2653" s="43">
        <v>1780</v>
      </c>
      <c r="H2653" s="44">
        <v>8900</v>
      </c>
      <c r="I2653" s="45"/>
      <c r="J2653" s="38"/>
      <c r="K2653" s="43">
        <v>4810</v>
      </c>
      <c r="L2653" s="44">
        <v>24050</v>
      </c>
      <c r="M2653" s="45"/>
      <c r="N2653" s="38"/>
      <c r="O2653" s="43">
        <v>4810</v>
      </c>
      <c r="P2653" s="44">
        <v>24050</v>
      </c>
      <c r="Q2653" s="45"/>
      <c r="R2653" s="38"/>
      <c r="S2653" s="43">
        <v>3134</v>
      </c>
      <c r="T2653" s="44">
        <v>15670</v>
      </c>
      <c r="U2653" s="45"/>
      <c r="V2653" s="38"/>
      <c r="W2653" s="43">
        <v>1610</v>
      </c>
      <c r="X2653" s="44">
        <v>8050</v>
      </c>
      <c r="Y2653" s="45"/>
      <c r="Z2653" s="38"/>
      <c r="AA2653" s="43">
        <v>3339.62</v>
      </c>
      <c r="AB2653" s="44">
        <v>16698.099999999999</v>
      </c>
      <c r="AC2653" s="45"/>
      <c r="AD2653" s="38"/>
      <c r="AE2653" s="43">
        <v>5482</v>
      </c>
      <c r="AF2653" s="44">
        <v>27410</v>
      </c>
      <c r="AG2653" s="45"/>
      <c r="AH2653" s="38"/>
      <c r="AI2653" s="43">
        <v>1847.45</v>
      </c>
      <c r="AJ2653" s="44">
        <v>9237.25</v>
      </c>
      <c r="AK2653" s="45"/>
      <c r="AL2653" s="38"/>
      <c r="AM2653" s="43">
        <v>2291</v>
      </c>
      <c r="AN2653" s="44">
        <v>11455</v>
      </c>
      <c r="AO2653" s="45"/>
    </row>
    <row r="2654" spans="1:41" hidden="1" outlineLevel="1" x14ac:dyDescent="0.25">
      <c r="A2654" s="34" t="s">
        <v>4668</v>
      </c>
      <c r="B2654" s="35" t="s">
        <v>4669</v>
      </c>
      <c r="C2654" s="35" t="s">
        <v>4670</v>
      </c>
      <c r="D2654" s="35" t="s">
        <v>500</v>
      </c>
      <c r="E2654" s="42">
        <v>8</v>
      </c>
      <c r="G2654" s="43">
        <v>1538</v>
      </c>
      <c r="H2654" s="44">
        <v>12304</v>
      </c>
      <c r="I2654" s="45"/>
      <c r="J2654" s="38"/>
      <c r="K2654" s="43">
        <v>1840</v>
      </c>
      <c r="L2654" s="44">
        <v>14720</v>
      </c>
      <c r="M2654" s="45"/>
      <c r="N2654" s="38"/>
      <c r="O2654" s="43">
        <v>1840</v>
      </c>
      <c r="P2654" s="44">
        <v>14720</v>
      </c>
      <c r="Q2654" s="45"/>
      <c r="R2654" s="38"/>
      <c r="S2654" s="43">
        <v>2471</v>
      </c>
      <c r="T2654" s="44">
        <v>19768</v>
      </c>
      <c r="U2654" s="45"/>
      <c r="V2654" s="38"/>
      <c r="W2654" s="43">
        <v>1610</v>
      </c>
      <c r="X2654" s="44">
        <v>12880</v>
      </c>
      <c r="Y2654" s="45"/>
      <c r="Z2654" s="38"/>
      <c r="AA2654" s="43">
        <v>3770.53</v>
      </c>
      <c r="AB2654" s="44">
        <v>30164.240000000002</v>
      </c>
      <c r="AC2654" s="45"/>
      <c r="AD2654" s="38"/>
      <c r="AE2654" s="43">
        <v>2664</v>
      </c>
      <c r="AF2654" s="44">
        <v>21312</v>
      </c>
      <c r="AG2654" s="45"/>
      <c r="AH2654" s="38"/>
      <c r="AI2654" s="43">
        <v>1771.98</v>
      </c>
      <c r="AJ2654" s="44">
        <v>14175.84</v>
      </c>
      <c r="AK2654" s="45"/>
      <c r="AL2654" s="38"/>
      <c r="AM2654" s="43">
        <v>2291</v>
      </c>
      <c r="AN2654" s="44">
        <v>18328</v>
      </c>
      <c r="AO2654" s="45"/>
    </row>
    <row r="2655" spans="1:41" hidden="1" outlineLevel="1" x14ac:dyDescent="0.25">
      <c r="A2655" s="30"/>
      <c r="B2655" s="31" t="s">
        <v>44</v>
      </c>
      <c r="C2655" s="31" t="s">
        <v>45</v>
      </c>
      <c r="G2655" s="36"/>
      <c r="H2655" s="36"/>
      <c r="I2655" s="37"/>
      <c r="J2655" s="38"/>
      <c r="K2655" s="36"/>
      <c r="L2655" s="36"/>
      <c r="M2655" s="37"/>
      <c r="N2655" s="38"/>
      <c r="O2655" s="36"/>
      <c r="P2655" s="36"/>
      <c r="Q2655" s="37"/>
      <c r="R2655" s="38"/>
      <c r="S2655" s="36"/>
      <c r="T2655" s="36"/>
      <c r="U2655" s="37"/>
      <c r="V2655" s="38"/>
      <c r="W2655" s="36"/>
      <c r="X2655" s="36"/>
      <c r="Y2655" s="37"/>
      <c r="Z2655" s="38"/>
      <c r="AA2655" s="36"/>
      <c r="AB2655" s="36"/>
      <c r="AC2655" s="37"/>
      <c r="AD2655" s="38"/>
      <c r="AE2655" s="36"/>
      <c r="AF2655" s="36"/>
      <c r="AG2655" s="37"/>
      <c r="AH2655" s="38"/>
      <c r="AI2655" s="36"/>
      <c r="AJ2655" s="36"/>
      <c r="AK2655" s="37"/>
      <c r="AL2655" s="38"/>
      <c r="AM2655" s="36"/>
      <c r="AN2655" s="36"/>
      <c r="AO2655" s="37"/>
    </row>
    <row r="2656" spans="1:41" hidden="1" outlineLevel="1" x14ac:dyDescent="0.25">
      <c r="A2656" s="34" t="s">
        <v>4671</v>
      </c>
      <c r="B2656" s="35" t="s">
        <v>47</v>
      </c>
      <c r="C2656" s="35" t="s">
        <v>4616</v>
      </c>
      <c r="G2656" s="36"/>
      <c r="H2656" s="36"/>
      <c r="I2656" s="37"/>
      <c r="J2656" s="38"/>
      <c r="K2656" s="36"/>
      <c r="L2656" s="36"/>
      <c r="M2656" s="37"/>
      <c r="N2656" s="38"/>
      <c r="O2656" s="36"/>
      <c r="P2656" s="36"/>
      <c r="Q2656" s="37"/>
      <c r="R2656" s="38"/>
      <c r="S2656" s="36"/>
      <c r="T2656" s="36"/>
      <c r="U2656" s="37"/>
      <c r="V2656" s="38"/>
      <c r="W2656" s="36"/>
      <c r="X2656" s="36"/>
      <c r="Y2656" s="37"/>
      <c r="Z2656" s="38"/>
      <c r="AA2656" s="36"/>
      <c r="AB2656" s="36"/>
      <c r="AC2656" s="37"/>
      <c r="AD2656" s="38"/>
      <c r="AE2656" s="36"/>
      <c r="AF2656" s="36"/>
      <c r="AG2656" s="37"/>
      <c r="AH2656" s="38"/>
      <c r="AI2656" s="36"/>
      <c r="AJ2656" s="36"/>
      <c r="AK2656" s="37"/>
      <c r="AL2656" s="38"/>
      <c r="AM2656" s="36"/>
      <c r="AN2656" s="36"/>
      <c r="AO2656" s="37"/>
    </row>
    <row r="2657" spans="1:41" ht="45" hidden="1" outlineLevel="1" x14ac:dyDescent="0.25">
      <c r="A2657" s="30"/>
      <c r="B2657" s="31" t="s">
        <v>69</v>
      </c>
      <c r="C2657" s="31" t="s">
        <v>70</v>
      </c>
      <c r="D2657" s="31" t="s">
        <v>71</v>
      </c>
      <c r="E2657" s="31" t="s">
        <v>72</v>
      </c>
      <c r="G2657" s="39" t="s">
        <v>73</v>
      </c>
      <c r="H2657" s="40" t="s">
        <v>33</v>
      </c>
      <c r="I2657" s="41"/>
      <c r="J2657" s="38"/>
      <c r="K2657" s="39" t="s">
        <v>73</v>
      </c>
      <c r="L2657" s="40" t="s">
        <v>33</v>
      </c>
      <c r="M2657" s="41"/>
      <c r="N2657" s="38"/>
      <c r="O2657" s="39" t="s">
        <v>73</v>
      </c>
      <c r="P2657" s="40" t="s">
        <v>33</v>
      </c>
      <c r="Q2657" s="41"/>
      <c r="R2657" s="38"/>
      <c r="S2657" s="39" t="s">
        <v>73</v>
      </c>
      <c r="T2657" s="40" t="s">
        <v>33</v>
      </c>
      <c r="U2657" s="41"/>
      <c r="V2657" s="38"/>
      <c r="W2657" s="39" t="s">
        <v>73</v>
      </c>
      <c r="X2657" s="40" t="s">
        <v>33</v>
      </c>
      <c r="Y2657" s="41"/>
      <c r="Z2657" s="38"/>
      <c r="AA2657" s="39" t="s">
        <v>73</v>
      </c>
      <c r="AB2657" s="40" t="s">
        <v>33</v>
      </c>
      <c r="AC2657" s="41"/>
      <c r="AD2657" s="38"/>
      <c r="AE2657" s="39" t="s">
        <v>73</v>
      </c>
      <c r="AF2657" s="40" t="s">
        <v>33</v>
      </c>
      <c r="AG2657" s="41"/>
      <c r="AH2657" s="38"/>
      <c r="AI2657" s="39" t="s">
        <v>73</v>
      </c>
      <c r="AJ2657" s="40" t="s">
        <v>33</v>
      </c>
      <c r="AK2657" s="41"/>
      <c r="AL2657" s="38"/>
      <c r="AM2657" s="39" t="s">
        <v>73</v>
      </c>
      <c r="AN2657" s="40" t="s">
        <v>33</v>
      </c>
      <c r="AO2657" s="41"/>
    </row>
    <row r="2658" spans="1:41" hidden="1" outlineLevel="1" x14ac:dyDescent="0.25">
      <c r="A2658" s="34" t="s">
        <v>4672</v>
      </c>
      <c r="B2658" s="35" t="s">
        <v>4673</v>
      </c>
      <c r="C2658" s="35" t="s">
        <v>4674</v>
      </c>
      <c r="D2658" s="35" t="s">
        <v>500</v>
      </c>
      <c r="E2658" s="42">
        <v>3</v>
      </c>
      <c r="G2658" s="43">
        <v>2082</v>
      </c>
      <c r="H2658" s="44">
        <v>6246</v>
      </c>
      <c r="I2658" s="45"/>
      <c r="J2658" s="38"/>
      <c r="K2658" s="43">
        <v>4350</v>
      </c>
      <c r="L2658" s="44">
        <v>13050</v>
      </c>
      <c r="M2658" s="45"/>
      <c r="N2658" s="38"/>
      <c r="O2658" s="43">
        <v>4350</v>
      </c>
      <c r="P2658" s="44">
        <v>13050</v>
      </c>
      <c r="Q2658" s="45"/>
      <c r="R2658" s="38"/>
      <c r="S2658" s="43">
        <v>2040</v>
      </c>
      <c r="T2658" s="44">
        <v>6120</v>
      </c>
      <c r="U2658" s="45"/>
      <c r="V2658" s="38"/>
      <c r="W2658" s="43">
        <v>2875</v>
      </c>
      <c r="X2658" s="44">
        <v>8625</v>
      </c>
      <c r="Y2658" s="45"/>
      <c r="Z2658" s="38"/>
      <c r="AA2658" s="43">
        <v>4847.83</v>
      </c>
      <c r="AB2658" s="44">
        <v>14543.49</v>
      </c>
      <c r="AC2658" s="45"/>
      <c r="AD2658" s="38"/>
      <c r="AE2658" s="43">
        <v>5623</v>
      </c>
      <c r="AF2658" s="44">
        <v>16869</v>
      </c>
      <c r="AG2658" s="45"/>
      <c r="AH2658" s="38"/>
      <c r="AI2658" s="43">
        <v>2542.9699999999998</v>
      </c>
      <c r="AJ2658" s="44">
        <v>7628.91</v>
      </c>
      <c r="AK2658" s="45"/>
      <c r="AL2658" s="38"/>
      <c r="AM2658" s="43">
        <v>4508</v>
      </c>
      <c r="AN2658" s="44">
        <v>13524</v>
      </c>
      <c r="AO2658" s="45"/>
    </row>
    <row r="2659" spans="1:41" hidden="1" outlineLevel="1" x14ac:dyDescent="0.25">
      <c r="A2659" s="34" t="s">
        <v>4675</v>
      </c>
      <c r="B2659" s="35" t="s">
        <v>4676</v>
      </c>
      <c r="C2659" s="35" t="s">
        <v>4677</v>
      </c>
      <c r="D2659" s="35" t="s">
        <v>500</v>
      </c>
      <c r="E2659" s="42">
        <v>2</v>
      </c>
      <c r="G2659" s="43">
        <v>2578</v>
      </c>
      <c r="H2659" s="44">
        <v>5156</v>
      </c>
      <c r="I2659" s="45"/>
      <c r="J2659" s="38"/>
      <c r="K2659" s="43">
        <v>2695</v>
      </c>
      <c r="L2659" s="44">
        <v>5390</v>
      </c>
      <c r="M2659" s="45"/>
      <c r="N2659" s="38"/>
      <c r="O2659" s="43">
        <v>2695</v>
      </c>
      <c r="P2659" s="44">
        <v>5390</v>
      </c>
      <c r="Q2659" s="45"/>
      <c r="R2659" s="38"/>
      <c r="S2659" s="43">
        <v>2287</v>
      </c>
      <c r="T2659" s="44">
        <v>4574</v>
      </c>
      <c r="U2659" s="45"/>
      <c r="V2659" s="38"/>
      <c r="W2659" s="43">
        <v>2070</v>
      </c>
      <c r="X2659" s="44">
        <v>4140</v>
      </c>
      <c r="Y2659" s="45"/>
      <c r="Z2659" s="38"/>
      <c r="AA2659" s="43">
        <v>3339.62</v>
      </c>
      <c r="AB2659" s="44">
        <v>6679.24</v>
      </c>
      <c r="AC2659" s="45"/>
      <c r="AD2659" s="38"/>
      <c r="AE2659" s="43">
        <v>5340</v>
      </c>
      <c r="AF2659" s="44">
        <v>10680</v>
      </c>
      <c r="AG2659" s="45"/>
      <c r="AH2659" s="38"/>
      <c r="AI2659" s="43">
        <v>1888.9</v>
      </c>
      <c r="AJ2659" s="44">
        <v>3777.8</v>
      </c>
      <c r="AK2659" s="45"/>
      <c r="AL2659" s="38"/>
      <c r="AM2659" s="43">
        <v>3030</v>
      </c>
      <c r="AN2659" s="44">
        <v>6060</v>
      </c>
      <c r="AO2659" s="45"/>
    </row>
    <row r="2660" spans="1:41" hidden="1" outlineLevel="1" x14ac:dyDescent="0.25">
      <c r="A2660" s="34" t="s">
        <v>4678</v>
      </c>
      <c r="B2660" s="35" t="s">
        <v>4679</v>
      </c>
      <c r="C2660" s="35" t="s">
        <v>4680</v>
      </c>
      <c r="D2660" s="35" t="s">
        <v>500</v>
      </c>
      <c r="E2660" s="42">
        <v>7</v>
      </c>
      <c r="G2660" s="43">
        <v>1538</v>
      </c>
      <c r="H2660" s="44">
        <v>10766</v>
      </c>
      <c r="I2660" s="45"/>
      <c r="J2660" s="38"/>
      <c r="K2660" s="43">
        <v>2080</v>
      </c>
      <c r="L2660" s="44">
        <v>14560</v>
      </c>
      <c r="M2660" s="45"/>
      <c r="N2660" s="38"/>
      <c r="O2660" s="43">
        <v>2080</v>
      </c>
      <c r="P2660" s="44">
        <v>14560</v>
      </c>
      <c r="Q2660" s="45"/>
      <c r="R2660" s="38"/>
      <c r="S2660" s="43">
        <v>1919</v>
      </c>
      <c r="T2660" s="44">
        <v>13433</v>
      </c>
      <c r="U2660" s="45"/>
      <c r="V2660" s="38"/>
      <c r="W2660" s="43">
        <v>1610</v>
      </c>
      <c r="X2660" s="44">
        <v>11270</v>
      </c>
      <c r="Y2660" s="45"/>
      <c r="Z2660" s="38"/>
      <c r="AA2660" s="43">
        <v>3339.62</v>
      </c>
      <c r="AB2660" s="44">
        <v>23377.34</v>
      </c>
      <c r="AC2660" s="45"/>
      <c r="AD2660" s="38"/>
      <c r="AE2660" s="43">
        <v>2524</v>
      </c>
      <c r="AF2660" s="44">
        <v>17668</v>
      </c>
      <c r="AG2660" s="45"/>
      <c r="AH2660" s="38"/>
      <c r="AI2660" s="43">
        <v>1807.26</v>
      </c>
      <c r="AJ2660" s="44">
        <v>12650.82</v>
      </c>
      <c r="AK2660" s="45"/>
      <c r="AL2660" s="38"/>
      <c r="AM2660" s="43">
        <v>2291</v>
      </c>
      <c r="AN2660" s="44">
        <v>16037</v>
      </c>
      <c r="AO2660" s="45"/>
    </row>
    <row r="2661" spans="1:41" hidden="1" outlineLevel="1" x14ac:dyDescent="0.25">
      <c r="A2661" s="34" t="s">
        <v>4681</v>
      </c>
      <c r="B2661" s="35" t="s">
        <v>4682</v>
      </c>
      <c r="C2661" s="35" t="s">
        <v>4683</v>
      </c>
      <c r="D2661" s="35" t="s">
        <v>500</v>
      </c>
      <c r="E2661" s="42">
        <v>6</v>
      </c>
      <c r="G2661" s="43">
        <v>1498</v>
      </c>
      <c r="H2661" s="44">
        <v>8988</v>
      </c>
      <c r="I2661" s="45"/>
      <c r="J2661" s="38"/>
      <c r="K2661" s="43">
        <v>1780</v>
      </c>
      <c r="L2661" s="44">
        <v>10680</v>
      </c>
      <c r="M2661" s="45"/>
      <c r="N2661" s="38"/>
      <c r="O2661" s="43">
        <v>1780</v>
      </c>
      <c r="P2661" s="44">
        <v>10680</v>
      </c>
      <c r="Q2661" s="45"/>
      <c r="R2661" s="38"/>
      <c r="S2661" s="43">
        <v>1905</v>
      </c>
      <c r="T2661" s="44">
        <v>11430</v>
      </c>
      <c r="U2661" s="45"/>
      <c r="V2661" s="38"/>
      <c r="W2661" s="43">
        <v>1610</v>
      </c>
      <c r="X2661" s="44">
        <v>9660</v>
      </c>
      <c r="Y2661" s="45"/>
      <c r="Z2661" s="38"/>
      <c r="AA2661" s="43">
        <v>3339.62</v>
      </c>
      <c r="AB2661" s="44">
        <v>20037.72</v>
      </c>
      <c r="AC2661" s="45"/>
      <c r="AD2661" s="38"/>
      <c r="AE2661" s="43">
        <v>2524</v>
      </c>
      <c r="AF2661" s="44">
        <v>15144</v>
      </c>
      <c r="AG2661" s="45"/>
      <c r="AH2661" s="38"/>
      <c r="AI2661" s="43">
        <v>1744.88</v>
      </c>
      <c r="AJ2661" s="44">
        <v>10469.280000000001</v>
      </c>
      <c r="AK2661" s="45"/>
      <c r="AL2661" s="38"/>
      <c r="AM2661" s="43">
        <v>2291</v>
      </c>
      <c r="AN2661" s="44">
        <v>13746</v>
      </c>
      <c r="AO2661" s="45"/>
    </row>
    <row r="2662" spans="1:41" hidden="1" outlineLevel="1" x14ac:dyDescent="0.25">
      <c r="A2662" s="30"/>
      <c r="B2662" s="31" t="s">
        <v>44</v>
      </c>
      <c r="C2662" s="31" t="s">
        <v>45</v>
      </c>
      <c r="G2662" s="36"/>
      <c r="H2662" s="36"/>
      <c r="I2662" s="37"/>
      <c r="J2662" s="38"/>
      <c r="K2662" s="36"/>
      <c r="L2662" s="36"/>
      <c r="M2662" s="37"/>
      <c r="N2662" s="38"/>
      <c r="O2662" s="36"/>
      <c r="P2662" s="36"/>
      <c r="Q2662" s="37"/>
      <c r="R2662" s="38"/>
      <c r="S2662" s="36"/>
      <c r="T2662" s="36"/>
      <c r="U2662" s="37"/>
      <c r="V2662" s="38"/>
      <c r="W2662" s="36"/>
      <c r="X2662" s="36"/>
      <c r="Y2662" s="37"/>
      <c r="Z2662" s="38"/>
      <c r="AA2662" s="36"/>
      <c r="AB2662" s="36"/>
      <c r="AC2662" s="37"/>
      <c r="AD2662" s="38"/>
      <c r="AE2662" s="36"/>
      <c r="AF2662" s="36"/>
      <c r="AG2662" s="37"/>
      <c r="AH2662" s="38"/>
      <c r="AI2662" s="36"/>
      <c r="AJ2662" s="36"/>
      <c r="AK2662" s="37"/>
      <c r="AL2662" s="38"/>
      <c r="AM2662" s="36"/>
      <c r="AN2662" s="36"/>
      <c r="AO2662" s="37"/>
    </row>
    <row r="2663" spans="1:41" hidden="1" outlineLevel="1" x14ac:dyDescent="0.25">
      <c r="A2663" s="34" t="s">
        <v>4684</v>
      </c>
      <c r="B2663" s="35" t="s">
        <v>47</v>
      </c>
      <c r="C2663" s="35" t="s">
        <v>4685</v>
      </c>
      <c r="G2663" s="36"/>
      <c r="H2663" s="36"/>
      <c r="I2663" s="37"/>
      <c r="J2663" s="38"/>
      <c r="K2663" s="36"/>
      <c r="L2663" s="36"/>
      <c r="M2663" s="37"/>
      <c r="N2663" s="38"/>
      <c r="O2663" s="36"/>
      <c r="P2663" s="36"/>
      <c r="Q2663" s="37"/>
      <c r="R2663" s="38"/>
      <c r="S2663" s="36"/>
      <c r="T2663" s="36"/>
      <c r="U2663" s="37"/>
      <c r="V2663" s="38"/>
      <c r="W2663" s="36"/>
      <c r="X2663" s="36"/>
      <c r="Y2663" s="37"/>
      <c r="Z2663" s="38"/>
      <c r="AA2663" s="36"/>
      <c r="AB2663" s="36"/>
      <c r="AC2663" s="37"/>
      <c r="AD2663" s="38"/>
      <c r="AE2663" s="36"/>
      <c r="AF2663" s="36"/>
      <c r="AG2663" s="37"/>
      <c r="AH2663" s="38"/>
      <c r="AI2663" s="36"/>
      <c r="AJ2663" s="36"/>
      <c r="AK2663" s="37"/>
      <c r="AL2663" s="38"/>
      <c r="AM2663" s="36"/>
      <c r="AN2663" s="36"/>
      <c r="AO2663" s="37"/>
    </row>
    <row r="2664" spans="1:41" ht="45" hidden="1" outlineLevel="1" x14ac:dyDescent="0.25">
      <c r="A2664" s="34" t="s">
        <v>4686</v>
      </c>
      <c r="B2664" s="35" t="s">
        <v>47</v>
      </c>
      <c r="C2664" s="35" t="s">
        <v>2653</v>
      </c>
      <c r="G2664" s="36"/>
      <c r="H2664" s="36"/>
      <c r="I2664" s="37"/>
      <c r="J2664" s="38"/>
      <c r="K2664" s="36"/>
      <c r="L2664" s="36"/>
      <c r="M2664" s="37"/>
      <c r="N2664" s="38"/>
      <c r="O2664" s="36"/>
      <c r="P2664" s="36"/>
      <c r="Q2664" s="37"/>
      <c r="R2664" s="38"/>
      <c r="S2664" s="36"/>
      <c r="T2664" s="36"/>
      <c r="U2664" s="37"/>
      <c r="V2664" s="38"/>
      <c r="W2664" s="36"/>
      <c r="X2664" s="36"/>
      <c r="Y2664" s="37"/>
      <c r="Z2664" s="38"/>
      <c r="AA2664" s="36"/>
      <c r="AB2664" s="36"/>
      <c r="AC2664" s="37"/>
      <c r="AD2664" s="38"/>
      <c r="AE2664" s="36"/>
      <c r="AF2664" s="36"/>
      <c r="AG2664" s="37"/>
      <c r="AH2664" s="38"/>
      <c r="AI2664" s="36"/>
      <c r="AJ2664" s="36"/>
      <c r="AK2664" s="37"/>
      <c r="AL2664" s="38"/>
      <c r="AM2664" s="36"/>
      <c r="AN2664" s="36"/>
      <c r="AO2664" s="37"/>
    </row>
    <row r="2665" spans="1:41" ht="45" hidden="1" outlineLevel="1" x14ac:dyDescent="0.25">
      <c r="A2665" s="30"/>
      <c r="B2665" s="31" t="s">
        <v>69</v>
      </c>
      <c r="C2665" s="31" t="s">
        <v>70</v>
      </c>
      <c r="D2665" s="31" t="s">
        <v>71</v>
      </c>
      <c r="E2665" s="31" t="s">
        <v>72</v>
      </c>
      <c r="G2665" s="39" t="s">
        <v>73</v>
      </c>
      <c r="H2665" s="40" t="s">
        <v>33</v>
      </c>
      <c r="I2665" s="41"/>
      <c r="J2665" s="38"/>
      <c r="K2665" s="39" t="s">
        <v>73</v>
      </c>
      <c r="L2665" s="40" t="s">
        <v>33</v>
      </c>
      <c r="M2665" s="41"/>
      <c r="N2665" s="38"/>
      <c r="O2665" s="39" t="s">
        <v>73</v>
      </c>
      <c r="P2665" s="40" t="s">
        <v>33</v>
      </c>
      <c r="Q2665" s="41"/>
      <c r="R2665" s="38"/>
      <c r="S2665" s="39" t="s">
        <v>73</v>
      </c>
      <c r="T2665" s="40" t="s">
        <v>33</v>
      </c>
      <c r="U2665" s="41"/>
      <c r="V2665" s="38"/>
      <c r="W2665" s="39" t="s">
        <v>73</v>
      </c>
      <c r="X2665" s="40" t="s">
        <v>33</v>
      </c>
      <c r="Y2665" s="41"/>
      <c r="Z2665" s="38"/>
      <c r="AA2665" s="39" t="s">
        <v>73</v>
      </c>
      <c r="AB2665" s="40" t="s">
        <v>33</v>
      </c>
      <c r="AC2665" s="41"/>
      <c r="AD2665" s="38"/>
      <c r="AE2665" s="39" t="s">
        <v>73</v>
      </c>
      <c r="AF2665" s="40" t="s">
        <v>33</v>
      </c>
      <c r="AG2665" s="41"/>
      <c r="AH2665" s="38"/>
      <c r="AI2665" s="39" t="s">
        <v>73</v>
      </c>
      <c r="AJ2665" s="40" t="s">
        <v>33</v>
      </c>
      <c r="AK2665" s="41"/>
      <c r="AL2665" s="38"/>
      <c r="AM2665" s="39" t="s">
        <v>73</v>
      </c>
      <c r="AN2665" s="40" t="s">
        <v>33</v>
      </c>
      <c r="AO2665" s="41"/>
    </row>
    <row r="2666" spans="1:41" hidden="1" outlineLevel="1" x14ac:dyDescent="0.25">
      <c r="A2666" s="34" t="s">
        <v>4687</v>
      </c>
      <c r="B2666" s="35" t="s">
        <v>4688</v>
      </c>
      <c r="C2666" s="35" t="s">
        <v>4689</v>
      </c>
      <c r="D2666" s="35" t="s">
        <v>500</v>
      </c>
      <c r="E2666" s="42">
        <v>1</v>
      </c>
      <c r="G2666" s="43">
        <v>1207</v>
      </c>
      <c r="H2666" s="44">
        <v>1207</v>
      </c>
      <c r="I2666" s="45"/>
      <c r="J2666" s="38"/>
      <c r="K2666" s="43">
        <v>1700</v>
      </c>
      <c r="L2666" s="44">
        <v>1700</v>
      </c>
      <c r="M2666" s="45"/>
      <c r="N2666" s="38"/>
      <c r="O2666" s="43">
        <v>1700</v>
      </c>
      <c r="P2666" s="44">
        <v>1700</v>
      </c>
      <c r="Q2666" s="45"/>
      <c r="R2666" s="38"/>
      <c r="S2666" s="43">
        <v>2189</v>
      </c>
      <c r="T2666" s="44">
        <v>2189</v>
      </c>
      <c r="U2666" s="45"/>
      <c r="V2666" s="38"/>
      <c r="W2666" s="43">
        <v>1898</v>
      </c>
      <c r="X2666" s="44">
        <v>1898</v>
      </c>
      <c r="Y2666" s="45"/>
      <c r="Z2666" s="38"/>
      <c r="AA2666" s="43">
        <v>1295.02</v>
      </c>
      <c r="AB2666" s="44">
        <v>1295.02</v>
      </c>
      <c r="AC2666" s="45"/>
      <c r="AD2666" s="38"/>
      <c r="AE2666" s="43">
        <v>1677</v>
      </c>
      <c r="AF2666" s="44">
        <v>1677</v>
      </c>
      <c r="AG2666" s="45"/>
      <c r="AH2666" s="38"/>
      <c r="AI2666" s="43">
        <v>1156.95</v>
      </c>
      <c r="AJ2666" s="44">
        <v>1156.95</v>
      </c>
      <c r="AK2666" s="45"/>
      <c r="AL2666" s="38"/>
      <c r="AM2666" s="43">
        <v>1265</v>
      </c>
      <c r="AN2666" s="44">
        <v>1265</v>
      </c>
      <c r="AO2666" s="45"/>
    </row>
    <row r="2667" spans="1:41" hidden="1" outlineLevel="1" x14ac:dyDescent="0.25">
      <c r="A2667" s="34" t="s">
        <v>4690</v>
      </c>
      <c r="B2667" s="35" t="s">
        <v>4691</v>
      </c>
      <c r="C2667" s="35" t="s">
        <v>4692</v>
      </c>
      <c r="D2667" s="35" t="s">
        <v>500</v>
      </c>
      <c r="E2667" s="42">
        <v>1</v>
      </c>
      <c r="G2667" s="43">
        <v>2201</v>
      </c>
      <c r="H2667" s="44">
        <v>2201</v>
      </c>
      <c r="I2667" s="45"/>
      <c r="J2667" s="38"/>
      <c r="K2667" s="43">
        <v>3100</v>
      </c>
      <c r="L2667" s="44">
        <v>3100</v>
      </c>
      <c r="M2667" s="45"/>
      <c r="N2667" s="38"/>
      <c r="O2667" s="43">
        <v>3100</v>
      </c>
      <c r="P2667" s="44">
        <v>3100</v>
      </c>
      <c r="Q2667" s="45"/>
      <c r="R2667" s="38"/>
      <c r="S2667" s="43">
        <v>3993</v>
      </c>
      <c r="T2667" s="44">
        <v>3993</v>
      </c>
      <c r="U2667" s="45"/>
      <c r="V2667" s="38"/>
      <c r="W2667" s="43">
        <v>3450</v>
      </c>
      <c r="X2667" s="44">
        <v>3450</v>
      </c>
      <c r="Y2667" s="45"/>
      <c r="Z2667" s="38"/>
      <c r="AA2667" s="43">
        <v>2096.52</v>
      </c>
      <c r="AB2667" s="44">
        <v>2096.52</v>
      </c>
      <c r="AC2667" s="45"/>
      <c r="AD2667" s="38"/>
      <c r="AE2667" s="43">
        <v>3058</v>
      </c>
      <c r="AF2667" s="44">
        <v>3058</v>
      </c>
      <c r="AG2667" s="45"/>
      <c r="AH2667" s="38"/>
      <c r="AI2667" s="43">
        <v>2109.73</v>
      </c>
      <c r="AJ2667" s="44">
        <v>2109.73</v>
      </c>
      <c r="AK2667" s="45"/>
      <c r="AL2667" s="38"/>
      <c r="AM2667" s="43">
        <v>2306</v>
      </c>
      <c r="AN2667" s="44">
        <v>2306</v>
      </c>
      <c r="AO2667" s="45"/>
    </row>
    <row r="2668" spans="1:41" hidden="1" outlineLevel="1" x14ac:dyDescent="0.25">
      <c r="A2668" s="30"/>
      <c r="B2668" s="31" t="s">
        <v>44</v>
      </c>
      <c r="C2668" s="31" t="s">
        <v>45</v>
      </c>
      <c r="G2668" s="36"/>
      <c r="H2668" s="36"/>
      <c r="I2668" s="37"/>
      <c r="J2668" s="38"/>
      <c r="K2668" s="36"/>
      <c r="L2668" s="36"/>
      <c r="M2668" s="37"/>
      <c r="N2668" s="38"/>
      <c r="O2668" s="36"/>
      <c r="P2668" s="36"/>
      <c r="Q2668" s="37"/>
      <c r="R2668" s="38"/>
      <c r="S2668" s="36"/>
      <c r="T2668" s="36"/>
      <c r="U2668" s="37"/>
      <c r="V2668" s="38"/>
      <c r="W2668" s="36"/>
      <c r="X2668" s="36"/>
      <c r="Y2668" s="37"/>
      <c r="Z2668" s="38"/>
      <c r="AA2668" s="36"/>
      <c r="AB2668" s="36"/>
      <c r="AC2668" s="37"/>
      <c r="AD2668" s="38"/>
      <c r="AE2668" s="36"/>
      <c r="AF2668" s="36"/>
      <c r="AG2668" s="37"/>
      <c r="AH2668" s="38"/>
      <c r="AI2668" s="36"/>
      <c r="AJ2668" s="36"/>
      <c r="AK2668" s="37"/>
      <c r="AL2668" s="38"/>
      <c r="AM2668" s="36"/>
      <c r="AN2668" s="36"/>
      <c r="AO2668" s="37"/>
    </row>
    <row r="2669" spans="1:41" hidden="1" outlineLevel="1" x14ac:dyDescent="0.25">
      <c r="A2669" s="34" t="s">
        <v>4693</v>
      </c>
      <c r="B2669" s="35" t="s">
        <v>47</v>
      </c>
      <c r="C2669" s="35" t="s">
        <v>4694</v>
      </c>
      <c r="G2669" s="36"/>
      <c r="H2669" s="36"/>
      <c r="I2669" s="37"/>
      <c r="J2669" s="38"/>
      <c r="K2669" s="36"/>
      <c r="L2669" s="36"/>
      <c r="M2669" s="37"/>
      <c r="N2669" s="38"/>
      <c r="O2669" s="36"/>
      <c r="P2669" s="36"/>
      <c r="Q2669" s="37"/>
      <c r="R2669" s="38"/>
      <c r="S2669" s="36"/>
      <c r="T2669" s="36"/>
      <c r="U2669" s="37"/>
      <c r="V2669" s="38"/>
      <c r="W2669" s="36"/>
      <c r="X2669" s="36"/>
      <c r="Y2669" s="37"/>
      <c r="Z2669" s="38"/>
      <c r="AA2669" s="36"/>
      <c r="AB2669" s="36"/>
      <c r="AC2669" s="37"/>
      <c r="AD2669" s="38"/>
      <c r="AE2669" s="36"/>
      <c r="AF2669" s="36"/>
      <c r="AG2669" s="37"/>
      <c r="AH2669" s="38"/>
      <c r="AI2669" s="36"/>
      <c r="AJ2669" s="36"/>
      <c r="AK2669" s="37"/>
      <c r="AL2669" s="38"/>
      <c r="AM2669" s="36"/>
      <c r="AN2669" s="36"/>
      <c r="AO2669" s="37"/>
    </row>
    <row r="2670" spans="1:41" ht="45" hidden="1" outlineLevel="1" x14ac:dyDescent="0.25">
      <c r="A2670" s="30"/>
      <c r="B2670" s="31" t="s">
        <v>69</v>
      </c>
      <c r="C2670" s="31" t="s">
        <v>70</v>
      </c>
      <c r="D2670" s="31" t="s">
        <v>71</v>
      </c>
      <c r="E2670" s="31" t="s">
        <v>72</v>
      </c>
      <c r="G2670" s="39" t="s">
        <v>73</v>
      </c>
      <c r="H2670" s="40" t="s">
        <v>33</v>
      </c>
      <c r="I2670" s="41"/>
      <c r="J2670" s="38"/>
      <c r="K2670" s="39" t="s">
        <v>73</v>
      </c>
      <c r="L2670" s="40" t="s">
        <v>33</v>
      </c>
      <c r="M2670" s="41"/>
      <c r="N2670" s="38"/>
      <c r="O2670" s="39" t="s">
        <v>73</v>
      </c>
      <c r="P2670" s="40" t="s">
        <v>33</v>
      </c>
      <c r="Q2670" s="41"/>
      <c r="R2670" s="38"/>
      <c r="S2670" s="39" t="s">
        <v>73</v>
      </c>
      <c r="T2670" s="40" t="s">
        <v>33</v>
      </c>
      <c r="U2670" s="41"/>
      <c r="V2670" s="38"/>
      <c r="W2670" s="39" t="s">
        <v>73</v>
      </c>
      <c r="X2670" s="40" t="s">
        <v>33</v>
      </c>
      <c r="Y2670" s="41"/>
      <c r="Z2670" s="38"/>
      <c r="AA2670" s="39" t="s">
        <v>73</v>
      </c>
      <c r="AB2670" s="40" t="s">
        <v>33</v>
      </c>
      <c r="AC2670" s="41"/>
      <c r="AD2670" s="38"/>
      <c r="AE2670" s="39" t="s">
        <v>73</v>
      </c>
      <c r="AF2670" s="40" t="s">
        <v>33</v>
      </c>
      <c r="AG2670" s="41"/>
      <c r="AH2670" s="38"/>
      <c r="AI2670" s="39" t="s">
        <v>73</v>
      </c>
      <c r="AJ2670" s="40" t="s">
        <v>33</v>
      </c>
      <c r="AK2670" s="41"/>
      <c r="AL2670" s="38"/>
      <c r="AM2670" s="39" t="s">
        <v>73</v>
      </c>
      <c r="AN2670" s="40" t="s">
        <v>33</v>
      </c>
      <c r="AO2670" s="41"/>
    </row>
    <row r="2671" spans="1:41" ht="30" hidden="1" outlineLevel="1" x14ac:dyDescent="0.25">
      <c r="A2671" s="34" t="s">
        <v>4695</v>
      </c>
      <c r="B2671" s="35" t="s">
        <v>4696</v>
      </c>
      <c r="C2671" s="35" t="s">
        <v>4697</v>
      </c>
      <c r="D2671" s="35" t="s">
        <v>444</v>
      </c>
      <c r="E2671" s="42">
        <v>1</v>
      </c>
      <c r="G2671" s="43">
        <v>20267</v>
      </c>
      <c r="H2671" s="44">
        <v>20267</v>
      </c>
      <c r="I2671" s="45"/>
      <c r="J2671" s="38"/>
      <c r="K2671" s="43">
        <v>17400</v>
      </c>
      <c r="L2671" s="44">
        <v>17400</v>
      </c>
      <c r="M2671" s="45"/>
      <c r="N2671" s="38"/>
      <c r="O2671" s="43">
        <v>17400</v>
      </c>
      <c r="P2671" s="44">
        <v>17400</v>
      </c>
      <c r="Q2671" s="45"/>
      <c r="R2671" s="38"/>
      <c r="S2671" s="43">
        <v>26494</v>
      </c>
      <c r="T2671" s="44">
        <v>26494</v>
      </c>
      <c r="U2671" s="45"/>
      <c r="V2671" s="38"/>
      <c r="W2671" s="43">
        <v>15525</v>
      </c>
      <c r="X2671" s="44">
        <v>15525</v>
      </c>
      <c r="Y2671" s="45"/>
      <c r="Z2671" s="38"/>
      <c r="AA2671" s="43">
        <v>23700.5</v>
      </c>
      <c r="AB2671" s="44">
        <v>23700.5</v>
      </c>
      <c r="AC2671" s="45"/>
      <c r="AD2671" s="38"/>
      <c r="AE2671" s="43">
        <v>24728</v>
      </c>
      <c r="AF2671" s="44">
        <v>24728</v>
      </c>
      <c r="AG2671" s="45"/>
      <c r="AH2671" s="38"/>
      <c r="AI2671" s="43">
        <v>19278</v>
      </c>
      <c r="AJ2671" s="44">
        <v>19278</v>
      </c>
      <c r="AK2671" s="45"/>
      <c r="AL2671" s="38"/>
      <c r="AM2671" s="43">
        <v>12277</v>
      </c>
      <c r="AN2671" s="44">
        <v>12277</v>
      </c>
      <c r="AO2671" s="45"/>
    </row>
    <row r="2672" spans="1:41" hidden="1" outlineLevel="1" x14ac:dyDescent="0.25">
      <c r="A2672" s="30"/>
      <c r="B2672" s="31" t="s">
        <v>44</v>
      </c>
      <c r="C2672" s="31" t="s">
        <v>45</v>
      </c>
      <c r="G2672" s="36"/>
      <c r="H2672" s="36"/>
      <c r="I2672" s="37"/>
      <c r="J2672" s="38"/>
      <c r="K2672" s="36"/>
      <c r="L2672" s="36"/>
      <c r="M2672" s="37"/>
      <c r="N2672" s="38"/>
      <c r="O2672" s="36"/>
      <c r="P2672" s="36"/>
      <c r="Q2672" s="37"/>
      <c r="R2672" s="38"/>
      <c r="S2672" s="36"/>
      <c r="T2672" s="36"/>
      <c r="U2672" s="37"/>
      <c r="V2672" s="38"/>
      <c r="W2672" s="36"/>
      <c r="X2672" s="36"/>
      <c r="Y2672" s="37"/>
      <c r="Z2672" s="38"/>
      <c r="AA2672" s="36"/>
      <c r="AB2672" s="36"/>
      <c r="AC2672" s="37"/>
      <c r="AD2672" s="38"/>
      <c r="AE2672" s="36"/>
      <c r="AF2672" s="36"/>
      <c r="AG2672" s="37"/>
      <c r="AH2672" s="38"/>
      <c r="AI2672" s="36"/>
      <c r="AJ2672" s="36"/>
      <c r="AK2672" s="37"/>
      <c r="AL2672" s="38"/>
      <c r="AM2672" s="36"/>
      <c r="AN2672" s="36"/>
      <c r="AO2672" s="37"/>
    </row>
    <row r="2673" spans="1:41" hidden="1" outlineLevel="1" x14ac:dyDescent="0.25">
      <c r="A2673" s="34" t="s">
        <v>4698</v>
      </c>
      <c r="B2673" s="35" t="s">
        <v>47</v>
      </c>
      <c r="C2673" s="35" t="s">
        <v>483</v>
      </c>
      <c r="G2673" s="36"/>
      <c r="H2673" s="36"/>
      <c r="I2673" s="37"/>
      <c r="J2673" s="38"/>
      <c r="K2673" s="36"/>
      <c r="L2673" s="36"/>
      <c r="M2673" s="37"/>
      <c r="N2673" s="38"/>
      <c r="O2673" s="36"/>
      <c r="P2673" s="36"/>
      <c r="Q2673" s="37"/>
      <c r="R2673" s="38"/>
      <c r="S2673" s="36"/>
      <c r="T2673" s="36"/>
      <c r="U2673" s="37"/>
      <c r="V2673" s="38"/>
      <c r="W2673" s="36"/>
      <c r="X2673" s="36"/>
      <c r="Y2673" s="37"/>
      <c r="Z2673" s="38"/>
      <c r="AA2673" s="36"/>
      <c r="AB2673" s="36"/>
      <c r="AC2673" s="37"/>
      <c r="AD2673" s="38"/>
      <c r="AE2673" s="36"/>
      <c r="AF2673" s="36"/>
      <c r="AG2673" s="37"/>
      <c r="AH2673" s="38"/>
      <c r="AI2673" s="36"/>
      <c r="AJ2673" s="36"/>
      <c r="AK2673" s="37"/>
      <c r="AL2673" s="38"/>
      <c r="AM2673" s="36"/>
      <c r="AN2673" s="36"/>
      <c r="AO2673" s="37"/>
    </row>
    <row r="2674" spans="1:41" ht="45" hidden="1" outlineLevel="1" x14ac:dyDescent="0.25">
      <c r="A2674" s="30"/>
      <c r="B2674" s="31" t="s">
        <v>69</v>
      </c>
      <c r="C2674" s="31" t="s">
        <v>70</v>
      </c>
      <c r="D2674" s="31" t="s">
        <v>71</v>
      </c>
      <c r="E2674" s="31" t="s">
        <v>72</v>
      </c>
      <c r="G2674" s="39" t="s">
        <v>73</v>
      </c>
      <c r="H2674" s="40" t="s">
        <v>33</v>
      </c>
      <c r="I2674" s="41"/>
      <c r="J2674" s="38"/>
      <c r="K2674" s="39" t="s">
        <v>73</v>
      </c>
      <c r="L2674" s="40" t="s">
        <v>33</v>
      </c>
      <c r="M2674" s="41"/>
      <c r="N2674" s="38"/>
      <c r="O2674" s="39" t="s">
        <v>73</v>
      </c>
      <c r="P2674" s="40" t="s">
        <v>33</v>
      </c>
      <c r="Q2674" s="41"/>
      <c r="R2674" s="38"/>
      <c r="S2674" s="39" t="s">
        <v>73</v>
      </c>
      <c r="T2674" s="40" t="s">
        <v>33</v>
      </c>
      <c r="U2674" s="41"/>
      <c r="V2674" s="38"/>
      <c r="W2674" s="39" t="s">
        <v>73</v>
      </c>
      <c r="X2674" s="40" t="s">
        <v>33</v>
      </c>
      <c r="Y2674" s="41"/>
      <c r="Z2674" s="38"/>
      <c r="AA2674" s="39" t="s">
        <v>73</v>
      </c>
      <c r="AB2674" s="40" t="s">
        <v>33</v>
      </c>
      <c r="AC2674" s="41"/>
      <c r="AD2674" s="38"/>
      <c r="AE2674" s="39" t="s">
        <v>73</v>
      </c>
      <c r="AF2674" s="40" t="s">
        <v>33</v>
      </c>
      <c r="AG2674" s="41"/>
      <c r="AH2674" s="38"/>
      <c r="AI2674" s="39" t="s">
        <v>73</v>
      </c>
      <c r="AJ2674" s="40" t="s">
        <v>33</v>
      </c>
      <c r="AK2674" s="41"/>
      <c r="AL2674" s="38"/>
      <c r="AM2674" s="39" t="s">
        <v>73</v>
      </c>
      <c r="AN2674" s="40" t="s">
        <v>33</v>
      </c>
      <c r="AO2674" s="41"/>
    </row>
    <row r="2675" spans="1:41" ht="120" hidden="1" outlineLevel="1" x14ac:dyDescent="0.25">
      <c r="A2675" s="34" t="s">
        <v>4699</v>
      </c>
      <c r="B2675" s="35" t="s">
        <v>4700</v>
      </c>
      <c r="C2675" s="35" t="s">
        <v>620</v>
      </c>
      <c r="D2675" s="35" t="s">
        <v>621</v>
      </c>
      <c r="E2675" s="42">
        <v>1</v>
      </c>
      <c r="G2675" s="43">
        <v>0</v>
      </c>
      <c r="H2675" s="44">
        <v>0</v>
      </c>
      <c r="I2675" s="45"/>
      <c r="J2675" s="38"/>
      <c r="K2675" s="43">
        <v>0</v>
      </c>
      <c r="L2675" s="44">
        <v>0</v>
      </c>
      <c r="M2675" s="45"/>
      <c r="N2675" s="38"/>
      <c r="O2675" s="43">
        <v>0</v>
      </c>
      <c r="P2675" s="44">
        <v>0</v>
      </c>
      <c r="Q2675" s="45"/>
      <c r="R2675" s="38"/>
      <c r="S2675" s="43">
        <v>0</v>
      </c>
      <c r="T2675" s="44">
        <v>0</v>
      </c>
      <c r="U2675" s="45"/>
      <c r="V2675" s="38"/>
      <c r="W2675" s="43">
        <v>0</v>
      </c>
      <c r="X2675" s="44">
        <v>0</v>
      </c>
      <c r="Y2675" s="45"/>
      <c r="Z2675" s="38"/>
      <c r="AA2675" s="43">
        <v>0</v>
      </c>
      <c r="AB2675" s="44">
        <v>0</v>
      </c>
      <c r="AC2675" s="45"/>
      <c r="AD2675" s="38"/>
      <c r="AE2675" s="43">
        <v>0</v>
      </c>
      <c r="AF2675" s="44">
        <v>0</v>
      </c>
      <c r="AG2675" s="45"/>
      <c r="AH2675" s="38"/>
      <c r="AI2675" s="43">
        <v>0</v>
      </c>
      <c r="AJ2675" s="44">
        <v>0</v>
      </c>
      <c r="AK2675" s="45"/>
      <c r="AL2675" s="38"/>
      <c r="AM2675" s="43">
        <v>0</v>
      </c>
      <c r="AN2675" s="44">
        <v>0</v>
      </c>
      <c r="AO2675" s="45"/>
    </row>
    <row r="2676" spans="1:41" hidden="1" outlineLevel="1" x14ac:dyDescent="0.25">
      <c r="A2676" s="30"/>
      <c r="B2676" s="31" t="s">
        <v>44</v>
      </c>
      <c r="C2676" s="31" t="s">
        <v>45</v>
      </c>
      <c r="G2676" s="36"/>
      <c r="H2676" s="36"/>
      <c r="I2676" s="37"/>
      <c r="J2676" s="38"/>
      <c r="K2676" s="36"/>
      <c r="L2676" s="36"/>
      <c r="M2676" s="37"/>
      <c r="N2676" s="38"/>
      <c r="O2676" s="36"/>
      <c r="P2676" s="36"/>
      <c r="Q2676" s="37"/>
      <c r="R2676" s="38"/>
      <c r="S2676" s="36"/>
      <c r="T2676" s="36"/>
      <c r="U2676" s="37"/>
      <c r="V2676" s="38"/>
      <c r="W2676" s="36"/>
      <c r="X2676" s="36"/>
      <c r="Y2676" s="37"/>
      <c r="Z2676" s="38"/>
      <c r="AA2676" s="36"/>
      <c r="AB2676" s="36"/>
      <c r="AC2676" s="37"/>
      <c r="AD2676" s="38"/>
      <c r="AE2676" s="36"/>
      <c r="AF2676" s="36"/>
      <c r="AG2676" s="37"/>
      <c r="AH2676" s="38"/>
      <c r="AI2676" s="36"/>
      <c r="AJ2676" s="36"/>
      <c r="AK2676" s="37"/>
      <c r="AL2676" s="38"/>
      <c r="AM2676" s="36"/>
      <c r="AN2676" s="36"/>
      <c r="AO2676" s="37"/>
    </row>
    <row r="2677" spans="1:41" ht="45" hidden="1" outlineLevel="1" x14ac:dyDescent="0.25">
      <c r="A2677" s="34" t="s">
        <v>4701</v>
      </c>
      <c r="B2677" s="35" t="s">
        <v>47</v>
      </c>
      <c r="C2677" s="35" t="s">
        <v>488</v>
      </c>
      <c r="G2677" s="36"/>
      <c r="H2677" s="36"/>
      <c r="I2677" s="37"/>
      <c r="J2677" s="38"/>
      <c r="K2677" s="36"/>
      <c r="L2677" s="36"/>
      <c r="M2677" s="37"/>
      <c r="N2677" s="38"/>
      <c r="O2677" s="36"/>
      <c r="P2677" s="36"/>
      <c r="Q2677" s="37"/>
      <c r="R2677" s="38"/>
      <c r="S2677" s="36"/>
      <c r="T2677" s="36"/>
      <c r="U2677" s="37"/>
      <c r="V2677" s="38"/>
      <c r="W2677" s="36"/>
      <c r="X2677" s="36"/>
      <c r="Y2677" s="37"/>
      <c r="Z2677" s="38"/>
      <c r="AA2677" s="36"/>
      <c r="AB2677" s="36"/>
      <c r="AC2677" s="37"/>
      <c r="AD2677" s="38"/>
      <c r="AE2677" s="36"/>
      <c r="AF2677" s="36"/>
      <c r="AG2677" s="37"/>
      <c r="AH2677" s="38"/>
      <c r="AI2677" s="36"/>
      <c r="AJ2677" s="36"/>
      <c r="AK2677" s="37"/>
      <c r="AL2677" s="38"/>
      <c r="AM2677" s="36"/>
      <c r="AN2677" s="36"/>
      <c r="AO2677" s="37"/>
    </row>
    <row r="2678" spans="1:41" hidden="1" outlineLevel="1" x14ac:dyDescent="0.25">
      <c r="A2678" s="15" t="s">
        <v>4702</v>
      </c>
      <c r="B2678" s="15"/>
      <c r="C2678" s="15"/>
      <c r="D2678" s="15"/>
      <c r="E2678" s="15"/>
      <c r="G2678" s="20" t="s">
        <v>43</v>
      </c>
      <c r="H2678" s="44">
        <v>1056288</v>
      </c>
      <c r="I2678" s="45"/>
      <c r="J2678" s="38"/>
      <c r="K2678" s="20" t="s">
        <v>43</v>
      </c>
      <c r="L2678" s="44">
        <v>1197135</v>
      </c>
      <c r="M2678" s="45"/>
      <c r="N2678" s="38"/>
      <c r="O2678" s="20" t="s">
        <v>43</v>
      </c>
      <c r="P2678" s="44">
        <v>1197135</v>
      </c>
      <c r="Q2678" s="45"/>
      <c r="R2678" s="38"/>
      <c r="S2678" s="20" t="s">
        <v>43</v>
      </c>
      <c r="T2678" s="44">
        <v>1315020</v>
      </c>
      <c r="U2678" s="45"/>
      <c r="V2678" s="38"/>
      <c r="W2678" s="20" t="s">
        <v>43</v>
      </c>
      <c r="X2678" s="44">
        <v>1114534.2</v>
      </c>
      <c r="Y2678" s="45"/>
      <c r="Z2678" s="38"/>
      <c r="AA2678" s="20" t="s">
        <v>43</v>
      </c>
      <c r="AB2678" s="44">
        <v>1643685.1980000001</v>
      </c>
      <c r="AC2678" s="45"/>
      <c r="AD2678" s="38"/>
      <c r="AE2678" s="20" t="s">
        <v>43</v>
      </c>
      <c r="AF2678" s="44">
        <v>1714919</v>
      </c>
      <c r="AG2678" s="45"/>
      <c r="AH2678" s="38"/>
      <c r="AI2678" s="20" t="s">
        <v>43</v>
      </c>
      <c r="AJ2678" s="44">
        <v>1383853.612</v>
      </c>
      <c r="AK2678" s="45"/>
      <c r="AL2678" s="38"/>
      <c r="AM2678" s="20" t="s">
        <v>43</v>
      </c>
      <c r="AN2678" s="44">
        <v>1435325</v>
      </c>
      <c r="AO2678" s="45"/>
    </row>
    <row r="2679" spans="1:41" hidden="1" outlineLevel="1" x14ac:dyDescent="0.25">
      <c r="A2679" s="30"/>
      <c r="B2679" s="31" t="s">
        <v>44</v>
      </c>
      <c r="C2679" s="31" t="s">
        <v>45</v>
      </c>
      <c r="G2679" s="36"/>
      <c r="H2679" s="36"/>
      <c r="I2679" s="37"/>
      <c r="J2679" s="38"/>
      <c r="K2679" s="36"/>
      <c r="L2679" s="36"/>
      <c r="M2679" s="37"/>
      <c r="N2679" s="38"/>
      <c r="O2679" s="36"/>
      <c r="P2679" s="36"/>
      <c r="Q2679" s="37"/>
      <c r="R2679" s="38"/>
      <c r="S2679" s="36"/>
      <c r="T2679" s="36"/>
      <c r="U2679" s="37"/>
      <c r="V2679" s="38"/>
      <c r="W2679" s="36"/>
      <c r="X2679" s="36"/>
      <c r="Y2679" s="37"/>
      <c r="Z2679" s="38"/>
      <c r="AA2679" s="36"/>
      <c r="AB2679" s="36"/>
      <c r="AC2679" s="37"/>
      <c r="AD2679" s="38"/>
      <c r="AE2679" s="36"/>
      <c r="AF2679" s="36"/>
      <c r="AG2679" s="37"/>
      <c r="AH2679" s="38"/>
      <c r="AI2679" s="36"/>
      <c r="AJ2679" s="36"/>
      <c r="AK2679" s="37"/>
      <c r="AL2679" s="38"/>
      <c r="AM2679" s="36"/>
      <c r="AN2679" s="36"/>
      <c r="AO2679" s="37"/>
    </row>
    <row r="2680" spans="1:41" hidden="1" outlineLevel="1" x14ac:dyDescent="0.25">
      <c r="A2680" s="34" t="s">
        <v>4703</v>
      </c>
      <c r="B2680" s="35" t="s">
        <v>47</v>
      </c>
      <c r="C2680" s="35" t="s">
        <v>4704</v>
      </c>
      <c r="G2680" s="36"/>
      <c r="H2680" s="36"/>
      <c r="I2680" s="37"/>
      <c r="J2680" s="38"/>
      <c r="K2680" s="36"/>
      <c r="L2680" s="36"/>
      <c r="M2680" s="37"/>
      <c r="N2680" s="38"/>
      <c r="O2680" s="36"/>
      <c r="P2680" s="36"/>
      <c r="Q2680" s="37"/>
      <c r="R2680" s="38"/>
      <c r="S2680" s="36"/>
      <c r="T2680" s="36"/>
      <c r="U2680" s="37"/>
      <c r="V2680" s="38"/>
      <c r="W2680" s="36"/>
      <c r="X2680" s="36"/>
      <c r="Y2680" s="37"/>
      <c r="Z2680" s="38"/>
      <c r="AA2680" s="36"/>
      <c r="AB2680" s="36"/>
      <c r="AC2680" s="37"/>
      <c r="AD2680" s="38"/>
      <c r="AE2680" s="36"/>
      <c r="AF2680" s="36"/>
      <c r="AG2680" s="37"/>
      <c r="AH2680" s="38"/>
      <c r="AI2680" s="36"/>
      <c r="AJ2680" s="36"/>
      <c r="AK2680" s="37"/>
      <c r="AL2680" s="38"/>
      <c r="AM2680" s="36"/>
      <c r="AN2680" s="36"/>
      <c r="AO2680" s="37"/>
    </row>
    <row r="2681" spans="1:41" hidden="1" outlineLevel="1" x14ac:dyDescent="0.25">
      <c r="A2681" s="34" t="s">
        <v>4705</v>
      </c>
      <c r="B2681" s="35" t="s">
        <v>47</v>
      </c>
      <c r="C2681" s="35" t="s">
        <v>4706</v>
      </c>
      <c r="G2681" s="36"/>
      <c r="H2681" s="36"/>
      <c r="I2681" s="37"/>
      <c r="J2681" s="38"/>
      <c r="K2681" s="36"/>
      <c r="L2681" s="36"/>
      <c r="M2681" s="37"/>
      <c r="N2681" s="38"/>
      <c r="O2681" s="36"/>
      <c r="P2681" s="36"/>
      <c r="Q2681" s="37"/>
      <c r="R2681" s="38"/>
      <c r="S2681" s="36"/>
      <c r="T2681" s="36"/>
      <c r="U2681" s="37"/>
      <c r="V2681" s="38"/>
      <c r="W2681" s="36"/>
      <c r="X2681" s="36"/>
      <c r="Y2681" s="37"/>
      <c r="Z2681" s="38"/>
      <c r="AA2681" s="36"/>
      <c r="AB2681" s="36"/>
      <c r="AC2681" s="37"/>
      <c r="AD2681" s="38"/>
      <c r="AE2681" s="36"/>
      <c r="AF2681" s="36"/>
      <c r="AG2681" s="37"/>
      <c r="AH2681" s="38"/>
      <c r="AI2681" s="36"/>
      <c r="AJ2681" s="36"/>
      <c r="AK2681" s="37"/>
      <c r="AL2681" s="38"/>
      <c r="AM2681" s="36"/>
      <c r="AN2681" s="36"/>
      <c r="AO2681" s="37"/>
    </row>
    <row r="2682" spans="1:41" hidden="1" outlineLevel="1" x14ac:dyDescent="0.25">
      <c r="A2682" s="34" t="s">
        <v>4707</v>
      </c>
      <c r="B2682" s="35" t="s">
        <v>47</v>
      </c>
      <c r="C2682" s="35" t="s">
        <v>4708</v>
      </c>
      <c r="G2682" s="36"/>
      <c r="H2682" s="36"/>
      <c r="I2682" s="37"/>
      <c r="J2682" s="38"/>
      <c r="K2682" s="36"/>
      <c r="L2682" s="36"/>
      <c r="M2682" s="37"/>
      <c r="N2682" s="38"/>
      <c r="O2682" s="36"/>
      <c r="P2682" s="36"/>
      <c r="Q2682" s="37"/>
      <c r="R2682" s="38"/>
      <c r="S2682" s="36"/>
      <c r="T2682" s="36"/>
      <c r="U2682" s="37"/>
      <c r="V2682" s="38"/>
      <c r="W2682" s="36"/>
      <c r="X2682" s="36"/>
      <c r="Y2682" s="37"/>
      <c r="Z2682" s="38"/>
      <c r="AA2682" s="36"/>
      <c r="AB2682" s="36"/>
      <c r="AC2682" s="37"/>
      <c r="AD2682" s="38"/>
      <c r="AE2682" s="36"/>
      <c r="AF2682" s="36"/>
      <c r="AG2682" s="37"/>
      <c r="AH2682" s="38"/>
      <c r="AI2682" s="36"/>
      <c r="AJ2682" s="36"/>
      <c r="AK2682" s="37"/>
      <c r="AL2682" s="38"/>
      <c r="AM2682" s="36"/>
      <c r="AN2682" s="36"/>
      <c r="AO2682" s="37"/>
    </row>
    <row r="2683" spans="1:41" ht="30" hidden="1" outlineLevel="1" x14ac:dyDescent="0.25">
      <c r="A2683" s="34" t="s">
        <v>4709</v>
      </c>
      <c r="B2683" s="35" t="s">
        <v>47</v>
      </c>
      <c r="C2683" s="35" t="s">
        <v>4710</v>
      </c>
      <c r="G2683" s="36"/>
      <c r="H2683" s="36"/>
      <c r="I2683" s="37"/>
      <c r="J2683" s="38"/>
      <c r="K2683" s="36"/>
      <c r="L2683" s="36"/>
      <c r="M2683" s="37"/>
      <c r="N2683" s="38"/>
      <c r="O2683" s="36"/>
      <c r="P2683" s="36"/>
      <c r="Q2683" s="37"/>
      <c r="R2683" s="38"/>
      <c r="S2683" s="36"/>
      <c r="T2683" s="36"/>
      <c r="U2683" s="37"/>
      <c r="V2683" s="38"/>
      <c r="W2683" s="36"/>
      <c r="X2683" s="36"/>
      <c r="Y2683" s="37"/>
      <c r="Z2683" s="38"/>
      <c r="AA2683" s="36"/>
      <c r="AB2683" s="36"/>
      <c r="AC2683" s="37"/>
      <c r="AD2683" s="38"/>
      <c r="AE2683" s="36"/>
      <c r="AF2683" s="36"/>
      <c r="AG2683" s="37"/>
      <c r="AH2683" s="38"/>
      <c r="AI2683" s="36"/>
      <c r="AJ2683" s="36"/>
      <c r="AK2683" s="37"/>
      <c r="AL2683" s="38"/>
      <c r="AM2683" s="36"/>
      <c r="AN2683" s="36"/>
      <c r="AO2683" s="37"/>
    </row>
    <row r="2684" spans="1:41" ht="45" hidden="1" outlineLevel="1" x14ac:dyDescent="0.25">
      <c r="A2684" s="30"/>
      <c r="B2684" s="31" t="s">
        <v>69</v>
      </c>
      <c r="C2684" s="31" t="s">
        <v>70</v>
      </c>
      <c r="D2684" s="31" t="s">
        <v>71</v>
      </c>
      <c r="E2684" s="31" t="s">
        <v>72</v>
      </c>
      <c r="G2684" s="39" t="s">
        <v>73</v>
      </c>
      <c r="H2684" s="40" t="s">
        <v>33</v>
      </c>
      <c r="I2684" s="41"/>
      <c r="J2684" s="38"/>
      <c r="K2684" s="39" t="s">
        <v>73</v>
      </c>
      <c r="L2684" s="40" t="s">
        <v>33</v>
      </c>
      <c r="M2684" s="41"/>
      <c r="N2684" s="38"/>
      <c r="O2684" s="39" t="s">
        <v>73</v>
      </c>
      <c r="P2684" s="40" t="s">
        <v>33</v>
      </c>
      <c r="Q2684" s="41"/>
      <c r="R2684" s="38"/>
      <c r="S2684" s="39" t="s">
        <v>73</v>
      </c>
      <c r="T2684" s="40" t="s">
        <v>33</v>
      </c>
      <c r="U2684" s="41"/>
      <c r="V2684" s="38"/>
      <c r="W2684" s="39" t="s">
        <v>73</v>
      </c>
      <c r="X2684" s="40" t="s">
        <v>33</v>
      </c>
      <c r="Y2684" s="41"/>
      <c r="Z2684" s="38"/>
      <c r="AA2684" s="39" t="s">
        <v>73</v>
      </c>
      <c r="AB2684" s="40" t="s">
        <v>33</v>
      </c>
      <c r="AC2684" s="41"/>
      <c r="AD2684" s="38"/>
      <c r="AE2684" s="39" t="s">
        <v>73</v>
      </c>
      <c r="AF2684" s="40" t="s">
        <v>33</v>
      </c>
      <c r="AG2684" s="41"/>
      <c r="AH2684" s="38"/>
      <c r="AI2684" s="39" t="s">
        <v>73</v>
      </c>
      <c r="AJ2684" s="40" t="s">
        <v>33</v>
      </c>
      <c r="AK2684" s="41"/>
      <c r="AL2684" s="38"/>
      <c r="AM2684" s="39" t="s">
        <v>73</v>
      </c>
      <c r="AN2684" s="40" t="s">
        <v>33</v>
      </c>
      <c r="AO2684" s="41"/>
    </row>
    <row r="2685" spans="1:41" hidden="1" outlineLevel="1" x14ac:dyDescent="0.25">
      <c r="A2685" s="34" t="s">
        <v>4711</v>
      </c>
      <c r="B2685" s="35" t="s">
        <v>4712</v>
      </c>
      <c r="C2685" s="35" t="s">
        <v>4713</v>
      </c>
      <c r="D2685" s="35" t="s">
        <v>686</v>
      </c>
      <c r="E2685" s="42">
        <v>164</v>
      </c>
      <c r="G2685" s="43">
        <v>65</v>
      </c>
      <c r="H2685" s="44">
        <v>10660</v>
      </c>
      <c r="I2685" s="45"/>
      <c r="J2685" s="38"/>
      <c r="K2685" s="43">
        <v>130</v>
      </c>
      <c r="L2685" s="44">
        <v>21320</v>
      </c>
      <c r="M2685" s="45"/>
      <c r="N2685" s="38"/>
      <c r="O2685" s="43">
        <v>130</v>
      </c>
      <c r="P2685" s="44">
        <v>21320</v>
      </c>
      <c r="Q2685" s="45"/>
      <c r="R2685" s="38"/>
      <c r="S2685" s="43">
        <v>104</v>
      </c>
      <c r="T2685" s="44">
        <v>17056</v>
      </c>
      <c r="U2685" s="45"/>
      <c r="V2685" s="38"/>
      <c r="W2685" s="43">
        <v>102</v>
      </c>
      <c r="X2685" s="44">
        <v>16728</v>
      </c>
      <c r="Y2685" s="45"/>
      <c r="Z2685" s="38"/>
      <c r="AA2685" s="43">
        <v>126.26</v>
      </c>
      <c r="AB2685" s="44">
        <v>20706.64</v>
      </c>
      <c r="AC2685" s="45"/>
      <c r="AD2685" s="38"/>
      <c r="AE2685" s="43">
        <v>134</v>
      </c>
      <c r="AF2685" s="44">
        <v>21976</v>
      </c>
      <c r="AG2685" s="45"/>
      <c r="AH2685" s="38"/>
      <c r="AI2685" s="43">
        <v>125.29</v>
      </c>
      <c r="AJ2685" s="44">
        <v>20547.560000000001</v>
      </c>
      <c r="AK2685" s="45"/>
      <c r="AL2685" s="38"/>
      <c r="AM2685" s="43">
        <v>142</v>
      </c>
      <c r="AN2685" s="44">
        <v>23288</v>
      </c>
      <c r="AO2685" s="45"/>
    </row>
    <row r="2686" spans="1:41" hidden="1" outlineLevel="1" x14ac:dyDescent="0.25">
      <c r="A2686" s="34" t="s">
        <v>4714</v>
      </c>
      <c r="B2686" s="35" t="s">
        <v>4715</v>
      </c>
      <c r="C2686" s="35" t="s">
        <v>4716</v>
      </c>
      <c r="D2686" s="35" t="s">
        <v>686</v>
      </c>
      <c r="E2686" s="42">
        <v>155</v>
      </c>
      <c r="G2686" s="43">
        <v>77</v>
      </c>
      <c r="H2686" s="44">
        <v>11935</v>
      </c>
      <c r="I2686" s="45"/>
      <c r="J2686" s="38"/>
      <c r="K2686" s="43">
        <v>130</v>
      </c>
      <c r="L2686" s="44">
        <v>20150</v>
      </c>
      <c r="M2686" s="45"/>
      <c r="N2686" s="38"/>
      <c r="O2686" s="43">
        <v>130</v>
      </c>
      <c r="P2686" s="44">
        <v>20150</v>
      </c>
      <c r="Q2686" s="45"/>
      <c r="R2686" s="38"/>
      <c r="S2686" s="43">
        <v>113</v>
      </c>
      <c r="T2686" s="44">
        <v>17515</v>
      </c>
      <c r="U2686" s="45"/>
      <c r="V2686" s="38"/>
      <c r="W2686" s="43">
        <v>160</v>
      </c>
      <c r="X2686" s="44">
        <v>24800</v>
      </c>
      <c r="Y2686" s="45"/>
      <c r="Z2686" s="38"/>
      <c r="AA2686" s="43">
        <v>266.52</v>
      </c>
      <c r="AB2686" s="44">
        <v>41310.6</v>
      </c>
      <c r="AC2686" s="45"/>
      <c r="AD2686" s="38"/>
      <c r="AE2686" s="43">
        <v>427</v>
      </c>
      <c r="AF2686" s="44">
        <v>66185</v>
      </c>
      <c r="AG2686" s="45"/>
      <c r="AH2686" s="38"/>
      <c r="AI2686" s="43">
        <v>112.27</v>
      </c>
      <c r="AJ2686" s="44">
        <v>17401.849999999999</v>
      </c>
      <c r="AK2686" s="45"/>
      <c r="AL2686" s="38"/>
      <c r="AM2686" s="43">
        <v>142</v>
      </c>
      <c r="AN2686" s="44">
        <v>22010</v>
      </c>
      <c r="AO2686" s="45"/>
    </row>
    <row r="2687" spans="1:41" ht="30" hidden="1" outlineLevel="1" x14ac:dyDescent="0.25">
      <c r="A2687" s="34" t="s">
        <v>4717</v>
      </c>
      <c r="B2687" s="35" t="s">
        <v>4718</v>
      </c>
      <c r="C2687" s="35" t="s">
        <v>4719</v>
      </c>
      <c r="D2687" s="35" t="s">
        <v>523</v>
      </c>
      <c r="E2687" s="42">
        <v>60</v>
      </c>
      <c r="G2687" s="43">
        <v>33</v>
      </c>
      <c r="H2687" s="44">
        <v>1980</v>
      </c>
      <c r="I2687" s="45"/>
      <c r="J2687" s="38"/>
      <c r="K2687" s="43">
        <v>160</v>
      </c>
      <c r="L2687" s="44">
        <v>9600</v>
      </c>
      <c r="M2687" s="45"/>
      <c r="N2687" s="38"/>
      <c r="O2687" s="43">
        <v>160</v>
      </c>
      <c r="P2687" s="44">
        <v>9600</v>
      </c>
      <c r="Q2687" s="45"/>
      <c r="R2687" s="38"/>
      <c r="S2687" s="43">
        <v>141</v>
      </c>
      <c r="T2687" s="44">
        <v>8460</v>
      </c>
      <c r="U2687" s="45"/>
      <c r="V2687" s="38"/>
      <c r="W2687" s="43">
        <v>83</v>
      </c>
      <c r="X2687" s="44">
        <v>4980</v>
      </c>
      <c r="Y2687" s="45"/>
      <c r="Z2687" s="38"/>
      <c r="AA2687" s="43">
        <v>192.89</v>
      </c>
      <c r="AB2687" s="44">
        <v>11573.4</v>
      </c>
      <c r="AC2687" s="45"/>
      <c r="AD2687" s="38"/>
      <c r="AE2687" s="43">
        <v>201</v>
      </c>
      <c r="AF2687" s="44">
        <v>12060</v>
      </c>
      <c r="AG2687" s="45"/>
      <c r="AH2687" s="38"/>
      <c r="AI2687" s="43">
        <v>113.44</v>
      </c>
      <c r="AJ2687" s="44">
        <v>6806.4</v>
      </c>
      <c r="AK2687" s="45"/>
      <c r="AL2687" s="38"/>
      <c r="AM2687" s="43">
        <v>100</v>
      </c>
      <c r="AN2687" s="44">
        <v>6000</v>
      </c>
      <c r="AO2687" s="45"/>
    </row>
    <row r="2688" spans="1:41" hidden="1" outlineLevel="1" x14ac:dyDescent="0.25">
      <c r="A2688" s="34" t="s">
        <v>4720</v>
      </c>
      <c r="B2688" s="35" t="s">
        <v>4721</v>
      </c>
      <c r="C2688" s="35" t="s">
        <v>4722</v>
      </c>
      <c r="D2688" s="35" t="s">
        <v>686</v>
      </c>
      <c r="E2688" s="42">
        <v>44</v>
      </c>
      <c r="G2688" s="43">
        <v>77</v>
      </c>
      <c r="H2688" s="44">
        <v>3388</v>
      </c>
      <c r="I2688" s="45"/>
      <c r="J2688" s="38"/>
      <c r="K2688" s="43">
        <v>160</v>
      </c>
      <c r="L2688" s="44">
        <v>7040</v>
      </c>
      <c r="M2688" s="45"/>
      <c r="N2688" s="38"/>
      <c r="O2688" s="43">
        <v>160</v>
      </c>
      <c r="P2688" s="44">
        <v>7040</v>
      </c>
      <c r="Q2688" s="45"/>
      <c r="R2688" s="38"/>
      <c r="S2688" s="43">
        <v>119</v>
      </c>
      <c r="T2688" s="44">
        <v>5236</v>
      </c>
      <c r="U2688" s="45"/>
      <c r="V2688" s="38"/>
      <c r="W2688" s="43">
        <v>134</v>
      </c>
      <c r="X2688" s="44">
        <v>5896</v>
      </c>
      <c r="Y2688" s="45"/>
      <c r="Z2688" s="38"/>
      <c r="AA2688" s="43">
        <v>266.52</v>
      </c>
      <c r="AB2688" s="44">
        <v>11726.88</v>
      </c>
      <c r="AC2688" s="45"/>
      <c r="AD2688" s="38"/>
      <c r="AE2688" s="43">
        <v>169</v>
      </c>
      <c r="AF2688" s="44">
        <v>7436</v>
      </c>
      <c r="AG2688" s="45"/>
      <c r="AH2688" s="38"/>
      <c r="AI2688" s="43">
        <v>95.24</v>
      </c>
      <c r="AJ2688" s="44">
        <v>4190.5600000000004</v>
      </c>
      <c r="AK2688" s="45"/>
      <c r="AL2688" s="38"/>
      <c r="AM2688" s="43">
        <v>161</v>
      </c>
      <c r="AN2688" s="44">
        <v>7084</v>
      </c>
      <c r="AO2688" s="45"/>
    </row>
    <row r="2689" spans="1:41" hidden="1" outlineLevel="1" x14ac:dyDescent="0.25">
      <c r="A2689" s="34" t="s">
        <v>4723</v>
      </c>
      <c r="B2689" s="35" t="s">
        <v>4724</v>
      </c>
      <c r="C2689" s="35" t="s">
        <v>4725</v>
      </c>
      <c r="D2689" s="35" t="s">
        <v>686</v>
      </c>
      <c r="E2689" s="42">
        <v>795</v>
      </c>
      <c r="G2689" s="43">
        <v>73</v>
      </c>
      <c r="H2689" s="44">
        <v>58035</v>
      </c>
      <c r="I2689" s="45"/>
      <c r="J2689" s="38"/>
      <c r="K2689" s="43">
        <v>160</v>
      </c>
      <c r="L2689" s="44">
        <v>127200</v>
      </c>
      <c r="M2689" s="45"/>
      <c r="N2689" s="38"/>
      <c r="O2689" s="43">
        <v>160</v>
      </c>
      <c r="P2689" s="44">
        <v>127200</v>
      </c>
      <c r="Q2689" s="45"/>
      <c r="R2689" s="38"/>
      <c r="S2689" s="43">
        <v>113</v>
      </c>
      <c r="T2689" s="44">
        <v>89835</v>
      </c>
      <c r="U2689" s="45"/>
      <c r="V2689" s="38"/>
      <c r="W2689" s="43">
        <v>93</v>
      </c>
      <c r="X2689" s="44">
        <v>73935</v>
      </c>
      <c r="Y2689" s="45"/>
      <c r="Z2689" s="38"/>
      <c r="AA2689" s="43">
        <v>193.91</v>
      </c>
      <c r="AB2689" s="44">
        <v>154158.45000000001</v>
      </c>
      <c r="AC2689" s="45"/>
      <c r="AD2689" s="38"/>
      <c r="AE2689" s="43">
        <v>427</v>
      </c>
      <c r="AF2689" s="44">
        <v>339465</v>
      </c>
      <c r="AG2689" s="45"/>
      <c r="AH2689" s="38"/>
      <c r="AI2689" s="43">
        <v>112.27</v>
      </c>
      <c r="AJ2689" s="44">
        <v>89254.65</v>
      </c>
      <c r="AK2689" s="45"/>
      <c r="AL2689" s="38"/>
      <c r="AM2689" s="43">
        <v>145</v>
      </c>
      <c r="AN2689" s="44">
        <v>115275</v>
      </c>
      <c r="AO2689" s="45"/>
    </row>
    <row r="2690" spans="1:41" hidden="1" outlineLevel="1" x14ac:dyDescent="0.25">
      <c r="A2690" s="30"/>
      <c r="B2690" s="31" t="s">
        <v>44</v>
      </c>
      <c r="C2690" s="31" t="s">
        <v>45</v>
      </c>
      <c r="G2690" s="36"/>
      <c r="H2690" s="36"/>
      <c r="I2690" s="37"/>
      <c r="J2690" s="38"/>
      <c r="K2690" s="36"/>
      <c r="L2690" s="36"/>
      <c r="M2690" s="37"/>
      <c r="N2690" s="38"/>
      <c r="O2690" s="36"/>
      <c r="P2690" s="36"/>
      <c r="Q2690" s="37"/>
      <c r="R2690" s="38"/>
      <c r="S2690" s="36"/>
      <c r="T2690" s="36"/>
      <c r="U2690" s="37"/>
      <c r="V2690" s="38"/>
      <c r="W2690" s="36"/>
      <c r="X2690" s="36"/>
      <c r="Y2690" s="37"/>
      <c r="Z2690" s="38"/>
      <c r="AA2690" s="36"/>
      <c r="AB2690" s="36"/>
      <c r="AC2690" s="37"/>
      <c r="AD2690" s="38"/>
      <c r="AE2690" s="36"/>
      <c r="AF2690" s="36"/>
      <c r="AG2690" s="37"/>
      <c r="AH2690" s="38"/>
      <c r="AI2690" s="36"/>
      <c r="AJ2690" s="36"/>
      <c r="AK2690" s="37"/>
      <c r="AL2690" s="38"/>
      <c r="AM2690" s="36"/>
      <c r="AN2690" s="36"/>
      <c r="AO2690" s="37"/>
    </row>
    <row r="2691" spans="1:41" hidden="1" outlineLevel="1" x14ac:dyDescent="0.25">
      <c r="A2691" s="34" t="s">
        <v>4726</v>
      </c>
      <c r="B2691" s="35" t="s">
        <v>47</v>
      </c>
      <c r="C2691" s="35" t="s">
        <v>4727</v>
      </c>
      <c r="G2691" s="36"/>
      <c r="H2691" s="36"/>
      <c r="I2691" s="37"/>
      <c r="J2691" s="38"/>
      <c r="K2691" s="36"/>
      <c r="L2691" s="36"/>
      <c r="M2691" s="37"/>
      <c r="N2691" s="38"/>
      <c r="O2691" s="36"/>
      <c r="P2691" s="36"/>
      <c r="Q2691" s="37"/>
      <c r="R2691" s="38"/>
      <c r="S2691" s="36"/>
      <c r="T2691" s="36"/>
      <c r="U2691" s="37"/>
      <c r="V2691" s="38"/>
      <c r="W2691" s="36"/>
      <c r="X2691" s="36"/>
      <c r="Y2691" s="37"/>
      <c r="Z2691" s="38"/>
      <c r="AA2691" s="36"/>
      <c r="AB2691" s="36"/>
      <c r="AC2691" s="37"/>
      <c r="AD2691" s="38"/>
      <c r="AE2691" s="36"/>
      <c r="AF2691" s="36"/>
      <c r="AG2691" s="37"/>
      <c r="AH2691" s="38"/>
      <c r="AI2691" s="36"/>
      <c r="AJ2691" s="36"/>
      <c r="AK2691" s="37"/>
      <c r="AL2691" s="38"/>
      <c r="AM2691" s="36"/>
      <c r="AN2691" s="36"/>
      <c r="AO2691" s="37"/>
    </row>
    <row r="2692" spans="1:41" ht="45" hidden="1" outlineLevel="1" x14ac:dyDescent="0.25">
      <c r="A2692" s="30"/>
      <c r="B2692" s="31" t="s">
        <v>69</v>
      </c>
      <c r="C2692" s="31" t="s">
        <v>70</v>
      </c>
      <c r="D2692" s="31" t="s">
        <v>71</v>
      </c>
      <c r="E2692" s="31" t="s">
        <v>72</v>
      </c>
      <c r="G2692" s="39" t="s">
        <v>73</v>
      </c>
      <c r="H2692" s="40" t="s">
        <v>33</v>
      </c>
      <c r="I2692" s="41"/>
      <c r="J2692" s="38"/>
      <c r="K2692" s="39" t="s">
        <v>73</v>
      </c>
      <c r="L2692" s="40" t="s">
        <v>33</v>
      </c>
      <c r="M2692" s="41"/>
      <c r="N2692" s="38"/>
      <c r="O2692" s="39" t="s">
        <v>73</v>
      </c>
      <c r="P2692" s="40" t="s">
        <v>33</v>
      </c>
      <c r="Q2692" s="41"/>
      <c r="R2692" s="38"/>
      <c r="S2692" s="39" t="s">
        <v>73</v>
      </c>
      <c r="T2692" s="40" t="s">
        <v>33</v>
      </c>
      <c r="U2692" s="41"/>
      <c r="V2692" s="38"/>
      <c r="W2692" s="39" t="s">
        <v>73</v>
      </c>
      <c r="X2692" s="40" t="s">
        <v>33</v>
      </c>
      <c r="Y2692" s="41"/>
      <c r="Z2692" s="38"/>
      <c r="AA2692" s="39" t="s">
        <v>73</v>
      </c>
      <c r="AB2692" s="40" t="s">
        <v>33</v>
      </c>
      <c r="AC2692" s="41"/>
      <c r="AD2692" s="38"/>
      <c r="AE2692" s="39" t="s">
        <v>73</v>
      </c>
      <c r="AF2692" s="40" t="s">
        <v>33</v>
      </c>
      <c r="AG2692" s="41"/>
      <c r="AH2692" s="38"/>
      <c r="AI2692" s="39" t="s">
        <v>73</v>
      </c>
      <c r="AJ2692" s="40" t="s">
        <v>33</v>
      </c>
      <c r="AK2692" s="41"/>
      <c r="AL2692" s="38"/>
      <c r="AM2692" s="39" t="s">
        <v>73</v>
      </c>
      <c r="AN2692" s="40" t="s">
        <v>33</v>
      </c>
      <c r="AO2692" s="41"/>
    </row>
    <row r="2693" spans="1:41" hidden="1" outlineLevel="1" x14ac:dyDescent="0.25">
      <c r="A2693" s="34" t="s">
        <v>4728</v>
      </c>
      <c r="B2693" s="35" t="s">
        <v>4729</v>
      </c>
      <c r="C2693" s="35" t="s">
        <v>4730</v>
      </c>
      <c r="D2693" s="35" t="s">
        <v>523</v>
      </c>
      <c r="E2693" s="42">
        <v>173</v>
      </c>
      <c r="G2693" s="43">
        <v>18</v>
      </c>
      <c r="H2693" s="44">
        <v>3114</v>
      </c>
      <c r="I2693" s="45"/>
      <c r="J2693" s="38"/>
      <c r="K2693" s="43">
        <v>25</v>
      </c>
      <c r="L2693" s="44">
        <v>4325</v>
      </c>
      <c r="M2693" s="45"/>
      <c r="N2693" s="38"/>
      <c r="O2693" s="43">
        <v>25</v>
      </c>
      <c r="P2693" s="44">
        <v>4325</v>
      </c>
      <c r="Q2693" s="45"/>
      <c r="R2693" s="38"/>
      <c r="S2693" s="43">
        <v>37</v>
      </c>
      <c r="T2693" s="44">
        <v>6401</v>
      </c>
      <c r="U2693" s="45"/>
      <c r="V2693" s="38"/>
      <c r="W2693" s="43">
        <v>22</v>
      </c>
      <c r="X2693" s="44">
        <v>3806</v>
      </c>
      <c r="Y2693" s="45"/>
      <c r="Z2693" s="38"/>
      <c r="AA2693" s="43">
        <v>72.02</v>
      </c>
      <c r="AB2693" s="44">
        <v>12459.46</v>
      </c>
      <c r="AC2693" s="45"/>
      <c r="AD2693" s="38"/>
      <c r="AE2693" s="43">
        <v>34</v>
      </c>
      <c r="AF2693" s="44">
        <v>5882</v>
      </c>
      <c r="AG2693" s="45"/>
      <c r="AH2693" s="38"/>
      <c r="AI2693" s="43">
        <v>27.7</v>
      </c>
      <c r="AJ2693" s="44">
        <v>4792.1000000000004</v>
      </c>
      <c r="AK2693" s="45"/>
      <c r="AL2693" s="38"/>
      <c r="AM2693" s="43">
        <v>35</v>
      </c>
      <c r="AN2693" s="44">
        <v>6055</v>
      </c>
      <c r="AO2693" s="45"/>
    </row>
    <row r="2694" spans="1:41" hidden="1" outlineLevel="1" x14ac:dyDescent="0.25">
      <c r="A2694" s="34" t="s">
        <v>4731</v>
      </c>
      <c r="B2694" s="35" t="s">
        <v>4732</v>
      </c>
      <c r="C2694" s="35" t="s">
        <v>4733</v>
      </c>
      <c r="D2694" s="35" t="s">
        <v>523</v>
      </c>
      <c r="E2694" s="42">
        <v>200</v>
      </c>
      <c r="G2694" s="43">
        <v>20</v>
      </c>
      <c r="H2694" s="44">
        <v>4000</v>
      </c>
      <c r="I2694" s="45"/>
      <c r="J2694" s="38"/>
      <c r="K2694" s="43">
        <v>35</v>
      </c>
      <c r="L2694" s="44">
        <v>7000</v>
      </c>
      <c r="M2694" s="45"/>
      <c r="N2694" s="38"/>
      <c r="O2694" s="43">
        <v>35</v>
      </c>
      <c r="P2694" s="44">
        <v>7000</v>
      </c>
      <c r="Q2694" s="45"/>
      <c r="R2694" s="38"/>
      <c r="S2694" s="43">
        <v>37</v>
      </c>
      <c r="T2694" s="44">
        <v>7400</v>
      </c>
      <c r="U2694" s="45"/>
      <c r="V2694" s="38"/>
      <c r="W2694" s="43">
        <v>30</v>
      </c>
      <c r="X2694" s="44">
        <v>6000</v>
      </c>
      <c r="Y2694" s="45"/>
      <c r="Z2694" s="38"/>
      <c r="AA2694" s="43">
        <v>72.02</v>
      </c>
      <c r="AB2694" s="44">
        <v>14404</v>
      </c>
      <c r="AC2694" s="45"/>
      <c r="AD2694" s="38"/>
      <c r="AE2694" s="43">
        <v>61</v>
      </c>
      <c r="AF2694" s="44">
        <v>12200</v>
      </c>
      <c r="AG2694" s="45"/>
      <c r="AH2694" s="38"/>
      <c r="AI2694" s="43">
        <v>28.7</v>
      </c>
      <c r="AJ2694" s="44">
        <v>5740</v>
      </c>
      <c r="AK2694" s="45"/>
      <c r="AL2694" s="38"/>
      <c r="AM2694" s="43">
        <v>33</v>
      </c>
      <c r="AN2694" s="44">
        <v>6600</v>
      </c>
      <c r="AO2694" s="45"/>
    </row>
    <row r="2695" spans="1:41" hidden="1" outlineLevel="1" x14ac:dyDescent="0.25">
      <c r="A2695" s="30"/>
      <c r="B2695" s="31" t="s">
        <v>44</v>
      </c>
      <c r="C2695" s="31" t="s">
        <v>45</v>
      </c>
      <c r="G2695" s="36"/>
      <c r="H2695" s="36"/>
      <c r="I2695" s="37"/>
      <c r="J2695" s="38"/>
      <c r="K2695" s="36"/>
      <c r="L2695" s="36"/>
      <c r="M2695" s="37"/>
      <c r="N2695" s="38"/>
      <c r="O2695" s="36"/>
      <c r="P2695" s="36"/>
      <c r="Q2695" s="37"/>
      <c r="R2695" s="38"/>
      <c r="S2695" s="36"/>
      <c r="T2695" s="36"/>
      <c r="U2695" s="37"/>
      <c r="V2695" s="38"/>
      <c r="W2695" s="36"/>
      <c r="X2695" s="36"/>
      <c r="Y2695" s="37"/>
      <c r="Z2695" s="38"/>
      <c r="AA2695" s="36"/>
      <c r="AB2695" s="36"/>
      <c r="AC2695" s="37"/>
      <c r="AD2695" s="38"/>
      <c r="AE2695" s="36"/>
      <c r="AF2695" s="36"/>
      <c r="AG2695" s="37"/>
      <c r="AH2695" s="38"/>
      <c r="AI2695" s="36"/>
      <c r="AJ2695" s="36"/>
      <c r="AK2695" s="37"/>
      <c r="AL2695" s="38"/>
      <c r="AM2695" s="36"/>
      <c r="AN2695" s="36"/>
      <c r="AO2695" s="37"/>
    </row>
    <row r="2696" spans="1:41" hidden="1" outlineLevel="1" x14ac:dyDescent="0.25">
      <c r="A2696" s="34" t="s">
        <v>4734</v>
      </c>
      <c r="B2696" s="35" t="s">
        <v>47</v>
      </c>
      <c r="C2696" s="35" t="s">
        <v>4735</v>
      </c>
      <c r="G2696" s="36"/>
      <c r="H2696" s="36"/>
      <c r="I2696" s="37"/>
      <c r="J2696" s="38"/>
      <c r="K2696" s="36"/>
      <c r="L2696" s="36"/>
      <c r="M2696" s="37"/>
      <c r="N2696" s="38"/>
      <c r="O2696" s="36"/>
      <c r="P2696" s="36"/>
      <c r="Q2696" s="37"/>
      <c r="R2696" s="38"/>
      <c r="S2696" s="36"/>
      <c r="T2696" s="36"/>
      <c r="U2696" s="37"/>
      <c r="V2696" s="38"/>
      <c r="W2696" s="36"/>
      <c r="X2696" s="36"/>
      <c r="Y2696" s="37"/>
      <c r="Z2696" s="38"/>
      <c r="AA2696" s="36"/>
      <c r="AB2696" s="36"/>
      <c r="AC2696" s="37"/>
      <c r="AD2696" s="38"/>
      <c r="AE2696" s="36"/>
      <c r="AF2696" s="36"/>
      <c r="AG2696" s="37"/>
      <c r="AH2696" s="38"/>
      <c r="AI2696" s="36"/>
      <c r="AJ2696" s="36"/>
      <c r="AK2696" s="37"/>
      <c r="AL2696" s="38"/>
      <c r="AM2696" s="36"/>
      <c r="AN2696" s="36"/>
      <c r="AO2696" s="37"/>
    </row>
    <row r="2697" spans="1:41" ht="30" hidden="1" outlineLevel="1" x14ac:dyDescent="0.25">
      <c r="A2697" s="34" t="s">
        <v>4736</v>
      </c>
      <c r="B2697" s="35" t="s">
        <v>47</v>
      </c>
      <c r="C2697" s="35" t="s">
        <v>4710</v>
      </c>
      <c r="G2697" s="36"/>
      <c r="H2697" s="36"/>
      <c r="I2697" s="37"/>
      <c r="J2697" s="38"/>
      <c r="K2697" s="36"/>
      <c r="L2697" s="36"/>
      <c r="M2697" s="37"/>
      <c r="N2697" s="38"/>
      <c r="O2697" s="36"/>
      <c r="P2697" s="36"/>
      <c r="Q2697" s="37"/>
      <c r="R2697" s="38"/>
      <c r="S2697" s="36"/>
      <c r="T2697" s="36"/>
      <c r="U2697" s="37"/>
      <c r="V2697" s="38"/>
      <c r="W2697" s="36"/>
      <c r="X2697" s="36"/>
      <c r="Y2697" s="37"/>
      <c r="Z2697" s="38"/>
      <c r="AA2697" s="36"/>
      <c r="AB2697" s="36"/>
      <c r="AC2697" s="37"/>
      <c r="AD2697" s="38"/>
      <c r="AE2697" s="36"/>
      <c r="AF2697" s="36"/>
      <c r="AG2697" s="37"/>
      <c r="AH2697" s="38"/>
      <c r="AI2697" s="36"/>
      <c r="AJ2697" s="36"/>
      <c r="AK2697" s="37"/>
      <c r="AL2697" s="38"/>
      <c r="AM2697" s="36"/>
      <c r="AN2697" s="36"/>
      <c r="AO2697" s="37"/>
    </row>
    <row r="2698" spans="1:41" ht="45" hidden="1" outlineLevel="1" x14ac:dyDescent="0.25">
      <c r="A2698" s="30"/>
      <c r="B2698" s="31" t="s">
        <v>69</v>
      </c>
      <c r="C2698" s="31" t="s">
        <v>70</v>
      </c>
      <c r="D2698" s="31" t="s">
        <v>71</v>
      </c>
      <c r="E2698" s="31" t="s">
        <v>72</v>
      </c>
      <c r="G2698" s="39" t="s">
        <v>73</v>
      </c>
      <c r="H2698" s="40" t="s">
        <v>33</v>
      </c>
      <c r="I2698" s="41"/>
      <c r="J2698" s="38"/>
      <c r="K2698" s="39" t="s">
        <v>73</v>
      </c>
      <c r="L2698" s="40" t="s">
        <v>33</v>
      </c>
      <c r="M2698" s="41"/>
      <c r="N2698" s="38"/>
      <c r="O2698" s="39" t="s">
        <v>73</v>
      </c>
      <c r="P2698" s="40" t="s">
        <v>33</v>
      </c>
      <c r="Q2698" s="41"/>
      <c r="R2698" s="38"/>
      <c r="S2698" s="39" t="s">
        <v>73</v>
      </c>
      <c r="T2698" s="40" t="s">
        <v>33</v>
      </c>
      <c r="U2698" s="41"/>
      <c r="V2698" s="38"/>
      <c r="W2698" s="39" t="s">
        <v>73</v>
      </c>
      <c r="X2698" s="40" t="s">
        <v>33</v>
      </c>
      <c r="Y2698" s="41"/>
      <c r="Z2698" s="38"/>
      <c r="AA2698" s="39" t="s">
        <v>73</v>
      </c>
      <c r="AB2698" s="40" t="s">
        <v>33</v>
      </c>
      <c r="AC2698" s="41"/>
      <c r="AD2698" s="38"/>
      <c r="AE2698" s="39" t="s">
        <v>73</v>
      </c>
      <c r="AF2698" s="40" t="s">
        <v>33</v>
      </c>
      <c r="AG2698" s="41"/>
      <c r="AH2698" s="38"/>
      <c r="AI2698" s="39" t="s">
        <v>73</v>
      </c>
      <c r="AJ2698" s="40" t="s">
        <v>33</v>
      </c>
      <c r="AK2698" s="41"/>
      <c r="AL2698" s="38"/>
      <c r="AM2698" s="39" t="s">
        <v>73</v>
      </c>
      <c r="AN2698" s="40" t="s">
        <v>33</v>
      </c>
      <c r="AO2698" s="41"/>
    </row>
    <row r="2699" spans="1:41" hidden="1" outlineLevel="1" x14ac:dyDescent="0.25">
      <c r="A2699" s="34" t="s">
        <v>4737</v>
      </c>
      <c r="B2699" s="35" t="s">
        <v>4738</v>
      </c>
      <c r="C2699" s="35" t="s">
        <v>4739</v>
      </c>
      <c r="D2699" s="35" t="s">
        <v>686</v>
      </c>
      <c r="E2699" s="42">
        <v>32</v>
      </c>
      <c r="G2699" s="43">
        <v>56</v>
      </c>
      <c r="H2699" s="44">
        <v>1792</v>
      </c>
      <c r="I2699" s="45"/>
      <c r="J2699" s="38"/>
      <c r="K2699" s="43">
        <v>80</v>
      </c>
      <c r="L2699" s="44">
        <v>2560</v>
      </c>
      <c r="M2699" s="45"/>
      <c r="N2699" s="38"/>
      <c r="O2699" s="43">
        <v>80</v>
      </c>
      <c r="P2699" s="44">
        <v>2560</v>
      </c>
      <c r="Q2699" s="45"/>
      <c r="R2699" s="38"/>
      <c r="S2699" s="43">
        <v>98</v>
      </c>
      <c r="T2699" s="44">
        <v>3136</v>
      </c>
      <c r="U2699" s="45"/>
      <c r="V2699" s="38"/>
      <c r="W2699" s="43">
        <v>84</v>
      </c>
      <c r="X2699" s="44">
        <v>2688</v>
      </c>
      <c r="Y2699" s="45"/>
      <c r="Z2699" s="38"/>
      <c r="AA2699" s="43">
        <v>122.25</v>
      </c>
      <c r="AB2699" s="44">
        <v>3912</v>
      </c>
      <c r="AC2699" s="45"/>
      <c r="AD2699" s="38"/>
      <c r="AE2699" s="43">
        <v>89</v>
      </c>
      <c r="AF2699" s="44">
        <v>2848</v>
      </c>
      <c r="AG2699" s="45"/>
      <c r="AH2699" s="38"/>
      <c r="AI2699" s="43">
        <v>80.209999999999994</v>
      </c>
      <c r="AJ2699" s="44">
        <v>2566.7199999999998</v>
      </c>
      <c r="AK2699" s="45"/>
      <c r="AL2699" s="38"/>
      <c r="AM2699" s="43">
        <v>142</v>
      </c>
      <c r="AN2699" s="44">
        <v>4544</v>
      </c>
      <c r="AO2699" s="45"/>
    </row>
    <row r="2700" spans="1:41" hidden="1" outlineLevel="1" x14ac:dyDescent="0.25">
      <c r="A2700" s="34" t="s">
        <v>4740</v>
      </c>
      <c r="B2700" s="35" t="s">
        <v>4741</v>
      </c>
      <c r="C2700" s="35" t="s">
        <v>4742</v>
      </c>
      <c r="D2700" s="35" t="s">
        <v>686</v>
      </c>
      <c r="E2700" s="42">
        <v>114</v>
      </c>
      <c r="G2700" s="43">
        <v>56</v>
      </c>
      <c r="H2700" s="44">
        <v>6384</v>
      </c>
      <c r="I2700" s="45"/>
      <c r="J2700" s="38"/>
      <c r="K2700" s="43">
        <v>90</v>
      </c>
      <c r="L2700" s="44">
        <v>10260</v>
      </c>
      <c r="M2700" s="45"/>
      <c r="N2700" s="38"/>
      <c r="O2700" s="43">
        <v>90</v>
      </c>
      <c r="P2700" s="44">
        <v>10260</v>
      </c>
      <c r="Q2700" s="45"/>
      <c r="R2700" s="38"/>
      <c r="S2700" s="43">
        <v>88</v>
      </c>
      <c r="T2700" s="44">
        <v>10032</v>
      </c>
      <c r="U2700" s="45"/>
      <c r="V2700" s="38"/>
      <c r="W2700" s="43">
        <v>101</v>
      </c>
      <c r="X2700" s="44">
        <v>11514</v>
      </c>
      <c r="Y2700" s="45"/>
      <c r="Z2700" s="38"/>
      <c r="AA2700" s="43">
        <v>122.25</v>
      </c>
      <c r="AB2700" s="44">
        <v>13936.5</v>
      </c>
      <c r="AC2700" s="45"/>
      <c r="AD2700" s="38"/>
      <c r="AE2700" s="43">
        <v>427</v>
      </c>
      <c r="AF2700" s="44">
        <v>48678</v>
      </c>
      <c r="AG2700" s="45"/>
      <c r="AH2700" s="38"/>
      <c r="AI2700" s="43">
        <v>81.22</v>
      </c>
      <c r="AJ2700" s="44">
        <v>9259.08</v>
      </c>
      <c r="AK2700" s="45"/>
      <c r="AL2700" s="38"/>
      <c r="AM2700" s="43">
        <v>111</v>
      </c>
      <c r="AN2700" s="44">
        <v>12654</v>
      </c>
      <c r="AO2700" s="45"/>
    </row>
    <row r="2701" spans="1:41" hidden="1" outlineLevel="1" x14ac:dyDescent="0.25">
      <c r="A2701" s="30"/>
      <c r="B2701" s="31" t="s">
        <v>44</v>
      </c>
      <c r="C2701" s="31" t="s">
        <v>45</v>
      </c>
      <c r="G2701" s="36"/>
      <c r="H2701" s="36"/>
      <c r="I2701" s="37"/>
      <c r="J2701" s="38"/>
      <c r="K2701" s="36"/>
      <c r="L2701" s="36"/>
      <c r="M2701" s="37"/>
      <c r="N2701" s="38"/>
      <c r="O2701" s="36"/>
      <c r="P2701" s="36"/>
      <c r="Q2701" s="37"/>
      <c r="R2701" s="38"/>
      <c r="S2701" s="36"/>
      <c r="T2701" s="36"/>
      <c r="U2701" s="37"/>
      <c r="V2701" s="38"/>
      <c r="W2701" s="36"/>
      <c r="X2701" s="36"/>
      <c r="Y2701" s="37"/>
      <c r="Z2701" s="38"/>
      <c r="AA2701" s="36"/>
      <c r="AB2701" s="36"/>
      <c r="AC2701" s="37"/>
      <c r="AD2701" s="38"/>
      <c r="AE2701" s="36"/>
      <c r="AF2701" s="36"/>
      <c r="AG2701" s="37"/>
      <c r="AH2701" s="38"/>
      <c r="AI2701" s="36"/>
      <c r="AJ2701" s="36"/>
      <c r="AK2701" s="37"/>
      <c r="AL2701" s="38"/>
      <c r="AM2701" s="36"/>
      <c r="AN2701" s="36"/>
      <c r="AO2701" s="37"/>
    </row>
    <row r="2702" spans="1:41" hidden="1" outlineLevel="1" x14ac:dyDescent="0.25">
      <c r="A2702" s="34" t="s">
        <v>4743</v>
      </c>
      <c r="B2702" s="35" t="s">
        <v>47</v>
      </c>
      <c r="C2702" s="35" t="s">
        <v>4744</v>
      </c>
      <c r="G2702" s="36"/>
      <c r="H2702" s="36"/>
      <c r="I2702" s="37"/>
      <c r="J2702" s="38"/>
      <c r="K2702" s="36"/>
      <c r="L2702" s="36"/>
      <c r="M2702" s="37"/>
      <c r="N2702" s="38"/>
      <c r="O2702" s="36"/>
      <c r="P2702" s="36"/>
      <c r="Q2702" s="37"/>
      <c r="R2702" s="38"/>
      <c r="S2702" s="36"/>
      <c r="T2702" s="36"/>
      <c r="U2702" s="37"/>
      <c r="V2702" s="38"/>
      <c r="W2702" s="36"/>
      <c r="X2702" s="36"/>
      <c r="Y2702" s="37"/>
      <c r="Z2702" s="38"/>
      <c r="AA2702" s="36"/>
      <c r="AB2702" s="36"/>
      <c r="AC2702" s="37"/>
      <c r="AD2702" s="38"/>
      <c r="AE2702" s="36"/>
      <c r="AF2702" s="36"/>
      <c r="AG2702" s="37"/>
      <c r="AH2702" s="38"/>
      <c r="AI2702" s="36"/>
      <c r="AJ2702" s="36"/>
      <c r="AK2702" s="37"/>
      <c r="AL2702" s="38"/>
      <c r="AM2702" s="36"/>
      <c r="AN2702" s="36"/>
      <c r="AO2702" s="37"/>
    </row>
    <row r="2703" spans="1:41" ht="45" hidden="1" outlineLevel="1" x14ac:dyDescent="0.25">
      <c r="A2703" s="30"/>
      <c r="B2703" s="31" t="s">
        <v>69</v>
      </c>
      <c r="C2703" s="31" t="s">
        <v>70</v>
      </c>
      <c r="D2703" s="31" t="s">
        <v>71</v>
      </c>
      <c r="E2703" s="31" t="s">
        <v>72</v>
      </c>
      <c r="G2703" s="39" t="s">
        <v>73</v>
      </c>
      <c r="H2703" s="40" t="s">
        <v>33</v>
      </c>
      <c r="I2703" s="41"/>
      <c r="J2703" s="38"/>
      <c r="K2703" s="39" t="s">
        <v>73</v>
      </c>
      <c r="L2703" s="40" t="s">
        <v>33</v>
      </c>
      <c r="M2703" s="41"/>
      <c r="N2703" s="38"/>
      <c r="O2703" s="39" t="s">
        <v>73</v>
      </c>
      <c r="P2703" s="40" t="s">
        <v>33</v>
      </c>
      <c r="Q2703" s="41"/>
      <c r="R2703" s="38"/>
      <c r="S2703" s="39" t="s">
        <v>73</v>
      </c>
      <c r="T2703" s="40" t="s">
        <v>33</v>
      </c>
      <c r="U2703" s="41"/>
      <c r="V2703" s="38"/>
      <c r="W2703" s="39" t="s">
        <v>73</v>
      </c>
      <c r="X2703" s="40" t="s">
        <v>33</v>
      </c>
      <c r="Y2703" s="41"/>
      <c r="Z2703" s="38"/>
      <c r="AA2703" s="39" t="s">
        <v>73</v>
      </c>
      <c r="AB2703" s="40" t="s">
        <v>33</v>
      </c>
      <c r="AC2703" s="41"/>
      <c r="AD2703" s="38"/>
      <c r="AE2703" s="39" t="s">
        <v>73</v>
      </c>
      <c r="AF2703" s="40" t="s">
        <v>33</v>
      </c>
      <c r="AG2703" s="41"/>
      <c r="AH2703" s="38"/>
      <c r="AI2703" s="39" t="s">
        <v>73</v>
      </c>
      <c r="AJ2703" s="40" t="s">
        <v>33</v>
      </c>
      <c r="AK2703" s="41"/>
      <c r="AL2703" s="38"/>
      <c r="AM2703" s="39" t="s">
        <v>73</v>
      </c>
      <c r="AN2703" s="40" t="s">
        <v>33</v>
      </c>
      <c r="AO2703" s="41"/>
    </row>
    <row r="2704" spans="1:41" hidden="1" outlineLevel="1" x14ac:dyDescent="0.25">
      <c r="A2704" s="34" t="s">
        <v>4745</v>
      </c>
      <c r="B2704" s="35" t="s">
        <v>4746</v>
      </c>
      <c r="C2704" s="35" t="s">
        <v>4747</v>
      </c>
      <c r="D2704" s="35" t="s">
        <v>523</v>
      </c>
      <c r="E2704" s="42">
        <v>23</v>
      </c>
      <c r="G2704" s="43">
        <v>16</v>
      </c>
      <c r="H2704" s="44">
        <v>368</v>
      </c>
      <c r="I2704" s="45"/>
      <c r="J2704" s="38"/>
      <c r="K2704" s="43">
        <v>16</v>
      </c>
      <c r="L2704" s="44">
        <v>368</v>
      </c>
      <c r="M2704" s="45"/>
      <c r="N2704" s="38"/>
      <c r="O2704" s="43">
        <v>16</v>
      </c>
      <c r="P2704" s="44">
        <v>368</v>
      </c>
      <c r="Q2704" s="45"/>
      <c r="R2704" s="38"/>
      <c r="S2704" s="43">
        <v>31</v>
      </c>
      <c r="T2704" s="44">
        <v>713</v>
      </c>
      <c r="U2704" s="45"/>
      <c r="V2704" s="38"/>
      <c r="W2704" s="43">
        <v>25</v>
      </c>
      <c r="X2704" s="44">
        <v>575</v>
      </c>
      <c r="Y2704" s="45"/>
      <c r="Z2704" s="38"/>
      <c r="AA2704" s="43">
        <v>72.02</v>
      </c>
      <c r="AB2704" s="44">
        <v>1656.46</v>
      </c>
      <c r="AC2704" s="45"/>
      <c r="AD2704" s="38"/>
      <c r="AE2704" s="43">
        <v>34</v>
      </c>
      <c r="AF2704" s="44">
        <v>782</v>
      </c>
      <c r="AG2704" s="45"/>
      <c r="AH2704" s="38"/>
      <c r="AI2704" s="43">
        <v>25.69</v>
      </c>
      <c r="AJ2704" s="44">
        <v>590.87</v>
      </c>
      <c r="AK2704" s="45"/>
      <c r="AL2704" s="38"/>
      <c r="AM2704" s="43">
        <v>30</v>
      </c>
      <c r="AN2704" s="44">
        <v>690</v>
      </c>
      <c r="AO2704" s="45"/>
    </row>
    <row r="2705" spans="1:41" hidden="1" outlineLevel="1" x14ac:dyDescent="0.25">
      <c r="A2705" s="30"/>
      <c r="B2705" s="31" t="s">
        <v>44</v>
      </c>
      <c r="C2705" s="31" t="s">
        <v>45</v>
      </c>
      <c r="G2705" s="36"/>
      <c r="H2705" s="36"/>
      <c r="I2705" s="37"/>
      <c r="J2705" s="38"/>
      <c r="K2705" s="36"/>
      <c r="L2705" s="36"/>
      <c r="M2705" s="37"/>
      <c r="N2705" s="38"/>
      <c r="O2705" s="36"/>
      <c r="P2705" s="36"/>
      <c r="Q2705" s="37"/>
      <c r="R2705" s="38"/>
      <c r="S2705" s="36"/>
      <c r="T2705" s="36"/>
      <c r="U2705" s="37"/>
      <c r="V2705" s="38"/>
      <c r="W2705" s="36"/>
      <c r="X2705" s="36"/>
      <c r="Y2705" s="37"/>
      <c r="Z2705" s="38"/>
      <c r="AA2705" s="36"/>
      <c r="AB2705" s="36"/>
      <c r="AC2705" s="37"/>
      <c r="AD2705" s="38"/>
      <c r="AE2705" s="36"/>
      <c r="AF2705" s="36"/>
      <c r="AG2705" s="37"/>
      <c r="AH2705" s="38"/>
      <c r="AI2705" s="36"/>
      <c r="AJ2705" s="36"/>
      <c r="AK2705" s="37"/>
      <c r="AL2705" s="38"/>
      <c r="AM2705" s="36"/>
      <c r="AN2705" s="36"/>
      <c r="AO2705" s="37"/>
    </row>
    <row r="2706" spans="1:41" hidden="1" outlineLevel="1" x14ac:dyDescent="0.25">
      <c r="A2706" s="34" t="s">
        <v>4748</v>
      </c>
      <c r="B2706" s="35" t="s">
        <v>47</v>
      </c>
      <c r="C2706" s="35" t="s">
        <v>4749</v>
      </c>
      <c r="G2706" s="36"/>
      <c r="H2706" s="36"/>
      <c r="I2706" s="37"/>
      <c r="J2706" s="38"/>
      <c r="K2706" s="36"/>
      <c r="L2706" s="36"/>
      <c r="M2706" s="37"/>
      <c r="N2706" s="38"/>
      <c r="O2706" s="36"/>
      <c r="P2706" s="36"/>
      <c r="Q2706" s="37"/>
      <c r="R2706" s="38"/>
      <c r="S2706" s="36"/>
      <c r="T2706" s="36"/>
      <c r="U2706" s="37"/>
      <c r="V2706" s="38"/>
      <c r="W2706" s="36"/>
      <c r="X2706" s="36"/>
      <c r="Y2706" s="37"/>
      <c r="Z2706" s="38"/>
      <c r="AA2706" s="36"/>
      <c r="AB2706" s="36"/>
      <c r="AC2706" s="37"/>
      <c r="AD2706" s="38"/>
      <c r="AE2706" s="36"/>
      <c r="AF2706" s="36"/>
      <c r="AG2706" s="37"/>
      <c r="AH2706" s="38"/>
      <c r="AI2706" s="36"/>
      <c r="AJ2706" s="36"/>
      <c r="AK2706" s="37"/>
      <c r="AL2706" s="38"/>
      <c r="AM2706" s="36"/>
      <c r="AN2706" s="36"/>
      <c r="AO2706" s="37"/>
    </row>
    <row r="2707" spans="1:41" ht="30" hidden="1" outlineLevel="1" x14ac:dyDescent="0.25">
      <c r="A2707" s="34" t="s">
        <v>4750</v>
      </c>
      <c r="B2707" s="35" t="s">
        <v>47</v>
      </c>
      <c r="C2707" s="35" t="s">
        <v>4710</v>
      </c>
      <c r="G2707" s="36"/>
      <c r="H2707" s="36"/>
      <c r="I2707" s="37"/>
      <c r="J2707" s="38"/>
      <c r="K2707" s="36"/>
      <c r="L2707" s="36"/>
      <c r="M2707" s="37"/>
      <c r="N2707" s="38"/>
      <c r="O2707" s="36"/>
      <c r="P2707" s="36"/>
      <c r="Q2707" s="37"/>
      <c r="R2707" s="38"/>
      <c r="S2707" s="36"/>
      <c r="T2707" s="36"/>
      <c r="U2707" s="37"/>
      <c r="V2707" s="38"/>
      <c r="W2707" s="36"/>
      <c r="X2707" s="36"/>
      <c r="Y2707" s="37"/>
      <c r="Z2707" s="38"/>
      <c r="AA2707" s="36"/>
      <c r="AB2707" s="36"/>
      <c r="AC2707" s="37"/>
      <c r="AD2707" s="38"/>
      <c r="AE2707" s="36"/>
      <c r="AF2707" s="36"/>
      <c r="AG2707" s="37"/>
      <c r="AH2707" s="38"/>
      <c r="AI2707" s="36"/>
      <c r="AJ2707" s="36"/>
      <c r="AK2707" s="37"/>
      <c r="AL2707" s="38"/>
      <c r="AM2707" s="36"/>
      <c r="AN2707" s="36"/>
      <c r="AO2707" s="37"/>
    </row>
    <row r="2708" spans="1:41" ht="45" hidden="1" outlineLevel="1" x14ac:dyDescent="0.25">
      <c r="A2708" s="30"/>
      <c r="B2708" s="31" t="s">
        <v>69</v>
      </c>
      <c r="C2708" s="31" t="s">
        <v>70</v>
      </c>
      <c r="D2708" s="31" t="s">
        <v>71</v>
      </c>
      <c r="E2708" s="31" t="s">
        <v>72</v>
      </c>
      <c r="G2708" s="39" t="s">
        <v>73</v>
      </c>
      <c r="H2708" s="40" t="s">
        <v>33</v>
      </c>
      <c r="I2708" s="41"/>
      <c r="J2708" s="38"/>
      <c r="K2708" s="39" t="s">
        <v>73</v>
      </c>
      <c r="L2708" s="40" t="s">
        <v>33</v>
      </c>
      <c r="M2708" s="41"/>
      <c r="N2708" s="38"/>
      <c r="O2708" s="39" t="s">
        <v>73</v>
      </c>
      <c r="P2708" s="40" t="s">
        <v>33</v>
      </c>
      <c r="Q2708" s="41"/>
      <c r="R2708" s="38"/>
      <c r="S2708" s="39" t="s">
        <v>73</v>
      </c>
      <c r="T2708" s="40" t="s">
        <v>33</v>
      </c>
      <c r="U2708" s="41"/>
      <c r="V2708" s="38"/>
      <c r="W2708" s="39" t="s">
        <v>73</v>
      </c>
      <c r="X2708" s="40" t="s">
        <v>33</v>
      </c>
      <c r="Y2708" s="41"/>
      <c r="Z2708" s="38"/>
      <c r="AA2708" s="39" t="s">
        <v>73</v>
      </c>
      <c r="AB2708" s="40" t="s">
        <v>33</v>
      </c>
      <c r="AC2708" s="41"/>
      <c r="AD2708" s="38"/>
      <c r="AE2708" s="39" t="s">
        <v>73</v>
      </c>
      <c r="AF2708" s="40" t="s">
        <v>33</v>
      </c>
      <c r="AG2708" s="41"/>
      <c r="AH2708" s="38"/>
      <c r="AI2708" s="39" t="s">
        <v>73</v>
      </c>
      <c r="AJ2708" s="40" t="s">
        <v>33</v>
      </c>
      <c r="AK2708" s="41"/>
      <c r="AL2708" s="38"/>
      <c r="AM2708" s="39" t="s">
        <v>73</v>
      </c>
      <c r="AN2708" s="40" t="s">
        <v>33</v>
      </c>
      <c r="AO2708" s="41"/>
    </row>
    <row r="2709" spans="1:41" hidden="1" outlineLevel="1" x14ac:dyDescent="0.25">
      <c r="A2709" s="34" t="s">
        <v>4751</v>
      </c>
      <c r="B2709" s="35" t="s">
        <v>4752</v>
      </c>
      <c r="C2709" s="35" t="s">
        <v>4753</v>
      </c>
      <c r="D2709" s="35" t="s">
        <v>686</v>
      </c>
      <c r="E2709" s="42">
        <v>24</v>
      </c>
      <c r="G2709" s="43">
        <v>450</v>
      </c>
      <c r="H2709" s="44">
        <v>10800</v>
      </c>
      <c r="I2709" s="45"/>
      <c r="J2709" s="38"/>
      <c r="K2709" s="43">
        <v>400</v>
      </c>
      <c r="L2709" s="44">
        <v>9600</v>
      </c>
      <c r="M2709" s="45"/>
      <c r="N2709" s="38"/>
      <c r="O2709" s="43">
        <v>400</v>
      </c>
      <c r="P2709" s="44">
        <v>9600</v>
      </c>
      <c r="Q2709" s="45"/>
      <c r="R2709" s="38"/>
      <c r="S2709" s="43">
        <v>331</v>
      </c>
      <c r="T2709" s="44">
        <v>7944</v>
      </c>
      <c r="U2709" s="45"/>
      <c r="V2709" s="38"/>
      <c r="W2709" s="43">
        <v>94</v>
      </c>
      <c r="X2709" s="44">
        <v>2256</v>
      </c>
      <c r="Y2709" s="45"/>
      <c r="Z2709" s="38"/>
      <c r="AA2709" s="43">
        <v>308.11</v>
      </c>
      <c r="AB2709" s="44">
        <v>7394.64</v>
      </c>
      <c r="AC2709" s="45"/>
      <c r="AD2709" s="38"/>
      <c r="AE2709" s="43">
        <v>247</v>
      </c>
      <c r="AF2709" s="44">
        <v>5928</v>
      </c>
      <c r="AG2709" s="45"/>
      <c r="AH2709" s="38"/>
      <c r="AI2709" s="43">
        <v>268.16000000000003</v>
      </c>
      <c r="AJ2709" s="44">
        <v>6435.84</v>
      </c>
      <c r="AK2709" s="45"/>
      <c r="AL2709" s="38"/>
      <c r="AM2709" s="43">
        <v>142</v>
      </c>
      <c r="AN2709" s="44">
        <v>3408</v>
      </c>
      <c r="AO2709" s="45"/>
    </row>
    <row r="2710" spans="1:41" ht="30" hidden="1" outlineLevel="1" x14ac:dyDescent="0.25">
      <c r="A2710" s="34" t="s">
        <v>4754</v>
      </c>
      <c r="B2710" s="35" t="s">
        <v>4755</v>
      </c>
      <c r="C2710" s="35" t="s">
        <v>4756</v>
      </c>
      <c r="D2710" s="35" t="s">
        <v>523</v>
      </c>
      <c r="E2710" s="42">
        <v>51</v>
      </c>
      <c r="G2710" s="43">
        <v>450</v>
      </c>
      <c r="H2710" s="44">
        <v>22950</v>
      </c>
      <c r="I2710" s="45"/>
      <c r="J2710" s="38"/>
      <c r="K2710" s="43">
        <v>400</v>
      </c>
      <c r="L2710" s="44">
        <v>20400</v>
      </c>
      <c r="M2710" s="45"/>
      <c r="N2710" s="38"/>
      <c r="O2710" s="43">
        <v>400</v>
      </c>
      <c r="P2710" s="44">
        <v>20400</v>
      </c>
      <c r="Q2710" s="45"/>
      <c r="R2710" s="38"/>
      <c r="S2710" s="43">
        <v>218</v>
      </c>
      <c r="T2710" s="44">
        <v>11118</v>
      </c>
      <c r="U2710" s="45"/>
      <c r="V2710" s="38"/>
      <c r="W2710" s="43">
        <v>128</v>
      </c>
      <c r="X2710" s="44">
        <v>6528</v>
      </c>
      <c r="Y2710" s="45"/>
      <c r="Z2710" s="38"/>
      <c r="AA2710" s="43">
        <v>251.98</v>
      </c>
      <c r="AB2710" s="44">
        <v>12850.98</v>
      </c>
      <c r="AC2710" s="45"/>
      <c r="AD2710" s="38"/>
      <c r="AE2710" s="43">
        <v>211</v>
      </c>
      <c r="AF2710" s="44">
        <v>10761</v>
      </c>
      <c r="AG2710" s="45"/>
      <c r="AH2710" s="38"/>
      <c r="AI2710" s="43">
        <v>182.43</v>
      </c>
      <c r="AJ2710" s="44">
        <v>9303.93</v>
      </c>
      <c r="AK2710" s="45"/>
      <c r="AL2710" s="38"/>
      <c r="AM2710" s="43">
        <v>290</v>
      </c>
      <c r="AN2710" s="44">
        <v>14790</v>
      </c>
      <c r="AO2710" s="45"/>
    </row>
    <row r="2711" spans="1:41" hidden="1" outlineLevel="1" x14ac:dyDescent="0.25">
      <c r="A2711" s="34" t="s">
        <v>4757</v>
      </c>
      <c r="B2711" s="35" t="s">
        <v>4758</v>
      </c>
      <c r="C2711" s="35" t="s">
        <v>4759</v>
      </c>
      <c r="D2711" s="35" t="s">
        <v>686</v>
      </c>
      <c r="E2711" s="42">
        <v>5</v>
      </c>
      <c r="G2711" s="43">
        <v>488</v>
      </c>
      <c r="H2711" s="44">
        <v>2440</v>
      </c>
      <c r="I2711" s="45"/>
      <c r="J2711" s="38"/>
      <c r="K2711" s="43">
        <v>450</v>
      </c>
      <c r="L2711" s="44">
        <v>2250</v>
      </c>
      <c r="M2711" s="45"/>
      <c r="N2711" s="38"/>
      <c r="O2711" s="43">
        <v>450</v>
      </c>
      <c r="P2711" s="44">
        <v>2250</v>
      </c>
      <c r="Q2711" s="45"/>
      <c r="R2711" s="38"/>
      <c r="S2711" s="43">
        <v>331</v>
      </c>
      <c r="T2711" s="44">
        <v>1655</v>
      </c>
      <c r="U2711" s="45"/>
      <c r="V2711" s="38"/>
      <c r="W2711" s="43">
        <v>102</v>
      </c>
      <c r="X2711" s="44">
        <v>510</v>
      </c>
      <c r="Y2711" s="45"/>
      <c r="Z2711" s="38"/>
      <c r="AA2711" s="43">
        <v>251.98</v>
      </c>
      <c r="AB2711" s="44">
        <v>1259.9000000000001</v>
      </c>
      <c r="AC2711" s="45"/>
      <c r="AD2711" s="38"/>
      <c r="AE2711" s="43">
        <v>247</v>
      </c>
      <c r="AF2711" s="44">
        <v>1235</v>
      </c>
      <c r="AG2711" s="45"/>
      <c r="AH2711" s="38"/>
      <c r="AI2711" s="43">
        <v>418.42</v>
      </c>
      <c r="AJ2711" s="44">
        <v>2092.1</v>
      </c>
      <c r="AK2711" s="45"/>
      <c r="AL2711" s="38"/>
      <c r="AM2711" s="43">
        <v>420</v>
      </c>
      <c r="AN2711" s="44">
        <v>2100</v>
      </c>
      <c r="AO2711" s="45"/>
    </row>
    <row r="2712" spans="1:41" hidden="1" outlineLevel="1" x14ac:dyDescent="0.25">
      <c r="A2712" s="34" t="s">
        <v>4760</v>
      </c>
      <c r="B2712" s="35" t="s">
        <v>4761</v>
      </c>
      <c r="C2712" s="35" t="s">
        <v>4762</v>
      </c>
      <c r="D2712" s="35" t="s">
        <v>523</v>
      </c>
      <c r="E2712" s="42">
        <v>31</v>
      </c>
      <c r="G2712" s="43">
        <v>113</v>
      </c>
      <c r="H2712" s="44">
        <v>3503</v>
      </c>
      <c r="I2712" s="45"/>
      <c r="J2712" s="38"/>
      <c r="K2712" s="43">
        <v>50</v>
      </c>
      <c r="L2712" s="44">
        <v>1550</v>
      </c>
      <c r="M2712" s="45"/>
      <c r="N2712" s="38"/>
      <c r="O2712" s="43">
        <v>50</v>
      </c>
      <c r="P2712" s="44">
        <v>1550</v>
      </c>
      <c r="Q2712" s="45"/>
      <c r="R2712" s="38"/>
      <c r="S2712" s="43">
        <v>218</v>
      </c>
      <c r="T2712" s="44">
        <v>6758</v>
      </c>
      <c r="U2712" s="45"/>
      <c r="V2712" s="38"/>
      <c r="W2712" s="43">
        <v>21</v>
      </c>
      <c r="X2712" s="44">
        <v>651</v>
      </c>
      <c r="Y2712" s="45"/>
      <c r="Z2712" s="38"/>
      <c r="AA2712" s="43">
        <v>72.180000000000007</v>
      </c>
      <c r="AB2712" s="44">
        <v>2237.58</v>
      </c>
      <c r="AC2712" s="45"/>
      <c r="AD2712" s="38"/>
      <c r="AE2712" s="43">
        <v>52</v>
      </c>
      <c r="AF2712" s="44">
        <v>1612</v>
      </c>
      <c r="AG2712" s="45"/>
      <c r="AH2712" s="38"/>
      <c r="AI2712" s="43">
        <v>64.69</v>
      </c>
      <c r="AJ2712" s="44">
        <v>2005.39</v>
      </c>
      <c r="AK2712" s="45"/>
      <c r="AL2712" s="38"/>
      <c r="AM2712" s="43">
        <v>112</v>
      </c>
      <c r="AN2712" s="44">
        <v>3472</v>
      </c>
      <c r="AO2712" s="45"/>
    </row>
    <row r="2713" spans="1:41" hidden="1" outlineLevel="1" x14ac:dyDescent="0.25">
      <c r="A2713" s="30"/>
      <c r="B2713" s="31" t="s">
        <v>44</v>
      </c>
      <c r="C2713" s="31" t="s">
        <v>45</v>
      </c>
      <c r="G2713" s="36"/>
      <c r="H2713" s="36"/>
      <c r="I2713" s="37"/>
      <c r="J2713" s="38"/>
      <c r="K2713" s="36"/>
      <c r="L2713" s="36"/>
      <c r="M2713" s="37"/>
      <c r="N2713" s="38"/>
      <c r="O2713" s="36"/>
      <c r="P2713" s="36"/>
      <c r="Q2713" s="37"/>
      <c r="R2713" s="38"/>
      <c r="S2713" s="36"/>
      <c r="T2713" s="36"/>
      <c r="U2713" s="37"/>
      <c r="V2713" s="38"/>
      <c r="W2713" s="36"/>
      <c r="X2713" s="36"/>
      <c r="Y2713" s="37"/>
      <c r="Z2713" s="38"/>
      <c r="AA2713" s="36"/>
      <c r="AB2713" s="36"/>
      <c r="AC2713" s="37"/>
      <c r="AD2713" s="38"/>
      <c r="AE2713" s="36"/>
      <c r="AF2713" s="36"/>
      <c r="AG2713" s="37"/>
      <c r="AH2713" s="38"/>
      <c r="AI2713" s="36"/>
      <c r="AJ2713" s="36"/>
      <c r="AK2713" s="37"/>
      <c r="AL2713" s="38"/>
      <c r="AM2713" s="36"/>
      <c r="AN2713" s="36"/>
      <c r="AO2713" s="37"/>
    </row>
    <row r="2714" spans="1:41" hidden="1" outlineLevel="1" x14ac:dyDescent="0.25">
      <c r="A2714" s="34" t="s">
        <v>4763</v>
      </c>
      <c r="B2714" s="35" t="s">
        <v>47</v>
      </c>
      <c r="C2714" s="35" t="s">
        <v>4764</v>
      </c>
      <c r="G2714" s="36"/>
      <c r="H2714" s="36"/>
      <c r="I2714" s="37"/>
      <c r="J2714" s="38"/>
      <c r="K2714" s="36"/>
      <c r="L2714" s="36"/>
      <c r="M2714" s="37"/>
      <c r="N2714" s="38"/>
      <c r="O2714" s="36"/>
      <c r="P2714" s="36"/>
      <c r="Q2714" s="37"/>
      <c r="R2714" s="38"/>
      <c r="S2714" s="36"/>
      <c r="T2714" s="36"/>
      <c r="U2714" s="37"/>
      <c r="V2714" s="38"/>
      <c r="W2714" s="36"/>
      <c r="X2714" s="36"/>
      <c r="Y2714" s="37"/>
      <c r="Z2714" s="38"/>
      <c r="AA2714" s="36"/>
      <c r="AB2714" s="36"/>
      <c r="AC2714" s="37"/>
      <c r="AD2714" s="38"/>
      <c r="AE2714" s="36"/>
      <c r="AF2714" s="36"/>
      <c r="AG2714" s="37"/>
      <c r="AH2714" s="38"/>
      <c r="AI2714" s="36"/>
      <c r="AJ2714" s="36"/>
      <c r="AK2714" s="37"/>
      <c r="AL2714" s="38"/>
      <c r="AM2714" s="36"/>
      <c r="AN2714" s="36"/>
      <c r="AO2714" s="37"/>
    </row>
    <row r="2715" spans="1:41" ht="30" hidden="1" outlineLevel="1" x14ac:dyDescent="0.25">
      <c r="A2715" s="34" t="s">
        <v>4765</v>
      </c>
      <c r="B2715" s="35" t="s">
        <v>47</v>
      </c>
      <c r="C2715" s="35" t="s">
        <v>4766</v>
      </c>
      <c r="G2715" s="36"/>
      <c r="H2715" s="36"/>
      <c r="I2715" s="37"/>
      <c r="J2715" s="38"/>
      <c r="K2715" s="36"/>
      <c r="L2715" s="36"/>
      <c r="M2715" s="37"/>
      <c r="N2715" s="38"/>
      <c r="O2715" s="36"/>
      <c r="P2715" s="36"/>
      <c r="Q2715" s="37"/>
      <c r="R2715" s="38"/>
      <c r="S2715" s="36"/>
      <c r="T2715" s="36"/>
      <c r="U2715" s="37"/>
      <c r="V2715" s="38"/>
      <c r="W2715" s="36"/>
      <c r="X2715" s="36"/>
      <c r="Y2715" s="37"/>
      <c r="Z2715" s="38"/>
      <c r="AA2715" s="36"/>
      <c r="AB2715" s="36"/>
      <c r="AC2715" s="37"/>
      <c r="AD2715" s="38"/>
      <c r="AE2715" s="36"/>
      <c r="AF2715" s="36"/>
      <c r="AG2715" s="37"/>
      <c r="AH2715" s="38"/>
      <c r="AI2715" s="36"/>
      <c r="AJ2715" s="36"/>
      <c r="AK2715" s="37"/>
      <c r="AL2715" s="38"/>
      <c r="AM2715" s="36"/>
      <c r="AN2715" s="36"/>
      <c r="AO2715" s="37"/>
    </row>
    <row r="2716" spans="1:41" ht="45" hidden="1" outlineLevel="1" x14ac:dyDescent="0.25">
      <c r="A2716" s="30"/>
      <c r="B2716" s="31" t="s">
        <v>69</v>
      </c>
      <c r="C2716" s="31" t="s">
        <v>70</v>
      </c>
      <c r="D2716" s="31" t="s">
        <v>71</v>
      </c>
      <c r="E2716" s="31" t="s">
        <v>72</v>
      </c>
      <c r="G2716" s="39" t="s">
        <v>73</v>
      </c>
      <c r="H2716" s="40" t="s">
        <v>33</v>
      </c>
      <c r="I2716" s="41"/>
      <c r="J2716" s="38"/>
      <c r="K2716" s="39" t="s">
        <v>73</v>
      </c>
      <c r="L2716" s="40" t="s">
        <v>33</v>
      </c>
      <c r="M2716" s="41"/>
      <c r="N2716" s="38"/>
      <c r="O2716" s="39" t="s">
        <v>73</v>
      </c>
      <c r="P2716" s="40" t="s">
        <v>33</v>
      </c>
      <c r="Q2716" s="41"/>
      <c r="R2716" s="38"/>
      <c r="S2716" s="39" t="s">
        <v>73</v>
      </c>
      <c r="T2716" s="40" t="s">
        <v>33</v>
      </c>
      <c r="U2716" s="41"/>
      <c r="V2716" s="38"/>
      <c r="W2716" s="39" t="s">
        <v>73</v>
      </c>
      <c r="X2716" s="40" t="s">
        <v>33</v>
      </c>
      <c r="Y2716" s="41"/>
      <c r="Z2716" s="38"/>
      <c r="AA2716" s="39" t="s">
        <v>73</v>
      </c>
      <c r="AB2716" s="40" t="s">
        <v>33</v>
      </c>
      <c r="AC2716" s="41"/>
      <c r="AD2716" s="38"/>
      <c r="AE2716" s="39" t="s">
        <v>73</v>
      </c>
      <c r="AF2716" s="40" t="s">
        <v>33</v>
      </c>
      <c r="AG2716" s="41"/>
      <c r="AH2716" s="38"/>
      <c r="AI2716" s="39" t="s">
        <v>73</v>
      </c>
      <c r="AJ2716" s="40" t="s">
        <v>33</v>
      </c>
      <c r="AK2716" s="41"/>
      <c r="AL2716" s="38"/>
      <c r="AM2716" s="39" t="s">
        <v>73</v>
      </c>
      <c r="AN2716" s="40" t="s">
        <v>33</v>
      </c>
      <c r="AO2716" s="41"/>
    </row>
    <row r="2717" spans="1:41" hidden="1" outlineLevel="1" x14ac:dyDescent="0.25">
      <c r="A2717" s="34" t="s">
        <v>4767</v>
      </c>
      <c r="B2717" s="35" t="s">
        <v>4768</v>
      </c>
      <c r="C2717" s="35" t="s">
        <v>4769</v>
      </c>
      <c r="D2717" s="35" t="s">
        <v>686</v>
      </c>
      <c r="E2717" s="42">
        <v>4</v>
      </c>
      <c r="G2717" s="43">
        <v>56</v>
      </c>
      <c r="H2717" s="44">
        <v>224</v>
      </c>
      <c r="I2717" s="45"/>
      <c r="J2717" s="38"/>
      <c r="K2717" s="43">
        <v>100</v>
      </c>
      <c r="L2717" s="44">
        <v>400</v>
      </c>
      <c r="M2717" s="45"/>
      <c r="N2717" s="38"/>
      <c r="O2717" s="43">
        <v>100</v>
      </c>
      <c r="P2717" s="44">
        <v>400</v>
      </c>
      <c r="Q2717" s="45"/>
      <c r="R2717" s="38"/>
      <c r="S2717" s="43">
        <v>63</v>
      </c>
      <c r="T2717" s="44">
        <v>252</v>
      </c>
      <c r="U2717" s="45"/>
      <c r="V2717" s="38"/>
      <c r="W2717" s="43">
        <v>63</v>
      </c>
      <c r="X2717" s="44">
        <v>252</v>
      </c>
      <c r="Y2717" s="45"/>
      <c r="Z2717" s="38"/>
      <c r="AA2717" s="43">
        <v>77.569999999999993</v>
      </c>
      <c r="AB2717" s="44">
        <v>310.27999999999997</v>
      </c>
      <c r="AC2717" s="45"/>
      <c r="AD2717" s="38"/>
      <c r="AE2717" s="43">
        <v>80</v>
      </c>
      <c r="AF2717" s="44">
        <v>320</v>
      </c>
      <c r="AG2717" s="45"/>
      <c r="AH2717" s="38"/>
      <c r="AI2717" s="43">
        <v>89.23</v>
      </c>
      <c r="AJ2717" s="44">
        <v>356.92</v>
      </c>
      <c r="AK2717" s="45"/>
      <c r="AL2717" s="38"/>
      <c r="AM2717" s="43">
        <v>72</v>
      </c>
      <c r="AN2717" s="44">
        <v>288</v>
      </c>
      <c r="AO2717" s="45"/>
    </row>
    <row r="2718" spans="1:41" hidden="1" outlineLevel="1" x14ac:dyDescent="0.25">
      <c r="A2718" s="30"/>
      <c r="B2718" s="31" t="s">
        <v>44</v>
      </c>
      <c r="C2718" s="31" t="s">
        <v>45</v>
      </c>
      <c r="G2718" s="36"/>
      <c r="H2718" s="36"/>
      <c r="I2718" s="37"/>
      <c r="J2718" s="38"/>
      <c r="K2718" s="36"/>
      <c r="L2718" s="36"/>
      <c r="M2718" s="37"/>
      <c r="N2718" s="38"/>
      <c r="O2718" s="36"/>
      <c r="P2718" s="36"/>
      <c r="Q2718" s="37"/>
      <c r="R2718" s="38"/>
      <c r="S2718" s="36"/>
      <c r="T2718" s="36"/>
      <c r="U2718" s="37"/>
      <c r="V2718" s="38"/>
      <c r="W2718" s="36"/>
      <c r="X2718" s="36"/>
      <c r="Y2718" s="37"/>
      <c r="Z2718" s="38"/>
      <c r="AA2718" s="36"/>
      <c r="AB2718" s="36"/>
      <c r="AC2718" s="37"/>
      <c r="AD2718" s="38"/>
      <c r="AE2718" s="36"/>
      <c r="AF2718" s="36"/>
      <c r="AG2718" s="37"/>
      <c r="AH2718" s="38"/>
      <c r="AI2718" s="36"/>
      <c r="AJ2718" s="36"/>
      <c r="AK2718" s="37"/>
      <c r="AL2718" s="38"/>
      <c r="AM2718" s="36"/>
      <c r="AN2718" s="36"/>
      <c r="AO2718" s="37"/>
    </row>
    <row r="2719" spans="1:41" hidden="1" outlineLevel="1" x14ac:dyDescent="0.25">
      <c r="A2719" s="34" t="s">
        <v>4770</v>
      </c>
      <c r="B2719" s="35" t="s">
        <v>47</v>
      </c>
      <c r="C2719" s="35" t="s">
        <v>4771</v>
      </c>
      <c r="G2719" s="36"/>
      <c r="H2719" s="36"/>
      <c r="I2719" s="37"/>
      <c r="J2719" s="38"/>
      <c r="K2719" s="36"/>
      <c r="L2719" s="36"/>
      <c r="M2719" s="37"/>
      <c r="N2719" s="38"/>
      <c r="O2719" s="36"/>
      <c r="P2719" s="36"/>
      <c r="Q2719" s="37"/>
      <c r="R2719" s="38"/>
      <c r="S2719" s="36"/>
      <c r="T2719" s="36"/>
      <c r="U2719" s="37"/>
      <c r="V2719" s="38"/>
      <c r="W2719" s="36"/>
      <c r="X2719" s="36"/>
      <c r="Y2719" s="37"/>
      <c r="Z2719" s="38"/>
      <c r="AA2719" s="36"/>
      <c r="AB2719" s="36"/>
      <c r="AC2719" s="37"/>
      <c r="AD2719" s="38"/>
      <c r="AE2719" s="36"/>
      <c r="AF2719" s="36"/>
      <c r="AG2719" s="37"/>
      <c r="AH2719" s="38"/>
      <c r="AI2719" s="36"/>
      <c r="AJ2719" s="36"/>
      <c r="AK2719" s="37"/>
      <c r="AL2719" s="38"/>
      <c r="AM2719" s="36"/>
      <c r="AN2719" s="36"/>
      <c r="AO2719" s="37"/>
    </row>
    <row r="2720" spans="1:41" ht="45" hidden="1" outlineLevel="1" x14ac:dyDescent="0.25">
      <c r="A2720" s="30"/>
      <c r="B2720" s="31" t="s">
        <v>69</v>
      </c>
      <c r="C2720" s="31" t="s">
        <v>70</v>
      </c>
      <c r="D2720" s="31" t="s">
        <v>71</v>
      </c>
      <c r="E2720" s="31" t="s">
        <v>72</v>
      </c>
      <c r="G2720" s="39" t="s">
        <v>73</v>
      </c>
      <c r="H2720" s="40" t="s">
        <v>33</v>
      </c>
      <c r="I2720" s="41"/>
      <c r="J2720" s="38"/>
      <c r="K2720" s="39" t="s">
        <v>73</v>
      </c>
      <c r="L2720" s="40" t="s">
        <v>33</v>
      </c>
      <c r="M2720" s="41"/>
      <c r="N2720" s="38"/>
      <c r="O2720" s="39" t="s">
        <v>73</v>
      </c>
      <c r="P2720" s="40" t="s">
        <v>33</v>
      </c>
      <c r="Q2720" s="41"/>
      <c r="R2720" s="38"/>
      <c r="S2720" s="39" t="s">
        <v>73</v>
      </c>
      <c r="T2720" s="40" t="s">
        <v>33</v>
      </c>
      <c r="U2720" s="41"/>
      <c r="V2720" s="38"/>
      <c r="W2720" s="39" t="s">
        <v>73</v>
      </c>
      <c r="X2720" s="40" t="s">
        <v>33</v>
      </c>
      <c r="Y2720" s="41"/>
      <c r="Z2720" s="38"/>
      <c r="AA2720" s="39" t="s">
        <v>73</v>
      </c>
      <c r="AB2720" s="40" t="s">
        <v>33</v>
      </c>
      <c r="AC2720" s="41"/>
      <c r="AD2720" s="38"/>
      <c r="AE2720" s="39" t="s">
        <v>73</v>
      </c>
      <c r="AF2720" s="40" t="s">
        <v>33</v>
      </c>
      <c r="AG2720" s="41"/>
      <c r="AH2720" s="38"/>
      <c r="AI2720" s="39" t="s">
        <v>73</v>
      </c>
      <c r="AJ2720" s="40" t="s">
        <v>33</v>
      </c>
      <c r="AK2720" s="41"/>
      <c r="AL2720" s="38"/>
      <c r="AM2720" s="39" t="s">
        <v>73</v>
      </c>
      <c r="AN2720" s="40" t="s">
        <v>33</v>
      </c>
      <c r="AO2720" s="41"/>
    </row>
    <row r="2721" spans="1:41" hidden="1" outlineLevel="1" x14ac:dyDescent="0.25">
      <c r="A2721" s="34" t="s">
        <v>4772</v>
      </c>
      <c r="B2721" s="35" t="s">
        <v>4773</v>
      </c>
      <c r="C2721" s="35" t="s">
        <v>4774</v>
      </c>
      <c r="D2721" s="35" t="s">
        <v>523</v>
      </c>
      <c r="E2721" s="42">
        <v>8</v>
      </c>
      <c r="G2721" s="43">
        <v>16</v>
      </c>
      <c r="H2721" s="44">
        <v>128</v>
      </c>
      <c r="I2721" s="45"/>
      <c r="J2721" s="38"/>
      <c r="K2721" s="43">
        <v>10</v>
      </c>
      <c r="L2721" s="44">
        <v>80</v>
      </c>
      <c r="M2721" s="45"/>
      <c r="N2721" s="38"/>
      <c r="O2721" s="43">
        <v>10</v>
      </c>
      <c r="P2721" s="44">
        <v>80</v>
      </c>
      <c r="Q2721" s="45"/>
      <c r="R2721" s="38"/>
      <c r="S2721" s="43">
        <v>19</v>
      </c>
      <c r="T2721" s="44">
        <v>152</v>
      </c>
      <c r="U2721" s="45"/>
      <c r="V2721" s="38"/>
      <c r="W2721" s="43">
        <v>23</v>
      </c>
      <c r="X2721" s="44">
        <v>184</v>
      </c>
      <c r="Y2721" s="45"/>
      <c r="Z2721" s="38"/>
      <c r="AA2721" s="43">
        <v>37.71</v>
      </c>
      <c r="AB2721" s="44">
        <v>301.68</v>
      </c>
      <c r="AC2721" s="45"/>
      <c r="AD2721" s="38"/>
      <c r="AE2721" s="43">
        <v>24</v>
      </c>
      <c r="AF2721" s="44">
        <v>192</v>
      </c>
      <c r="AG2721" s="45"/>
      <c r="AH2721" s="38"/>
      <c r="AI2721" s="43">
        <v>34.71</v>
      </c>
      <c r="AJ2721" s="44">
        <v>277.68</v>
      </c>
      <c r="AK2721" s="45"/>
      <c r="AL2721" s="38"/>
      <c r="AM2721" s="43">
        <v>33</v>
      </c>
      <c r="AN2721" s="44">
        <v>264</v>
      </c>
      <c r="AO2721" s="45"/>
    </row>
    <row r="2722" spans="1:41" hidden="1" outlineLevel="1" x14ac:dyDescent="0.25">
      <c r="A2722" s="30"/>
      <c r="B2722" s="31" t="s">
        <v>44</v>
      </c>
      <c r="C2722" s="31" t="s">
        <v>45</v>
      </c>
      <c r="G2722" s="36"/>
      <c r="H2722" s="36"/>
      <c r="I2722" s="37"/>
      <c r="J2722" s="38"/>
      <c r="K2722" s="36"/>
      <c r="L2722" s="36"/>
      <c r="M2722" s="37"/>
      <c r="N2722" s="38"/>
      <c r="O2722" s="36"/>
      <c r="P2722" s="36"/>
      <c r="Q2722" s="37"/>
      <c r="R2722" s="38"/>
      <c r="S2722" s="36"/>
      <c r="T2722" s="36"/>
      <c r="U2722" s="37"/>
      <c r="V2722" s="38"/>
      <c r="W2722" s="36"/>
      <c r="X2722" s="36"/>
      <c r="Y2722" s="37"/>
      <c r="Z2722" s="38"/>
      <c r="AA2722" s="36"/>
      <c r="AB2722" s="36"/>
      <c r="AC2722" s="37"/>
      <c r="AD2722" s="38"/>
      <c r="AE2722" s="36"/>
      <c r="AF2722" s="36"/>
      <c r="AG2722" s="37"/>
      <c r="AH2722" s="38"/>
      <c r="AI2722" s="36"/>
      <c r="AJ2722" s="36"/>
      <c r="AK2722" s="37"/>
      <c r="AL2722" s="38"/>
      <c r="AM2722" s="36"/>
      <c r="AN2722" s="36"/>
      <c r="AO2722" s="37"/>
    </row>
    <row r="2723" spans="1:41" hidden="1" outlineLevel="1" x14ac:dyDescent="0.25">
      <c r="A2723" s="34" t="s">
        <v>4775</v>
      </c>
      <c r="B2723" s="35" t="s">
        <v>47</v>
      </c>
      <c r="C2723" s="35" t="s">
        <v>4776</v>
      </c>
      <c r="G2723" s="36"/>
      <c r="H2723" s="36"/>
      <c r="I2723" s="37"/>
      <c r="J2723" s="38"/>
      <c r="K2723" s="36"/>
      <c r="L2723" s="36"/>
      <c r="M2723" s="37"/>
      <c r="N2723" s="38"/>
      <c r="O2723" s="36"/>
      <c r="P2723" s="36"/>
      <c r="Q2723" s="37"/>
      <c r="R2723" s="38"/>
      <c r="S2723" s="36"/>
      <c r="T2723" s="36"/>
      <c r="U2723" s="37"/>
      <c r="V2723" s="38"/>
      <c r="W2723" s="36"/>
      <c r="X2723" s="36"/>
      <c r="Y2723" s="37"/>
      <c r="Z2723" s="38"/>
      <c r="AA2723" s="36"/>
      <c r="AB2723" s="36"/>
      <c r="AC2723" s="37"/>
      <c r="AD2723" s="38"/>
      <c r="AE2723" s="36"/>
      <c r="AF2723" s="36"/>
      <c r="AG2723" s="37"/>
      <c r="AH2723" s="38"/>
      <c r="AI2723" s="36"/>
      <c r="AJ2723" s="36"/>
      <c r="AK2723" s="37"/>
      <c r="AL2723" s="38"/>
      <c r="AM2723" s="36"/>
      <c r="AN2723" s="36"/>
      <c r="AO2723" s="37"/>
    </row>
    <row r="2724" spans="1:41" ht="30" hidden="1" outlineLevel="1" x14ac:dyDescent="0.25">
      <c r="A2724" s="34" t="s">
        <v>4777</v>
      </c>
      <c r="B2724" s="35" t="s">
        <v>47</v>
      </c>
      <c r="C2724" s="35" t="s">
        <v>4778</v>
      </c>
      <c r="G2724" s="36"/>
      <c r="H2724" s="36"/>
      <c r="I2724" s="37"/>
      <c r="J2724" s="38"/>
      <c r="K2724" s="36"/>
      <c r="L2724" s="36"/>
      <c r="M2724" s="37"/>
      <c r="N2724" s="38"/>
      <c r="O2724" s="36"/>
      <c r="P2724" s="36"/>
      <c r="Q2724" s="37"/>
      <c r="R2724" s="38"/>
      <c r="S2724" s="36"/>
      <c r="T2724" s="36"/>
      <c r="U2724" s="37"/>
      <c r="V2724" s="38"/>
      <c r="W2724" s="36"/>
      <c r="X2724" s="36"/>
      <c r="Y2724" s="37"/>
      <c r="Z2724" s="38"/>
      <c r="AA2724" s="36"/>
      <c r="AB2724" s="36"/>
      <c r="AC2724" s="37"/>
      <c r="AD2724" s="38"/>
      <c r="AE2724" s="36"/>
      <c r="AF2724" s="36"/>
      <c r="AG2724" s="37"/>
      <c r="AH2724" s="38"/>
      <c r="AI2724" s="36"/>
      <c r="AJ2724" s="36"/>
      <c r="AK2724" s="37"/>
      <c r="AL2724" s="38"/>
      <c r="AM2724" s="36"/>
      <c r="AN2724" s="36"/>
      <c r="AO2724" s="37"/>
    </row>
    <row r="2725" spans="1:41" ht="45" hidden="1" outlineLevel="1" x14ac:dyDescent="0.25">
      <c r="A2725" s="30"/>
      <c r="B2725" s="31" t="s">
        <v>69</v>
      </c>
      <c r="C2725" s="31" t="s">
        <v>70</v>
      </c>
      <c r="D2725" s="31" t="s">
        <v>71</v>
      </c>
      <c r="E2725" s="31" t="s">
        <v>72</v>
      </c>
      <c r="G2725" s="39" t="s">
        <v>73</v>
      </c>
      <c r="H2725" s="40" t="s">
        <v>33</v>
      </c>
      <c r="I2725" s="41"/>
      <c r="J2725" s="38"/>
      <c r="K2725" s="39" t="s">
        <v>73</v>
      </c>
      <c r="L2725" s="40" t="s">
        <v>33</v>
      </c>
      <c r="M2725" s="41"/>
      <c r="N2725" s="38"/>
      <c r="O2725" s="39" t="s">
        <v>73</v>
      </c>
      <c r="P2725" s="40" t="s">
        <v>33</v>
      </c>
      <c r="Q2725" s="41"/>
      <c r="R2725" s="38"/>
      <c r="S2725" s="39" t="s">
        <v>73</v>
      </c>
      <c r="T2725" s="40" t="s">
        <v>33</v>
      </c>
      <c r="U2725" s="41"/>
      <c r="V2725" s="38"/>
      <c r="W2725" s="39" t="s">
        <v>73</v>
      </c>
      <c r="X2725" s="40" t="s">
        <v>33</v>
      </c>
      <c r="Y2725" s="41"/>
      <c r="Z2725" s="38"/>
      <c r="AA2725" s="39" t="s">
        <v>73</v>
      </c>
      <c r="AB2725" s="40" t="s">
        <v>33</v>
      </c>
      <c r="AC2725" s="41"/>
      <c r="AD2725" s="38"/>
      <c r="AE2725" s="39" t="s">
        <v>73</v>
      </c>
      <c r="AF2725" s="40" t="s">
        <v>33</v>
      </c>
      <c r="AG2725" s="41"/>
      <c r="AH2725" s="38"/>
      <c r="AI2725" s="39" t="s">
        <v>73</v>
      </c>
      <c r="AJ2725" s="40" t="s">
        <v>33</v>
      </c>
      <c r="AK2725" s="41"/>
      <c r="AL2725" s="38"/>
      <c r="AM2725" s="39" t="s">
        <v>73</v>
      </c>
      <c r="AN2725" s="40" t="s">
        <v>33</v>
      </c>
      <c r="AO2725" s="41"/>
    </row>
    <row r="2726" spans="1:41" hidden="1" outlineLevel="1" x14ac:dyDescent="0.25">
      <c r="A2726" s="34" t="s">
        <v>4779</v>
      </c>
      <c r="B2726" s="35" t="s">
        <v>4780</v>
      </c>
      <c r="C2726" s="35" t="s">
        <v>4781</v>
      </c>
      <c r="D2726" s="35" t="s">
        <v>686</v>
      </c>
      <c r="E2726" s="42">
        <v>771</v>
      </c>
      <c r="G2726" s="43">
        <v>375</v>
      </c>
      <c r="H2726" s="44">
        <v>289125</v>
      </c>
      <c r="I2726" s="45"/>
      <c r="J2726" s="38"/>
      <c r="K2726" s="43">
        <v>300</v>
      </c>
      <c r="L2726" s="44">
        <v>231300</v>
      </c>
      <c r="M2726" s="45"/>
      <c r="N2726" s="38"/>
      <c r="O2726" s="43">
        <v>300</v>
      </c>
      <c r="P2726" s="44">
        <v>231300</v>
      </c>
      <c r="Q2726" s="45"/>
      <c r="R2726" s="38"/>
      <c r="S2726" s="43">
        <v>266</v>
      </c>
      <c r="T2726" s="44">
        <v>205086</v>
      </c>
      <c r="U2726" s="45"/>
      <c r="V2726" s="38"/>
      <c r="W2726" s="43">
        <v>288</v>
      </c>
      <c r="X2726" s="44">
        <v>222048</v>
      </c>
      <c r="Y2726" s="45"/>
      <c r="Z2726" s="38"/>
      <c r="AA2726" s="43">
        <v>409.37</v>
      </c>
      <c r="AB2726" s="44">
        <v>315624.27</v>
      </c>
      <c r="AC2726" s="45"/>
      <c r="AD2726" s="38"/>
      <c r="AE2726" s="43">
        <v>278</v>
      </c>
      <c r="AF2726" s="44">
        <v>214338</v>
      </c>
      <c r="AG2726" s="45"/>
      <c r="AH2726" s="38"/>
      <c r="AI2726" s="43">
        <v>267.75</v>
      </c>
      <c r="AJ2726" s="44">
        <v>206435.25</v>
      </c>
      <c r="AK2726" s="45"/>
      <c r="AL2726" s="38"/>
      <c r="AM2726" s="43">
        <v>300</v>
      </c>
      <c r="AN2726" s="44">
        <v>231300</v>
      </c>
      <c r="AO2726" s="45"/>
    </row>
    <row r="2727" spans="1:41" hidden="1" outlineLevel="1" x14ac:dyDescent="0.25">
      <c r="A2727" s="30"/>
      <c r="B2727" s="31" t="s">
        <v>44</v>
      </c>
      <c r="C2727" s="31" t="s">
        <v>45</v>
      </c>
      <c r="G2727" s="36"/>
      <c r="H2727" s="36"/>
      <c r="I2727" s="37"/>
      <c r="J2727" s="38"/>
      <c r="K2727" s="36"/>
      <c r="L2727" s="36"/>
      <c r="M2727" s="37"/>
      <c r="N2727" s="38"/>
      <c r="O2727" s="36"/>
      <c r="P2727" s="36"/>
      <c r="Q2727" s="37"/>
      <c r="R2727" s="38"/>
      <c r="S2727" s="36"/>
      <c r="T2727" s="36"/>
      <c r="U2727" s="37"/>
      <c r="V2727" s="38"/>
      <c r="W2727" s="36"/>
      <c r="X2727" s="36"/>
      <c r="Y2727" s="37"/>
      <c r="Z2727" s="38"/>
      <c r="AA2727" s="36"/>
      <c r="AB2727" s="36"/>
      <c r="AC2727" s="37"/>
      <c r="AD2727" s="38"/>
      <c r="AE2727" s="36"/>
      <c r="AF2727" s="36"/>
      <c r="AG2727" s="37"/>
      <c r="AH2727" s="38"/>
      <c r="AI2727" s="36"/>
      <c r="AJ2727" s="36"/>
      <c r="AK2727" s="37"/>
      <c r="AL2727" s="38"/>
      <c r="AM2727" s="36"/>
      <c r="AN2727" s="36"/>
      <c r="AO2727" s="37"/>
    </row>
    <row r="2728" spans="1:41" hidden="1" outlineLevel="1" x14ac:dyDescent="0.25">
      <c r="A2728" s="34" t="s">
        <v>4782</v>
      </c>
      <c r="B2728" s="35" t="s">
        <v>47</v>
      </c>
      <c r="C2728" s="35" t="s">
        <v>4783</v>
      </c>
      <c r="G2728" s="36"/>
      <c r="H2728" s="36"/>
      <c r="I2728" s="37"/>
      <c r="J2728" s="38"/>
      <c r="K2728" s="36"/>
      <c r="L2728" s="36"/>
      <c r="M2728" s="37"/>
      <c r="N2728" s="38"/>
      <c r="O2728" s="36"/>
      <c r="P2728" s="36"/>
      <c r="Q2728" s="37"/>
      <c r="R2728" s="38"/>
      <c r="S2728" s="36"/>
      <c r="T2728" s="36"/>
      <c r="U2728" s="37"/>
      <c r="V2728" s="38"/>
      <c r="W2728" s="36"/>
      <c r="X2728" s="36"/>
      <c r="Y2728" s="37"/>
      <c r="Z2728" s="38"/>
      <c r="AA2728" s="36"/>
      <c r="AB2728" s="36"/>
      <c r="AC2728" s="37"/>
      <c r="AD2728" s="38"/>
      <c r="AE2728" s="36"/>
      <c r="AF2728" s="36"/>
      <c r="AG2728" s="37"/>
      <c r="AH2728" s="38"/>
      <c r="AI2728" s="36"/>
      <c r="AJ2728" s="36"/>
      <c r="AK2728" s="37"/>
      <c r="AL2728" s="38"/>
      <c r="AM2728" s="36"/>
      <c r="AN2728" s="36"/>
      <c r="AO2728" s="37"/>
    </row>
    <row r="2729" spans="1:41" ht="45" hidden="1" outlineLevel="1" x14ac:dyDescent="0.25">
      <c r="A2729" s="30"/>
      <c r="B2729" s="31" t="s">
        <v>69</v>
      </c>
      <c r="C2729" s="31" t="s">
        <v>70</v>
      </c>
      <c r="D2729" s="31" t="s">
        <v>71</v>
      </c>
      <c r="E2729" s="31" t="s">
        <v>72</v>
      </c>
      <c r="G2729" s="39" t="s">
        <v>73</v>
      </c>
      <c r="H2729" s="40" t="s">
        <v>33</v>
      </c>
      <c r="I2729" s="41"/>
      <c r="J2729" s="38"/>
      <c r="K2729" s="39" t="s">
        <v>73</v>
      </c>
      <c r="L2729" s="40" t="s">
        <v>33</v>
      </c>
      <c r="M2729" s="41"/>
      <c r="N2729" s="38"/>
      <c r="O2729" s="39" t="s">
        <v>73</v>
      </c>
      <c r="P2729" s="40" t="s">
        <v>33</v>
      </c>
      <c r="Q2729" s="41"/>
      <c r="R2729" s="38"/>
      <c r="S2729" s="39" t="s">
        <v>73</v>
      </c>
      <c r="T2729" s="40" t="s">
        <v>33</v>
      </c>
      <c r="U2729" s="41"/>
      <c r="V2729" s="38"/>
      <c r="W2729" s="39" t="s">
        <v>73</v>
      </c>
      <c r="X2729" s="40" t="s">
        <v>33</v>
      </c>
      <c r="Y2729" s="41"/>
      <c r="Z2729" s="38"/>
      <c r="AA2729" s="39" t="s">
        <v>73</v>
      </c>
      <c r="AB2729" s="40" t="s">
        <v>33</v>
      </c>
      <c r="AC2729" s="41"/>
      <c r="AD2729" s="38"/>
      <c r="AE2729" s="39" t="s">
        <v>73</v>
      </c>
      <c r="AF2729" s="40" t="s">
        <v>33</v>
      </c>
      <c r="AG2729" s="41"/>
      <c r="AH2729" s="38"/>
      <c r="AI2729" s="39" t="s">
        <v>73</v>
      </c>
      <c r="AJ2729" s="40" t="s">
        <v>33</v>
      </c>
      <c r="AK2729" s="41"/>
      <c r="AL2729" s="38"/>
      <c r="AM2729" s="39" t="s">
        <v>73</v>
      </c>
      <c r="AN2729" s="40" t="s">
        <v>33</v>
      </c>
      <c r="AO2729" s="41"/>
    </row>
    <row r="2730" spans="1:41" hidden="1" outlineLevel="1" x14ac:dyDescent="0.25">
      <c r="A2730" s="34" t="s">
        <v>4784</v>
      </c>
      <c r="B2730" s="35" t="s">
        <v>4785</v>
      </c>
      <c r="C2730" s="35" t="s">
        <v>4786</v>
      </c>
      <c r="D2730" s="35" t="s">
        <v>523</v>
      </c>
      <c r="E2730" s="42">
        <v>187</v>
      </c>
      <c r="G2730" s="43">
        <v>60</v>
      </c>
      <c r="H2730" s="44">
        <v>11220</v>
      </c>
      <c r="I2730" s="45"/>
      <c r="J2730" s="38"/>
      <c r="K2730" s="43">
        <v>30</v>
      </c>
      <c r="L2730" s="44">
        <v>5610</v>
      </c>
      <c r="M2730" s="45"/>
      <c r="N2730" s="38"/>
      <c r="O2730" s="43">
        <v>30</v>
      </c>
      <c r="P2730" s="44">
        <v>5610</v>
      </c>
      <c r="Q2730" s="45"/>
      <c r="R2730" s="38"/>
      <c r="S2730" s="43">
        <v>64</v>
      </c>
      <c r="T2730" s="44">
        <v>11968</v>
      </c>
      <c r="U2730" s="45"/>
      <c r="V2730" s="38"/>
      <c r="W2730" s="43">
        <v>92</v>
      </c>
      <c r="X2730" s="44">
        <v>17204</v>
      </c>
      <c r="Y2730" s="45"/>
      <c r="Z2730" s="38"/>
      <c r="AA2730" s="43">
        <v>107.73</v>
      </c>
      <c r="AB2730" s="44">
        <v>20145.509999999998</v>
      </c>
      <c r="AC2730" s="45"/>
      <c r="AD2730" s="38"/>
      <c r="AE2730" s="43">
        <v>141</v>
      </c>
      <c r="AF2730" s="44">
        <v>26367</v>
      </c>
      <c r="AG2730" s="45"/>
      <c r="AH2730" s="38"/>
      <c r="AI2730" s="43">
        <v>185.5</v>
      </c>
      <c r="AJ2730" s="44">
        <v>34688.5</v>
      </c>
      <c r="AK2730" s="45"/>
      <c r="AL2730" s="38"/>
      <c r="AM2730" s="43">
        <v>55</v>
      </c>
      <c r="AN2730" s="44">
        <v>10285</v>
      </c>
      <c r="AO2730" s="45"/>
    </row>
    <row r="2731" spans="1:41" hidden="1" outlineLevel="1" x14ac:dyDescent="0.25">
      <c r="A2731" s="30"/>
      <c r="B2731" s="31" t="s">
        <v>44</v>
      </c>
      <c r="C2731" s="31" t="s">
        <v>45</v>
      </c>
      <c r="G2731" s="36"/>
      <c r="H2731" s="36"/>
      <c r="I2731" s="37"/>
      <c r="J2731" s="38"/>
      <c r="K2731" s="36"/>
      <c r="L2731" s="36"/>
      <c r="M2731" s="37"/>
      <c r="N2731" s="38"/>
      <c r="O2731" s="36"/>
      <c r="P2731" s="36"/>
      <c r="Q2731" s="37"/>
      <c r="R2731" s="38"/>
      <c r="S2731" s="36"/>
      <c r="T2731" s="36"/>
      <c r="U2731" s="37"/>
      <c r="V2731" s="38"/>
      <c r="W2731" s="36"/>
      <c r="X2731" s="36"/>
      <c r="Y2731" s="37"/>
      <c r="Z2731" s="38"/>
      <c r="AA2731" s="36"/>
      <c r="AB2731" s="36"/>
      <c r="AC2731" s="37"/>
      <c r="AD2731" s="38"/>
      <c r="AE2731" s="36"/>
      <c r="AF2731" s="36"/>
      <c r="AG2731" s="37"/>
      <c r="AH2731" s="38"/>
      <c r="AI2731" s="36"/>
      <c r="AJ2731" s="36"/>
      <c r="AK2731" s="37"/>
      <c r="AL2731" s="38"/>
      <c r="AM2731" s="36"/>
      <c r="AN2731" s="36"/>
      <c r="AO2731" s="37"/>
    </row>
    <row r="2732" spans="1:41" hidden="1" outlineLevel="1" x14ac:dyDescent="0.25">
      <c r="A2732" s="34" t="s">
        <v>4787</v>
      </c>
      <c r="B2732" s="35" t="s">
        <v>47</v>
      </c>
      <c r="C2732" s="35" t="s">
        <v>4788</v>
      </c>
      <c r="G2732" s="36"/>
      <c r="H2732" s="36"/>
      <c r="I2732" s="37"/>
      <c r="J2732" s="38"/>
      <c r="K2732" s="36"/>
      <c r="L2732" s="36"/>
      <c r="M2732" s="37"/>
      <c r="N2732" s="38"/>
      <c r="O2732" s="36"/>
      <c r="P2732" s="36"/>
      <c r="Q2732" s="37"/>
      <c r="R2732" s="38"/>
      <c r="S2732" s="36"/>
      <c r="T2732" s="36"/>
      <c r="U2732" s="37"/>
      <c r="V2732" s="38"/>
      <c r="W2732" s="36"/>
      <c r="X2732" s="36"/>
      <c r="Y2732" s="37"/>
      <c r="Z2732" s="38"/>
      <c r="AA2732" s="36"/>
      <c r="AB2732" s="36"/>
      <c r="AC2732" s="37"/>
      <c r="AD2732" s="38"/>
      <c r="AE2732" s="36"/>
      <c r="AF2732" s="36"/>
      <c r="AG2732" s="37"/>
      <c r="AH2732" s="38"/>
      <c r="AI2732" s="36"/>
      <c r="AJ2732" s="36"/>
      <c r="AK2732" s="37"/>
      <c r="AL2732" s="38"/>
      <c r="AM2732" s="36"/>
      <c r="AN2732" s="36"/>
      <c r="AO2732" s="37"/>
    </row>
    <row r="2733" spans="1:41" ht="45" hidden="1" outlineLevel="1" x14ac:dyDescent="0.25">
      <c r="A2733" s="30"/>
      <c r="B2733" s="31" t="s">
        <v>69</v>
      </c>
      <c r="C2733" s="31" t="s">
        <v>70</v>
      </c>
      <c r="D2733" s="31" t="s">
        <v>71</v>
      </c>
      <c r="E2733" s="31" t="s">
        <v>72</v>
      </c>
      <c r="G2733" s="39" t="s">
        <v>73</v>
      </c>
      <c r="H2733" s="40" t="s">
        <v>33</v>
      </c>
      <c r="I2733" s="41"/>
      <c r="J2733" s="38"/>
      <c r="K2733" s="39" t="s">
        <v>73</v>
      </c>
      <c r="L2733" s="40" t="s">
        <v>33</v>
      </c>
      <c r="M2733" s="41"/>
      <c r="N2733" s="38"/>
      <c r="O2733" s="39" t="s">
        <v>73</v>
      </c>
      <c r="P2733" s="40" t="s">
        <v>33</v>
      </c>
      <c r="Q2733" s="41"/>
      <c r="R2733" s="38"/>
      <c r="S2733" s="39" t="s">
        <v>73</v>
      </c>
      <c r="T2733" s="40" t="s">
        <v>33</v>
      </c>
      <c r="U2733" s="41"/>
      <c r="V2733" s="38"/>
      <c r="W2733" s="39" t="s">
        <v>73</v>
      </c>
      <c r="X2733" s="40" t="s">
        <v>33</v>
      </c>
      <c r="Y2733" s="41"/>
      <c r="Z2733" s="38"/>
      <c r="AA2733" s="39" t="s">
        <v>73</v>
      </c>
      <c r="AB2733" s="40" t="s">
        <v>33</v>
      </c>
      <c r="AC2733" s="41"/>
      <c r="AD2733" s="38"/>
      <c r="AE2733" s="39" t="s">
        <v>73</v>
      </c>
      <c r="AF2733" s="40" t="s">
        <v>33</v>
      </c>
      <c r="AG2733" s="41"/>
      <c r="AH2733" s="38"/>
      <c r="AI2733" s="39" t="s">
        <v>73</v>
      </c>
      <c r="AJ2733" s="40" t="s">
        <v>33</v>
      </c>
      <c r="AK2733" s="41"/>
      <c r="AL2733" s="38"/>
      <c r="AM2733" s="39" t="s">
        <v>73</v>
      </c>
      <c r="AN2733" s="40" t="s">
        <v>33</v>
      </c>
      <c r="AO2733" s="41"/>
    </row>
    <row r="2734" spans="1:41" hidden="1" outlineLevel="1" x14ac:dyDescent="0.25">
      <c r="A2734" s="34" t="s">
        <v>4789</v>
      </c>
      <c r="B2734" s="35" t="s">
        <v>4790</v>
      </c>
      <c r="C2734" s="35" t="s">
        <v>4791</v>
      </c>
      <c r="D2734" s="35" t="s">
        <v>523</v>
      </c>
      <c r="E2734" s="42">
        <v>16</v>
      </c>
      <c r="G2734" s="43">
        <v>165</v>
      </c>
      <c r="H2734" s="44">
        <v>2640</v>
      </c>
      <c r="I2734" s="45"/>
      <c r="J2734" s="38"/>
      <c r="K2734" s="43">
        <v>120</v>
      </c>
      <c r="L2734" s="44">
        <v>1920</v>
      </c>
      <c r="M2734" s="45"/>
      <c r="N2734" s="38"/>
      <c r="O2734" s="43">
        <v>120</v>
      </c>
      <c r="P2734" s="44">
        <v>1920</v>
      </c>
      <c r="Q2734" s="45"/>
      <c r="R2734" s="38"/>
      <c r="S2734" s="43">
        <v>95</v>
      </c>
      <c r="T2734" s="44">
        <v>1520</v>
      </c>
      <c r="U2734" s="45"/>
      <c r="V2734" s="38"/>
      <c r="W2734" s="43">
        <v>69</v>
      </c>
      <c r="X2734" s="44">
        <v>1104</v>
      </c>
      <c r="Y2734" s="45"/>
      <c r="Z2734" s="38"/>
      <c r="AA2734" s="43">
        <v>204.69</v>
      </c>
      <c r="AB2734" s="44">
        <v>3275.04</v>
      </c>
      <c r="AC2734" s="45"/>
      <c r="AD2734" s="38"/>
      <c r="AE2734" s="43">
        <v>148</v>
      </c>
      <c r="AF2734" s="44">
        <v>2368</v>
      </c>
      <c r="AG2734" s="45"/>
      <c r="AH2734" s="38"/>
      <c r="AI2734" s="43">
        <v>118.98</v>
      </c>
      <c r="AJ2734" s="44">
        <v>1903.68</v>
      </c>
      <c r="AK2734" s="45"/>
      <c r="AL2734" s="38"/>
      <c r="AM2734" s="43">
        <v>207</v>
      </c>
      <c r="AN2734" s="44">
        <v>3312</v>
      </c>
      <c r="AO2734" s="45"/>
    </row>
    <row r="2735" spans="1:41" hidden="1" outlineLevel="1" x14ac:dyDescent="0.25">
      <c r="A2735" s="30"/>
      <c r="B2735" s="31" t="s">
        <v>44</v>
      </c>
      <c r="C2735" s="31" t="s">
        <v>45</v>
      </c>
      <c r="G2735" s="36"/>
      <c r="H2735" s="36"/>
      <c r="I2735" s="37"/>
      <c r="J2735" s="38"/>
      <c r="K2735" s="36"/>
      <c r="L2735" s="36"/>
      <c r="M2735" s="37"/>
      <c r="N2735" s="38"/>
      <c r="O2735" s="36"/>
      <c r="P2735" s="36"/>
      <c r="Q2735" s="37"/>
      <c r="R2735" s="38"/>
      <c r="S2735" s="36"/>
      <c r="T2735" s="36"/>
      <c r="U2735" s="37"/>
      <c r="V2735" s="38"/>
      <c r="W2735" s="36"/>
      <c r="X2735" s="36"/>
      <c r="Y2735" s="37"/>
      <c r="Z2735" s="38"/>
      <c r="AA2735" s="36"/>
      <c r="AB2735" s="36"/>
      <c r="AC2735" s="37"/>
      <c r="AD2735" s="38"/>
      <c r="AE2735" s="36"/>
      <c r="AF2735" s="36"/>
      <c r="AG2735" s="37"/>
      <c r="AH2735" s="38"/>
      <c r="AI2735" s="36"/>
      <c r="AJ2735" s="36"/>
      <c r="AK2735" s="37"/>
      <c r="AL2735" s="38"/>
      <c r="AM2735" s="36"/>
      <c r="AN2735" s="36"/>
      <c r="AO2735" s="37"/>
    </row>
    <row r="2736" spans="1:41" hidden="1" outlineLevel="1" x14ac:dyDescent="0.25">
      <c r="A2736" s="34" t="s">
        <v>4792</v>
      </c>
      <c r="B2736" s="35" t="s">
        <v>47</v>
      </c>
      <c r="C2736" s="35" t="s">
        <v>4793</v>
      </c>
      <c r="G2736" s="36"/>
      <c r="H2736" s="36"/>
      <c r="I2736" s="37"/>
      <c r="J2736" s="38"/>
      <c r="K2736" s="36"/>
      <c r="L2736" s="36"/>
      <c r="M2736" s="37"/>
      <c r="N2736" s="38"/>
      <c r="O2736" s="36"/>
      <c r="P2736" s="36"/>
      <c r="Q2736" s="37"/>
      <c r="R2736" s="38"/>
      <c r="S2736" s="36"/>
      <c r="T2736" s="36"/>
      <c r="U2736" s="37"/>
      <c r="V2736" s="38"/>
      <c r="W2736" s="36"/>
      <c r="X2736" s="36"/>
      <c r="Y2736" s="37"/>
      <c r="Z2736" s="38"/>
      <c r="AA2736" s="36"/>
      <c r="AB2736" s="36"/>
      <c r="AC2736" s="37"/>
      <c r="AD2736" s="38"/>
      <c r="AE2736" s="36"/>
      <c r="AF2736" s="36"/>
      <c r="AG2736" s="37"/>
      <c r="AH2736" s="38"/>
      <c r="AI2736" s="36"/>
      <c r="AJ2736" s="36"/>
      <c r="AK2736" s="37"/>
      <c r="AL2736" s="38"/>
      <c r="AM2736" s="36"/>
      <c r="AN2736" s="36"/>
      <c r="AO2736" s="37"/>
    </row>
    <row r="2737" spans="1:41" ht="45" hidden="1" outlineLevel="1" x14ac:dyDescent="0.25">
      <c r="A2737" s="30"/>
      <c r="B2737" s="31" t="s">
        <v>69</v>
      </c>
      <c r="C2737" s="31" t="s">
        <v>70</v>
      </c>
      <c r="D2737" s="31" t="s">
        <v>71</v>
      </c>
      <c r="E2737" s="31" t="s">
        <v>72</v>
      </c>
      <c r="G2737" s="39" t="s">
        <v>73</v>
      </c>
      <c r="H2737" s="40" t="s">
        <v>33</v>
      </c>
      <c r="I2737" s="41"/>
      <c r="J2737" s="38"/>
      <c r="K2737" s="39" t="s">
        <v>73</v>
      </c>
      <c r="L2737" s="40" t="s">
        <v>33</v>
      </c>
      <c r="M2737" s="41"/>
      <c r="N2737" s="38"/>
      <c r="O2737" s="39" t="s">
        <v>73</v>
      </c>
      <c r="P2737" s="40" t="s">
        <v>33</v>
      </c>
      <c r="Q2737" s="41"/>
      <c r="R2737" s="38"/>
      <c r="S2737" s="39" t="s">
        <v>73</v>
      </c>
      <c r="T2737" s="40" t="s">
        <v>33</v>
      </c>
      <c r="U2737" s="41"/>
      <c r="V2737" s="38"/>
      <c r="W2737" s="39" t="s">
        <v>73</v>
      </c>
      <c r="X2737" s="40" t="s">
        <v>33</v>
      </c>
      <c r="Y2737" s="41"/>
      <c r="Z2737" s="38"/>
      <c r="AA2737" s="39" t="s">
        <v>73</v>
      </c>
      <c r="AB2737" s="40" t="s">
        <v>33</v>
      </c>
      <c r="AC2737" s="41"/>
      <c r="AD2737" s="38"/>
      <c r="AE2737" s="39" t="s">
        <v>73</v>
      </c>
      <c r="AF2737" s="40" t="s">
        <v>33</v>
      </c>
      <c r="AG2737" s="41"/>
      <c r="AH2737" s="38"/>
      <c r="AI2737" s="39" t="s">
        <v>73</v>
      </c>
      <c r="AJ2737" s="40" t="s">
        <v>33</v>
      </c>
      <c r="AK2737" s="41"/>
      <c r="AL2737" s="38"/>
      <c r="AM2737" s="39" t="s">
        <v>73</v>
      </c>
      <c r="AN2737" s="40" t="s">
        <v>33</v>
      </c>
      <c r="AO2737" s="41"/>
    </row>
    <row r="2738" spans="1:41" ht="30" hidden="1" outlineLevel="1" x14ac:dyDescent="0.25">
      <c r="A2738" s="34" t="s">
        <v>4794</v>
      </c>
      <c r="B2738" s="35" t="s">
        <v>4795</v>
      </c>
      <c r="C2738" s="35" t="s">
        <v>4796</v>
      </c>
      <c r="D2738" s="35" t="s">
        <v>686</v>
      </c>
      <c r="E2738" s="42">
        <v>94</v>
      </c>
      <c r="G2738" s="43">
        <v>57</v>
      </c>
      <c r="H2738" s="44">
        <v>5358</v>
      </c>
      <c r="I2738" s="45"/>
      <c r="J2738" s="38"/>
      <c r="K2738" s="43">
        <v>60</v>
      </c>
      <c r="L2738" s="44">
        <v>5640</v>
      </c>
      <c r="M2738" s="45"/>
      <c r="N2738" s="38"/>
      <c r="O2738" s="43">
        <v>60</v>
      </c>
      <c r="P2738" s="44">
        <v>5640</v>
      </c>
      <c r="Q2738" s="45"/>
      <c r="R2738" s="38"/>
      <c r="S2738" s="43">
        <v>63</v>
      </c>
      <c r="T2738" s="44">
        <v>5922</v>
      </c>
      <c r="U2738" s="45"/>
      <c r="V2738" s="38"/>
      <c r="W2738" s="43">
        <v>69</v>
      </c>
      <c r="X2738" s="44">
        <v>6486</v>
      </c>
      <c r="Y2738" s="45"/>
      <c r="Z2738" s="38"/>
      <c r="AA2738" s="43">
        <v>80.8</v>
      </c>
      <c r="AB2738" s="44">
        <v>7595.2</v>
      </c>
      <c r="AC2738" s="45"/>
      <c r="AD2738" s="38"/>
      <c r="AE2738" s="43">
        <v>82</v>
      </c>
      <c r="AF2738" s="44">
        <v>7708</v>
      </c>
      <c r="AG2738" s="45"/>
      <c r="AH2738" s="38"/>
      <c r="AI2738" s="43">
        <v>64.319999999999993</v>
      </c>
      <c r="AJ2738" s="44">
        <v>6046.08</v>
      </c>
      <c r="AK2738" s="45"/>
      <c r="AL2738" s="38"/>
      <c r="AM2738" s="43">
        <v>90</v>
      </c>
      <c r="AN2738" s="44">
        <v>8460</v>
      </c>
      <c r="AO2738" s="45"/>
    </row>
    <row r="2739" spans="1:41" hidden="1" outlineLevel="1" x14ac:dyDescent="0.25">
      <c r="A2739" s="30"/>
      <c r="B2739" s="31" t="s">
        <v>44</v>
      </c>
      <c r="C2739" s="31" t="s">
        <v>45</v>
      </c>
      <c r="G2739" s="36"/>
      <c r="H2739" s="36"/>
      <c r="I2739" s="37"/>
      <c r="J2739" s="38"/>
      <c r="K2739" s="36"/>
      <c r="L2739" s="36"/>
      <c r="M2739" s="37"/>
      <c r="N2739" s="38"/>
      <c r="O2739" s="36"/>
      <c r="P2739" s="36"/>
      <c r="Q2739" s="37"/>
      <c r="R2739" s="38"/>
      <c r="S2739" s="36"/>
      <c r="T2739" s="36"/>
      <c r="U2739" s="37"/>
      <c r="V2739" s="38"/>
      <c r="W2739" s="36"/>
      <c r="X2739" s="36"/>
      <c r="Y2739" s="37"/>
      <c r="Z2739" s="38"/>
      <c r="AA2739" s="36"/>
      <c r="AB2739" s="36"/>
      <c r="AC2739" s="37"/>
      <c r="AD2739" s="38"/>
      <c r="AE2739" s="36"/>
      <c r="AF2739" s="36"/>
      <c r="AG2739" s="37"/>
      <c r="AH2739" s="38"/>
      <c r="AI2739" s="36"/>
      <c r="AJ2739" s="36"/>
      <c r="AK2739" s="37"/>
      <c r="AL2739" s="38"/>
      <c r="AM2739" s="36"/>
      <c r="AN2739" s="36"/>
      <c r="AO2739" s="37"/>
    </row>
    <row r="2740" spans="1:41" hidden="1" outlineLevel="1" x14ac:dyDescent="0.25">
      <c r="A2740" s="34" t="s">
        <v>4797</v>
      </c>
      <c r="B2740" s="35" t="s">
        <v>47</v>
      </c>
      <c r="C2740" s="35" t="s">
        <v>4798</v>
      </c>
      <c r="G2740" s="36"/>
      <c r="H2740" s="36"/>
      <c r="I2740" s="37"/>
      <c r="J2740" s="38"/>
      <c r="K2740" s="36"/>
      <c r="L2740" s="36"/>
      <c r="M2740" s="37"/>
      <c r="N2740" s="38"/>
      <c r="O2740" s="36"/>
      <c r="P2740" s="36"/>
      <c r="Q2740" s="37"/>
      <c r="R2740" s="38"/>
      <c r="S2740" s="36"/>
      <c r="T2740" s="36"/>
      <c r="U2740" s="37"/>
      <c r="V2740" s="38"/>
      <c r="W2740" s="36"/>
      <c r="X2740" s="36"/>
      <c r="Y2740" s="37"/>
      <c r="Z2740" s="38"/>
      <c r="AA2740" s="36"/>
      <c r="AB2740" s="36"/>
      <c r="AC2740" s="37"/>
      <c r="AD2740" s="38"/>
      <c r="AE2740" s="36"/>
      <c r="AF2740" s="36"/>
      <c r="AG2740" s="37"/>
      <c r="AH2740" s="38"/>
      <c r="AI2740" s="36"/>
      <c r="AJ2740" s="36"/>
      <c r="AK2740" s="37"/>
      <c r="AL2740" s="38"/>
      <c r="AM2740" s="36"/>
      <c r="AN2740" s="36"/>
      <c r="AO2740" s="37"/>
    </row>
    <row r="2741" spans="1:41" hidden="1" outlineLevel="1" x14ac:dyDescent="0.25">
      <c r="A2741" s="34" t="s">
        <v>4799</v>
      </c>
      <c r="B2741" s="35" t="s">
        <v>47</v>
      </c>
      <c r="C2741" s="35" t="s">
        <v>4800</v>
      </c>
      <c r="G2741" s="36"/>
      <c r="H2741" s="36"/>
      <c r="I2741" s="37"/>
      <c r="J2741" s="38"/>
      <c r="K2741" s="36"/>
      <c r="L2741" s="36"/>
      <c r="M2741" s="37"/>
      <c r="N2741" s="38"/>
      <c r="O2741" s="36"/>
      <c r="P2741" s="36"/>
      <c r="Q2741" s="37"/>
      <c r="R2741" s="38"/>
      <c r="S2741" s="36"/>
      <c r="T2741" s="36"/>
      <c r="U2741" s="37"/>
      <c r="V2741" s="38"/>
      <c r="W2741" s="36"/>
      <c r="X2741" s="36"/>
      <c r="Y2741" s="37"/>
      <c r="Z2741" s="38"/>
      <c r="AA2741" s="36"/>
      <c r="AB2741" s="36"/>
      <c r="AC2741" s="37"/>
      <c r="AD2741" s="38"/>
      <c r="AE2741" s="36"/>
      <c r="AF2741" s="36"/>
      <c r="AG2741" s="37"/>
      <c r="AH2741" s="38"/>
      <c r="AI2741" s="36"/>
      <c r="AJ2741" s="36"/>
      <c r="AK2741" s="37"/>
      <c r="AL2741" s="38"/>
      <c r="AM2741" s="36"/>
      <c r="AN2741" s="36"/>
      <c r="AO2741" s="37"/>
    </row>
    <row r="2742" spans="1:41" ht="45" hidden="1" outlineLevel="1" x14ac:dyDescent="0.25">
      <c r="A2742" s="30"/>
      <c r="B2742" s="31" t="s">
        <v>69</v>
      </c>
      <c r="C2742" s="31" t="s">
        <v>70</v>
      </c>
      <c r="D2742" s="31" t="s">
        <v>71</v>
      </c>
      <c r="E2742" s="31" t="s">
        <v>72</v>
      </c>
      <c r="G2742" s="39" t="s">
        <v>73</v>
      </c>
      <c r="H2742" s="40" t="s">
        <v>33</v>
      </c>
      <c r="I2742" s="41"/>
      <c r="J2742" s="38"/>
      <c r="K2742" s="39" t="s">
        <v>73</v>
      </c>
      <c r="L2742" s="40" t="s">
        <v>33</v>
      </c>
      <c r="M2742" s="41"/>
      <c r="N2742" s="38"/>
      <c r="O2742" s="39" t="s">
        <v>73</v>
      </c>
      <c r="P2742" s="40" t="s">
        <v>33</v>
      </c>
      <c r="Q2742" s="41"/>
      <c r="R2742" s="38"/>
      <c r="S2742" s="39" t="s">
        <v>73</v>
      </c>
      <c r="T2742" s="40" t="s">
        <v>33</v>
      </c>
      <c r="U2742" s="41"/>
      <c r="V2742" s="38"/>
      <c r="W2742" s="39" t="s">
        <v>73</v>
      </c>
      <c r="X2742" s="40" t="s">
        <v>33</v>
      </c>
      <c r="Y2742" s="41"/>
      <c r="Z2742" s="38"/>
      <c r="AA2742" s="39" t="s">
        <v>73</v>
      </c>
      <c r="AB2742" s="40" t="s">
        <v>33</v>
      </c>
      <c r="AC2742" s="41"/>
      <c r="AD2742" s="38"/>
      <c r="AE2742" s="39" t="s">
        <v>73</v>
      </c>
      <c r="AF2742" s="40" t="s">
        <v>33</v>
      </c>
      <c r="AG2742" s="41"/>
      <c r="AH2742" s="38"/>
      <c r="AI2742" s="39" t="s">
        <v>73</v>
      </c>
      <c r="AJ2742" s="40" t="s">
        <v>33</v>
      </c>
      <c r="AK2742" s="41"/>
      <c r="AL2742" s="38"/>
      <c r="AM2742" s="39" t="s">
        <v>73</v>
      </c>
      <c r="AN2742" s="40" t="s">
        <v>33</v>
      </c>
      <c r="AO2742" s="41"/>
    </row>
    <row r="2743" spans="1:41" hidden="1" outlineLevel="1" x14ac:dyDescent="0.25">
      <c r="A2743" s="34" t="s">
        <v>4801</v>
      </c>
      <c r="B2743" s="35" t="s">
        <v>4802</v>
      </c>
      <c r="C2743" s="35" t="s">
        <v>4803</v>
      </c>
      <c r="D2743" s="35" t="s">
        <v>686</v>
      </c>
      <c r="E2743" s="42">
        <v>2289</v>
      </c>
      <c r="G2743" s="43">
        <v>41</v>
      </c>
      <c r="H2743" s="44">
        <v>93849</v>
      </c>
      <c r="I2743" s="45"/>
      <c r="J2743" s="38"/>
      <c r="K2743" s="43">
        <v>48</v>
      </c>
      <c r="L2743" s="44">
        <v>109872</v>
      </c>
      <c r="M2743" s="45"/>
      <c r="N2743" s="38"/>
      <c r="O2743" s="43">
        <v>48</v>
      </c>
      <c r="P2743" s="44">
        <v>109872</v>
      </c>
      <c r="Q2743" s="45"/>
      <c r="R2743" s="38"/>
      <c r="S2743" s="43">
        <v>48</v>
      </c>
      <c r="T2743" s="44">
        <v>109872</v>
      </c>
      <c r="U2743" s="45"/>
      <c r="V2743" s="38"/>
      <c r="W2743" s="43">
        <v>46</v>
      </c>
      <c r="X2743" s="44">
        <v>105294</v>
      </c>
      <c r="Y2743" s="45"/>
      <c r="Z2743" s="38"/>
      <c r="AA2743" s="43">
        <v>47.5</v>
      </c>
      <c r="AB2743" s="44">
        <v>108727.5</v>
      </c>
      <c r="AC2743" s="45"/>
      <c r="AD2743" s="38"/>
      <c r="AE2743" s="43">
        <v>51</v>
      </c>
      <c r="AF2743" s="44">
        <v>116739</v>
      </c>
      <c r="AG2743" s="45"/>
      <c r="AH2743" s="38"/>
      <c r="AI2743" s="43">
        <v>50.54</v>
      </c>
      <c r="AJ2743" s="44">
        <v>115686.06</v>
      </c>
      <c r="AK2743" s="45"/>
      <c r="AL2743" s="38"/>
      <c r="AM2743" s="43">
        <v>57</v>
      </c>
      <c r="AN2743" s="44">
        <v>130473</v>
      </c>
      <c r="AO2743" s="45"/>
    </row>
    <row r="2744" spans="1:41" hidden="1" outlineLevel="1" x14ac:dyDescent="0.25">
      <c r="A2744" s="34" t="s">
        <v>4804</v>
      </c>
      <c r="B2744" s="35" t="s">
        <v>4805</v>
      </c>
      <c r="C2744" s="35" t="s">
        <v>4806</v>
      </c>
      <c r="D2744" s="35" t="s">
        <v>686</v>
      </c>
      <c r="E2744" s="42">
        <v>201</v>
      </c>
      <c r="G2744" s="43">
        <v>45</v>
      </c>
      <c r="H2744" s="44">
        <v>9045</v>
      </c>
      <c r="I2744" s="45"/>
      <c r="J2744" s="38"/>
      <c r="K2744" s="43">
        <v>50</v>
      </c>
      <c r="L2744" s="44">
        <v>10050</v>
      </c>
      <c r="M2744" s="45"/>
      <c r="N2744" s="38"/>
      <c r="O2744" s="43">
        <v>50</v>
      </c>
      <c r="P2744" s="44">
        <v>10050</v>
      </c>
      <c r="Q2744" s="45"/>
      <c r="R2744" s="38"/>
      <c r="S2744" s="43">
        <v>53</v>
      </c>
      <c r="T2744" s="44">
        <v>10653</v>
      </c>
      <c r="U2744" s="45"/>
      <c r="V2744" s="38"/>
      <c r="W2744" s="43">
        <v>48</v>
      </c>
      <c r="X2744" s="44">
        <v>9648</v>
      </c>
      <c r="Y2744" s="45"/>
      <c r="Z2744" s="38"/>
      <c r="AA2744" s="43">
        <v>53.58</v>
      </c>
      <c r="AB2744" s="44">
        <v>10769.58</v>
      </c>
      <c r="AC2744" s="45"/>
      <c r="AD2744" s="38"/>
      <c r="AE2744" s="43">
        <v>54</v>
      </c>
      <c r="AF2744" s="44">
        <v>10854</v>
      </c>
      <c r="AG2744" s="45"/>
      <c r="AH2744" s="38"/>
      <c r="AI2744" s="43">
        <v>53.43</v>
      </c>
      <c r="AJ2744" s="44">
        <v>10739.43</v>
      </c>
      <c r="AK2744" s="45"/>
      <c r="AL2744" s="38"/>
      <c r="AM2744" s="43">
        <v>57</v>
      </c>
      <c r="AN2744" s="44">
        <v>11457</v>
      </c>
      <c r="AO2744" s="45"/>
    </row>
    <row r="2745" spans="1:41" hidden="1" outlineLevel="1" x14ac:dyDescent="0.25">
      <c r="A2745" s="34" t="s">
        <v>4807</v>
      </c>
      <c r="B2745" s="35" t="s">
        <v>4808</v>
      </c>
      <c r="C2745" s="35" t="s">
        <v>4809</v>
      </c>
      <c r="D2745" s="35" t="s">
        <v>686</v>
      </c>
      <c r="E2745" s="42">
        <v>295</v>
      </c>
      <c r="G2745" s="43">
        <v>65</v>
      </c>
      <c r="H2745" s="44">
        <v>19175</v>
      </c>
      <c r="I2745" s="45"/>
      <c r="J2745" s="38"/>
      <c r="K2745" s="43">
        <v>80</v>
      </c>
      <c r="L2745" s="44">
        <v>23600</v>
      </c>
      <c r="M2745" s="45"/>
      <c r="N2745" s="38"/>
      <c r="O2745" s="43">
        <v>80</v>
      </c>
      <c r="P2745" s="44">
        <v>23600</v>
      </c>
      <c r="Q2745" s="45"/>
      <c r="R2745" s="38"/>
      <c r="S2745" s="43">
        <v>73</v>
      </c>
      <c r="T2745" s="44">
        <v>21535</v>
      </c>
      <c r="U2745" s="45"/>
      <c r="V2745" s="38"/>
      <c r="W2745" s="43">
        <v>75</v>
      </c>
      <c r="X2745" s="44">
        <v>22125</v>
      </c>
      <c r="Y2745" s="45"/>
      <c r="Z2745" s="38"/>
      <c r="AA2745" s="43">
        <v>83.17</v>
      </c>
      <c r="AB2745" s="44">
        <v>24535.15</v>
      </c>
      <c r="AC2745" s="45"/>
      <c r="AD2745" s="38"/>
      <c r="AE2745" s="43">
        <v>68</v>
      </c>
      <c r="AF2745" s="44">
        <v>20060</v>
      </c>
      <c r="AG2745" s="45"/>
      <c r="AH2745" s="38"/>
      <c r="AI2745" s="43">
        <v>78.95</v>
      </c>
      <c r="AJ2745" s="44">
        <v>23290.25</v>
      </c>
      <c r="AK2745" s="45"/>
      <c r="AL2745" s="38"/>
      <c r="AM2745" s="43">
        <v>101</v>
      </c>
      <c r="AN2745" s="44">
        <v>29795</v>
      </c>
      <c r="AO2745" s="45"/>
    </row>
    <row r="2746" spans="1:41" hidden="1" outlineLevel="1" x14ac:dyDescent="0.25">
      <c r="A2746" s="30"/>
      <c r="B2746" s="31" t="s">
        <v>44</v>
      </c>
      <c r="C2746" s="31" t="s">
        <v>45</v>
      </c>
      <c r="G2746" s="36"/>
      <c r="H2746" s="36"/>
      <c r="I2746" s="37"/>
      <c r="J2746" s="38"/>
      <c r="K2746" s="36"/>
      <c r="L2746" s="36"/>
      <c r="M2746" s="37"/>
      <c r="N2746" s="38"/>
      <c r="O2746" s="36"/>
      <c r="P2746" s="36"/>
      <c r="Q2746" s="37"/>
      <c r="R2746" s="38"/>
      <c r="S2746" s="36"/>
      <c r="T2746" s="36"/>
      <c r="U2746" s="37"/>
      <c r="V2746" s="38"/>
      <c r="W2746" s="36"/>
      <c r="X2746" s="36"/>
      <c r="Y2746" s="37"/>
      <c r="Z2746" s="38"/>
      <c r="AA2746" s="36"/>
      <c r="AB2746" s="36"/>
      <c r="AC2746" s="37"/>
      <c r="AD2746" s="38"/>
      <c r="AE2746" s="36"/>
      <c r="AF2746" s="36"/>
      <c r="AG2746" s="37"/>
      <c r="AH2746" s="38"/>
      <c r="AI2746" s="36"/>
      <c r="AJ2746" s="36"/>
      <c r="AK2746" s="37"/>
      <c r="AL2746" s="38"/>
      <c r="AM2746" s="36"/>
      <c r="AN2746" s="36"/>
      <c r="AO2746" s="37"/>
    </row>
    <row r="2747" spans="1:41" hidden="1" outlineLevel="1" x14ac:dyDescent="0.25">
      <c r="A2747" s="34" t="s">
        <v>4810</v>
      </c>
      <c r="B2747" s="35" t="s">
        <v>47</v>
      </c>
      <c r="C2747" s="35" t="s">
        <v>4811</v>
      </c>
      <c r="G2747" s="36"/>
      <c r="H2747" s="36"/>
      <c r="I2747" s="37"/>
      <c r="J2747" s="38"/>
      <c r="K2747" s="36"/>
      <c r="L2747" s="36"/>
      <c r="M2747" s="37"/>
      <c r="N2747" s="38"/>
      <c r="O2747" s="36"/>
      <c r="P2747" s="36"/>
      <c r="Q2747" s="37"/>
      <c r="R2747" s="38"/>
      <c r="S2747" s="36"/>
      <c r="T2747" s="36"/>
      <c r="U2747" s="37"/>
      <c r="V2747" s="38"/>
      <c r="W2747" s="36"/>
      <c r="X2747" s="36"/>
      <c r="Y2747" s="37"/>
      <c r="Z2747" s="38"/>
      <c r="AA2747" s="36"/>
      <c r="AB2747" s="36"/>
      <c r="AC2747" s="37"/>
      <c r="AD2747" s="38"/>
      <c r="AE2747" s="36"/>
      <c r="AF2747" s="36"/>
      <c r="AG2747" s="37"/>
      <c r="AH2747" s="38"/>
      <c r="AI2747" s="36"/>
      <c r="AJ2747" s="36"/>
      <c r="AK2747" s="37"/>
      <c r="AL2747" s="38"/>
      <c r="AM2747" s="36"/>
      <c r="AN2747" s="36"/>
      <c r="AO2747" s="37"/>
    </row>
    <row r="2748" spans="1:41" ht="30" hidden="1" outlineLevel="1" x14ac:dyDescent="0.25">
      <c r="A2748" s="34" t="s">
        <v>4812</v>
      </c>
      <c r="B2748" s="35" t="s">
        <v>47</v>
      </c>
      <c r="C2748" s="35" t="s">
        <v>4813</v>
      </c>
      <c r="G2748" s="36"/>
      <c r="H2748" s="36"/>
      <c r="I2748" s="37"/>
      <c r="J2748" s="38"/>
      <c r="K2748" s="36"/>
      <c r="L2748" s="36"/>
      <c r="M2748" s="37"/>
      <c r="N2748" s="38"/>
      <c r="O2748" s="36"/>
      <c r="P2748" s="36"/>
      <c r="Q2748" s="37"/>
      <c r="R2748" s="38"/>
      <c r="S2748" s="36"/>
      <c r="T2748" s="36"/>
      <c r="U2748" s="37"/>
      <c r="V2748" s="38"/>
      <c r="W2748" s="36"/>
      <c r="X2748" s="36"/>
      <c r="Y2748" s="37"/>
      <c r="Z2748" s="38"/>
      <c r="AA2748" s="36"/>
      <c r="AB2748" s="36"/>
      <c r="AC2748" s="37"/>
      <c r="AD2748" s="38"/>
      <c r="AE2748" s="36"/>
      <c r="AF2748" s="36"/>
      <c r="AG2748" s="37"/>
      <c r="AH2748" s="38"/>
      <c r="AI2748" s="36"/>
      <c r="AJ2748" s="36"/>
      <c r="AK2748" s="37"/>
      <c r="AL2748" s="38"/>
      <c r="AM2748" s="36"/>
      <c r="AN2748" s="36"/>
      <c r="AO2748" s="37"/>
    </row>
    <row r="2749" spans="1:41" ht="45" hidden="1" outlineLevel="1" x14ac:dyDescent="0.25">
      <c r="A2749" s="30"/>
      <c r="B2749" s="31" t="s">
        <v>69</v>
      </c>
      <c r="C2749" s="31" t="s">
        <v>70</v>
      </c>
      <c r="D2749" s="31" t="s">
        <v>71</v>
      </c>
      <c r="E2749" s="31" t="s">
        <v>72</v>
      </c>
      <c r="G2749" s="39" t="s">
        <v>73</v>
      </c>
      <c r="H2749" s="40" t="s">
        <v>33</v>
      </c>
      <c r="I2749" s="41"/>
      <c r="J2749" s="38"/>
      <c r="K2749" s="39" t="s">
        <v>73</v>
      </c>
      <c r="L2749" s="40" t="s">
        <v>33</v>
      </c>
      <c r="M2749" s="41"/>
      <c r="N2749" s="38"/>
      <c r="O2749" s="39" t="s">
        <v>73</v>
      </c>
      <c r="P2749" s="40" t="s">
        <v>33</v>
      </c>
      <c r="Q2749" s="41"/>
      <c r="R2749" s="38"/>
      <c r="S2749" s="39" t="s">
        <v>73</v>
      </c>
      <c r="T2749" s="40" t="s">
        <v>33</v>
      </c>
      <c r="U2749" s="41"/>
      <c r="V2749" s="38"/>
      <c r="W2749" s="39" t="s">
        <v>73</v>
      </c>
      <c r="X2749" s="40" t="s">
        <v>33</v>
      </c>
      <c r="Y2749" s="41"/>
      <c r="Z2749" s="38"/>
      <c r="AA2749" s="39" t="s">
        <v>73</v>
      </c>
      <c r="AB2749" s="40" t="s">
        <v>33</v>
      </c>
      <c r="AC2749" s="41"/>
      <c r="AD2749" s="38"/>
      <c r="AE2749" s="39" t="s">
        <v>73</v>
      </c>
      <c r="AF2749" s="40" t="s">
        <v>33</v>
      </c>
      <c r="AG2749" s="41"/>
      <c r="AH2749" s="38"/>
      <c r="AI2749" s="39" t="s">
        <v>73</v>
      </c>
      <c r="AJ2749" s="40" t="s">
        <v>33</v>
      </c>
      <c r="AK2749" s="41"/>
      <c r="AL2749" s="38"/>
      <c r="AM2749" s="39" t="s">
        <v>73</v>
      </c>
      <c r="AN2749" s="40" t="s">
        <v>33</v>
      </c>
      <c r="AO2749" s="41"/>
    </row>
    <row r="2750" spans="1:41" hidden="1" outlineLevel="1" x14ac:dyDescent="0.25">
      <c r="A2750" s="34" t="s">
        <v>4814</v>
      </c>
      <c r="B2750" s="35" t="s">
        <v>4815</v>
      </c>
      <c r="C2750" s="35" t="s">
        <v>4816</v>
      </c>
      <c r="D2750" s="35" t="s">
        <v>686</v>
      </c>
      <c r="E2750" s="42">
        <v>81</v>
      </c>
      <c r="G2750" s="43">
        <v>56</v>
      </c>
      <c r="H2750" s="44">
        <v>4536</v>
      </c>
      <c r="I2750" s="45"/>
      <c r="J2750" s="38"/>
      <c r="K2750" s="43">
        <v>90</v>
      </c>
      <c r="L2750" s="44">
        <v>7290</v>
      </c>
      <c r="M2750" s="45"/>
      <c r="N2750" s="38"/>
      <c r="O2750" s="43">
        <v>90</v>
      </c>
      <c r="P2750" s="44">
        <v>7290</v>
      </c>
      <c r="Q2750" s="45"/>
      <c r="R2750" s="38"/>
      <c r="S2750" s="43">
        <v>126</v>
      </c>
      <c r="T2750" s="44">
        <v>10206</v>
      </c>
      <c r="U2750" s="45"/>
      <c r="V2750" s="38"/>
      <c r="W2750" s="43">
        <v>78</v>
      </c>
      <c r="X2750" s="44">
        <v>6318</v>
      </c>
      <c r="Y2750" s="45"/>
      <c r="Z2750" s="38"/>
      <c r="AA2750" s="43">
        <v>117.94</v>
      </c>
      <c r="AB2750" s="44">
        <v>9553.14</v>
      </c>
      <c r="AC2750" s="45"/>
      <c r="AD2750" s="38"/>
      <c r="AE2750" s="43">
        <v>83</v>
      </c>
      <c r="AF2750" s="44">
        <v>6723</v>
      </c>
      <c r="AG2750" s="45"/>
      <c r="AH2750" s="38"/>
      <c r="AI2750" s="43">
        <v>89.01</v>
      </c>
      <c r="AJ2750" s="44">
        <v>7209.81</v>
      </c>
      <c r="AK2750" s="45"/>
      <c r="AL2750" s="38"/>
      <c r="AM2750" s="43">
        <v>153</v>
      </c>
      <c r="AN2750" s="44">
        <v>12393</v>
      </c>
      <c r="AO2750" s="45"/>
    </row>
    <row r="2751" spans="1:41" hidden="1" outlineLevel="1" x14ac:dyDescent="0.25">
      <c r="A2751" s="34" t="s">
        <v>4817</v>
      </c>
      <c r="B2751" s="35" t="s">
        <v>4818</v>
      </c>
      <c r="C2751" s="35" t="s">
        <v>4819</v>
      </c>
      <c r="D2751" s="35" t="s">
        <v>686</v>
      </c>
      <c r="E2751" s="42">
        <v>76</v>
      </c>
      <c r="G2751" s="43">
        <v>56</v>
      </c>
      <c r="H2751" s="44">
        <v>4256</v>
      </c>
      <c r="I2751" s="45"/>
      <c r="J2751" s="38"/>
      <c r="K2751" s="43">
        <v>90</v>
      </c>
      <c r="L2751" s="44">
        <v>6840</v>
      </c>
      <c r="M2751" s="45"/>
      <c r="N2751" s="38"/>
      <c r="O2751" s="43">
        <v>90</v>
      </c>
      <c r="P2751" s="44">
        <v>6840</v>
      </c>
      <c r="Q2751" s="45"/>
      <c r="R2751" s="38"/>
      <c r="S2751" s="43">
        <v>126</v>
      </c>
      <c r="T2751" s="44">
        <v>9576</v>
      </c>
      <c r="U2751" s="45"/>
      <c r="V2751" s="38"/>
      <c r="W2751" s="43">
        <v>78</v>
      </c>
      <c r="X2751" s="44">
        <v>5928</v>
      </c>
      <c r="Y2751" s="45"/>
      <c r="Z2751" s="38"/>
      <c r="AA2751" s="43">
        <v>117.94</v>
      </c>
      <c r="AB2751" s="44">
        <v>8963.44</v>
      </c>
      <c r="AC2751" s="45"/>
      <c r="AD2751" s="38"/>
      <c r="AE2751" s="43">
        <v>104</v>
      </c>
      <c r="AF2751" s="44">
        <v>7904</v>
      </c>
      <c r="AG2751" s="45"/>
      <c r="AH2751" s="38"/>
      <c r="AI2751" s="43">
        <v>89.01</v>
      </c>
      <c r="AJ2751" s="44">
        <v>6764.76</v>
      </c>
      <c r="AK2751" s="45"/>
      <c r="AL2751" s="38"/>
      <c r="AM2751" s="43">
        <v>146</v>
      </c>
      <c r="AN2751" s="44">
        <v>11096</v>
      </c>
      <c r="AO2751" s="45"/>
    </row>
    <row r="2752" spans="1:41" hidden="1" outlineLevel="1" x14ac:dyDescent="0.25">
      <c r="A2752" s="34" t="s">
        <v>4820</v>
      </c>
      <c r="B2752" s="35" t="s">
        <v>4821</v>
      </c>
      <c r="C2752" s="35" t="s">
        <v>4822</v>
      </c>
      <c r="D2752" s="35" t="s">
        <v>686</v>
      </c>
      <c r="E2752" s="42">
        <v>319</v>
      </c>
      <c r="G2752" s="43">
        <v>56</v>
      </c>
      <c r="H2752" s="44">
        <v>17864</v>
      </c>
      <c r="I2752" s="45"/>
      <c r="J2752" s="38"/>
      <c r="K2752" s="43">
        <v>120</v>
      </c>
      <c r="L2752" s="44">
        <v>38280</v>
      </c>
      <c r="M2752" s="45"/>
      <c r="N2752" s="38"/>
      <c r="O2752" s="43">
        <v>120</v>
      </c>
      <c r="P2752" s="44">
        <v>38280</v>
      </c>
      <c r="Q2752" s="45"/>
      <c r="R2752" s="38"/>
      <c r="S2752" s="43">
        <v>116</v>
      </c>
      <c r="T2752" s="44">
        <v>37004</v>
      </c>
      <c r="U2752" s="45"/>
      <c r="V2752" s="38"/>
      <c r="W2752" s="43">
        <v>78</v>
      </c>
      <c r="X2752" s="44">
        <v>24882</v>
      </c>
      <c r="Y2752" s="45"/>
      <c r="Z2752" s="38"/>
      <c r="AA2752" s="43">
        <v>117.94</v>
      </c>
      <c r="AB2752" s="44">
        <v>37622.86</v>
      </c>
      <c r="AC2752" s="45"/>
      <c r="AD2752" s="38"/>
      <c r="AE2752" s="43">
        <v>421</v>
      </c>
      <c r="AF2752" s="44">
        <v>134299</v>
      </c>
      <c r="AG2752" s="45"/>
      <c r="AH2752" s="38"/>
      <c r="AI2752" s="43">
        <v>88.02</v>
      </c>
      <c r="AJ2752" s="44">
        <v>28078.38</v>
      </c>
      <c r="AK2752" s="45"/>
      <c r="AL2752" s="38"/>
      <c r="AM2752" s="43">
        <v>146</v>
      </c>
      <c r="AN2752" s="44">
        <v>46574</v>
      </c>
      <c r="AO2752" s="45"/>
    </row>
    <row r="2753" spans="1:41" hidden="1" outlineLevel="1" x14ac:dyDescent="0.25">
      <c r="A2753" s="30"/>
      <c r="B2753" s="31" t="s">
        <v>44</v>
      </c>
      <c r="C2753" s="31" t="s">
        <v>45</v>
      </c>
      <c r="G2753" s="36"/>
      <c r="H2753" s="36"/>
      <c r="I2753" s="37"/>
      <c r="J2753" s="38"/>
      <c r="K2753" s="36"/>
      <c r="L2753" s="36"/>
      <c r="M2753" s="37"/>
      <c r="N2753" s="38"/>
      <c r="O2753" s="36"/>
      <c r="P2753" s="36"/>
      <c r="Q2753" s="37"/>
      <c r="R2753" s="38"/>
      <c r="S2753" s="36"/>
      <c r="T2753" s="36"/>
      <c r="U2753" s="37"/>
      <c r="V2753" s="38"/>
      <c r="W2753" s="36"/>
      <c r="X2753" s="36"/>
      <c r="Y2753" s="37"/>
      <c r="Z2753" s="38"/>
      <c r="AA2753" s="36"/>
      <c r="AB2753" s="36"/>
      <c r="AC2753" s="37"/>
      <c r="AD2753" s="38"/>
      <c r="AE2753" s="36"/>
      <c r="AF2753" s="36"/>
      <c r="AG2753" s="37"/>
      <c r="AH2753" s="38"/>
      <c r="AI2753" s="36"/>
      <c r="AJ2753" s="36"/>
      <c r="AK2753" s="37"/>
      <c r="AL2753" s="38"/>
      <c r="AM2753" s="36"/>
      <c r="AN2753" s="36"/>
      <c r="AO2753" s="37"/>
    </row>
    <row r="2754" spans="1:41" ht="30" hidden="1" outlineLevel="1" x14ac:dyDescent="0.25">
      <c r="A2754" s="34" t="s">
        <v>4823</v>
      </c>
      <c r="B2754" s="35" t="s">
        <v>47</v>
      </c>
      <c r="C2754" s="35" t="s">
        <v>2714</v>
      </c>
      <c r="G2754" s="36"/>
      <c r="H2754" s="36"/>
      <c r="I2754" s="37"/>
      <c r="J2754" s="38"/>
      <c r="K2754" s="36"/>
      <c r="L2754" s="36"/>
      <c r="M2754" s="37"/>
      <c r="N2754" s="38"/>
      <c r="O2754" s="36"/>
      <c r="P2754" s="36"/>
      <c r="Q2754" s="37"/>
      <c r="R2754" s="38"/>
      <c r="S2754" s="36"/>
      <c r="T2754" s="36"/>
      <c r="U2754" s="37"/>
      <c r="V2754" s="38"/>
      <c r="W2754" s="36"/>
      <c r="X2754" s="36"/>
      <c r="Y2754" s="37"/>
      <c r="Z2754" s="38"/>
      <c r="AA2754" s="36"/>
      <c r="AB2754" s="36"/>
      <c r="AC2754" s="37"/>
      <c r="AD2754" s="38"/>
      <c r="AE2754" s="36"/>
      <c r="AF2754" s="36"/>
      <c r="AG2754" s="37"/>
      <c r="AH2754" s="38"/>
      <c r="AI2754" s="36"/>
      <c r="AJ2754" s="36"/>
      <c r="AK2754" s="37"/>
      <c r="AL2754" s="38"/>
      <c r="AM2754" s="36"/>
      <c r="AN2754" s="36"/>
      <c r="AO2754" s="37"/>
    </row>
    <row r="2755" spans="1:41" ht="45" hidden="1" outlineLevel="1" x14ac:dyDescent="0.25">
      <c r="A2755" s="30"/>
      <c r="B2755" s="31" t="s">
        <v>69</v>
      </c>
      <c r="C2755" s="31" t="s">
        <v>70</v>
      </c>
      <c r="D2755" s="31" t="s">
        <v>71</v>
      </c>
      <c r="E2755" s="31" t="s">
        <v>72</v>
      </c>
      <c r="G2755" s="39" t="s">
        <v>73</v>
      </c>
      <c r="H2755" s="40" t="s">
        <v>33</v>
      </c>
      <c r="I2755" s="41"/>
      <c r="J2755" s="38"/>
      <c r="K2755" s="39" t="s">
        <v>73</v>
      </c>
      <c r="L2755" s="40" t="s">
        <v>33</v>
      </c>
      <c r="M2755" s="41"/>
      <c r="N2755" s="38"/>
      <c r="O2755" s="39" t="s">
        <v>73</v>
      </c>
      <c r="P2755" s="40" t="s">
        <v>33</v>
      </c>
      <c r="Q2755" s="41"/>
      <c r="R2755" s="38"/>
      <c r="S2755" s="39" t="s">
        <v>73</v>
      </c>
      <c r="T2755" s="40" t="s">
        <v>33</v>
      </c>
      <c r="U2755" s="41"/>
      <c r="V2755" s="38"/>
      <c r="W2755" s="39" t="s">
        <v>73</v>
      </c>
      <c r="X2755" s="40" t="s">
        <v>33</v>
      </c>
      <c r="Y2755" s="41"/>
      <c r="Z2755" s="38"/>
      <c r="AA2755" s="39" t="s">
        <v>73</v>
      </c>
      <c r="AB2755" s="40" t="s">
        <v>33</v>
      </c>
      <c r="AC2755" s="41"/>
      <c r="AD2755" s="38"/>
      <c r="AE2755" s="39" t="s">
        <v>73</v>
      </c>
      <c r="AF2755" s="40" t="s">
        <v>33</v>
      </c>
      <c r="AG2755" s="41"/>
      <c r="AH2755" s="38"/>
      <c r="AI2755" s="39" t="s">
        <v>73</v>
      </c>
      <c r="AJ2755" s="40" t="s">
        <v>33</v>
      </c>
      <c r="AK2755" s="41"/>
      <c r="AL2755" s="38"/>
      <c r="AM2755" s="39" t="s">
        <v>73</v>
      </c>
      <c r="AN2755" s="40" t="s">
        <v>33</v>
      </c>
      <c r="AO2755" s="41"/>
    </row>
    <row r="2756" spans="1:41" hidden="1" outlineLevel="1" x14ac:dyDescent="0.25">
      <c r="A2756" s="34" t="s">
        <v>4824</v>
      </c>
      <c r="B2756" s="35" t="s">
        <v>4825</v>
      </c>
      <c r="C2756" s="35" t="s">
        <v>4826</v>
      </c>
      <c r="D2756" s="35" t="s">
        <v>500</v>
      </c>
      <c r="E2756" s="42">
        <v>6</v>
      </c>
      <c r="G2756" s="43">
        <v>2074</v>
      </c>
      <c r="H2756" s="44">
        <v>12444</v>
      </c>
      <c r="I2756" s="45"/>
      <c r="J2756" s="38"/>
      <c r="K2756" s="43">
        <v>400</v>
      </c>
      <c r="L2756" s="44">
        <v>2400</v>
      </c>
      <c r="M2756" s="45"/>
      <c r="N2756" s="38"/>
      <c r="O2756" s="43">
        <v>400</v>
      </c>
      <c r="P2756" s="44">
        <v>2400</v>
      </c>
      <c r="Q2756" s="45"/>
      <c r="R2756" s="38"/>
      <c r="S2756" s="43">
        <v>1380</v>
      </c>
      <c r="T2756" s="44">
        <v>8280</v>
      </c>
      <c r="U2756" s="45"/>
      <c r="V2756" s="38"/>
      <c r="W2756" s="43">
        <v>575</v>
      </c>
      <c r="X2756" s="44">
        <v>3450</v>
      </c>
      <c r="Y2756" s="45"/>
      <c r="Z2756" s="38"/>
      <c r="AA2756" s="43">
        <v>538.65</v>
      </c>
      <c r="AB2756" s="44">
        <v>3231.9</v>
      </c>
      <c r="AC2756" s="45"/>
      <c r="AD2756" s="38"/>
      <c r="AE2756" s="43">
        <v>1127</v>
      </c>
      <c r="AF2756" s="44">
        <v>6762</v>
      </c>
      <c r="AG2756" s="45"/>
      <c r="AH2756" s="38"/>
      <c r="AI2756" s="43">
        <v>430.25</v>
      </c>
      <c r="AJ2756" s="44">
        <v>2581.5</v>
      </c>
      <c r="AK2756" s="45"/>
      <c r="AL2756" s="38"/>
      <c r="AM2756" s="43">
        <v>432</v>
      </c>
      <c r="AN2756" s="44">
        <v>2592</v>
      </c>
      <c r="AO2756" s="45"/>
    </row>
    <row r="2757" spans="1:41" hidden="1" outlineLevel="1" x14ac:dyDescent="0.25">
      <c r="A2757" s="34" t="s">
        <v>4827</v>
      </c>
      <c r="B2757" s="35" t="s">
        <v>4828</v>
      </c>
      <c r="C2757" s="35" t="s">
        <v>4829</v>
      </c>
      <c r="D2757" s="35" t="s">
        <v>500</v>
      </c>
      <c r="E2757" s="42">
        <v>1</v>
      </c>
      <c r="G2757" s="43">
        <v>3387</v>
      </c>
      <c r="H2757" s="44">
        <v>3387</v>
      </c>
      <c r="I2757" s="45"/>
      <c r="J2757" s="38"/>
      <c r="K2757" s="43">
        <v>460</v>
      </c>
      <c r="L2757" s="44">
        <v>460</v>
      </c>
      <c r="M2757" s="45"/>
      <c r="N2757" s="38"/>
      <c r="O2757" s="43">
        <v>460</v>
      </c>
      <c r="P2757" s="44">
        <v>460</v>
      </c>
      <c r="Q2757" s="45"/>
      <c r="R2757" s="38"/>
      <c r="S2757" s="43">
        <v>1610</v>
      </c>
      <c r="T2757" s="44">
        <v>1610</v>
      </c>
      <c r="U2757" s="45"/>
      <c r="V2757" s="38"/>
      <c r="W2757" s="43">
        <v>690</v>
      </c>
      <c r="X2757" s="44">
        <v>690</v>
      </c>
      <c r="Y2757" s="45"/>
      <c r="Z2757" s="38"/>
      <c r="AA2757" s="43">
        <v>592.51</v>
      </c>
      <c r="AB2757" s="44">
        <v>592.51</v>
      </c>
      <c r="AC2757" s="45"/>
      <c r="AD2757" s="38"/>
      <c r="AE2757" s="43">
        <v>1268</v>
      </c>
      <c r="AF2757" s="44">
        <v>1268</v>
      </c>
      <c r="AG2757" s="45"/>
      <c r="AH2757" s="38"/>
      <c r="AI2757" s="43">
        <v>501.95</v>
      </c>
      <c r="AJ2757" s="44">
        <v>501.95</v>
      </c>
      <c r="AK2757" s="45"/>
      <c r="AL2757" s="38"/>
      <c r="AM2757" s="43">
        <v>504</v>
      </c>
      <c r="AN2757" s="44">
        <v>504</v>
      </c>
      <c r="AO2757" s="45"/>
    </row>
    <row r="2758" spans="1:41" hidden="1" outlineLevel="1" x14ac:dyDescent="0.25">
      <c r="A2758" s="34" t="s">
        <v>4830</v>
      </c>
      <c r="B2758" s="35" t="s">
        <v>4831</v>
      </c>
      <c r="C2758" s="35" t="s">
        <v>4832</v>
      </c>
      <c r="D2758" s="35" t="s">
        <v>500</v>
      </c>
      <c r="E2758" s="42">
        <v>4</v>
      </c>
      <c r="G2758" s="43">
        <v>4039</v>
      </c>
      <c r="H2758" s="44">
        <v>16156</v>
      </c>
      <c r="I2758" s="45"/>
      <c r="J2758" s="38"/>
      <c r="K2758" s="43">
        <v>560</v>
      </c>
      <c r="L2758" s="44">
        <v>2240</v>
      </c>
      <c r="M2758" s="45"/>
      <c r="N2758" s="38"/>
      <c r="O2758" s="43">
        <v>560</v>
      </c>
      <c r="P2758" s="44">
        <v>2240</v>
      </c>
      <c r="Q2758" s="45"/>
      <c r="R2758" s="38"/>
      <c r="S2758" s="43">
        <v>1955</v>
      </c>
      <c r="T2758" s="44">
        <v>7820</v>
      </c>
      <c r="U2758" s="45"/>
      <c r="V2758" s="38"/>
      <c r="W2758" s="43">
        <v>805</v>
      </c>
      <c r="X2758" s="44">
        <v>3220</v>
      </c>
      <c r="Y2758" s="45"/>
      <c r="Z2758" s="38"/>
      <c r="AA2758" s="43">
        <v>673.31</v>
      </c>
      <c r="AB2758" s="44">
        <v>2693.24</v>
      </c>
      <c r="AC2758" s="45"/>
      <c r="AD2758" s="38"/>
      <c r="AE2758" s="43">
        <v>1409</v>
      </c>
      <c r="AF2758" s="44">
        <v>5636</v>
      </c>
      <c r="AG2758" s="45"/>
      <c r="AH2758" s="38"/>
      <c r="AI2758" s="43">
        <v>609.52</v>
      </c>
      <c r="AJ2758" s="44">
        <v>2438.08</v>
      </c>
      <c r="AK2758" s="45"/>
      <c r="AL2758" s="38"/>
      <c r="AM2758" s="43">
        <v>612</v>
      </c>
      <c r="AN2758" s="44">
        <v>2448</v>
      </c>
      <c r="AO2758" s="45"/>
    </row>
    <row r="2759" spans="1:41" hidden="1" outlineLevel="1" x14ac:dyDescent="0.25">
      <c r="A2759" s="34" t="s">
        <v>4833</v>
      </c>
      <c r="B2759" s="35" t="s">
        <v>4834</v>
      </c>
      <c r="C2759" s="35" t="s">
        <v>4835</v>
      </c>
      <c r="D2759" s="35" t="s">
        <v>500</v>
      </c>
      <c r="E2759" s="42">
        <v>2</v>
      </c>
      <c r="G2759" s="43">
        <v>5310</v>
      </c>
      <c r="H2759" s="44">
        <v>10620</v>
      </c>
      <c r="I2759" s="45"/>
      <c r="J2759" s="38"/>
      <c r="K2759" s="43">
        <v>760</v>
      </c>
      <c r="L2759" s="44">
        <v>1520</v>
      </c>
      <c r="M2759" s="45"/>
      <c r="N2759" s="38"/>
      <c r="O2759" s="43">
        <v>760</v>
      </c>
      <c r="P2759" s="44">
        <v>1520</v>
      </c>
      <c r="Q2759" s="45"/>
      <c r="R2759" s="38"/>
      <c r="S2759" s="43">
        <v>2645</v>
      </c>
      <c r="T2759" s="44">
        <v>5290</v>
      </c>
      <c r="U2759" s="45"/>
      <c r="V2759" s="38"/>
      <c r="W2759" s="43">
        <v>978</v>
      </c>
      <c r="X2759" s="44">
        <v>1956</v>
      </c>
      <c r="Y2759" s="45"/>
      <c r="Z2759" s="38"/>
      <c r="AA2759" s="43">
        <v>834.9</v>
      </c>
      <c r="AB2759" s="44">
        <v>1669.8</v>
      </c>
      <c r="AC2759" s="45"/>
      <c r="AD2759" s="38"/>
      <c r="AE2759" s="43">
        <v>1550</v>
      </c>
      <c r="AF2759" s="44">
        <v>3100</v>
      </c>
      <c r="AG2759" s="45"/>
      <c r="AH2759" s="38"/>
      <c r="AI2759" s="43">
        <v>824.64</v>
      </c>
      <c r="AJ2759" s="44">
        <v>1649.28</v>
      </c>
      <c r="AK2759" s="45"/>
      <c r="AL2759" s="38"/>
      <c r="AM2759" s="43">
        <v>828</v>
      </c>
      <c r="AN2759" s="44">
        <v>1656</v>
      </c>
      <c r="AO2759" s="45"/>
    </row>
    <row r="2760" spans="1:41" hidden="1" outlineLevel="1" x14ac:dyDescent="0.25">
      <c r="A2760" s="30"/>
      <c r="B2760" s="31" t="s">
        <v>44</v>
      </c>
      <c r="C2760" s="31" t="s">
        <v>45</v>
      </c>
      <c r="G2760" s="36"/>
      <c r="H2760" s="36"/>
      <c r="I2760" s="37"/>
      <c r="J2760" s="38"/>
      <c r="K2760" s="36"/>
      <c r="L2760" s="36"/>
      <c r="M2760" s="37"/>
      <c r="N2760" s="38"/>
      <c r="O2760" s="36"/>
      <c r="P2760" s="36"/>
      <c r="Q2760" s="37"/>
      <c r="R2760" s="38"/>
      <c r="S2760" s="36"/>
      <c r="T2760" s="36"/>
      <c r="U2760" s="37"/>
      <c r="V2760" s="38"/>
      <c r="W2760" s="36"/>
      <c r="X2760" s="36"/>
      <c r="Y2760" s="37"/>
      <c r="Z2760" s="38"/>
      <c r="AA2760" s="36"/>
      <c r="AB2760" s="36"/>
      <c r="AC2760" s="37"/>
      <c r="AD2760" s="38"/>
      <c r="AE2760" s="36"/>
      <c r="AF2760" s="36"/>
      <c r="AG2760" s="37"/>
      <c r="AH2760" s="38"/>
      <c r="AI2760" s="36"/>
      <c r="AJ2760" s="36"/>
      <c r="AK2760" s="37"/>
      <c r="AL2760" s="38"/>
      <c r="AM2760" s="36"/>
      <c r="AN2760" s="36"/>
      <c r="AO2760" s="37"/>
    </row>
    <row r="2761" spans="1:41" hidden="1" outlineLevel="1" x14ac:dyDescent="0.25">
      <c r="A2761" s="34" t="s">
        <v>4836</v>
      </c>
      <c r="B2761" s="35" t="s">
        <v>47</v>
      </c>
      <c r="C2761" s="35" t="s">
        <v>4837</v>
      </c>
      <c r="G2761" s="36"/>
      <c r="H2761" s="36"/>
      <c r="I2761" s="37"/>
      <c r="J2761" s="38"/>
      <c r="K2761" s="36"/>
      <c r="L2761" s="36"/>
      <c r="M2761" s="37"/>
      <c r="N2761" s="38"/>
      <c r="O2761" s="36"/>
      <c r="P2761" s="36"/>
      <c r="Q2761" s="37"/>
      <c r="R2761" s="38"/>
      <c r="S2761" s="36"/>
      <c r="T2761" s="36"/>
      <c r="U2761" s="37"/>
      <c r="V2761" s="38"/>
      <c r="W2761" s="36"/>
      <c r="X2761" s="36"/>
      <c r="Y2761" s="37"/>
      <c r="Z2761" s="38"/>
      <c r="AA2761" s="36"/>
      <c r="AB2761" s="36"/>
      <c r="AC2761" s="37"/>
      <c r="AD2761" s="38"/>
      <c r="AE2761" s="36"/>
      <c r="AF2761" s="36"/>
      <c r="AG2761" s="37"/>
      <c r="AH2761" s="38"/>
      <c r="AI2761" s="36"/>
      <c r="AJ2761" s="36"/>
      <c r="AK2761" s="37"/>
      <c r="AL2761" s="38"/>
      <c r="AM2761" s="36"/>
      <c r="AN2761" s="36"/>
      <c r="AO2761" s="37"/>
    </row>
    <row r="2762" spans="1:41" ht="45" hidden="1" outlineLevel="1" x14ac:dyDescent="0.25">
      <c r="A2762" s="30"/>
      <c r="B2762" s="31" t="s">
        <v>69</v>
      </c>
      <c r="C2762" s="31" t="s">
        <v>70</v>
      </c>
      <c r="D2762" s="31" t="s">
        <v>71</v>
      </c>
      <c r="E2762" s="31" t="s">
        <v>72</v>
      </c>
      <c r="G2762" s="39" t="s">
        <v>73</v>
      </c>
      <c r="H2762" s="40" t="s">
        <v>33</v>
      </c>
      <c r="I2762" s="41"/>
      <c r="J2762" s="38"/>
      <c r="K2762" s="39" t="s">
        <v>73</v>
      </c>
      <c r="L2762" s="40" t="s">
        <v>33</v>
      </c>
      <c r="M2762" s="41"/>
      <c r="N2762" s="38"/>
      <c r="O2762" s="39" t="s">
        <v>73</v>
      </c>
      <c r="P2762" s="40" t="s">
        <v>33</v>
      </c>
      <c r="Q2762" s="41"/>
      <c r="R2762" s="38"/>
      <c r="S2762" s="39" t="s">
        <v>73</v>
      </c>
      <c r="T2762" s="40" t="s">
        <v>33</v>
      </c>
      <c r="U2762" s="41"/>
      <c r="V2762" s="38"/>
      <c r="W2762" s="39" t="s">
        <v>73</v>
      </c>
      <c r="X2762" s="40" t="s">
        <v>33</v>
      </c>
      <c r="Y2762" s="41"/>
      <c r="Z2762" s="38"/>
      <c r="AA2762" s="39" t="s">
        <v>73</v>
      </c>
      <c r="AB2762" s="40" t="s">
        <v>33</v>
      </c>
      <c r="AC2762" s="41"/>
      <c r="AD2762" s="38"/>
      <c r="AE2762" s="39" t="s">
        <v>73</v>
      </c>
      <c r="AF2762" s="40" t="s">
        <v>33</v>
      </c>
      <c r="AG2762" s="41"/>
      <c r="AH2762" s="38"/>
      <c r="AI2762" s="39" t="s">
        <v>73</v>
      </c>
      <c r="AJ2762" s="40" t="s">
        <v>33</v>
      </c>
      <c r="AK2762" s="41"/>
      <c r="AL2762" s="38"/>
      <c r="AM2762" s="39" t="s">
        <v>73</v>
      </c>
      <c r="AN2762" s="40" t="s">
        <v>33</v>
      </c>
      <c r="AO2762" s="41"/>
    </row>
    <row r="2763" spans="1:41" hidden="1" outlineLevel="1" x14ac:dyDescent="0.25">
      <c r="A2763" s="34" t="s">
        <v>4838</v>
      </c>
      <c r="B2763" s="35" t="s">
        <v>4839</v>
      </c>
      <c r="C2763" s="35" t="s">
        <v>4840</v>
      </c>
      <c r="D2763" s="35" t="s">
        <v>686</v>
      </c>
      <c r="E2763" s="42">
        <v>1930</v>
      </c>
      <c r="G2763" s="43">
        <v>65</v>
      </c>
      <c r="H2763" s="44">
        <v>125450</v>
      </c>
      <c r="I2763" s="45"/>
      <c r="J2763" s="38"/>
      <c r="K2763" s="43">
        <v>80</v>
      </c>
      <c r="L2763" s="44">
        <v>154400</v>
      </c>
      <c r="M2763" s="45"/>
      <c r="N2763" s="38"/>
      <c r="O2763" s="43">
        <v>80</v>
      </c>
      <c r="P2763" s="44">
        <v>154400</v>
      </c>
      <c r="Q2763" s="45"/>
      <c r="R2763" s="38"/>
      <c r="S2763" s="43">
        <v>77</v>
      </c>
      <c r="T2763" s="44">
        <v>148610</v>
      </c>
      <c r="U2763" s="45"/>
      <c r="V2763" s="38"/>
      <c r="W2763" s="43">
        <v>81</v>
      </c>
      <c r="X2763" s="44">
        <v>156330</v>
      </c>
      <c r="Y2763" s="45"/>
      <c r="Z2763" s="38"/>
      <c r="AA2763" s="43">
        <v>83.17</v>
      </c>
      <c r="AB2763" s="44">
        <v>160518.1</v>
      </c>
      <c r="AC2763" s="45"/>
      <c r="AD2763" s="38"/>
      <c r="AE2763" s="43">
        <v>104</v>
      </c>
      <c r="AF2763" s="44">
        <v>200720</v>
      </c>
      <c r="AG2763" s="45"/>
      <c r="AH2763" s="38"/>
      <c r="AI2763" s="43">
        <v>78.95</v>
      </c>
      <c r="AJ2763" s="44">
        <v>152373.5</v>
      </c>
      <c r="AK2763" s="45"/>
      <c r="AL2763" s="38"/>
      <c r="AM2763" s="43">
        <v>101</v>
      </c>
      <c r="AN2763" s="44">
        <v>194930</v>
      </c>
      <c r="AO2763" s="45"/>
    </row>
    <row r="2764" spans="1:41" hidden="1" outlineLevel="1" x14ac:dyDescent="0.25">
      <c r="A2764" s="34" t="s">
        <v>4841</v>
      </c>
      <c r="B2764" s="35" t="s">
        <v>4842</v>
      </c>
      <c r="C2764" s="35" t="s">
        <v>4843</v>
      </c>
      <c r="D2764" s="35" t="s">
        <v>686</v>
      </c>
      <c r="E2764" s="42">
        <v>420</v>
      </c>
      <c r="G2764" s="43">
        <v>57</v>
      </c>
      <c r="H2764" s="44">
        <v>23940</v>
      </c>
      <c r="I2764" s="45"/>
      <c r="J2764" s="38"/>
      <c r="K2764" s="43">
        <v>80</v>
      </c>
      <c r="L2764" s="44">
        <v>33600</v>
      </c>
      <c r="M2764" s="45"/>
      <c r="N2764" s="38"/>
      <c r="O2764" s="43">
        <v>80</v>
      </c>
      <c r="P2764" s="44">
        <v>33600</v>
      </c>
      <c r="Q2764" s="45"/>
      <c r="R2764" s="38"/>
      <c r="S2764" s="43">
        <v>294</v>
      </c>
      <c r="T2764" s="44">
        <v>123480</v>
      </c>
      <c r="U2764" s="45"/>
      <c r="V2764" s="38"/>
      <c r="W2764" s="43">
        <v>104</v>
      </c>
      <c r="X2764" s="44">
        <v>43680</v>
      </c>
      <c r="Y2764" s="45"/>
      <c r="Z2764" s="38"/>
      <c r="AA2764" s="43">
        <v>113.6</v>
      </c>
      <c r="AB2764" s="44">
        <v>47712</v>
      </c>
      <c r="AC2764" s="45"/>
      <c r="AD2764" s="38"/>
      <c r="AE2764" s="43">
        <v>75</v>
      </c>
      <c r="AF2764" s="44">
        <v>31500</v>
      </c>
      <c r="AG2764" s="45"/>
      <c r="AH2764" s="38"/>
      <c r="AI2764" s="43">
        <v>89.25</v>
      </c>
      <c r="AJ2764" s="44">
        <v>37485</v>
      </c>
      <c r="AK2764" s="45"/>
      <c r="AL2764" s="38"/>
      <c r="AM2764" s="43">
        <v>94</v>
      </c>
      <c r="AN2764" s="44">
        <v>39480</v>
      </c>
      <c r="AO2764" s="45"/>
    </row>
    <row r="2765" spans="1:41" hidden="1" outlineLevel="1" x14ac:dyDescent="0.25">
      <c r="A2765" s="34" t="s">
        <v>4844</v>
      </c>
      <c r="B2765" s="35" t="s">
        <v>4845</v>
      </c>
      <c r="C2765" s="35" t="s">
        <v>4846</v>
      </c>
      <c r="D2765" s="35" t="s">
        <v>686</v>
      </c>
      <c r="E2765" s="42">
        <v>402</v>
      </c>
      <c r="G2765" s="43">
        <v>27</v>
      </c>
      <c r="H2765" s="44">
        <v>10854</v>
      </c>
      <c r="I2765" s="45"/>
      <c r="J2765" s="38"/>
      <c r="K2765" s="43">
        <v>50</v>
      </c>
      <c r="L2765" s="44">
        <v>20100</v>
      </c>
      <c r="M2765" s="45"/>
      <c r="N2765" s="38"/>
      <c r="O2765" s="43">
        <v>50</v>
      </c>
      <c r="P2765" s="44">
        <v>20100</v>
      </c>
      <c r="Q2765" s="45"/>
      <c r="R2765" s="38"/>
      <c r="S2765" s="43">
        <v>41</v>
      </c>
      <c r="T2765" s="44">
        <v>16482</v>
      </c>
      <c r="U2765" s="45"/>
      <c r="V2765" s="38"/>
      <c r="W2765" s="43">
        <v>17</v>
      </c>
      <c r="X2765" s="44">
        <v>6834</v>
      </c>
      <c r="Y2765" s="45"/>
      <c r="Z2765" s="38"/>
      <c r="AA2765" s="43">
        <v>53.86</v>
      </c>
      <c r="AB2765" s="44">
        <v>21651.72</v>
      </c>
      <c r="AC2765" s="45"/>
      <c r="AD2765" s="38"/>
      <c r="AE2765" s="43">
        <v>31</v>
      </c>
      <c r="AF2765" s="44">
        <v>12462</v>
      </c>
      <c r="AG2765" s="45"/>
      <c r="AH2765" s="38"/>
      <c r="AI2765" s="43">
        <v>28.98</v>
      </c>
      <c r="AJ2765" s="44">
        <v>11649.96</v>
      </c>
      <c r="AK2765" s="45"/>
      <c r="AL2765" s="38"/>
      <c r="AM2765" s="43">
        <v>31</v>
      </c>
      <c r="AN2765" s="44">
        <v>12462</v>
      </c>
      <c r="AO2765" s="45"/>
    </row>
    <row r="2766" spans="1:41" hidden="1" outlineLevel="1" x14ac:dyDescent="0.25">
      <c r="A2766" s="30"/>
      <c r="B2766" s="31" t="s">
        <v>44</v>
      </c>
      <c r="C2766" s="31" t="s">
        <v>45</v>
      </c>
      <c r="G2766" s="36"/>
      <c r="H2766" s="36"/>
      <c r="I2766" s="37"/>
      <c r="J2766" s="38"/>
      <c r="K2766" s="36"/>
      <c r="L2766" s="36"/>
      <c r="M2766" s="37"/>
      <c r="N2766" s="38"/>
      <c r="O2766" s="36"/>
      <c r="P2766" s="36"/>
      <c r="Q2766" s="37"/>
      <c r="R2766" s="38"/>
      <c r="S2766" s="36"/>
      <c r="T2766" s="36"/>
      <c r="U2766" s="37"/>
      <c r="V2766" s="38"/>
      <c r="W2766" s="36"/>
      <c r="X2766" s="36"/>
      <c r="Y2766" s="37"/>
      <c r="Z2766" s="38"/>
      <c r="AA2766" s="36"/>
      <c r="AB2766" s="36"/>
      <c r="AC2766" s="37"/>
      <c r="AD2766" s="38"/>
      <c r="AE2766" s="36"/>
      <c r="AF2766" s="36"/>
      <c r="AG2766" s="37"/>
      <c r="AH2766" s="38"/>
      <c r="AI2766" s="36"/>
      <c r="AJ2766" s="36"/>
      <c r="AK2766" s="37"/>
      <c r="AL2766" s="38"/>
      <c r="AM2766" s="36"/>
      <c r="AN2766" s="36"/>
      <c r="AO2766" s="37"/>
    </row>
    <row r="2767" spans="1:41" hidden="1" outlineLevel="1" x14ac:dyDescent="0.25">
      <c r="A2767" s="34" t="s">
        <v>4847</v>
      </c>
      <c r="B2767" s="35" t="s">
        <v>47</v>
      </c>
      <c r="C2767" s="35" t="s">
        <v>4848</v>
      </c>
      <c r="G2767" s="36"/>
      <c r="H2767" s="36"/>
      <c r="I2767" s="37"/>
      <c r="J2767" s="38"/>
      <c r="K2767" s="36"/>
      <c r="L2767" s="36"/>
      <c r="M2767" s="37"/>
      <c r="N2767" s="38"/>
      <c r="O2767" s="36"/>
      <c r="P2767" s="36"/>
      <c r="Q2767" s="37"/>
      <c r="R2767" s="38"/>
      <c r="S2767" s="36"/>
      <c r="T2767" s="36"/>
      <c r="U2767" s="37"/>
      <c r="V2767" s="38"/>
      <c r="W2767" s="36"/>
      <c r="X2767" s="36"/>
      <c r="Y2767" s="37"/>
      <c r="Z2767" s="38"/>
      <c r="AA2767" s="36"/>
      <c r="AB2767" s="36"/>
      <c r="AC2767" s="37"/>
      <c r="AD2767" s="38"/>
      <c r="AE2767" s="36"/>
      <c r="AF2767" s="36"/>
      <c r="AG2767" s="37"/>
      <c r="AH2767" s="38"/>
      <c r="AI2767" s="36"/>
      <c r="AJ2767" s="36"/>
      <c r="AK2767" s="37"/>
      <c r="AL2767" s="38"/>
      <c r="AM2767" s="36"/>
      <c r="AN2767" s="36"/>
      <c r="AO2767" s="37"/>
    </row>
    <row r="2768" spans="1:41" ht="45" hidden="1" outlineLevel="1" x14ac:dyDescent="0.25">
      <c r="A2768" s="30"/>
      <c r="B2768" s="31" t="s">
        <v>69</v>
      </c>
      <c r="C2768" s="31" t="s">
        <v>70</v>
      </c>
      <c r="D2768" s="31" t="s">
        <v>71</v>
      </c>
      <c r="E2768" s="31" t="s">
        <v>72</v>
      </c>
      <c r="G2768" s="39" t="s">
        <v>73</v>
      </c>
      <c r="H2768" s="40" t="s">
        <v>33</v>
      </c>
      <c r="I2768" s="41"/>
      <c r="J2768" s="38"/>
      <c r="K2768" s="39" t="s">
        <v>73</v>
      </c>
      <c r="L2768" s="40" t="s">
        <v>33</v>
      </c>
      <c r="M2768" s="41"/>
      <c r="N2768" s="38"/>
      <c r="O2768" s="39" t="s">
        <v>73</v>
      </c>
      <c r="P2768" s="40" t="s">
        <v>33</v>
      </c>
      <c r="Q2768" s="41"/>
      <c r="R2768" s="38"/>
      <c r="S2768" s="39" t="s">
        <v>73</v>
      </c>
      <c r="T2768" s="40" t="s">
        <v>33</v>
      </c>
      <c r="U2768" s="41"/>
      <c r="V2768" s="38"/>
      <c r="W2768" s="39" t="s">
        <v>73</v>
      </c>
      <c r="X2768" s="40" t="s">
        <v>33</v>
      </c>
      <c r="Y2768" s="41"/>
      <c r="Z2768" s="38"/>
      <c r="AA2768" s="39" t="s">
        <v>73</v>
      </c>
      <c r="AB2768" s="40" t="s">
        <v>33</v>
      </c>
      <c r="AC2768" s="41"/>
      <c r="AD2768" s="38"/>
      <c r="AE2768" s="39" t="s">
        <v>73</v>
      </c>
      <c r="AF2768" s="40" t="s">
        <v>33</v>
      </c>
      <c r="AG2768" s="41"/>
      <c r="AH2768" s="38"/>
      <c r="AI2768" s="39" t="s">
        <v>73</v>
      </c>
      <c r="AJ2768" s="40" t="s">
        <v>33</v>
      </c>
      <c r="AK2768" s="41"/>
      <c r="AL2768" s="38"/>
      <c r="AM2768" s="39" t="s">
        <v>73</v>
      </c>
      <c r="AN2768" s="40" t="s">
        <v>33</v>
      </c>
      <c r="AO2768" s="41"/>
    </row>
    <row r="2769" spans="1:41" hidden="1" outlineLevel="1" x14ac:dyDescent="0.25">
      <c r="A2769" s="34" t="s">
        <v>4849</v>
      </c>
      <c r="B2769" s="35" t="s">
        <v>4850</v>
      </c>
      <c r="C2769" s="35" t="s">
        <v>4851</v>
      </c>
      <c r="D2769" s="35" t="s">
        <v>686</v>
      </c>
      <c r="E2769" s="42">
        <v>239</v>
      </c>
      <c r="G2769" s="43">
        <v>436</v>
      </c>
      <c r="H2769" s="44">
        <v>104204</v>
      </c>
      <c r="I2769" s="45"/>
      <c r="J2769" s="38"/>
      <c r="K2769" s="43">
        <v>425</v>
      </c>
      <c r="L2769" s="44">
        <v>101575</v>
      </c>
      <c r="M2769" s="45"/>
      <c r="N2769" s="38"/>
      <c r="O2769" s="43">
        <v>425</v>
      </c>
      <c r="P2769" s="44">
        <v>101575</v>
      </c>
      <c r="Q2769" s="45"/>
      <c r="R2769" s="38"/>
      <c r="S2769" s="43">
        <v>791</v>
      </c>
      <c r="T2769" s="44">
        <v>189049</v>
      </c>
      <c r="U2769" s="45"/>
      <c r="V2769" s="38"/>
      <c r="W2769" s="43">
        <v>575</v>
      </c>
      <c r="X2769" s="44">
        <v>137425</v>
      </c>
      <c r="Y2769" s="45"/>
      <c r="Z2769" s="38"/>
      <c r="AA2769" s="43">
        <v>836.47</v>
      </c>
      <c r="AB2769" s="44">
        <v>199916.33</v>
      </c>
      <c r="AC2769" s="45"/>
      <c r="AD2769" s="38"/>
      <c r="AE2769" s="43">
        <v>564</v>
      </c>
      <c r="AF2769" s="44">
        <v>134796</v>
      </c>
      <c r="AG2769" s="45"/>
      <c r="AH2769" s="38"/>
      <c r="AI2769" s="43">
        <v>434.7</v>
      </c>
      <c r="AJ2769" s="44">
        <v>103893.3</v>
      </c>
      <c r="AK2769" s="45"/>
      <c r="AL2769" s="38"/>
      <c r="AM2769" s="43">
        <v>504</v>
      </c>
      <c r="AN2769" s="44">
        <v>120456</v>
      </c>
      <c r="AO2769" s="45"/>
    </row>
    <row r="2770" spans="1:41" hidden="1" outlineLevel="1" x14ac:dyDescent="0.25">
      <c r="A2770" s="30"/>
      <c r="B2770" s="31" t="s">
        <v>44</v>
      </c>
      <c r="C2770" s="31" t="s">
        <v>45</v>
      </c>
      <c r="G2770" s="36"/>
      <c r="H2770" s="36"/>
      <c r="I2770" s="37"/>
      <c r="J2770" s="38"/>
      <c r="K2770" s="36"/>
      <c r="L2770" s="36"/>
      <c r="M2770" s="37"/>
      <c r="N2770" s="38"/>
      <c r="O2770" s="36"/>
      <c r="P2770" s="36"/>
      <c r="Q2770" s="37"/>
      <c r="R2770" s="38"/>
      <c r="S2770" s="36"/>
      <c r="T2770" s="36"/>
      <c r="U2770" s="37"/>
      <c r="V2770" s="38"/>
      <c r="W2770" s="36"/>
      <c r="X2770" s="36"/>
      <c r="Y2770" s="37"/>
      <c r="Z2770" s="38"/>
      <c r="AA2770" s="36"/>
      <c r="AB2770" s="36"/>
      <c r="AC2770" s="37"/>
      <c r="AD2770" s="38"/>
      <c r="AE2770" s="36"/>
      <c r="AF2770" s="36"/>
      <c r="AG2770" s="37"/>
      <c r="AH2770" s="38"/>
      <c r="AI2770" s="36"/>
      <c r="AJ2770" s="36"/>
      <c r="AK2770" s="37"/>
      <c r="AL2770" s="38"/>
      <c r="AM2770" s="36"/>
      <c r="AN2770" s="36"/>
      <c r="AO2770" s="37"/>
    </row>
    <row r="2771" spans="1:41" hidden="1" outlineLevel="1" x14ac:dyDescent="0.25">
      <c r="A2771" s="34" t="s">
        <v>4852</v>
      </c>
      <c r="B2771" s="35" t="s">
        <v>47</v>
      </c>
      <c r="C2771" s="35" t="s">
        <v>4853</v>
      </c>
      <c r="G2771" s="36"/>
      <c r="H2771" s="36"/>
      <c r="I2771" s="37"/>
      <c r="J2771" s="38"/>
      <c r="K2771" s="36"/>
      <c r="L2771" s="36"/>
      <c r="M2771" s="37"/>
      <c r="N2771" s="38"/>
      <c r="O2771" s="36"/>
      <c r="P2771" s="36"/>
      <c r="Q2771" s="37"/>
      <c r="R2771" s="38"/>
      <c r="S2771" s="36"/>
      <c r="T2771" s="36"/>
      <c r="U2771" s="37"/>
      <c r="V2771" s="38"/>
      <c r="W2771" s="36"/>
      <c r="X2771" s="36"/>
      <c r="Y2771" s="37"/>
      <c r="Z2771" s="38"/>
      <c r="AA2771" s="36"/>
      <c r="AB2771" s="36"/>
      <c r="AC2771" s="37"/>
      <c r="AD2771" s="38"/>
      <c r="AE2771" s="36"/>
      <c r="AF2771" s="36"/>
      <c r="AG2771" s="37"/>
      <c r="AH2771" s="38"/>
      <c r="AI2771" s="36"/>
      <c r="AJ2771" s="36"/>
      <c r="AK2771" s="37"/>
      <c r="AL2771" s="38"/>
      <c r="AM2771" s="36"/>
      <c r="AN2771" s="36"/>
      <c r="AO2771" s="37"/>
    </row>
    <row r="2772" spans="1:41" hidden="1" outlineLevel="1" x14ac:dyDescent="0.25">
      <c r="A2772" s="34" t="s">
        <v>4854</v>
      </c>
      <c r="B2772" s="35" t="s">
        <v>47</v>
      </c>
      <c r="C2772" s="35" t="s">
        <v>4855</v>
      </c>
      <c r="G2772" s="36"/>
      <c r="H2772" s="36"/>
      <c r="I2772" s="37"/>
      <c r="J2772" s="38"/>
      <c r="K2772" s="36"/>
      <c r="L2772" s="36"/>
      <c r="M2772" s="37"/>
      <c r="N2772" s="38"/>
      <c r="O2772" s="36"/>
      <c r="P2772" s="36"/>
      <c r="Q2772" s="37"/>
      <c r="R2772" s="38"/>
      <c r="S2772" s="36"/>
      <c r="T2772" s="36"/>
      <c r="U2772" s="37"/>
      <c r="V2772" s="38"/>
      <c r="W2772" s="36"/>
      <c r="X2772" s="36"/>
      <c r="Y2772" s="37"/>
      <c r="Z2772" s="38"/>
      <c r="AA2772" s="36"/>
      <c r="AB2772" s="36"/>
      <c r="AC2772" s="37"/>
      <c r="AD2772" s="38"/>
      <c r="AE2772" s="36"/>
      <c r="AF2772" s="36"/>
      <c r="AG2772" s="37"/>
      <c r="AH2772" s="38"/>
      <c r="AI2772" s="36"/>
      <c r="AJ2772" s="36"/>
      <c r="AK2772" s="37"/>
      <c r="AL2772" s="38"/>
      <c r="AM2772" s="36"/>
      <c r="AN2772" s="36"/>
      <c r="AO2772" s="37"/>
    </row>
    <row r="2773" spans="1:41" ht="30" hidden="1" outlineLevel="1" x14ac:dyDescent="0.25">
      <c r="A2773" s="34" t="s">
        <v>4856</v>
      </c>
      <c r="B2773" s="35" t="s">
        <v>47</v>
      </c>
      <c r="C2773" s="35" t="s">
        <v>4857</v>
      </c>
      <c r="G2773" s="36"/>
      <c r="H2773" s="36"/>
      <c r="I2773" s="37"/>
      <c r="J2773" s="38"/>
      <c r="K2773" s="36"/>
      <c r="L2773" s="36"/>
      <c r="M2773" s="37"/>
      <c r="N2773" s="38"/>
      <c r="O2773" s="36"/>
      <c r="P2773" s="36"/>
      <c r="Q2773" s="37"/>
      <c r="R2773" s="38"/>
      <c r="S2773" s="36"/>
      <c r="T2773" s="36"/>
      <c r="U2773" s="37"/>
      <c r="V2773" s="38"/>
      <c r="W2773" s="36"/>
      <c r="X2773" s="36"/>
      <c r="Y2773" s="37"/>
      <c r="Z2773" s="38"/>
      <c r="AA2773" s="36"/>
      <c r="AB2773" s="36"/>
      <c r="AC2773" s="37"/>
      <c r="AD2773" s="38"/>
      <c r="AE2773" s="36"/>
      <c r="AF2773" s="36"/>
      <c r="AG2773" s="37"/>
      <c r="AH2773" s="38"/>
      <c r="AI2773" s="36"/>
      <c r="AJ2773" s="36"/>
      <c r="AK2773" s="37"/>
      <c r="AL2773" s="38"/>
      <c r="AM2773" s="36"/>
      <c r="AN2773" s="36"/>
      <c r="AO2773" s="37"/>
    </row>
    <row r="2774" spans="1:41" ht="45" hidden="1" outlineLevel="1" x14ac:dyDescent="0.25">
      <c r="A2774" s="30"/>
      <c r="B2774" s="31" t="s">
        <v>69</v>
      </c>
      <c r="C2774" s="31" t="s">
        <v>70</v>
      </c>
      <c r="D2774" s="31" t="s">
        <v>71</v>
      </c>
      <c r="E2774" s="31" t="s">
        <v>72</v>
      </c>
      <c r="G2774" s="39" t="s">
        <v>73</v>
      </c>
      <c r="H2774" s="40" t="s">
        <v>33</v>
      </c>
      <c r="I2774" s="41"/>
      <c r="J2774" s="38"/>
      <c r="K2774" s="39" t="s">
        <v>73</v>
      </c>
      <c r="L2774" s="40" t="s">
        <v>33</v>
      </c>
      <c r="M2774" s="41"/>
      <c r="N2774" s="38"/>
      <c r="O2774" s="39" t="s">
        <v>73</v>
      </c>
      <c r="P2774" s="40" t="s">
        <v>33</v>
      </c>
      <c r="Q2774" s="41"/>
      <c r="R2774" s="38"/>
      <c r="S2774" s="39" t="s">
        <v>73</v>
      </c>
      <c r="T2774" s="40" t="s">
        <v>33</v>
      </c>
      <c r="U2774" s="41"/>
      <c r="V2774" s="38"/>
      <c r="W2774" s="39" t="s">
        <v>73</v>
      </c>
      <c r="X2774" s="40" t="s">
        <v>33</v>
      </c>
      <c r="Y2774" s="41"/>
      <c r="Z2774" s="38"/>
      <c r="AA2774" s="39" t="s">
        <v>73</v>
      </c>
      <c r="AB2774" s="40" t="s">
        <v>33</v>
      </c>
      <c r="AC2774" s="41"/>
      <c r="AD2774" s="38"/>
      <c r="AE2774" s="39" t="s">
        <v>73</v>
      </c>
      <c r="AF2774" s="40" t="s">
        <v>33</v>
      </c>
      <c r="AG2774" s="41"/>
      <c r="AH2774" s="38"/>
      <c r="AI2774" s="39" t="s">
        <v>73</v>
      </c>
      <c r="AJ2774" s="40" t="s">
        <v>33</v>
      </c>
      <c r="AK2774" s="41"/>
      <c r="AL2774" s="38"/>
      <c r="AM2774" s="39" t="s">
        <v>73</v>
      </c>
      <c r="AN2774" s="40" t="s">
        <v>33</v>
      </c>
      <c r="AO2774" s="41"/>
    </row>
    <row r="2775" spans="1:41" hidden="1" outlineLevel="1" x14ac:dyDescent="0.25">
      <c r="A2775" s="34" t="s">
        <v>4858</v>
      </c>
      <c r="B2775" s="35" t="s">
        <v>4859</v>
      </c>
      <c r="C2775" s="35" t="s">
        <v>4860</v>
      </c>
      <c r="D2775" s="35" t="s">
        <v>686</v>
      </c>
      <c r="E2775" s="42">
        <v>818</v>
      </c>
      <c r="G2775" s="43">
        <v>73</v>
      </c>
      <c r="H2775" s="44">
        <v>59714</v>
      </c>
      <c r="I2775" s="45"/>
      <c r="J2775" s="38"/>
      <c r="K2775" s="43">
        <v>100</v>
      </c>
      <c r="L2775" s="44">
        <v>81800</v>
      </c>
      <c r="M2775" s="45"/>
      <c r="N2775" s="38"/>
      <c r="O2775" s="43">
        <v>100</v>
      </c>
      <c r="P2775" s="44">
        <v>81800</v>
      </c>
      <c r="Q2775" s="45"/>
      <c r="R2775" s="38"/>
      <c r="S2775" s="43">
        <v>122</v>
      </c>
      <c r="T2775" s="44">
        <v>99796</v>
      </c>
      <c r="U2775" s="45"/>
      <c r="V2775" s="38"/>
      <c r="W2775" s="43">
        <v>115</v>
      </c>
      <c r="X2775" s="44">
        <v>94070</v>
      </c>
      <c r="Y2775" s="45"/>
      <c r="Z2775" s="38"/>
      <c r="AA2775" s="43">
        <v>256.93</v>
      </c>
      <c r="AB2775" s="44">
        <v>210168.74</v>
      </c>
      <c r="AC2775" s="45"/>
      <c r="AD2775" s="38"/>
      <c r="AE2775" s="43">
        <v>127</v>
      </c>
      <c r="AF2775" s="44">
        <v>103886</v>
      </c>
      <c r="AG2775" s="45"/>
      <c r="AH2775" s="38"/>
      <c r="AI2775" s="43">
        <v>129.44</v>
      </c>
      <c r="AJ2775" s="44">
        <v>105881.92</v>
      </c>
      <c r="AK2775" s="45"/>
      <c r="AL2775" s="38"/>
      <c r="AM2775" s="43">
        <v>147</v>
      </c>
      <c r="AN2775" s="44">
        <v>120246</v>
      </c>
      <c r="AO2775" s="45"/>
    </row>
    <row r="2776" spans="1:41" hidden="1" outlineLevel="1" x14ac:dyDescent="0.25">
      <c r="A2776" s="30"/>
      <c r="B2776" s="31" t="s">
        <v>44</v>
      </c>
      <c r="C2776" s="31" t="s">
        <v>45</v>
      </c>
      <c r="G2776" s="36"/>
      <c r="H2776" s="36"/>
      <c r="I2776" s="37"/>
      <c r="J2776" s="38"/>
      <c r="K2776" s="36"/>
      <c r="L2776" s="36"/>
      <c r="M2776" s="37"/>
      <c r="N2776" s="38"/>
      <c r="O2776" s="36"/>
      <c r="P2776" s="36"/>
      <c r="Q2776" s="37"/>
      <c r="R2776" s="38"/>
      <c r="S2776" s="36"/>
      <c r="T2776" s="36"/>
      <c r="U2776" s="37"/>
      <c r="V2776" s="38"/>
      <c r="W2776" s="36"/>
      <c r="X2776" s="36"/>
      <c r="Y2776" s="37"/>
      <c r="Z2776" s="38"/>
      <c r="AA2776" s="36"/>
      <c r="AB2776" s="36"/>
      <c r="AC2776" s="37"/>
      <c r="AD2776" s="38"/>
      <c r="AE2776" s="36"/>
      <c r="AF2776" s="36"/>
      <c r="AG2776" s="37"/>
      <c r="AH2776" s="38"/>
      <c r="AI2776" s="36"/>
      <c r="AJ2776" s="36"/>
      <c r="AK2776" s="37"/>
      <c r="AL2776" s="38"/>
      <c r="AM2776" s="36"/>
      <c r="AN2776" s="36"/>
      <c r="AO2776" s="37"/>
    </row>
    <row r="2777" spans="1:41" hidden="1" outlineLevel="1" x14ac:dyDescent="0.25">
      <c r="A2777" s="34" t="s">
        <v>4861</v>
      </c>
      <c r="B2777" s="35" t="s">
        <v>47</v>
      </c>
      <c r="C2777" s="35" t="s">
        <v>4862</v>
      </c>
      <c r="G2777" s="36"/>
      <c r="H2777" s="36"/>
      <c r="I2777" s="37"/>
      <c r="J2777" s="38"/>
      <c r="K2777" s="36"/>
      <c r="L2777" s="36"/>
      <c r="M2777" s="37"/>
      <c r="N2777" s="38"/>
      <c r="O2777" s="36"/>
      <c r="P2777" s="36"/>
      <c r="Q2777" s="37"/>
      <c r="R2777" s="38"/>
      <c r="S2777" s="36"/>
      <c r="T2777" s="36"/>
      <c r="U2777" s="37"/>
      <c r="V2777" s="38"/>
      <c r="W2777" s="36"/>
      <c r="X2777" s="36"/>
      <c r="Y2777" s="37"/>
      <c r="Z2777" s="38"/>
      <c r="AA2777" s="36"/>
      <c r="AB2777" s="36"/>
      <c r="AC2777" s="37"/>
      <c r="AD2777" s="38"/>
      <c r="AE2777" s="36"/>
      <c r="AF2777" s="36"/>
      <c r="AG2777" s="37"/>
      <c r="AH2777" s="38"/>
      <c r="AI2777" s="36"/>
      <c r="AJ2777" s="36"/>
      <c r="AK2777" s="37"/>
      <c r="AL2777" s="38"/>
      <c r="AM2777" s="36"/>
      <c r="AN2777" s="36"/>
      <c r="AO2777" s="37"/>
    </row>
    <row r="2778" spans="1:41" ht="30" hidden="1" outlineLevel="1" x14ac:dyDescent="0.25">
      <c r="A2778" s="34" t="s">
        <v>4863</v>
      </c>
      <c r="B2778" s="35" t="s">
        <v>47</v>
      </c>
      <c r="C2778" s="35" t="s">
        <v>4864</v>
      </c>
      <c r="G2778" s="36"/>
      <c r="H2778" s="36"/>
      <c r="I2778" s="37"/>
      <c r="J2778" s="38"/>
      <c r="K2778" s="36"/>
      <c r="L2778" s="36"/>
      <c r="M2778" s="37"/>
      <c r="N2778" s="38"/>
      <c r="O2778" s="36"/>
      <c r="P2778" s="36"/>
      <c r="Q2778" s="37"/>
      <c r="R2778" s="38"/>
      <c r="S2778" s="36"/>
      <c r="T2778" s="36"/>
      <c r="U2778" s="37"/>
      <c r="V2778" s="38"/>
      <c r="W2778" s="36"/>
      <c r="X2778" s="36"/>
      <c r="Y2778" s="37"/>
      <c r="Z2778" s="38"/>
      <c r="AA2778" s="36"/>
      <c r="AB2778" s="36"/>
      <c r="AC2778" s="37"/>
      <c r="AD2778" s="38"/>
      <c r="AE2778" s="36"/>
      <c r="AF2778" s="36"/>
      <c r="AG2778" s="37"/>
      <c r="AH2778" s="38"/>
      <c r="AI2778" s="36"/>
      <c r="AJ2778" s="36"/>
      <c r="AK2778" s="37"/>
      <c r="AL2778" s="38"/>
      <c r="AM2778" s="36"/>
      <c r="AN2778" s="36"/>
      <c r="AO2778" s="37"/>
    </row>
    <row r="2779" spans="1:41" ht="45" hidden="1" outlineLevel="1" x14ac:dyDescent="0.25">
      <c r="A2779" s="30"/>
      <c r="B2779" s="31" t="s">
        <v>69</v>
      </c>
      <c r="C2779" s="31" t="s">
        <v>70</v>
      </c>
      <c r="D2779" s="31" t="s">
        <v>71</v>
      </c>
      <c r="E2779" s="31" t="s">
        <v>72</v>
      </c>
      <c r="G2779" s="39" t="s">
        <v>73</v>
      </c>
      <c r="H2779" s="40" t="s">
        <v>33</v>
      </c>
      <c r="I2779" s="41"/>
      <c r="J2779" s="38"/>
      <c r="K2779" s="39" t="s">
        <v>73</v>
      </c>
      <c r="L2779" s="40" t="s">
        <v>33</v>
      </c>
      <c r="M2779" s="41"/>
      <c r="N2779" s="38"/>
      <c r="O2779" s="39" t="s">
        <v>73</v>
      </c>
      <c r="P2779" s="40" t="s">
        <v>33</v>
      </c>
      <c r="Q2779" s="41"/>
      <c r="R2779" s="38"/>
      <c r="S2779" s="39" t="s">
        <v>73</v>
      </c>
      <c r="T2779" s="40" t="s">
        <v>33</v>
      </c>
      <c r="U2779" s="41"/>
      <c r="V2779" s="38"/>
      <c r="W2779" s="39" t="s">
        <v>73</v>
      </c>
      <c r="X2779" s="40" t="s">
        <v>33</v>
      </c>
      <c r="Y2779" s="41"/>
      <c r="Z2779" s="38"/>
      <c r="AA2779" s="39" t="s">
        <v>73</v>
      </c>
      <c r="AB2779" s="40" t="s">
        <v>33</v>
      </c>
      <c r="AC2779" s="41"/>
      <c r="AD2779" s="38"/>
      <c r="AE2779" s="39" t="s">
        <v>73</v>
      </c>
      <c r="AF2779" s="40" t="s">
        <v>33</v>
      </c>
      <c r="AG2779" s="41"/>
      <c r="AH2779" s="38"/>
      <c r="AI2779" s="39" t="s">
        <v>73</v>
      </c>
      <c r="AJ2779" s="40" t="s">
        <v>33</v>
      </c>
      <c r="AK2779" s="41"/>
      <c r="AL2779" s="38"/>
      <c r="AM2779" s="39" t="s">
        <v>73</v>
      </c>
      <c r="AN2779" s="40" t="s">
        <v>33</v>
      </c>
      <c r="AO2779" s="41"/>
    </row>
    <row r="2780" spans="1:41" hidden="1" outlineLevel="1" x14ac:dyDescent="0.25">
      <c r="A2780" s="34" t="s">
        <v>4865</v>
      </c>
      <c r="B2780" s="35" t="s">
        <v>4866</v>
      </c>
      <c r="C2780" s="35" t="s">
        <v>4867</v>
      </c>
      <c r="D2780" s="35" t="s">
        <v>686</v>
      </c>
      <c r="E2780" s="42">
        <v>233</v>
      </c>
      <c r="G2780" s="43">
        <v>81</v>
      </c>
      <c r="H2780" s="44">
        <v>18873</v>
      </c>
      <c r="I2780" s="45"/>
      <c r="J2780" s="38"/>
      <c r="K2780" s="43">
        <v>85</v>
      </c>
      <c r="L2780" s="44">
        <v>19805</v>
      </c>
      <c r="M2780" s="45"/>
      <c r="N2780" s="38"/>
      <c r="O2780" s="43">
        <v>85</v>
      </c>
      <c r="P2780" s="44">
        <v>19805</v>
      </c>
      <c r="Q2780" s="45"/>
      <c r="R2780" s="38"/>
      <c r="S2780" s="43">
        <v>120</v>
      </c>
      <c r="T2780" s="44">
        <v>27960</v>
      </c>
      <c r="U2780" s="45"/>
      <c r="V2780" s="38"/>
      <c r="W2780" s="43">
        <v>92</v>
      </c>
      <c r="X2780" s="44">
        <v>21436</v>
      </c>
      <c r="Y2780" s="45"/>
      <c r="Z2780" s="38"/>
      <c r="AA2780" s="43">
        <v>172.37</v>
      </c>
      <c r="AB2780" s="44">
        <v>40162.21</v>
      </c>
      <c r="AC2780" s="45"/>
      <c r="AD2780" s="38"/>
      <c r="AE2780" s="43">
        <v>127</v>
      </c>
      <c r="AF2780" s="44">
        <v>29591</v>
      </c>
      <c r="AG2780" s="45"/>
      <c r="AH2780" s="38"/>
      <c r="AI2780" s="43">
        <v>137.16999999999999</v>
      </c>
      <c r="AJ2780" s="44">
        <v>31960.61</v>
      </c>
      <c r="AK2780" s="45"/>
      <c r="AL2780" s="38"/>
      <c r="AM2780" s="43">
        <v>179</v>
      </c>
      <c r="AN2780" s="44">
        <v>41707</v>
      </c>
      <c r="AO2780" s="45"/>
    </row>
    <row r="2781" spans="1:41" hidden="1" outlineLevel="1" x14ac:dyDescent="0.25">
      <c r="A2781" s="30"/>
      <c r="B2781" s="31" t="s">
        <v>44</v>
      </c>
      <c r="C2781" s="31" t="s">
        <v>45</v>
      </c>
      <c r="G2781" s="36"/>
      <c r="H2781" s="36"/>
      <c r="I2781" s="37"/>
      <c r="J2781" s="38"/>
      <c r="K2781" s="36"/>
      <c r="L2781" s="36"/>
      <c r="M2781" s="37"/>
      <c r="N2781" s="38"/>
      <c r="O2781" s="36"/>
      <c r="P2781" s="36"/>
      <c r="Q2781" s="37"/>
      <c r="R2781" s="38"/>
      <c r="S2781" s="36"/>
      <c r="T2781" s="36"/>
      <c r="U2781" s="37"/>
      <c r="V2781" s="38"/>
      <c r="W2781" s="36"/>
      <c r="X2781" s="36"/>
      <c r="Y2781" s="37"/>
      <c r="Z2781" s="38"/>
      <c r="AA2781" s="36"/>
      <c r="AB2781" s="36"/>
      <c r="AC2781" s="37"/>
      <c r="AD2781" s="38"/>
      <c r="AE2781" s="36"/>
      <c r="AF2781" s="36"/>
      <c r="AG2781" s="37"/>
      <c r="AH2781" s="38"/>
      <c r="AI2781" s="36"/>
      <c r="AJ2781" s="36"/>
      <c r="AK2781" s="37"/>
      <c r="AL2781" s="38"/>
      <c r="AM2781" s="36"/>
      <c r="AN2781" s="36"/>
      <c r="AO2781" s="37"/>
    </row>
    <row r="2782" spans="1:41" hidden="1" outlineLevel="1" x14ac:dyDescent="0.25">
      <c r="A2782" s="34" t="s">
        <v>4868</v>
      </c>
      <c r="B2782" s="35" t="s">
        <v>47</v>
      </c>
      <c r="C2782" s="35" t="s">
        <v>4800</v>
      </c>
      <c r="G2782" s="36"/>
      <c r="H2782" s="36"/>
      <c r="I2782" s="37"/>
      <c r="J2782" s="38"/>
      <c r="K2782" s="36"/>
      <c r="L2782" s="36"/>
      <c r="M2782" s="37"/>
      <c r="N2782" s="38"/>
      <c r="O2782" s="36"/>
      <c r="P2782" s="36"/>
      <c r="Q2782" s="37"/>
      <c r="R2782" s="38"/>
      <c r="S2782" s="36"/>
      <c r="T2782" s="36"/>
      <c r="U2782" s="37"/>
      <c r="V2782" s="38"/>
      <c r="W2782" s="36"/>
      <c r="X2782" s="36"/>
      <c r="Y2782" s="37"/>
      <c r="Z2782" s="38"/>
      <c r="AA2782" s="36"/>
      <c r="AB2782" s="36"/>
      <c r="AC2782" s="37"/>
      <c r="AD2782" s="38"/>
      <c r="AE2782" s="36"/>
      <c r="AF2782" s="36"/>
      <c r="AG2782" s="37"/>
      <c r="AH2782" s="38"/>
      <c r="AI2782" s="36"/>
      <c r="AJ2782" s="36"/>
      <c r="AK2782" s="37"/>
      <c r="AL2782" s="38"/>
      <c r="AM2782" s="36"/>
      <c r="AN2782" s="36"/>
      <c r="AO2782" s="37"/>
    </row>
    <row r="2783" spans="1:41" ht="45" hidden="1" outlineLevel="1" x14ac:dyDescent="0.25">
      <c r="A2783" s="30"/>
      <c r="B2783" s="31" t="s">
        <v>69</v>
      </c>
      <c r="C2783" s="31" t="s">
        <v>70</v>
      </c>
      <c r="D2783" s="31" t="s">
        <v>71</v>
      </c>
      <c r="E2783" s="31" t="s">
        <v>72</v>
      </c>
      <c r="G2783" s="39" t="s">
        <v>73</v>
      </c>
      <c r="H2783" s="40" t="s">
        <v>33</v>
      </c>
      <c r="I2783" s="41"/>
      <c r="J2783" s="38"/>
      <c r="K2783" s="39" t="s">
        <v>73</v>
      </c>
      <c r="L2783" s="40" t="s">
        <v>33</v>
      </c>
      <c r="M2783" s="41"/>
      <c r="N2783" s="38"/>
      <c r="O2783" s="39" t="s">
        <v>73</v>
      </c>
      <c r="P2783" s="40" t="s">
        <v>33</v>
      </c>
      <c r="Q2783" s="41"/>
      <c r="R2783" s="38"/>
      <c r="S2783" s="39" t="s">
        <v>73</v>
      </c>
      <c r="T2783" s="40" t="s">
        <v>33</v>
      </c>
      <c r="U2783" s="41"/>
      <c r="V2783" s="38"/>
      <c r="W2783" s="39" t="s">
        <v>73</v>
      </c>
      <c r="X2783" s="40" t="s">
        <v>33</v>
      </c>
      <c r="Y2783" s="41"/>
      <c r="Z2783" s="38"/>
      <c r="AA2783" s="39" t="s">
        <v>73</v>
      </c>
      <c r="AB2783" s="40" t="s">
        <v>33</v>
      </c>
      <c r="AC2783" s="41"/>
      <c r="AD2783" s="38"/>
      <c r="AE2783" s="39" t="s">
        <v>73</v>
      </c>
      <c r="AF2783" s="40" t="s">
        <v>33</v>
      </c>
      <c r="AG2783" s="41"/>
      <c r="AH2783" s="38"/>
      <c r="AI2783" s="39" t="s">
        <v>73</v>
      </c>
      <c r="AJ2783" s="40" t="s">
        <v>33</v>
      </c>
      <c r="AK2783" s="41"/>
      <c r="AL2783" s="38"/>
      <c r="AM2783" s="39" t="s">
        <v>73</v>
      </c>
      <c r="AN2783" s="40" t="s">
        <v>33</v>
      </c>
      <c r="AO2783" s="41"/>
    </row>
    <row r="2784" spans="1:41" hidden="1" outlineLevel="1" x14ac:dyDescent="0.25">
      <c r="A2784" s="34" t="s">
        <v>4869</v>
      </c>
      <c r="B2784" s="35" t="s">
        <v>4870</v>
      </c>
      <c r="C2784" s="35" t="s">
        <v>4871</v>
      </c>
      <c r="D2784" s="35" t="s">
        <v>686</v>
      </c>
      <c r="E2784" s="42">
        <v>450</v>
      </c>
      <c r="G2784" s="43">
        <v>42</v>
      </c>
      <c r="H2784" s="44">
        <v>18900</v>
      </c>
      <c r="I2784" s="45"/>
      <c r="J2784" s="38"/>
      <c r="K2784" s="43">
        <v>60</v>
      </c>
      <c r="L2784" s="44">
        <v>27000</v>
      </c>
      <c r="M2784" s="45"/>
      <c r="N2784" s="38"/>
      <c r="O2784" s="43">
        <v>60</v>
      </c>
      <c r="P2784" s="44">
        <v>27000</v>
      </c>
      <c r="Q2784" s="45"/>
      <c r="R2784" s="38"/>
      <c r="S2784" s="43">
        <v>50</v>
      </c>
      <c r="T2784" s="44">
        <v>22500</v>
      </c>
      <c r="U2784" s="45"/>
      <c r="V2784" s="38"/>
      <c r="W2784" s="43">
        <v>46</v>
      </c>
      <c r="X2784" s="44">
        <v>20700</v>
      </c>
      <c r="Y2784" s="45"/>
      <c r="Z2784" s="38"/>
      <c r="AA2784" s="43">
        <v>54.94</v>
      </c>
      <c r="AB2784" s="44">
        <v>24723</v>
      </c>
      <c r="AC2784" s="45"/>
      <c r="AD2784" s="38"/>
      <c r="AE2784" s="43">
        <v>49</v>
      </c>
      <c r="AF2784" s="44">
        <v>22050</v>
      </c>
      <c r="AG2784" s="45"/>
      <c r="AH2784" s="38"/>
      <c r="AI2784" s="43">
        <v>50.54</v>
      </c>
      <c r="AJ2784" s="44">
        <v>22743</v>
      </c>
      <c r="AK2784" s="45"/>
      <c r="AL2784" s="38"/>
      <c r="AM2784" s="43">
        <v>60</v>
      </c>
      <c r="AN2784" s="44">
        <v>27000</v>
      </c>
      <c r="AO2784" s="45"/>
    </row>
    <row r="2785" spans="1:41" ht="30" hidden="1" outlineLevel="1" x14ac:dyDescent="0.25">
      <c r="A2785" s="34" t="s">
        <v>4872</v>
      </c>
      <c r="B2785" s="35" t="s">
        <v>4873</v>
      </c>
      <c r="C2785" s="35" t="s">
        <v>4874</v>
      </c>
      <c r="D2785" s="35" t="s">
        <v>686</v>
      </c>
      <c r="E2785" s="42">
        <v>783</v>
      </c>
      <c r="G2785" s="43">
        <v>44</v>
      </c>
      <c r="H2785" s="44">
        <v>34452</v>
      </c>
      <c r="I2785" s="45"/>
      <c r="J2785" s="38"/>
      <c r="K2785" s="43">
        <v>70</v>
      </c>
      <c r="L2785" s="44">
        <v>54810</v>
      </c>
      <c r="M2785" s="45"/>
      <c r="N2785" s="38"/>
      <c r="O2785" s="43">
        <v>70</v>
      </c>
      <c r="P2785" s="44">
        <v>54810</v>
      </c>
      <c r="Q2785" s="45"/>
      <c r="R2785" s="38"/>
      <c r="S2785" s="43">
        <v>52</v>
      </c>
      <c r="T2785" s="44">
        <v>40716</v>
      </c>
      <c r="U2785" s="45"/>
      <c r="V2785" s="38"/>
      <c r="W2785" s="43">
        <v>52</v>
      </c>
      <c r="X2785" s="44">
        <v>40716</v>
      </c>
      <c r="Y2785" s="45"/>
      <c r="Z2785" s="38"/>
      <c r="AA2785" s="43">
        <v>70.02</v>
      </c>
      <c r="AB2785" s="44">
        <v>54825.66</v>
      </c>
      <c r="AC2785" s="45"/>
      <c r="AD2785" s="38"/>
      <c r="AE2785" s="43">
        <v>63</v>
      </c>
      <c r="AF2785" s="44">
        <v>49329</v>
      </c>
      <c r="AG2785" s="45"/>
      <c r="AH2785" s="38"/>
      <c r="AI2785" s="43">
        <v>58.26</v>
      </c>
      <c r="AJ2785" s="44">
        <v>45617.58</v>
      </c>
      <c r="AK2785" s="45"/>
      <c r="AL2785" s="38"/>
      <c r="AM2785" s="43">
        <v>75</v>
      </c>
      <c r="AN2785" s="44">
        <v>58725</v>
      </c>
      <c r="AO2785" s="45"/>
    </row>
    <row r="2786" spans="1:41" hidden="1" outlineLevel="1" x14ac:dyDescent="0.25">
      <c r="A2786" s="30"/>
      <c r="B2786" s="31" t="s">
        <v>44</v>
      </c>
      <c r="C2786" s="31" t="s">
        <v>45</v>
      </c>
      <c r="G2786" s="36"/>
      <c r="H2786" s="36"/>
      <c r="I2786" s="37"/>
      <c r="J2786" s="38"/>
      <c r="K2786" s="36"/>
      <c r="L2786" s="36"/>
      <c r="M2786" s="37"/>
      <c r="N2786" s="38"/>
      <c r="O2786" s="36"/>
      <c r="P2786" s="36"/>
      <c r="Q2786" s="37"/>
      <c r="R2786" s="38"/>
      <c r="S2786" s="36"/>
      <c r="T2786" s="36"/>
      <c r="U2786" s="37"/>
      <c r="V2786" s="38"/>
      <c r="W2786" s="36"/>
      <c r="X2786" s="36"/>
      <c r="Y2786" s="37"/>
      <c r="Z2786" s="38"/>
      <c r="AA2786" s="36"/>
      <c r="AB2786" s="36"/>
      <c r="AC2786" s="37"/>
      <c r="AD2786" s="38"/>
      <c r="AE2786" s="36"/>
      <c r="AF2786" s="36"/>
      <c r="AG2786" s="37"/>
      <c r="AH2786" s="38"/>
      <c r="AI2786" s="36"/>
      <c r="AJ2786" s="36"/>
      <c r="AK2786" s="37"/>
      <c r="AL2786" s="38"/>
      <c r="AM2786" s="36"/>
      <c r="AN2786" s="36"/>
      <c r="AO2786" s="37"/>
    </row>
    <row r="2787" spans="1:41" hidden="1" outlineLevel="1" x14ac:dyDescent="0.25">
      <c r="A2787" s="34" t="s">
        <v>4875</v>
      </c>
      <c r="B2787" s="35" t="s">
        <v>47</v>
      </c>
      <c r="C2787" s="35" t="s">
        <v>4876</v>
      </c>
      <c r="G2787" s="36"/>
      <c r="H2787" s="36"/>
      <c r="I2787" s="37"/>
      <c r="J2787" s="38"/>
      <c r="K2787" s="36"/>
      <c r="L2787" s="36"/>
      <c r="M2787" s="37"/>
      <c r="N2787" s="38"/>
      <c r="O2787" s="36"/>
      <c r="P2787" s="36"/>
      <c r="Q2787" s="37"/>
      <c r="R2787" s="38"/>
      <c r="S2787" s="36"/>
      <c r="T2787" s="36"/>
      <c r="U2787" s="37"/>
      <c r="V2787" s="38"/>
      <c r="W2787" s="36"/>
      <c r="X2787" s="36"/>
      <c r="Y2787" s="37"/>
      <c r="Z2787" s="38"/>
      <c r="AA2787" s="36"/>
      <c r="AB2787" s="36"/>
      <c r="AC2787" s="37"/>
      <c r="AD2787" s="38"/>
      <c r="AE2787" s="36"/>
      <c r="AF2787" s="36"/>
      <c r="AG2787" s="37"/>
      <c r="AH2787" s="38"/>
      <c r="AI2787" s="36"/>
      <c r="AJ2787" s="36"/>
      <c r="AK2787" s="37"/>
      <c r="AL2787" s="38"/>
      <c r="AM2787" s="36"/>
      <c r="AN2787" s="36"/>
      <c r="AO2787" s="37"/>
    </row>
    <row r="2788" spans="1:41" ht="45" hidden="1" outlineLevel="1" x14ac:dyDescent="0.25">
      <c r="A2788" s="30"/>
      <c r="B2788" s="31" t="s">
        <v>69</v>
      </c>
      <c r="C2788" s="31" t="s">
        <v>70</v>
      </c>
      <c r="D2788" s="31" t="s">
        <v>71</v>
      </c>
      <c r="E2788" s="31" t="s">
        <v>72</v>
      </c>
      <c r="G2788" s="39" t="s">
        <v>73</v>
      </c>
      <c r="H2788" s="40" t="s">
        <v>33</v>
      </c>
      <c r="I2788" s="41"/>
      <c r="J2788" s="38"/>
      <c r="K2788" s="39" t="s">
        <v>73</v>
      </c>
      <c r="L2788" s="40" t="s">
        <v>33</v>
      </c>
      <c r="M2788" s="41"/>
      <c r="N2788" s="38"/>
      <c r="O2788" s="39" t="s">
        <v>73</v>
      </c>
      <c r="P2788" s="40" t="s">
        <v>33</v>
      </c>
      <c r="Q2788" s="41"/>
      <c r="R2788" s="38"/>
      <c r="S2788" s="39" t="s">
        <v>73</v>
      </c>
      <c r="T2788" s="40" t="s">
        <v>33</v>
      </c>
      <c r="U2788" s="41"/>
      <c r="V2788" s="38"/>
      <c r="W2788" s="39" t="s">
        <v>73</v>
      </c>
      <c r="X2788" s="40" t="s">
        <v>33</v>
      </c>
      <c r="Y2788" s="41"/>
      <c r="Z2788" s="38"/>
      <c r="AA2788" s="39" t="s">
        <v>73</v>
      </c>
      <c r="AB2788" s="40" t="s">
        <v>33</v>
      </c>
      <c r="AC2788" s="41"/>
      <c r="AD2788" s="38"/>
      <c r="AE2788" s="39" t="s">
        <v>73</v>
      </c>
      <c r="AF2788" s="40" t="s">
        <v>33</v>
      </c>
      <c r="AG2788" s="41"/>
      <c r="AH2788" s="38"/>
      <c r="AI2788" s="39" t="s">
        <v>73</v>
      </c>
      <c r="AJ2788" s="40" t="s">
        <v>33</v>
      </c>
      <c r="AK2788" s="41"/>
      <c r="AL2788" s="38"/>
      <c r="AM2788" s="39" t="s">
        <v>73</v>
      </c>
      <c r="AN2788" s="40" t="s">
        <v>33</v>
      </c>
      <c r="AO2788" s="41"/>
    </row>
    <row r="2789" spans="1:41" ht="45" hidden="1" outlineLevel="1" x14ac:dyDescent="0.25">
      <c r="A2789" s="34" t="s">
        <v>4877</v>
      </c>
      <c r="B2789" s="35" t="s">
        <v>4878</v>
      </c>
      <c r="C2789" s="35" t="s">
        <v>4879</v>
      </c>
      <c r="D2789" s="35" t="s">
        <v>523</v>
      </c>
      <c r="E2789" s="42">
        <v>15.2</v>
      </c>
      <c r="G2789" s="43">
        <v>750</v>
      </c>
      <c r="H2789" s="44">
        <v>11400</v>
      </c>
      <c r="I2789" s="45"/>
      <c r="J2789" s="38"/>
      <c r="K2789" s="43">
        <v>350</v>
      </c>
      <c r="L2789" s="44">
        <v>5320</v>
      </c>
      <c r="M2789" s="45"/>
      <c r="N2789" s="38"/>
      <c r="O2789" s="43">
        <v>350</v>
      </c>
      <c r="P2789" s="44">
        <v>5320</v>
      </c>
      <c r="Q2789" s="45"/>
      <c r="R2789" s="38"/>
      <c r="S2789" s="43">
        <v>135</v>
      </c>
      <c r="T2789" s="44">
        <v>2052</v>
      </c>
      <c r="U2789" s="45"/>
      <c r="V2789" s="38"/>
      <c r="W2789" s="43">
        <v>46</v>
      </c>
      <c r="X2789" s="44">
        <v>699.2</v>
      </c>
      <c r="Y2789" s="45"/>
      <c r="Z2789" s="38"/>
      <c r="AA2789" s="43">
        <v>225.69</v>
      </c>
      <c r="AB2789" s="44">
        <v>3430.4879999999998</v>
      </c>
      <c r="AC2789" s="45"/>
      <c r="AD2789" s="38"/>
      <c r="AE2789" s="43">
        <v>845</v>
      </c>
      <c r="AF2789" s="44">
        <v>12844</v>
      </c>
      <c r="AG2789" s="45"/>
      <c r="AH2789" s="38"/>
      <c r="AI2789" s="43">
        <v>192.91</v>
      </c>
      <c r="AJ2789" s="44">
        <v>2932.232</v>
      </c>
      <c r="AK2789" s="45"/>
      <c r="AL2789" s="38"/>
      <c r="AM2789" s="43">
        <v>185</v>
      </c>
      <c r="AN2789" s="44">
        <v>2812</v>
      </c>
      <c r="AO2789" s="45"/>
    </row>
    <row r="2790" spans="1:41" ht="45" hidden="1" outlineLevel="1" x14ac:dyDescent="0.25">
      <c r="A2790" s="34" t="s">
        <v>4880</v>
      </c>
      <c r="B2790" s="35" t="s">
        <v>4881</v>
      </c>
      <c r="C2790" s="35" t="s">
        <v>4882</v>
      </c>
      <c r="D2790" s="35" t="s">
        <v>500</v>
      </c>
      <c r="E2790" s="42">
        <v>19</v>
      </c>
      <c r="G2790" s="43">
        <v>375</v>
      </c>
      <c r="H2790" s="44">
        <v>7125</v>
      </c>
      <c r="I2790" s="45"/>
      <c r="J2790" s="38"/>
      <c r="K2790" s="43">
        <v>400</v>
      </c>
      <c r="L2790" s="44">
        <v>7600</v>
      </c>
      <c r="M2790" s="45"/>
      <c r="N2790" s="38"/>
      <c r="O2790" s="43">
        <v>400</v>
      </c>
      <c r="P2790" s="44">
        <v>7600</v>
      </c>
      <c r="Q2790" s="45"/>
      <c r="R2790" s="38"/>
      <c r="S2790" s="43">
        <v>230</v>
      </c>
      <c r="T2790" s="44">
        <v>4370</v>
      </c>
      <c r="U2790" s="45"/>
      <c r="V2790" s="38"/>
      <c r="W2790" s="43">
        <v>52</v>
      </c>
      <c r="X2790" s="44">
        <v>988</v>
      </c>
      <c r="Y2790" s="45"/>
      <c r="Z2790" s="38"/>
      <c r="AA2790" s="43">
        <v>242.39</v>
      </c>
      <c r="AB2790" s="44">
        <v>4605.41</v>
      </c>
      <c r="AC2790" s="45"/>
      <c r="AD2790" s="38"/>
      <c r="AE2790" s="43">
        <v>845</v>
      </c>
      <c r="AF2790" s="44">
        <v>16055</v>
      </c>
      <c r="AG2790" s="45"/>
      <c r="AH2790" s="38"/>
      <c r="AI2790" s="43">
        <v>852.5</v>
      </c>
      <c r="AJ2790" s="44">
        <v>16197.5</v>
      </c>
      <c r="AK2790" s="45"/>
      <c r="AL2790" s="38"/>
      <c r="AM2790" s="43">
        <v>720</v>
      </c>
      <c r="AN2790" s="44">
        <v>13680</v>
      </c>
      <c r="AO2790" s="45"/>
    </row>
    <row r="2791" spans="1:41" hidden="1" outlineLevel="1" x14ac:dyDescent="0.25">
      <c r="A2791" s="30"/>
      <c r="B2791" s="31" t="s">
        <v>44</v>
      </c>
      <c r="C2791" s="31" t="s">
        <v>45</v>
      </c>
      <c r="G2791" s="36"/>
      <c r="H2791" s="36"/>
      <c r="I2791" s="37"/>
      <c r="J2791" s="38"/>
      <c r="K2791" s="36"/>
      <c r="L2791" s="36"/>
      <c r="M2791" s="37"/>
      <c r="N2791" s="38"/>
      <c r="O2791" s="36"/>
      <c r="P2791" s="36"/>
      <c r="Q2791" s="37"/>
      <c r="R2791" s="38"/>
      <c r="S2791" s="36"/>
      <c r="T2791" s="36"/>
      <c r="U2791" s="37"/>
      <c r="V2791" s="38"/>
      <c r="W2791" s="36"/>
      <c r="X2791" s="36"/>
      <c r="Y2791" s="37"/>
      <c r="Z2791" s="38"/>
      <c r="AA2791" s="36"/>
      <c r="AB2791" s="36"/>
      <c r="AC2791" s="37"/>
      <c r="AD2791" s="38"/>
      <c r="AE2791" s="36"/>
      <c r="AF2791" s="36"/>
      <c r="AG2791" s="37"/>
      <c r="AH2791" s="38"/>
      <c r="AI2791" s="36"/>
      <c r="AJ2791" s="36"/>
      <c r="AK2791" s="37"/>
      <c r="AL2791" s="38"/>
      <c r="AM2791" s="36"/>
      <c r="AN2791" s="36"/>
      <c r="AO2791" s="37"/>
    </row>
    <row r="2792" spans="1:41" hidden="1" outlineLevel="1" x14ac:dyDescent="0.25">
      <c r="A2792" s="34" t="s">
        <v>4883</v>
      </c>
      <c r="B2792" s="35" t="s">
        <v>47</v>
      </c>
      <c r="C2792" s="35" t="s">
        <v>483</v>
      </c>
      <c r="G2792" s="36"/>
      <c r="H2792" s="36"/>
      <c r="I2792" s="37"/>
      <c r="J2792" s="38"/>
      <c r="K2792" s="36"/>
      <c r="L2792" s="36"/>
      <c r="M2792" s="37"/>
      <c r="N2792" s="38"/>
      <c r="O2792" s="36"/>
      <c r="P2792" s="36"/>
      <c r="Q2792" s="37"/>
      <c r="R2792" s="38"/>
      <c r="S2792" s="36"/>
      <c r="T2792" s="36"/>
      <c r="U2792" s="37"/>
      <c r="V2792" s="38"/>
      <c r="W2792" s="36"/>
      <c r="X2792" s="36"/>
      <c r="Y2792" s="37"/>
      <c r="Z2792" s="38"/>
      <c r="AA2792" s="36"/>
      <c r="AB2792" s="36"/>
      <c r="AC2792" s="37"/>
      <c r="AD2792" s="38"/>
      <c r="AE2792" s="36"/>
      <c r="AF2792" s="36"/>
      <c r="AG2792" s="37"/>
      <c r="AH2792" s="38"/>
      <c r="AI2792" s="36"/>
      <c r="AJ2792" s="36"/>
      <c r="AK2792" s="37"/>
      <c r="AL2792" s="38"/>
      <c r="AM2792" s="36"/>
      <c r="AN2792" s="36"/>
      <c r="AO2792" s="37"/>
    </row>
    <row r="2793" spans="1:41" ht="45" hidden="1" outlineLevel="1" x14ac:dyDescent="0.25">
      <c r="A2793" s="30"/>
      <c r="B2793" s="31" t="s">
        <v>69</v>
      </c>
      <c r="C2793" s="31" t="s">
        <v>70</v>
      </c>
      <c r="D2793" s="31" t="s">
        <v>71</v>
      </c>
      <c r="E2793" s="31" t="s">
        <v>72</v>
      </c>
      <c r="G2793" s="39" t="s">
        <v>73</v>
      </c>
      <c r="H2793" s="40" t="s">
        <v>33</v>
      </c>
      <c r="I2793" s="41"/>
      <c r="J2793" s="38"/>
      <c r="K2793" s="39" t="s">
        <v>73</v>
      </c>
      <c r="L2793" s="40" t="s">
        <v>33</v>
      </c>
      <c r="M2793" s="41"/>
      <c r="N2793" s="38"/>
      <c r="O2793" s="39" t="s">
        <v>73</v>
      </c>
      <c r="P2793" s="40" t="s">
        <v>33</v>
      </c>
      <c r="Q2793" s="41"/>
      <c r="R2793" s="38"/>
      <c r="S2793" s="39" t="s">
        <v>73</v>
      </c>
      <c r="T2793" s="40" t="s">
        <v>33</v>
      </c>
      <c r="U2793" s="41"/>
      <c r="V2793" s="38"/>
      <c r="W2793" s="39" t="s">
        <v>73</v>
      </c>
      <c r="X2793" s="40" t="s">
        <v>33</v>
      </c>
      <c r="Y2793" s="41"/>
      <c r="Z2793" s="38"/>
      <c r="AA2793" s="39" t="s">
        <v>73</v>
      </c>
      <c r="AB2793" s="40" t="s">
        <v>33</v>
      </c>
      <c r="AC2793" s="41"/>
      <c r="AD2793" s="38"/>
      <c r="AE2793" s="39" t="s">
        <v>73</v>
      </c>
      <c r="AF2793" s="40" t="s">
        <v>33</v>
      </c>
      <c r="AG2793" s="41"/>
      <c r="AH2793" s="38"/>
      <c r="AI2793" s="39" t="s">
        <v>73</v>
      </c>
      <c r="AJ2793" s="40" t="s">
        <v>33</v>
      </c>
      <c r="AK2793" s="41"/>
      <c r="AL2793" s="38"/>
      <c r="AM2793" s="39" t="s">
        <v>73</v>
      </c>
      <c r="AN2793" s="40" t="s">
        <v>33</v>
      </c>
      <c r="AO2793" s="41"/>
    </row>
    <row r="2794" spans="1:41" ht="105" hidden="1" outlineLevel="1" x14ac:dyDescent="0.25">
      <c r="A2794" s="34" t="s">
        <v>4884</v>
      </c>
      <c r="B2794" s="35" t="s">
        <v>4885</v>
      </c>
      <c r="C2794" s="35" t="s">
        <v>486</v>
      </c>
      <c r="D2794" s="35" t="s">
        <v>621</v>
      </c>
      <c r="E2794" s="42">
        <v>1</v>
      </c>
      <c r="G2794" s="43">
        <v>0</v>
      </c>
      <c r="H2794" s="44">
        <v>0</v>
      </c>
      <c r="I2794" s="45"/>
      <c r="J2794" s="38"/>
      <c r="K2794" s="43">
        <v>0</v>
      </c>
      <c r="L2794" s="44">
        <v>0</v>
      </c>
      <c r="M2794" s="45"/>
      <c r="N2794" s="38"/>
      <c r="O2794" s="43">
        <v>0</v>
      </c>
      <c r="P2794" s="44">
        <v>0</v>
      </c>
      <c r="Q2794" s="45"/>
      <c r="R2794" s="38"/>
      <c r="S2794" s="43">
        <v>0</v>
      </c>
      <c r="T2794" s="44">
        <v>0</v>
      </c>
      <c r="U2794" s="45"/>
      <c r="V2794" s="38"/>
      <c r="W2794" s="43">
        <v>0</v>
      </c>
      <c r="X2794" s="44">
        <v>0</v>
      </c>
      <c r="Y2794" s="45"/>
      <c r="Z2794" s="38"/>
      <c r="AA2794" s="43">
        <v>10772.95</v>
      </c>
      <c r="AB2794" s="44">
        <v>10772.95</v>
      </c>
      <c r="AC2794" s="45"/>
      <c r="AD2794" s="38"/>
      <c r="AE2794" s="43">
        <v>0</v>
      </c>
      <c r="AF2794" s="44">
        <v>0</v>
      </c>
      <c r="AG2794" s="45"/>
      <c r="AH2794" s="38"/>
      <c r="AI2794" s="43">
        <v>223484.35</v>
      </c>
      <c r="AJ2794" s="44">
        <v>223484.35</v>
      </c>
      <c r="AK2794" s="45"/>
      <c r="AL2794" s="38"/>
      <c r="AM2794" s="43">
        <v>72960</v>
      </c>
      <c r="AN2794" s="44">
        <v>72960</v>
      </c>
      <c r="AO2794" s="45"/>
    </row>
    <row r="2795" spans="1:41" hidden="1" outlineLevel="1" x14ac:dyDescent="0.25">
      <c r="A2795" s="30"/>
      <c r="B2795" s="31" t="s">
        <v>44</v>
      </c>
      <c r="C2795" s="31" t="s">
        <v>45</v>
      </c>
      <c r="G2795" s="36"/>
      <c r="H2795" s="36"/>
      <c r="I2795" s="37"/>
      <c r="J2795" s="38"/>
      <c r="K2795" s="36"/>
      <c r="L2795" s="36"/>
      <c r="M2795" s="37"/>
      <c r="N2795" s="38"/>
      <c r="O2795" s="36"/>
      <c r="P2795" s="36"/>
      <c r="Q2795" s="37"/>
      <c r="R2795" s="38"/>
      <c r="S2795" s="36"/>
      <c r="T2795" s="36"/>
      <c r="U2795" s="37"/>
      <c r="V2795" s="38"/>
      <c r="W2795" s="36"/>
      <c r="X2795" s="36"/>
      <c r="Y2795" s="37"/>
      <c r="Z2795" s="38"/>
      <c r="AA2795" s="36"/>
      <c r="AB2795" s="36"/>
      <c r="AC2795" s="37"/>
      <c r="AD2795" s="38"/>
      <c r="AE2795" s="36"/>
      <c r="AF2795" s="36"/>
      <c r="AG2795" s="37"/>
      <c r="AH2795" s="38"/>
      <c r="AI2795" s="36"/>
      <c r="AJ2795" s="36"/>
      <c r="AK2795" s="37"/>
      <c r="AL2795" s="38"/>
      <c r="AM2795" s="36"/>
      <c r="AN2795" s="36"/>
      <c r="AO2795" s="37"/>
    </row>
    <row r="2796" spans="1:41" ht="45" hidden="1" outlineLevel="1" x14ac:dyDescent="0.25">
      <c r="A2796" s="34" t="s">
        <v>4886</v>
      </c>
      <c r="B2796" s="35" t="s">
        <v>47</v>
      </c>
      <c r="C2796" s="35" t="s">
        <v>488</v>
      </c>
      <c r="G2796" s="36"/>
      <c r="H2796" s="36"/>
      <c r="I2796" s="37"/>
      <c r="J2796" s="38"/>
      <c r="K2796" s="36"/>
      <c r="L2796" s="36"/>
      <c r="M2796" s="37"/>
      <c r="N2796" s="38"/>
      <c r="O2796" s="36"/>
      <c r="P2796" s="36"/>
      <c r="Q2796" s="37"/>
      <c r="R2796" s="38"/>
      <c r="S2796" s="36"/>
      <c r="T2796" s="36"/>
      <c r="U2796" s="37"/>
      <c r="V2796" s="38"/>
      <c r="W2796" s="36"/>
      <c r="X2796" s="36"/>
      <c r="Y2796" s="37"/>
      <c r="Z2796" s="38"/>
      <c r="AA2796" s="36"/>
      <c r="AB2796" s="36"/>
      <c r="AC2796" s="37"/>
      <c r="AD2796" s="38"/>
      <c r="AE2796" s="36"/>
      <c r="AF2796" s="36"/>
      <c r="AG2796" s="37"/>
      <c r="AH2796" s="38"/>
      <c r="AI2796" s="36"/>
      <c r="AJ2796" s="36"/>
      <c r="AK2796" s="37"/>
      <c r="AL2796" s="38"/>
      <c r="AM2796" s="36"/>
      <c r="AN2796" s="36"/>
      <c r="AO2796" s="37"/>
    </row>
    <row r="2797" spans="1:41" hidden="1" outlineLevel="1" x14ac:dyDescent="0.25">
      <c r="A2797" s="15" t="s">
        <v>4887</v>
      </c>
      <c r="B2797" s="15"/>
      <c r="C2797" s="15"/>
      <c r="D2797" s="15"/>
      <c r="E2797" s="15"/>
      <c r="G2797" s="20" t="s">
        <v>43</v>
      </c>
      <c r="H2797" s="44">
        <v>20215</v>
      </c>
      <c r="I2797" s="45"/>
      <c r="J2797" s="38"/>
      <c r="K2797" s="20" t="s">
        <v>43</v>
      </c>
      <c r="L2797" s="44">
        <v>27100</v>
      </c>
      <c r="M2797" s="45"/>
      <c r="N2797" s="38"/>
      <c r="O2797" s="20" t="s">
        <v>43</v>
      </c>
      <c r="P2797" s="44">
        <v>27100</v>
      </c>
      <c r="Q2797" s="45"/>
      <c r="R2797" s="38"/>
      <c r="S2797" s="20" t="s">
        <v>43</v>
      </c>
      <c r="T2797" s="44">
        <v>70352</v>
      </c>
      <c r="U2797" s="45"/>
      <c r="V2797" s="38"/>
      <c r="W2797" s="20" t="s">
        <v>43</v>
      </c>
      <c r="X2797" s="44">
        <v>13520</v>
      </c>
      <c r="Y2797" s="45"/>
      <c r="Z2797" s="38"/>
      <c r="AA2797" s="20" t="s">
        <v>43</v>
      </c>
      <c r="AB2797" s="44">
        <v>55523.8</v>
      </c>
      <c r="AC2797" s="45"/>
      <c r="AD2797" s="38"/>
      <c r="AE2797" s="20" t="s">
        <v>43</v>
      </c>
      <c r="AF2797" s="44">
        <v>37490</v>
      </c>
      <c r="AG2797" s="45"/>
      <c r="AH2797" s="38"/>
      <c r="AI2797" s="20" t="s">
        <v>43</v>
      </c>
      <c r="AJ2797" s="44">
        <v>24005.86</v>
      </c>
      <c r="AK2797" s="45"/>
      <c r="AL2797" s="38"/>
      <c r="AM2797" s="20" t="s">
        <v>43</v>
      </c>
      <c r="AN2797" s="44">
        <v>34902</v>
      </c>
      <c r="AO2797" s="45"/>
    </row>
    <row r="2798" spans="1:41" hidden="1" outlineLevel="1" x14ac:dyDescent="0.25">
      <c r="A2798" s="30"/>
      <c r="B2798" s="31" t="s">
        <v>44</v>
      </c>
      <c r="C2798" s="31" t="s">
        <v>45</v>
      </c>
      <c r="G2798" s="36"/>
      <c r="H2798" s="36"/>
      <c r="I2798" s="37"/>
      <c r="J2798" s="38"/>
      <c r="K2798" s="36"/>
      <c r="L2798" s="36"/>
      <c r="M2798" s="37"/>
      <c r="N2798" s="38"/>
      <c r="O2798" s="36"/>
      <c r="P2798" s="36"/>
      <c r="Q2798" s="37"/>
      <c r="R2798" s="38"/>
      <c r="S2798" s="36"/>
      <c r="T2798" s="36"/>
      <c r="U2798" s="37"/>
      <c r="V2798" s="38"/>
      <c r="W2798" s="36"/>
      <c r="X2798" s="36"/>
      <c r="Y2798" s="37"/>
      <c r="Z2798" s="38"/>
      <c r="AA2798" s="36"/>
      <c r="AB2798" s="36"/>
      <c r="AC2798" s="37"/>
      <c r="AD2798" s="38"/>
      <c r="AE2798" s="36"/>
      <c r="AF2798" s="36"/>
      <c r="AG2798" s="37"/>
      <c r="AH2798" s="38"/>
      <c r="AI2798" s="36"/>
      <c r="AJ2798" s="36"/>
      <c r="AK2798" s="37"/>
      <c r="AL2798" s="38"/>
      <c r="AM2798" s="36"/>
      <c r="AN2798" s="36"/>
      <c r="AO2798" s="37"/>
    </row>
    <row r="2799" spans="1:41" hidden="1" outlineLevel="1" x14ac:dyDescent="0.25">
      <c r="A2799" s="34" t="s">
        <v>4888</v>
      </c>
      <c r="B2799" s="35" t="s">
        <v>47</v>
      </c>
      <c r="C2799" s="35" t="s">
        <v>3754</v>
      </c>
      <c r="G2799" s="36"/>
      <c r="H2799" s="36"/>
      <c r="I2799" s="37"/>
      <c r="J2799" s="38"/>
      <c r="K2799" s="36"/>
      <c r="L2799" s="36"/>
      <c r="M2799" s="37"/>
      <c r="N2799" s="38"/>
      <c r="O2799" s="36"/>
      <c r="P2799" s="36"/>
      <c r="Q2799" s="37"/>
      <c r="R2799" s="38"/>
      <c r="S2799" s="36"/>
      <c r="T2799" s="36"/>
      <c r="U2799" s="37"/>
      <c r="V2799" s="38"/>
      <c r="W2799" s="36"/>
      <c r="X2799" s="36"/>
      <c r="Y2799" s="37"/>
      <c r="Z2799" s="38"/>
      <c r="AA2799" s="36"/>
      <c r="AB2799" s="36"/>
      <c r="AC2799" s="37"/>
      <c r="AD2799" s="38"/>
      <c r="AE2799" s="36"/>
      <c r="AF2799" s="36"/>
      <c r="AG2799" s="37"/>
      <c r="AH2799" s="38"/>
      <c r="AI2799" s="36"/>
      <c r="AJ2799" s="36"/>
      <c r="AK2799" s="37"/>
      <c r="AL2799" s="38"/>
      <c r="AM2799" s="36"/>
      <c r="AN2799" s="36"/>
      <c r="AO2799" s="37"/>
    </row>
    <row r="2800" spans="1:41" ht="45" hidden="1" outlineLevel="1" x14ac:dyDescent="0.25">
      <c r="A2800" s="30"/>
      <c r="B2800" s="31" t="s">
        <v>69</v>
      </c>
      <c r="C2800" s="31" t="s">
        <v>70</v>
      </c>
      <c r="D2800" s="31" t="s">
        <v>71</v>
      </c>
      <c r="E2800" s="31" t="s">
        <v>72</v>
      </c>
      <c r="G2800" s="39" t="s">
        <v>73</v>
      </c>
      <c r="H2800" s="40" t="s">
        <v>33</v>
      </c>
      <c r="I2800" s="41"/>
      <c r="J2800" s="38"/>
      <c r="K2800" s="39" t="s">
        <v>73</v>
      </c>
      <c r="L2800" s="40" t="s">
        <v>33</v>
      </c>
      <c r="M2800" s="41"/>
      <c r="N2800" s="38"/>
      <c r="O2800" s="39" t="s">
        <v>73</v>
      </c>
      <c r="P2800" s="40" t="s">
        <v>33</v>
      </c>
      <c r="Q2800" s="41"/>
      <c r="R2800" s="38"/>
      <c r="S2800" s="39" t="s">
        <v>73</v>
      </c>
      <c r="T2800" s="40" t="s">
        <v>33</v>
      </c>
      <c r="U2800" s="41"/>
      <c r="V2800" s="38"/>
      <c r="W2800" s="39" t="s">
        <v>73</v>
      </c>
      <c r="X2800" s="40" t="s">
        <v>33</v>
      </c>
      <c r="Y2800" s="41"/>
      <c r="Z2800" s="38"/>
      <c r="AA2800" s="39" t="s">
        <v>73</v>
      </c>
      <c r="AB2800" s="40" t="s">
        <v>33</v>
      </c>
      <c r="AC2800" s="41"/>
      <c r="AD2800" s="38"/>
      <c r="AE2800" s="39" t="s">
        <v>73</v>
      </c>
      <c r="AF2800" s="40" t="s">
        <v>33</v>
      </c>
      <c r="AG2800" s="41"/>
      <c r="AH2800" s="38"/>
      <c r="AI2800" s="39" t="s">
        <v>73</v>
      </c>
      <c r="AJ2800" s="40" t="s">
        <v>33</v>
      </c>
      <c r="AK2800" s="41"/>
      <c r="AL2800" s="38"/>
      <c r="AM2800" s="39" t="s">
        <v>73</v>
      </c>
      <c r="AN2800" s="40" t="s">
        <v>33</v>
      </c>
      <c r="AO2800" s="41"/>
    </row>
    <row r="2801" spans="1:41" ht="60" hidden="1" outlineLevel="1" x14ac:dyDescent="0.25">
      <c r="A2801" s="34" t="s">
        <v>4889</v>
      </c>
      <c r="B2801" s="35" t="s">
        <v>4890</v>
      </c>
      <c r="C2801" s="35" t="s">
        <v>4891</v>
      </c>
      <c r="D2801" s="35" t="s">
        <v>444</v>
      </c>
      <c r="E2801" s="42">
        <v>1</v>
      </c>
      <c r="G2801" s="43">
        <v>7370</v>
      </c>
      <c r="H2801" s="44">
        <v>7370</v>
      </c>
      <c r="I2801" s="45"/>
      <c r="J2801" s="38"/>
      <c r="K2801" s="43">
        <v>13000</v>
      </c>
      <c r="L2801" s="44">
        <v>13000</v>
      </c>
      <c r="M2801" s="45"/>
      <c r="N2801" s="38"/>
      <c r="O2801" s="43">
        <v>13000</v>
      </c>
      <c r="P2801" s="44">
        <v>13000</v>
      </c>
      <c r="Q2801" s="45"/>
      <c r="R2801" s="38"/>
      <c r="S2801" s="43">
        <v>35694</v>
      </c>
      <c r="T2801" s="44">
        <v>35694</v>
      </c>
      <c r="U2801" s="45"/>
      <c r="V2801" s="38"/>
      <c r="W2801" s="43">
        <v>5200</v>
      </c>
      <c r="X2801" s="44">
        <v>5200</v>
      </c>
      <c r="Y2801" s="45"/>
      <c r="Z2801" s="38"/>
      <c r="AA2801" s="43">
        <v>23528.13</v>
      </c>
      <c r="AB2801" s="44">
        <v>23528.13</v>
      </c>
      <c r="AC2801" s="45"/>
      <c r="AD2801" s="38"/>
      <c r="AE2801" s="43">
        <v>18328</v>
      </c>
      <c r="AF2801" s="44">
        <v>18328</v>
      </c>
      <c r="AG2801" s="45"/>
      <c r="AH2801" s="38"/>
      <c r="AI2801" s="43">
        <v>13462.18</v>
      </c>
      <c r="AJ2801" s="44">
        <v>13462.18</v>
      </c>
      <c r="AK2801" s="45"/>
      <c r="AL2801" s="38"/>
      <c r="AM2801" s="43">
        <v>15932</v>
      </c>
      <c r="AN2801" s="44">
        <v>15932</v>
      </c>
      <c r="AO2801" s="45"/>
    </row>
    <row r="2802" spans="1:41" hidden="1" outlineLevel="1" x14ac:dyDescent="0.25">
      <c r="A2802" s="30"/>
      <c r="B2802" s="31" t="s">
        <v>44</v>
      </c>
      <c r="C2802" s="31" t="s">
        <v>45</v>
      </c>
      <c r="G2802" s="36"/>
      <c r="H2802" s="36"/>
      <c r="I2802" s="37"/>
      <c r="J2802" s="38"/>
      <c r="K2802" s="36"/>
      <c r="L2802" s="36"/>
      <c r="M2802" s="37"/>
      <c r="N2802" s="38"/>
      <c r="O2802" s="36"/>
      <c r="P2802" s="36"/>
      <c r="Q2802" s="37"/>
      <c r="R2802" s="38"/>
      <c r="S2802" s="36"/>
      <c r="T2802" s="36"/>
      <c r="U2802" s="37"/>
      <c r="V2802" s="38"/>
      <c r="W2802" s="36"/>
      <c r="X2802" s="36"/>
      <c r="Y2802" s="37"/>
      <c r="Z2802" s="38"/>
      <c r="AA2802" s="36"/>
      <c r="AB2802" s="36"/>
      <c r="AC2802" s="37"/>
      <c r="AD2802" s="38"/>
      <c r="AE2802" s="36"/>
      <c r="AF2802" s="36"/>
      <c r="AG2802" s="37"/>
      <c r="AH2802" s="38"/>
      <c r="AI2802" s="36"/>
      <c r="AJ2802" s="36"/>
      <c r="AK2802" s="37"/>
      <c r="AL2802" s="38"/>
      <c r="AM2802" s="36"/>
      <c r="AN2802" s="36"/>
      <c r="AO2802" s="37"/>
    </row>
    <row r="2803" spans="1:41" hidden="1" outlineLevel="1" x14ac:dyDescent="0.25">
      <c r="A2803" s="34" t="s">
        <v>4892</v>
      </c>
      <c r="B2803" s="35" t="s">
        <v>47</v>
      </c>
      <c r="C2803" s="35" t="s">
        <v>4893</v>
      </c>
      <c r="G2803" s="36"/>
      <c r="H2803" s="36"/>
      <c r="I2803" s="37"/>
      <c r="J2803" s="38"/>
      <c r="K2803" s="36"/>
      <c r="L2803" s="36"/>
      <c r="M2803" s="37"/>
      <c r="N2803" s="38"/>
      <c r="O2803" s="36"/>
      <c r="P2803" s="36"/>
      <c r="Q2803" s="37"/>
      <c r="R2803" s="38"/>
      <c r="S2803" s="36"/>
      <c r="T2803" s="36"/>
      <c r="U2803" s="37"/>
      <c r="V2803" s="38"/>
      <c r="W2803" s="36"/>
      <c r="X2803" s="36"/>
      <c r="Y2803" s="37"/>
      <c r="Z2803" s="38"/>
      <c r="AA2803" s="36"/>
      <c r="AB2803" s="36"/>
      <c r="AC2803" s="37"/>
      <c r="AD2803" s="38"/>
      <c r="AE2803" s="36"/>
      <c r="AF2803" s="36"/>
      <c r="AG2803" s="37"/>
      <c r="AH2803" s="38"/>
      <c r="AI2803" s="36"/>
      <c r="AJ2803" s="36"/>
      <c r="AK2803" s="37"/>
      <c r="AL2803" s="38"/>
      <c r="AM2803" s="36"/>
      <c r="AN2803" s="36"/>
      <c r="AO2803" s="37"/>
    </row>
    <row r="2804" spans="1:41" ht="45" hidden="1" outlineLevel="1" x14ac:dyDescent="0.25">
      <c r="A2804" s="30"/>
      <c r="B2804" s="31" t="s">
        <v>69</v>
      </c>
      <c r="C2804" s="31" t="s">
        <v>70</v>
      </c>
      <c r="D2804" s="31" t="s">
        <v>71</v>
      </c>
      <c r="E2804" s="31" t="s">
        <v>72</v>
      </c>
      <c r="G2804" s="39" t="s">
        <v>73</v>
      </c>
      <c r="H2804" s="40" t="s">
        <v>33</v>
      </c>
      <c r="I2804" s="41"/>
      <c r="J2804" s="38"/>
      <c r="K2804" s="39" t="s">
        <v>73</v>
      </c>
      <c r="L2804" s="40" t="s">
        <v>33</v>
      </c>
      <c r="M2804" s="41"/>
      <c r="N2804" s="38"/>
      <c r="O2804" s="39" t="s">
        <v>73</v>
      </c>
      <c r="P2804" s="40" t="s">
        <v>33</v>
      </c>
      <c r="Q2804" s="41"/>
      <c r="R2804" s="38"/>
      <c r="S2804" s="39" t="s">
        <v>73</v>
      </c>
      <c r="T2804" s="40" t="s">
        <v>33</v>
      </c>
      <c r="U2804" s="41"/>
      <c r="V2804" s="38"/>
      <c r="W2804" s="39" t="s">
        <v>73</v>
      </c>
      <c r="X2804" s="40" t="s">
        <v>33</v>
      </c>
      <c r="Y2804" s="41"/>
      <c r="Z2804" s="38"/>
      <c r="AA2804" s="39" t="s">
        <v>73</v>
      </c>
      <c r="AB2804" s="40" t="s">
        <v>33</v>
      </c>
      <c r="AC2804" s="41"/>
      <c r="AD2804" s="38"/>
      <c r="AE2804" s="39" t="s">
        <v>73</v>
      </c>
      <c r="AF2804" s="40" t="s">
        <v>33</v>
      </c>
      <c r="AG2804" s="41"/>
      <c r="AH2804" s="38"/>
      <c r="AI2804" s="39" t="s">
        <v>73</v>
      </c>
      <c r="AJ2804" s="40" t="s">
        <v>33</v>
      </c>
      <c r="AK2804" s="41"/>
      <c r="AL2804" s="38"/>
      <c r="AM2804" s="39" t="s">
        <v>73</v>
      </c>
      <c r="AN2804" s="40" t="s">
        <v>33</v>
      </c>
      <c r="AO2804" s="41"/>
    </row>
    <row r="2805" spans="1:41" ht="45" hidden="1" outlineLevel="1" x14ac:dyDescent="0.25">
      <c r="A2805" s="34" t="s">
        <v>4894</v>
      </c>
      <c r="B2805" s="35" t="s">
        <v>4895</v>
      </c>
      <c r="C2805" s="35" t="s">
        <v>4896</v>
      </c>
      <c r="D2805" s="35" t="s">
        <v>444</v>
      </c>
      <c r="E2805" s="42">
        <v>1</v>
      </c>
      <c r="G2805" s="43">
        <v>12845</v>
      </c>
      <c r="H2805" s="44">
        <v>12845</v>
      </c>
      <c r="I2805" s="45"/>
      <c r="J2805" s="38"/>
      <c r="K2805" s="43">
        <v>14100</v>
      </c>
      <c r="L2805" s="44">
        <v>14100</v>
      </c>
      <c r="M2805" s="45"/>
      <c r="N2805" s="38"/>
      <c r="O2805" s="43">
        <v>14100</v>
      </c>
      <c r="P2805" s="44">
        <v>14100</v>
      </c>
      <c r="Q2805" s="45"/>
      <c r="R2805" s="38"/>
      <c r="S2805" s="43">
        <v>34658</v>
      </c>
      <c r="T2805" s="44">
        <v>34658</v>
      </c>
      <c r="U2805" s="45"/>
      <c r="V2805" s="38"/>
      <c r="W2805" s="43">
        <v>8320</v>
      </c>
      <c r="X2805" s="44">
        <v>8320</v>
      </c>
      <c r="Y2805" s="45"/>
      <c r="Z2805" s="38"/>
      <c r="AA2805" s="43">
        <v>31995.67</v>
      </c>
      <c r="AB2805" s="44">
        <v>31995.67</v>
      </c>
      <c r="AC2805" s="45"/>
      <c r="AD2805" s="38"/>
      <c r="AE2805" s="43">
        <v>19162</v>
      </c>
      <c r="AF2805" s="44">
        <v>19162</v>
      </c>
      <c r="AG2805" s="45"/>
      <c r="AH2805" s="38"/>
      <c r="AI2805" s="43">
        <v>10543.68</v>
      </c>
      <c r="AJ2805" s="44">
        <v>10543.68</v>
      </c>
      <c r="AK2805" s="45"/>
      <c r="AL2805" s="38"/>
      <c r="AM2805" s="43">
        <v>18970</v>
      </c>
      <c r="AN2805" s="44">
        <v>18970</v>
      </c>
      <c r="AO2805" s="45"/>
    </row>
    <row r="2806" spans="1:41" hidden="1" outlineLevel="1" x14ac:dyDescent="0.25">
      <c r="A2806" s="30"/>
      <c r="B2806" s="31" t="s">
        <v>44</v>
      </c>
      <c r="C2806" s="31" t="s">
        <v>45</v>
      </c>
      <c r="G2806" s="36"/>
      <c r="H2806" s="36"/>
      <c r="I2806" s="37"/>
      <c r="J2806" s="38"/>
      <c r="K2806" s="36"/>
      <c r="L2806" s="36"/>
      <c r="M2806" s="37"/>
      <c r="N2806" s="38"/>
      <c r="O2806" s="36"/>
      <c r="P2806" s="36"/>
      <c r="Q2806" s="37"/>
      <c r="R2806" s="38"/>
      <c r="S2806" s="36"/>
      <c r="T2806" s="36"/>
      <c r="U2806" s="37"/>
      <c r="V2806" s="38"/>
      <c r="W2806" s="36"/>
      <c r="X2806" s="36"/>
      <c r="Y2806" s="37"/>
      <c r="Z2806" s="38"/>
      <c r="AA2806" s="36"/>
      <c r="AB2806" s="36"/>
      <c r="AC2806" s="37"/>
      <c r="AD2806" s="38"/>
      <c r="AE2806" s="36"/>
      <c r="AF2806" s="36"/>
      <c r="AG2806" s="37"/>
      <c r="AH2806" s="38"/>
      <c r="AI2806" s="36"/>
      <c r="AJ2806" s="36"/>
      <c r="AK2806" s="37"/>
      <c r="AL2806" s="38"/>
      <c r="AM2806" s="36"/>
      <c r="AN2806" s="36"/>
      <c r="AO2806" s="37"/>
    </row>
    <row r="2807" spans="1:41" hidden="1" outlineLevel="1" x14ac:dyDescent="0.25">
      <c r="A2807" s="34" t="s">
        <v>4897</v>
      </c>
      <c r="B2807" s="35" t="s">
        <v>47</v>
      </c>
      <c r="C2807" s="35" t="s">
        <v>483</v>
      </c>
      <c r="G2807" s="36"/>
      <c r="H2807" s="36"/>
      <c r="I2807" s="37"/>
      <c r="J2807" s="38"/>
      <c r="K2807" s="36"/>
      <c r="L2807" s="36"/>
      <c r="M2807" s="37"/>
      <c r="N2807" s="38"/>
      <c r="O2807" s="36"/>
      <c r="P2807" s="36"/>
      <c r="Q2807" s="37"/>
      <c r="R2807" s="38"/>
      <c r="S2807" s="36"/>
      <c r="T2807" s="36"/>
      <c r="U2807" s="37"/>
      <c r="V2807" s="38"/>
      <c r="W2807" s="36"/>
      <c r="X2807" s="36"/>
      <c r="Y2807" s="37"/>
      <c r="Z2807" s="38"/>
      <c r="AA2807" s="36"/>
      <c r="AB2807" s="36"/>
      <c r="AC2807" s="37"/>
      <c r="AD2807" s="38"/>
      <c r="AE2807" s="36"/>
      <c r="AF2807" s="36"/>
      <c r="AG2807" s="37"/>
      <c r="AH2807" s="38"/>
      <c r="AI2807" s="36"/>
      <c r="AJ2807" s="36"/>
      <c r="AK2807" s="37"/>
      <c r="AL2807" s="38"/>
      <c r="AM2807" s="36"/>
      <c r="AN2807" s="36"/>
      <c r="AO2807" s="37"/>
    </row>
    <row r="2808" spans="1:41" ht="45" hidden="1" outlineLevel="1" x14ac:dyDescent="0.25">
      <c r="A2808" s="30"/>
      <c r="B2808" s="31" t="s">
        <v>69</v>
      </c>
      <c r="C2808" s="31" t="s">
        <v>70</v>
      </c>
      <c r="D2808" s="31" t="s">
        <v>71</v>
      </c>
      <c r="E2808" s="31" t="s">
        <v>72</v>
      </c>
      <c r="G2808" s="39" t="s">
        <v>73</v>
      </c>
      <c r="H2808" s="40" t="s">
        <v>33</v>
      </c>
      <c r="I2808" s="41"/>
      <c r="J2808" s="38"/>
      <c r="K2808" s="39" t="s">
        <v>73</v>
      </c>
      <c r="L2808" s="40" t="s">
        <v>33</v>
      </c>
      <c r="M2808" s="41"/>
      <c r="N2808" s="38"/>
      <c r="O2808" s="39" t="s">
        <v>73</v>
      </c>
      <c r="P2808" s="40" t="s">
        <v>33</v>
      </c>
      <c r="Q2808" s="41"/>
      <c r="R2808" s="38"/>
      <c r="S2808" s="39" t="s">
        <v>73</v>
      </c>
      <c r="T2808" s="40" t="s">
        <v>33</v>
      </c>
      <c r="U2808" s="41"/>
      <c r="V2808" s="38"/>
      <c r="W2808" s="39" t="s">
        <v>73</v>
      </c>
      <c r="X2808" s="40" t="s">
        <v>33</v>
      </c>
      <c r="Y2808" s="41"/>
      <c r="Z2808" s="38"/>
      <c r="AA2808" s="39" t="s">
        <v>73</v>
      </c>
      <c r="AB2808" s="40" t="s">
        <v>33</v>
      </c>
      <c r="AC2808" s="41"/>
      <c r="AD2808" s="38"/>
      <c r="AE2808" s="39" t="s">
        <v>73</v>
      </c>
      <c r="AF2808" s="40" t="s">
        <v>33</v>
      </c>
      <c r="AG2808" s="41"/>
      <c r="AH2808" s="38"/>
      <c r="AI2808" s="39" t="s">
        <v>73</v>
      </c>
      <c r="AJ2808" s="40" t="s">
        <v>33</v>
      </c>
      <c r="AK2808" s="41"/>
      <c r="AL2808" s="38"/>
      <c r="AM2808" s="39" t="s">
        <v>73</v>
      </c>
      <c r="AN2808" s="40" t="s">
        <v>33</v>
      </c>
      <c r="AO2808" s="41"/>
    </row>
    <row r="2809" spans="1:41" ht="120" hidden="1" outlineLevel="1" x14ac:dyDescent="0.25">
      <c r="A2809" s="34" t="s">
        <v>4898</v>
      </c>
      <c r="B2809" s="35" t="s">
        <v>4899</v>
      </c>
      <c r="C2809" s="35" t="s">
        <v>620</v>
      </c>
      <c r="D2809" s="35" t="s">
        <v>621</v>
      </c>
      <c r="E2809" s="42">
        <v>1</v>
      </c>
      <c r="G2809" s="43">
        <v>0</v>
      </c>
      <c r="H2809" s="44">
        <v>0</v>
      </c>
      <c r="I2809" s="45"/>
      <c r="J2809" s="38"/>
      <c r="K2809" s="43">
        <v>0</v>
      </c>
      <c r="L2809" s="44">
        <v>0</v>
      </c>
      <c r="M2809" s="45"/>
      <c r="N2809" s="38"/>
      <c r="O2809" s="43">
        <v>0</v>
      </c>
      <c r="P2809" s="44">
        <v>0</v>
      </c>
      <c r="Q2809" s="45"/>
      <c r="R2809" s="38"/>
      <c r="S2809" s="43">
        <v>0</v>
      </c>
      <c r="T2809" s="44">
        <v>0</v>
      </c>
      <c r="U2809" s="45"/>
      <c r="V2809" s="38"/>
      <c r="W2809" s="43">
        <v>0</v>
      </c>
      <c r="X2809" s="44">
        <v>0</v>
      </c>
      <c r="Y2809" s="45"/>
      <c r="Z2809" s="38"/>
      <c r="AA2809" s="43">
        <v>0</v>
      </c>
      <c r="AB2809" s="44">
        <v>0</v>
      </c>
      <c r="AC2809" s="45"/>
      <c r="AD2809" s="38"/>
      <c r="AE2809" s="43">
        <v>0</v>
      </c>
      <c r="AF2809" s="44">
        <v>0</v>
      </c>
      <c r="AG2809" s="45"/>
      <c r="AH2809" s="38"/>
      <c r="AI2809" s="43">
        <v>0</v>
      </c>
      <c r="AJ2809" s="44">
        <v>0</v>
      </c>
      <c r="AK2809" s="45"/>
      <c r="AL2809" s="38"/>
      <c r="AM2809" s="43">
        <v>0</v>
      </c>
      <c r="AN2809" s="44">
        <v>0</v>
      </c>
      <c r="AO2809" s="45"/>
    </row>
    <row r="2810" spans="1:41" hidden="1" outlineLevel="1" x14ac:dyDescent="0.25">
      <c r="A2810" s="30"/>
      <c r="B2810" s="31" t="s">
        <v>44</v>
      </c>
      <c r="C2810" s="31" t="s">
        <v>45</v>
      </c>
      <c r="G2810" s="36"/>
      <c r="H2810" s="36"/>
      <c r="I2810" s="37"/>
      <c r="J2810" s="38"/>
      <c r="K2810" s="36"/>
      <c r="L2810" s="36"/>
      <c r="M2810" s="37"/>
      <c r="N2810" s="38"/>
      <c r="O2810" s="36"/>
      <c r="P2810" s="36"/>
      <c r="Q2810" s="37"/>
      <c r="R2810" s="38"/>
      <c r="S2810" s="36"/>
      <c r="T2810" s="36"/>
      <c r="U2810" s="37"/>
      <c r="V2810" s="38"/>
      <c r="W2810" s="36"/>
      <c r="X2810" s="36"/>
      <c r="Y2810" s="37"/>
      <c r="Z2810" s="38"/>
      <c r="AA2810" s="36"/>
      <c r="AB2810" s="36"/>
      <c r="AC2810" s="37"/>
      <c r="AD2810" s="38"/>
      <c r="AE2810" s="36"/>
      <c r="AF2810" s="36"/>
      <c r="AG2810" s="37"/>
      <c r="AH2810" s="38"/>
      <c r="AI2810" s="36"/>
      <c r="AJ2810" s="36"/>
      <c r="AK2810" s="37"/>
      <c r="AL2810" s="38"/>
      <c r="AM2810" s="36"/>
      <c r="AN2810" s="36"/>
      <c r="AO2810" s="37"/>
    </row>
    <row r="2811" spans="1:41" ht="45" hidden="1" outlineLevel="1" x14ac:dyDescent="0.25">
      <c r="A2811" s="34" t="s">
        <v>4900</v>
      </c>
      <c r="B2811" s="35" t="s">
        <v>47</v>
      </c>
      <c r="C2811" s="35" t="s">
        <v>488</v>
      </c>
      <c r="G2811" s="36"/>
      <c r="H2811" s="36"/>
      <c r="I2811" s="37"/>
      <c r="J2811" s="38"/>
      <c r="K2811" s="36"/>
      <c r="L2811" s="36"/>
      <c r="M2811" s="37"/>
      <c r="N2811" s="38"/>
      <c r="O2811" s="36"/>
      <c r="P2811" s="36"/>
      <c r="Q2811" s="37"/>
      <c r="R2811" s="38"/>
      <c r="S2811" s="36"/>
      <c r="T2811" s="36"/>
      <c r="U2811" s="37"/>
      <c r="V2811" s="38"/>
      <c r="W2811" s="36"/>
      <c r="X2811" s="36"/>
      <c r="Y2811" s="37"/>
      <c r="Z2811" s="38"/>
      <c r="AA2811" s="36"/>
      <c r="AB2811" s="36"/>
      <c r="AC2811" s="37"/>
      <c r="AD2811" s="38"/>
      <c r="AE2811" s="36"/>
      <c r="AF2811" s="36"/>
      <c r="AG2811" s="37"/>
      <c r="AH2811" s="38"/>
      <c r="AI2811" s="36"/>
      <c r="AJ2811" s="36"/>
      <c r="AK2811" s="37"/>
      <c r="AL2811" s="38"/>
      <c r="AM2811" s="36"/>
      <c r="AN2811" s="36"/>
      <c r="AO2811" s="37"/>
    </row>
    <row r="2812" spans="1:41" hidden="1" outlineLevel="1" x14ac:dyDescent="0.25">
      <c r="A2812" s="15" t="s">
        <v>4901</v>
      </c>
      <c r="B2812" s="15"/>
      <c r="C2812" s="15"/>
      <c r="D2812" s="15"/>
      <c r="E2812" s="15"/>
      <c r="G2812" s="20" t="s">
        <v>43</v>
      </c>
      <c r="H2812" s="44">
        <v>215930</v>
      </c>
      <c r="I2812" s="45"/>
      <c r="J2812" s="38"/>
      <c r="K2812" s="20" t="s">
        <v>43</v>
      </c>
      <c r="L2812" s="44">
        <v>300000</v>
      </c>
      <c r="M2812" s="45"/>
      <c r="N2812" s="38"/>
      <c r="O2812" s="20" t="s">
        <v>43</v>
      </c>
      <c r="P2812" s="44">
        <v>300000</v>
      </c>
      <c r="Q2812" s="45"/>
      <c r="R2812" s="38"/>
      <c r="S2812" s="20" t="s">
        <v>43</v>
      </c>
      <c r="T2812" s="44">
        <v>239184</v>
      </c>
      <c r="U2812" s="45"/>
      <c r="V2812" s="38"/>
      <c r="W2812" s="20" t="s">
        <v>43</v>
      </c>
      <c r="X2812" s="44">
        <v>312000</v>
      </c>
      <c r="Y2812" s="45"/>
      <c r="Z2812" s="38"/>
      <c r="AA2812" s="20" t="s">
        <v>43</v>
      </c>
      <c r="AB2812" s="44">
        <v>264497.53999999998</v>
      </c>
      <c r="AC2812" s="45"/>
      <c r="AD2812" s="38"/>
      <c r="AE2812" s="20" t="s">
        <v>43</v>
      </c>
      <c r="AF2812" s="44">
        <v>507240</v>
      </c>
      <c r="AG2812" s="45"/>
      <c r="AH2812" s="38"/>
      <c r="AI2812" s="20" t="s">
        <v>43</v>
      </c>
      <c r="AJ2812" s="44">
        <v>299880</v>
      </c>
      <c r="AK2812" s="45"/>
      <c r="AL2812" s="38"/>
      <c r="AM2812" s="20" t="s">
        <v>43</v>
      </c>
      <c r="AN2812" s="44">
        <v>300000</v>
      </c>
      <c r="AO2812" s="45"/>
    </row>
    <row r="2813" spans="1:41" hidden="1" outlineLevel="1" x14ac:dyDescent="0.25">
      <c r="A2813" s="30"/>
      <c r="B2813" s="31" t="s">
        <v>44</v>
      </c>
      <c r="C2813" s="31" t="s">
        <v>45</v>
      </c>
      <c r="G2813" s="36"/>
      <c r="H2813" s="36"/>
      <c r="I2813" s="37"/>
      <c r="J2813" s="38"/>
      <c r="K2813" s="36"/>
      <c r="L2813" s="36"/>
      <c r="M2813" s="37"/>
      <c r="N2813" s="38"/>
      <c r="O2813" s="36"/>
      <c r="P2813" s="36"/>
      <c r="Q2813" s="37"/>
      <c r="R2813" s="38"/>
      <c r="S2813" s="36"/>
      <c r="T2813" s="36"/>
      <c r="U2813" s="37"/>
      <c r="V2813" s="38"/>
      <c r="W2813" s="36"/>
      <c r="X2813" s="36"/>
      <c r="Y2813" s="37"/>
      <c r="Z2813" s="38"/>
      <c r="AA2813" s="36"/>
      <c r="AB2813" s="36"/>
      <c r="AC2813" s="37"/>
      <c r="AD2813" s="38"/>
      <c r="AE2813" s="36"/>
      <c r="AF2813" s="36"/>
      <c r="AG2813" s="37"/>
      <c r="AH2813" s="38"/>
      <c r="AI2813" s="36"/>
      <c r="AJ2813" s="36"/>
      <c r="AK2813" s="37"/>
      <c r="AL2813" s="38"/>
      <c r="AM2813" s="36"/>
      <c r="AN2813" s="36"/>
      <c r="AO2813" s="37"/>
    </row>
    <row r="2814" spans="1:41" hidden="1" outlineLevel="1" x14ac:dyDescent="0.25">
      <c r="A2814" s="34" t="s">
        <v>4902</v>
      </c>
      <c r="B2814" s="35" t="s">
        <v>47</v>
      </c>
      <c r="C2814" s="35" t="s">
        <v>4903</v>
      </c>
      <c r="G2814" s="36"/>
      <c r="H2814" s="36"/>
      <c r="I2814" s="37"/>
      <c r="J2814" s="38"/>
      <c r="K2814" s="36"/>
      <c r="L2814" s="36"/>
      <c r="M2814" s="37"/>
      <c r="N2814" s="38"/>
      <c r="O2814" s="36"/>
      <c r="P2814" s="36"/>
      <c r="Q2814" s="37"/>
      <c r="R2814" s="38"/>
      <c r="S2814" s="36"/>
      <c r="T2814" s="36"/>
      <c r="U2814" s="37"/>
      <c r="V2814" s="38"/>
      <c r="W2814" s="36"/>
      <c r="X2814" s="36"/>
      <c r="Y2814" s="37"/>
      <c r="Z2814" s="38"/>
      <c r="AA2814" s="36"/>
      <c r="AB2814" s="36"/>
      <c r="AC2814" s="37"/>
      <c r="AD2814" s="38"/>
      <c r="AE2814" s="36"/>
      <c r="AF2814" s="36"/>
      <c r="AG2814" s="37"/>
      <c r="AH2814" s="38"/>
      <c r="AI2814" s="36"/>
      <c r="AJ2814" s="36"/>
      <c r="AK2814" s="37"/>
      <c r="AL2814" s="38"/>
      <c r="AM2814" s="36"/>
      <c r="AN2814" s="36"/>
      <c r="AO2814" s="37"/>
    </row>
    <row r="2815" spans="1:41" ht="90" hidden="1" outlineLevel="1" x14ac:dyDescent="0.25">
      <c r="A2815" s="34" t="s">
        <v>4904</v>
      </c>
      <c r="B2815" s="35" t="s">
        <v>47</v>
      </c>
      <c r="C2815" s="35" t="s">
        <v>4905</v>
      </c>
      <c r="G2815" s="36"/>
      <c r="H2815" s="36"/>
      <c r="I2815" s="37"/>
      <c r="J2815" s="38"/>
      <c r="K2815" s="36"/>
      <c r="L2815" s="36"/>
      <c r="M2815" s="37"/>
      <c r="N2815" s="38"/>
      <c r="O2815" s="36"/>
      <c r="P2815" s="36"/>
      <c r="Q2815" s="37"/>
      <c r="R2815" s="38"/>
      <c r="S2815" s="36"/>
      <c r="T2815" s="36"/>
      <c r="U2815" s="37"/>
      <c r="V2815" s="38"/>
      <c r="W2815" s="36"/>
      <c r="X2815" s="36"/>
      <c r="Y2815" s="37"/>
      <c r="Z2815" s="38"/>
      <c r="AA2815" s="36"/>
      <c r="AB2815" s="36"/>
      <c r="AC2815" s="37"/>
      <c r="AD2815" s="38"/>
      <c r="AE2815" s="36"/>
      <c r="AF2815" s="36"/>
      <c r="AG2815" s="37"/>
      <c r="AH2815" s="38"/>
      <c r="AI2815" s="36"/>
      <c r="AJ2815" s="36"/>
      <c r="AK2815" s="37"/>
      <c r="AL2815" s="38"/>
      <c r="AM2815" s="36"/>
      <c r="AN2815" s="36"/>
      <c r="AO2815" s="37"/>
    </row>
    <row r="2816" spans="1:41" ht="45" hidden="1" outlineLevel="1" x14ac:dyDescent="0.25">
      <c r="A2816" s="30"/>
      <c r="B2816" s="31" t="s">
        <v>69</v>
      </c>
      <c r="C2816" s="31" t="s">
        <v>70</v>
      </c>
      <c r="D2816" s="31" t="s">
        <v>71</v>
      </c>
      <c r="E2816" s="31" t="s">
        <v>72</v>
      </c>
      <c r="G2816" s="39" t="s">
        <v>73</v>
      </c>
      <c r="H2816" s="40" t="s">
        <v>33</v>
      </c>
      <c r="I2816" s="41"/>
      <c r="J2816" s="38"/>
      <c r="K2816" s="39" t="s">
        <v>73</v>
      </c>
      <c r="L2816" s="40" t="s">
        <v>33</v>
      </c>
      <c r="M2816" s="41"/>
      <c r="N2816" s="38"/>
      <c r="O2816" s="39" t="s">
        <v>73</v>
      </c>
      <c r="P2816" s="40" t="s">
        <v>33</v>
      </c>
      <c r="Q2816" s="41"/>
      <c r="R2816" s="38"/>
      <c r="S2816" s="39" t="s">
        <v>73</v>
      </c>
      <c r="T2816" s="40" t="s">
        <v>33</v>
      </c>
      <c r="U2816" s="41"/>
      <c r="V2816" s="38"/>
      <c r="W2816" s="39" t="s">
        <v>73</v>
      </c>
      <c r="X2816" s="40" t="s">
        <v>33</v>
      </c>
      <c r="Y2816" s="41"/>
      <c r="Z2816" s="38"/>
      <c r="AA2816" s="39" t="s">
        <v>73</v>
      </c>
      <c r="AB2816" s="40" t="s">
        <v>33</v>
      </c>
      <c r="AC2816" s="41"/>
      <c r="AD2816" s="38"/>
      <c r="AE2816" s="39" t="s">
        <v>73</v>
      </c>
      <c r="AF2816" s="40" t="s">
        <v>33</v>
      </c>
      <c r="AG2816" s="41"/>
      <c r="AH2816" s="38"/>
      <c r="AI2816" s="39" t="s">
        <v>73</v>
      </c>
      <c r="AJ2816" s="40" t="s">
        <v>33</v>
      </c>
      <c r="AK2816" s="41"/>
      <c r="AL2816" s="38"/>
      <c r="AM2816" s="39" t="s">
        <v>73</v>
      </c>
      <c r="AN2816" s="40" t="s">
        <v>33</v>
      </c>
      <c r="AO2816" s="41"/>
    </row>
    <row r="2817" spans="1:41" hidden="1" outlineLevel="1" x14ac:dyDescent="0.25">
      <c r="A2817" s="34" t="s">
        <v>4906</v>
      </c>
      <c r="B2817" s="35" t="s">
        <v>4907</v>
      </c>
      <c r="C2817" s="35" t="s">
        <v>4908</v>
      </c>
      <c r="D2817" s="35" t="s">
        <v>500</v>
      </c>
      <c r="E2817" s="42">
        <v>2</v>
      </c>
      <c r="G2817" s="43">
        <v>107965</v>
      </c>
      <c r="H2817" s="44">
        <v>215930</v>
      </c>
      <c r="I2817" s="45"/>
      <c r="J2817" s="38"/>
      <c r="K2817" s="43">
        <v>150000</v>
      </c>
      <c r="L2817" s="44">
        <v>300000</v>
      </c>
      <c r="M2817" s="45"/>
      <c r="N2817" s="38"/>
      <c r="O2817" s="43">
        <v>150000</v>
      </c>
      <c r="P2817" s="44">
        <v>300000</v>
      </c>
      <c r="Q2817" s="45"/>
      <c r="R2817" s="38"/>
      <c r="S2817" s="43">
        <v>119592</v>
      </c>
      <c r="T2817" s="44">
        <v>239184</v>
      </c>
      <c r="U2817" s="45"/>
      <c r="V2817" s="38"/>
      <c r="W2817" s="43">
        <v>156000</v>
      </c>
      <c r="X2817" s="44">
        <v>312000</v>
      </c>
      <c r="Y2817" s="45"/>
      <c r="Z2817" s="38"/>
      <c r="AA2817" s="43">
        <v>132248.76999999999</v>
      </c>
      <c r="AB2817" s="44">
        <v>264497.53999999998</v>
      </c>
      <c r="AC2817" s="45"/>
      <c r="AD2817" s="38"/>
      <c r="AE2817" s="43">
        <v>253620</v>
      </c>
      <c r="AF2817" s="44">
        <v>507240</v>
      </c>
      <c r="AG2817" s="45"/>
      <c r="AH2817" s="38"/>
      <c r="AI2817" s="43">
        <v>149940</v>
      </c>
      <c r="AJ2817" s="44">
        <v>299880</v>
      </c>
      <c r="AK2817" s="45"/>
      <c r="AL2817" s="38"/>
      <c r="AM2817" s="43">
        <v>150000</v>
      </c>
      <c r="AN2817" s="44">
        <v>300000</v>
      </c>
      <c r="AO2817" s="45"/>
    </row>
    <row r="2818" spans="1:41" hidden="1" outlineLevel="1" x14ac:dyDescent="0.25">
      <c r="A2818" s="30"/>
      <c r="B2818" s="31" t="s">
        <v>44</v>
      </c>
      <c r="C2818" s="31" t="s">
        <v>45</v>
      </c>
      <c r="G2818" s="36"/>
      <c r="H2818" s="36"/>
      <c r="I2818" s="37"/>
      <c r="J2818" s="38"/>
      <c r="K2818" s="36"/>
      <c r="L2818" s="36"/>
      <c r="M2818" s="37"/>
      <c r="N2818" s="38"/>
      <c r="O2818" s="36"/>
      <c r="P2818" s="36"/>
      <c r="Q2818" s="37"/>
      <c r="R2818" s="38"/>
      <c r="S2818" s="36"/>
      <c r="T2818" s="36"/>
      <c r="U2818" s="37"/>
      <c r="V2818" s="38"/>
      <c r="W2818" s="36"/>
      <c r="X2818" s="36"/>
      <c r="Y2818" s="37"/>
      <c r="Z2818" s="38"/>
      <c r="AA2818" s="36"/>
      <c r="AB2818" s="36"/>
      <c r="AC2818" s="37"/>
      <c r="AD2818" s="38"/>
      <c r="AE2818" s="36"/>
      <c r="AF2818" s="36"/>
      <c r="AG2818" s="37"/>
      <c r="AH2818" s="38"/>
      <c r="AI2818" s="36"/>
      <c r="AJ2818" s="36"/>
      <c r="AK2818" s="37"/>
      <c r="AL2818" s="38"/>
      <c r="AM2818" s="36"/>
      <c r="AN2818" s="36"/>
      <c r="AO2818" s="37"/>
    </row>
    <row r="2819" spans="1:41" hidden="1" outlineLevel="1" x14ac:dyDescent="0.25">
      <c r="A2819" s="34" t="s">
        <v>4909</v>
      </c>
      <c r="B2819" s="35" t="s">
        <v>47</v>
      </c>
      <c r="C2819" s="35" t="s">
        <v>483</v>
      </c>
      <c r="G2819" s="36"/>
      <c r="H2819" s="36"/>
      <c r="I2819" s="37"/>
      <c r="J2819" s="38"/>
      <c r="K2819" s="36"/>
      <c r="L2819" s="36"/>
      <c r="M2819" s="37"/>
      <c r="N2819" s="38"/>
      <c r="O2819" s="36"/>
      <c r="P2819" s="36"/>
      <c r="Q2819" s="37"/>
      <c r="R2819" s="38"/>
      <c r="S2819" s="36"/>
      <c r="T2819" s="36"/>
      <c r="U2819" s="37"/>
      <c r="V2819" s="38"/>
      <c r="W2819" s="36"/>
      <c r="X2819" s="36"/>
      <c r="Y2819" s="37"/>
      <c r="Z2819" s="38"/>
      <c r="AA2819" s="36"/>
      <c r="AB2819" s="36"/>
      <c r="AC2819" s="37"/>
      <c r="AD2819" s="38"/>
      <c r="AE2819" s="36"/>
      <c r="AF2819" s="36"/>
      <c r="AG2819" s="37"/>
      <c r="AH2819" s="38"/>
      <c r="AI2819" s="36"/>
      <c r="AJ2819" s="36"/>
      <c r="AK2819" s="37"/>
      <c r="AL2819" s="38"/>
      <c r="AM2819" s="36"/>
      <c r="AN2819" s="36"/>
      <c r="AO2819" s="37"/>
    </row>
    <row r="2820" spans="1:41" ht="45" hidden="1" outlineLevel="1" x14ac:dyDescent="0.25">
      <c r="A2820" s="30"/>
      <c r="B2820" s="31" t="s">
        <v>69</v>
      </c>
      <c r="C2820" s="31" t="s">
        <v>70</v>
      </c>
      <c r="D2820" s="31" t="s">
        <v>71</v>
      </c>
      <c r="E2820" s="31" t="s">
        <v>72</v>
      </c>
      <c r="G2820" s="39" t="s">
        <v>73</v>
      </c>
      <c r="H2820" s="40" t="s">
        <v>33</v>
      </c>
      <c r="I2820" s="41"/>
      <c r="J2820" s="38"/>
      <c r="K2820" s="39" t="s">
        <v>73</v>
      </c>
      <c r="L2820" s="40" t="s">
        <v>33</v>
      </c>
      <c r="M2820" s="41"/>
      <c r="N2820" s="38"/>
      <c r="O2820" s="39" t="s">
        <v>73</v>
      </c>
      <c r="P2820" s="40" t="s">
        <v>33</v>
      </c>
      <c r="Q2820" s="41"/>
      <c r="R2820" s="38"/>
      <c r="S2820" s="39" t="s">
        <v>73</v>
      </c>
      <c r="T2820" s="40" t="s">
        <v>33</v>
      </c>
      <c r="U2820" s="41"/>
      <c r="V2820" s="38"/>
      <c r="W2820" s="39" t="s">
        <v>73</v>
      </c>
      <c r="X2820" s="40" t="s">
        <v>33</v>
      </c>
      <c r="Y2820" s="41"/>
      <c r="Z2820" s="38"/>
      <c r="AA2820" s="39" t="s">
        <v>73</v>
      </c>
      <c r="AB2820" s="40" t="s">
        <v>33</v>
      </c>
      <c r="AC2820" s="41"/>
      <c r="AD2820" s="38"/>
      <c r="AE2820" s="39" t="s">
        <v>73</v>
      </c>
      <c r="AF2820" s="40" t="s">
        <v>33</v>
      </c>
      <c r="AG2820" s="41"/>
      <c r="AH2820" s="38"/>
      <c r="AI2820" s="39" t="s">
        <v>73</v>
      </c>
      <c r="AJ2820" s="40" t="s">
        <v>33</v>
      </c>
      <c r="AK2820" s="41"/>
      <c r="AL2820" s="38"/>
      <c r="AM2820" s="39" t="s">
        <v>73</v>
      </c>
      <c r="AN2820" s="40" t="s">
        <v>33</v>
      </c>
      <c r="AO2820" s="41"/>
    </row>
    <row r="2821" spans="1:41" ht="120" hidden="1" outlineLevel="1" x14ac:dyDescent="0.25">
      <c r="A2821" s="34" t="s">
        <v>4910</v>
      </c>
      <c r="B2821" s="35" t="s">
        <v>4911</v>
      </c>
      <c r="C2821" s="35" t="s">
        <v>620</v>
      </c>
      <c r="D2821" s="35" t="s">
        <v>621</v>
      </c>
      <c r="E2821" s="42">
        <v>1</v>
      </c>
      <c r="G2821" s="43">
        <v>0</v>
      </c>
      <c r="H2821" s="44">
        <v>0</v>
      </c>
      <c r="I2821" s="45"/>
      <c r="J2821" s="38"/>
      <c r="K2821" s="43">
        <v>0</v>
      </c>
      <c r="L2821" s="44">
        <v>0</v>
      </c>
      <c r="M2821" s="45"/>
      <c r="N2821" s="38"/>
      <c r="O2821" s="43">
        <v>0</v>
      </c>
      <c r="P2821" s="44">
        <v>0</v>
      </c>
      <c r="Q2821" s="45"/>
      <c r="R2821" s="38"/>
      <c r="S2821" s="43">
        <v>0</v>
      </c>
      <c r="T2821" s="44">
        <v>0</v>
      </c>
      <c r="U2821" s="45"/>
      <c r="V2821" s="38"/>
      <c r="W2821" s="43">
        <v>0</v>
      </c>
      <c r="X2821" s="44">
        <v>0</v>
      </c>
      <c r="Y2821" s="45"/>
      <c r="Z2821" s="38"/>
      <c r="AA2821" s="43">
        <v>0</v>
      </c>
      <c r="AB2821" s="44">
        <v>0</v>
      </c>
      <c r="AC2821" s="45"/>
      <c r="AD2821" s="38"/>
      <c r="AE2821" s="43">
        <v>0</v>
      </c>
      <c r="AF2821" s="44">
        <v>0</v>
      </c>
      <c r="AG2821" s="45"/>
      <c r="AH2821" s="38"/>
      <c r="AI2821" s="43">
        <v>0</v>
      </c>
      <c r="AJ2821" s="44">
        <v>0</v>
      </c>
      <c r="AK2821" s="45"/>
      <c r="AL2821" s="38"/>
      <c r="AM2821" s="43">
        <v>0</v>
      </c>
      <c r="AN2821" s="44">
        <v>0</v>
      </c>
      <c r="AO2821" s="45"/>
    </row>
    <row r="2822" spans="1:41" hidden="1" outlineLevel="1" x14ac:dyDescent="0.25">
      <c r="A2822" s="30"/>
      <c r="B2822" s="31" t="s">
        <v>44</v>
      </c>
      <c r="C2822" s="31" t="s">
        <v>45</v>
      </c>
      <c r="G2822" s="36"/>
      <c r="H2822" s="36"/>
      <c r="I2822" s="37"/>
      <c r="J2822" s="38"/>
      <c r="K2822" s="36"/>
      <c r="L2822" s="36"/>
      <c r="M2822" s="37"/>
      <c r="N2822" s="38"/>
      <c r="O2822" s="36"/>
      <c r="P2822" s="36"/>
      <c r="Q2822" s="37"/>
      <c r="R2822" s="38"/>
      <c r="S2822" s="36"/>
      <c r="T2822" s="36"/>
      <c r="U2822" s="37"/>
      <c r="V2822" s="38"/>
      <c r="W2822" s="36"/>
      <c r="X2822" s="36"/>
      <c r="Y2822" s="37"/>
      <c r="Z2822" s="38"/>
      <c r="AA2822" s="36"/>
      <c r="AB2822" s="36"/>
      <c r="AC2822" s="37"/>
      <c r="AD2822" s="38"/>
      <c r="AE2822" s="36"/>
      <c r="AF2822" s="36"/>
      <c r="AG2822" s="37"/>
      <c r="AH2822" s="38"/>
      <c r="AI2822" s="36"/>
      <c r="AJ2822" s="36"/>
      <c r="AK2822" s="37"/>
      <c r="AL2822" s="38"/>
      <c r="AM2822" s="36"/>
      <c r="AN2822" s="36"/>
      <c r="AO2822" s="37"/>
    </row>
    <row r="2823" spans="1:41" ht="45" hidden="1" outlineLevel="1" x14ac:dyDescent="0.25">
      <c r="A2823" s="34" t="s">
        <v>4912</v>
      </c>
      <c r="B2823" s="35" t="s">
        <v>47</v>
      </c>
      <c r="C2823" s="35" t="s">
        <v>488</v>
      </c>
      <c r="G2823" s="36"/>
      <c r="H2823" s="36"/>
      <c r="I2823" s="37"/>
      <c r="J2823" s="38"/>
      <c r="K2823" s="36"/>
      <c r="L2823" s="36"/>
      <c r="M2823" s="37"/>
      <c r="N2823" s="38"/>
      <c r="O2823" s="36"/>
      <c r="P2823" s="36"/>
      <c r="Q2823" s="37"/>
      <c r="R2823" s="38"/>
      <c r="S2823" s="36"/>
      <c r="T2823" s="36"/>
      <c r="U2823" s="37"/>
      <c r="V2823" s="38"/>
      <c r="W2823" s="36"/>
      <c r="X2823" s="36"/>
      <c r="Y2823" s="37"/>
      <c r="Z2823" s="38"/>
      <c r="AA2823" s="36"/>
      <c r="AB2823" s="36"/>
      <c r="AC2823" s="37"/>
      <c r="AD2823" s="38"/>
      <c r="AE2823" s="36"/>
      <c r="AF2823" s="36"/>
      <c r="AG2823" s="37"/>
      <c r="AH2823" s="38"/>
      <c r="AI2823" s="36"/>
      <c r="AJ2823" s="36"/>
      <c r="AK2823" s="37"/>
      <c r="AL2823" s="38"/>
      <c r="AM2823" s="36"/>
      <c r="AN2823" s="36"/>
      <c r="AO2823" s="37"/>
    </row>
    <row r="2824" spans="1:41" hidden="1" outlineLevel="1" x14ac:dyDescent="0.25">
      <c r="A2824" s="15" t="s">
        <v>4913</v>
      </c>
      <c r="B2824" s="15"/>
      <c r="C2824" s="15"/>
      <c r="D2824" s="15"/>
      <c r="E2824" s="15"/>
      <c r="G2824" s="20" t="s">
        <v>43</v>
      </c>
      <c r="H2824" s="44">
        <v>1073556</v>
      </c>
      <c r="I2824" s="45"/>
      <c r="J2824" s="38"/>
      <c r="K2824" s="20" t="s">
        <v>43</v>
      </c>
      <c r="L2824" s="44">
        <v>1515163</v>
      </c>
      <c r="M2824" s="45"/>
      <c r="N2824" s="38"/>
      <c r="O2824" s="20" t="s">
        <v>43</v>
      </c>
      <c r="P2824" s="44">
        <v>1515163</v>
      </c>
      <c r="Q2824" s="45"/>
      <c r="R2824" s="38"/>
      <c r="S2824" s="20" t="s">
        <v>43</v>
      </c>
      <c r="T2824" s="44">
        <v>807820</v>
      </c>
      <c r="U2824" s="45"/>
      <c r="V2824" s="38"/>
      <c r="W2824" s="20" t="s">
        <v>43</v>
      </c>
      <c r="X2824" s="44">
        <v>1321524</v>
      </c>
      <c r="Y2824" s="45"/>
      <c r="Z2824" s="38"/>
      <c r="AA2824" s="20" t="s">
        <v>43</v>
      </c>
      <c r="AB2824" s="44">
        <v>752481.86</v>
      </c>
      <c r="AC2824" s="45"/>
      <c r="AD2824" s="38"/>
      <c r="AE2824" s="20" t="s">
        <v>43</v>
      </c>
      <c r="AF2824" s="44">
        <v>734722</v>
      </c>
      <c r="AG2824" s="45"/>
      <c r="AH2824" s="38"/>
      <c r="AI2824" s="20" t="s">
        <v>43</v>
      </c>
      <c r="AJ2824" s="44">
        <v>2247040.4300000002</v>
      </c>
      <c r="AK2824" s="45"/>
      <c r="AL2824" s="38"/>
      <c r="AM2824" s="20" t="s">
        <v>43</v>
      </c>
      <c r="AN2824" s="44">
        <v>965136</v>
      </c>
      <c r="AO2824" s="45"/>
    </row>
    <row r="2825" spans="1:41" hidden="1" outlineLevel="1" x14ac:dyDescent="0.25">
      <c r="A2825" s="30"/>
      <c r="B2825" s="31" t="s">
        <v>44</v>
      </c>
      <c r="C2825" s="31" t="s">
        <v>45</v>
      </c>
      <c r="G2825" s="36"/>
      <c r="H2825" s="36"/>
      <c r="I2825" s="37"/>
      <c r="J2825" s="38"/>
      <c r="K2825" s="36"/>
      <c r="L2825" s="36"/>
      <c r="M2825" s="37"/>
      <c r="N2825" s="38"/>
      <c r="O2825" s="36"/>
      <c r="P2825" s="36"/>
      <c r="Q2825" s="37"/>
      <c r="R2825" s="38"/>
      <c r="S2825" s="36"/>
      <c r="T2825" s="36"/>
      <c r="U2825" s="37"/>
      <c r="V2825" s="38"/>
      <c r="W2825" s="36"/>
      <c r="X2825" s="36"/>
      <c r="Y2825" s="37"/>
      <c r="Z2825" s="38"/>
      <c r="AA2825" s="36"/>
      <c r="AB2825" s="36"/>
      <c r="AC2825" s="37"/>
      <c r="AD2825" s="38"/>
      <c r="AE2825" s="36"/>
      <c r="AF2825" s="36"/>
      <c r="AG2825" s="37"/>
      <c r="AH2825" s="38"/>
      <c r="AI2825" s="36"/>
      <c r="AJ2825" s="36"/>
      <c r="AK2825" s="37"/>
      <c r="AL2825" s="38"/>
      <c r="AM2825" s="36"/>
      <c r="AN2825" s="36"/>
      <c r="AO2825" s="37"/>
    </row>
    <row r="2826" spans="1:41" hidden="1" outlineLevel="1" x14ac:dyDescent="0.25">
      <c r="A2826" s="34" t="s">
        <v>4914</v>
      </c>
      <c r="B2826" s="35" t="s">
        <v>47</v>
      </c>
      <c r="C2826" s="35" t="s">
        <v>2216</v>
      </c>
      <c r="G2826" s="36"/>
      <c r="H2826" s="36"/>
      <c r="I2826" s="37"/>
      <c r="J2826" s="38"/>
      <c r="K2826" s="36"/>
      <c r="L2826" s="36"/>
      <c r="M2826" s="37"/>
      <c r="N2826" s="38"/>
      <c r="O2826" s="36"/>
      <c r="P2826" s="36"/>
      <c r="Q2826" s="37"/>
      <c r="R2826" s="38"/>
      <c r="S2826" s="36"/>
      <c r="T2826" s="36"/>
      <c r="U2826" s="37"/>
      <c r="V2826" s="38"/>
      <c r="W2826" s="36"/>
      <c r="X2826" s="36"/>
      <c r="Y2826" s="37"/>
      <c r="Z2826" s="38"/>
      <c r="AA2826" s="36"/>
      <c r="AB2826" s="36"/>
      <c r="AC2826" s="37"/>
      <c r="AD2826" s="38"/>
      <c r="AE2826" s="36"/>
      <c r="AF2826" s="36"/>
      <c r="AG2826" s="37"/>
      <c r="AH2826" s="38"/>
      <c r="AI2826" s="36"/>
      <c r="AJ2826" s="36"/>
      <c r="AK2826" s="37"/>
      <c r="AL2826" s="38"/>
      <c r="AM2826" s="36"/>
      <c r="AN2826" s="36"/>
      <c r="AO2826" s="37"/>
    </row>
    <row r="2827" spans="1:41" hidden="1" outlineLevel="1" x14ac:dyDescent="0.25">
      <c r="A2827" s="34" t="s">
        <v>4915</v>
      </c>
      <c r="B2827" s="35" t="s">
        <v>47</v>
      </c>
      <c r="C2827" s="35" t="s">
        <v>2739</v>
      </c>
      <c r="G2827" s="36"/>
      <c r="H2827" s="36"/>
      <c r="I2827" s="37"/>
      <c r="J2827" s="38"/>
      <c r="K2827" s="36"/>
      <c r="L2827" s="36"/>
      <c r="M2827" s="37"/>
      <c r="N2827" s="38"/>
      <c r="O2827" s="36"/>
      <c r="P2827" s="36"/>
      <c r="Q2827" s="37"/>
      <c r="R2827" s="38"/>
      <c r="S2827" s="36"/>
      <c r="T2827" s="36"/>
      <c r="U2827" s="37"/>
      <c r="V2827" s="38"/>
      <c r="W2827" s="36"/>
      <c r="X2827" s="36"/>
      <c r="Y2827" s="37"/>
      <c r="Z2827" s="38"/>
      <c r="AA2827" s="36"/>
      <c r="AB2827" s="36"/>
      <c r="AC2827" s="37"/>
      <c r="AD2827" s="38"/>
      <c r="AE2827" s="36"/>
      <c r="AF2827" s="36"/>
      <c r="AG2827" s="37"/>
      <c r="AH2827" s="38"/>
      <c r="AI2827" s="36"/>
      <c r="AJ2827" s="36"/>
      <c r="AK2827" s="37"/>
      <c r="AL2827" s="38"/>
      <c r="AM2827" s="36"/>
      <c r="AN2827" s="36"/>
      <c r="AO2827" s="37"/>
    </row>
    <row r="2828" spans="1:41" ht="45" hidden="1" outlineLevel="1" x14ac:dyDescent="0.25">
      <c r="A2828" s="30"/>
      <c r="B2828" s="31" t="s">
        <v>69</v>
      </c>
      <c r="C2828" s="31" t="s">
        <v>70</v>
      </c>
      <c r="D2828" s="31" t="s">
        <v>71</v>
      </c>
      <c r="E2828" s="31" t="s">
        <v>72</v>
      </c>
      <c r="G2828" s="39" t="s">
        <v>73</v>
      </c>
      <c r="H2828" s="40" t="s">
        <v>33</v>
      </c>
      <c r="I2828" s="41"/>
      <c r="J2828" s="38"/>
      <c r="K2828" s="39" t="s">
        <v>73</v>
      </c>
      <c r="L2828" s="40" t="s">
        <v>33</v>
      </c>
      <c r="M2828" s="41"/>
      <c r="N2828" s="38"/>
      <c r="O2828" s="39" t="s">
        <v>73</v>
      </c>
      <c r="P2828" s="40" t="s">
        <v>33</v>
      </c>
      <c r="Q2828" s="41"/>
      <c r="R2828" s="38"/>
      <c r="S2828" s="39" t="s">
        <v>73</v>
      </c>
      <c r="T2828" s="40" t="s">
        <v>33</v>
      </c>
      <c r="U2828" s="41"/>
      <c r="V2828" s="38"/>
      <c r="W2828" s="39" t="s">
        <v>73</v>
      </c>
      <c r="X2828" s="40" t="s">
        <v>33</v>
      </c>
      <c r="Y2828" s="41"/>
      <c r="Z2828" s="38"/>
      <c r="AA2828" s="39" t="s">
        <v>73</v>
      </c>
      <c r="AB2828" s="40" t="s">
        <v>33</v>
      </c>
      <c r="AC2828" s="41"/>
      <c r="AD2828" s="38"/>
      <c r="AE2828" s="39" t="s">
        <v>73</v>
      </c>
      <c r="AF2828" s="40" t="s">
        <v>33</v>
      </c>
      <c r="AG2828" s="41"/>
      <c r="AH2828" s="38"/>
      <c r="AI2828" s="39" t="s">
        <v>73</v>
      </c>
      <c r="AJ2828" s="40" t="s">
        <v>33</v>
      </c>
      <c r="AK2828" s="41"/>
      <c r="AL2828" s="38"/>
      <c r="AM2828" s="39" t="s">
        <v>73</v>
      </c>
      <c r="AN2828" s="40" t="s">
        <v>33</v>
      </c>
      <c r="AO2828" s="41"/>
    </row>
    <row r="2829" spans="1:41" ht="105" hidden="1" outlineLevel="1" x14ac:dyDescent="0.25">
      <c r="A2829" s="34" t="s">
        <v>4916</v>
      </c>
      <c r="B2829" s="35" t="s">
        <v>4917</v>
      </c>
      <c r="C2829" s="35" t="s">
        <v>4918</v>
      </c>
      <c r="D2829" s="35" t="s">
        <v>444</v>
      </c>
      <c r="E2829" s="42">
        <v>1</v>
      </c>
      <c r="G2829" s="43">
        <v>1073556</v>
      </c>
      <c r="H2829" s="44">
        <v>1073556</v>
      </c>
      <c r="I2829" s="45"/>
      <c r="J2829" s="38"/>
      <c r="K2829" s="43">
        <v>45540</v>
      </c>
      <c r="L2829" s="44">
        <v>45540</v>
      </c>
      <c r="M2829" s="45"/>
      <c r="N2829" s="38"/>
      <c r="O2829" s="43">
        <v>45540</v>
      </c>
      <c r="P2829" s="44">
        <v>45540</v>
      </c>
      <c r="Q2829" s="45"/>
      <c r="R2829" s="38"/>
      <c r="S2829" s="43">
        <v>42852</v>
      </c>
      <c r="T2829" s="44">
        <v>42852</v>
      </c>
      <c r="U2829" s="45"/>
      <c r="V2829" s="38"/>
      <c r="W2829" s="43">
        <v>5200</v>
      </c>
      <c r="X2829" s="44">
        <v>5200</v>
      </c>
      <c r="Y2829" s="45"/>
      <c r="Z2829" s="38"/>
      <c r="AA2829" s="43">
        <v>826.93</v>
      </c>
      <c r="AB2829" s="44">
        <v>826.93</v>
      </c>
      <c r="AC2829" s="45"/>
      <c r="AD2829" s="38"/>
      <c r="AE2829" s="43">
        <v>0</v>
      </c>
      <c r="AF2829" s="44">
        <v>0</v>
      </c>
      <c r="AG2829" s="45"/>
      <c r="AH2829" s="38"/>
      <c r="AI2829" s="43">
        <v>0</v>
      </c>
      <c r="AJ2829" s="44">
        <v>0</v>
      </c>
      <c r="AK2829" s="45"/>
      <c r="AL2829" s="38"/>
      <c r="AM2829" s="43">
        <v>16800</v>
      </c>
      <c r="AN2829" s="44">
        <v>16800</v>
      </c>
      <c r="AO2829" s="45"/>
    </row>
    <row r="2830" spans="1:41" hidden="1" outlineLevel="1" x14ac:dyDescent="0.25">
      <c r="A2830" s="30"/>
      <c r="B2830" s="31" t="s">
        <v>44</v>
      </c>
      <c r="C2830" s="31" t="s">
        <v>45</v>
      </c>
      <c r="G2830" s="36"/>
      <c r="H2830" s="36"/>
      <c r="I2830" s="37"/>
      <c r="J2830" s="38"/>
      <c r="K2830" s="36"/>
      <c r="L2830" s="36"/>
      <c r="M2830" s="37"/>
      <c r="N2830" s="38"/>
      <c r="O2830" s="36"/>
      <c r="P2830" s="36"/>
      <c r="Q2830" s="37"/>
      <c r="R2830" s="38"/>
      <c r="S2830" s="36"/>
      <c r="T2830" s="36"/>
      <c r="U2830" s="37"/>
      <c r="V2830" s="38"/>
      <c r="W2830" s="36"/>
      <c r="X2830" s="36"/>
      <c r="Y2830" s="37"/>
      <c r="Z2830" s="38"/>
      <c r="AA2830" s="36"/>
      <c r="AB2830" s="36"/>
      <c r="AC2830" s="37"/>
      <c r="AD2830" s="38"/>
      <c r="AE2830" s="36"/>
      <c r="AF2830" s="36"/>
      <c r="AG2830" s="37"/>
      <c r="AH2830" s="38"/>
      <c r="AI2830" s="36"/>
      <c r="AJ2830" s="36"/>
      <c r="AK2830" s="37"/>
      <c r="AL2830" s="38"/>
      <c r="AM2830" s="36"/>
      <c r="AN2830" s="36"/>
      <c r="AO2830" s="37"/>
    </row>
    <row r="2831" spans="1:41" hidden="1" outlineLevel="1" x14ac:dyDescent="0.25">
      <c r="A2831" s="34" t="s">
        <v>4919</v>
      </c>
      <c r="B2831" s="35" t="s">
        <v>47</v>
      </c>
      <c r="C2831" s="35" t="s">
        <v>4920</v>
      </c>
      <c r="G2831" s="36"/>
      <c r="H2831" s="36"/>
      <c r="I2831" s="37"/>
      <c r="J2831" s="38"/>
      <c r="K2831" s="36"/>
      <c r="L2831" s="36"/>
      <c r="M2831" s="37"/>
      <c r="N2831" s="38"/>
      <c r="O2831" s="36"/>
      <c r="P2831" s="36"/>
      <c r="Q2831" s="37"/>
      <c r="R2831" s="38"/>
      <c r="S2831" s="36"/>
      <c r="T2831" s="36"/>
      <c r="U2831" s="37"/>
      <c r="V2831" s="38"/>
      <c r="W2831" s="36"/>
      <c r="X2831" s="36"/>
      <c r="Y2831" s="37"/>
      <c r="Z2831" s="38"/>
      <c r="AA2831" s="36"/>
      <c r="AB2831" s="36"/>
      <c r="AC2831" s="37"/>
      <c r="AD2831" s="38"/>
      <c r="AE2831" s="36"/>
      <c r="AF2831" s="36"/>
      <c r="AG2831" s="37"/>
      <c r="AH2831" s="38"/>
      <c r="AI2831" s="36"/>
      <c r="AJ2831" s="36"/>
      <c r="AK2831" s="37"/>
      <c r="AL2831" s="38"/>
      <c r="AM2831" s="36"/>
      <c r="AN2831" s="36"/>
      <c r="AO2831" s="37"/>
    </row>
    <row r="2832" spans="1:41" ht="45" hidden="1" outlineLevel="1" x14ac:dyDescent="0.25">
      <c r="A2832" s="30"/>
      <c r="B2832" s="31" t="s">
        <v>69</v>
      </c>
      <c r="C2832" s="31" t="s">
        <v>70</v>
      </c>
      <c r="D2832" s="31" t="s">
        <v>71</v>
      </c>
      <c r="E2832" s="31" t="s">
        <v>72</v>
      </c>
      <c r="G2832" s="39" t="s">
        <v>73</v>
      </c>
      <c r="H2832" s="40" t="s">
        <v>33</v>
      </c>
      <c r="I2832" s="41"/>
      <c r="J2832" s="38"/>
      <c r="K2832" s="39" t="s">
        <v>73</v>
      </c>
      <c r="L2832" s="40" t="s">
        <v>33</v>
      </c>
      <c r="M2832" s="41"/>
      <c r="N2832" s="38"/>
      <c r="O2832" s="39" t="s">
        <v>73</v>
      </c>
      <c r="P2832" s="40" t="s">
        <v>33</v>
      </c>
      <c r="Q2832" s="41"/>
      <c r="R2832" s="38"/>
      <c r="S2832" s="39" t="s">
        <v>73</v>
      </c>
      <c r="T2832" s="40" t="s">
        <v>33</v>
      </c>
      <c r="U2832" s="41"/>
      <c r="V2832" s="38"/>
      <c r="W2832" s="39" t="s">
        <v>73</v>
      </c>
      <c r="X2832" s="40" t="s">
        <v>33</v>
      </c>
      <c r="Y2832" s="41"/>
      <c r="Z2832" s="38"/>
      <c r="AA2832" s="39" t="s">
        <v>73</v>
      </c>
      <c r="AB2832" s="40" t="s">
        <v>33</v>
      </c>
      <c r="AC2832" s="41"/>
      <c r="AD2832" s="38"/>
      <c r="AE2832" s="39" t="s">
        <v>73</v>
      </c>
      <c r="AF2832" s="40" t="s">
        <v>33</v>
      </c>
      <c r="AG2832" s="41"/>
      <c r="AH2832" s="38"/>
      <c r="AI2832" s="39" t="s">
        <v>73</v>
      </c>
      <c r="AJ2832" s="40" t="s">
        <v>33</v>
      </c>
      <c r="AK2832" s="41"/>
      <c r="AL2832" s="38"/>
      <c r="AM2832" s="39" t="s">
        <v>73</v>
      </c>
      <c r="AN2832" s="40" t="s">
        <v>33</v>
      </c>
      <c r="AO2832" s="41"/>
    </row>
    <row r="2833" spans="1:41" ht="45" hidden="1" outlineLevel="1" x14ac:dyDescent="0.25">
      <c r="A2833" s="34" t="s">
        <v>4921</v>
      </c>
      <c r="B2833" s="35" t="s">
        <v>4922</v>
      </c>
      <c r="C2833" s="35" t="s">
        <v>2749</v>
      </c>
      <c r="D2833" s="35" t="s">
        <v>500</v>
      </c>
      <c r="E2833" s="42">
        <v>1</v>
      </c>
      <c r="G2833" s="43">
        <v>0</v>
      </c>
      <c r="H2833" s="44">
        <v>0</v>
      </c>
      <c r="I2833" s="45"/>
      <c r="J2833" s="38"/>
      <c r="K2833" s="43">
        <v>16000</v>
      </c>
      <c r="L2833" s="44">
        <v>16000</v>
      </c>
      <c r="M2833" s="45"/>
      <c r="N2833" s="38"/>
      <c r="O2833" s="43">
        <v>16000</v>
      </c>
      <c r="P2833" s="44">
        <v>16000</v>
      </c>
      <c r="Q2833" s="45"/>
      <c r="R2833" s="38"/>
      <c r="S2833" s="43">
        <v>17220</v>
      </c>
      <c r="T2833" s="44">
        <v>17220</v>
      </c>
      <c r="U2833" s="45"/>
      <c r="V2833" s="38"/>
      <c r="W2833" s="43">
        <v>127400</v>
      </c>
      <c r="X2833" s="44">
        <v>127400</v>
      </c>
      <c r="Y2833" s="45"/>
      <c r="Z2833" s="38"/>
      <c r="AA2833" s="43">
        <v>826.93</v>
      </c>
      <c r="AB2833" s="44">
        <v>826.93</v>
      </c>
      <c r="AC2833" s="45"/>
      <c r="AD2833" s="38"/>
      <c r="AE2833" s="43">
        <v>14495</v>
      </c>
      <c r="AF2833" s="44">
        <v>14495</v>
      </c>
      <c r="AG2833" s="45"/>
      <c r="AH2833" s="38"/>
      <c r="AI2833" s="43">
        <v>0</v>
      </c>
      <c r="AJ2833" s="44">
        <v>0</v>
      </c>
      <c r="AK2833" s="45"/>
      <c r="AL2833" s="38"/>
      <c r="AM2833" s="43">
        <v>20183</v>
      </c>
      <c r="AN2833" s="44">
        <v>20183</v>
      </c>
      <c r="AO2833" s="45"/>
    </row>
    <row r="2834" spans="1:41" hidden="1" outlineLevel="1" x14ac:dyDescent="0.25">
      <c r="A2834" s="30"/>
      <c r="B2834" s="31" t="s">
        <v>44</v>
      </c>
      <c r="C2834" s="31" t="s">
        <v>45</v>
      </c>
      <c r="G2834" s="36"/>
      <c r="H2834" s="36"/>
      <c r="I2834" s="37"/>
      <c r="J2834" s="38"/>
      <c r="K2834" s="36"/>
      <c r="L2834" s="36"/>
      <c r="M2834" s="37"/>
      <c r="N2834" s="38"/>
      <c r="O2834" s="36"/>
      <c r="P2834" s="36"/>
      <c r="Q2834" s="37"/>
      <c r="R2834" s="38"/>
      <c r="S2834" s="36"/>
      <c r="T2834" s="36"/>
      <c r="U2834" s="37"/>
      <c r="V2834" s="38"/>
      <c r="W2834" s="36"/>
      <c r="X2834" s="36"/>
      <c r="Y2834" s="37"/>
      <c r="Z2834" s="38"/>
      <c r="AA2834" s="36"/>
      <c r="AB2834" s="36"/>
      <c r="AC2834" s="37"/>
      <c r="AD2834" s="38"/>
      <c r="AE2834" s="36"/>
      <c r="AF2834" s="36"/>
      <c r="AG2834" s="37"/>
      <c r="AH2834" s="38"/>
      <c r="AI2834" s="36"/>
      <c r="AJ2834" s="36"/>
      <c r="AK2834" s="37"/>
      <c r="AL2834" s="38"/>
      <c r="AM2834" s="36"/>
      <c r="AN2834" s="36"/>
      <c r="AO2834" s="37"/>
    </row>
    <row r="2835" spans="1:41" hidden="1" outlineLevel="1" x14ac:dyDescent="0.25">
      <c r="A2835" s="34" t="s">
        <v>4923</v>
      </c>
      <c r="B2835" s="35" t="s">
        <v>47</v>
      </c>
      <c r="C2835" s="35" t="s">
        <v>2751</v>
      </c>
      <c r="G2835" s="36"/>
      <c r="H2835" s="36"/>
      <c r="I2835" s="37"/>
      <c r="J2835" s="38"/>
      <c r="K2835" s="36"/>
      <c r="L2835" s="36"/>
      <c r="M2835" s="37"/>
      <c r="N2835" s="38"/>
      <c r="O2835" s="36"/>
      <c r="P2835" s="36"/>
      <c r="Q2835" s="37"/>
      <c r="R2835" s="38"/>
      <c r="S2835" s="36"/>
      <c r="T2835" s="36"/>
      <c r="U2835" s="37"/>
      <c r="V2835" s="38"/>
      <c r="W2835" s="36"/>
      <c r="X2835" s="36"/>
      <c r="Y2835" s="37"/>
      <c r="Z2835" s="38"/>
      <c r="AA2835" s="36"/>
      <c r="AB2835" s="36"/>
      <c r="AC2835" s="37"/>
      <c r="AD2835" s="38"/>
      <c r="AE2835" s="36"/>
      <c r="AF2835" s="36"/>
      <c r="AG2835" s="37"/>
      <c r="AH2835" s="38"/>
      <c r="AI2835" s="36"/>
      <c r="AJ2835" s="36"/>
      <c r="AK2835" s="37"/>
      <c r="AL2835" s="38"/>
      <c r="AM2835" s="36"/>
      <c r="AN2835" s="36"/>
      <c r="AO2835" s="37"/>
    </row>
    <row r="2836" spans="1:41" ht="45" hidden="1" outlineLevel="1" x14ac:dyDescent="0.25">
      <c r="A2836" s="34" t="s">
        <v>4924</v>
      </c>
      <c r="B2836" s="35" t="s">
        <v>47</v>
      </c>
      <c r="C2836" s="35" t="s">
        <v>4925</v>
      </c>
      <c r="G2836" s="36"/>
      <c r="H2836" s="36"/>
      <c r="I2836" s="37"/>
      <c r="J2836" s="38"/>
      <c r="K2836" s="36"/>
      <c r="L2836" s="36"/>
      <c r="M2836" s="37"/>
      <c r="N2836" s="38"/>
      <c r="O2836" s="36"/>
      <c r="P2836" s="36"/>
      <c r="Q2836" s="37"/>
      <c r="R2836" s="38"/>
      <c r="S2836" s="36"/>
      <c r="T2836" s="36"/>
      <c r="U2836" s="37"/>
      <c r="V2836" s="38"/>
      <c r="W2836" s="36"/>
      <c r="X2836" s="36"/>
      <c r="Y2836" s="37"/>
      <c r="Z2836" s="38"/>
      <c r="AA2836" s="36"/>
      <c r="AB2836" s="36"/>
      <c r="AC2836" s="37"/>
      <c r="AD2836" s="38"/>
      <c r="AE2836" s="36"/>
      <c r="AF2836" s="36"/>
      <c r="AG2836" s="37"/>
      <c r="AH2836" s="38"/>
      <c r="AI2836" s="36"/>
      <c r="AJ2836" s="36"/>
      <c r="AK2836" s="37"/>
      <c r="AL2836" s="38"/>
      <c r="AM2836" s="36"/>
      <c r="AN2836" s="36"/>
      <c r="AO2836" s="37"/>
    </row>
    <row r="2837" spans="1:41" ht="45" hidden="1" outlineLevel="1" x14ac:dyDescent="0.25">
      <c r="A2837" s="30"/>
      <c r="B2837" s="31" t="s">
        <v>69</v>
      </c>
      <c r="C2837" s="31" t="s">
        <v>70</v>
      </c>
      <c r="D2837" s="31" t="s">
        <v>71</v>
      </c>
      <c r="E2837" s="31" t="s">
        <v>72</v>
      </c>
      <c r="G2837" s="39" t="s">
        <v>73</v>
      </c>
      <c r="H2837" s="40" t="s">
        <v>33</v>
      </c>
      <c r="I2837" s="41"/>
      <c r="J2837" s="38"/>
      <c r="K2837" s="39" t="s">
        <v>73</v>
      </c>
      <c r="L2837" s="40" t="s">
        <v>33</v>
      </c>
      <c r="M2837" s="41"/>
      <c r="N2837" s="38"/>
      <c r="O2837" s="39" t="s">
        <v>73</v>
      </c>
      <c r="P2837" s="40" t="s">
        <v>33</v>
      </c>
      <c r="Q2837" s="41"/>
      <c r="R2837" s="38"/>
      <c r="S2837" s="39" t="s">
        <v>73</v>
      </c>
      <c r="T2837" s="40" t="s">
        <v>33</v>
      </c>
      <c r="U2837" s="41"/>
      <c r="V2837" s="38"/>
      <c r="W2837" s="39" t="s">
        <v>73</v>
      </c>
      <c r="X2837" s="40" t="s">
        <v>33</v>
      </c>
      <c r="Y2837" s="41"/>
      <c r="Z2837" s="38"/>
      <c r="AA2837" s="39" t="s">
        <v>73</v>
      </c>
      <c r="AB2837" s="40" t="s">
        <v>33</v>
      </c>
      <c r="AC2837" s="41"/>
      <c r="AD2837" s="38"/>
      <c r="AE2837" s="39" t="s">
        <v>73</v>
      </c>
      <c r="AF2837" s="40" t="s">
        <v>33</v>
      </c>
      <c r="AG2837" s="41"/>
      <c r="AH2837" s="38"/>
      <c r="AI2837" s="39" t="s">
        <v>73</v>
      </c>
      <c r="AJ2837" s="40" t="s">
        <v>33</v>
      </c>
      <c r="AK2837" s="41"/>
      <c r="AL2837" s="38"/>
      <c r="AM2837" s="39" t="s">
        <v>73</v>
      </c>
      <c r="AN2837" s="40" t="s">
        <v>33</v>
      </c>
      <c r="AO2837" s="41"/>
    </row>
    <row r="2838" spans="1:41" hidden="1" outlineLevel="1" x14ac:dyDescent="0.25">
      <c r="A2838" s="34" t="s">
        <v>4926</v>
      </c>
      <c r="B2838" s="35" t="s">
        <v>4927</v>
      </c>
      <c r="C2838" s="35" t="s">
        <v>4928</v>
      </c>
      <c r="D2838" s="35" t="s">
        <v>500</v>
      </c>
      <c r="E2838" s="42">
        <v>1</v>
      </c>
      <c r="G2838" s="43">
        <v>0</v>
      </c>
      <c r="H2838" s="44">
        <v>0</v>
      </c>
      <c r="I2838" s="45"/>
      <c r="J2838" s="38"/>
      <c r="K2838" s="43">
        <v>3637</v>
      </c>
      <c r="L2838" s="44">
        <v>3637</v>
      </c>
      <c r="M2838" s="45"/>
      <c r="N2838" s="38"/>
      <c r="O2838" s="43">
        <v>3637</v>
      </c>
      <c r="P2838" s="44">
        <v>3637</v>
      </c>
      <c r="Q2838" s="45"/>
      <c r="R2838" s="38"/>
      <c r="S2838" s="43">
        <v>1674</v>
      </c>
      <c r="T2838" s="44">
        <v>1674</v>
      </c>
      <c r="U2838" s="45"/>
      <c r="V2838" s="38"/>
      <c r="W2838" s="43">
        <v>4108</v>
      </c>
      <c r="X2838" s="44">
        <v>4108</v>
      </c>
      <c r="Y2838" s="45"/>
      <c r="Z2838" s="38"/>
      <c r="AA2838" s="43">
        <v>826.93</v>
      </c>
      <c r="AB2838" s="44">
        <v>826.93</v>
      </c>
      <c r="AC2838" s="45"/>
      <c r="AD2838" s="38"/>
      <c r="AE2838" s="43">
        <v>2453</v>
      </c>
      <c r="AF2838" s="44">
        <v>2453</v>
      </c>
      <c r="AG2838" s="45"/>
      <c r="AH2838" s="38"/>
      <c r="AI2838" s="43">
        <v>0</v>
      </c>
      <c r="AJ2838" s="44">
        <v>0</v>
      </c>
      <c r="AK2838" s="45"/>
      <c r="AL2838" s="38"/>
      <c r="AM2838" s="43">
        <v>2411</v>
      </c>
      <c r="AN2838" s="44">
        <v>2411</v>
      </c>
      <c r="AO2838" s="45"/>
    </row>
    <row r="2839" spans="1:41" hidden="1" outlineLevel="1" x14ac:dyDescent="0.25">
      <c r="A2839" s="34" t="s">
        <v>4929</v>
      </c>
      <c r="B2839" s="35" t="s">
        <v>4930</v>
      </c>
      <c r="C2839" s="35" t="s">
        <v>4931</v>
      </c>
      <c r="D2839" s="35" t="s">
        <v>500</v>
      </c>
      <c r="E2839" s="42">
        <v>1</v>
      </c>
      <c r="G2839" s="43">
        <v>0</v>
      </c>
      <c r="H2839" s="44">
        <v>0</v>
      </c>
      <c r="I2839" s="45"/>
      <c r="J2839" s="38"/>
      <c r="K2839" s="43">
        <v>3081</v>
      </c>
      <c r="L2839" s="44">
        <v>3081</v>
      </c>
      <c r="M2839" s="45"/>
      <c r="N2839" s="38"/>
      <c r="O2839" s="43">
        <v>3081</v>
      </c>
      <c r="P2839" s="44">
        <v>3081</v>
      </c>
      <c r="Q2839" s="45"/>
      <c r="R2839" s="38"/>
      <c r="S2839" s="43">
        <v>1739</v>
      </c>
      <c r="T2839" s="44">
        <v>1739</v>
      </c>
      <c r="U2839" s="45"/>
      <c r="V2839" s="38"/>
      <c r="W2839" s="43">
        <v>4316</v>
      </c>
      <c r="X2839" s="44">
        <v>4316</v>
      </c>
      <c r="Y2839" s="45"/>
      <c r="Z2839" s="38"/>
      <c r="AA2839" s="43">
        <v>826.93</v>
      </c>
      <c r="AB2839" s="44">
        <v>826.93</v>
      </c>
      <c r="AC2839" s="45"/>
      <c r="AD2839" s="38"/>
      <c r="AE2839" s="43">
        <v>3055</v>
      </c>
      <c r="AF2839" s="44">
        <v>3055</v>
      </c>
      <c r="AG2839" s="45"/>
      <c r="AH2839" s="38"/>
      <c r="AI2839" s="43">
        <v>0</v>
      </c>
      <c r="AJ2839" s="44">
        <v>0</v>
      </c>
      <c r="AK2839" s="45"/>
      <c r="AL2839" s="38"/>
      <c r="AM2839" s="43">
        <v>2820</v>
      </c>
      <c r="AN2839" s="44">
        <v>2820</v>
      </c>
      <c r="AO2839" s="45"/>
    </row>
    <row r="2840" spans="1:41" hidden="1" outlineLevel="1" x14ac:dyDescent="0.25">
      <c r="A2840" s="34" t="s">
        <v>4932</v>
      </c>
      <c r="B2840" s="35" t="s">
        <v>4933</v>
      </c>
      <c r="C2840" s="35" t="s">
        <v>4934</v>
      </c>
      <c r="D2840" s="35" t="s">
        <v>500</v>
      </c>
      <c r="E2840" s="42">
        <v>1</v>
      </c>
      <c r="G2840" s="43">
        <v>0</v>
      </c>
      <c r="H2840" s="44">
        <v>0</v>
      </c>
      <c r="I2840" s="45"/>
      <c r="J2840" s="38"/>
      <c r="K2840" s="43">
        <v>1600</v>
      </c>
      <c r="L2840" s="44">
        <v>1600</v>
      </c>
      <c r="M2840" s="45"/>
      <c r="N2840" s="38"/>
      <c r="O2840" s="43">
        <v>1600</v>
      </c>
      <c r="P2840" s="44">
        <v>1600</v>
      </c>
      <c r="Q2840" s="45"/>
      <c r="R2840" s="38"/>
      <c r="S2840" s="43">
        <v>1674</v>
      </c>
      <c r="T2840" s="44">
        <v>1674</v>
      </c>
      <c r="U2840" s="45"/>
      <c r="V2840" s="38"/>
      <c r="W2840" s="43">
        <v>1716</v>
      </c>
      <c r="X2840" s="44">
        <v>1716</v>
      </c>
      <c r="Y2840" s="45"/>
      <c r="Z2840" s="38"/>
      <c r="AA2840" s="43">
        <v>549.91</v>
      </c>
      <c r="AB2840" s="44">
        <v>549.91</v>
      </c>
      <c r="AC2840" s="45"/>
      <c r="AD2840" s="38"/>
      <c r="AE2840" s="43">
        <v>1617</v>
      </c>
      <c r="AF2840" s="44">
        <v>1617</v>
      </c>
      <c r="AG2840" s="45"/>
      <c r="AH2840" s="38"/>
      <c r="AI2840" s="43">
        <v>0</v>
      </c>
      <c r="AJ2840" s="44">
        <v>0</v>
      </c>
      <c r="AK2840" s="45"/>
      <c r="AL2840" s="38"/>
      <c r="AM2840" s="43">
        <v>2411</v>
      </c>
      <c r="AN2840" s="44">
        <v>2411</v>
      </c>
      <c r="AO2840" s="45"/>
    </row>
    <row r="2841" spans="1:41" hidden="1" outlineLevel="1" x14ac:dyDescent="0.25">
      <c r="A2841" s="34" t="s">
        <v>4935</v>
      </c>
      <c r="B2841" s="35" t="s">
        <v>4936</v>
      </c>
      <c r="C2841" s="35" t="s">
        <v>4937</v>
      </c>
      <c r="D2841" s="35" t="s">
        <v>500</v>
      </c>
      <c r="E2841" s="42">
        <v>1</v>
      </c>
      <c r="G2841" s="43">
        <v>0</v>
      </c>
      <c r="H2841" s="44">
        <v>0</v>
      </c>
      <c r="I2841" s="45"/>
      <c r="J2841" s="38"/>
      <c r="K2841" s="43">
        <v>2745</v>
      </c>
      <c r="L2841" s="44">
        <v>2745</v>
      </c>
      <c r="M2841" s="45"/>
      <c r="N2841" s="38"/>
      <c r="O2841" s="43">
        <v>2745</v>
      </c>
      <c r="P2841" s="44">
        <v>2745</v>
      </c>
      <c r="Q2841" s="45"/>
      <c r="R2841" s="38"/>
      <c r="S2841" s="43">
        <v>1674</v>
      </c>
      <c r="T2841" s="44">
        <v>1674</v>
      </c>
      <c r="U2841" s="45"/>
      <c r="V2841" s="38"/>
      <c r="W2841" s="43">
        <v>2028</v>
      </c>
      <c r="X2841" s="44">
        <v>2028</v>
      </c>
      <c r="Y2841" s="45"/>
      <c r="Z2841" s="38"/>
      <c r="AA2841" s="43">
        <v>826.93</v>
      </c>
      <c r="AB2841" s="44">
        <v>826.93</v>
      </c>
      <c r="AC2841" s="45"/>
      <c r="AD2841" s="38"/>
      <c r="AE2841" s="43">
        <v>1817</v>
      </c>
      <c r="AF2841" s="44">
        <v>1817</v>
      </c>
      <c r="AG2841" s="45"/>
      <c r="AH2841" s="38"/>
      <c r="AI2841" s="43">
        <v>0</v>
      </c>
      <c r="AJ2841" s="44">
        <v>0</v>
      </c>
      <c r="AK2841" s="45"/>
      <c r="AL2841" s="38"/>
      <c r="AM2841" s="43">
        <v>2411</v>
      </c>
      <c r="AN2841" s="44">
        <v>2411</v>
      </c>
      <c r="AO2841" s="45"/>
    </row>
    <row r="2842" spans="1:41" hidden="1" outlineLevel="1" x14ac:dyDescent="0.25">
      <c r="A2842" s="34" t="s">
        <v>4938</v>
      </c>
      <c r="B2842" s="35" t="s">
        <v>4939</v>
      </c>
      <c r="C2842" s="35" t="s">
        <v>4940</v>
      </c>
      <c r="D2842" s="35" t="s">
        <v>500</v>
      </c>
      <c r="E2842" s="42">
        <v>1</v>
      </c>
      <c r="G2842" s="43">
        <v>0</v>
      </c>
      <c r="H2842" s="44">
        <v>0</v>
      </c>
      <c r="I2842" s="45"/>
      <c r="J2842" s="38"/>
      <c r="K2842" s="43">
        <v>2372</v>
      </c>
      <c r="L2842" s="44">
        <v>2372</v>
      </c>
      <c r="M2842" s="45"/>
      <c r="N2842" s="38"/>
      <c r="O2842" s="43">
        <v>2372</v>
      </c>
      <c r="P2842" s="44">
        <v>2372</v>
      </c>
      <c r="Q2842" s="45"/>
      <c r="R2842" s="38"/>
      <c r="S2842" s="43">
        <v>1739</v>
      </c>
      <c r="T2842" s="44">
        <v>1739</v>
      </c>
      <c r="U2842" s="45"/>
      <c r="V2842" s="38"/>
      <c r="W2842" s="43">
        <v>4316</v>
      </c>
      <c r="X2842" s="44">
        <v>4316</v>
      </c>
      <c r="Y2842" s="45"/>
      <c r="Z2842" s="38"/>
      <c r="AA2842" s="43">
        <v>826.93</v>
      </c>
      <c r="AB2842" s="44">
        <v>826.93</v>
      </c>
      <c r="AC2842" s="45"/>
      <c r="AD2842" s="38"/>
      <c r="AE2842" s="43">
        <v>2007</v>
      </c>
      <c r="AF2842" s="44">
        <v>2007</v>
      </c>
      <c r="AG2842" s="45"/>
      <c r="AH2842" s="38"/>
      <c r="AI2842" s="43">
        <v>0</v>
      </c>
      <c r="AJ2842" s="44">
        <v>0</v>
      </c>
      <c r="AK2842" s="45"/>
      <c r="AL2842" s="38"/>
      <c r="AM2842" s="43">
        <v>2820</v>
      </c>
      <c r="AN2842" s="44">
        <v>2820</v>
      </c>
      <c r="AO2842" s="45"/>
    </row>
    <row r="2843" spans="1:41" hidden="1" outlineLevel="1" x14ac:dyDescent="0.25">
      <c r="A2843" s="34" t="s">
        <v>4941</v>
      </c>
      <c r="B2843" s="35" t="s">
        <v>4942</v>
      </c>
      <c r="C2843" s="35" t="s">
        <v>4943</v>
      </c>
      <c r="D2843" s="35" t="s">
        <v>500</v>
      </c>
      <c r="E2843" s="42">
        <v>1</v>
      </c>
      <c r="G2843" s="43">
        <v>0</v>
      </c>
      <c r="H2843" s="44">
        <v>0</v>
      </c>
      <c r="I2843" s="45"/>
      <c r="J2843" s="38"/>
      <c r="K2843" s="43">
        <v>3442</v>
      </c>
      <c r="L2843" s="44">
        <v>3442</v>
      </c>
      <c r="M2843" s="45"/>
      <c r="N2843" s="38"/>
      <c r="O2843" s="43">
        <v>3442</v>
      </c>
      <c r="P2843" s="44">
        <v>3442</v>
      </c>
      <c r="Q2843" s="45"/>
      <c r="R2843" s="38"/>
      <c r="S2843" s="43">
        <v>1844</v>
      </c>
      <c r="T2843" s="44">
        <v>1844</v>
      </c>
      <c r="U2843" s="45"/>
      <c r="V2843" s="38"/>
      <c r="W2843" s="43">
        <v>4524</v>
      </c>
      <c r="X2843" s="44">
        <v>4524</v>
      </c>
      <c r="Y2843" s="45"/>
      <c r="Z2843" s="38"/>
      <c r="AA2843" s="43">
        <v>826.93</v>
      </c>
      <c r="AB2843" s="44">
        <v>826.93</v>
      </c>
      <c r="AC2843" s="45"/>
      <c r="AD2843" s="38"/>
      <c r="AE2843" s="43">
        <v>2252</v>
      </c>
      <c r="AF2843" s="44">
        <v>2252</v>
      </c>
      <c r="AG2843" s="45"/>
      <c r="AH2843" s="38"/>
      <c r="AI2843" s="43">
        <v>0</v>
      </c>
      <c r="AJ2843" s="44">
        <v>0</v>
      </c>
      <c r="AK2843" s="45"/>
      <c r="AL2843" s="38"/>
      <c r="AM2843" s="43">
        <v>2411</v>
      </c>
      <c r="AN2843" s="44">
        <v>2411</v>
      </c>
      <c r="AO2843" s="45"/>
    </row>
    <row r="2844" spans="1:41" hidden="1" outlineLevel="1" x14ac:dyDescent="0.25">
      <c r="A2844" s="34" t="s">
        <v>4944</v>
      </c>
      <c r="B2844" s="35" t="s">
        <v>4945</v>
      </c>
      <c r="C2844" s="35" t="s">
        <v>4946</v>
      </c>
      <c r="D2844" s="35" t="s">
        <v>500</v>
      </c>
      <c r="E2844" s="42">
        <v>1</v>
      </c>
      <c r="G2844" s="43">
        <v>0</v>
      </c>
      <c r="H2844" s="44">
        <v>0</v>
      </c>
      <c r="I2844" s="45"/>
      <c r="J2844" s="38"/>
      <c r="K2844" s="43">
        <v>16000</v>
      </c>
      <c r="L2844" s="44">
        <v>16000</v>
      </c>
      <c r="M2844" s="45"/>
      <c r="N2844" s="38"/>
      <c r="O2844" s="43">
        <v>16000</v>
      </c>
      <c r="P2844" s="44">
        <v>16000</v>
      </c>
      <c r="Q2844" s="45"/>
      <c r="R2844" s="38"/>
      <c r="S2844" s="43">
        <v>12433</v>
      </c>
      <c r="T2844" s="44">
        <v>12433</v>
      </c>
      <c r="U2844" s="45"/>
      <c r="V2844" s="38"/>
      <c r="W2844" s="43">
        <v>40560</v>
      </c>
      <c r="X2844" s="44">
        <v>40560</v>
      </c>
      <c r="Y2844" s="45"/>
      <c r="Z2844" s="38"/>
      <c r="AA2844" s="43">
        <v>826.93</v>
      </c>
      <c r="AB2844" s="44">
        <v>826.93</v>
      </c>
      <c r="AC2844" s="45"/>
      <c r="AD2844" s="38"/>
      <c r="AE2844" s="43">
        <v>17840</v>
      </c>
      <c r="AF2844" s="44">
        <v>17840</v>
      </c>
      <c r="AG2844" s="45"/>
      <c r="AH2844" s="38"/>
      <c r="AI2844" s="43">
        <v>0</v>
      </c>
      <c r="AJ2844" s="44">
        <v>0</v>
      </c>
      <c r="AK2844" s="45"/>
      <c r="AL2844" s="38"/>
      <c r="AM2844" s="43">
        <v>13881</v>
      </c>
      <c r="AN2844" s="44">
        <v>13881</v>
      </c>
      <c r="AO2844" s="45"/>
    </row>
    <row r="2845" spans="1:41" hidden="1" outlineLevel="1" x14ac:dyDescent="0.25">
      <c r="A2845" s="34" t="s">
        <v>4947</v>
      </c>
      <c r="B2845" s="35" t="s">
        <v>4948</v>
      </c>
      <c r="C2845" s="35" t="s">
        <v>4949</v>
      </c>
      <c r="D2845" s="35" t="s">
        <v>500</v>
      </c>
      <c r="E2845" s="42">
        <v>1</v>
      </c>
      <c r="G2845" s="43">
        <v>0</v>
      </c>
      <c r="H2845" s="44">
        <v>0</v>
      </c>
      <c r="I2845" s="45"/>
      <c r="J2845" s="38"/>
      <c r="K2845" s="43">
        <v>2683</v>
      </c>
      <c r="L2845" s="44">
        <v>2683</v>
      </c>
      <c r="M2845" s="45"/>
      <c r="N2845" s="38"/>
      <c r="O2845" s="43">
        <v>2683</v>
      </c>
      <c r="P2845" s="44">
        <v>2683</v>
      </c>
      <c r="Q2845" s="45"/>
      <c r="R2845" s="38"/>
      <c r="S2845" s="43">
        <v>1739</v>
      </c>
      <c r="T2845" s="44">
        <v>1739</v>
      </c>
      <c r="U2845" s="45"/>
      <c r="V2845" s="38"/>
      <c r="W2845" s="43">
        <v>4108</v>
      </c>
      <c r="X2845" s="44">
        <v>4108</v>
      </c>
      <c r="Y2845" s="45"/>
      <c r="Z2845" s="38"/>
      <c r="AA2845" s="43">
        <v>826.93</v>
      </c>
      <c r="AB2845" s="44">
        <v>826.93</v>
      </c>
      <c r="AC2845" s="45"/>
      <c r="AD2845" s="38"/>
      <c r="AE2845" s="43">
        <v>2007</v>
      </c>
      <c r="AF2845" s="44">
        <v>2007</v>
      </c>
      <c r="AG2845" s="45"/>
      <c r="AH2845" s="38"/>
      <c r="AI2845" s="43">
        <v>0</v>
      </c>
      <c r="AJ2845" s="44">
        <v>0</v>
      </c>
      <c r="AK2845" s="45"/>
      <c r="AL2845" s="38"/>
      <c r="AM2845" s="43">
        <v>2820</v>
      </c>
      <c r="AN2845" s="44">
        <v>2820</v>
      </c>
      <c r="AO2845" s="45"/>
    </row>
    <row r="2846" spans="1:41" hidden="1" outlineLevel="1" x14ac:dyDescent="0.25">
      <c r="A2846" s="34" t="s">
        <v>4950</v>
      </c>
      <c r="B2846" s="35" t="s">
        <v>4951</v>
      </c>
      <c r="C2846" s="35" t="s">
        <v>4952</v>
      </c>
      <c r="D2846" s="35" t="s">
        <v>500</v>
      </c>
      <c r="E2846" s="42">
        <v>1</v>
      </c>
      <c r="G2846" s="43">
        <v>0</v>
      </c>
      <c r="H2846" s="44">
        <v>0</v>
      </c>
      <c r="I2846" s="45"/>
      <c r="J2846" s="38"/>
      <c r="K2846" s="43">
        <v>2683</v>
      </c>
      <c r="L2846" s="44">
        <v>2683</v>
      </c>
      <c r="M2846" s="45"/>
      <c r="N2846" s="38"/>
      <c r="O2846" s="43">
        <v>2683</v>
      </c>
      <c r="P2846" s="44">
        <v>2683</v>
      </c>
      <c r="Q2846" s="45"/>
      <c r="R2846" s="38"/>
      <c r="S2846" s="43">
        <v>1739</v>
      </c>
      <c r="T2846" s="44">
        <v>1739</v>
      </c>
      <c r="U2846" s="45"/>
      <c r="V2846" s="38"/>
      <c r="W2846" s="43">
        <v>4316</v>
      </c>
      <c r="X2846" s="44">
        <v>4316</v>
      </c>
      <c r="Y2846" s="45"/>
      <c r="Z2846" s="38"/>
      <c r="AA2846" s="43">
        <v>826.93</v>
      </c>
      <c r="AB2846" s="44">
        <v>826.93</v>
      </c>
      <c r="AC2846" s="45"/>
      <c r="AD2846" s="38"/>
      <c r="AE2846" s="43">
        <v>2007</v>
      </c>
      <c r="AF2846" s="44">
        <v>2007</v>
      </c>
      <c r="AG2846" s="45"/>
      <c r="AH2846" s="38"/>
      <c r="AI2846" s="43">
        <v>0</v>
      </c>
      <c r="AJ2846" s="44">
        <v>0</v>
      </c>
      <c r="AK2846" s="45"/>
      <c r="AL2846" s="38"/>
      <c r="AM2846" s="43">
        <v>2820</v>
      </c>
      <c r="AN2846" s="44">
        <v>2820</v>
      </c>
      <c r="AO2846" s="45"/>
    </row>
    <row r="2847" spans="1:41" hidden="1" outlineLevel="1" x14ac:dyDescent="0.25">
      <c r="A2847" s="34" t="s">
        <v>4953</v>
      </c>
      <c r="B2847" s="35" t="s">
        <v>4954</v>
      </c>
      <c r="C2847" s="35" t="s">
        <v>4955</v>
      </c>
      <c r="D2847" s="35" t="s">
        <v>500</v>
      </c>
      <c r="E2847" s="42">
        <v>1</v>
      </c>
      <c r="G2847" s="43">
        <v>0</v>
      </c>
      <c r="H2847" s="44">
        <v>0</v>
      </c>
      <c r="I2847" s="45"/>
      <c r="J2847" s="38"/>
      <c r="K2847" s="43">
        <v>3442</v>
      </c>
      <c r="L2847" s="44">
        <v>3442</v>
      </c>
      <c r="M2847" s="45"/>
      <c r="N2847" s="38"/>
      <c r="O2847" s="43">
        <v>3442</v>
      </c>
      <c r="P2847" s="44">
        <v>3442</v>
      </c>
      <c r="Q2847" s="45"/>
      <c r="R2847" s="38"/>
      <c r="S2847" s="43">
        <v>1844</v>
      </c>
      <c r="T2847" s="44">
        <v>1844</v>
      </c>
      <c r="U2847" s="45"/>
      <c r="V2847" s="38"/>
      <c r="W2847" s="43">
        <v>4524</v>
      </c>
      <c r="X2847" s="44">
        <v>4524</v>
      </c>
      <c r="Y2847" s="45"/>
      <c r="Z2847" s="38"/>
      <c r="AA2847" s="43">
        <v>826.93</v>
      </c>
      <c r="AB2847" s="44">
        <v>826.93</v>
      </c>
      <c r="AC2847" s="45"/>
      <c r="AD2847" s="38"/>
      <c r="AE2847" s="43">
        <v>2007</v>
      </c>
      <c r="AF2847" s="44">
        <v>2007</v>
      </c>
      <c r="AG2847" s="45"/>
      <c r="AH2847" s="38"/>
      <c r="AI2847" s="43">
        <v>0</v>
      </c>
      <c r="AJ2847" s="44">
        <v>0</v>
      </c>
      <c r="AK2847" s="45"/>
      <c r="AL2847" s="38"/>
      <c r="AM2847" s="43">
        <v>3127</v>
      </c>
      <c r="AN2847" s="44">
        <v>3127</v>
      </c>
      <c r="AO2847" s="45"/>
    </row>
    <row r="2848" spans="1:41" hidden="1" outlineLevel="1" x14ac:dyDescent="0.25">
      <c r="A2848" s="34" t="s">
        <v>4956</v>
      </c>
      <c r="B2848" s="35" t="s">
        <v>4957</v>
      </c>
      <c r="C2848" s="35" t="s">
        <v>4958</v>
      </c>
      <c r="D2848" s="35" t="s">
        <v>500</v>
      </c>
      <c r="E2848" s="42">
        <v>1</v>
      </c>
      <c r="G2848" s="43">
        <v>0</v>
      </c>
      <c r="H2848" s="44">
        <v>0</v>
      </c>
      <c r="I2848" s="45"/>
      <c r="J2848" s="38"/>
      <c r="K2848" s="43">
        <v>6000</v>
      </c>
      <c r="L2848" s="44">
        <v>6000</v>
      </c>
      <c r="M2848" s="45"/>
      <c r="N2848" s="38"/>
      <c r="O2848" s="43">
        <v>6000</v>
      </c>
      <c r="P2848" s="44">
        <v>6000</v>
      </c>
      <c r="Q2848" s="45"/>
      <c r="R2848" s="38"/>
      <c r="S2848" s="43">
        <v>12298</v>
      </c>
      <c r="T2848" s="44">
        <v>12298</v>
      </c>
      <c r="U2848" s="45"/>
      <c r="V2848" s="38"/>
      <c r="W2848" s="43">
        <v>26000</v>
      </c>
      <c r="X2848" s="44">
        <v>26000</v>
      </c>
      <c r="Y2848" s="45"/>
      <c r="Z2848" s="38"/>
      <c r="AA2848" s="43">
        <v>1653.85</v>
      </c>
      <c r="AB2848" s="44">
        <v>1653.85</v>
      </c>
      <c r="AC2848" s="45"/>
      <c r="AD2848" s="38"/>
      <c r="AE2848" s="43">
        <v>3345</v>
      </c>
      <c r="AF2848" s="44">
        <v>3345</v>
      </c>
      <c r="AG2848" s="45"/>
      <c r="AH2848" s="38"/>
      <c r="AI2848" s="43">
        <v>0</v>
      </c>
      <c r="AJ2848" s="44">
        <v>0</v>
      </c>
      <c r="AK2848" s="45"/>
      <c r="AL2848" s="38"/>
      <c r="AM2848" s="43">
        <v>3640</v>
      </c>
      <c r="AN2848" s="44">
        <v>3640</v>
      </c>
      <c r="AO2848" s="45"/>
    </row>
    <row r="2849" spans="1:41" hidden="1" outlineLevel="1" x14ac:dyDescent="0.25">
      <c r="A2849" s="30"/>
      <c r="B2849" s="31" t="s">
        <v>44</v>
      </c>
      <c r="C2849" s="31" t="s">
        <v>45</v>
      </c>
      <c r="G2849" s="36"/>
      <c r="H2849" s="36"/>
      <c r="I2849" s="37"/>
      <c r="J2849" s="38"/>
      <c r="K2849" s="36"/>
      <c r="L2849" s="36"/>
      <c r="M2849" s="37"/>
      <c r="N2849" s="38"/>
      <c r="O2849" s="36"/>
      <c r="P2849" s="36"/>
      <c r="Q2849" s="37"/>
      <c r="R2849" s="38"/>
      <c r="S2849" s="36"/>
      <c r="T2849" s="36"/>
      <c r="U2849" s="37"/>
      <c r="V2849" s="38"/>
      <c r="W2849" s="36"/>
      <c r="X2849" s="36"/>
      <c r="Y2849" s="37"/>
      <c r="Z2849" s="38"/>
      <c r="AA2849" s="36"/>
      <c r="AB2849" s="36"/>
      <c r="AC2849" s="37"/>
      <c r="AD2849" s="38"/>
      <c r="AE2849" s="36"/>
      <c r="AF2849" s="36"/>
      <c r="AG2849" s="37"/>
      <c r="AH2849" s="38"/>
      <c r="AI2849" s="36"/>
      <c r="AJ2849" s="36"/>
      <c r="AK2849" s="37"/>
      <c r="AL2849" s="38"/>
      <c r="AM2849" s="36"/>
      <c r="AN2849" s="36"/>
      <c r="AO2849" s="37"/>
    </row>
    <row r="2850" spans="1:41" hidden="1" outlineLevel="1" x14ac:dyDescent="0.25">
      <c r="A2850" s="34" t="s">
        <v>4959</v>
      </c>
      <c r="B2850" s="35" t="s">
        <v>47</v>
      </c>
      <c r="C2850" s="35" t="s">
        <v>2767</v>
      </c>
      <c r="G2850" s="36"/>
      <c r="H2850" s="36"/>
      <c r="I2850" s="37"/>
      <c r="J2850" s="38"/>
      <c r="K2850" s="36"/>
      <c r="L2850" s="36"/>
      <c r="M2850" s="37"/>
      <c r="N2850" s="38"/>
      <c r="O2850" s="36"/>
      <c r="P2850" s="36"/>
      <c r="Q2850" s="37"/>
      <c r="R2850" s="38"/>
      <c r="S2850" s="36"/>
      <c r="T2850" s="36"/>
      <c r="U2850" s="37"/>
      <c r="V2850" s="38"/>
      <c r="W2850" s="36"/>
      <c r="X2850" s="36"/>
      <c r="Y2850" s="37"/>
      <c r="Z2850" s="38"/>
      <c r="AA2850" s="36"/>
      <c r="AB2850" s="36"/>
      <c r="AC2850" s="37"/>
      <c r="AD2850" s="38"/>
      <c r="AE2850" s="36"/>
      <c r="AF2850" s="36"/>
      <c r="AG2850" s="37"/>
      <c r="AH2850" s="38"/>
      <c r="AI2850" s="36"/>
      <c r="AJ2850" s="36"/>
      <c r="AK2850" s="37"/>
      <c r="AL2850" s="38"/>
      <c r="AM2850" s="36"/>
      <c r="AN2850" s="36"/>
      <c r="AO2850" s="37"/>
    </row>
    <row r="2851" spans="1:41" ht="45" hidden="1" outlineLevel="1" x14ac:dyDescent="0.25">
      <c r="A2851" s="34" t="s">
        <v>4960</v>
      </c>
      <c r="B2851" s="35" t="s">
        <v>47</v>
      </c>
      <c r="C2851" s="35" t="s">
        <v>4961</v>
      </c>
      <c r="G2851" s="36"/>
      <c r="H2851" s="36"/>
      <c r="I2851" s="37"/>
      <c r="J2851" s="38"/>
      <c r="K2851" s="36"/>
      <c r="L2851" s="36"/>
      <c r="M2851" s="37"/>
      <c r="N2851" s="38"/>
      <c r="O2851" s="36"/>
      <c r="P2851" s="36"/>
      <c r="Q2851" s="37"/>
      <c r="R2851" s="38"/>
      <c r="S2851" s="36"/>
      <c r="T2851" s="36"/>
      <c r="U2851" s="37"/>
      <c r="V2851" s="38"/>
      <c r="W2851" s="36"/>
      <c r="X2851" s="36"/>
      <c r="Y2851" s="37"/>
      <c r="Z2851" s="38"/>
      <c r="AA2851" s="36"/>
      <c r="AB2851" s="36"/>
      <c r="AC2851" s="37"/>
      <c r="AD2851" s="38"/>
      <c r="AE2851" s="36"/>
      <c r="AF2851" s="36"/>
      <c r="AG2851" s="37"/>
      <c r="AH2851" s="38"/>
      <c r="AI2851" s="36"/>
      <c r="AJ2851" s="36"/>
      <c r="AK2851" s="37"/>
      <c r="AL2851" s="38"/>
      <c r="AM2851" s="36"/>
      <c r="AN2851" s="36"/>
      <c r="AO2851" s="37"/>
    </row>
    <row r="2852" spans="1:41" ht="45" hidden="1" outlineLevel="1" x14ac:dyDescent="0.25">
      <c r="A2852" s="30"/>
      <c r="B2852" s="31" t="s">
        <v>69</v>
      </c>
      <c r="C2852" s="31" t="s">
        <v>70</v>
      </c>
      <c r="D2852" s="31" t="s">
        <v>71</v>
      </c>
      <c r="E2852" s="31" t="s">
        <v>72</v>
      </c>
      <c r="G2852" s="39" t="s">
        <v>73</v>
      </c>
      <c r="H2852" s="40" t="s">
        <v>33</v>
      </c>
      <c r="I2852" s="41"/>
      <c r="J2852" s="38"/>
      <c r="K2852" s="39" t="s">
        <v>73</v>
      </c>
      <c r="L2852" s="40" t="s">
        <v>33</v>
      </c>
      <c r="M2852" s="41"/>
      <c r="N2852" s="38"/>
      <c r="O2852" s="39" t="s">
        <v>73</v>
      </c>
      <c r="P2852" s="40" t="s">
        <v>33</v>
      </c>
      <c r="Q2852" s="41"/>
      <c r="R2852" s="38"/>
      <c r="S2852" s="39" t="s">
        <v>73</v>
      </c>
      <c r="T2852" s="40" t="s">
        <v>33</v>
      </c>
      <c r="U2852" s="41"/>
      <c r="V2852" s="38"/>
      <c r="W2852" s="39" t="s">
        <v>73</v>
      </c>
      <c r="X2852" s="40" t="s">
        <v>33</v>
      </c>
      <c r="Y2852" s="41"/>
      <c r="Z2852" s="38"/>
      <c r="AA2852" s="39" t="s">
        <v>73</v>
      </c>
      <c r="AB2852" s="40" t="s">
        <v>33</v>
      </c>
      <c r="AC2852" s="41"/>
      <c r="AD2852" s="38"/>
      <c r="AE2852" s="39" t="s">
        <v>73</v>
      </c>
      <c r="AF2852" s="40" t="s">
        <v>33</v>
      </c>
      <c r="AG2852" s="41"/>
      <c r="AH2852" s="38"/>
      <c r="AI2852" s="39" t="s">
        <v>73</v>
      </c>
      <c r="AJ2852" s="40" t="s">
        <v>33</v>
      </c>
      <c r="AK2852" s="41"/>
      <c r="AL2852" s="38"/>
      <c r="AM2852" s="39" t="s">
        <v>73</v>
      </c>
      <c r="AN2852" s="40" t="s">
        <v>33</v>
      </c>
      <c r="AO2852" s="41"/>
    </row>
    <row r="2853" spans="1:41" hidden="1" outlineLevel="1" x14ac:dyDescent="0.25">
      <c r="A2853" s="34" t="s">
        <v>4962</v>
      </c>
      <c r="B2853" s="35" t="s">
        <v>4963</v>
      </c>
      <c r="C2853" s="35" t="s">
        <v>2772</v>
      </c>
      <c r="D2853" s="35" t="s">
        <v>500</v>
      </c>
      <c r="E2853" s="42">
        <v>1</v>
      </c>
      <c r="G2853" s="43">
        <v>0</v>
      </c>
      <c r="H2853" s="44">
        <v>0</v>
      </c>
      <c r="I2853" s="45"/>
      <c r="J2853" s="38"/>
      <c r="K2853" s="43">
        <v>30000</v>
      </c>
      <c r="L2853" s="44">
        <v>30000</v>
      </c>
      <c r="M2853" s="45"/>
      <c r="N2853" s="38"/>
      <c r="O2853" s="43">
        <v>30000</v>
      </c>
      <c r="P2853" s="44">
        <v>30000</v>
      </c>
      <c r="Q2853" s="45"/>
      <c r="R2853" s="38"/>
      <c r="S2853" s="43">
        <v>16594</v>
      </c>
      <c r="T2853" s="44">
        <v>16594</v>
      </c>
      <c r="U2853" s="45"/>
      <c r="V2853" s="38"/>
      <c r="W2853" s="43">
        <v>17653</v>
      </c>
      <c r="X2853" s="44">
        <v>17653</v>
      </c>
      <c r="Y2853" s="45"/>
      <c r="Z2853" s="38"/>
      <c r="AA2853" s="43">
        <v>8269.27</v>
      </c>
      <c r="AB2853" s="44">
        <v>8269.27</v>
      </c>
      <c r="AC2853" s="45"/>
      <c r="AD2853" s="38"/>
      <c r="AE2853" s="43">
        <v>26760</v>
      </c>
      <c r="AF2853" s="44">
        <v>26760</v>
      </c>
      <c r="AG2853" s="45"/>
      <c r="AH2853" s="38"/>
      <c r="AI2853" s="43">
        <v>0</v>
      </c>
      <c r="AJ2853" s="44">
        <v>0</v>
      </c>
      <c r="AK2853" s="45"/>
      <c r="AL2853" s="38"/>
      <c r="AM2853" s="43">
        <v>34744</v>
      </c>
      <c r="AN2853" s="44">
        <v>34744</v>
      </c>
      <c r="AO2853" s="45"/>
    </row>
    <row r="2854" spans="1:41" hidden="1" outlineLevel="1" x14ac:dyDescent="0.25">
      <c r="A2854" s="30"/>
      <c r="B2854" s="31" t="s">
        <v>44</v>
      </c>
      <c r="C2854" s="31" t="s">
        <v>45</v>
      </c>
      <c r="G2854" s="36"/>
      <c r="H2854" s="36"/>
      <c r="I2854" s="37"/>
      <c r="J2854" s="38"/>
      <c r="K2854" s="36"/>
      <c r="L2854" s="36"/>
      <c r="M2854" s="37"/>
      <c r="N2854" s="38"/>
      <c r="O2854" s="36"/>
      <c r="P2854" s="36"/>
      <c r="Q2854" s="37"/>
      <c r="R2854" s="38"/>
      <c r="S2854" s="36"/>
      <c r="T2854" s="36"/>
      <c r="U2854" s="37"/>
      <c r="V2854" s="38"/>
      <c r="W2854" s="36"/>
      <c r="X2854" s="36"/>
      <c r="Y2854" s="37"/>
      <c r="Z2854" s="38"/>
      <c r="AA2854" s="36"/>
      <c r="AB2854" s="36"/>
      <c r="AC2854" s="37"/>
      <c r="AD2854" s="38"/>
      <c r="AE2854" s="36"/>
      <c r="AF2854" s="36"/>
      <c r="AG2854" s="37"/>
      <c r="AH2854" s="38"/>
      <c r="AI2854" s="36"/>
      <c r="AJ2854" s="36"/>
      <c r="AK2854" s="37"/>
      <c r="AL2854" s="38"/>
      <c r="AM2854" s="36"/>
      <c r="AN2854" s="36"/>
      <c r="AO2854" s="37"/>
    </row>
    <row r="2855" spans="1:41" hidden="1" outlineLevel="1" x14ac:dyDescent="0.25">
      <c r="A2855" s="34" t="s">
        <v>4964</v>
      </c>
      <c r="B2855" s="35" t="s">
        <v>47</v>
      </c>
      <c r="C2855" s="35" t="s">
        <v>2774</v>
      </c>
      <c r="G2855" s="36"/>
      <c r="H2855" s="36"/>
      <c r="I2855" s="37"/>
      <c r="J2855" s="38"/>
      <c r="K2855" s="36"/>
      <c r="L2855" s="36"/>
      <c r="M2855" s="37"/>
      <c r="N2855" s="38"/>
      <c r="O2855" s="36"/>
      <c r="P2855" s="36"/>
      <c r="Q2855" s="37"/>
      <c r="R2855" s="38"/>
      <c r="S2855" s="36"/>
      <c r="T2855" s="36"/>
      <c r="U2855" s="37"/>
      <c r="V2855" s="38"/>
      <c r="W2855" s="36"/>
      <c r="X2855" s="36"/>
      <c r="Y2855" s="37"/>
      <c r="Z2855" s="38"/>
      <c r="AA2855" s="36"/>
      <c r="AB2855" s="36"/>
      <c r="AC2855" s="37"/>
      <c r="AD2855" s="38"/>
      <c r="AE2855" s="36"/>
      <c r="AF2855" s="36"/>
      <c r="AG2855" s="37"/>
      <c r="AH2855" s="38"/>
      <c r="AI2855" s="36"/>
      <c r="AJ2855" s="36"/>
      <c r="AK2855" s="37"/>
      <c r="AL2855" s="38"/>
      <c r="AM2855" s="36"/>
      <c r="AN2855" s="36"/>
      <c r="AO2855" s="37"/>
    </row>
    <row r="2856" spans="1:41" ht="45" hidden="1" outlineLevel="1" x14ac:dyDescent="0.25">
      <c r="A2856" s="34" t="s">
        <v>4965</v>
      </c>
      <c r="B2856" s="35" t="s">
        <v>47</v>
      </c>
      <c r="C2856" s="35" t="s">
        <v>3795</v>
      </c>
      <c r="G2856" s="36"/>
      <c r="H2856" s="36"/>
      <c r="I2856" s="37"/>
      <c r="J2856" s="38"/>
      <c r="K2856" s="36"/>
      <c r="L2856" s="36"/>
      <c r="M2856" s="37"/>
      <c r="N2856" s="38"/>
      <c r="O2856" s="36"/>
      <c r="P2856" s="36"/>
      <c r="Q2856" s="37"/>
      <c r="R2856" s="38"/>
      <c r="S2856" s="36"/>
      <c r="T2856" s="36"/>
      <c r="U2856" s="37"/>
      <c r="V2856" s="38"/>
      <c r="W2856" s="36"/>
      <c r="X2856" s="36"/>
      <c r="Y2856" s="37"/>
      <c r="Z2856" s="38"/>
      <c r="AA2856" s="36"/>
      <c r="AB2856" s="36"/>
      <c r="AC2856" s="37"/>
      <c r="AD2856" s="38"/>
      <c r="AE2856" s="36"/>
      <c r="AF2856" s="36"/>
      <c r="AG2856" s="37"/>
      <c r="AH2856" s="38"/>
      <c r="AI2856" s="36"/>
      <c r="AJ2856" s="36"/>
      <c r="AK2856" s="37"/>
      <c r="AL2856" s="38"/>
      <c r="AM2856" s="36"/>
      <c r="AN2856" s="36"/>
      <c r="AO2856" s="37"/>
    </row>
    <row r="2857" spans="1:41" ht="45" hidden="1" outlineLevel="1" x14ac:dyDescent="0.25">
      <c r="A2857" s="30"/>
      <c r="B2857" s="31" t="s">
        <v>69</v>
      </c>
      <c r="C2857" s="31" t="s">
        <v>70</v>
      </c>
      <c r="D2857" s="31" t="s">
        <v>71</v>
      </c>
      <c r="E2857" s="31" t="s">
        <v>72</v>
      </c>
      <c r="G2857" s="39" t="s">
        <v>73</v>
      </c>
      <c r="H2857" s="40" t="s">
        <v>33</v>
      </c>
      <c r="I2857" s="41"/>
      <c r="J2857" s="38"/>
      <c r="K2857" s="39" t="s">
        <v>73</v>
      </c>
      <c r="L2857" s="40" t="s">
        <v>33</v>
      </c>
      <c r="M2857" s="41"/>
      <c r="N2857" s="38"/>
      <c r="O2857" s="39" t="s">
        <v>73</v>
      </c>
      <c r="P2857" s="40" t="s">
        <v>33</v>
      </c>
      <c r="Q2857" s="41"/>
      <c r="R2857" s="38"/>
      <c r="S2857" s="39" t="s">
        <v>73</v>
      </c>
      <c r="T2857" s="40" t="s">
        <v>33</v>
      </c>
      <c r="U2857" s="41"/>
      <c r="V2857" s="38"/>
      <c r="W2857" s="39" t="s">
        <v>73</v>
      </c>
      <c r="X2857" s="40" t="s">
        <v>33</v>
      </c>
      <c r="Y2857" s="41"/>
      <c r="Z2857" s="38"/>
      <c r="AA2857" s="39" t="s">
        <v>73</v>
      </c>
      <c r="AB2857" s="40" t="s">
        <v>33</v>
      </c>
      <c r="AC2857" s="41"/>
      <c r="AD2857" s="38"/>
      <c r="AE2857" s="39" t="s">
        <v>73</v>
      </c>
      <c r="AF2857" s="40" t="s">
        <v>33</v>
      </c>
      <c r="AG2857" s="41"/>
      <c r="AH2857" s="38"/>
      <c r="AI2857" s="39" t="s">
        <v>73</v>
      </c>
      <c r="AJ2857" s="40" t="s">
        <v>33</v>
      </c>
      <c r="AK2857" s="41"/>
      <c r="AL2857" s="38"/>
      <c r="AM2857" s="39" t="s">
        <v>73</v>
      </c>
      <c r="AN2857" s="40" t="s">
        <v>33</v>
      </c>
      <c r="AO2857" s="41"/>
    </row>
    <row r="2858" spans="1:41" hidden="1" outlineLevel="1" x14ac:dyDescent="0.25">
      <c r="A2858" s="34" t="s">
        <v>4966</v>
      </c>
      <c r="B2858" s="35" t="s">
        <v>4967</v>
      </c>
      <c r="C2858" s="35" t="s">
        <v>4968</v>
      </c>
      <c r="D2858" s="35" t="s">
        <v>500</v>
      </c>
      <c r="E2858" s="42">
        <v>1</v>
      </c>
      <c r="G2858" s="43">
        <v>0</v>
      </c>
      <c r="H2858" s="44">
        <v>0</v>
      </c>
      <c r="I2858" s="45"/>
      <c r="J2858" s="38"/>
      <c r="K2858" s="43">
        <v>11000</v>
      </c>
      <c r="L2858" s="44">
        <v>11000</v>
      </c>
      <c r="M2858" s="45"/>
      <c r="N2858" s="38"/>
      <c r="O2858" s="43">
        <v>11000</v>
      </c>
      <c r="P2858" s="44">
        <v>11000</v>
      </c>
      <c r="Q2858" s="45"/>
      <c r="R2858" s="38"/>
      <c r="S2858" s="43">
        <v>11775</v>
      </c>
      <c r="T2858" s="44">
        <v>11775</v>
      </c>
      <c r="U2858" s="45"/>
      <c r="V2858" s="38"/>
      <c r="W2858" s="43">
        <v>25282</v>
      </c>
      <c r="X2858" s="44">
        <v>25282</v>
      </c>
      <c r="Y2858" s="45"/>
      <c r="Z2858" s="38"/>
      <c r="AA2858" s="43">
        <v>3597.96</v>
      </c>
      <c r="AB2858" s="44">
        <v>3597.96</v>
      </c>
      <c r="AC2858" s="45"/>
      <c r="AD2858" s="38"/>
      <c r="AE2858" s="43">
        <v>6690</v>
      </c>
      <c r="AF2858" s="44">
        <v>6690</v>
      </c>
      <c r="AG2858" s="45"/>
      <c r="AH2858" s="38"/>
      <c r="AI2858" s="43">
        <v>0</v>
      </c>
      <c r="AJ2858" s="44">
        <v>0</v>
      </c>
      <c r="AK2858" s="45"/>
      <c r="AL2858" s="38"/>
      <c r="AM2858" s="43">
        <v>15326</v>
      </c>
      <c r="AN2858" s="44">
        <v>15326</v>
      </c>
      <c r="AO2858" s="45"/>
    </row>
    <row r="2859" spans="1:41" hidden="1" outlineLevel="1" x14ac:dyDescent="0.25">
      <c r="A2859" s="30"/>
      <c r="B2859" s="31" t="s">
        <v>44</v>
      </c>
      <c r="C2859" s="31" t="s">
        <v>45</v>
      </c>
      <c r="G2859" s="36"/>
      <c r="H2859" s="36"/>
      <c r="I2859" s="37"/>
      <c r="J2859" s="38"/>
      <c r="K2859" s="36"/>
      <c r="L2859" s="36"/>
      <c r="M2859" s="37"/>
      <c r="N2859" s="38"/>
      <c r="O2859" s="36"/>
      <c r="P2859" s="36"/>
      <c r="Q2859" s="37"/>
      <c r="R2859" s="38"/>
      <c r="S2859" s="36"/>
      <c r="T2859" s="36"/>
      <c r="U2859" s="37"/>
      <c r="V2859" s="38"/>
      <c r="W2859" s="36"/>
      <c r="X2859" s="36"/>
      <c r="Y2859" s="37"/>
      <c r="Z2859" s="38"/>
      <c r="AA2859" s="36"/>
      <c r="AB2859" s="36"/>
      <c r="AC2859" s="37"/>
      <c r="AD2859" s="38"/>
      <c r="AE2859" s="36"/>
      <c r="AF2859" s="36"/>
      <c r="AG2859" s="37"/>
      <c r="AH2859" s="38"/>
      <c r="AI2859" s="36"/>
      <c r="AJ2859" s="36"/>
      <c r="AK2859" s="37"/>
      <c r="AL2859" s="38"/>
      <c r="AM2859" s="36"/>
      <c r="AN2859" s="36"/>
      <c r="AO2859" s="37"/>
    </row>
    <row r="2860" spans="1:41" hidden="1" outlineLevel="1" x14ac:dyDescent="0.25">
      <c r="A2860" s="34" t="s">
        <v>4969</v>
      </c>
      <c r="B2860" s="35" t="s">
        <v>47</v>
      </c>
      <c r="C2860" s="35" t="s">
        <v>4970</v>
      </c>
      <c r="G2860" s="36"/>
      <c r="H2860" s="36"/>
      <c r="I2860" s="37"/>
      <c r="J2860" s="38"/>
      <c r="K2860" s="36"/>
      <c r="L2860" s="36"/>
      <c r="M2860" s="37"/>
      <c r="N2860" s="38"/>
      <c r="O2860" s="36"/>
      <c r="P2860" s="36"/>
      <c r="Q2860" s="37"/>
      <c r="R2860" s="38"/>
      <c r="S2860" s="36"/>
      <c r="T2860" s="36"/>
      <c r="U2860" s="37"/>
      <c r="V2860" s="38"/>
      <c r="W2860" s="36"/>
      <c r="X2860" s="36"/>
      <c r="Y2860" s="37"/>
      <c r="Z2860" s="38"/>
      <c r="AA2860" s="36"/>
      <c r="AB2860" s="36"/>
      <c r="AC2860" s="37"/>
      <c r="AD2860" s="38"/>
      <c r="AE2860" s="36"/>
      <c r="AF2860" s="36"/>
      <c r="AG2860" s="37"/>
      <c r="AH2860" s="38"/>
      <c r="AI2860" s="36"/>
      <c r="AJ2860" s="36"/>
      <c r="AK2860" s="37"/>
      <c r="AL2860" s="38"/>
      <c r="AM2860" s="36"/>
      <c r="AN2860" s="36"/>
      <c r="AO2860" s="37"/>
    </row>
    <row r="2861" spans="1:41" ht="75" hidden="1" outlineLevel="1" x14ac:dyDescent="0.25">
      <c r="A2861" s="34" t="s">
        <v>4971</v>
      </c>
      <c r="B2861" s="35" t="s">
        <v>47</v>
      </c>
      <c r="C2861" s="35" t="s">
        <v>4972</v>
      </c>
      <c r="G2861" s="36"/>
      <c r="H2861" s="36"/>
      <c r="I2861" s="37"/>
      <c r="J2861" s="38"/>
      <c r="K2861" s="36"/>
      <c r="L2861" s="36"/>
      <c r="M2861" s="37"/>
      <c r="N2861" s="38"/>
      <c r="O2861" s="36"/>
      <c r="P2861" s="36"/>
      <c r="Q2861" s="37"/>
      <c r="R2861" s="38"/>
      <c r="S2861" s="36"/>
      <c r="T2861" s="36"/>
      <c r="U2861" s="37"/>
      <c r="V2861" s="38"/>
      <c r="W2861" s="36"/>
      <c r="X2861" s="36"/>
      <c r="Y2861" s="37"/>
      <c r="Z2861" s="38"/>
      <c r="AA2861" s="36"/>
      <c r="AB2861" s="36"/>
      <c r="AC2861" s="37"/>
      <c r="AD2861" s="38"/>
      <c r="AE2861" s="36"/>
      <c r="AF2861" s="36"/>
      <c r="AG2861" s="37"/>
      <c r="AH2861" s="38"/>
      <c r="AI2861" s="36"/>
      <c r="AJ2861" s="36"/>
      <c r="AK2861" s="37"/>
      <c r="AL2861" s="38"/>
      <c r="AM2861" s="36"/>
      <c r="AN2861" s="36"/>
      <c r="AO2861" s="37"/>
    </row>
    <row r="2862" spans="1:41" ht="45" hidden="1" outlineLevel="1" x14ac:dyDescent="0.25">
      <c r="A2862" s="30"/>
      <c r="B2862" s="31" t="s">
        <v>69</v>
      </c>
      <c r="C2862" s="31" t="s">
        <v>70</v>
      </c>
      <c r="D2862" s="31" t="s">
        <v>71</v>
      </c>
      <c r="E2862" s="31" t="s">
        <v>72</v>
      </c>
      <c r="G2862" s="39" t="s">
        <v>73</v>
      </c>
      <c r="H2862" s="40" t="s">
        <v>33</v>
      </c>
      <c r="I2862" s="41"/>
      <c r="J2862" s="38"/>
      <c r="K2862" s="39" t="s">
        <v>73</v>
      </c>
      <c r="L2862" s="40" t="s">
        <v>33</v>
      </c>
      <c r="M2862" s="41"/>
      <c r="N2862" s="38"/>
      <c r="O2862" s="39" t="s">
        <v>73</v>
      </c>
      <c r="P2862" s="40" t="s">
        <v>33</v>
      </c>
      <c r="Q2862" s="41"/>
      <c r="R2862" s="38"/>
      <c r="S2862" s="39" t="s">
        <v>73</v>
      </c>
      <c r="T2862" s="40" t="s">
        <v>33</v>
      </c>
      <c r="U2862" s="41"/>
      <c r="V2862" s="38"/>
      <c r="W2862" s="39" t="s">
        <v>73</v>
      </c>
      <c r="X2862" s="40" t="s">
        <v>33</v>
      </c>
      <c r="Y2862" s="41"/>
      <c r="Z2862" s="38"/>
      <c r="AA2862" s="39" t="s">
        <v>73</v>
      </c>
      <c r="AB2862" s="40" t="s">
        <v>33</v>
      </c>
      <c r="AC2862" s="41"/>
      <c r="AD2862" s="38"/>
      <c r="AE2862" s="39" t="s">
        <v>73</v>
      </c>
      <c r="AF2862" s="40" t="s">
        <v>33</v>
      </c>
      <c r="AG2862" s="41"/>
      <c r="AH2862" s="38"/>
      <c r="AI2862" s="39" t="s">
        <v>73</v>
      </c>
      <c r="AJ2862" s="40" t="s">
        <v>33</v>
      </c>
      <c r="AK2862" s="41"/>
      <c r="AL2862" s="38"/>
      <c r="AM2862" s="39" t="s">
        <v>73</v>
      </c>
      <c r="AN2862" s="40" t="s">
        <v>33</v>
      </c>
      <c r="AO2862" s="41"/>
    </row>
    <row r="2863" spans="1:41" hidden="1" outlineLevel="1" x14ac:dyDescent="0.25">
      <c r="A2863" s="34" t="s">
        <v>4973</v>
      </c>
      <c r="B2863" s="35" t="s">
        <v>4974</v>
      </c>
      <c r="C2863" s="35" t="s">
        <v>4975</v>
      </c>
      <c r="D2863" s="35" t="s">
        <v>523</v>
      </c>
      <c r="E2863" s="42">
        <v>10</v>
      </c>
      <c r="G2863" s="43">
        <v>0</v>
      </c>
      <c r="H2863" s="44">
        <v>0</v>
      </c>
      <c r="I2863" s="45"/>
      <c r="J2863" s="38"/>
      <c r="K2863" s="43">
        <v>35</v>
      </c>
      <c r="L2863" s="44">
        <v>350</v>
      </c>
      <c r="M2863" s="45"/>
      <c r="N2863" s="38"/>
      <c r="O2863" s="43">
        <v>35</v>
      </c>
      <c r="P2863" s="44">
        <v>350</v>
      </c>
      <c r="Q2863" s="45"/>
      <c r="R2863" s="38"/>
      <c r="S2863" s="43">
        <v>71</v>
      </c>
      <c r="T2863" s="44">
        <v>710</v>
      </c>
      <c r="U2863" s="45"/>
      <c r="V2863" s="38"/>
      <c r="W2863" s="43">
        <v>28</v>
      </c>
      <c r="X2863" s="44">
        <v>280</v>
      </c>
      <c r="Y2863" s="45"/>
      <c r="Z2863" s="38"/>
      <c r="AA2863" s="43">
        <v>52.92</v>
      </c>
      <c r="AB2863" s="44">
        <v>529.20000000000005</v>
      </c>
      <c r="AC2863" s="45"/>
      <c r="AD2863" s="38"/>
      <c r="AE2863" s="43">
        <v>33</v>
      </c>
      <c r="AF2863" s="44">
        <v>330</v>
      </c>
      <c r="AG2863" s="45"/>
      <c r="AH2863" s="38"/>
      <c r="AI2863" s="43">
        <v>0</v>
      </c>
      <c r="AJ2863" s="44">
        <v>0</v>
      </c>
      <c r="AK2863" s="45"/>
      <c r="AL2863" s="38"/>
      <c r="AM2863" s="43">
        <v>31</v>
      </c>
      <c r="AN2863" s="44">
        <v>310</v>
      </c>
      <c r="AO2863" s="45"/>
    </row>
    <row r="2864" spans="1:41" hidden="1" outlineLevel="1" x14ac:dyDescent="0.25">
      <c r="A2864" s="34" t="s">
        <v>4976</v>
      </c>
      <c r="B2864" s="35" t="s">
        <v>4977</v>
      </c>
      <c r="C2864" s="35" t="s">
        <v>4978</v>
      </c>
      <c r="D2864" s="35" t="s">
        <v>523</v>
      </c>
      <c r="E2864" s="42">
        <v>10</v>
      </c>
      <c r="G2864" s="43">
        <v>0</v>
      </c>
      <c r="H2864" s="44">
        <v>0</v>
      </c>
      <c r="I2864" s="45"/>
      <c r="J2864" s="38"/>
      <c r="K2864" s="43">
        <v>47</v>
      </c>
      <c r="L2864" s="44">
        <v>470</v>
      </c>
      <c r="M2864" s="45"/>
      <c r="N2864" s="38"/>
      <c r="O2864" s="43">
        <v>47</v>
      </c>
      <c r="P2864" s="44">
        <v>470</v>
      </c>
      <c r="Q2864" s="45"/>
      <c r="R2864" s="38"/>
      <c r="S2864" s="43">
        <v>77</v>
      </c>
      <c r="T2864" s="44">
        <v>770</v>
      </c>
      <c r="U2864" s="45"/>
      <c r="V2864" s="38"/>
      <c r="W2864" s="43">
        <v>36</v>
      </c>
      <c r="X2864" s="44">
        <v>360</v>
      </c>
      <c r="Y2864" s="45"/>
      <c r="Z2864" s="38"/>
      <c r="AA2864" s="43">
        <v>71.12</v>
      </c>
      <c r="AB2864" s="44">
        <v>711.2</v>
      </c>
      <c r="AC2864" s="45"/>
      <c r="AD2864" s="38"/>
      <c r="AE2864" s="43">
        <v>42</v>
      </c>
      <c r="AF2864" s="44">
        <v>420</v>
      </c>
      <c r="AG2864" s="45"/>
      <c r="AH2864" s="38"/>
      <c r="AI2864" s="43">
        <v>0</v>
      </c>
      <c r="AJ2864" s="44">
        <v>0</v>
      </c>
      <c r="AK2864" s="45"/>
      <c r="AL2864" s="38"/>
      <c r="AM2864" s="43">
        <v>38</v>
      </c>
      <c r="AN2864" s="44">
        <v>380</v>
      </c>
      <c r="AO2864" s="45"/>
    </row>
    <row r="2865" spans="1:41" hidden="1" outlineLevel="1" x14ac:dyDescent="0.25">
      <c r="A2865" s="34" t="s">
        <v>4979</v>
      </c>
      <c r="B2865" s="35" t="s">
        <v>4980</v>
      </c>
      <c r="C2865" s="35" t="s">
        <v>4981</v>
      </c>
      <c r="D2865" s="35" t="s">
        <v>523</v>
      </c>
      <c r="E2865" s="42">
        <v>10</v>
      </c>
      <c r="G2865" s="43">
        <v>0</v>
      </c>
      <c r="H2865" s="44">
        <v>0</v>
      </c>
      <c r="I2865" s="45"/>
      <c r="J2865" s="38"/>
      <c r="K2865" s="43">
        <v>35</v>
      </c>
      <c r="L2865" s="44">
        <v>350</v>
      </c>
      <c r="M2865" s="45"/>
      <c r="N2865" s="38"/>
      <c r="O2865" s="43">
        <v>35</v>
      </c>
      <c r="P2865" s="44">
        <v>350</v>
      </c>
      <c r="Q2865" s="45"/>
      <c r="R2865" s="38"/>
      <c r="S2865" s="43">
        <v>71</v>
      </c>
      <c r="T2865" s="44">
        <v>710</v>
      </c>
      <c r="U2865" s="45"/>
      <c r="V2865" s="38"/>
      <c r="W2865" s="43">
        <v>28</v>
      </c>
      <c r="X2865" s="44">
        <v>280</v>
      </c>
      <c r="Y2865" s="45"/>
      <c r="Z2865" s="38"/>
      <c r="AA2865" s="43">
        <v>53.75</v>
      </c>
      <c r="AB2865" s="44">
        <v>537.5</v>
      </c>
      <c r="AC2865" s="45"/>
      <c r="AD2865" s="38"/>
      <c r="AE2865" s="43">
        <v>33</v>
      </c>
      <c r="AF2865" s="44">
        <v>330</v>
      </c>
      <c r="AG2865" s="45"/>
      <c r="AH2865" s="38"/>
      <c r="AI2865" s="43">
        <v>0</v>
      </c>
      <c r="AJ2865" s="44">
        <v>0</v>
      </c>
      <c r="AK2865" s="45"/>
      <c r="AL2865" s="38"/>
      <c r="AM2865" s="43">
        <v>31</v>
      </c>
      <c r="AN2865" s="44">
        <v>310</v>
      </c>
      <c r="AO2865" s="45"/>
    </row>
    <row r="2866" spans="1:41" hidden="1" outlineLevel="1" x14ac:dyDescent="0.25">
      <c r="A2866" s="34" t="s">
        <v>4982</v>
      </c>
      <c r="B2866" s="35" t="s">
        <v>4983</v>
      </c>
      <c r="C2866" s="35" t="s">
        <v>4984</v>
      </c>
      <c r="D2866" s="35" t="s">
        <v>523</v>
      </c>
      <c r="E2866" s="42">
        <v>15</v>
      </c>
      <c r="G2866" s="43">
        <v>0</v>
      </c>
      <c r="H2866" s="44">
        <v>0</v>
      </c>
      <c r="I2866" s="45"/>
      <c r="J2866" s="38"/>
      <c r="K2866" s="43">
        <v>35</v>
      </c>
      <c r="L2866" s="44">
        <v>525</v>
      </c>
      <c r="M2866" s="45"/>
      <c r="N2866" s="38"/>
      <c r="O2866" s="43">
        <v>35</v>
      </c>
      <c r="P2866" s="44">
        <v>525</v>
      </c>
      <c r="Q2866" s="45"/>
      <c r="R2866" s="38"/>
      <c r="S2866" s="43">
        <v>71</v>
      </c>
      <c r="T2866" s="44">
        <v>1065</v>
      </c>
      <c r="U2866" s="45"/>
      <c r="V2866" s="38"/>
      <c r="W2866" s="43">
        <v>28</v>
      </c>
      <c r="X2866" s="44">
        <v>420</v>
      </c>
      <c r="Y2866" s="45"/>
      <c r="Z2866" s="38"/>
      <c r="AA2866" s="43">
        <v>52.92</v>
      </c>
      <c r="AB2866" s="44">
        <v>793.8</v>
      </c>
      <c r="AC2866" s="45"/>
      <c r="AD2866" s="38"/>
      <c r="AE2866" s="43">
        <v>33</v>
      </c>
      <c r="AF2866" s="44">
        <v>495</v>
      </c>
      <c r="AG2866" s="45"/>
      <c r="AH2866" s="38"/>
      <c r="AI2866" s="43">
        <v>0</v>
      </c>
      <c r="AJ2866" s="44">
        <v>0</v>
      </c>
      <c r="AK2866" s="45"/>
      <c r="AL2866" s="38"/>
      <c r="AM2866" s="43">
        <v>31</v>
      </c>
      <c r="AN2866" s="44">
        <v>465</v>
      </c>
      <c r="AO2866" s="45"/>
    </row>
    <row r="2867" spans="1:41" hidden="1" outlineLevel="1" x14ac:dyDescent="0.25">
      <c r="A2867" s="34" t="s">
        <v>4985</v>
      </c>
      <c r="B2867" s="35" t="s">
        <v>4986</v>
      </c>
      <c r="C2867" s="35" t="s">
        <v>4987</v>
      </c>
      <c r="D2867" s="35" t="s">
        <v>523</v>
      </c>
      <c r="E2867" s="42">
        <v>15</v>
      </c>
      <c r="G2867" s="43">
        <v>0</v>
      </c>
      <c r="H2867" s="44">
        <v>0</v>
      </c>
      <c r="I2867" s="45"/>
      <c r="J2867" s="38"/>
      <c r="K2867" s="43">
        <v>47</v>
      </c>
      <c r="L2867" s="44">
        <v>705</v>
      </c>
      <c r="M2867" s="45"/>
      <c r="N2867" s="38"/>
      <c r="O2867" s="43">
        <v>47</v>
      </c>
      <c r="P2867" s="44">
        <v>705</v>
      </c>
      <c r="Q2867" s="45"/>
      <c r="R2867" s="38"/>
      <c r="S2867" s="43">
        <v>77</v>
      </c>
      <c r="T2867" s="44">
        <v>1155</v>
      </c>
      <c r="U2867" s="45"/>
      <c r="V2867" s="38"/>
      <c r="W2867" s="43">
        <v>36</v>
      </c>
      <c r="X2867" s="44">
        <v>540</v>
      </c>
      <c r="Y2867" s="45"/>
      <c r="Z2867" s="38"/>
      <c r="AA2867" s="43">
        <v>71.12</v>
      </c>
      <c r="AB2867" s="44">
        <v>1066.8</v>
      </c>
      <c r="AC2867" s="45"/>
      <c r="AD2867" s="38"/>
      <c r="AE2867" s="43">
        <v>42</v>
      </c>
      <c r="AF2867" s="44">
        <v>630</v>
      </c>
      <c r="AG2867" s="45"/>
      <c r="AH2867" s="38"/>
      <c r="AI2867" s="43">
        <v>0</v>
      </c>
      <c r="AJ2867" s="44">
        <v>0</v>
      </c>
      <c r="AK2867" s="45"/>
      <c r="AL2867" s="38"/>
      <c r="AM2867" s="43">
        <v>38</v>
      </c>
      <c r="AN2867" s="44">
        <v>570</v>
      </c>
      <c r="AO2867" s="45"/>
    </row>
    <row r="2868" spans="1:41" hidden="1" outlineLevel="1" x14ac:dyDescent="0.25">
      <c r="A2868" s="34" t="s">
        <v>4988</v>
      </c>
      <c r="B2868" s="35" t="s">
        <v>4989</v>
      </c>
      <c r="C2868" s="35" t="s">
        <v>4990</v>
      </c>
      <c r="D2868" s="35" t="s">
        <v>523</v>
      </c>
      <c r="E2868" s="42">
        <v>20</v>
      </c>
      <c r="G2868" s="43">
        <v>0</v>
      </c>
      <c r="H2868" s="44">
        <v>0</v>
      </c>
      <c r="I2868" s="45"/>
      <c r="J2868" s="38"/>
      <c r="K2868" s="43">
        <v>450</v>
      </c>
      <c r="L2868" s="44">
        <v>9000</v>
      </c>
      <c r="M2868" s="45"/>
      <c r="N2868" s="38"/>
      <c r="O2868" s="43">
        <v>450</v>
      </c>
      <c r="P2868" s="44">
        <v>9000</v>
      </c>
      <c r="Q2868" s="45"/>
      <c r="R2868" s="38"/>
      <c r="S2868" s="43">
        <v>278</v>
      </c>
      <c r="T2868" s="44">
        <v>5560</v>
      </c>
      <c r="U2868" s="45"/>
      <c r="V2868" s="38"/>
      <c r="W2868" s="43">
        <v>267</v>
      </c>
      <c r="X2868" s="44">
        <v>5340</v>
      </c>
      <c r="Y2868" s="45"/>
      <c r="Z2868" s="38"/>
      <c r="AA2868" s="43">
        <v>165.39</v>
      </c>
      <c r="AB2868" s="44">
        <v>3307.8</v>
      </c>
      <c r="AC2868" s="45"/>
      <c r="AD2868" s="38"/>
      <c r="AE2868" s="43">
        <v>167</v>
      </c>
      <c r="AF2868" s="44">
        <v>3340</v>
      </c>
      <c r="AG2868" s="45"/>
      <c r="AH2868" s="38"/>
      <c r="AI2868" s="43">
        <v>0</v>
      </c>
      <c r="AJ2868" s="44">
        <v>0</v>
      </c>
      <c r="AK2868" s="45"/>
      <c r="AL2868" s="38"/>
      <c r="AM2868" s="43">
        <v>281</v>
      </c>
      <c r="AN2868" s="44">
        <v>5620</v>
      </c>
      <c r="AO2868" s="45"/>
    </row>
    <row r="2869" spans="1:41" hidden="1" outlineLevel="1" x14ac:dyDescent="0.25">
      <c r="A2869" s="34" t="s">
        <v>4991</v>
      </c>
      <c r="B2869" s="35" t="s">
        <v>4992</v>
      </c>
      <c r="C2869" s="35" t="s">
        <v>4993</v>
      </c>
      <c r="D2869" s="35" t="s">
        <v>523</v>
      </c>
      <c r="E2869" s="42">
        <v>20</v>
      </c>
      <c r="G2869" s="43">
        <v>0</v>
      </c>
      <c r="H2869" s="44">
        <v>0</v>
      </c>
      <c r="I2869" s="45"/>
      <c r="J2869" s="38"/>
      <c r="K2869" s="43">
        <v>60</v>
      </c>
      <c r="L2869" s="44">
        <v>1200</v>
      </c>
      <c r="M2869" s="45"/>
      <c r="N2869" s="38"/>
      <c r="O2869" s="43">
        <v>60</v>
      </c>
      <c r="P2869" s="44">
        <v>1200</v>
      </c>
      <c r="Q2869" s="45"/>
      <c r="R2869" s="38"/>
      <c r="S2869" s="43">
        <v>88</v>
      </c>
      <c r="T2869" s="44">
        <v>1760</v>
      </c>
      <c r="U2869" s="45"/>
      <c r="V2869" s="38"/>
      <c r="W2869" s="43">
        <v>43</v>
      </c>
      <c r="X2869" s="44">
        <v>860</v>
      </c>
      <c r="Y2869" s="45"/>
      <c r="Z2869" s="38"/>
      <c r="AA2869" s="43">
        <v>62.02</v>
      </c>
      <c r="AB2869" s="44">
        <v>1240.4000000000001</v>
      </c>
      <c r="AC2869" s="45"/>
      <c r="AD2869" s="38"/>
      <c r="AE2869" s="43">
        <v>50</v>
      </c>
      <c r="AF2869" s="44">
        <v>1000</v>
      </c>
      <c r="AG2869" s="45"/>
      <c r="AH2869" s="38"/>
      <c r="AI2869" s="43">
        <v>0</v>
      </c>
      <c r="AJ2869" s="44">
        <v>0</v>
      </c>
      <c r="AK2869" s="45"/>
      <c r="AL2869" s="38"/>
      <c r="AM2869" s="43">
        <v>52</v>
      </c>
      <c r="AN2869" s="44">
        <v>1040</v>
      </c>
      <c r="AO2869" s="45"/>
    </row>
    <row r="2870" spans="1:41" hidden="1" outlineLevel="1" x14ac:dyDescent="0.25">
      <c r="A2870" s="34" t="s">
        <v>4994</v>
      </c>
      <c r="B2870" s="35" t="s">
        <v>4995</v>
      </c>
      <c r="C2870" s="35" t="s">
        <v>4996</v>
      </c>
      <c r="D2870" s="35" t="s">
        <v>523</v>
      </c>
      <c r="E2870" s="42">
        <v>35</v>
      </c>
      <c r="G2870" s="43">
        <v>0</v>
      </c>
      <c r="H2870" s="44">
        <v>0</v>
      </c>
      <c r="I2870" s="45"/>
      <c r="J2870" s="38"/>
      <c r="K2870" s="43">
        <v>47</v>
      </c>
      <c r="L2870" s="44">
        <v>1645</v>
      </c>
      <c r="M2870" s="45"/>
      <c r="N2870" s="38"/>
      <c r="O2870" s="43">
        <v>47</v>
      </c>
      <c r="P2870" s="44">
        <v>1645</v>
      </c>
      <c r="Q2870" s="45"/>
      <c r="R2870" s="38"/>
      <c r="S2870" s="43">
        <v>77</v>
      </c>
      <c r="T2870" s="44">
        <v>2695</v>
      </c>
      <c r="U2870" s="45"/>
      <c r="V2870" s="38"/>
      <c r="W2870" s="43">
        <v>36</v>
      </c>
      <c r="X2870" s="44">
        <v>1260</v>
      </c>
      <c r="Y2870" s="45"/>
      <c r="Z2870" s="38"/>
      <c r="AA2870" s="43">
        <v>71.12</v>
      </c>
      <c r="AB2870" s="44">
        <v>2489.1999999999998</v>
      </c>
      <c r="AC2870" s="45"/>
      <c r="AD2870" s="38"/>
      <c r="AE2870" s="43">
        <v>39</v>
      </c>
      <c r="AF2870" s="44">
        <v>1365</v>
      </c>
      <c r="AG2870" s="45"/>
      <c r="AH2870" s="38"/>
      <c r="AI2870" s="43">
        <v>0</v>
      </c>
      <c r="AJ2870" s="44">
        <v>0</v>
      </c>
      <c r="AK2870" s="45"/>
      <c r="AL2870" s="38"/>
      <c r="AM2870" s="43">
        <v>38</v>
      </c>
      <c r="AN2870" s="44">
        <v>1330</v>
      </c>
      <c r="AO2870" s="45"/>
    </row>
    <row r="2871" spans="1:41" hidden="1" outlineLevel="1" x14ac:dyDescent="0.25">
      <c r="A2871" s="34" t="s">
        <v>4997</v>
      </c>
      <c r="B2871" s="35" t="s">
        <v>4998</v>
      </c>
      <c r="C2871" s="35" t="s">
        <v>4999</v>
      </c>
      <c r="D2871" s="35" t="s">
        <v>523</v>
      </c>
      <c r="E2871" s="42">
        <v>70</v>
      </c>
      <c r="G2871" s="43">
        <v>0</v>
      </c>
      <c r="H2871" s="44">
        <v>0</v>
      </c>
      <c r="I2871" s="45"/>
      <c r="J2871" s="38"/>
      <c r="K2871" s="43">
        <v>47</v>
      </c>
      <c r="L2871" s="44">
        <v>3290</v>
      </c>
      <c r="M2871" s="45"/>
      <c r="N2871" s="38"/>
      <c r="O2871" s="43">
        <v>47</v>
      </c>
      <c r="P2871" s="44">
        <v>3290</v>
      </c>
      <c r="Q2871" s="45"/>
      <c r="R2871" s="38"/>
      <c r="S2871" s="43">
        <v>77</v>
      </c>
      <c r="T2871" s="44">
        <v>5390</v>
      </c>
      <c r="U2871" s="45"/>
      <c r="V2871" s="38"/>
      <c r="W2871" s="43">
        <v>36</v>
      </c>
      <c r="X2871" s="44">
        <v>2520</v>
      </c>
      <c r="Y2871" s="45"/>
      <c r="Z2871" s="38"/>
      <c r="AA2871" s="43">
        <v>71.12</v>
      </c>
      <c r="AB2871" s="44">
        <v>4978.3999999999996</v>
      </c>
      <c r="AC2871" s="45"/>
      <c r="AD2871" s="38"/>
      <c r="AE2871" s="43">
        <v>39</v>
      </c>
      <c r="AF2871" s="44">
        <v>2730</v>
      </c>
      <c r="AG2871" s="45"/>
      <c r="AH2871" s="38"/>
      <c r="AI2871" s="43">
        <v>0</v>
      </c>
      <c r="AJ2871" s="44">
        <v>0</v>
      </c>
      <c r="AK2871" s="45"/>
      <c r="AL2871" s="38"/>
      <c r="AM2871" s="43">
        <v>38</v>
      </c>
      <c r="AN2871" s="44">
        <v>2660</v>
      </c>
      <c r="AO2871" s="45"/>
    </row>
    <row r="2872" spans="1:41" hidden="1" outlineLevel="1" x14ac:dyDescent="0.25">
      <c r="A2872" s="34" t="s">
        <v>5000</v>
      </c>
      <c r="B2872" s="35" t="s">
        <v>5001</v>
      </c>
      <c r="C2872" s="35" t="s">
        <v>5002</v>
      </c>
      <c r="D2872" s="35" t="s">
        <v>523</v>
      </c>
      <c r="E2872" s="42">
        <v>50</v>
      </c>
      <c r="G2872" s="43">
        <v>0</v>
      </c>
      <c r="H2872" s="44">
        <v>0</v>
      </c>
      <c r="I2872" s="45"/>
      <c r="J2872" s="38"/>
      <c r="K2872" s="43">
        <v>60</v>
      </c>
      <c r="L2872" s="44">
        <v>3000</v>
      </c>
      <c r="M2872" s="45"/>
      <c r="N2872" s="38"/>
      <c r="O2872" s="43">
        <v>60</v>
      </c>
      <c r="P2872" s="44">
        <v>3000</v>
      </c>
      <c r="Q2872" s="45"/>
      <c r="R2872" s="38"/>
      <c r="S2872" s="43">
        <v>88</v>
      </c>
      <c r="T2872" s="44">
        <v>4400</v>
      </c>
      <c r="U2872" s="45"/>
      <c r="V2872" s="38"/>
      <c r="W2872" s="43">
        <v>43</v>
      </c>
      <c r="X2872" s="44">
        <v>2150</v>
      </c>
      <c r="Y2872" s="45"/>
      <c r="Z2872" s="38"/>
      <c r="AA2872" s="43">
        <v>70.290000000000006</v>
      </c>
      <c r="AB2872" s="44">
        <v>3514.5</v>
      </c>
      <c r="AC2872" s="45"/>
      <c r="AD2872" s="38"/>
      <c r="AE2872" s="43">
        <v>162</v>
      </c>
      <c r="AF2872" s="44">
        <v>8100</v>
      </c>
      <c r="AG2872" s="45"/>
      <c r="AH2872" s="38"/>
      <c r="AI2872" s="43">
        <v>0</v>
      </c>
      <c r="AJ2872" s="44">
        <v>0</v>
      </c>
      <c r="AK2872" s="45"/>
      <c r="AL2872" s="38"/>
      <c r="AM2872" s="43">
        <v>52</v>
      </c>
      <c r="AN2872" s="44">
        <v>2600</v>
      </c>
      <c r="AO2872" s="45"/>
    </row>
    <row r="2873" spans="1:41" hidden="1" outlineLevel="1" x14ac:dyDescent="0.25">
      <c r="A2873" s="34" t="s">
        <v>5003</v>
      </c>
      <c r="B2873" s="35" t="s">
        <v>5004</v>
      </c>
      <c r="C2873" s="35" t="s">
        <v>5005</v>
      </c>
      <c r="D2873" s="35" t="s">
        <v>523</v>
      </c>
      <c r="E2873" s="42">
        <v>55</v>
      </c>
      <c r="G2873" s="43">
        <v>0</v>
      </c>
      <c r="H2873" s="44">
        <v>0</v>
      </c>
      <c r="I2873" s="45"/>
      <c r="J2873" s="38"/>
      <c r="K2873" s="43">
        <v>35</v>
      </c>
      <c r="L2873" s="44">
        <v>1925</v>
      </c>
      <c r="M2873" s="45"/>
      <c r="N2873" s="38"/>
      <c r="O2873" s="43">
        <v>35</v>
      </c>
      <c r="P2873" s="44">
        <v>1925</v>
      </c>
      <c r="Q2873" s="45"/>
      <c r="R2873" s="38"/>
      <c r="S2873" s="43">
        <v>71</v>
      </c>
      <c r="T2873" s="44">
        <v>3905</v>
      </c>
      <c r="U2873" s="45"/>
      <c r="V2873" s="38"/>
      <c r="W2873" s="43">
        <v>23</v>
      </c>
      <c r="X2873" s="44">
        <v>1265</v>
      </c>
      <c r="Y2873" s="45"/>
      <c r="Z2873" s="38"/>
      <c r="AA2873" s="43">
        <v>52.92</v>
      </c>
      <c r="AB2873" s="44">
        <v>2910.6</v>
      </c>
      <c r="AC2873" s="45"/>
      <c r="AD2873" s="38"/>
      <c r="AE2873" s="43">
        <v>33</v>
      </c>
      <c r="AF2873" s="44">
        <v>1815</v>
      </c>
      <c r="AG2873" s="45"/>
      <c r="AH2873" s="38"/>
      <c r="AI2873" s="43">
        <v>0</v>
      </c>
      <c r="AJ2873" s="44">
        <v>0</v>
      </c>
      <c r="AK2873" s="45"/>
      <c r="AL2873" s="38"/>
      <c r="AM2873" s="43">
        <v>31</v>
      </c>
      <c r="AN2873" s="44">
        <v>1705</v>
      </c>
      <c r="AO2873" s="45"/>
    </row>
    <row r="2874" spans="1:41" hidden="1" outlineLevel="1" x14ac:dyDescent="0.25">
      <c r="A2874" s="34" t="s">
        <v>5006</v>
      </c>
      <c r="B2874" s="35" t="s">
        <v>5007</v>
      </c>
      <c r="C2874" s="35" t="s">
        <v>5005</v>
      </c>
      <c r="D2874" s="35" t="s">
        <v>523</v>
      </c>
      <c r="E2874" s="42">
        <v>60</v>
      </c>
      <c r="G2874" s="43">
        <v>0</v>
      </c>
      <c r="H2874" s="44">
        <v>0</v>
      </c>
      <c r="I2874" s="45"/>
      <c r="J2874" s="38"/>
      <c r="K2874" s="43">
        <v>35</v>
      </c>
      <c r="L2874" s="44">
        <v>2100</v>
      </c>
      <c r="M2874" s="45"/>
      <c r="N2874" s="38"/>
      <c r="O2874" s="43">
        <v>35</v>
      </c>
      <c r="P2874" s="44">
        <v>2100</v>
      </c>
      <c r="Q2874" s="45"/>
      <c r="R2874" s="38"/>
      <c r="S2874" s="43">
        <v>71</v>
      </c>
      <c r="T2874" s="44">
        <v>4260</v>
      </c>
      <c r="U2874" s="45"/>
      <c r="V2874" s="38"/>
      <c r="W2874" s="43">
        <v>23</v>
      </c>
      <c r="X2874" s="44">
        <v>1380</v>
      </c>
      <c r="Y2874" s="45"/>
      <c r="Z2874" s="38"/>
      <c r="AA2874" s="43">
        <v>52.92</v>
      </c>
      <c r="AB2874" s="44">
        <v>3175.2</v>
      </c>
      <c r="AC2874" s="45"/>
      <c r="AD2874" s="38"/>
      <c r="AE2874" s="43">
        <v>33</v>
      </c>
      <c r="AF2874" s="44">
        <v>1980</v>
      </c>
      <c r="AG2874" s="45"/>
      <c r="AH2874" s="38"/>
      <c r="AI2874" s="43">
        <v>0</v>
      </c>
      <c r="AJ2874" s="44">
        <v>0</v>
      </c>
      <c r="AK2874" s="45"/>
      <c r="AL2874" s="38"/>
      <c r="AM2874" s="43">
        <v>31</v>
      </c>
      <c r="AN2874" s="44">
        <v>1860</v>
      </c>
      <c r="AO2874" s="45"/>
    </row>
    <row r="2875" spans="1:41" hidden="1" outlineLevel="1" x14ac:dyDescent="0.25">
      <c r="A2875" s="34" t="s">
        <v>5008</v>
      </c>
      <c r="B2875" s="35" t="s">
        <v>5009</v>
      </c>
      <c r="C2875" s="35" t="s">
        <v>5010</v>
      </c>
      <c r="D2875" s="35" t="s">
        <v>523</v>
      </c>
      <c r="E2875" s="42">
        <v>10</v>
      </c>
      <c r="G2875" s="43">
        <v>0</v>
      </c>
      <c r="H2875" s="44">
        <v>0</v>
      </c>
      <c r="I2875" s="45"/>
      <c r="J2875" s="38"/>
      <c r="K2875" s="43">
        <v>47</v>
      </c>
      <c r="L2875" s="44">
        <v>470</v>
      </c>
      <c r="M2875" s="45"/>
      <c r="N2875" s="38"/>
      <c r="O2875" s="43">
        <v>47</v>
      </c>
      <c r="P2875" s="44">
        <v>470</v>
      </c>
      <c r="Q2875" s="45"/>
      <c r="R2875" s="38"/>
      <c r="S2875" s="43">
        <v>77</v>
      </c>
      <c r="T2875" s="44">
        <v>770</v>
      </c>
      <c r="U2875" s="45"/>
      <c r="V2875" s="38"/>
      <c r="W2875" s="43">
        <v>90</v>
      </c>
      <c r="X2875" s="44">
        <v>900</v>
      </c>
      <c r="Y2875" s="45"/>
      <c r="Z2875" s="38"/>
      <c r="AA2875" s="43">
        <v>71.12</v>
      </c>
      <c r="AB2875" s="44">
        <v>711.2</v>
      </c>
      <c r="AC2875" s="45"/>
      <c r="AD2875" s="38"/>
      <c r="AE2875" s="43">
        <v>106</v>
      </c>
      <c r="AF2875" s="44">
        <v>1060</v>
      </c>
      <c r="AG2875" s="45"/>
      <c r="AH2875" s="38"/>
      <c r="AI2875" s="43">
        <v>0</v>
      </c>
      <c r="AJ2875" s="44">
        <v>0</v>
      </c>
      <c r="AK2875" s="45"/>
      <c r="AL2875" s="38"/>
      <c r="AM2875" s="43">
        <v>38</v>
      </c>
      <c r="AN2875" s="44">
        <v>380</v>
      </c>
      <c r="AO2875" s="45"/>
    </row>
    <row r="2876" spans="1:41" hidden="1" outlineLevel="1" x14ac:dyDescent="0.25">
      <c r="A2876" s="34" t="s">
        <v>5011</v>
      </c>
      <c r="B2876" s="35" t="s">
        <v>5012</v>
      </c>
      <c r="C2876" s="35" t="s">
        <v>2847</v>
      </c>
      <c r="D2876" s="35" t="s">
        <v>523</v>
      </c>
      <c r="E2876" s="42">
        <v>10</v>
      </c>
      <c r="G2876" s="43">
        <v>0</v>
      </c>
      <c r="H2876" s="44">
        <v>0</v>
      </c>
      <c r="I2876" s="45"/>
      <c r="J2876" s="38"/>
      <c r="K2876" s="43">
        <v>47</v>
      </c>
      <c r="L2876" s="44">
        <v>470</v>
      </c>
      <c r="M2876" s="45"/>
      <c r="N2876" s="38"/>
      <c r="O2876" s="43">
        <v>47</v>
      </c>
      <c r="P2876" s="44">
        <v>470</v>
      </c>
      <c r="Q2876" s="45"/>
      <c r="R2876" s="38"/>
      <c r="S2876" s="43">
        <v>77</v>
      </c>
      <c r="T2876" s="44">
        <v>770</v>
      </c>
      <c r="U2876" s="45"/>
      <c r="V2876" s="38"/>
      <c r="W2876" s="43">
        <v>36</v>
      </c>
      <c r="X2876" s="44">
        <v>360</v>
      </c>
      <c r="Y2876" s="45"/>
      <c r="Z2876" s="38"/>
      <c r="AA2876" s="43">
        <v>71.12</v>
      </c>
      <c r="AB2876" s="44">
        <v>711.2</v>
      </c>
      <c r="AC2876" s="45"/>
      <c r="AD2876" s="38"/>
      <c r="AE2876" s="43">
        <v>39</v>
      </c>
      <c r="AF2876" s="44">
        <v>390</v>
      </c>
      <c r="AG2876" s="45"/>
      <c r="AH2876" s="38"/>
      <c r="AI2876" s="43">
        <v>0</v>
      </c>
      <c r="AJ2876" s="44">
        <v>0</v>
      </c>
      <c r="AK2876" s="45"/>
      <c r="AL2876" s="38"/>
      <c r="AM2876" s="43">
        <v>38</v>
      </c>
      <c r="AN2876" s="44">
        <v>380</v>
      </c>
      <c r="AO2876" s="45"/>
    </row>
    <row r="2877" spans="1:41" hidden="1" outlineLevel="1" x14ac:dyDescent="0.25">
      <c r="A2877" s="30"/>
      <c r="B2877" s="31" t="s">
        <v>44</v>
      </c>
      <c r="C2877" s="31" t="s">
        <v>45</v>
      </c>
      <c r="G2877" s="36"/>
      <c r="H2877" s="36"/>
      <c r="I2877" s="37"/>
      <c r="J2877" s="38"/>
      <c r="K2877" s="36"/>
      <c r="L2877" s="36"/>
      <c r="M2877" s="37"/>
      <c r="N2877" s="38"/>
      <c r="O2877" s="36"/>
      <c r="P2877" s="36"/>
      <c r="Q2877" s="37"/>
      <c r="R2877" s="38"/>
      <c r="S2877" s="36"/>
      <c r="T2877" s="36"/>
      <c r="U2877" s="37"/>
      <c r="V2877" s="38"/>
      <c r="W2877" s="36"/>
      <c r="X2877" s="36"/>
      <c r="Y2877" s="37"/>
      <c r="Z2877" s="38"/>
      <c r="AA2877" s="36"/>
      <c r="AB2877" s="36"/>
      <c r="AC2877" s="37"/>
      <c r="AD2877" s="38"/>
      <c r="AE2877" s="36"/>
      <c r="AF2877" s="36"/>
      <c r="AG2877" s="37"/>
      <c r="AH2877" s="38"/>
      <c r="AI2877" s="36"/>
      <c r="AJ2877" s="36"/>
      <c r="AK2877" s="37"/>
      <c r="AL2877" s="38"/>
      <c r="AM2877" s="36"/>
      <c r="AN2877" s="36"/>
      <c r="AO2877" s="37"/>
    </row>
    <row r="2878" spans="1:41" hidden="1" outlineLevel="1" x14ac:dyDescent="0.25">
      <c r="A2878" s="34" t="s">
        <v>5013</v>
      </c>
      <c r="B2878" s="35" t="s">
        <v>47</v>
      </c>
      <c r="C2878" s="35" t="s">
        <v>5014</v>
      </c>
      <c r="G2878" s="36"/>
      <c r="H2878" s="36"/>
      <c r="I2878" s="37"/>
      <c r="J2878" s="38"/>
      <c r="K2878" s="36"/>
      <c r="L2878" s="36"/>
      <c r="M2878" s="37"/>
      <c r="N2878" s="38"/>
      <c r="O2878" s="36"/>
      <c r="P2878" s="36"/>
      <c r="Q2878" s="37"/>
      <c r="R2878" s="38"/>
      <c r="S2878" s="36"/>
      <c r="T2878" s="36"/>
      <c r="U2878" s="37"/>
      <c r="V2878" s="38"/>
      <c r="W2878" s="36"/>
      <c r="X2878" s="36"/>
      <c r="Y2878" s="37"/>
      <c r="Z2878" s="38"/>
      <c r="AA2878" s="36"/>
      <c r="AB2878" s="36"/>
      <c r="AC2878" s="37"/>
      <c r="AD2878" s="38"/>
      <c r="AE2878" s="36"/>
      <c r="AF2878" s="36"/>
      <c r="AG2878" s="37"/>
      <c r="AH2878" s="38"/>
      <c r="AI2878" s="36"/>
      <c r="AJ2878" s="36"/>
      <c r="AK2878" s="37"/>
      <c r="AL2878" s="38"/>
      <c r="AM2878" s="36"/>
      <c r="AN2878" s="36"/>
      <c r="AO2878" s="37"/>
    </row>
    <row r="2879" spans="1:41" ht="75" hidden="1" outlineLevel="1" x14ac:dyDescent="0.25">
      <c r="A2879" s="34" t="s">
        <v>5015</v>
      </c>
      <c r="B2879" s="35" t="s">
        <v>47</v>
      </c>
      <c r="C2879" s="35" t="s">
        <v>5016</v>
      </c>
      <c r="G2879" s="36"/>
      <c r="H2879" s="36"/>
      <c r="I2879" s="37"/>
      <c r="J2879" s="38"/>
      <c r="K2879" s="36"/>
      <c r="L2879" s="36"/>
      <c r="M2879" s="37"/>
      <c r="N2879" s="38"/>
      <c r="O2879" s="36"/>
      <c r="P2879" s="36"/>
      <c r="Q2879" s="37"/>
      <c r="R2879" s="38"/>
      <c r="S2879" s="36"/>
      <c r="T2879" s="36"/>
      <c r="U2879" s="37"/>
      <c r="V2879" s="38"/>
      <c r="W2879" s="36"/>
      <c r="X2879" s="36"/>
      <c r="Y2879" s="37"/>
      <c r="Z2879" s="38"/>
      <c r="AA2879" s="36"/>
      <c r="AB2879" s="36"/>
      <c r="AC2879" s="37"/>
      <c r="AD2879" s="38"/>
      <c r="AE2879" s="36"/>
      <c r="AF2879" s="36"/>
      <c r="AG2879" s="37"/>
      <c r="AH2879" s="38"/>
      <c r="AI2879" s="36"/>
      <c r="AJ2879" s="36"/>
      <c r="AK2879" s="37"/>
      <c r="AL2879" s="38"/>
      <c r="AM2879" s="36"/>
      <c r="AN2879" s="36"/>
      <c r="AO2879" s="37"/>
    </row>
    <row r="2880" spans="1:41" ht="45" hidden="1" outlineLevel="1" x14ac:dyDescent="0.25">
      <c r="A2880" s="30"/>
      <c r="B2880" s="31" t="s">
        <v>69</v>
      </c>
      <c r="C2880" s="31" t="s">
        <v>70</v>
      </c>
      <c r="D2880" s="31" t="s">
        <v>71</v>
      </c>
      <c r="E2880" s="31" t="s">
        <v>72</v>
      </c>
      <c r="G2880" s="39" t="s">
        <v>73</v>
      </c>
      <c r="H2880" s="40" t="s">
        <v>33</v>
      </c>
      <c r="I2880" s="41"/>
      <c r="J2880" s="38"/>
      <c r="K2880" s="39" t="s">
        <v>73</v>
      </c>
      <c r="L2880" s="40" t="s">
        <v>33</v>
      </c>
      <c r="M2880" s="41"/>
      <c r="N2880" s="38"/>
      <c r="O2880" s="39" t="s">
        <v>73</v>
      </c>
      <c r="P2880" s="40" t="s">
        <v>33</v>
      </c>
      <c r="Q2880" s="41"/>
      <c r="R2880" s="38"/>
      <c r="S2880" s="39" t="s">
        <v>73</v>
      </c>
      <c r="T2880" s="40" t="s">
        <v>33</v>
      </c>
      <c r="U2880" s="41"/>
      <c r="V2880" s="38"/>
      <c r="W2880" s="39" t="s">
        <v>73</v>
      </c>
      <c r="X2880" s="40" t="s">
        <v>33</v>
      </c>
      <c r="Y2880" s="41"/>
      <c r="Z2880" s="38"/>
      <c r="AA2880" s="39" t="s">
        <v>73</v>
      </c>
      <c r="AB2880" s="40" t="s">
        <v>33</v>
      </c>
      <c r="AC2880" s="41"/>
      <c r="AD2880" s="38"/>
      <c r="AE2880" s="39" t="s">
        <v>73</v>
      </c>
      <c r="AF2880" s="40" t="s">
        <v>33</v>
      </c>
      <c r="AG2880" s="41"/>
      <c r="AH2880" s="38"/>
      <c r="AI2880" s="39" t="s">
        <v>73</v>
      </c>
      <c r="AJ2880" s="40" t="s">
        <v>33</v>
      </c>
      <c r="AK2880" s="41"/>
      <c r="AL2880" s="38"/>
      <c r="AM2880" s="39" t="s">
        <v>73</v>
      </c>
      <c r="AN2880" s="40" t="s">
        <v>33</v>
      </c>
      <c r="AO2880" s="41"/>
    </row>
    <row r="2881" spans="1:41" hidden="1" outlineLevel="1" x14ac:dyDescent="0.25">
      <c r="A2881" s="34" t="s">
        <v>5017</v>
      </c>
      <c r="B2881" s="35" t="s">
        <v>5018</v>
      </c>
      <c r="C2881" s="35" t="s">
        <v>2854</v>
      </c>
      <c r="D2881" s="35" t="s">
        <v>500</v>
      </c>
      <c r="E2881" s="42">
        <v>14</v>
      </c>
      <c r="G2881" s="43">
        <v>0</v>
      </c>
      <c r="H2881" s="44">
        <v>0</v>
      </c>
      <c r="I2881" s="45"/>
      <c r="J2881" s="38"/>
      <c r="K2881" s="43">
        <v>240</v>
      </c>
      <c r="L2881" s="44">
        <v>3360</v>
      </c>
      <c r="M2881" s="45"/>
      <c r="N2881" s="38"/>
      <c r="O2881" s="43">
        <v>240</v>
      </c>
      <c r="P2881" s="44">
        <v>3360</v>
      </c>
      <c r="Q2881" s="45"/>
      <c r="R2881" s="38"/>
      <c r="S2881" s="43">
        <v>47</v>
      </c>
      <c r="T2881" s="44">
        <v>658</v>
      </c>
      <c r="U2881" s="45"/>
      <c r="V2881" s="38"/>
      <c r="W2881" s="43">
        <v>133</v>
      </c>
      <c r="X2881" s="44">
        <v>1862</v>
      </c>
      <c r="Y2881" s="45"/>
      <c r="Z2881" s="38"/>
      <c r="AA2881" s="43">
        <v>175.31</v>
      </c>
      <c r="AB2881" s="44">
        <v>2454.34</v>
      </c>
      <c r="AC2881" s="45"/>
      <c r="AD2881" s="38"/>
      <c r="AE2881" s="43">
        <v>162</v>
      </c>
      <c r="AF2881" s="44">
        <v>2268</v>
      </c>
      <c r="AG2881" s="45"/>
      <c r="AH2881" s="38"/>
      <c r="AI2881" s="43">
        <v>0</v>
      </c>
      <c r="AJ2881" s="44">
        <v>0</v>
      </c>
      <c r="AK2881" s="45"/>
      <c r="AL2881" s="38"/>
      <c r="AM2881" s="43">
        <v>38</v>
      </c>
      <c r="AN2881" s="44">
        <v>532</v>
      </c>
      <c r="AO2881" s="45"/>
    </row>
    <row r="2882" spans="1:41" hidden="1" outlineLevel="1" x14ac:dyDescent="0.25">
      <c r="A2882" s="34" t="s">
        <v>5019</v>
      </c>
      <c r="B2882" s="35" t="s">
        <v>5020</v>
      </c>
      <c r="C2882" s="35" t="s">
        <v>3851</v>
      </c>
      <c r="D2882" s="35" t="s">
        <v>500</v>
      </c>
      <c r="E2882" s="42">
        <v>1</v>
      </c>
      <c r="G2882" s="43">
        <v>0</v>
      </c>
      <c r="H2882" s="44">
        <v>0</v>
      </c>
      <c r="I2882" s="45"/>
      <c r="J2882" s="38"/>
      <c r="K2882" s="43">
        <v>280</v>
      </c>
      <c r="L2882" s="44">
        <v>280</v>
      </c>
      <c r="M2882" s="45"/>
      <c r="N2882" s="38"/>
      <c r="O2882" s="43">
        <v>280</v>
      </c>
      <c r="P2882" s="44">
        <v>280</v>
      </c>
      <c r="Q2882" s="45"/>
      <c r="R2882" s="38"/>
      <c r="S2882" s="43">
        <v>56</v>
      </c>
      <c r="T2882" s="44">
        <v>56</v>
      </c>
      <c r="U2882" s="45"/>
      <c r="V2882" s="38"/>
      <c r="W2882" s="43">
        <v>99</v>
      </c>
      <c r="X2882" s="44">
        <v>99</v>
      </c>
      <c r="Y2882" s="45"/>
      <c r="Z2882" s="38"/>
      <c r="AA2882" s="43">
        <v>181.1</v>
      </c>
      <c r="AB2882" s="44">
        <v>181.1</v>
      </c>
      <c r="AC2882" s="45"/>
      <c r="AD2882" s="38"/>
      <c r="AE2882" s="43">
        <v>167</v>
      </c>
      <c r="AF2882" s="44">
        <v>167</v>
      </c>
      <c r="AG2882" s="45"/>
      <c r="AH2882" s="38"/>
      <c r="AI2882" s="43">
        <v>0</v>
      </c>
      <c r="AJ2882" s="44">
        <v>0</v>
      </c>
      <c r="AK2882" s="45"/>
      <c r="AL2882" s="38"/>
      <c r="AM2882" s="43">
        <v>41</v>
      </c>
      <c r="AN2882" s="44">
        <v>41</v>
      </c>
      <c r="AO2882" s="45"/>
    </row>
    <row r="2883" spans="1:41" hidden="1" outlineLevel="1" x14ac:dyDescent="0.25">
      <c r="A2883" s="34" t="s">
        <v>5021</v>
      </c>
      <c r="B2883" s="35" t="s">
        <v>5022</v>
      </c>
      <c r="C2883" s="35" t="s">
        <v>5023</v>
      </c>
      <c r="D2883" s="35" t="s">
        <v>500</v>
      </c>
      <c r="E2883" s="42">
        <v>5</v>
      </c>
      <c r="G2883" s="43">
        <v>0</v>
      </c>
      <c r="H2883" s="44">
        <v>0</v>
      </c>
      <c r="I2883" s="45"/>
      <c r="J2883" s="38"/>
      <c r="K2883" s="43">
        <v>320</v>
      </c>
      <c r="L2883" s="44">
        <v>1600</v>
      </c>
      <c r="M2883" s="45"/>
      <c r="N2883" s="38"/>
      <c r="O2883" s="43">
        <v>320</v>
      </c>
      <c r="P2883" s="44">
        <v>1600</v>
      </c>
      <c r="Q2883" s="45"/>
      <c r="R2883" s="38"/>
      <c r="S2883" s="43">
        <v>86</v>
      </c>
      <c r="T2883" s="44">
        <v>430</v>
      </c>
      <c r="U2883" s="45"/>
      <c r="V2883" s="38"/>
      <c r="W2883" s="43">
        <v>106</v>
      </c>
      <c r="X2883" s="44">
        <v>530</v>
      </c>
      <c r="Y2883" s="45"/>
      <c r="Z2883" s="38"/>
      <c r="AA2883" s="43">
        <v>181.92</v>
      </c>
      <c r="AB2883" s="44">
        <v>909.6</v>
      </c>
      <c r="AC2883" s="45"/>
      <c r="AD2883" s="38"/>
      <c r="AE2883" s="43">
        <v>173</v>
      </c>
      <c r="AF2883" s="44">
        <v>865</v>
      </c>
      <c r="AG2883" s="45"/>
      <c r="AH2883" s="38"/>
      <c r="AI2883" s="43">
        <v>0</v>
      </c>
      <c r="AJ2883" s="44">
        <v>0</v>
      </c>
      <c r="AK2883" s="45"/>
      <c r="AL2883" s="38"/>
      <c r="AM2883" s="43">
        <v>48</v>
      </c>
      <c r="AN2883" s="44">
        <v>240</v>
      </c>
      <c r="AO2883" s="45"/>
    </row>
    <row r="2884" spans="1:41" hidden="1" outlineLevel="1" x14ac:dyDescent="0.25">
      <c r="A2884" s="34" t="s">
        <v>5024</v>
      </c>
      <c r="B2884" s="35" t="s">
        <v>5025</v>
      </c>
      <c r="C2884" s="35" t="s">
        <v>5026</v>
      </c>
      <c r="D2884" s="35" t="s">
        <v>500</v>
      </c>
      <c r="E2884" s="42">
        <v>10</v>
      </c>
      <c r="G2884" s="43">
        <v>0</v>
      </c>
      <c r="H2884" s="44">
        <v>0</v>
      </c>
      <c r="I2884" s="45"/>
      <c r="J2884" s="38"/>
      <c r="K2884" s="43">
        <v>280</v>
      </c>
      <c r="L2884" s="44">
        <v>2800</v>
      </c>
      <c r="M2884" s="45"/>
      <c r="N2884" s="38"/>
      <c r="O2884" s="43">
        <v>280</v>
      </c>
      <c r="P2884" s="44">
        <v>2800</v>
      </c>
      <c r="Q2884" s="45"/>
      <c r="R2884" s="38"/>
      <c r="S2884" s="43">
        <v>54</v>
      </c>
      <c r="T2884" s="44">
        <v>540</v>
      </c>
      <c r="U2884" s="45"/>
      <c r="V2884" s="38"/>
      <c r="W2884" s="43">
        <v>99</v>
      </c>
      <c r="X2884" s="44">
        <v>990</v>
      </c>
      <c r="Y2884" s="45"/>
      <c r="Z2884" s="38"/>
      <c r="AA2884" s="43">
        <v>176.96</v>
      </c>
      <c r="AB2884" s="44">
        <v>1769.6</v>
      </c>
      <c r="AC2884" s="45"/>
      <c r="AD2884" s="38"/>
      <c r="AE2884" s="43">
        <v>167</v>
      </c>
      <c r="AF2884" s="44">
        <v>1670</v>
      </c>
      <c r="AG2884" s="45"/>
      <c r="AH2884" s="38"/>
      <c r="AI2884" s="43">
        <v>0</v>
      </c>
      <c r="AJ2884" s="44">
        <v>0</v>
      </c>
      <c r="AK2884" s="45"/>
      <c r="AL2884" s="38"/>
      <c r="AM2884" s="43">
        <v>41</v>
      </c>
      <c r="AN2884" s="44">
        <v>410</v>
      </c>
      <c r="AO2884" s="45"/>
    </row>
    <row r="2885" spans="1:41" hidden="1" outlineLevel="1" x14ac:dyDescent="0.25">
      <c r="A2885" s="34" t="s">
        <v>5027</v>
      </c>
      <c r="B2885" s="35" t="s">
        <v>5028</v>
      </c>
      <c r="C2885" s="35" t="s">
        <v>2857</v>
      </c>
      <c r="D2885" s="35" t="s">
        <v>500</v>
      </c>
      <c r="E2885" s="42">
        <v>4</v>
      </c>
      <c r="G2885" s="43">
        <v>0</v>
      </c>
      <c r="H2885" s="44">
        <v>0</v>
      </c>
      <c r="I2885" s="45"/>
      <c r="J2885" s="38"/>
      <c r="K2885" s="43">
        <v>320</v>
      </c>
      <c r="L2885" s="44">
        <v>1280</v>
      </c>
      <c r="M2885" s="45"/>
      <c r="N2885" s="38"/>
      <c r="O2885" s="43">
        <v>320</v>
      </c>
      <c r="P2885" s="44">
        <v>1280</v>
      </c>
      <c r="Q2885" s="45"/>
      <c r="R2885" s="38"/>
      <c r="S2885" s="43">
        <v>101</v>
      </c>
      <c r="T2885" s="44">
        <v>404</v>
      </c>
      <c r="U2885" s="45"/>
      <c r="V2885" s="38"/>
      <c r="W2885" s="43">
        <v>190</v>
      </c>
      <c r="X2885" s="44">
        <v>760</v>
      </c>
      <c r="Y2885" s="45"/>
      <c r="Z2885" s="38"/>
      <c r="AA2885" s="43">
        <v>186.06</v>
      </c>
      <c r="AB2885" s="44">
        <v>744.24</v>
      </c>
      <c r="AC2885" s="45"/>
      <c r="AD2885" s="38"/>
      <c r="AE2885" s="43">
        <v>196</v>
      </c>
      <c r="AF2885" s="44">
        <v>784</v>
      </c>
      <c r="AG2885" s="45"/>
      <c r="AH2885" s="38"/>
      <c r="AI2885" s="43">
        <v>0</v>
      </c>
      <c r="AJ2885" s="44">
        <v>0</v>
      </c>
      <c r="AK2885" s="45"/>
      <c r="AL2885" s="38"/>
      <c r="AM2885" s="43">
        <v>101</v>
      </c>
      <c r="AN2885" s="44">
        <v>404</v>
      </c>
      <c r="AO2885" s="45"/>
    </row>
    <row r="2886" spans="1:41" hidden="1" outlineLevel="1" x14ac:dyDescent="0.25">
      <c r="A2886" s="34" t="s">
        <v>5029</v>
      </c>
      <c r="B2886" s="35" t="s">
        <v>5030</v>
      </c>
      <c r="C2886" s="35" t="s">
        <v>5031</v>
      </c>
      <c r="D2886" s="35" t="s">
        <v>500</v>
      </c>
      <c r="E2886" s="42">
        <v>2</v>
      </c>
      <c r="G2886" s="43">
        <v>0</v>
      </c>
      <c r="H2886" s="44">
        <v>0</v>
      </c>
      <c r="I2886" s="45"/>
      <c r="J2886" s="38"/>
      <c r="K2886" s="43">
        <v>430</v>
      </c>
      <c r="L2886" s="44">
        <v>860</v>
      </c>
      <c r="M2886" s="45"/>
      <c r="N2886" s="38"/>
      <c r="O2886" s="43">
        <v>430</v>
      </c>
      <c r="P2886" s="44">
        <v>860</v>
      </c>
      <c r="Q2886" s="45"/>
      <c r="R2886" s="38"/>
      <c r="S2886" s="43">
        <v>206</v>
      </c>
      <c r="T2886" s="44">
        <v>412</v>
      </c>
      <c r="U2886" s="45"/>
      <c r="V2886" s="38"/>
      <c r="W2886" s="43">
        <v>208</v>
      </c>
      <c r="X2886" s="44">
        <v>416</v>
      </c>
      <c r="Y2886" s="45"/>
      <c r="Z2886" s="38"/>
      <c r="AA2886" s="43">
        <v>188.54</v>
      </c>
      <c r="AB2886" s="44">
        <v>377.08</v>
      </c>
      <c r="AC2886" s="45"/>
      <c r="AD2886" s="38"/>
      <c r="AE2886" s="43">
        <v>202</v>
      </c>
      <c r="AF2886" s="44">
        <v>404</v>
      </c>
      <c r="AG2886" s="45"/>
      <c r="AH2886" s="38"/>
      <c r="AI2886" s="43">
        <v>0</v>
      </c>
      <c r="AJ2886" s="44">
        <v>0</v>
      </c>
      <c r="AK2886" s="45"/>
      <c r="AL2886" s="38"/>
      <c r="AM2886" s="43">
        <v>151</v>
      </c>
      <c r="AN2886" s="44">
        <v>302</v>
      </c>
      <c r="AO2886" s="45"/>
    </row>
    <row r="2887" spans="1:41" hidden="1" outlineLevel="1" x14ac:dyDescent="0.25">
      <c r="A2887" s="34" t="s">
        <v>5032</v>
      </c>
      <c r="B2887" s="35" t="s">
        <v>5033</v>
      </c>
      <c r="C2887" s="35" t="s">
        <v>2860</v>
      </c>
      <c r="D2887" s="35" t="s">
        <v>500</v>
      </c>
      <c r="E2887" s="42">
        <v>4</v>
      </c>
      <c r="G2887" s="43">
        <v>0</v>
      </c>
      <c r="H2887" s="44">
        <v>0</v>
      </c>
      <c r="I2887" s="45"/>
      <c r="J2887" s="38"/>
      <c r="K2887" s="43">
        <v>2000</v>
      </c>
      <c r="L2887" s="44">
        <v>8000</v>
      </c>
      <c r="M2887" s="45"/>
      <c r="N2887" s="38"/>
      <c r="O2887" s="43">
        <v>2000</v>
      </c>
      <c r="P2887" s="44">
        <v>8000</v>
      </c>
      <c r="Q2887" s="45"/>
      <c r="R2887" s="38"/>
      <c r="S2887" s="43">
        <v>1474</v>
      </c>
      <c r="T2887" s="44">
        <v>5896</v>
      </c>
      <c r="U2887" s="45"/>
      <c r="V2887" s="38"/>
      <c r="W2887" s="43">
        <v>527</v>
      </c>
      <c r="X2887" s="44">
        <v>2108</v>
      </c>
      <c r="Y2887" s="45"/>
      <c r="Z2887" s="38"/>
      <c r="AA2887" s="43">
        <v>423.39</v>
      </c>
      <c r="AB2887" s="44">
        <v>1693.56</v>
      </c>
      <c r="AC2887" s="45"/>
      <c r="AD2887" s="38"/>
      <c r="AE2887" s="43">
        <v>279</v>
      </c>
      <c r="AF2887" s="44">
        <v>1116</v>
      </c>
      <c r="AG2887" s="45"/>
      <c r="AH2887" s="38"/>
      <c r="AI2887" s="43">
        <v>0</v>
      </c>
      <c r="AJ2887" s="44">
        <v>0</v>
      </c>
      <c r="AK2887" s="45"/>
      <c r="AL2887" s="38"/>
      <c r="AM2887" s="43">
        <v>2248</v>
      </c>
      <c r="AN2887" s="44">
        <v>8992</v>
      </c>
      <c r="AO2887" s="45"/>
    </row>
    <row r="2888" spans="1:41" hidden="1" outlineLevel="1" x14ac:dyDescent="0.25">
      <c r="A2888" s="34" t="s">
        <v>5034</v>
      </c>
      <c r="B2888" s="35" t="s">
        <v>5035</v>
      </c>
      <c r="C2888" s="35" t="s">
        <v>2863</v>
      </c>
      <c r="D2888" s="35" t="s">
        <v>500</v>
      </c>
      <c r="E2888" s="42">
        <v>6</v>
      </c>
      <c r="G2888" s="43">
        <v>0</v>
      </c>
      <c r="H2888" s="44">
        <v>0</v>
      </c>
      <c r="I2888" s="45"/>
      <c r="J2888" s="38"/>
      <c r="K2888" s="43">
        <v>1800</v>
      </c>
      <c r="L2888" s="44">
        <v>10800</v>
      </c>
      <c r="M2888" s="45"/>
      <c r="N2888" s="38"/>
      <c r="O2888" s="43">
        <v>1800</v>
      </c>
      <c r="P2888" s="44">
        <v>10800</v>
      </c>
      <c r="Q2888" s="45"/>
      <c r="R2888" s="38"/>
      <c r="S2888" s="43">
        <v>1131</v>
      </c>
      <c r="T2888" s="44">
        <v>6786</v>
      </c>
      <c r="U2888" s="45"/>
      <c r="V2888" s="38"/>
      <c r="W2888" s="43">
        <v>527</v>
      </c>
      <c r="X2888" s="44">
        <v>3162</v>
      </c>
      <c r="Y2888" s="45"/>
      <c r="Z2888" s="38"/>
      <c r="AA2888" s="43">
        <v>423.39</v>
      </c>
      <c r="AB2888" s="44">
        <v>2540.34</v>
      </c>
      <c r="AC2888" s="45"/>
      <c r="AD2888" s="38"/>
      <c r="AE2888" s="43">
        <v>335</v>
      </c>
      <c r="AF2888" s="44">
        <v>2010</v>
      </c>
      <c r="AG2888" s="45"/>
      <c r="AH2888" s="38"/>
      <c r="AI2888" s="43">
        <v>0</v>
      </c>
      <c r="AJ2888" s="44">
        <v>0</v>
      </c>
      <c r="AK2888" s="45"/>
      <c r="AL2888" s="38"/>
      <c r="AM2888" s="43">
        <v>2248</v>
      </c>
      <c r="AN2888" s="44">
        <v>13488</v>
      </c>
      <c r="AO2888" s="45"/>
    </row>
    <row r="2889" spans="1:41" hidden="1" outlineLevel="1" x14ac:dyDescent="0.25">
      <c r="A2889" s="34" t="s">
        <v>5036</v>
      </c>
      <c r="B2889" s="35" t="s">
        <v>5037</v>
      </c>
      <c r="C2889" s="35" t="s">
        <v>5038</v>
      </c>
      <c r="D2889" s="35" t="s">
        <v>500</v>
      </c>
      <c r="E2889" s="42">
        <v>2</v>
      </c>
      <c r="G2889" s="43">
        <v>0</v>
      </c>
      <c r="H2889" s="44">
        <v>0</v>
      </c>
      <c r="I2889" s="45"/>
      <c r="J2889" s="38"/>
      <c r="K2889" s="43">
        <v>300</v>
      </c>
      <c r="L2889" s="44">
        <v>600</v>
      </c>
      <c r="M2889" s="45"/>
      <c r="N2889" s="38"/>
      <c r="O2889" s="43">
        <v>300</v>
      </c>
      <c r="P2889" s="44">
        <v>600</v>
      </c>
      <c r="Q2889" s="45"/>
      <c r="R2889" s="38"/>
      <c r="S2889" s="43">
        <v>202</v>
      </c>
      <c r="T2889" s="44">
        <v>404</v>
      </c>
      <c r="U2889" s="45"/>
      <c r="V2889" s="38"/>
      <c r="W2889" s="43">
        <v>137</v>
      </c>
      <c r="X2889" s="44">
        <v>274</v>
      </c>
      <c r="Y2889" s="45"/>
      <c r="Z2889" s="38"/>
      <c r="AA2889" s="43">
        <v>209.21</v>
      </c>
      <c r="AB2889" s="44">
        <v>418.42</v>
      </c>
      <c r="AC2889" s="45"/>
      <c r="AD2889" s="38"/>
      <c r="AE2889" s="43">
        <v>67</v>
      </c>
      <c r="AF2889" s="44">
        <v>134</v>
      </c>
      <c r="AG2889" s="45"/>
      <c r="AH2889" s="38"/>
      <c r="AI2889" s="43">
        <v>0</v>
      </c>
      <c r="AJ2889" s="44">
        <v>0</v>
      </c>
      <c r="AK2889" s="45"/>
      <c r="AL2889" s="38"/>
      <c r="AM2889" s="43">
        <v>133</v>
      </c>
      <c r="AN2889" s="44">
        <v>266</v>
      </c>
      <c r="AO2889" s="45"/>
    </row>
    <row r="2890" spans="1:41" hidden="1" outlineLevel="1" x14ac:dyDescent="0.25">
      <c r="A2890" s="34" t="s">
        <v>5039</v>
      </c>
      <c r="B2890" s="35" t="s">
        <v>5040</v>
      </c>
      <c r="C2890" s="35" t="s">
        <v>5041</v>
      </c>
      <c r="D2890" s="35" t="s">
        <v>500</v>
      </c>
      <c r="E2890" s="42">
        <v>2</v>
      </c>
      <c r="G2890" s="43">
        <v>0</v>
      </c>
      <c r="H2890" s="44">
        <v>0</v>
      </c>
      <c r="I2890" s="45"/>
      <c r="J2890" s="38"/>
      <c r="K2890" s="43">
        <v>320</v>
      </c>
      <c r="L2890" s="44">
        <v>640</v>
      </c>
      <c r="M2890" s="45"/>
      <c r="N2890" s="38"/>
      <c r="O2890" s="43">
        <v>320</v>
      </c>
      <c r="P2890" s="44">
        <v>640</v>
      </c>
      <c r="Q2890" s="45"/>
      <c r="R2890" s="38"/>
      <c r="S2890" s="43">
        <v>67</v>
      </c>
      <c r="T2890" s="44">
        <v>134</v>
      </c>
      <c r="U2890" s="45"/>
      <c r="V2890" s="38"/>
      <c r="W2890" s="43">
        <v>99</v>
      </c>
      <c r="X2890" s="44">
        <v>198</v>
      </c>
      <c r="Y2890" s="45"/>
      <c r="Z2890" s="38"/>
      <c r="AA2890" s="43">
        <v>181.1</v>
      </c>
      <c r="AB2890" s="44">
        <v>362.2</v>
      </c>
      <c r="AC2890" s="45"/>
      <c r="AD2890" s="38"/>
      <c r="AE2890" s="43">
        <v>22</v>
      </c>
      <c r="AF2890" s="44">
        <v>44</v>
      </c>
      <c r="AG2890" s="45"/>
      <c r="AH2890" s="38"/>
      <c r="AI2890" s="43">
        <v>0</v>
      </c>
      <c r="AJ2890" s="44">
        <v>0</v>
      </c>
      <c r="AK2890" s="45"/>
      <c r="AL2890" s="38"/>
      <c r="AM2890" s="43">
        <v>216</v>
      </c>
      <c r="AN2890" s="44">
        <v>432</v>
      </c>
      <c r="AO2890" s="45"/>
    </row>
    <row r="2891" spans="1:41" hidden="1" outlineLevel="1" x14ac:dyDescent="0.25">
      <c r="A2891" s="30"/>
      <c r="B2891" s="31" t="s">
        <v>44</v>
      </c>
      <c r="C2891" s="31" t="s">
        <v>45</v>
      </c>
      <c r="G2891" s="36"/>
      <c r="H2891" s="36"/>
      <c r="I2891" s="37"/>
      <c r="J2891" s="38"/>
      <c r="K2891" s="36"/>
      <c r="L2891" s="36"/>
      <c r="M2891" s="37"/>
      <c r="N2891" s="38"/>
      <c r="O2891" s="36"/>
      <c r="P2891" s="36"/>
      <c r="Q2891" s="37"/>
      <c r="R2891" s="38"/>
      <c r="S2891" s="36"/>
      <c r="T2891" s="36"/>
      <c r="U2891" s="37"/>
      <c r="V2891" s="38"/>
      <c r="W2891" s="36"/>
      <c r="X2891" s="36"/>
      <c r="Y2891" s="37"/>
      <c r="Z2891" s="38"/>
      <c r="AA2891" s="36"/>
      <c r="AB2891" s="36"/>
      <c r="AC2891" s="37"/>
      <c r="AD2891" s="38"/>
      <c r="AE2891" s="36"/>
      <c r="AF2891" s="36"/>
      <c r="AG2891" s="37"/>
      <c r="AH2891" s="38"/>
      <c r="AI2891" s="36"/>
      <c r="AJ2891" s="36"/>
      <c r="AK2891" s="37"/>
      <c r="AL2891" s="38"/>
      <c r="AM2891" s="36"/>
      <c r="AN2891" s="36"/>
      <c r="AO2891" s="37"/>
    </row>
    <row r="2892" spans="1:41" hidden="1" outlineLevel="1" x14ac:dyDescent="0.25">
      <c r="A2892" s="34" t="s">
        <v>5042</v>
      </c>
      <c r="B2892" s="35" t="s">
        <v>47</v>
      </c>
      <c r="C2892" s="35" t="s">
        <v>5043</v>
      </c>
      <c r="G2892" s="36"/>
      <c r="H2892" s="36"/>
      <c r="I2892" s="37"/>
      <c r="J2892" s="38"/>
      <c r="K2892" s="36"/>
      <c r="L2892" s="36"/>
      <c r="M2892" s="37"/>
      <c r="N2892" s="38"/>
      <c r="O2892" s="36"/>
      <c r="P2892" s="36"/>
      <c r="Q2892" s="37"/>
      <c r="R2892" s="38"/>
      <c r="S2892" s="36"/>
      <c r="T2892" s="36"/>
      <c r="U2892" s="37"/>
      <c r="V2892" s="38"/>
      <c r="W2892" s="36"/>
      <c r="X2892" s="36"/>
      <c r="Y2892" s="37"/>
      <c r="Z2892" s="38"/>
      <c r="AA2892" s="36"/>
      <c r="AB2892" s="36"/>
      <c r="AC2892" s="37"/>
      <c r="AD2892" s="38"/>
      <c r="AE2892" s="36"/>
      <c r="AF2892" s="36"/>
      <c r="AG2892" s="37"/>
      <c r="AH2892" s="38"/>
      <c r="AI2892" s="36"/>
      <c r="AJ2892" s="36"/>
      <c r="AK2892" s="37"/>
      <c r="AL2892" s="38"/>
      <c r="AM2892" s="36"/>
      <c r="AN2892" s="36"/>
      <c r="AO2892" s="37"/>
    </row>
    <row r="2893" spans="1:41" ht="75" hidden="1" outlineLevel="1" x14ac:dyDescent="0.25">
      <c r="A2893" s="34" t="s">
        <v>5044</v>
      </c>
      <c r="B2893" s="35" t="s">
        <v>47</v>
      </c>
      <c r="C2893" s="35" t="s">
        <v>5045</v>
      </c>
      <c r="G2893" s="36"/>
      <c r="H2893" s="36"/>
      <c r="I2893" s="37"/>
      <c r="J2893" s="38"/>
      <c r="K2893" s="36"/>
      <c r="L2893" s="36"/>
      <c r="M2893" s="37"/>
      <c r="N2893" s="38"/>
      <c r="O2893" s="36"/>
      <c r="P2893" s="36"/>
      <c r="Q2893" s="37"/>
      <c r="R2893" s="38"/>
      <c r="S2893" s="36"/>
      <c r="T2893" s="36"/>
      <c r="U2893" s="37"/>
      <c r="V2893" s="38"/>
      <c r="W2893" s="36"/>
      <c r="X2893" s="36"/>
      <c r="Y2893" s="37"/>
      <c r="Z2893" s="38"/>
      <c r="AA2893" s="36"/>
      <c r="AB2893" s="36"/>
      <c r="AC2893" s="37"/>
      <c r="AD2893" s="38"/>
      <c r="AE2893" s="36"/>
      <c r="AF2893" s="36"/>
      <c r="AG2893" s="37"/>
      <c r="AH2893" s="38"/>
      <c r="AI2893" s="36"/>
      <c r="AJ2893" s="36"/>
      <c r="AK2893" s="37"/>
      <c r="AL2893" s="38"/>
      <c r="AM2893" s="36"/>
      <c r="AN2893" s="36"/>
      <c r="AO2893" s="37"/>
    </row>
    <row r="2894" spans="1:41" ht="45" hidden="1" outlineLevel="1" x14ac:dyDescent="0.25">
      <c r="A2894" s="30"/>
      <c r="B2894" s="31" t="s">
        <v>69</v>
      </c>
      <c r="C2894" s="31" t="s">
        <v>70</v>
      </c>
      <c r="D2894" s="31" t="s">
        <v>71</v>
      </c>
      <c r="E2894" s="31" t="s">
        <v>72</v>
      </c>
      <c r="G2894" s="39" t="s">
        <v>73</v>
      </c>
      <c r="H2894" s="40" t="s">
        <v>33</v>
      </c>
      <c r="I2894" s="41"/>
      <c r="J2894" s="38"/>
      <c r="K2894" s="39" t="s">
        <v>73</v>
      </c>
      <c r="L2894" s="40" t="s">
        <v>33</v>
      </c>
      <c r="M2894" s="41"/>
      <c r="N2894" s="38"/>
      <c r="O2894" s="39" t="s">
        <v>73</v>
      </c>
      <c r="P2894" s="40" t="s">
        <v>33</v>
      </c>
      <c r="Q2894" s="41"/>
      <c r="R2894" s="38"/>
      <c r="S2894" s="39" t="s">
        <v>73</v>
      </c>
      <c r="T2894" s="40" t="s">
        <v>33</v>
      </c>
      <c r="U2894" s="41"/>
      <c r="V2894" s="38"/>
      <c r="W2894" s="39" t="s">
        <v>73</v>
      </c>
      <c r="X2894" s="40" t="s">
        <v>33</v>
      </c>
      <c r="Y2894" s="41"/>
      <c r="Z2894" s="38"/>
      <c r="AA2894" s="39" t="s">
        <v>73</v>
      </c>
      <c r="AB2894" s="40" t="s">
        <v>33</v>
      </c>
      <c r="AC2894" s="41"/>
      <c r="AD2894" s="38"/>
      <c r="AE2894" s="39" t="s">
        <v>73</v>
      </c>
      <c r="AF2894" s="40" t="s">
        <v>33</v>
      </c>
      <c r="AG2894" s="41"/>
      <c r="AH2894" s="38"/>
      <c r="AI2894" s="39" t="s">
        <v>73</v>
      </c>
      <c r="AJ2894" s="40" t="s">
        <v>33</v>
      </c>
      <c r="AK2894" s="41"/>
      <c r="AL2894" s="38"/>
      <c r="AM2894" s="39" t="s">
        <v>73</v>
      </c>
      <c r="AN2894" s="40" t="s">
        <v>33</v>
      </c>
      <c r="AO2894" s="41"/>
    </row>
    <row r="2895" spans="1:41" hidden="1" outlineLevel="1" x14ac:dyDescent="0.25">
      <c r="A2895" s="34" t="s">
        <v>5046</v>
      </c>
      <c r="B2895" s="35" t="s">
        <v>5047</v>
      </c>
      <c r="C2895" s="35" t="s">
        <v>3866</v>
      </c>
      <c r="D2895" s="35" t="s">
        <v>500</v>
      </c>
      <c r="E2895" s="42">
        <v>55</v>
      </c>
      <c r="G2895" s="43">
        <v>0</v>
      </c>
      <c r="H2895" s="44">
        <v>0</v>
      </c>
      <c r="I2895" s="45"/>
      <c r="J2895" s="38"/>
      <c r="K2895" s="43">
        <v>280</v>
      </c>
      <c r="L2895" s="44">
        <v>15400</v>
      </c>
      <c r="M2895" s="45"/>
      <c r="N2895" s="38"/>
      <c r="O2895" s="43">
        <v>280</v>
      </c>
      <c r="P2895" s="44">
        <v>15400</v>
      </c>
      <c r="Q2895" s="45"/>
      <c r="R2895" s="38"/>
      <c r="S2895" s="43">
        <v>258</v>
      </c>
      <c r="T2895" s="44">
        <v>14190</v>
      </c>
      <c r="U2895" s="45"/>
      <c r="V2895" s="38"/>
      <c r="W2895" s="43">
        <v>167</v>
      </c>
      <c r="X2895" s="44">
        <v>9185</v>
      </c>
      <c r="Y2895" s="45"/>
      <c r="Z2895" s="38"/>
      <c r="AA2895" s="43">
        <v>191.02</v>
      </c>
      <c r="AB2895" s="44">
        <v>10506.1</v>
      </c>
      <c r="AC2895" s="45"/>
      <c r="AD2895" s="38"/>
      <c r="AE2895" s="43">
        <v>161</v>
      </c>
      <c r="AF2895" s="44">
        <v>8855</v>
      </c>
      <c r="AG2895" s="45"/>
      <c r="AH2895" s="38"/>
      <c r="AI2895" s="43">
        <v>0</v>
      </c>
      <c r="AJ2895" s="44">
        <v>0</v>
      </c>
      <c r="AK2895" s="45"/>
      <c r="AL2895" s="38"/>
      <c r="AM2895" s="43">
        <v>233</v>
      </c>
      <c r="AN2895" s="44">
        <v>12815</v>
      </c>
      <c r="AO2895" s="45"/>
    </row>
    <row r="2896" spans="1:41" hidden="1" outlineLevel="1" x14ac:dyDescent="0.25">
      <c r="A2896" s="34" t="s">
        <v>5048</v>
      </c>
      <c r="B2896" s="35" t="s">
        <v>5049</v>
      </c>
      <c r="C2896" s="35" t="s">
        <v>3869</v>
      </c>
      <c r="D2896" s="35" t="s">
        <v>500</v>
      </c>
      <c r="E2896" s="42">
        <v>34</v>
      </c>
      <c r="G2896" s="43">
        <v>0</v>
      </c>
      <c r="H2896" s="44">
        <v>0</v>
      </c>
      <c r="I2896" s="45"/>
      <c r="J2896" s="38"/>
      <c r="K2896" s="43">
        <v>400</v>
      </c>
      <c r="L2896" s="44">
        <v>13600</v>
      </c>
      <c r="M2896" s="45"/>
      <c r="N2896" s="38"/>
      <c r="O2896" s="43">
        <v>400</v>
      </c>
      <c r="P2896" s="44">
        <v>13600</v>
      </c>
      <c r="Q2896" s="45"/>
      <c r="R2896" s="38"/>
      <c r="S2896" s="43">
        <v>282</v>
      </c>
      <c r="T2896" s="44">
        <v>9588</v>
      </c>
      <c r="U2896" s="45"/>
      <c r="V2896" s="38"/>
      <c r="W2896" s="43">
        <v>202</v>
      </c>
      <c r="X2896" s="44">
        <v>6868</v>
      </c>
      <c r="Y2896" s="45"/>
      <c r="Z2896" s="38"/>
      <c r="AA2896" s="43">
        <v>210.04</v>
      </c>
      <c r="AB2896" s="44">
        <v>7141.36</v>
      </c>
      <c r="AC2896" s="45"/>
      <c r="AD2896" s="38"/>
      <c r="AE2896" s="43">
        <v>184</v>
      </c>
      <c r="AF2896" s="44">
        <v>6256</v>
      </c>
      <c r="AG2896" s="45"/>
      <c r="AH2896" s="38"/>
      <c r="AI2896" s="43">
        <v>0</v>
      </c>
      <c r="AJ2896" s="44">
        <v>0</v>
      </c>
      <c r="AK2896" s="45"/>
      <c r="AL2896" s="38"/>
      <c r="AM2896" s="43">
        <v>298</v>
      </c>
      <c r="AN2896" s="44">
        <v>10132</v>
      </c>
      <c r="AO2896" s="45"/>
    </row>
    <row r="2897" spans="1:41" hidden="1" outlineLevel="1" x14ac:dyDescent="0.25">
      <c r="A2897" s="34" t="s">
        <v>5050</v>
      </c>
      <c r="B2897" s="35" t="s">
        <v>5051</v>
      </c>
      <c r="C2897" s="35" t="s">
        <v>3872</v>
      </c>
      <c r="D2897" s="35" t="s">
        <v>500</v>
      </c>
      <c r="E2897" s="42">
        <v>54</v>
      </c>
      <c r="G2897" s="43">
        <v>0</v>
      </c>
      <c r="H2897" s="44">
        <v>0</v>
      </c>
      <c r="I2897" s="45"/>
      <c r="J2897" s="38"/>
      <c r="K2897" s="43">
        <v>320</v>
      </c>
      <c r="L2897" s="44">
        <v>17280</v>
      </c>
      <c r="M2897" s="45"/>
      <c r="N2897" s="38"/>
      <c r="O2897" s="43">
        <v>320</v>
      </c>
      <c r="P2897" s="44">
        <v>17280</v>
      </c>
      <c r="Q2897" s="45"/>
      <c r="R2897" s="38"/>
      <c r="S2897" s="43">
        <v>249</v>
      </c>
      <c r="T2897" s="44">
        <v>13446</v>
      </c>
      <c r="U2897" s="45"/>
      <c r="V2897" s="38"/>
      <c r="W2897" s="43">
        <v>178</v>
      </c>
      <c r="X2897" s="44">
        <v>9612</v>
      </c>
      <c r="Y2897" s="45"/>
      <c r="Z2897" s="38"/>
      <c r="AA2897" s="43">
        <v>200.12</v>
      </c>
      <c r="AB2897" s="44">
        <v>10806.48</v>
      </c>
      <c r="AC2897" s="45"/>
      <c r="AD2897" s="38"/>
      <c r="AE2897" s="43">
        <v>172</v>
      </c>
      <c r="AF2897" s="44">
        <v>9288</v>
      </c>
      <c r="AG2897" s="45"/>
      <c r="AH2897" s="38"/>
      <c r="AI2897" s="43">
        <v>0</v>
      </c>
      <c r="AJ2897" s="44">
        <v>0</v>
      </c>
      <c r="AK2897" s="45"/>
      <c r="AL2897" s="38"/>
      <c r="AM2897" s="43">
        <v>260</v>
      </c>
      <c r="AN2897" s="44">
        <v>14040</v>
      </c>
      <c r="AO2897" s="45"/>
    </row>
    <row r="2898" spans="1:41" hidden="1" outlineLevel="1" x14ac:dyDescent="0.25">
      <c r="A2898" s="34" t="s">
        <v>5052</v>
      </c>
      <c r="B2898" s="35" t="s">
        <v>5053</v>
      </c>
      <c r="C2898" s="35" t="s">
        <v>3875</v>
      </c>
      <c r="D2898" s="35" t="s">
        <v>500</v>
      </c>
      <c r="E2898" s="42">
        <v>5</v>
      </c>
      <c r="G2898" s="43">
        <v>0</v>
      </c>
      <c r="H2898" s="44">
        <v>0</v>
      </c>
      <c r="I2898" s="45"/>
      <c r="J2898" s="38"/>
      <c r="K2898" s="43">
        <v>450</v>
      </c>
      <c r="L2898" s="44">
        <v>2250</v>
      </c>
      <c r="M2898" s="45"/>
      <c r="N2898" s="38"/>
      <c r="O2898" s="43">
        <v>450</v>
      </c>
      <c r="P2898" s="44">
        <v>2250</v>
      </c>
      <c r="Q2898" s="45"/>
      <c r="R2898" s="38"/>
      <c r="S2898" s="43">
        <v>370</v>
      </c>
      <c r="T2898" s="44">
        <v>1850</v>
      </c>
      <c r="U2898" s="45"/>
      <c r="V2898" s="38"/>
      <c r="W2898" s="43">
        <v>239</v>
      </c>
      <c r="X2898" s="44">
        <v>1195</v>
      </c>
      <c r="Y2898" s="45"/>
      <c r="Z2898" s="38"/>
      <c r="AA2898" s="43">
        <v>280.33</v>
      </c>
      <c r="AB2898" s="44">
        <v>1401.65</v>
      </c>
      <c r="AC2898" s="45"/>
      <c r="AD2898" s="38"/>
      <c r="AE2898" s="43">
        <v>195</v>
      </c>
      <c r="AF2898" s="44">
        <v>975</v>
      </c>
      <c r="AG2898" s="45"/>
      <c r="AH2898" s="38"/>
      <c r="AI2898" s="43">
        <v>0</v>
      </c>
      <c r="AJ2898" s="44">
        <v>0</v>
      </c>
      <c r="AK2898" s="45"/>
      <c r="AL2898" s="38"/>
      <c r="AM2898" s="43">
        <v>393</v>
      </c>
      <c r="AN2898" s="44">
        <v>1965</v>
      </c>
      <c r="AO2898" s="45"/>
    </row>
    <row r="2899" spans="1:41" hidden="1" outlineLevel="1" x14ac:dyDescent="0.25">
      <c r="A2899" s="34" t="s">
        <v>5054</v>
      </c>
      <c r="B2899" s="35" t="s">
        <v>5055</v>
      </c>
      <c r="C2899" s="35" t="s">
        <v>3878</v>
      </c>
      <c r="D2899" s="35" t="s">
        <v>500</v>
      </c>
      <c r="E2899" s="42">
        <v>1</v>
      </c>
      <c r="G2899" s="43">
        <v>0</v>
      </c>
      <c r="H2899" s="44">
        <v>0</v>
      </c>
      <c r="I2899" s="45"/>
      <c r="J2899" s="38"/>
      <c r="K2899" s="43">
        <v>480</v>
      </c>
      <c r="L2899" s="44">
        <v>480</v>
      </c>
      <c r="M2899" s="45"/>
      <c r="N2899" s="38"/>
      <c r="O2899" s="43">
        <v>480</v>
      </c>
      <c r="P2899" s="44">
        <v>480</v>
      </c>
      <c r="Q2899" s="45"/>
      <c r="R2899" s="38"/>
      <c r="S2899" s="43">
        <v>451</v>
      </c>
      <c r="T2899" s="44">
        <v>451</v>
      </c>
      <c r="U2899" s="45"/>
      <c r="V2899" s="38"/>
      <c r="W2899" s="43">
        <v>229</v>
      </c>
      <c r="X2899" s="44">
        <v>229</v>
      </c>
      <c r="Y2899" s="45"/>
      <c r="Z2899" s="38"/>
      <c r="AA2899" s="43">
        <v>310.10000000000002</v>
      </c>
      <c r="AB2899" s="44">
        <v>310.10000000000002</v>
      </c>
      <c r="AC2899" s="45"/>
      <c r="AD2899" s="38"/>
      <c r="AE2899" s="43">
        <v>212</v>
      </c>
      <c r="AF2899" s="44">
        <v>212</v>
      </c>
      <c r="AG2899" s="45"/>
      <c r="AH2899" s="38"/>
      <c r="AI2899" s="43">
        <v>0</v>
      </c>
      <c r="AJ2899" s="44">
        <v>0</v>
      </c>
      <c r="AK2899" s="45"/>
      <c r="AL2899" s="38"/>
      <c r="AM2899" s="43">
        <v>393</v>
      </c>
      <c r="AN2899" s="44">
        <v>393</v>
      </c>
      <c r="AO2899" s="45"/>
    </row>
    <row r="2900" spans="1:41" hidden="1" outlineLevel="1" x14ac:dyDescent="0.25">
      <c r="A2900" s="34" t="s">
        <v>5056</v>
      </c>
      <c r="B2900" s="35" t="s">
        <v>5057</v>
      </c>
      <c r="C2900" s="35" t="s">
        <v>5058</v>
      </c>
      <c r="D2900" s="35" t="s">
        <v>500</v>
      </c>
      <c r="E2900" s="42">
        <v>5</v>
      </c>
      <c r="G2900" s="43">
        <v>0</v>
      </c>
      <c r="H2900" s="44">
        <v>0</v>
      </c>
      <c r="I2900" s="45"/>
      <c r="J2900" s="38"/>
      <c r="K2900" s="43">
        <v>280</v>
      </c>
      <c r="L2900" s="44">
        <v>1400</v>
      </c>
      <c r="M2900" s="45"/>
      <c r="N2900" s="38"/>
      <c r="O2900" s="43">
        <v>280</v>
      </c>
      <c r="P2900" s="44">
        <v>1400</v>
      </c>
      <c r="Q2900" s="45"/>
      <c r="R2900" s="38"/>
      <c r="S2900" s="43">
        <v>267</v>
      </c>
      <c r="T2900" s="44">
        <v>1335</v>
      </c>
      <c r="U2900" s="45"/>
      <c r="V2900" s="38"/>
      <c r="W2900" s="43">
        <v>265</v>
      </c>
      <c r="X2900" s="44">
        <v>1325</v>
      </c>
      <c r="Y2900" s="45"/>
      <c r="Z2900" s="38"/>
      <c r="AA2900" s="43">
        <v>265.44</v>
      </c>
      <c r="AB2900" s="44">
        <v>1327.2</v>
      </c>
      <c r="AC2900" s="45"/>
      <c r="AD2900" s="38"/>
      <c r="AE2900" s="43">
        <v>290</v>
      </c>
      <c r="AF2900" s="44">
        <v>1450</v>
      </c>
      <c r="AG2900" s="45"/>
      <c r="AH2900" s="38"/>
      <c r="AI2900" s="43">
        <v>0</v>
      </c>
      <c r="AJ2900" s="44">
        <v>0</v>
      </c>
      <c r="AK2900" s="45"/>
      <c r="AL2900" s="38"/>
      <c r="AM2900" s="43">
        <v>373</v>
      </c>
      <c r="AN2900" s="44">
        <v>1865</v>
      </c>
      <c r="AO2900" s="45"/>
    </row>
    <row r="2901" spans="1:41" hidden="1" outlineLevel="1" x14ac:dyDescent="0.25">
      <c r="A2901" s="34" t="s">
        <v>5059</v>
      </c>
      <c r="B2901" s="35" t="s">
        <v>5060</v>
      </c>
      <c r="C2901" s="35" t="s">
        <v>3884</v>
      </c>
      <c r="D2901" s="35" t="s">
        <v>500</v>
      </c>
      <c r="E2901" s="42">
        <v>12</v>
      </c>
      <c r="G2901" s="43">
        <v>0</v>
      </c>
      <c r="H2901" s="44">
        <v>0</v>
      </c>
      <c r="I2901" s="45"/>
      <c r="J2901" s="38"/>
      <c r="K2901" s="43">
        <v>350</v>
      </c>
      <c r="L2901" s="44">
        <v>4200</v>
      </c>
      <c r="M2901" s="45"/>
      <c r="N2901" s="38"/>
      <c r="O2901" s="43">
        <v>350</v>
      </c>
      <c r="P2901" s="44">
        <v>4200</v>
      </c>
      <c r="Q2901" s="45"/>
      <c r="R2901" s="38"/>
      <c r="S2901" s="43">
        <v>327</v>
      </c>
      <c r="T2901" s="44">
        <v>3924</v>
      </c>
      <c r="U2901" s="45"/>
      <c r="V2901" s="38"/>
      <c r="W2901" s="43">
        <v>196</v>
      </c>
      <c r="X2901" s="44">
        <v>2352</v>
      </c>
      <c r="Y2901" s="45"/>
      <c r="Z2901" s="38"/>
      <c r="AA2901" s="43">
        <v>200.12</v>
      </c>
      <c r="AB2901" s="44">
        <v>2401.44</v>
      </c>
      <c r="AC2901" s="45"/>
      <c r="AD2901" s="38"/>
      <c r="AE2901" s="43">
        <v>176</v>
      </c>
      <c r="AF2901" s="44">
        <v>2112</v>
      </c>
      <c r="AG2901" s="45"/>
      <c r="AH2901" s="38"/>
      <c r="AI2901" s="43">
        <v>0</v>
      </c>
      <c r="AJ2901" s="44">
        <v>0</v>
      </c>
      <c r="AK2901" s="45"/>
      <c r="AL2901" s="38"/>
      <c r="AM2901" s="43">
        <v>311</v>
      </c>
      <c r="AN2901" s="44">
        <v>3732</v>
      </c>
      <c r="AO2901" s="45"/>
    </row>
    <row r="2902" spans="1:41" hidden="1" outlineLevel="1" x14ac:dyDescent="0.25">
      <c r="A2902" s="34" t="s">
        <v>5061</v>
      </c>
      <c r="B2902" s="35" t="s">
        <v>5062</v>
      </c>
      <c r="C2902" s="35" t="s">
        <v>5063</v>
      </c>
      <c r="D2902" s="35" t="s">
        <v>500</v>
      </c>
      <c r="E2902" s="42">
        <v>7</v>
      </c>
      <c r="G2902" s="43">
        <v>0</v>
      </c>
      <c r="H2902" s="44">
        <v>0</v>
      </c>
      <c r="I2902" s="45"/>
      <c r="J2902" s="38"/>
      <c r="K2902" s="43">
        <v>300</v>
      </c>
      <c r="L2902" s="44">
        <v>2100</v>
      </c>
      <c r="M2902" s="45"/>
      <c r="N2902" s="38"/>
      <c r="O2902" s="43">
        <v>300</v>
      </c>
      <c r="P2902" s="44">
        <v>2100</v>
      </c>
      <c r="Q2902" s="45"/>
      <c r="R2902" s="38"/>
      <c r="S2902" s="43">
        <v>121</v>
      </c>
      <c r="T2902" s="44">
        <v>847</v>
      </c>
      <c r="U2902" s="45"/>
      <c r="V2902" s="38"/>
      <c r="W2902" s="43">
        <v>147</v>
      </c>
      <c r="X2902" s="44">
        <v>1029</v>
      </c>
      <c r="Y2902" s="45"/>
      <c r="Z2902" s="38"/>
      <c r="AA2902" s="43">
        <v>192.67</v>
      </c>
      <c r="AB2902" s="44">
        <v>1348.69</v>
      </c>
      <c r="AC2902" s="45"/>
      <c r="AD2902" s="38"/>
      <c r="AE2902" s="43">
        <v>123</v>
      </c>
      <c r="AF2902" s="44">
        <v>861</v>
      </c>
      <c r="AG2902" s="45"/>
      <c r="AH2902" s="38"/>
      <c r="AI2902" s="43">
        <v>0</v>
      </c>
      <c r="AJ2902" s="44">
        <v>0</v>
      </c>
      <c r="AK2902" s="45"/>
      <c r="AL2902" s="38"/>
      <c r="AM2902" s="43">
        <v>332</v>
      </c>
      <c r="AN2902" s="44">
        <v>2324</v>
      </c>
      <c r="AO2902" s="45"/>
    </row>
    <row r="2903" spans="1:41" hidden="1" outlineLevel="1" x14ac:dyDescent="0.25">
      <c r="A2903" s="34" t="s">
        <v>5064</v>
      </c>
      <c r="B2903" s="35" t="s">
        <v>5065</v>
      </c>
      <c r="C2903" s="35" t="s">
        <v>5066</v>
      </c>
      <c r="D2903" s="35" t="s">
        <v>500</v>
      </c>
      <c r="E2903" s="42">
        <v>2</v>
      </c>
      <c r="G2903" s="43">
        <v>0</v>
      </c>
      <c r="H2903" s="44">
        <v>0</v>
      </c>
      <c r="I2903" s="45"/>
      <c r="J2903" s="38"/>
      <c r="K2903" s="43">
        <v>400</v>
      </c>
      <c r="L2903" s="44">
        <v>800</v>
      </c>
      <c r="M2903" s="45"/>
      <c r="N2903" s="38"/>
      <c r="O2903" s="43">
        <v>400</v>
      </c>
      <c r="P2903" s="44">
        <v>800</v>
      </c>
      <c r="Q2903" s="45"/>
      <c r="R2903" s="38"/>
      <c r="S2903" s="43">
        <v>170</v>
      </c>
      <c r="T2903" s="44">
        <v>340</v>
      </c>
      <c r="U2903" s="45"/>
      <c r="V2903" s="38"/>
      <c r="W2903" s="43">
        <v>411</v>
      </c>
      <c r="X2903" s="44">
        <v>822</v>
      </c>
      <c r="Y2903" s="45"/>
      <c r="Z2903" s="38"/>
      <c r="AA2903" s="43">
        <v>195.15</v>
      </c>
      <c r="AB2903" s="44">
        <v>390.3</v>
      </c>
      <c r="AC2903" s="45"/>
      <c r="AD2903" s="38"/>
      <c r="AE2903" s="43">
        <v>203</v>
      </c>
      <c r="AF2903" s="44">
        <v>406</v>
      </c>
      <c r="AG2903" s="45"/>
      <c r="AH2903" s="38"/>
      <c r="AI2903" s="43">
        <v>0</v>
      </c>
      <c r="AJ2903" s="44">
        <v>0</v>
      </c>
      <c r="AK2903" s="45"/>
      <c r="AL2903" s="38"/>
      <c r="AM2903" s="43">
        <v>402</v>
      </c>
      <c r="AN2903" s="44">
        <v>804</v>
      </c>
      <c r="AO2903" s="45"/>
    </row>
    <row r="2904" spans="1:41" hidden="1" outlineLevel="1" x14ac:dyDescent="0.25">
      <c r="A2904" s="34" t="s">
        <v>5067</v>
      </c>
      <c r="B2904" s="35" t="s">
        <v>5068</v>
      </c>
      <c r="C2904" s="35" t="s">
        <v>5069</v>
      </c>
      <c r="D2904" s="35" t="s">
        <v>500</v>
      </c>
      <c r="E2904" s="42">
        <v>2</v>
      </c>
      <c r="G2904" s="43">
        <v>0</v>
      </c>
      <c r="H2904" s="44">
        <v>0</v>
      </c>
      <c r="I2904" s="45"/>
      <c r="J2904" s="38"/>
      <c r="K2904" s="43">
        <v>300</v>
      </c>
      <c r="L2904" s="44">
        <v>600</v>
      </c>
      <c r="M2904" s="45"/>
      <c r="N2904" s="38"/>
      <c r="O2904" s="43">
        <v>300</v>
      </c>
      <c r="P2904" s="44">
        <v>600</v>
      </c>
      <c r="Q2904" s="45"/>
      <c r="R2904" s="38"/>
      <c r="S2904" s="43">
        <v>77</v>
      </c>
      <c r="T2904" s="44">
        <v>154</v>
      </c>
      <c r="U2904" s="45"/>
      <c r="V2904" s="38"/>
      <c r="W2904" s="43">
        <v>196</v>
      </c>
      <c r="X2904" s="44">
        <v>392</v>
      </c>
      <c r="Y2904" s="45"/>
      <c r="Z2904" s="38"/>
      <c r="AA2904" s="43">
        <v>231.54</v>
      </c>
      <c r="AB2904" s="44">
        <v>463.08</v>
      </c>
      <c r="AC2904" s="45"/>
      <c r="AD2904" s="38"/>
      <c r="AE2904" s="43">
        <v>176</v>
      </c>
      <c r="AF2904" s="44">
        <v>352</v>
      </c>
      <c r="AG2904" s="45"/>
      <c r="AH2904" s="38"/>
      <c r="AI2904" s="43">
        <v>0</v>
      </c>
      <c r="AJ2904" s="44">
        <v>0</v>
      </c>
      <c r="AK2904" s="45"/>
      <c r="AL2904" s="38"/>
      <c r="AM2904" s="43">
        <v>236</v>
      </c>
      <c r="AN2904" s="44">
        <v>472</v>
      </c>
      <c r="AO2904" s="45"/>
    </row>
    <row r="2905" spans="1:41" hidden="1" outlineLevel="1" x14ac:dyDescent="0.25">
      <c r="A2905" s="34" t="s">
        <v>5070</v>
      </c>
      <c r="B2905" s="35" t="s">
        <v>5071</v>
      </c>
      <c r="C2905" s="35" t="s">
        <v>5072</v>
      </c>
      <c r="D2905" s="35" t="s">
        <v>500</v>
      </c>
      <c r="E2905" s="42">
        <v>7</v>
      </c>
      <c r="G2905" s="43">
        <v>0</v>
      </c>
      <c r="H2905" s="44">
        <v>0</v>
      </c>
      <c r="I2905" s="45"/>
      <c r="J2905" s="38"/>
      <c r="K2905" s="43">
        <v>350</v>
      </c>
      <c r="L2905" s="44">
        <v>2450</v>
      </c>
      <c r="M2905" s="45"/>
      <c r="N2905" s="38"/>
      <c r="O2905" s="43">
        <v>350</v>
      </c>
      <c r="P2905" s="44">
        <v>2450</v>
      </c>
      <c r="Q2905" s="45"/>
      <c r="R2905" s="38"/>
      <c r="S2905" s="43">
        <v>327</v>
      </c>
      <c r="T2905" s="44">
        <v>2289</v>
      </c>
      <c r="U2905" s="45"/>
      <c r="V2905" s="38"/>
      <c r="W2905" s="43">
        <v>196</v>
      </c>
      <c r="X2905" s="44">
        <v>1372</v>
      </c>
      <c r="Y2905" s="45"/>
      <c r="Z2905" s="38"/>
      <c r="AA2905" s="43">
        <v>200.12</v>
      </c>
      <c r="AB2905" s="44">
        <v>1400.84</v>
      </c>
      <c r="AC2905" s="45"/>
      <c r="AD2905" s="38"/>
      <c r="AE2905" s="43">
        <v>176</v>
      </c>
      <c r="AF2905" s="44">
        <v>1232</v>
      </c>
      <c r="AG2905" s="45"/>
      <c r="AH2905" s="38"/>
      <c r="AI2905" s="43">
        <v>0</v>
      </c>
      <c r="AJ2905" s="44">
        <v>0</v>
      </c>
      <c r="AK2905" s="45"/>
      <c r="AL2905" s="38"/>
      <c r="AM2905" s="43">
        <v>236</v>
      </c>
      <c r="AN2905" s="44">
        <v>1652</v>
      </c>
      <c r="AO2905" s="45"/>
    </row>
    <row r="2906" spans="1:41" hidden="1" outlineLevel="1" x14ac:dyDescent="0.25">
      <c r="A2906" s="34" t="s">
        <v>5073</v>
      </c>
      <c r="B2906" s="35" t="s">
        <v>5074</v>
      </c>
      <c r="C2906" s="35" t="s">
        <v>3887</v>
      </c>
      <c r="D2906" s="35" t="s">
        <v>500</v>
      </c>
      <c r="E2906" s="42">
        <v>3</v>
      </c>
      <c r="G2906" s="43">
        <v>0</v>
      </c>
      <c r="H2906" s="44">
        <v>0</v>
      </c>
      <c r="I2906" s="45"/>
      <c r="J2906" s="38"/>
      <c r="K2906" s="43">
        <v>320</v>
      </c>
      <c r="L2906" s="44">
        <v>960</v>
      </c>
      <c r="M2906" s="45"/>
      <c r="N2906" s="38"/>
      <c r="O2906" s="43">
        <v>320</v>
      </c>
      <c r="P2906" s="44">
        <v>960</v>
      </c>
      <c r="Q2906" s="45"/>
      <c r="R2906" s="38"/>
      <c r="S2906" s="43">
        <v>327</v>
      </c>
      <c r="T2906" s="44">
        <v>981</v>
      </c>
      <c r="U2906" s="45"/>
      <c r="V2906" s="38"/>
      <c r="W2906" s="43">
        <v>196</v>
      </c>
      <c r="X2906" s="44">
        <v>588</v>
      </c>
      <c r="Y2906" s="45"/>
      <c r="Z2906" s="38"/>
      <c r="AA2906" s="43">
        <v>188.54</v>
      </c>
      <c r="AB2906" s="44">
        <v>565.62</v>
      </c>
      <c r="AC2906" s="45"/>
      <c r="AD2906" s="38"/>
      <c r="AE2906" s="43">
        <v>161</v>
      </c>
      <c r="AF2906" s="44">
        <v>483</v>
      </c>
      <c r="AG2906" s="45"/>
      <c r="AH2906" s="38"/>
      <c r="AI2906" s="43">
        <v>0</v>
      </c>
      <c r="AJ2906" s="44">
        <v>0</v>
      </c>
      <c r="AK2906" s="45"/>
      <c r="AL2906" s="38"/>
      <c r="AM2906" s="43">
        <v>332</v>
      </c>
      <c r="AN2906" s="44">
        <v>996</v>
      </c>
      <c r="AO2906" s="45"/>
    </row>
    <row r="2907" spans="1:41" hidden="1" outlineLevel="1" x14ac:dyDescent="0.25">
      <c r="A2907" s="34" t="s">
        <v>5075</v>
      </c>
      <c r="B2907" s="35" t="s">
        <v>5076</v>
      </c>
      <c r="C2907" s="35" t="s">
        <v>5077</v>
      </c>
      <c r="D2907" s="35" t="s">
        <v>500</v>
      </c>
      <c r="E2907" s="42">
        <v>7</v>
      </c>
      <c r="G2907" s="43">
        <v>0</v>
      </c>
      <c r="H2907" s="44">
        <v>0</v>
      </c>
      <c r="I2907" s="45"/>
      <c r="J2907" s="38"/>
      <c r="K2907" s="43">
        <v>300</v>
      </c>
      <c r="L2907" s="44">
        <v>2100</v>
      </c>
      <c r="M2907" s="45"/>
      <c r="N2907" s="38"/>
      <c r="O2907" s="43">
        <v>300</v>
      </c>
      <c r="P2907" s="44">
        <v>2100</v>
      </c>
      <c r="Q2907" s="45"/>
      <c r="R2907" s="38"/>
      <c r="S2907" s="43">
        <v>121</v>
      </c>
      <c r="T2907" s="44">
        <v>847</v>
      </c>
      <c r="U2907" s="45"/>
      <c r="V2907" s="38"/>
      <c r="W2907" s="43">
        <v>167</v>
      </c>
      <c r="X2907" s="44">
        <v>1169</v>
      </c>
      <c r="Y2907" s="45"/>
      <c r="Z2907" s="38"/>
      <c r="AA2907" s="43">
        <v>188.54</v>
      </c>
      <c r="AB2907" s="44">
        <v>1319.78</v>
      </c>
      <c r="AC2907" s="45"/>
      <c r="AD2907" s="38"/>
      <c r="AE2907" s="43">
        <v>120</v>
      </c>
      <c r="AF2907" s="44">
        <v>840</v>
      </c>
      <c r="AG2907" s="45"/>
      <c r="AH2907" s="38"/>
      <c r="AI2907" s="43">
        <v>0</v>
      </c>
      <c r="AJ2907" s="44">
        <v>0</v>
      </c>
      <c r="AK2907" s="45"/>
      <c r="AL2907" s="38"/>
      <c r="AM2907" s="43">
        <v>216</v>
      </c>
      <c r="AN2907" s="44">
        <v>1512</v>
      </c>
      <c r="AO2907" s="45"/>
    </row>
    <row r="2908" spans="1:41" ht="30" hidden="1" outlineLevel="1" x14ac:dyDescent="0.25">
      <c r="A2908" s="34" t="s">
        <v>5078</v>
      </c>
      <c r="B2908" s="35" t="s">
        <v>5079</v>
      </c>
      <c r="C2908" s="35" t="s">
        <v>2885</v>
      </c>
      <c r="D2908" s="35" t="s">
        <v>500</v>
      </c>
      <c r="E2908" s="42">
        <v>30</v>
      </c>
      <c r="G2908" s="43">
        <v>0</v>
      </c>
      <c r="H2908" s="44">
        <v>0</v>
      </c>
      <c r="I2908" s="45"/>
      <c r="J2908" s="38"/>
      <c r="K2908" s="43">
        <v>280</v>
      </c>
      <c r="L2908" s="44">
        <v>8400</v>
      </c>
      <c r="M2908" s="45"/>
      <c r="N2908" s="38"/>
      <c r="O2908" s="43">
        <v>280</v>
      </c>
      <c r="P2908" s="44">
        <v>8400</v>
      </c>
      <c r="Q2908" s="45"/>
      <c r="R2908" s="38"/>
      <c r="S2908" s="43">
        <v>121</v>
      </c>
      <c r="T2908" s="44">
        <v>3630</v>
      </c>
      <c r="U2908" s="45"/>
      <c r="V2908" s="38"/>
      <c r="W2908" s="43">
        <v>167</v>
      </c>
      <c r="X2908" s="44">
        <v>5010</v>
      </c>
      <c r="Y2908" s="45"/>
      <c r="Z2908" s="38"/>
      <c r="AA2908" s="43">
        <v>195.98</v>
      </c>
      <c r="AB2908" s="44">
        <v>5879.4</v>
      </c>
      <c r="AC2908" s="45"/>
      <c r="AD2908" s="38"/>
      <c r="AE2908" s="43">
        <v>161</v>
      </c>
      <c r="AF2908" s="44">
        <v>4830</v>
      </c>
      <c r="AG2908" s="45"/>
      <c r="AH2908" s="38"/>
      <c r="AI2908" s="43">
        <v>0</v>
      </c>
      <c r="AJ2908" s="44">
        <v>0</v>
      </c>
      <c r="AK2908" s="45"/>
      <c r="AL2908" s="38"/>
      <c r="AM2908" s="43">
        <v>216</v>
      </c>
      <c r="AN2908" s="44">
        <v>6480</v>
      </c>
      <c r="AO2908" s="45"/>
    </row>
    <row r="2909" spans="1:41" ht="30" hidden="1" outlineLevel="1" x14ac:dyDescent="0.25">
      <c r="A2909" s="34" t="s">
        <v>5080</v>
      </c>
      <c r="B2909" s="35" t="s">
        <v>5081</v>
      </c>
      <c r="C2909" s="35" t="s">
        <v>3892</v>
      </c>
      <c r="D2909" s="35" t="s">
        <v>500</v>
      </c>
      <c r="E2909" s="42">
        <v>1</v>
      </c>
      <c r="G2909" s="43">
        <v>0</v>
      </c>
      <c r="H2909" s="44">
        <v>0</v>
      </c>
      <c r="I2909" s="45"/>
      <c r="J2909" s="38"/>
      <c r="K2909" s="43">
        <v>2500</v>
      </c>
      <c r="L2909" s="44">
        <v>2500</v>
      </c>
      <c r="M2909" s="45"/>
      <c r="N2909" s="38"/>
      <c r="O2909" s="43">
        <v>2500</v>
      </c>
      <c r="P2909" s="44">
        <v>2500</v>
      </c>
      <c r="Q2909" s="45"/>
      <c r="R2909" s="38"/>
      <c r="S2909" s="43">
        <v>1196</v>
      </c>
      <c r="T2909" s="44">
        <v>1196</v>
      </c>
      <c r="U2909" s="45"/>
      <c r="V2909" s="38"/>
      <c r="W2909" s="43">
        <v>167</v>
      </c>
      <c r="X2909" s="44">
        <v>167</v>
      </c>
      <c r="Y2909" s="45"/>
      <c r="Z2909" s="38"/>
      <c r="AA2909" s="43">
        <v>0</v>
      </c>
      <c r="AB2909" s="44">
        <v>0</v>
      </c>
      <c r="AC2909" s="45"/>
      <c r="AD2909" s="38"/>
      <c r="AE2909" s="43">
        <v>2788</v>
      </c>
      <c r="AF2909" s="44">
        <v>2788</v>
      </c>
      <c r="AG2909" s="45"/>
      <c r="AH2909" s="38"/>
      <c r="AI2909" s="43">
        <v>0</v>
      </c>
      <c r="AJ2909" s="44">
        <v>0</v>
      </c>
      <c r="AK2909" s="45"/>
      <c r="AL2909" s="38"/>
      <c r="AM2909" s="43">
        <v>1426</v>
      </c>
      <c r="AN2909" s="44">
        <v>1426</v>
      </c>
      <c r="AO2909" s="45"/>
    </row>
    <row r="2910" spans="1:41" hidden="1" outlineLevel="1" x14ac:dyDescent="0.25">
      <c r="A2910" s="30"/>
      <c r="B2910" s="31" t="s">
        <v>44</v>
      </c>
      <c r="C2910" s="31" t="s">
        <v>45</v>
      </c>
      <c r="G2910" s="36"/>
      <c r="H2910" s="36"/>
      <c r="I2910" s="37"/>
      <c r="J2910" s="38"/>
      <c r="K2910" s="36"/>
      <c r="L2910" s="36"/>
      <c r="M2910" s="37"/>
      <c r="N2910" s="38"/>
      <c r="O2910" s="36"/>
      <c r="P2910" s="36"/>
      <c r="Q2910" s="37"/>
      <c r="R2910" s="38"/>
      <c r="S2910" s="36"/>
      <c r="T2910" s="36"/>
      <c r="U2910" s="37"/>
      <c r="V2910" s="38"/>
      <c r="W2910" s="36"/>
      <c r="X2910" s="36"/>
      <c r="Y2910" s="37"/>
      <c r="Z2910" s="38"/>
      <c r="AA2910" s="36"/>
      <c r="AB2910" s="36"/>
      <c r="AC2910" s="37"/>
      <c r="AD2910" s="38"/>
      <c r="AE2910" s="36"/>
      <c r="AF2910" s="36"/>
      <c r="AG2910" s="37"/>
      <c r="AH2910" s="38"/>
      <c r="AI2910" s="36"/>
      <c r="AJ2910" s="36"/>
      <c r="AK2910" s="37"/>
      <c r="AL2910" s="38"/>
      <c r="AM2910" s="36"/>
      <c r="AN2910" s="36"/>
      <c r="AO2910" s="37"/>
    </row>
    <row r="2911" spans="1:41" hidden="1" outlineLevel="1" x14ac:dyDescent="0.25">
      <c r="A2911" s="34" t="s">
        <v>5082</v>
      </c>
      <c r="B2911" s="35" t="s">
        <v>47</v>
      </c>
      <c r="C2911" s="35" t="s">
        <v>2781</v>
      </c>
      <c r="G2911" s="36"/>
      <c r="H2911" s="36"/>
      <c r="I2911" s="37"/>
      <c r="J2911" s="38"/>
      <c r="K2911" s="36"/>
      <c r="L2911" s="36"/>
      <c r="M2911" s="37"/>
      <c r="N2911" s="38"/>
      <c r="O2911" s="36"/>
      <c r="P2911" s="36"/>
      <c r="Q2911" s="37"/>
      <c r="R2911" s="38"/>
      <c r="S2911" s="36"/>
      <c r="T2911" s="36"/>
      <c r="U2911" s="37"/>
      <c r="V2911" s="38"/>
      <c r="W2911" s="36"/>
      <c r="X2911" s="36"/>
      <c r="Y2911" s="37"/>
      <c r="Z2911" s="38"/>
      <c r="AA2911" s="36"/>
      <c r="AB2911" s="36"/>
      <c r="AC2911" s="37"/>
      <c r="AD2911" s="38"/>
      <c r="AE2911" s="36"/>
      <c r="AF2911" s="36"/>
      <c r="AG2911" s="37"/>
      <c r="AH2911" s="38"/>
      <c r="AI2911" s="36"/>
      <c r="AJ2911" s="36"/>
      <c r="AK2911" s="37"/>
      <c r="AL2911" s="38"/>
      <c r="AM2911" s="36"/>
      <c r="AN2911" s="36"/>
      <c r="AO2911" s="37"/>
    </row>
    <row r="2912" spans="1:41" ht="75" hidden="1" outlineLevel="1" x14ac:dyDescent="0.25">
      <c r="A2912" s="34" t="s">
        <v>5083</v>
      </c>
      <c r="B2912" s="35" t="s">
        <v>47</v>
      </c>
      <c r="C2912" s="35" t="s">
        <v>5084</v>
      </c>
      <c r="G2912" s="36"/>
      <c r="H2912" s="36"/>
      <c r="I2912" s="37"/>
      <c r="J2912" s="38"/>
      <c r="K2912" s="36"/>
      <c r="L2912" s="36"/>
      <c r="M2912" s="37"/>
      <c r="N2912" s="38"/>
      <c r="O2912" s="36"/>
      <c r="P2912" s="36"/>
      <c r="Q2912" s="37"/>
      <c r="R2912" s="38"/>
      <c r="S2912" s="36"/>
      <c r="T2912" s="36"/>
      <c r="U2912" s="37"/>
      <c r="V2912" s="38"/>
      <c r="W2912" s="36"/>
      <c r="X2912" s="36"/>
      <c r="Y2912" s="37"/>
      <c r="Z2912" s="38"/>
      <c r="AA2912" s="36"/>
      <c r="AB2912" s="36"/>
      <c r="AC2912" s="37"/>
      <c r="AD2912" s="38"/>
      <c r="AE2912" s="36"/>
      <c r="AF2912" s="36"/>
      <c r="AG2912" s="37"/>
      <c r="AH2912" s="38"/>
      <c r="AI2912" s="36"/>
      <c r="AJ2912" s="36"/>
      <c r="AK2912" s="37"/>
      <c r="AL2912" s="38"/>
      <c r="AM2912" s="36"/>
      <c r="AN2912" s="36"/>
      <c r="AO2912" s="37"/>
    </row>
    <row r="2913" spans="1:41" ht="45" hidden="1" outlineLevel="1" x14ac:dyDescent="0.25">
      <c r="A2913" s="30"/>
      <c r="B2913" s="31" t="s">
        <v>69</v>
      </c>
      <c r="C2913" s="31" t="s">
        <v>70</v>
      </c>
      <c r="D2913" s="31" t="s">
        <v>71</v>
      </c>
      <c r="E2913" s="31" t="s">
        <v>72</v>
      </c>
      <c r="G2913" s="39" t="s">
        <v>73</v>
      </c>
      <c r="H2913" s="40" t="s">
        <v>33</v>
      </c>
      <c r="I2913" s="41"/>
      <c r="J2913" s="38"/>
      <c r="K2913" s="39" t="s">
        <v>73</v>
      </c>
      <c r="L2913" s="40" t="s">
        <v>33</v>
      </c>
      <c r="M2913" s="41"/>
      <c r="N2913" s="38"/>
      <c r="O2913" s="39" t="s">
        <v>73</v>
      </c>
      <c r="P2913" s="40" t="s">
        <v>33</v>
      </c>
      <c r="Q2913" s="41"/>
      <c r="R2913" s="38"/>
      <c r="S2913" s="39" t="s">
        <v>73</v>
      </c>
      <c r="T2913" s="40" t="s">
        <v>33</v>
      </c>
      <c r="U2913" s="41"/>
      <c r="V2913" s="38"/>
      <c r="W2913" s="39" t="s">
        <v>73</v>
      </c>
      <c r="X2913" s="40" t="s">
        <v>33</v>
      </c>
      <c r="Y2913" s="41"/>
      <c r="Z2913" s="38"/>
      <c r="AA2913" s="39" t="s">
        <v>73</v>
      </c>
      <c r="AB2913" s="40" t="s">
        <v>33</v>
      </c>
      <c r="AC2913" s="41"/>
      <c r="AD2913" s="38"/>
      <c r="AE2913" s="39" t="s">
        <v>73</v>
      </c>
      <c r="AF2913" s="40" t="s">
        <v>33</v>
      </c>
      <c r="AG2913" s="41"/>
      <c r="AH2913" s="38"/>
      <c r="AI2913" s="39" t="s">
        <v>73</v>
      </c>
      <c r="AJ2913" s="40" t="s">
        <v>33</v>
      </c>
      <c r="AK2913" s="41"/>
      <c r="AL2913" s="38"/>
      <c r="AM2913" s="39" t="s">
        <v>73</v>
      </c>
      <c r="AN2913" s="40" t="s">
        <v>33</v>
      </c>
      <c r="AO2913" s="41"/>
    </row>
    <row r="2914" spans="1:41" hidden="1" outlineLevel="1" x14ac:dyDescent="0.25">
      <c r="A2914" s="34" t="s">
        <v>5085</v>
      </c>
      <c r="B2914" s="35" t="s">
        <v>5086</v>
      </c>
      <c r="C2914" s="35" t="s">
        <v>3803</v>
      </c>
      <c r="D2914" s="35" t="s">
        <v>500</v>
      </c>
      <c r="E2914" s="42">
        <v>3</v>
      </c>
      <c r="G2914" s="43">
        <v>0</v>
      </c>
      <c r="H2914" s="44">
        <v>0</v>
      </c>
      <c r="I2914" s="45"/>
      <c r="J2914" s="38"/>
      <c r="K2914" s="43">
        <v>330</v>
      </c>
      <c r="L2914" s="44">
        <v>990</v>
      </c>
      <c r="M2914" s="45"/>
      <c r="N2914" s="38"/>
      <c r="O2914" s="43">
        <v>330</v>
      </c>
      <c r="P2914" s="44">
        <v>990</v>
      </c>
      <c r="Q2914" s="45"/>
      <c r="R2914" s="38"/>
      <c r="S2914" s="43">
        <v>113</v>
      </c>
      <c r="T2914" s="44">
        <v>339</v>
      </c>
      <c r="U2914" s="45"/>
      <c r="V2914" s="38"/>
      <c r="W2914" s="43">
        <v>1035</v>
      </c>
      <c r="X2914" s="44">
        <v>3105</v>
      </c>
      <c r="Y2914" s="45"/>
      <c r="Z2914" s="38"/>
      <c r="AA2914" s="43">
        <v>243.12</v>
      </c>
      <c r="AB2914" s="44">
        <v>729.36</v>
      </c>
      <c r="AC2914" s="45"/>
      <c r="AD2914" s="38"/>
      <c r="AE2914" s="43">
        <v>223</v>
      </c>
      <c r="AF2914" s="44">
        <v>669</v>
      </c>
      <c r="AG2914" s="45"/>
      <c r="AH2914" s="38"/>
      <c r="AI2914" s="43">
        <v>0</v>
      </c>
      <c r="AJ2914" s="44">
        <v>0</v>
      </c>
      <c r="AK2914" s="45"/>
      <c r="AL2914" s="38"/>
      <c r="AM2914" s="43">
        <v>611</v>
      </c>
      <c r="AN2914" s="44">
        <v>1833</v>
      </c>
      <c r="AO2914" s="45"/>
    </row>
    <row r="2915" spans="1:41" hidden="1" outlineLevel="1" x14ac:dyDescent="0.25">
      <c r="A2915" s="34" t="s">
        <v>5087</v>
      </c>
      <c r="B2915" s="35" t="s">
        <v>5088</v>
      </c>
      <c r="C2915" s="35" t="s">
        <v>2786</v>
      </c>
      <c r="D2915" s="35" t="s">
        <v>500</v>
      </c>
      <c r="E2915" s="42">
        <v>13</v>
      </c>
      <c r="G2915" s="43">
        <v>0</v>
      </c>
      <c r="H2915" s="44">
        <v>0</v>
      </c>
      <c r="I2915" s="45"/>
      <c r="J2915" s="38"/>
      <c r="K2915" s="43">
        <v>335</v>
      </c>
      <c r="L2915" s="44">
        <v>4355</v>
      </c>
      <c r="M2915" s="45"/>
      <c r="N2915" s="38"/>
      <c r="O2915" s="43">
        <v>335</v>
      </c>
      <c r="P2915" s="44">
        <v>4355</v>
      </c>
      <c r="Q2915" s="45"/>
      <c r="R2915" s="38"/>
      <c r="S2915" s="43">
        <v>132</v>
      </c>
      <c r="T2915" s="44">
        <v>1716</v>
      </c>
      <c r="U2915" s="45"/>
      <c r="V2915" s="38"/>
      <c r="W2915" s="43">
        <v>1035</v>
      </c>
      <c r="X2915" s="44">
        <v>13455</v>
      </c>
      <c r="Y2915" s="45"/>
      <c r="Z2915" s="38"/>
      <c r="AA2915" s="43">
        <v>475.48</v>
      </c>
      <c r="AB2915" s="44">
        <v>6181.24</v>
      </c>
      <c r="AC2915" s="45"/>
      <c r="AD2915" s="38"/>
      <c r="AE2915" s="43">
        <v>223</v>
      </c>
      <c r="AF2915" s="44">
        <v>2899</v>
      </c>
      <c r="AG2915" s="45"/>
      <c r="AH2915" s="38"/>
      <c r="AI2915" s="43">
        <v>0</v>
      </c>
      <c r="AJ2915" s="44">
        <v>0</v>
      </c>
      <c r="AK2915" s="45"/>
      <c r="AL2915" s="38"/>
      <c r="AM2915" s="43">
        <v>611</v>
      </c>
      <c r="AN2915" s="44">
        <v>7943</v>
      </c>
      <c r="AO2915" s="45"/>
    </row>
    <row r="2916" spans="1:41" hidden="1" outlineLevel="1" x14ac:dyDescent="0.25">
      <c r="A2916" s="34" t="s">
        <v>5089</v>
      </c>
      <c r="B2916" s="35" t="s">
        <v>5090</v>
      </c>
      <c r="C2916" s="35" t="s">
        <v>5091</v>
      </c>
      <c r="D2916" s="35" t="s">
        <v>500</v>
      </c>
      <c r="E2916" s="42">
        <v>1</v>
      </c>
      <c r="G2916" s="43">
        <v>0</v>
      </c>
      <c r="H2916" s="44">
        <v>0</v>
      </c>
      <c r="I2916" s="45"/>
      <c r="J2916" s="38"/>
      <c r="K2916" s="43">
        <v>360</v>
      </c>
      <c r="L2916" s="44">
        <v>360</v>
      </c>
      <c r="M2916" s="45"/>
      <c r="N2916" s="38"/>
      <c r="O2916" s="43">
        <v>360</v>
      </c>
      <c r="P2916" s="44">
        <v>360</v>
      </c>
      <c r="Q2916" s="45"/>
      <c r="R2916" s="38"/>
      <c r="S2916" s="43">
        <v>123</v>
      </c>
      <c r="T2916" s="44">
        <v>123</v>
      </c>
      <c r="U2916" s="45"/>
      <c r="V2916" s="38"/>
      <c r="W2916" s="43">
        <v>1035</v>
      </c>
      <c r="X2916" s="44">
        <v>1035</v>
      </c>
      <c r="Y2916" s="45"/>
      <c r="Z2916" s="38"/>
      <c r="AA2916" s="43">
        <v>104.19</v>
      </c>
      <c r="AB2916" s="44">
        <v>104.19</v>
      </c>
      <c r="AC2916" s="45"/>
      <c r="AD2916" s="38"/>
      <c r="AE2916" s="43">
        <v>265</v>
      </c>
      <c r="AF2916" s="44">
        <v>265</v>
      </c>
      <c r="AG2916" s="45"/>
      <c r="AH2916" s="38"/>
      <c r="AI2916" s="43">
        <v>0</v>
      </c>
      <c r="AJ2916" s="44">
        <v>0</v>
      </c>
      <c r="AK2916" s="45"/>
      <c r="AL2916" s="38"/>
      <c r="AM2916" s="43">
        <v>673</v>
      </c>
      <c r="AN2916" s="44">
        <v>673</v>
      </c>
      <c r="AO2916" s="45"/>
    </row>
    <row r="2917" spans="1:41" hidden="1" outlineLevel="1" x14ac:dyDescent="0.25">
      <c r="A2917" s="34" t="s">
        <v>5092</v>
      </c>
      <c r="B2917" s="35" t="s">
        <v>5093</v>
      </c>
      <c r="C2917" s="35" t="s">
        <v>5094</v>
      </c>
      <c r="D2917" s="35" t="s">
        <v>500</v>
      </c>
      <c r="E2917" s="42">
        <v>5</v>
      </c>
      <c r="G2917" s="43">
        <v>0</v>
      </c>
      <c r="H2917" s="44">
        <v>0</v>
      </c>
      <c r="I2917" s="45"/>
      <c r="J2917" s="38"/>
      <c r="K2917" s="43">
        <v>370</v>
      </c>
      <c r="L2917" s="44">
        <v>1850</v>
      </c>
      <c r="M2917" s="45"/>
      <c r="N2917" s="38"/>
      <c r="O2917" s="43">
        <v>370</v>
      </c>
      <c r="P2917" s="44">
        <v>1850</v>
      </c>
      <c r="Q2917" s="45"/>
      <c r="R2917" s="38"/>
      <c r="S2917" s="43">
        <v>132</v>
      </c>
      <c r="T2917" s="44">
        <v>660</v>
      </c>
      <c r="U2917" s="45"/>
      <c r="V2917" s="38"/>
      <c r="W2917" s="43">
        <v>1035</v>
      </c>
      <c r="X2917" s="44">
        <v>5175</v>
      </c>
      <c r="Y2917" s="45"/>
      <c r="Z2917" s="38"/>
      <c r="AA2917" s="43">
        <v>485.41</v>
      </c>
      <c r="AB2917" s="44">
        <v>2427.0500000000002</v>
      </c>
      <c r="AC2917" s="45"/>
      <c r="AD2917" s="38"/>
      <c r="AE2917" s="43">
        <v>288</v>
      </c>
      <c r="AF2917" s="44">
        <v>1440</v>
      </c>
      <c r="AG2917" s="45"/>
      <c r="AH2917" s="38"/>
      <c r="AI2917" s="43">
        <v>0</v>
      </c>
      <c r="AJ2917" s="44">
        <v>0</v>
      </c>
      <c r="AK2917" s="45"/>
      <c r="AL2917" s="38"/>
      <c r="AM2917" s="43">
        <v>673</v>
      </c>
      <c r="AN2917" s="44">
        <v>3365</v>
      </c>
      <c r="AO2917" s="45"/>
    </row>
    <row r="2918" spans="1:41" hidden="1" outlineLevel="1" x14ac:dyDescent="0.25">
      <c r="A2918" s="34" t="s">
        <v>5095</v>
      </c>
      <c r="B2918" s="35" t="s">
        <v>5096</v>
      </c>
      <c r="C2918" s="35" t="s">
        <v>5097</v>
      </c>
      <c r="D2918" s="35" t="s">
        <v>500</v>
      </c>
      <c r="E2918" s="42">
        <v>2</v>
      </c>
      <c r="G2918" s="43">
        <v>0</v>
      </c>
      <c r="H2918" s="44">
        <v>0</v>
      </c>
      <c r="I2918" s="45"/>
      <c r="J2918" s="38"/>
      <c r="K2918" s="43">
        <v>380</v>
      </c>
      <c r="L2918" s="44">
        <v>760</v>
      </c>
      <c r="M2918" s="45"/>
      <c r="N2918" s="38"/>
      <c r="O2918" s="43">
        <v>380</v>
      </c>
      <c r="P2918" s="44">
        <v>760</v>
      </c>
      <c r="Q2918" s="45"/>
      <c r="R2918" s="38"/>
      <c r="S2918" s="43">
        <v>368</v>
      </c>
      <c r="T2918" s="44">
        <v>736</v>
      </c>
      <c r="U2918" s="45"/>
      <c r="V2918" s="38"/>
      <c r="W2918" s="43">
        <v>1035</v>
      </c>
      <c r="X2918" s="44">
        <v>2070</v>
      </c>
      <c r="Y2918" s="45"/>
      <c r="Z2918" s="38"/>
      <c r="AA2918" s="43">
        <v>504.43</v>
      </c>
      <c r="AB2918" s="44">
        <v>1008.86</v>
      </c>
      <c r="AC2918" s="45"/>
      <c r="AD2918" s="38"/>
      <c r="AE2918" s="43">
        <v>301</v>
      </c>
      <c r="AF2918" s="44">
        <v>602</v>
      </c>
      <c r="AG2918" s="45"/>
      <c r="AH2918" s="38"/>
      <c r="AI2918" s="43">
        <v>0</v>
      </c>
      <c r="AJ2918" s="44">
        <v>0</v>
      </c>
      <c r="AK2918" s="45"/>
      <c r="AL2918" s="38"/>
      <c r="AM2918" s="43">
        <v>673</v>
      </c>
      <c r="AN2918" s="44">
        <v>1346</v>
      </c>
      <c r="AO2918" s="45"/>
    </row>
    <row r="2919" spans="1:41" hidden="1" outlineLevel="1" x14ac:dyDescent="0.25">
      <c r="A2919" s="34" t="s">
        <v>5098</v>
      </c>
      <c r="B2919" s="35" t="s">
        <v>5099</v>
      </c>
      <c r="C2919" s="35" t="s">
        <v>5100</v>
      </c>
      <c r="D2919" s="35" t="s">
        <v>500</v>
      </c>
      <c r="E2919" s="42">
        <v>1</v>
      </c>
      <c r="G2919" s="43">
        <v>0</v>
      </c>
      <c r="H2919" s="44">
        <v>0</v>
      </c>
      <c r="I2919" s="45"/>
      <c r="J2919" s="38"/>
      <c r="K2919" s="43">
        <v>430</v>
      </c>
      <c r="L2919" s="44">
        <v>430</v>
      </c>
      <c r="M2919" s="45"/>
      <c r="N2919" s="38"/>
      <c r="O2919" s="43">
        <v>430</v>
      </c>
      <c r="P2919" s="44">
        <v>430</v>
      </c>
      <c r="Q2919" s="45"/>
      <c r="R2919" s="38"/>
      <c r="S2919" s="43">
        <v>368</v>
      </c>
      <c r="T2919" s="44">
        <v>368</v>
      </c>
      <c r="U2919" s="45"/>
      <c r="V2919" s="38"/>
      <c r="W2919" s="43">
        <v>1102</v>
      </c>
      <c r="X2919" s="44">
        <v>1102</v>
      </c>
      <c r="Y2919" s="45"/>
      <c r="Z2919" s="38"/>
      <c r="AA2919" s="43">
        <v>516.83000000000004</v>
      </c>
      <c r="AB2919" s="44">
        <v>516.83000000000004</v>
      </c>
      <c r="AC2919" s="45"/>
      <c r="AD2919" s="38"/>
      <c r="AE2919" s="43">
        <v>479</v>
      </c>
      <c r="AF2919" s="44">
        <v>479</v>
      </c>
      <c r="AG2919" s="45"/>
      <c r="AH2919" s="38"/>
      <c r="AI2919" s="43">
        <v>0</v>
      </c>
      <c r="AJ2919" s="44">
        <v>0</v>
      </c>
      <c r="AK2919" s="45"/>
      <c r="AL2919" s="38"/>
      <c r="AM2919" s="43">
        <v>673</v>
      </c>
      <c r="AN2919" s="44">
        <v>673</v>
      </c>
      <c r="AO2919" s="45"/>
    </row>
    <row r="2920" spans="1:41" hidden="1" outlineLevel="1" x14ac:dyDescent="0.25">
      <c r="A2920" s="34" t="s">
        <v>5101</v>
      </c>
      <c r="B2920" s="35" t="s">
        <v>5102</v>
      </c>
      <c r="C2920" s="35" t="s">
        <v>5103</v>
      </c>
      <c r="D2920" s="35" t="s">
        <v>500</v>
      </c>
      <c r="E2920" s="42">
        <v>2</v>
      </c>
      <c r="G2920" s="43">
        <v>0</v>
      </c>
      <c r="H2920" s="44">
        <v>0</v>
      </c>
      <c r="I2920" s="45"/>
      <c r="J2920" s="38"/>
      <c r="K2920" s="43">
        <v>360</v>
      </c>
      <c r="L2920" s="44">
        <v>720</v>
      </c>
      <c r="M2920" s="45"/>
      <c r="N2920" s="38"/>
      <c r="O2920" s="43">
        <v>360</v>
      </c>
      <c r="P2920" s="44">
        <v>720</v>
      </c>
      <c r="Q2920" s="45"/>
      <c r="R2920" s="38"/>
      <c r="S2920" s="43">
        <v>132</v>
      </c>
      <c r="T2920" s="44">
        <v>264</v>
      </c>
      <c r="U2920" s="45"/>
      <c r="V2920" s="38"/>
      <c r="W2920" s="43">
        <v>1476</v>
      </c>
      <c r="X2920" s="44">
        <v>2952</v>
      </c>
      <c r="Y2920" s="45"/>
      <c r="Z2920" s="38"/>
      <c r="AA2920" s="43">
        <v>480.44</v>
      </c>
      <c r="AB2920" s="44">
        <v>960.88</v>
      </c>
      <c r="AC2920" s="45"/>
      <c r="AD2920" s="38"/>
      <c r="AE2920" s="43">
        <v>206</v>
      </c>
      <c r="AF2920" s="44">
        <v>412</v>
      </c>
      <c r="AG2920" s="45"/>
      <c r="AH2920" s="38"/>
      <c r="AI2920" s="43">
        <v>0</v>
      </c>
      <c r="AJ2920" s="44">
        <v>0</v>
      </c>
      <c r="AK2920" s="45"/>
      <c r="AL2920" s="38"/>
      <c r="AM2920" s="43">
        <v>804</v>
      </c>
      <c r="AN2920" s="44">
        <v>1608</v>
      </c>
      <c r="AO2920" s="45"/>
    </row>
    <row r="2921" spans="1:41" hidden="1" outlineLevel="1" x14ac:dyDescent="0.25">
      <c r="A2921" s="34" t="s">
        <v>5104</v>
      </c>
      <c r="B2921" s="35" t="s">
        <v>5105</v>
      </c>
      <c r="C2921" s="35" t="s">
        <v>5106</v>
      </c>
      <c r="D2921" s="35" t="s">
        <v>500</v>
      </c>
      <c r="E2921" s="42">
        <v>1</v>
      </c>
      <c r="G2921" s="43">
        <v>0</v>
      </c>
      <c r="H2921" s="44">
        <v>0</v>
      </c>
      <c r="I2921" s="45"/>
      <c r="J2921" s="38"/>
      <c r="K2921" s="43">
        <v>390</v>
      </c>
      <c r="L2921" s="44">
        <v>390</v>
      </c>
      <c r="M2921" s="45"/>
      <c r="N2921" s="38"/>
      <c r="O2921" s="43">
        <v>390</v>
      </c>
      <c r="P2921" s="44">
        <v>390</v>
      </c>
      <c r="Q2921" s="45"/>
      <c r="R2921" s="38"/>
      <c r="S2921" s="43">
        <v>132</v>
      </c>
      <c r="T2921" s="44">
        <v>132</v>
      </c>
      <c r="U2921" s="45"/>
      <c r="V2921" s="38"/>
      <c r="W2921" s="43">
        <v>1476</v>
      </c>
      <c r="X2921" s="44">
        <v>1476</v>
      </c>
      <c r="Y2921" s="45"/>
      <c r="Z2921" s="38"/>
      <c r="AA2921" s="43">
        <v>485.41</v>
      </c>
      <c r="AB2921" s="44">
        <v>485.41</v>
      </c>
      <c r="AC2921" s="45"/>
      <c r="AD2921" s="38"/>
      <c r="AE2921" s="43">
        <v>288</v>
      </c>
      <c r="AF2921" s="44">
        <v>288</v>
      </c>
      <c r="AG2921" s="45"/>
      <c r="AH2921" s="38"/>
      <c r="AI2921" s="43">
        <v>0</v>
      </c>
      <c r="AJ2921" s="44">
        <v>0</v>
      </c>
      <c r="AK2921" s="45"/>
      <c r="AL2921" s="38"/>
      <c r="AM2921" s="43">
        <v>818</v>
      </c>
      <c r="AN2921" s="44">
        <v>818</v>
      </c>
      <c r="AO2921" s="45"/>
    </row>
    <row r="2922" spans="1:41" hidden="1" outlineLevel="1" x14ac:dyDescent="0.25">
      <c r="A2922" s="34" t="s">
        <v>5107</v>
      </c>
      <c r="B2922" s="35" t="s">
        <v>5108</v>
      </c>
      <c r="C2922" s="35" t="s">
        <v>2801</v>
      </c>
      <c r="D2922" s="35" t="s">
        <v>500</v>
      </c>
      <c r="E2922" s="42">
        <v>4</v>
      </c>
      <c r="G2922" s="43">
        <v>0</v>
      </c>
      <c r="H2922" s="44">
        <v>0</v>
      </c>
      <c r="I2922" s="45"/>
      <c r="J2922" s="38"/>
      <c r="K2922" s="43">
        <v>410</v>
      </c>
      <c r="L2922" s="44">
        <v>1640</v>
      </c>
      <c r="M2922" s="45"/>
      <c r="N2922" s="38"/>
      <c r="O2922" s="43">
        <v>410</v>
      </c>
      <c r="P2922" s="44">
        <v>1640</v>
      </c>
      <c r="Q2922" s="45"/>
      <c r="R2922" s="38"/>
      <c r="S2922" s="43">
        <v>368</v>
      </c>
      <c r="T2922" s="44">
        <v>1472</v>
      </c>
      <c r="U2922" s="45"/>
      <c r="V2922" s="38"/>
      <c r="W2922" s="43">
        <v>1476</v>
      </c>
      <c r="X2922" s="44">
        <v>5904</v>
      </c>
      <c r="Y2922" s="45"/>
      <c r="Z2922" s="38"/>
      <c r="AA2922" s="43">
        <v>491.19</v>
      </c>
      <c r="AB2922" s="44">
        <v>1964.76</v>
      </c>
      <c r="AC2922" s="45"/>
      <c r="AD2922" s="38"/>
      <c r="AE2922" s="43">
        <v>511</v>
      </c>
      <c r="AF2922" s="44">
        <v>2044</v>
      </c>
      <c r="AG2922" s="45"/>
      <c r="AH2922" s="38"/>
      <c r="AI2922" s="43">
        <v>0</v>
      </c>
      <c r="AJ2922" s="44">
        <v>0</v>
      </c>
      <c r="AK2922" s="45"/>
      <c r="AL2922" s="38"/>
      <c r="AM2922" s="43">
        <v>818</v>
      </c>
      <c r="AN2922" s="44">
        <v>3272</v>
      </c>
      <c r="AO2922" s="45"/>
    </row>
    <row r="2923" spans="1:41" hidden="1" outlineLevel="1" x14ac:dyDescent="0.25">
      <c r="A2923" s="34" t="s">
        <v>5109</v>
      </c>
      <c r="B2923" s="35" t="s">
        <v>5110</v>
      </c>
      <c r="C2923" s="35" t="s">
        <v>3815</v>
      </c>
      <c r="D2923" s="35" t="s">
        <v>500</v>
      </c>
      <c r="E2923" s="42">
        <v>1</v>
      </c>
      <c r="G2923" s="43">
        <v>0</v>
      </c>
      <c r="H2923" s="44">
        <v>0</v>
      </c>
      <c r="I2923" s="45"/>
      <c r="J2923" s="38"/>
      <c r="K2923" s="43">
        <v>520</v>
      </c>
      <c r="L2923" s="44">
        <v>520</v>
      </c>
      <c r="M2923" s="45"/>
      <c r="N2923" s="38"/>
      <c r="O2923" s="43">
        <v>520</v>
      </c>
      <c r="P2923" s="44">
        <v>520</v>
      </c>
      <c r="Q2923" s="45"/>
      <c r="R2923" s="38"/>
      <c r="S2923" s="43">
        <v>368</v>
      </c>
      <c r="T2923" s="44">
        <v>368</v>
      </c>
      <c r="U2923" s="45"/>
      <c r="V2923" s="38"/>
      <c r="W2923" s="43">
        <v>1884</v>
      </c>
      <c r="X2923" s="44">
        <v>1884</v>
      </c>
      <c r="Y2923" s="45"/>
      <c r="Z2923" s="38"/>
      <c r="AA2923" s="43">
        <v>516.83000000000004</v>
      </c>
      <c r="AB2923" s="44">
        <v>516.83000000000004</v>
      </c>
      <c r="AC2923" s="45"/>
      <c r="AD2923" s="38"/>
      <c r="AE2923" s="43">
        <v>903</v>
      </c>
      <c r="AF2923" s="44">
        <v>903</v>
      </c>
      <c r="AG2923" s="45"/>
      <c r="AH2923" s="38"/>
      <c r="AI2923" s="43">
        <v>0</v>
      </c>
      <c r="AJ2923" s="44">
        <v>0</v>
      </c>
      <c r="AK2923" s="45"/>
      <c r="AL2923" s="38"/>
      <c r="AM2923" s="43">
        <v>867</v>
      </c>
      <c r="AN2923" s="44">
        <v>867</v>
      </c>
      <c r="AO2923" s="45"/>
    </row>
    <row r="2924" spans="1:41" hidden="1" outlineLevel="1" x14ac:dyDescent="0.25">
      <c r="A2924" s="34" t="s">
        <v>5111</v>
      </c>
      <c r="B2924" s="35" t="s">
        <v>5112</v>
      </c>
      <c r="C2924" s="35" t="s">
        <v>5113</v>
      </c>
      <c r="D2924" s="35" t="s">
        <v>500</v>
      </c>
      <c r="E2924" s="42">
        <v>1</v>
      </c>
      <c r="G2924" s="43">
        <v>0</v>
      </c>
      <c r="H2924" s="44">
        <v>0</v>
      </c>
      <c r="I2924" s="45"/>
      <c r="J2924" s="38"/>
      <c r="K2924" s="43">
        <v>715</v>
      </c>
      <c r="L2924" s="44">
        <v>715</v>
      </c>
      <c r="M2924" s="45"/>
      <c r="N2924" s="38"/>
      <c r="O2924" s="43">
        <v>715</v>
      </c>
      <c r="P2924" s="44">
        <v>715</v>
      </c>
      <c r="Q2924" s="45"/>
      <c r="R2924" s="38"/>
      <c r="S2924" s="43">
        <v>667</v>
      </c>
      <c r="T2924" s="44">
        <v>667</v>
      </c>
      <c r="U2924" s="45"/>
      <c r="V2924" s="38"/>
      <c r="W2924" s="43">
        <v>1958</v>
      </c>
      <c r="X2924" s="44">
        <v>1958</v>
      </c>
      <c r="Y2924" s="45"/>
      <c r="Z2924" s="38"/>
      <c r="AA2924" s="43">
        <v>826.93</v>
      </c>
      <c r="AB2924" s="44">
        <v>826.93</v>
      </c>
      <c r="AC2924" s="45"/>
      <c r="AD2924" s="38"/>
      <c r="AE2924" s="43">
        <v>1316</v>
      </c>
      <c r="AF2924" s="44">
        <v>1316</v>
      </c>
      <c r="AG2924" s="45"/>
      <c r="AH2924" s="38"/>
      <c r="AI2924" s="43">
        <v>0</v>
      </c>
      <c r="AJ2924" s="44">
        <v>0</v>
      </c>
      <c r="AK2924" s="45"/>
      <c r="AL2924" s="38"/>
      <c r="AM2924" s="43">
        <v>1491</v>
      </c>
      <c r="AN2924" s="44">
        <v>1491</v>
      </c>
      <c r="AO2924" s="45"/>
    </row>
    <row r="2925" spans="1:41" hidden="1" outlineLevel="1" x14ac:dyDescent="0.25">
      <c r="A2925" s="34" t="s">
        <v>5114</v>
      </c>
      <c r="B2925" s="35" t="s">
        <v>5115</v>
      </c>
      <c r="C2925" s="35" t="s">
        <v>2807</v>
      </c>
      <c r="D2925" s="35" t="s">
        <v>500</v>
      </c>
      <c r="E2925" s="42">
        <v>2</v>
      </c>
      <c r="G2925" s="43">
        <v>0</v>
      </c>
      <c r="H2925" s="44">
        <v>0</v>
      </c>
      <c r="I2925" s="45"/>
      <c r="J2925" s="38"/>
      <c r="K2925" s="43">
        <v>2300</v>
      </c>
      <c r="L2925" s="44">
        <v>4600</v>
      </c>
      <c r="M2925" s="45"/>
      <c r="N2925" s="38"/>
      <c r="O2925" s="43">
        <v>2300</v>
      </c>
      <c r="P2925" s="44">
        <v>4600</v>
      </c>
      <c r="Q2925" s="45"/>
      <c r="R2925" s="38"/>
      <c r="S2925" s="43">
        <v>1716</v>
      </c>
      <c r="T2925" s="44">
        <v>3432</v>
      </c>
      <c r="U2925" s="45"/>
      <c r="V2925" s="38"/>
      <c r="W2925" s="43">
        <v>4628</v>
      </c>
      <c r="X2925" s="44">
        <v>9256</v>
      </c>
      <c r="Y2925" s="45"/>
      <c r="Z2925" s="38"/>
      <c r="AA2925" s="43">
        <v>826.93</v>
      </c>
      <c r="AB2925" s="44">
        <v>1653.86</v>
      </c>
      <c r="AC2925" s="45"/>
      <c r="AD2925" s="38"/>
      <c r="AE2925" s="43">
        <v>1884</v>
      </c>
      <c r="AF2925" s="44">
        <v>3768</v>
      </c>
      <c r="AG2925" s="45"/>
      <c r="AH2925" s="38"/>
      <c r="AI2925" s="43">
        <v>0</v>
      </c>
      <c r="AJ2925" s="44">
        <v>0</v>
      </c>
      <c r="AK2925" s="45"/>
      <c r="AL2925" s="38"/>
      <c r="AM2925" s="43">
        <v>1853</v>
      </c>
      <c r="AN2925" s="44">
        <v>3706</v>
      </c>
      <c r="AO2925" s="45"/>
    </row>
    <row r="2926" spans="1:41" hidden="1" outlineLevel="1" x14ac:dyDescent="0.25">
      <c r="A2926" s="30"/>
      <c r="B2926" s="31" t="s">
        <v>44</v>
      </c>
      <c r="C2926" s="31" t="s">
        <v>45</v>
      </c>
      <c r="G2926" s="36"/>
      <c r="H2926" s="36"/>
      <c r="I2926" s="37"/>
      <c r="J2926" s="38"/>
      <c r="K2926" s="36"/>
      <c r="L2926" s="36"/>
      <c r="M2926" s="37"/>
      <c r="N2926" s="38"/>
      <c r="O2926" s="36"/>
      <c r="P2926" s="36"/>
      <c r="Q2926" s="37"/>
      <c r="R2926" s="38"/>
      <c r="S2926" s="36"/>
      <c r="T2926" s="36"/>
      <c r="U2926" s="37"/>
      <c r="V2926" s="38"/>
      <c r="W2926" s="36"/>
      <c r="X2926" s="36"/>
      <c r="Y2926" s="37"/>
      <c r="Z2926" s="38"/>
      <c r="AA2926" s="36"/>
      <c r="AB2926" s="36"/>
      <c r="AC2926" s="37"/>
      <c r="AD2926" s="38"/>
      <c r="AE2926" s="36"/>
      <c r="AF2926" s="36"/>
      <c r="AG2926" s="37"/>
      <c r="AH2926" s="38"/>
      <c r="AI2926" s="36"/>
      <c r="AJ2926" s="36"/>
      <c r="AK2926" s="37"/>
      <c r="AL2926" s="38"/>
      <c r="AM2926" s="36"/>
      <c r="AN2926" s="36"/>
      <c r="AO2926" s="37"/>
    </row>
    <row r="2927" spans="1:41" hidden="1" outlineLevel="1" x14ac:dyDescent="0.25">
      <c r="A2927" s="34" t="s">
        <v>5116</v>
      </c>
      <c r="B2927" s="35" t="s">
        <v>47</v>
      </c>
      <c r="C2927" s="35" t="s">
        <v>2910</v>
      </c>
      <c r="G2927" s="36"/>
      <c r="H2927" s="36"/>
      <c r="I2927" s="37"/>
      <c r="J2927" s="38"/>
      <c r="K2927" s="36"/>
      <c r="L2927" s="36"/>
      <c r="M2927" s="37"/>
      <c r="N2927" s="38"/>
      <c r="O2927" s="36"/>
      <c r="P2927" s="36"/>
      <c r="Q2927" s="37"/>
      <c r="R2927" s="38"/>
      <c r="S2927" s="36"/>
      <c r="T2927" s="36"/>
      <c r="U2927" s="37"/>
      <c r="V2927" s="38"/>
      <c r="W2927" s="36"/>
      <c r="X2927" s="36"/>
      <c r="Y2927" s="37"/>
      <c r="Z2927" s="38"/>
      <c r="AA2927" s="36"/>
      <c r="AB2927" s="36"/>
      <c r="AC2927" s="37"/>
      <c r="AD2927" s="38"/>
      <c r="AE2927" s="36"/>
      <c r="AF2927" s="36"/>
      <c r="AG2927" s="37"/>
      <c r="AH2927" s="38"/>
      <c r="AI2927" s="36"/>
      <c r="AJ2927" s="36"/>
      <c r="AK2927" s="37"/>
      <c r="AL2927" s="38"/>
      <c r="AM2927" s="36"/>
      <c r="AN2927" s="36"/>
      <c r="AO2927" s="37"/>
    </row>
    <row r="2928" spans="1:41" ht="60" hidden="1" outlineLevel="1" x14ac:dyDescent="0.25">
      <c r="A2928" s="34" t="s">
        <v>5117</v>
      </c>
      <c r="B2928" s="35" t="s">
        <v>47</v>
      </c>
      <c r="C2928" s="35" t="s">
        <v>5118</v>
      </c>
      <c r="G2928" s="36"/>
      <c r="H2928" s="36"/>
      <c r="I2928" s="37"/>
      <c r="J2928" s="38"/>
      <c r="K2928" s="36"/>
      <c r="L2928" s="36"/>
      <c r="M2928" s="37"/>
      <c r="N2928" s="38"/>
      <c r="O2928" s="36"/>
      <c r="P2928" s="36"/>
      <c r="Q2928" s="37"/>
      <c r="R2928" s="38"/>
      <c r="S2928" s="36"/>
      <c r="T2928" s="36"/>
      <c r="U2928" s="37"/>
      <c r="V2928" s="38"/>
      <c r="W2928" s="36"/>
      <c r="X2928" s="36"/>
      <c r="Y2928" s="37"/>
      <c r="Z2928" s="38"/>
      <c r="AA2928" s="36"/>
      <c r="AB2928" s="36"/>
      <c r="AC2928" s="37"/>
      <c r="AD2928" s="38"/>
      <c r="AE2928" s="36"/>
      <c r="AF2928" s="36"/>
      <c r="AG2928" s="37"/>
      <c r="AH2928" s="38"/>
      <c r="AI2928" s="36"/>
      <c r="AJ2928" s="36"/>
      <c r="AK2928" s="37"/>
      <c r="AL2928" s="38"/>
      <c r="AM2928" s="36"/>
      <c r="AN2928" s="36"/>
      <c r="AO2928" s="37"/>
    </row>
    <row r="2929" spans="1:41" ht="45" hidden="1" outlineLevel="1" x14ac:dyDescent="0.25">
      <c r="A2929" s="30"/>
      <c r="B2929" s="31" t="s">
        <v>69</v>
      </c>
      <c r="C2929" s="31" t="s">
        <v>70</v>
      </c>
      <c r="D2929" s="31" t="s">
        <v>71</v>
      </c>
      <c r="E2929" s="31" t="s">
        <v>72</v>
      </c>
      <c r="G2929" s="39" t="s">
        <v>73</v>
      </c>
      <c r="H2929" s="40" t="s">
        <v>33</v>
      </c>
      <c r="I2929" s="41"/>
      <c r="J2929" s="38"/>
      <c r="K2929" s="39" t="s">
        <v>73</v>
      </c>
      <c r="L2929" s="40" t="s">
        <v>33</v>
      </c>
      <c r="M2929" s="41"/>
      <c r="N2929" s="38"/>
      <c r="O2929" s="39" t="s">
        <v>73</v>
      </c>
      <c r="P2929" s="40" t="s">
        <v>33</v>
      </c>
      <c r="Q2929" s="41"/>
      <c r="R2929" s="38"/>
      <c r="S2929" s="39" t="s">
        <v>73</v>
      </c>
      <c r="T2929" s="40" t="s">
        <v>33</v>
      </c>
      <c r="U2929" s="41"/>
      <c r="V2929" s="38"/>
      <c r="W2929" s="39" t="s">
        <v>73</v>
      </c>
      <c r="X2929" s="40" t="s">
        <v>33</v>
      </c>
      <c r="Y2929" s="41"/>
      <c r="Z2929" s="38"/>
      <c r="AA2929" s="39" t="s">
        <v>73</v>
      </c>
      <c r="AB2929" s="40" t="s">
        <v>33</v>
      </c>
      <c r="AC2929" s="41"/>
      <c r="AD2929" s="38"/>
      <c r="AE2929" s="39" t="s">
        <v>73</v>
      </c>
      <c r="AF2929" s="40" t="s">
        <v>33</v>
      </c>
      <c r="AG2929" s="41"/>
      <c r="AH2929" s="38"/>
      <c r="AI2929" s="39" t="s">
        <v>73</v>
      </c>
      <c r="AJ2929" s="40" t="s">
        <v>33</v>
      </c>
      <c r="AK2929" s="41"/>
      <c r="AL2929" s="38"/>
      <c r="AM2929" s="39" t="s">
        <v>73</v>
      </c>
      <c r="AN2929" s="40" t="s">
        <v>33</v>
      </c>
      <c r="AO2929" s="41"/>
    </row>
    <row r="2930" spans="1:41" hidden="1" outlineLevel="1" x14ac:dyDescent="0.25">
      <c r="A2930" s="34" t="s">
        <v>5119</v>
      </c>
      <c r="B2930" s="35" t="s">
        <v>5120</v>
      </c>
      <c r="C2930" s="35" t="s">
        <v>5121</v>
      </c>
      <c r="D2930" s="35" t="s">
        <v>500</v>
      </c>
      <c r="E2930" s="42">
        <v>39</v>
      </c>
      <c r="G2930" s="43">
        <v>0</v>
      </c>
      <c r="H2930" s="44">
        <v>0</v>
      </c>
      <c r="I2930" s="45"/>
      <c r="J2930" s="38"/>
      <c r="K2930" s="43">
        <v>900</v>
      </c>
      <c r="L2930" s="44">
        <v>35100</v>
      </c>
      <c r="M2930" s="45"/>
      <c r="N2930" s="38"/>
      <c r="O2930" s="43">
        <v>900</v>
      </c>
      <c r="P2930" s="44">
        <v>35100</v>
      </c>
      <c r="Q2930" s="45"/>
      <c r="R2930" s="38"/>
      <c r="S2930" s="43">
        <v>100</v>
      </c>
      <c r="T2930" s="44">
        <v>3900</v>
      </c>
      <c r="U2930" s="45"/>
      <c r="V2930" s="38"/>
      <c r="W2930" s="43">
        <v>196</v>
      </c>
      <c r="X2930" s="44">
        <v>7644</v>
      </c>
      <c r="Y2930" s="45"/>
      <c r="Z2930" s="38"/>
      <c r="AA2930" s="43">
        <v>483.75</v>
      </c>
      <c r="AB2930" s="44">
        <v>18866.25</v>
      </c>
      <c r="AC2930" s="45"/>
      <c r="AD2930" s="38"/>
      <c r="AE2930" s="43">
        <v>128</v>
      </c>
      <c r="AF2930" s="44">
        <v>4992</v>
      </c>
      <c r="AG2930" s="45"/>
      <c r="AH2930" s="38"/>
      <c r="AI2930" s="43">
        <v>0</v>
      </c>
      <c r="AJ2930" s="44">
        <v>0</v>
      </c>
      <c r="AK2930" s="45"/>
      <c r="AL2930" s="38"/>
      <c r="AM2930" s="43">
        <v>224</v>
      </c>
      <c r="AN2930" s="44">
        <v>8736</v>
      </c>
      <c r="AO2930" s="45"/>
    </row>
    <row r="2931" spans="1:41" hidden="1" outlineLevel="1" x14ac:dyDescent="0.25">
      <c r="A2931" s="34" t="s">
        <v>5122</v>
      </c>
      <c r="B2931" s="35" t="s">
        <v>5123</v>
      </c>
      <c r="C2931" s="35" t="s">
        <v>5124</v>
      </c>
      <c r="D2931" s="35" t="s">
        <v>500</v>
      </c>
      <c r="E2931" s="42">
        <v>36</v>
      </c>
      <c r="G2931" s="43">
        <v>0</v>
      </c>
      <c r="H2931" s="44">
        <v>0</v>
      </c>
      <c r="I2931" s="45"/>
      <c r="J2931" s="38"/>
      <c r="K2931" s="43">
        <v>511</v>
      </c>
      <c r="L2931" s="44">
        <v>18396</v>
      </c>
      <c r="M2931" s="45"/>
      <c r="N2931" s="38"/>
      <c r="O2931" s="43">
        <v>511</v>
      </c>
      <c r="P2931" s="44">
        <v>18396</v>
      </c>
      <c r="Q2931" s="45"/>
      <c r="R2931" s="38"/>
      <c r="S2931" s="43">
        <v>160</v>
      </c>
      <c r="T2931" s="44">
        <v>5760</v>
      </c>
      <c r="U2931" s="45"/>
      <c r="V2931" s="38"/>
      <c r="W2931" s="43">
        <v>221</v>
      </c>
      <c r="X2931" s="44">
        <v>7956</v>
      </c>
      <c r="Y2931" s="45"/>
      <c r="Z2931" s="38"/>
      <c r="AA2931" s="43">
        <v>591.25</v>
      </c>
      <c r="AB2931" s="44">
        <v>21285</v>
      </c>
      <c r="AC2931" s="45"/>
      <c r="AD2931" s="38"/>
      <c r="AE2931" s="43">
        <v>106</v>
      </c>
      <c r="AF2931" s="44">
        <v>3816</v>
      </c>
      <c r="AG2931" s="45"/>
      <c r="AH2931" s="38"/>
      <c r="AI2931" s="43">
        <v>0</v>
      </c>
      <c r="AJ2931" s="44">
        <v>0</v>
      </c>
      <c r="AK2931" s="45"/>
      <c r="AL2931" s="38"/>
      <c r="AM2931" s="43">
        <v>194</v>
      </c>
      <c r="AN2931" s="44">
        <v>6984</v>
      </c>
      <c r="AO2931" s="45"/>
    </row>
    <row r="2932" spans="1:41" hidden="1" outlineLevel="1" x14ac:dyDescent="0.25">
      <c r="A2932" s="34" t="s">
        <v>5125</v>
      </c>
      <c r="B2932" s="35" t="s">
        <v>5126</v>
      </c>
      <c r="C2932" s="35" t="s">
        <v>5127</v>
      </c>
      <c r="D2932" s="35" t="s">
        <v>500</v>
      </c>
      <c r="E2932" s="42">
        <v>9</v>
      </c>
      <c r="G2932" s="43">
        <v>0</v>
      </c>
      <c r="H2932" s="44">
        <v>0</v>
      </c>
      <c r="I2932" s="45"/>
      <c r="J2932" s="38"/>
      <c r="K2932" s="43">
        <v>755</v>
      </c>
      <c r="L2932" s="44">
        <v>6795</v>
      </c>
      <c r="M2932" s="45"/>
      <c r="N2932" s="38"/>
      <c r="O2932" s="43">
        <v>755</v>
      </c>
      <c r="P2932" s="44">
        <v>6795</v>
      </c>
      <c r="Q2932" s="45"/>
      <c r="R2932" s="38"/>
      <c r="S2932" s="43">
        <v>153</v>
      </c>
      <c r="T2932" s="44">
        <v>1377</v>
      </c>
      <c r="U2932" s="45"/>
      <c r="V2932" s="38"/>
      <c r="W2932" s="43">
        <v>231</v>
      </c>
      <c r="X2932" s="44">
        <v>2079</v>
      </c>
      <c r="Y2932" s="45"/>
      <c r="Z2932" s="38"/>
      <c r="AA2932" s="43">
        <v>719.43</v>
      </c>
      <c r="AB2932" s="44">
        <v>6474.87</v>
      </c>
      <c r="AC2932" s="45"/>
      <c r="AD2932" s="38"/>
      <c r="AE2932" s="43">
        <v>206</v>
      </c>
      <c r="AF2932" s="44">
        <v>1854</v>
      </c>
      <c r="AG2932" s="45"/>
      <c r="AH2932" s="38"/>
      <c r="AI2932" s="43">
        <v>0</v>
      </c>
      <c r="AJ2932" s="44">
        <v>0</v>
      </c>
      <c r="AK2932" s="45"/>
      <c r="AL2932" s="38"/>
      <c r="AM2932" s="43">
        <v>175</v>
      </c>
      <c r="AN2932" s="44">
        <v>1575</v>
      </c>
      <c r="AO2932" s="45"/>
    </row>
    <row r="2933" spans="1:41" hidden="1" outlineLevel="1" x14ac:dyDescent="0.25">
      <c r="A2933" s="34" t="s">
        <v>5128</v>
      </c>
      <c r="B2933" s="35" t="s">
        <v>5129</v>
      </c>
      <c r="C2933" s="35" t="s">
        <v>5130</v>
      </c>
      <c r="D2933" s="35" t="s">
        <v>500</v>
      </c>
      <c r="E2933" s="42">
        <v>204</v>
      </c>
      <c r="G2933" s="43">
        <v>0</v>
      </c>
      <c r="H2933" s="44">
        <v>0</v>
      </c>
      <c r="I2933" s="45"/>
      <c r="J2933" s="38"/>
      <c r="K2933" s="43">
        <v>550</v>
      </c>
      <c r="L2933" s="44">
        <v>112200</v>
      </c>
      <c r="M2933" s="45"/>
      <c r="N2933" s="38"/>
      <c r="O2933" s="43">
        <v>550</v>
      </c>
      <c r="P2933" s="44">
        <v>112200</v>
      </c>
      <c r="Q2933" s="45"/>
      <c r="R2933" s="38"/>
      <c r="S2933" s="43">
        <v>188</v>
      </c>
      <c r="T2933" s="44">
        <v>38352</v>
      </c>
      <c r="U2933" s="45"/>
      <c r="V2933" s="38"/>
      <c r="W2933" s="43">
        <v>203</v>
      </c>
      <c r="X2933" s="44">
        <v>41412</v>
      </c>
      <c r="Y2933" s="45"/>
      <c r="Z2933" s="38"/>
      <c r="AA2933" s="43">
        <v>500.29</v>
      </c>
      <c r="AB2933" s="44">
        <v>102059.16</v>
      </c>
      <c r="AC2933" s="45"/>
      <c r="AD2933" s="38"/>
      <c r="AE2933" s="43">
        <v>128</v>
      </c>
      <c r="AF2933" s="44">
        <v>26112</v>
      </c>
      <c r="AG2933" s="45"/>
      <c r="AH2933" s="38"/>
      <c r="AI2933" s="43">
        <v>0</v>
      </c>
      <c r="AJ2933" s="44">
        <v>0</v>
      </c>
      <c r="AK2933" s="45"/>
      <c r="AL2933" s="38"/>
      <c r="AM2933" s="43">
        <v>194</v>
      </c>
      <c r="AN2933" s="44">
        <v>39576</v>
      </c>
      <c r="AO2933" s="45"/>
    </row>
    <row r="2934" spans="1:41" hidden="1" outlineLevel="1" x14ac:dyDescent="0.25">
      <c r="A2934" s="34" t="s">
        <v>5131</v>
      </c>
      <c r="B2934" s="35" t="s">
        <v>5132</v>
      </c>
      <c r="C2934" s="35" t="s">
        <v>5133</v>
      </c>
      <c r="D2934" s="35" t="s">
        <v>500</v>
      </c>
      <c r="E2934" s="42">
        <v>40</v>
      </c>
      <c r="G2934" s="43">
        <v>0</v>
      </c>
      <c r="H2934" s="44">
        <v>0</v>
      </c>
      <c r="I2934" s="45"/>
      <c r="J2934" s="38"/>
      <c r="K2934" s="43">
        <v>1142</v>
      </c>
      <c r="L2934" s="44">
        <v>45680</v>
      </c>
      <c r="M2934" s="45"/>
      <c r="N2934" s="38"/>
      <c r="O2934" s="43">
        <v>1142</v>
      </c>
      <c r="P2934" s="44">
        <v>45680</v>
      </c>
      <c r="Q2934" s="45"/>
      <c r="R2934" s="38"/>
      <c r="S2934" s="43">
        <v>595</v>
      </c>
      <c r="T2934" s="44">
        <v>23800</v>
      </c>
      <c r="U2934" s="45"/>
      <c r="V2934" s="38"/>
      <c r="W2934" s="43">
        <v>330</v>
      </c>
      <c r="X2934" s="44">
        <v>13200</v>
      </c>
      <c r="Y2934" s="45"/>
      <c r="Z2934" s="38"/>
      <c r="AA2934" s="43">
        <v>1203.18</v>
      </c>
      <c r="AB2934" s="44">
        <v>48127.199999999997</v>
      </c>
      <c r="AC2934" s="45"/>
      <c r="AD2934" s="38"/>
      <c r="AE2934" s="43">
        <v>251</v>
      </c>
      <c r="AF2934" s="44">
        <v>10040</v>
      </c>
      <c r="AG2934" s="45"/>
      <c r="AH2934" s="38"/>
      <c r="AI2934" s="43">
        <v>0</v>
      </c>
      <c r="AJ2934" s="44">
        <v>0</v>
      </c>
      <c r="AK2934" s="45"/>
      <c r="AL2934" s="38"/>
      <c r="AM2934" s="43">
        <v>224</v>
      </c>
      <c r="AN2934" s="44">
        <v>8960</v>
      </c>
      <c r="AO2934" s="45"/>
    </row>
    <row r="2935" spans="1:41" hidden="1" outlineLevel="1" x14ac:dyDescent="0.25">
      <c r="A2935" s="34" t="s">
        <v>5134</v>
      </c>
      <c r="B2935" s="35" t="s">
        <v>5135</v>
      </c>
      <c r="C2935" s="35" t="s">
        <v>5136</v>
      </c>
      <c r="D2935" s="35" t="s">
        <v>500</v>
      </c>
      <c r="E2935" s="42">
        <v>39</v>
      </c>
      <c r="G2935" s="43">
        <v>0</v>
      </c>
      <c r="H2935" s="44">
        <v>0</v>
      </c>
      <c r="I2935" s="45"/>
      <c r="J2935" s="38"/>
      <c r="K2935" s="43">
        <v>462</v>
      </c>
      <c r="L2935" s="44">
        <v>18018</v>
      </c>
      <c r="M2935" s="45"/>
      <c r="N2935" s="38"/>
      <c r="O2935" s="43">
        <v>462</v>
      </c>
      <c r="P2935" s="44">
        <v>18018</v>
      </c>
      <c r="Q2935" s="45"/>
      <c r="R2935" s="38"/>
      <c r="S2935" s="43">
        <v>301</v>
      </c>
      <c r="T2935" s="44">
        <v>11739</v>
      </c>
      <c r="U2935" s="45"/>
      <c r="V2935" s="38"/>
      <c r="W2935" s="43">
        <v>234</v>
      </c>
      <c r="X2935" s="44">
        <v>9126</v>
      </c>
      <c r="Y2935" s="45"/>
      <c r="Z2935" s="38"/>
      <c r="AA2935" s="43">
        <v>243.94</v>
      </c>
      <c r="AB2935" s="44">
        <v>9513.66</v>
      </c>
      <c r="AC2935" s="45"/>
      <c r="AD2935" s="38"/>
      <c r="AE2935" s="43">
        <v>340</v>
      </c>
      <c r="AF2935" s="44">
        <v>13260</v>
      </c>
      <c r="AG2935" s="45"/>
      <c r="AH2935" s="38"/>
      <c r="AI2935" s="43">
        <v>0</v>
      </c>
      <c r="AJ2935" s="44">
        <v>0</v>
      </c>
      <c r="AK2935" s="45"/>
      <c r="AL2935" s="38"/>
      <c r="AM2935" s="43">
        <v>224</v>
      </c>
      <c r="AN2935" s="44">
        <v>8736</v>
      </c>
      <c r="AO2935" s="45"/>
    </row>
    <row r="2936" spans="1:41" hidden="1" outlineLevel="1" x14ac:dyDescent="0.25">
      <c r="A2936" s="34" t="s">
        <v>5137</v>
      </c>
      <c r="B2936" s="35" t="s">
        <v>5138</v>
      </c>
      <c r="C2936" s="35" t="s">
        <v>5139</v>
      </c>
      <c r="D2936" s="35" t="s">
        <v>500</v>
      </c>
      <c r="E2936" s="42">
        <v>11</v>
      </c>
      <c r="G2936" s="43">
        <v>0</v>
      </c>
      <c r="H2936" s="44">
        <v>0</v>
      </c>
      <c r="I2936" s="45"/>
      <c r="J2936" s="38"/>
      <c r="K2936" s="43">
        <v>620</v>
      </c>
      <c r="L2936" s="44">
        <v>6820</v>
      </c>
      <c r="M2936" s="45"/>
      <c r="N2936" s="38"/>
      <c r="O2936" s="43">
        <v>620</v>
      </c>
      <c r="P2936" s="44">
        <v>6820</v>
      </c>
      <c r="Q2936" s="45"/>
      <c r="R2936" s="38"/>
      <c r="S2936" s="43">
        <v>129</v>
      </c>
      <c r="T2936" s="44">
        <v>1419</v>
      </c>
      <c r="U2936" s="45"/>
      <c r="V2936" s="38"/>
      <c r="W2936" s="43">
        <v>333</v>
      </c>
      <c r="X2936" s="44">
        <v>3663</v>
      </c>
      <c r="Y2936" s="45"/>
      <c r="Z2936" s="38"/>
      <c r="AA2936" s="43">
        <v>756.64</v>
      </c>
      <c r="AB2936" s="44">
        <v>8323.0400000000009</v>
      </c>
      <c r="AC2936" s="45"/>
      <c r="AD2936" s="38"/>
      <c r="AE2936" s="43">
        <v>340</v>
      </c>
      <c r="AF2936" s="44">
        <v>3740</v>
      </c>
      <c r="AG2936" s="45"/>
      <c r="AH2936" s="38"/>
      <c r="AI2936" s="43">
        <v>0</v>
      </c>
      <c r="AJ2936" s="44">
        <v>0</v>
      </c>
      <c r="AK2936" s="45"/>
      <c r="AL2936" s="38"/>
      <c r="AM2936" s="43">
        <v>194</v>
      </c>
      <c r="AN2936" s="44">
        <v>2134</v>
      </c>
      <c r="AO2936" s="45"/>
    </row>
    <row r="2937" spans="1:41" hidden="1" outlineLevel="1" x14ac:dyDescent="0.25">
      <c r="A2937" s="34" t="s">
        <v>5140</v>
      </c>
      <c r="B2937" s="35" t="s">
        <v>5141</v>
      </c>
      <c r="C2937" s="35" t="s">
        <v>5142</v>
      </c>
      <c r="D2937" s="35" t="s">
        <v>500</v>
      </c>
      <c r="E2937" s="42">
        <v>11</v>
      </c>
      <c r="G2937" s="43">
        <v>0</v>
      </c>
      <c r="H2937" s="44">
        <v>0</v>
      </c>
      <c r="I2937" s="45"/>
      <c r="J2937" s="38"/>
      <c r="K2937" s="43">
        <v>153</v>
      </c>
      <c r="L2937" s="44">
        <v>1683</v>
      </c>
      <c r="M2937" s="45"/>
      <c r="N2937" s="38"/>
      <c r="O2937" s="43">
        <v>153</v>
      </c>
      <c r="P2937" s="44">
        <v>1683</v>
      </c>
      <c r="Q2937" s="45"/>
      <c r="R2937" s="38"/>
      <c r="S2937" s="43">
        <v>150</v>
      </c>
      <c r="T2937" s="44">
        <v>1650</v>
      </c>
      <c r="U2937" s="45"/>
      <c r="V2937" s="38"/>
      <c r="W2937" s="43">
        <v>290</v>
      </c>
      <c r="X2937" s="44">
        <v>3190</v>
      </c>
      <c r="Y2937" s="45"/>
      <c r="Z2937" s="38"/>
      <c r="AA2937" s="43">
        <v>310.10000000000002</v>
      </c>
      <c r="AB2937" s="44">
        <v>3411.1</v>
      </c>
      <c r="AC2937" s="45"/>
      <c r="AD2937" s="38"/>
      <c r="AE2937" s="43">
        <v>195</v>
      </c>
      <c r="AF2937" s="44">
        <v>2145</v>
      </c>
      <c r="AG2937" s="45"/>
      <c r="AH2937" s="38"/>
      <c r="AI2937" s="43">
        <v>0</v>
      </c>
      <c r="AJ2937" s="44">
        <v>0</v>
      </c>
      <c r="AK2937" s="45"/>
      <c r="AL2937" s="38"/>
      <c r="AM2937" s="43">
        <v>165</v>
      </c>
      <c r="AN2937" s="44">
        <v>1815</v>
      </c>
      <c r="AO2937" s="45"/>
    </row>
    <row r="2938" spans="1:41" hidden="1" outlineLevel="1" x14ac:dyDescent="0.25">
      <c r="A2938" s="34" t="s">
        <v>5143</v>
      </c>
      <c r="B2938" s="35" t="s">
        <v>5144</v>
      </c>
      <c r="C2938" s="35" t="s">
        <v>5145</v>
      </c>
      <c r="D2938" s="35" t="s">
        <v>500</v>
      </c>
      <c r="E2938" s="42">
        <v>2</v>
      </c>
      <c r="G2938" s="43">
        <v>0</v>
      </c>
      <c r="H2938" s="44">
        <v>0</v>
      </c>
      <c r="I2938" s="45"/>
      <c r="J2938" s="38"/>
      <c r="K2938" s="43">
        <v>330</v>
      </c>
      <c r="L2938" s="44">
        <v>660</v>
      </c>
      <c r="M2938" s="45"/>
      <c r="N2938" s="38"/>
      <c r="O2938" s="43">
        <v>330</v>
      </c>
      <c r="P2938" s="44">
        <v>660</v>
      </c>
      <c r="Q2938" s="45"/>
      <c r="R2938" s="38"/>
      <c r="S2938" s="43">
        <v>396</v>
      </c>
      <c r="T2938" s="44">
        <v>792</v>
      </c>
      <c r="U2938" s="45"/>
      <c r="V2938" s="38"/>
      <c r="W2938" s="43">
        <v>307</v>
      </c>
      <c r="X2938" s="44">
        <v>614</v>
      </c>
      <c r="Y2938" s="45"/>
      <c r="Z2938" s="38"/>
      <c r="AA2938" s="43">
        <v>723.56</v>
      </c>
      <c r="AB2938" s="44">
        <v>1447.12</v>
      </c>
      <c r="AC2938" s="45"/>
      <c r="AD2938" s="38"/>
      <c r="AE2938" s="43">
        <v>273</v>
      </c>
      <c r="AF2938" s="44">
        <v>546</v>
      </c>
      <c r="AG2938" s="45"/>
      <c r="AH2938" s="38"/>
      <c r="AI2938" s="43">
        <v>0</v>
      </c>
      <c r="AJ2938" s="44">
        <v>0</v>
      </c>
      <c r="AK2938" s="45"/>
      <c r="AL2938" s="38"/>
      <c r="AM2938" s="43">
        <v>302</v>
      </c>
      <c r="AN2938" s="44">
        <v>604</v>
      </c>
      <c r="AO2938" s="45"/>
    </row>
    <row r="2939" spans="1:41" hidden="1" outlineLevel="1" x14ac:dyDescent="0.25">
      <c r="A2939" s="34" t="s">
        <v>5146</v>
      </c>
      <c r="B2939" s="35" t="s">
        <v>5147</v>
      </c>
      <c r="C2939" s="35" t="s">
        <v>5148</v>
      </c>
      <c r="D2939" s="35" t="s">
        <v>500</v>
      </c>
      <c r="E2939" s="42">
        <v>4</v>
      </c>
      <c r="G2939" s="43">
        <v>0</v>
      </c>
      <c r="H2939" s="44">
        <v>0</v>
      </c>
      <c r="I2939" s="45"/>
      <c r="J2939" s="38"/>
      <c r="K2939" s="43">
        <v>282</v>
      </c>
      <c r="L2939" s="44">
        <v>1128</v>
      </c>
      <c r="M2939" s="45"/>
      <c r="N2939" s="38"/>
      <c r="O2939" s="43">
        <v>282</v>
      </c>
      <c r="P2939" s="44">
        <v>1128</v>
      </c>
      <c r="Q2939" s="45"/>
      <c r="R2939" s="38"/>
      <c r="S2939" s="43">
        <v>299</v>
      </c>
      <c r="T2939" s="44">
        <v>1196</v>
      </c>
      <c r="U2939" s="45"/>
      <c r="V2939" s="38"/>
      <c r="W2939" s="43">
        <v>328</v>
      </c>
      <c r="X2939" s="44">
        <v>1312</v>
      </c>
      <c r="Y2939" s="45"/>
      <c r="Z2939" s="38"/>
      <c r="AA2939" s="43">
        <v>509.59</v>
      </c>
      <c r="AB2939" s="44">
        <v>2038.36</v>
      </c>
      <c r="AC2939" s="45"/>
      <c r="AD2939" s="38"/>
      <c r="AE2939" s="43">
        <v>251</v>
      </c>
      <c r="AF2939" s="44">
        <v>1004</v>
      </c>
      <c r="AG2939" s="45"/>
      <c r="AH2939" s="38"/>
      <c r="AI2939" s="43">
        <v>0</v>
      </c>
      <c r="AJ2939" s="44">
        <v>0</v>
      </c>
      <c r="AK2939" s="45"/>
      <c r="AL2939" s="38"/>
      <c r="AM2939" s="43">
        <v>292</v>
      </c>
      <c r="AN2939" s="44">
        <v>1168</v>
      </c>
      <c r="AO2939" s="45"/>
    </row>
    <row r="2940" spans="1:41" hidden="1" outlineLevel="1" x14ac:dyDescent="0.25">
      <c r="A2940" s="34" t="s">
        <v>5149</v>
      </c>
      <c r="B2940" s="35" t="s">
        <v>5150</v>
      </c>
      <c r="C2940" s="35" t="s">
        <v>5151</v>
      </c>
      <c r="D2940" s="35" t="s">
        <v>500</v>
      </c>
      <c r="E2940" s="42">
        <v>16</v>
      </c>
      <c r="G2940" s="43">
        <v>0</v>
      </c>
      <c r="H2940" s="44">
        <v>0</v>
      </c>
      <c r="I2940" s="45"/>
      <c r="J2940" s="38"/>
      <c r="K2940" s="43">
        <v>568</v>
      </c>
      <c r="L2940" s="44">
        <v>9088</v>
      </c>
      <c r="M2940" s="45"/>
      <c r="N2940" s="38"/>
      <c r="O2940" s="43">
        <v>568</v>
      </c>
      <c r="P2940" s="44">
        <v>9088</v>
      </c>
      <c r="Q2940" s="45"/>
      <c r="R2940" s="38"/>
      <c r="S2940" s="43">
        <v>345</v>
      </c>
      <c r="T2940" s="44">
        <v>5520</v>
      </c>
      <c r="U2940" s="45"/>
      <c r="V2940" s="38"/>
      <c r="W2940" s="43">
        <v>913</v>
      </c>
      <c r="X2940" s="44">
        <v>14608</v>
      </c>
      <c r="Y2940" s="45"/>
      <c r="Z2940" s="38"/>
      <c r="AA2940" s="43">
        <v>489.9</v>
      </c>
      <c r="AB2940" s="44">
        <v>7838.4</v>
      </c>
      <c r="AC2940" s="45"/>
      <c r="AD2940" s="38"/>
      <c r="AE2940" s="43">
        <v>206</v>
      </c>
      <c r="AF2940" s="44">
        <v>3296</v>
      </c>
      <c r="AG2940" s="45"/>
      <c r="AH2940" s="38"/>
      <c r="AI2940" s="43">
        <v>0</v>
      </c>
      <c r="AJ2940" s="44">
        <v>0</v>
      </c>
      <c r="AK2940" s="45"/>
      <c r="AL2940" s="38"/>
      <c r="AM2940" s="43">
        <v>165</v>
      </c>
      <c r="AN2940" s="44">
        <v>2640</v>
      </c>
      <c r="AO2940" s="45"/>
    </row>
    <row r="2941" spans="1:41" hidden="1" outlineLevel="1" x14ac:dyDescent="0.25">
      <c r="A2941" s="34" t="s">
        <v>5152</v>
      </c>
      <c r="B2941" s="35" t="s">
        <v>5153</v>
      </c>
      <c r="C2941" s="35" t="s">
        <v>5154</v>
      </c>
      <c r="D2941" s="35" t="s">
        <v>500</v>
      </c>
      <c r="E2941" s="42">
        <v>7</v>
      </c>
      <c r="G2941" s="43">
        <v>0</v>
      </c>
      <c r="H2941" s="44">
        <v>0</v>
      </c>
      <c r="I2941" s="45"/>
      <c r="J2941" s="38"/>
      <c r="K2941" s="43">
        <v>25000</v>
      </c>
      <c r="L2941" s="44">
        <v>175000</v>
      </c>
      <c r="M2941" s="45"/>
      <c r="N2941" s="38"/>
      <c r="O2941" s="43">
        <v>25000</v>
      </c>
      <c r="P2941" s="44">
        <v>175000</v>
      </c>
      <c r="Q2941" s="45"/>
      <c r="R2941" s="38"/>
      <c r="S2941" s="43">
        <v>3082</v>
      </c>
      <c r="T2941" s="44">
        <v>21574</v>
      </c>
      <c r="U2941" s="45"/>
      <c r="V2941" s="38"/>
      <c r="W2941" s="43">
        <v>2912</v>
      </c>
      <c r="X2941" s="44">
        <v>20384</v>
      </c>
      <c r="Y2941" s="45"/>
      <c r="Z2941" s="38"/>
      <c r="AA2941" s="43">
        <v>46.31</v>
      </c>
      <c r="AB2941" s="44">
        <v>324.17</v>
      </c>
      <c r="AC2941" s="45"/>
      <c r="AD2941" s="38"/>
      <c r="AE2941" s="43">
        <v>613</v>
      </c>
      <c r="AF2941" s="44">
        <v>4291</v>
      </c>
      <c r="AG2941" s="45"/>
      <c r="AH2941" s="38"/>
      <c r="AI2941" s="43">
        <v>0</v>
      </c>
      <c r="AJ2941" s="44">
        <v>0</v>
      </c>
      <c r="AK2941" s="45"/>
      <c r="AL2941" s="38"/>
      <c r="AM2941" s="43">
        <v>1488</v>
      </c>
      <c r="AN2941" s="44">
        <v>10416</v>
      </c>
      <c r="AO2941" s="45"/>
    </row>
    <row r="2942" spans="1:41" hidden="1" outlineLevel="1" x14ac:dyDescent="0.25">
      <c r="A2942" s="34" t="s">
        <v>5155</v>
      </c>
      <c r="B2942" s="35" t="s">
        <v>5156</v>
      </c>
      <c r="C2942" s="35" t="s">
        <v>5157</v>
      </c>
      <c r="D2942" s="35" t="s">
        <v>500</v>
      </c>
      <c r="E2942" s="42">
        <v>1</v>
      </c>
      <c r="G2942" s="43">
        <v>0</v>
      </c>
      <c r="H2942" s="44">
        <v>0</v>
      </c>
      <c r="I2942" s="45"/>
      <c r="J2942" s="38"/>
      <c r="K2942" s="43">
        <v>100000</v>
      </c>
      <c r="L2942" s="44">
        <v>100000</v>
      </c>
      <c r="M2942" s="45"/>
      <c r="N2942" s="38"/>
      <c r="O2942" s="43">
        <v>100000</v>
      </c>
      <c r="P2942" s="44">
        <v>100000</v>
      </c>
      <c r="Q2942" s="45"/>
      <c r="R2942" s="38"/>
      <c r="S2942" s="43">
        <v>8003</v>
      </c>
      <c r="T2942" s="44">
        <v>8003</v>
      </c>
      <c r="U2942" s="45"/>
      <c r="V2942" s="38"/>
      <c r="W2942" s="43">
        <v>4940</v>
      </c>
      <c r="X2942" s="44">
        <v>4940</v>
      </c>
      <c r="Y2942" s="45"/>
      <c r="Z2942" s="38"/>
      <c r="AA2942" s="43">
        <v>6.62</v>
      </c>
      <c r="AB2942" s="44">
        <v>6.62</v>
      </c>
      <c r="AC2942" s="45"/>
      <c r="AD2942" s="38"/>
      <c r="AE2942" s="43">
        <v>8920</v>
      </c>
      <c r="AF2942" s="44">
        <v>8920</v>
      </c>
      <c r="AG2942" s="45"/>
      <c r="AH2942" s="38"/>
      <c r="AI2942" s="43">
        <v>0</v>
      </c>
      <c r="AJ2942" s="44">
        <v>0</v>
      </c>
      <c r="AK2942" s="45"/>
      <c r="AL2942" s="38"/>
      <c r="AM2942" s="43">
        <v>14722</v>
      </c>
      <c r="AN2942" s="44">
        <v>14722</v>
      </c>
      <c r="AO2942" s="45"/>
    </row>
    <row r="2943" spans="1:41" hidden="1" outlineLevel="1" x14ac:dyDescent="0.25">
      <c r="A2943" s="34" t="s">
        <v>5158</v>
      </c>
      <c r="B2943" s="35" t="s">
        <v>5159</v>
      </c>
      <c r="C2943" s="35" t="s">
        <v>5160</v>
      </c>
      <c r="D2943" s="35" t="s">
        <v>500</v>
      </c>
      <c r="E2943" s="42">
        <v>59</v>
      </c>
      <c r="G2943" s="43">
        <v>0</v>
      </c>
      <c r="H2943" s="44">
        <v>0</v>
      </c>
      <c r="I2943" s="45"/>
      <c r="J2943" s="38"/>
      <c r="K2943" s="43">
        <v>450</v>
      </c>
      <c r="L2943" s="44">
        <v>26550</v>
      </c>
      <c r="M2943" s="45"/>
      <c r="N2943" s="38"/>
      <c r="O2943" s="43">
        <v>450</v>
      </c>
      <c r="P2943" s="44">
        <v>26550</v>
      </c>
      <c r="Q2943" s="45"/>
      <c r="R2943" s="38"/>
      <c r="S2943" s="43">
        <v>270</v>
      </c>
      <c r="T2943" s="44">
        <v>15930</v>
      </c>
      <c r="U2943" s="45"/>
      <c r="V2943" s="38"/>
      <c r="W2943" s="43">
        <v>270</v>
      </c>
      <c r="X2943" s="44">
        <v>15930</v>
      </c>
      <c r="Y2943" s="45"/>
      <c r="Z2943" s="38"/>
      <c r="AA2943" s="43">
        <v>545.77</v>
      </c>
      <c r="AB2943" s="44">
        <v>32200.43</v>
      </c>
      <c r="AC2943" s="45"/>
      <c r="AD2943" s="38"/>
      <c r="AE2943" s="43">
        <v>151</v>
      </c>
      <c r="AF2943" s="44">
        <v>8909</v>
      </c>
      <c r="AG2943" s="45"/>
      <c r="AH2943" s="38"/>
      <c r="AI2943" s="43">
        <v>0</v>
      </c>
      <c r="AJ2943" s="44">
        <v>0</v>
      </c>
      <c r="AK2943" s="45"/>
      <c r="AL2943" s="38"/>
      <c r="AM2943" s="43">
        <v>625</v>
      </c>
      <c r="AN2943" s="44">
        <v>36875</v>
      </c>
      <c r="AO2943" s="45"/>
    </row>
    <row r="2944" spans="1:41" hidden="1" outlineLevel="1" x14ac:dyDescent="0.25">
      <c r="A2944" s="34" t="s">
        <v>5161</v>
      </c>
      <c r="B2944" s="35" t="s">
        <v>5162</v>
      </c>
      <c r="C2944" s="35" t="s">
        <v>5163</v>
      </c>
      <c r="D2944" s="35" t="s">
        <v>500</v>
      </c>
      <c r="E2944" s="42">
        <v>12</v>
      </c>
      <c r="G2944" s="43">
        <v>0</v>
      </c>
      <c r="H2944" s="44">
        <v>0</v>
      </c>
      <c r="I2944" s="45"/>
      <c r="J2944" s="38"/>
      <c r="K2944" s="43">
        <v>492</v>
      </c>
      <c r="L2944" s="44">
        <v>5904</v>
      </c>
      <c r="M2944" s="45"/>
      <c r="N2944" s="38"/>
      <c r="O2944" s="43">
        <v>492</v>
      </c>
      <c r="P2944" s="44">
        <v>5904</v>
      </c>
      <c r="Q2944" s="45"/>
      <c r="R2944" s="38"/>
      <c r="S2944" s="43">
        <v>379</v>
      </c>
      <c r="T2944" s="44">
        <v>4548</v>
      </c>
      <c r="U2944" s="45"/>
      <c r="V2944" s="38"/>
      <c r="W2944" s="43">
        <v>281</v>
      </c>
      <c r="X2944" s="44">
        <v>3372</v>
      </c>
      <c r="Y2944" s="45"/>
      <c r="Z2944" s="38"/>
      <c r="AA2944" s="43">
        <v>167.87</v>
      </c>
      <c r="AB2944" s="44">
        <v>2014.44</v>
      </c>
      <c r="AC2944" s="45"/>
      <c r="AD2944" s="38"/>
      <c r="AE2944" s="43">
        <v>173</v>
      </c>
      <c r="AF2944" s="44">
        <v>2076</v>
      </c>
      <c r="AG2944" s="45"/>
      <c r="AH2944" s="38"/>
      <c r="AI2944" s="43">
        <v>0</v>
      </c>
      <c r="AJ2944" s="44">
        <v>0</v>
      </c>
      <c r="AK2944" s="45"/>
      <c r="AL2944" s="38"/>
      <c r="AM2944" s="43">
        <v>625</v>
      </c>
      <c r="AN2944" s="44">
        <v>7500</v>
      </c>
      <c r="AO2944" s="45"/>
    </row>
    <row r="2945" spans="1:41" hidden="1" outlineLevel="1" x14ac:dyDescent="0.25">
      <c r="A2945" s="34" t="s">
        <v>5164</v>
      </c>
      <c r="B2945" s="35" t="s">
        <v>5165</v>
      </c>
      <c r="C2945" s="35" t="s">
        <v>5166</v>
      </c>
      <c r="D2945" s="35" t="s">
        <v>500</v>
      </c>
      <c r="E2945" s="42">
        <v>10</v>
      </c>
      <c r="G2945" s="43">
        <v>0</v>
      </c>
      <c r="H2945" s="44">
        <v>0</v>
      </c>
      <c r="I2945" s="45"/>
      <c r="J2945" s="38"/>
      <c r="K2945" s="43">
        <v>502</v>
      </c>
      <c r="L2945" s="44">
        <v>5020</v>
      </c>
      <c r="M2945" s="45"/>
      <c r="N2945" s="38"/>
      <c r="O2945" s="43">
        <v>502</v>
      </c>
      <c r="P2945" s="44">
        <v>5020</v>
      </c>
      <c r="Q2945" s="45"/>
      <c r="R2945" s="38"/>
      <c r="S2945" s="43">
        <v>687</v>
      </c>
      <c r="T2945" s="44">
        <v>6870</v>
      </c>
      <c r="U2945" s="45"/>
      <c r="V2945" s="38"/>
      <c r="W2945" s="43">
        <v>307</v>
      </c>
      <c r="X2945" s="44">
        <v>3070</v>
      </c>
      <c r="Y2945" s="45"/>
      <c r="Z2945" s="38"/>
      <c r="AA2945" s="43">
        <v>295.20999999999998</v>
      </c>
      <c r="AB2945" s="44">
        <v>2952.1</v>
      </c>
      <c r="AC2945" s="45"/>
      <c r="AD2945" s="38"/>
      <c r="AE2945" s="43">
        <v>641</v>
      </c>
      <c r="AF2945" s="44">
        <v>6410</v>
      </c>
      <c r="AG2945" s="45"/>
      <c r="AH2945" s="38"/>
      <c r="AI2945" s="43">
        <v>0</v>
      </c>
      <c r="AJ2945" s="44">
        <v>0</v>
      </c>
      <c r="AK2945" s="45"/>
      <c r="AL2945" s="38"/>
      <c r="AM2945" s="43">
        <v>647</v>
      </c>
      <c r="AN2945" s="44">
        <v>6470</v>
      </c>
      <c r="AO2945" s="45"/>
    </row>
    <row r="2946" spans="1:41" hidden="1" outlineLevel="1" x14ac:dyDescent="0.25">
      <c r="A2946" s="34" t="s">
        <v>5167</v>
      </c>
      <c r="B2946" s="35" t="s">
        <v>5168</v>
      </c>
      <c r="C2946" s="35" t="s">
        <v>5169</v>
      </c>
      <c r="D2946" s="35" t="s">
        <v>500</v>
      </c>
      <c r="E2946" s="42">
        <v>2</v>
      </c>
      <c r="G2946" s="43">
        <v>0</v>
      </c>
      <c r="H2946" s="44">
        <v>0</v>
      </c>
      <c r="I2946" s="45"/>
      <c r="J2946" s="38"/>
      <c r="K2946" s="43">
        <v>343</v>
      </c>
      <c r="L2946" s="44">
        <v>686</v>
      </c>
      <c r="M2946" s="45"/>
      <c r="N2946" s="38"/>
      <c r="O2946" s="43">
        <v>343</v>
      </c>
      <c r="P2946" s="44">
        <v>686</v>
      </c>
      <c r="Q2946" s="45"/>
      <c r="R2946" s="38"/>
      <c r="S2946" s="43">
        <v>857</v>
      </c>
      <c r="T2946" s="44">
        <v>1714</v>
      </c>
      <c r="U2946" s="45"/>
      <c r="V2946" s="38"/>
      <c r="W2946" s="43">
        <v>395</v>
      </c>
      <c r="X2946" s="44">
        <v>790</v>
      </c>
      <c r="Y2946" s="45"/>
      <c r="Z2946" s="38"/>
      <c r="AA2946" s="43">
        <v>545.77</v>
      </c>
      <c r="AB2946" s="44">
        <v>1091.54</v>
      </c>
      <c r="AC2946" s="45"/>
      <c r="AD2946" s="38"/>
      <c r="AE2946" s="43">
        <v>385</v>
      </c>
      <c r="AF2946" s="44">
        <v>770</v>
      </c>
      <c r="AG2946" s="45"/>
      <c r="AH2946" s="38"/>
      <c r="AI2946" s="43">
        <v>0</v>
      </c>
      <c r="AJ2946" s="44">
        <v>0</v>
      </c>
      <c r="AK2946" s="45"/>
      <c r="AL2946" s="38"/>
      <c r="AM2946" s="43">
        <v>194</v>
      </c>
      <c r="AN2946" s="44">
        <v>388</v>
      </c>
      <c r="AO2946" s="45"/>
    </row>
    <row r="2947" spans="1:41" hidden="1" outlineLevel="1" x14ac:dyDescent="0.25">
      <c r="A2947" s="30"/>
      <c r="B2947" s="31" t="s">
        <v>44</v>
      </c>
      <c r="C2947" s="31" t="s">
        <v>45</v>
      </c>
      <c r="G2947" s="36"/>
      <c r="H2947" s="36"/>
      <c r="I2947" s="37"/>
      <c r="J2947" s="38"/>
      <c r="K2947" s="36"/>
      <c r="L2947" s="36"/>
      <c r="M2947" s="37"/>
      <c r="N2947" s="38"/>
      <c r="O2947" s="36"/>
      <c r="P2947" s="36"/>
      <c r="Q2947" s="37"/>
      <c r="R2947" s="38"/>
      <c r="S2947" s="36"/>
      <c r="T2947" s="36"/>
      <c r="U2947" s="37"/>
      <c r="V2947" s="38"/>
      <c r="W2947" s="36"/>
      <c r="X2947" s="36"/>
      <c r="Y2947" s="37"/>
      <c r="Z2947" s="38"/>
      <c r="AA2947" s="36"/>
      <c r="AB2947" s="36"/>
      <c r="AC2947" s="37"/>
      <c r="AD2947" s="38"/>
      <c r="AE2947" s="36"/>
      <c r="AF2947" s="36"/>
      <c r="AG2947" s="37"/>
      <c r="AH2947" s="38"/>
      <c r="AI2947" s="36"/>
      <c r="AJ2947" s="36"/>
      <c r="AK2947" s="37"/>
      <c r="AL2947" s="38"/>
      <c r="AM2947" s="36"/>
      <c r="AN2947" s="36"/>
      <c r="AO2947" s="37"/>
    </row>
    <row r="2948" spans="1:41" hidden="1" outlineLevel="1" x14ac:dyDescent="0.25">
      <c r="A2948" s="34" t="s">
        <v>5170</v>
      </c>
      <c r="B2948" s="35" t="s">
        <v>47</v>
      </c>
      <c r="C2948" s="35" t="s">
        <v>2893</v>
      </c>
      <c r="G2948" s="36"/>
      <c r="H2948" s="36"/>
      <c r="I2948" s="37"/>
      <c r="J2948" s="38"/>
      <c r="K2948" s="36"/>
      <c r="L2948" s="36"/>
      <c r="M2948" s="37"/>
      <c r="N2948" s="38"/>
      <c r="O2948" s="36"/>
      <c r="P2948" s="36"/>
      <c r="Q2948" s="37"/>
      <c r="R2948" s="38"/>
      <c r="S2948" s="36"/>
      <c r="T2948" s="36"/>
      <c r="U2948" s="37"/>
      <c r="V2948" s="38"/>
      <c r="W2948" s="36"/>
      <c r="X2948" s="36"/>
      <c r="Y2948" s="37"/>
      <c r="Z2948" s="38"/>
      <c r="AA2948" s="36"/>
      <c r="AB2948" s="36"/>
      <c r="AC2948" s="37"/>
      <c r="AD2948" s="38"/>
      <c r="AE2948" s="36"/>
      <c r="AF2948" s="36"/>
      <c r="AG2948" s="37"/>
      <c r="AH2948" s="38"/>
      <c r="AI2948" s="36"/>
      <c r="AJ2948" s="36"/>
      <c r="AK2948" s="37"/>
      <c r="AL2948" s="38"/>
      <c r="AM2948" s="36"/>
      <c r="AN2948" s="36"/>
      <c r="AO2948" s="37"/>
    </row>
    <row r="2949" spans="1:41" ht="60" hidden="1" outlineLevel="1" x14ac:dyDescent="0.25">
      <c r="A2949" s="34" t="s">
        <v>5171</v>
      </c>
      <c r="B2949" s="35" t="s">
        <v>47</v>
      </c>
      <c r="C2949" s="35" t="s">
        <v>5172</v>
      </c>
      <c r="G2949" s="36"/>
      <c r="H2949" s="36"/>
      <c r="I2949" s="37"/>
      <c r="J2949" s="38"/>
      <c r="K2949" s="36"/>
      <c r="L2949" s="36"/>
      <c r="M2949" s="37"/>
      <c r="N2949" s="38"/>
      <c r="O2949" s="36"/>
      <c r="P2949" s="36"/>
      <c r="Q2949" s="37"/>
      <c r="R2949" s="38"/>
      <c r="S2949" s="36"/>
      <c r="T2949" s="36"/>
      <c r="U2949" s="37"/>
      <c r="V2949" s="38"/>
      <c r="W2949" s="36"/>
      <c r="X2949" s="36"/>
      <c r="Y2949" s="37"/>
      <c r="Z2949" s="38"/>
      <c r="AA2949" s="36"/>
      <c r="AB2949" s="36"/>
      <c r="AC2949" s="37"/>
      <c r="AD2949" s="38"/>
      <c r="AE2949" s="36"/>
      <c r="AF2949" s="36"/>
      <c r="AG2949" s="37"/>
      <c r="AH2949" s="38"/>
      <c r="AI2949" s="36"/>
      <c r="AJ2949" s="36"/>
      <c r="AK2949" s="37"/>
      <c r="AL2949" s="38"/>
      <c r="AM2949" s="36"/>
      <c r="AN2949" s="36"/>
      <c r="AO2949" s="37"/>
    </row>
    <row r="2950" spans="1:41" ht="45" hidden="1" outlineLevel="1" x14ac:dyDescent="0.25">
      <c r="A2950" s="30"/>
      <c r="B2950" s="31" t="s">
        <v>69</v>
      </c>
      <c r="C2950" s="31" t="s">
        <v>70</v>
      </c>
      <c r="D2950" s="31" t="s">
        <v>71</v>
      </c>
      <c r="E2950" s="31" t="s">
        <v>72</v>
      </c>
      <c r="G2950" s="39" t="s">
        <v>73</v>
      </c>
      <c r="H2950" s="40" t="s">
        <v>33</v>
      </c>
      <c r="I2950" s="41"/>
      <c r="J2950" s="38"/>
      <c r="K2950" s="39" t="s">
        <v>73</v>
      </c>
      <c r="L2950" s="40" t="s">
        <v>33</v>
      </c>
      <c r="M2950" s="41"/>
      <c r="N2950" s="38"/>
      <c r="O2950" s="39" t="s">
        <v>73</v>
      </c>
      <c r="P2950" s="40" t="s">
        <v>33</v>
      </c>
      <c r="Q2950" s="41"/>
      <c r="R2950" s="38"/>
      <c r="S2950" s="39" t="s">
        <v>73</v>
      </c>
      <c r="T2950" s="40" t="s">
        <v>33</v>
      </c>
      <c r="U2950" s="41"/>
      <c r="V2950" s="38"/>
      <c r="W2950" s="39" t="s">
        <v>73</v>
      </c>
      <c r="X2950" s="40" t="s">
        <v>33</v>
      </c>
      <c r="Y2950" s="41"/>
      <c r="Z2950" s="38"/>
      <c r="AA2950" s="39" t="s">
        <v>73</v>
      </c>
      <c r="AB2950" s="40" t="s">
        <v>33</v>
      </c>
      <c r="AC2950" s="41"/>
      <c r="AD2950" s="38"/>
      <c r="AE2950" s="39" t="s">
        <v>73</v>
      </c>
      <c r="AF2950" s="40" t="s">
        <v>33</v>
      </c>
      <c r="AG2950" s="41"/>
      <c r="AH2950" s="38"/>
      <c r="AI2950" s="39" t="s">
        <v>73</v>
      </c>
      <c r="AJ2950" s="40" t="s">
        <v>33</v>
      </c>
      <c r="AK2950" s="41"/>
      <c r="AL2950" s="38"/>
      <c r="AM2950" s="39" t="s">
        <v>73</v>
      </c>
      <c r="AN2950" s="40" t="s">
        <v>33</v>
      </c>
      <c r="AO2950" s="41"/>
    </row>
    <row r="2951" spans="1:41" hidden="1" outlineLevel="1" x14ac:dyDescent="0.25">
      <c r="A2951" s="34" t="s">
        <v>5173</v>
      </c>
      <c r="B2951" s="35" t="s">
        <v>5174</v>
      </c>
      <c r="C2951" s="35" t="s">
        <v>2898</v>
      </c>
      <c r="D2951" s="35" t="s">
        <v>500</v>
      </c>
      <c r="E2951" s="42">
        <v>502</v>
      </c>
      <c r="G2951" s="43">
        <v>0</v>
      </c>
      <c r="H2951" s="44">
        <v>0</v>
      </c>
      <c r="I2951" s="45"/>
      <c r="J2951" s="38"/>
      <c r="K2951" s="43">
        <v>345</v>
      </c>
      <c r="L2951" s="44">
        <v>173190</v>
      </c>
      <c r="M2951" s="45"/>
      <c r="N2951" s="38"/>
      <c r="O2951" s="43">
        <v>345</v>
      </c>
      <c r="P2951" s="44">
        <v>173190</v>
      </c>
      <c r="Q2951" s="45"/>
      <c r="R2951" s="38"/>
      <c r="S2951" s="43">
        <v>105</v>
      </c>
      <c r="T2951" s="44">
        <v>52710</v>
      </c>
      <c r="U2951" s="45"/>
      <c r="V2951" s="38"/>
      <c r="W2951" s="43">
        <v>187</v>
      </c>
      <c r="X2951" s="44">
        <v>93874</v>
      </c>
      <c r="Y2951" s="45"/>
      <c r="Z2951" s="38"/>
      <c r="AA2951" s="43">
        <v>165.39</v>
      </c>
      <c r="AB2951" s="44">
        <v>83025.78</v>
      </c>
      <c r="AC2951" s="45"/>
      <c r="AD2951" s="38"/>
      <c r="AE2951" s="43">
        <v>100</v>
      </c>
      <c r="AF2951" s="44">
        <v>50200</v>
      </c>
      <c r="AG2951" s="45"/>
      <c r="AH2951" s="38"/>
      <c r="AI2951" s="43">
        <v>0</v>
      </c>
      <c r="AJ2951" s="44">
        <v>0</v>
      </c>
      <c r="AK2951" s="45"/>
      <c r="AL2951" s="38"/>
      <c r="AM2951" s="43">
        <v>122</v>
      </c>
      <c r="AN2951" s="44">
        <v>61244</v>
      </c>
      <c r="AO2951" s="45"/>
    </row>
    <row r="2952" spans="1:41" hidden="1" outlineLevel="1" x14ac:dyDescent="0.25">
      <c r="A2952" s="30"/>
      <c r="B2952" s="31" t="s">
        <v>44</v>
      </c>
      <c r="C2952" s="31" t="s">
        <v>45</v>
      </c>
      <c r="G2952" s="36"/>
      <c r="H2952" s="36"/>
      <c r="I2952" s="37"/>
      <c r="J2952" s="38"/>
      <c r="K2952" s="36"/>
      <c r="L2952" s="36"/>
      <c r="M2952" s="37"/>
      <c r="N2952" s="38"/>
      <c r="O2952" s="36"/>
      <c r="P2952" s="36"/>
      <c r="Q2952" s="37"/>
      <c r="R2952" s="38"/>
      <c r="S2952" s="36"/>
      <c r="T2952" s="36"/>
      <c r="U2952" s="37"/>
      <c r="V2952" s="38"/>
      <c r="W2952" s="36"/>
      <c r="X2952" s="36"/>
      <c r="Y2952" s="37"/>
      <c r="Z2952" s="38"/>
      <c r="AA2952" s="36"/>
      <c r="AB2952" s="36"/>
      <c r="AC2952" s="37"/>
      <c r="AD2952" s="38"/>
      <c r="AE2952" s="36"/>
      <c r="AF2952" s="36"/>
      <c r="AG2952" s="37"/>
      <c r="AH2952" s="38"/>
      <c r="AI2952" s="36"/>
      <c r="AJ2952" s="36"/>
      <c r="AK2952" s="37"/>
      <c r="AL2952" s="38"/>
      <c r="AM2952" s="36"/>
      <c r="AN2952" s="36"/>
      <c r="AO2952" s="37"/>
    </row>
    <row r="2953" spans="1:41" hidden="1" outlineLevel="1" x14ac:dyDescent="0.25">
      <c r="A2953" s="34" t="s">
        <v>5175</v>
      </c>
      <c r="B2953" s="35" t="s">
        <v>47</v>
      </c>
      <c r="C2953" s="35" t="s">
        <v>2900</v>
      </c>
      <c r="G2953" s="36"/>
      <c r="H2953" s="36"/>
      <c r="I2953" s="37"/>
      <c r="J2953" s="38"/>
      <c r="K2953" s="36"/>
      <c r="L2953" s="36"/>
      <c r="M2953" s="37"/>
      <c r="N2953" s="38"/>
      <c r="O2953" s="36"/>
      <c r="P2953" s="36"/>
      <c r="Q2953" s="37"/>
      <c r="R2953" s="38"/>
      <c r="S2953" s="36"/>
      <c r="T2953" s="36"/>
      <c r="U2953" s="37"/>
      <c r="V2953" s="38"/>
      <c r="W2953" s="36"/>
      <c r="X2953" s="36"/>
      <c r="Y2953" s="37"/>
      <c r="Z2953" s="38"/>
      <c r="AA2953" s="36"/>
      <c r="AB2953" s="36"/>
      <c r="AC2953" s="37"/>
      <c r="AD2953" s="38"/>
      <c r="AE2953" s="36"/>
      <c r="AF2953" s="36"/>
      <c r="AG2953" s="37"/>
      <c r="AH2953" s="38"/>
      <c r="AI2953" s="36"/>
      <c r="AJ2953" s="36"/>
      <c r="AK2953" s="37"/>
      <c r="AL2953" s="38"/>
      <c r="AM2953" s="36"/>
      <c r="AN2953" s="36"/>
      <c r="AO2953" s="37"/>
    </row>
    <row r="2954" spans="1:41" ht="45" hidden="1" outlineLevel="1" x14ac:dyDescent="0.25">
      <c r="A2954" s="30"/>
      <c r="B2954" s="31" t="s">
        <v>69</v>
      </c>
      <c r="C2954" s="31" t="s">
        <v>70</v>
      </c>
      <c r="D2954" s="31" t="s">
        <v>71</v>
      </c>
      <c r="E2954" s="31" t="s">
        <v>72</v>
      </c>
      <c r="G2954" s="39" t="s">
        <v>73</v>
      </c>
      <c r="H2954" s="40" t="s">
        <v>33</v>
      </c>
      <c r="I2954" s="41"/>
      <c r="J2954" s="38"/>
      <c r="K2954" s="39" t="s">
        <v>73</v>
      </c>
      <c r="L2954" s="40" t="s">
        <v>33</v>
      </c>
      <c r="M2954" s="41"/>
      <c r="N2954" s="38"/>
      <c r="O2954" s="39" t="s">
        <v>73</v>
      </c>
      <c r="P2954" s="40" t="s">
        <v>33</v>
      </c>
      <c r="Q2954" s="41"/>
      <c r="R2954" s="38"/>
      <c r="S2954" s="39" t="s">
        <v>73</v>
      </c>
      <c r="T2954" s="40" t="s">
        <v>33</v>
      </c>
      <c r="U2954" s="41"/>
      <c r="V2954" s="38"/>
      <c r="W2954" s="39" t="s">
        <v>73</v>
      </c>
      <c r="X2954" s="40" t="s">
        <v>33</v>
      </c>
      <c r="Y2954" s="41"/>
      <c r="Z2954" s="38"/>
      <c r="AA2954" s="39" t="s">
        <v>73</v>
      </c>
      <c r="AB2954" s="40" t="s">
        <v>33</v>
      </c>
      <c r="AC2954" s="41"/>
      <c r="AD2954" s="38"/>
      <c r="AE2954" s="39" t="s">
        <v>73</v>
      </c>
      <c r="AF2954" s="40" t="s">
        <v>33</v>
      </c>
      <c r="AG2954" s="41"/>
      <c r="AH2954" s="38"/>
      <c r="AI2954" s="39" t="s">
        <v>73</v>
      </c>
      <c r="AJ2954" s="40" t="s">
        <v>33</v>
      </c>
      <c r="AK2954" s="41"/>
      <c r="AL2954" s="38"/>
      <c r="AM2954" s="39" t="s">
        <v>73</v>
      </c>
      <c r="AN2954" s="40" t="s">
        <v>33</v>
      </c>
      <c r="AO2954" s="41"/>
    </row>
    <row r="2955" spans="1:41" ht="105" hidden="1" outlineLevel="1" x14ac:dyDescent="0.25">
      <c r="A2955" s="34" t="s">
        <v>5176</v>
      </c>
      <c r="B2955" s="35" t="s">
        <v>5177</v>
      </c>
      <c r="C2955" s="35" t="s">
        <v>5178</v>
      </c>
      <c r="D2955" s="35" t="s">
        <v>444</v>
      </c>
      <c r="E2955" s="42">
        <v>1</v>
      </c>
      <c r="G2955" s="43">
        <v>0</v>
      </c>
      <c r="H2955" s="44">
        <v>0</v>
      </c>
      <c r="I2955" s="45"/>
      <c r="J2955" s="38"/>
      <c r="K2955" s="43">
        <v>15000</v>
      </c>
      <c r="L2955" s="44">
        <v>15000</v>
      </c>
      <c r="M2955" s="45"/>
      <c r="N2955" s="38"/>
      <c r="O2955" s="43">
        <v>15000</v>
      </c>
      <c r="P2955" s="44">
        <v>15000</v>
      </c>
      <c r="Q2955" s="45"/>
      <c r="R2955" s="38"/>
      <c r="S2955" s="43">
        <v>18356</v>
      </c>
      <c r="T2955" s="44">
        <v>18356</v>
      </c>
      <c r="U2955" s="45"/>
      <c r="V2955" s="38"/>
      <c r="W2955" s="43">
        <v>78957</v>
      </c>
      <c r="X2955" s="44">
        <v>78957</v>
      </c>
      <c r="Y2955" s="45"/>
      <c r="Z2955" s="38"/>
      <c r="AA2955" s="43">
        <v>16538.55</v>
      </c>
      <c r="AB2955" s="44">
        <v>16538.55</v>
      </c>
      <c r="AC2955" s="45"/>
      <c r="AD2955" s="38"/>
      <c r="AE2955" s="43">
        <v>11150</v>
      </c>
      <c r="AF2955" s="44">
        <v>11150</v>
      </c>
      <c r="AG2955" s="45"/>
      <c r="AH2955" s="38"/>
      <c r="AI2955" s="43">
        <v>0</v>
      </c>
      <c r="AJ2955" s="44">
        <v>0</v>
      </c>
      <c r="AK2955" s="45"/>
      <c r="AL2955" s="38"/>
      <c r="AM2955" s="43">
        <v>13145</v>
      </c>
      <c r="AN2955" s="44">
        <v>13145</v>
      </c>
      <c r="AO2955" s="45"/>
    </row>
    <row r="2956" spans="1:41" hidden="1" outlineLevel="1" x14ac:dyDescent="0.25">
      <c r="A2956" s="30"/>
      <c r="B2956" s="31" t="s">
        <v>44</v>
      </c>
      <c r="C2956" s="31" t="s">
        <v>45</v>
      </c>
      <c r="G2956" s="36"/>
      <c r="H2956" s="36"/>
      <c r="I2956" s="37"/>
      <c r="J2956" s="38"/>
      <c r="K2956" s="36"/>
      <c r="L2956" s="36"/>
      <c r="M2956" s="37"/>
      <c r="N2956" s="38"/>
      <c r="O2956" s="36"/>
      <c r="P2956" s="36"/>
      <c r="Q2956" s="37"/>
      <c r="R2956" s="38"/>
      <c r="S2956" s="36"/>
      <c r="T2956" s="36"/>
      <c r="U2956" s="37"/>
      <c r="V2956" s="38"/>
      <c r="W2956" s="36"/>
      <c r="X2956" s="36"/>
      <c r="Y2956" s="37"/>
      <c r="Z2956" s="38"/>
      <c r="AA2956" s="36"/>
      <c r="AB2956" s="36"/>
      <c r="AC2956" s="37"/>
      <c r="AD2956" s="38"/>
      <c r="AE2956" s="36"/>
      <c r="AF2956" s="36"/>
      <c r="AG2956" s="37"/>
      <c r="AH2956" s="38"/>
      <c r="AI2956" s="36"/>
      <c r="AJ2956" s="36"/>
      <c r="AK2956" s="37"/>
      <c r="AL2956" s="38"/>
      <c r="AM2956" s="36"/>
      <c r="AN2956" s="36"/>
      <c r="AO2956" s="37"/>
    </row>
    <row r="2957" spans="1:41" hidden="1" outlineLevel="1" x14ac:dyDescent="0.25">
      <c r="A2957" s="34" t="s">
        <v>5179</v>
      </c>
      <c r="B2957" s="35" t="s">
        <v>47</v>
      </c>
      <c r="C2957" s="35" t="s">
        <v>2905</v>
      </c>
      <c r="G2957" s="36"/>
      <c r="H2957" s="36"/>
      <c r="I2957" s="37"/>
      <c r="J2957" s="38"/>
      <c r="K2957" s="36"/>
      <c r="L2957" s="36"/>
      <c r="M2957" s="37"/>
      <c r="N2957" s="38"/>
      <c r="O2957" s="36"/>
      <c r="P2957" s="36"/>
      <c r="Q2957" s="37"/>
      <c r="R2957" s="38"/>
      <c r="S2957" s="36"/>
      <c r="T2957" s="36"/>
      <c r="U2957" s="37"/>
      <c r="V2957" s="38"/>
      <c r="W2957" s="36"/>
      <c r="X2957" s="36"/>
      <c r="Y2957" s="37"/>
      <c r="Z2957" s="38"/>
      <c r="AA2957" s="36"/>
      <c r="AB2957" s="36"/>
      <c r="AC2957" s="37"/>
      <c r="AD2957" s="38"/>
      <c r="AE2957" s="36"/>
      <c r="AF2957" s="36"/>
      <c r="AG2957" s="37"/>
      <c r="AH2957" s="38"/>
      <c r="AI2957" s="36"/>
      <c r="AJ2957" s="36"/>
      <c r="AK2957" s="37"/>
      <c r="AL2957" s="38"/>
      <c r="AM2957" s="36"/>
      <c r="AN2957" s="36"/>
      <c r="AO2957" s="37"/>
    </row>
    <row r="2958" spans="1:41" ht="45" hidden="1" outlineLevel="1" x14ac:dyDescent="0.25">
      <c r="A2958" s="30"/>
      <c r="B2958" s="31" t="s">
        <v>69</v>
      </c>
      <c r="C2958" s="31" t="s">
        <v>70</v>
      </c>
      <c r="D2958" s="31" t="s">
        <v>71</v>
      </c>
      <c r="E2958" s="31" t="s">
        <v>72</v>
      </c>
      <c r="G2958" s="39" t="s">
        <v>73</v>
      </c>
      <c r="H2958" s="40" t="s">
        <v>33</v>
      </c>
      <c r="I2958" s="41"/>
      <c r="J2958" s="38"/>
      <c r="K2958" s="39" t="s">
        <v>73</v>
      </c>
      <c r="L2958" s="40" t="s">
        <v>33</v>
      </c>
      <c r="M2958" s="41"/>
      <c r="N2958" s="38"/>
      <c r="O2958" s="39" t="s">
        <v>73</v>
      </c>
      <c r="P2958" s="40" t="s">
        <v>33</v>
      </c>
      <c r="Q2958" s="41"/>
      <c r="R2958" s="38"/>
      <c r="S2958" s="39" t="s">
        <v>73</v>
      </c>
      <c r="T2958" s="40" t="s">
        <v>33</v>
      </c>
      <c r="U2958" s="41"/>
      <c r="V2958" s="38"/>
      <c r="W2958" s="39" t="s">
        <v>73</v>
      </c>
      <c r="X2958" s="40" t="s">
        <v>33</v>
      </c>
      <c r="Y2958" s="41"/>
      <c r="Z2958" s="38"/>
      <c r="AA2958" s="39" t="s">
        <v>73</v>
      </c>
      <c r="AB2958" s="40" t="s">
        <v>33</v>
      </c>
      <c r="AC2958" s="41"/>
      <c r="AD2958" s="38"/>
      <c r="AE2958" s="39" t="s">
        <v>73</v>
      </c>
      <c r="AF2958" s="40" t="s">
        <v>33</v>
      </c>
      <c r="AG2958" s="41"/>
      <c r="AH2958" s="38"/>
      <c r="AI2958" s="39" t="s">
        <v>73</v>
      </c>
      <c r="AJ2958" s="40" t="s">
        <v>33</v>
      </c>
      <c r="AK2958" s="41"/>
      <c r="AL2958" s="38"/>
      <c r="AM2958" s="39" t="s">
        <v>73</v>
      </c>
      <c r="AN2958" s="40" t="s">
        <v>33</v>
      </c>
      <c r="AO2958" s="41"/>
    </row>
    <row r="2959" spans="1:41" ht="75" hidden="1" outlineLevel="1" x14ac:dyDescent="0.25">
      <c r="A2959" s="34" t="s">
        <v>5180</v>
      </c>
      <c r="B2959" s="35" t="s">
        <v>5181</v>
      </c>
      <c r="C2959" s="35" t="s">
        <v>5182</v>
      </c>
      <c r="D2959" s="35" t="s">
        <v>444</v>
      </c>
      <c r="E2959" s="42">
        <v>1</v>
      </c>
      <c r="G2959" s="43">
        <v>0</v>
      </c>
      <c r="H2959" s="44">
        <v>0</v>
      </c>
      <c r="I2959" s="45"/>
      <c r="J2959" s="38"/>
      <c r="K2959" s="43">
        <v>180000</v>
      </c>
      <c r="L2959" s="44">
        <v>180000</v>
      </c>
      <c r="M2959" s="45"/>
      <c r="N2959" s="38"/>
      <c r="O2959" s="43">
        <v>180000</v>
      </c>
      <c r="P2959" s="44">
        <v>180000</v>
      </c>
      <c r="Q2959" s="45"/>
      <c r="R2959" s="38"/>
      <c r="S2959" s="43">
        <v>27422</v>
      </c>
      <c r="T2959" s="44">
        <v>27422</v>
      </c>
      <c r="U2959" s="45"/>
      <c r="V2959" s="38"/>
      <c r="W2959" s="43">
        <v>124645</v>
      </c>
      <c r="X2959" s="44">
        <v>124645</v>
      </c>
      <c r="Y2959" s="45"/>
      <c r="Z2959" s="38"/>
      <c r="AA2959" s="43">
        <v>5093.63</v>
      </c>
      <c r="AB2959" s="44">
        <v>5093.63</v>
      </c>
      <c r="AC2959" s="45"/>
      <c r="AD2959" s="38"/>
      <c r="AE2959" s="43">
        <v>15610</v>
      </c>
      <c r="AF2959" s="44">
        <v>15610</v>
      </c>
      <c r="AG2959" s="45"/>
      <c r="AH2959" s="38"/>
      <c r="AI2959" s="43">
        <v>0</v>
      </c>
      <c r="AJ2959" s="44">
        <v>0</v>
      </c>
      <c r="AK2959" s="45"/>
      <c r="AL2959" s="38"/>
      <c r="AM2959" s="43">
        <v>76155</v>
      </c>
      <c r="AN2959" s="44">
        <v>76155</v>
      </c>
      <c r="AO2959" s="45"/>
    </row>
    <row r="2960" spans="1:41" hidden="1" outlineLevel="1" x14ac:dyDescent="0.25">
      <c r="A2960" s="30"/>
      <c r="B2960" s="31" t="s">
        <v>44</v>
      </c>
      <c r="C2960" s="31" t="s">
        <v>45</v>
      </c>
      <c r="G2960" s="36"/>
      <c r="H2960" s="36"/>
      <c r="I2960" s="37"/>
      <c r="J2960" s="38"/>
      <c r="K2960" s="36"/>
      <c r="L2960" s="36"/>
      <c r="M2960" s="37"/>
      <c r="N2960" s="38"/>
      <c r="O2960" s="36"/>
      <c r="P2960" s="36"/>
      <c r="Q2960" s="37"/>
      <c r="R2960" s="38"/>
      <c r="S2960" s="36"/>
      <c r="T2960" s="36"/>
      <c r="U2960" s="37"/>
      <c r="V2960" s="38"/>
      <c r="W2960" s="36"/>
      <c r="X2960" s="36"/>
      <c r="Y2960" s="37"/>
      <c r="Z2960" s="38"/>
      <c r="AA2960" s="36"/>
      <c r="AB2960" s="36"/>
      <c r="AC2960" s="37"/>
      <c r="AD2960" s="38"/>
      <c r="AE2960" s="36"/>
      <c r="AF2960" s="36"/>
      <c r="AG2960" s="37"/>
      <c r="AH2960" s="38"/>
      <c r="AI2960" s="36"/>
      <c r="AJ2960" s="36"/>
      <c r="AK2960" s="37"/>
      <c r="AL2960" s="38"/>
      <c r="AM2960" s="36"/>
      <c r="AN2960" s="36"/>
      <c r="AO2960" s="37"/>
    </row>
    <row r="2961" spans="1:41" hidden="1" outlineLevel="1" x14ac:dyDescent="0.25">
      <c r="A2961" s="34" t="s">
        <v>5183</v>
      </c>
      <c r="B2961" s="35" t="s">
        <v>47</v>
      </c>
      <c r="C2961" s="35" t="s">
        <v>5184</v>
      </c>
      <c r="G2961" s="36"/>
      <c r="H2961" s="36"/>
      <c r="I2961" s="37"/>
      <c r="J2961" s="38"/>
      <c r="K2961" s="36"/>
      <c r="L2961" s="36"/>
      <c r="M2961" s="37"/>
      <c r="N2961" s="38"/>
      <c r="O2961" s="36"/>
      <c r="P2961" s="36"/>
      <c r="Q2961" s="37"/>
      <c r="R2961" s="38"/>
      <c r="S2961" s="36"/>
      <c r="T2961" s="36"/>
      <c r="U2961" s="37"/>
      <c r="V2961" s="38"/>
      <c r="W2961" s="36"/>
      <c r="X2961" s="36"/>
      <c r="Y2961" s="37"/>
      <c r="Z2961" s="38"/>
      <c r="AA2961" s="36"/>
      <c r="AB2961" s="36"/>
      <c r="AC2961" s="37"/>
      <c r="AD2961" s="38"/>
      <c r="AE2961" s="36"/>
      <c r="AF2961" s="36"/>
      <c r="AG2961" s="37"/>
      <c r="AH2961" s="38"/>
      <c r="AI2961" s="36"/>
      <c r="AJ2961" s="36"/>
      <c r="AK2961" s="37"/>
      <c r="AL2961" s="38"/>
      <c r="AM2961" s="36"/>
      <c r="AN2961" s="36"/>
      <c r="AO2961" s="37"/>
    </row>
    <row r="2962" spans="1:41" ht="45" hidden="1" outlineLevel="1" x14ac:dyDescent="0.25">
      <c r="A2962" s="30"/>
      <c r="B2962" s="31" t="s">
        <v>69</v>
      </c>
      <c r="C2962" s="31" t="s">
        <v>70</v>
      </c>
      <c r="D2962" s="31" t="s">
        <v>71</v>
      </c>
      <c r="E2962" s="31" t="s">
        <v>72</v>
      </c>
      <c r="G2962" s="39" t="s">
        <v>73</v>
      </c>
      <c r="H2962" s="40" t="s">
        <v>33</v>
      </c>
      <c r="I2962" s="41"/>
      <c r="J2962" s="38"/>
      <c r="K2962" s="39" t="s">
        <v>73</v>
      </c>
      <c r="L2962" s="40" t="s">
        <v>33</v>
      </c>
      <c r="M2962" s="41"/>
      <c r="N2962" s="38"/>
      <c r="O2962" s="39" t="s">
        <v>73</v>
      </c>
      <c r="P2962" s="40" t="s">
        <v>33</v>
      </c>
      <c r="Q2962" s="41"/>
      <c r="R2962" s="38"/>
      <c r="S2962" s="39" t="s">
        <v>73</v>
      </c>
      <c r="T2962" s="40" t="s">
        <v>33</v>
      </c>
      <c r="U2962" s="41"/>
      <c r="V2962" s="38"/>
      <c r="W2962" s="39" t="s">
        <v>73</v>
      </c>
      <c r="X2962" s="40" t="s">
        <v>33</v>
      </c>
      <c r="Y2962" s="41"/>
      <c r="Z2962" s="38"/>
      <c r="AA2962" s="39" t="s">
        <v>73</v>
      </c>
      <c r="AB2962" s="40" t="s">
        <v>33</v>
      </c>
      <c r="AC2962" s="41"/>
      <c r="AD2962" s="38"/>
      <c r="AE2962" s="39" t="s">
        <v>73</v>
      </c>
      <c r="AF2962" s="40" t="s">
        <v>33</v>
      </c>
      <c r="AG2962" s="41"/>
      <c r="AH2962" s="38"/>
      <c r="AI2962" s="39" t="s">
        <v>73</v>
      </c>
      <c r="AJ2962" s="40" t="s">
        <v>33</v>
      </c>
      <c r="AK2962" s="41"/>
      <c r="AL2962" s="38"/>
      <c r="AM2962" s="39" t="s">
        <v>73</v>
      </c>
      <c r="AN2962" s="40" t="s">
        <v>33</v>
      </c>
      <c r="AO2962" s="41"/>
    </row>
    <row r="2963" spans="1:41" ht="75" hidden="1" outlineLevel="1" x14ac:dyDescent="0.25">
      <c r="A2963" s="34" t="s">
        <v>5185</v>
      </c>
      <c r="B2963" s="35" t="s">
        <v>5186</v>
      </c>
      <c r="C2963" s="35" t="s">
        <v>5187</v>
      </c>
      <c r="D2963" s="35" t="s">
        <v>444</v>
      </c>
      <c r="E2963" s="42">
        <v>1</v>
      </c>
      <c r="G2963" s="43">
        <v>0</v>
      </c>
      <c r="H2963" s="44">
        <v>0</v>
      </c>
      <c r="I2963" s="45"/>
      <c r="J2963" s="38"/>
      <c r="K2963" s="43">
        <v>50000</v>
      </c>
      <c r="L2963" s="44">
        <v>50000</v>
      </c>
      <c r="M2963" s="45"/>
      <c r="N2963" s="38"/>
      <c r="O2963" s="43">
        <v>50000</v>
      </c>
      <c r="P2963" s="44">
        <v>50000</v>
      </c>
      <c r="Q2963" s="45"/>
      <c r="R2963" s="38"/>
      <c r="S2963" s="43">
        <v>107590</v>
      </c>
      <c r="T2963" s="44">
        <v>107590</v>
      </c>
      <c r="U2963" s="45"/>
      <c r="V2963" s="38"/>
      <c r="W2963" s="43">
        <v>154960</v>
      </c>
      <c r="X2963" s="44">
        <v>154960</v>
      </c>
      <c r="Y2963" s="45"/>
      <c r="Z2963" s="38"/>
      <c r="AA2963" s="43">
        <v>41708.04</v>
      </c>
      <c r="AB2963" s="44">
        <v>41708.04</v>
      </c>
      <c r="AC2963" s="45"/>
      <c r="AD2963" s="38"/>
      <c r="AE2963" s="43">
        <v>55750</v>
      </c>
      <c r="AF2963" s="44">
        <v>55750</v>
      </c>
      <c r="AG2963" s="45"/>
      <c r="AH2963" s="38"/>
      <c r="AI2963" s="43">
        <v>0</v>
      </c>
      <c r="AJ2963" s="44">
        <v>0</v>
      </c>
      <c r="AK2963" s="45"/>
      <c r="AL2963" s="38"/>
      <c r="AM2963" s="43">
        <v>20778</v>
      </c>
      <c r="AN2963" s="44">
        <v>20778</v>
      </c>
      <c r="AO2963" s="45"/>
    </row>
    <row r="2964" spans="1:41" hidden="1" outlineLevel="1" x14ac:dyDescent="0.25">
      <c r="A2964" s="30"/>
      <c r="B2964" s="31" t="s">
        <v>44</v>
      </c>
      <c r="C2964" s="31" t="s">
        <v>45</v>
      </c>
      <c r="G2964" s="36"/>
      <c r="H2964" s="36"/>
      <c r="I2964" s="37"/>
      <c r="J2964" s="38"/>
      <c r="K2964" s="36"/>
      <c r="L2964" s="36"/>
      <c r="M2964" s="37"/>
      <c r="N2964" s="38"/>
      <c r="O2964" s="36"/>
      <c r="P2964" s="36"/>
      <c r="Q2964" s="37"/>
      <c r="R2964" s="38"/>
      <c r="S2964" s="36"/>
      <c r="T2964" s="36"/>
      <c r="U2964" s="37"/>
      <c r="V2964" s="38"/>
      <c r="W2964" s="36"/>
      <c r="X2964" s="36"/>
      <c r="Y2964" s="37"/>
      <c r="Z2964" s="38"/>
      <c r="AA2964" s="36"/>
      <c r="AB2964" s="36"/>
      <c r="AC2964" s="37"/>
      <c r="AD2964" s="38"/>
      <c r="AE2964" s="36"/>
      <c r="AF2964" s="36"/>
      <c r="AG2964" s="37"/>
      <c r="AH2964" s="38"/>
      <c r="AI2964" s="36"/>
      <c r="AJ2964" s="36"/>
      <c r="AK2964" s="37"/>
      <c r="AL2964" s="38"/>
      <c r="AM2964" s="36"/>
      <c r="AN2964" s="36"/>
      <c r="AO2964" s="37"/>
    </row>
    <row r="2965" spans="1:41" hidden="1" outlineLevel="1" x14ac:dyDescent="0.25">
      <c r="A2965" s="34" t="s">
        <v>5188</v>
      </c>
      <c r="B2965" s="35" t="s">
        <v>47</v>
      </c>
      <c r="C2965" s="35" t="s">
        <v>5189</v>
      </c>
      <c r="G2965" s="36"/>
      <c r="H2965" s="36"/>
      <c r="I2965" s="37"/>
      <c r="J2965" s="38"/>
      <c r="K2965" s="36"/>
      <c r="L2965" s="36"/>
      <c r="M2965" s="37"/>
      <c r="N2965" s="38"/>
      <c r="O2965" s="36"/>
      <c r="P2965" s="36"/>
      <c r="Q2965" s="37"/>
      <c r="R2965" s="38"/>
      <c r="S2965" s="36"/>
      <c r="T2965" s="36"/>
      <c r="U2965" s="37"/>
      <c r="V2965" s="38"/>
      <c r="W2965" s="36"/>
      <c r="X2965" s="36"/>
      <c r="Y2965" s="37"/>
      <c r="Z2965" s="38"/>
      <c r="AA2965" s="36"/>
      <c r="AB2965" s="36"/>
      <c r="AC2965" s="37"/>
      <c r="AD2965" s="38"/>
      <c r="AE2965" s="36"/>
      <c r="AF2965" s="36"/>
      <c r="AG2965" s="37"/>
      <c r="AH2965" s="38"/>
      <c r="AI2965" s="36"/>
      <c r="AJ2965" s="36"/>
      <c r="AK2965" s="37"/>
      <c r="AL2965" s="38"/>
      <c r="AM2965" s="36"/>
      <c r="AN2965" s="36"/>
      <c r="AO2965" s="37"/>
    </row>
    <row r="2966" spans="1:41" hidden="1" outlineLevel="1" x14ac:dyDescent="0.25">
      <c r="A2966" s="34" t="s">
        <v>5190</v>
      </c>
      <c r="B2966" s="35" t="s">
        <v>47</v>
      </c>
      <c r="C2966" s="35" t="s">
        <v>2944</v>
      </c>
      <c r="G2966" s="36"/>
      <c r="H2966" s="36"/>
      <c r="I2966" s="37"/>
      <c r="J2966" s="38"/>
      <c r="K2966" s="36"/>
      <c r="L2966" s="36"/>
      <c r="M2966" s="37"/>
      <c r="N2966" s="38"/>
      <c r="O2966" s="36"/>
      <c r="P2966" s="36"/>
      <c r="Q2966" s="37"/>
      <c r="R2966" s="38"/>
      <c r="S2966" s="36"/>
      <c r="T2966" s="36"/>
      <c r="U2966" s="37"/>
      <c r="V2966" s="38"/>
      <c r="W2966" s="36"/>
      <c r="X2966" s="36"/>
      <c r="Y2966" s="37"/>
      <c r="Z2966" s="38"/>
      <c r="AA2966" s="36"/>
      <c r="AB2966" s="36"/>
      <c r="AC2966" s="37"/>
      <c r="AD2966" s="38"/>
      <c r="AE2966" s="36"/>
      <c r="AF2966" s="36"/>
      <c r="AG2966" s="37"/>
      <c r="AH2966" s="38"/>
      <c r="AI2966" s="36"/>
      <c r="AJ2966" s="36"/>
      <c r="AK2966" s="37"/>
      <c r="AL2966" s="38"/>
      <c r="AM2966" s="36"/>
      <c r="AN2966" s="36"/>
      <c r="AO2966" s="37"/>
    </row>
    <row r="2967" spans="1:41" ht="105" hidden="1" outlineLevel="1" x14ac:dyDescent="0.25">
      <c r="A2967" s="34" t="s">
        <v>5191</v>
      </c>
      <c r="B2967" s="35" t="s">
        <v>47</v>
      </c>
      <c r="C2967" s="35" t="s">
        <v>2946</v>
      </c>
      <c r="G2967" s="36"/>
      <c r="H2967" s="36"/>
      <c r="I2967" s="37"/>
      <c r="J2967" s="38"/>
      <c r="K2967" s="36"/>
      <c r="L2967" s="36"/>
      <c r="M2967" s="37"/>
      <c r="N2967" s="38"/>
      <c r="O2967" s="36"/>
      <c r="P2967" s="36"/>
      <c r="Q2967" s="37"/>
      <c r="R2967" s="38"/>
      <c r="S2967" s="36"/>
      <c r="T2967" s="36"/>
      <c r="U2967" s="37"/>
      <c r="V2967" s="38"/>
      <c r="W2967" s="36"/>
      <c r="X2967" s="36"/>
      <c r="Y2967" s="37"/>
      <c r="Z2967" s="38"/>
      <c r="AA2967" s="36"/>
      <c r="AB2967" s="36"/>
      <c r="AC2967" s="37"/>
      <c r="AD2967" s="38"/>
      <c r="AE2967" s="36"/>
      <c r="AF2967" s="36"/>
      <c r="AG2967" s="37"/>
      <c r="AH2967" s="38"/>
      <c r="AI2967" s="36"/>
      <c r="AJ2967" s="36"/>
      <c r="AK2967" s="37"/>
      <c r="AL2967" s="38"/>
      <c r="AM2967" s="36"/>
      <c r="AN2967" s="36"/>
      <c r="AO2967" s="37"/>
    </row>
    <row r="2968" spans="1:41" ht="45" hidden="1" outlineLevel="1" x14ac:dyDescent="0.25">
      <c r="A2968" s="30"/>
      <c r="B2968" s="31" t="s">
        <v>69</v>
      </c>
      <c r="C2968" s="31" t="s">
        <v>70</v>
      </c>
      <c r="D2968" s="31" t="s">
        <v>71</v>
      </c>
      <c r="E2968" s="31" t="s">
        <v>72</v>
      </c>
      <c r="G2968" s="39" t="s">
        <v>73</v>
      </c>
      <c r="H2968" s="40" t="s">
        <v>33</v>
      </c>
      <c r="I2968" s="41"/>
      <c r="J2968" s="38"/>
      <c r="K2968" s="39" t="s">
        <v>73</v>
      </c>
      <c r="L2968" s="40" t="s">
        <v>33</v>
      </c>
      <c r="M2968" s="41"/>
      <c r="N2968" s="38"/>
      <c r="O2968" s="39" t="s">
        <v>73</v>
      </c>
      <c r="P2968" s="40" t="s">
        <v>33</v>
      </c>
      <c r="Q2968" s="41"/>
      <c r="R2968" s="38"/>
      <c r="S2968" s="39" t="s">
        <v>73</v>
      </c>
      <c r="T2968" s="40" t="s">
        <v>33</v>
      </c>
      <c r="U2968" s="41"/>
      <c r="V2968" s="38"/>
      <c r="W2968" s="39" t="s">
        <v>73</v>
      </c>
      <c r="X2968" s="40" t="s">
        <v>33</v>
      </c>
      <c r="Y2968" s="41"/>
      <c r="Z2968" s="38"/>
      <c r="AA2968" s="39" t="s">
        <v>73</v>
      </c>
      <c r="AB2968" s="40" t="s">
        <v>33</v>
      </c>
      <c r="AC2968" s="41"/>
      <c r="AD2968" s="38"/>
      <c r="AE2968" s="39" t="s">
        <v>73</v>
      </c>
      <c r="AF2968" s="40" t="s">
        <v>33</v>
      </c>
      <c r="AG2968" s="41"/>
      <c r="AH2968" s="38"/>
      <c r="AI2968" s="39" t="s">
        <v>73</v>
      </c>
      <c r="AJ2968" s="40" t="s">
        <v>33</v>
      </c>
      <c r="AK2968" s="41"/>
      <c r="AL2968" s="38"/>
      <c r="AM2968" s="39" t="s">
        <v>73</v>
      </c>
      <c r="AN2968" s="40" t="s">
        <v>33</v>
      </c>
      <c r="AO2968" s="41"/>
    </row>
    <row r="2969" spans="1:41" ht="45" hidden="1" outlineLevel="1" x14ac:dyDescent="0.25">
      <c r="A2969" s="34" t="s">
        <v>5192</v>
      </c>
      <c r="B2969" s="35" t="s">
        <v>5193</v>
      </c>
      <c r="C2969" s="35" t="s">
        <v>5194</v>
      </c>
      <c r="D2969" s="35" t="s">
        <v>500</v>
      </c>
      <c r="E2969" s="42">
        <v>74</v>
      </c>
      <c r="G2969" s="43">
        <v>0</v>
      </c>
      <c r="H2969" s="44">
        <v>0</v>
      </c>
      <c r="I2969" s="45"/>
      <c r="J2969" s="38"/>
      <c r="K2969" s="43">
        <v>100</v>
      </c>
      <c r="L2969" s="44">
        <v>7400</v>
      </c>
      <c r="M2969" s="45"/>
      <c r="N2969" s="38"/>
      <c r="O2969" s="43">
        <v>100</v>
      </c>
      <c r="P2969" s="44">
        <v>7400</v>
      </c>
      <c r="Q2969" s="45"/>
      <c r="R2969" s="38"/>
      <c r="S2969" s="43">
        <v>223</v>
      </c>
      <c r="T2969" s="44">
        <v>16502</v>
      </c>
      <c r="U2969" s="45"/>
      <c r="V2969" s="38"/>
      <c r="W2969" s="43">
        <v>426</v>
      </c>
      <c r="X2969" s="44">
        <v>31524</v>
      </c>
      <c r="Y2969" s="45"/>
      <c r="Z2969" s="38"/>
      <c r="AA2969" s="43">
        <v>310.10000000000002</v>
      </c>
      <c r="AB2969" s="44">
        <v>22947.4</v>
      </c>
      <c r="AC2969" s="45"/>
      <c r="AD2969" s="38"/>
      <c r="AE2969" s="43">
        <v>223</v>
      </c>
      <c r="AF2969" s="44">
        <v>16502</v>
      </c>
      <c r="AG2969" s="45"/>
      <c r="AH2969" s="38"/>
      <c r="AI2969" s="43">
        <v>0</v>
      </c>
      <c r="AJ2969" s="44">
        <v>0</v>
      </c>
      <c r="AK2969" s="45"/>
      <c r="AL2969" s="38"/>
      <c r="AM2969" s="43">
        <v>480</v>
      </c>
      <c r="AN2969" s="44">
        <v>35520</v>
      </c>
      <c r="AO2969" s="45"/>
    </row>
    <row r="2970" spans="1:41" ht="30" hidden="1" outlineLevel="1" x14ac:dyDescent="0.25">
      <c r="A2970" s="34" t="s">
        <v>5195</v>
      </c>
      <c r="B2970" s="35" t="s">
        <v>5196</v>
      </c>
      <c r="C2970" s="35" t="s">
        <v>5197</v>
      </c>
      <c r="D2970" s="35" t="s">
        <v>500</v>
      </c>
      <c r="E2970" s="42">
        <v>1</v>
      </c>
      <c r="G2970" s="43">
        <v>0</v>
      </c>
      <c r="H2970" s="44">
        <v>0</v>
      </c>
      <c r="I2970" s="45"/>
      <c r="J2970" s="38"/>
      <c r="K2970" s="43">
        <v>10000</v>
      </c>
      <c r="L2970" s="44">
        <v>10000</v>
      </c>
      <c r="M2970" s="45"/>
      <c r="N2970" s="38"/>
      <c r="O2970" s="43">
        <v>10000</v>
      </c>
      <c r="P2970" s="44">
        <v>10000</v>
      </c>
      <c r="Q2970" s="45"/>
      <c r="R2970" s="38"/>
      <c r="S2970" s="43">
        <v>8739</v>
      </c>
      <c r="T2970" s="44">
        <v>8739</v>
      </c>
      <c r="U2970" s="45"/>
      <c r="V2970" s="38"/>
      <c r="W2970" s="43">
        <v>25480</v>
      </c>
      <c r="X2970" s="44">
        <v>25480</v>
      </c>
      <c r="Y2970" s="45"/>
      <c r="Z2970" s="38"/>
      <c r="AA2970" s="43">
        <v>496.16</v>
      </c>
      <c r="AB2970" s="44">
        <v>496.16</v>
      </c>
      <c r="AC2970" s="45"/>
      <c r="AD2970" s="38"/>
      <c r="AE2970" s="43">
        <v>7080</v>
      </c>
      <c r="AF2970" s="44">
        <v>7080</v>
      </c>
      <c r="AG2970" s="45"/>
      <c r="AH2970" s="38"/>
      <c r="AI2970" s="43">
        <v>0</v>
      </c>
      <c r="AJ2970" s="44">
        <v>0</v>
      </c>
      <c r="AK2970" s="45"/>
      <c r="AL2970" s="38"/>
      <c r="AM2970" s="43">
        <v>23467</v>
      </c>
      <c r="AN2970" s="44">
        <v>23467</v>
      </c>
      <c r="AO2970" s="45"/>
    </row>
    <row r="2971" spans="1:41" hidden="1" outlineLevel="1" x14ac:dyDescent="0.25">
      <c r="A2971" s="34" t="s">
        <v>5198</v>
      </c>
      <c r="B2971" s="35" t="s">
        <v>5199</v>
      </c>
      <c r="C2971" s="35" t="s">
        <v>2955</v>
      </c>
      <c r="D2971" s="35" t="s">
        <v>500</v>
      </c>
      <c r="E2971" s="42">
        <v>33</v>
      </c>
      <c r="G2971" s="43">
        <v>0</v>
      </c>
      <c r="H2971" s="44">
        <v>0</v>
      </c>
      <c r="I2971" s="45"/>
      <c r="J2971" s="38"/>
      <c r="K2971" s="43">
        <v>150</v>
      </c>
      <c r="L2971" s="44">
        <v>4950</v>
      </c>
      <c r="M2971" s="45"/>
      <c r="N2971" s="38"/>
      <c r="O2971" s="43">
        <v>150</v>
      </c>
      <c r="P2971" s="44">
        <v>4950</v>
      </c>
      <c r="Q2971" s="45"/>
      <c r="R2971" s="38"/>
      <c r="S2971" s="43">
        <v>200</v>
      </c>
      <c r="T2971" s="44">
        <v>6600</v>
      </c>
      <c r="U2971" s="45"/>
      <c r="V2971" s="38"/>
      <c r="W2971" s="43">
        <v>286</v>
      </c>
      <c r="X2971" s="44">
        <v>9438</v>
      </c>
      <c r="Y2971" s="45"/>
      <c r="Z2971" s="38"/>
      <c r="AA2971" s="43">
        <v>93.44</v>
      </c>
      <c r="AB2971" s="44">
        <v>3083.52</v>
      </c>
      <c r="AC2971" s="45"/>
      <c r="AD2971" s="38"/>
      <c r="AE2971" s="43">
        <v>151</v>
      </c>
      <c r="AF2971" s="44">
        <v>4983</v>
      </c>
      <c r="AG2971" s="45"/>
      <c r="AH2971" s="38"/>
      <c r="AI2971" s="43">
        <v>0</v>
      </c>
      <c r="AJ2971" s="44">
        <v>0</v>
      </c>
      <c r="AK2971" s="45"/>
      <c r="AL2971" s="38"/>
      <c r="AM2971" s="43">
        <v>228</v>
      </c>
      <c r="AN2971" s="44">
        <v>7524</v>
      </c>
      <c r="AO2971" s="45"/>
    </row>
    <row r="2972" spans="1:41" hidden="1" outlineLevel="1" x14ac:dyDescent="0.25">
      <c r="A2972" s="34" t="s">
        <v>5200</v>
      </c>
      <c r="B2972" s="35" t="s">
        <v>5201</v>
      </c>
      <c r="C2972" s="35" t="s">
        <v>5202</v>
      </c>
      <c r="D2972" s="35" t="s">
        <v>500</v>
      </c>
      <c r="E2972" s="42">
        <v>4</v>
      </c>
      <c r="G2972" s="43">
        <v>0</v>
      </c>
      <c r="H2972" s="44">
        <v>0</v>
      </c>
      <c r="I2972" s="45"/>
      <c r="J2972" s="38"/>
      <c r="K2972" s="43">
        <v>150</v>
      </c>
      <c r="L2972" s="44">
        <v>600</v>
      </c>
      <c r="M2972" s="45"/>
      <c r="N2972" s="38"/>
      <c r="O2972" s="43">
        <v>150</v>
      </c>
      <c r="P2972" s="44">
        <v>600</v>
      </c>
      <c r="Q2972" s="45"/>
      <c r="R2972" s="38"/>
      <c r="S2972" s="43">
        <v>200</v>
      </c>
      <c r="T2972" s="44">
        <v>800</v>
      </c>
      <c r="U2972" s="45"/>
      <c r="V2972" s="38"/>
      <c r="W2972" s="43">
        <v>364</v>
      </c>
      <c r="X2972" s="44">
        <v>1456</v>
      </c>
      <c r="Y2972" s="45"/>
      <c r="Z2972" s="38"/>
      <c r="AA2972" s="43">
        <v>155.46</v>
      </c>
      <c r="AB2972" s="44">
        <v>621.84</v>
      </c>
      <c r="AC2972" s="45"/>
      <c r="AD2972" s="38"/>
      <c r="AE2972" s="43">
        <v>223</v>
      </c>
      <c r="AF2972" s="44">
        <v>892</v>
      </c>
      <c r="AG2972" s="45"/>
      <c r="AH2972" s="38"/>
      <c r="AI2972" s="43">
        <v>0</v>
      </c>
      <c r="AJ2972" s="44">
        <v>0</v>
      </c>
      <c r="AK2972" s="45"/>
      <c r="AL2972" s="38"/>
      <c r="AM2972" s="43">
        <v>228</v>
      </c>
      <c r="AN2972" s="44">
        <v>912</v>
      </c>
      <c r="AO2972" s="45"/>
    </row>
    <row r="2973" spans="1:41" hidden="1" outlineLevel="1" x14ac:dyDescent="0.25">
      <c r="A2973" s="34" t="s">
        <v>5203</v>
      </c>
      <c r="B2973" s="35" t="s">
        <v>5204</v>
      </c>
      <c r="C2973" s="35" t="s">
        <v>3943</v>
      </c>
      <c r="D2973" s="35" t="s">
        <v>500</v>
      </c>
      <c r="E2973" s="42">
        <v>2</v>
      </c>
      <c r="G2973" s="43">
        <v>0</v>
      </c>
      <c r="H2973" s="44">
        <v>0</v>
      </c>
      <c r="I2973" s="45"/>
      <c r="J2973" s="38"/>
      <c r="K2973" s="43">
        <v>200</v>
      </c>
      <c r="L2973" s="44">
        <v>400</v>
      </c>
      <c r="M2973" s="45"/>
      <c r="N2973" s="38"/>
      <c r="O2973" s="43">
        <v>200</v>
      </c>
      <c r="P2973" s="44">
        <v>400</v>
      </c>
      <c r="Q2973" s="45"/>
      <c r="R2973" s="38"/>
      <c r="S2973" s="43">
        <v>200</v>
      </c>
      <c r="T2973" s="44">
        <v>400</v>
      </c>
      <c r="U2973" s="45"/>
      <c r="V2973" s="38"/>
      <c r="W2973" s="43">
        <v>572</v>
      </c>
      <c r="X2973" s="44">
        <v>1144</v>
      </c>
      <c r="Y2973" s="45"/>
      <c r="Z2973" s="38"/>
      <c r="AA2973" s="43">
        <v>186.06</v>
      </c>
      <c r="AB2973" s="44">
        <v>372.12</v>
      </c>
      <c r="AC2973" s="45"/>
      <c r="AD2973" s="38"/>
      <c r="AE2973" s="43">
        <v>162</v>
      </c>
      <c r="AF2973" s="44">
        <v>324</v>
      </c>
      <c r="AG2973" s="45"/>
      <c r="AH2973" s="38"/>
      <c r="AI2973" s="43">
        <v>0</v>
      </c>
      <c r="AJ2973" s="44">
        <v>0</v>
      </c>
      <c r="AK2973" s="45"/>
      <c r="AL2973" s="38"/>
      <c r="AM2973" s="43">
        <v>257</v>
      </c>
      <c r="AN2973" s="44">
        <v>514</v>
      </c>
      <c r="AO2973" s="45"/>
    </row>
    <row r="2974" spans="1:41" hidden="1" outlineLevel="1" x14ac:dyDescent="0.25">
      <c r="A2974" s="34" t="s">
        <v>5205</v>
      </c>
      <c r="B2974" s="35" t="s">
        <v>5206</v>
      </c>
      <c r="C2974" s="35" t="s">
        <v>2958</v>
      </c>
      <c r="D2974" s="35" t="s">
        <v>500</v>
      </c>
      <c r="E2974" s="42">
        <v>3</v>
      </c>
      <c r="G2974" s="43">
        <v>0</v>
      </c>
      <c r="H2974" s="44">
        <v>0</v>
      </c>
      <c r="I2974" s="45"/>
      <c r="J2974" s="38"/>
      <c r="K2974" s="43">
        <v>250</v>
      </c>
      <c r="L2974" s="44">
        <v>750</v>
      </c>
      <c r="M2974" s="45"/>
      <c r="N2974" s="38"/>
      <c r="O2974" s="43">
        <v>250</v>
      </c>
      <c r="P2974" s="44">
        <v>750</v>
      </c>
      <c r="Q2974" s="45"/>
      <c r="R2974" s="38"/>
      <c r="S2974" s="43">
        <v>258</v>
      </c>
      <c r="T2974" s="44">
        <v>774</v>
      </c>
      <c r="U2974" s="45"/>
      <c r="V2974" s="38"/>
      <c r="W2974" s="43">
        <v>286</v>
      </c>
      <c r="X2974" s="44">
        <v>858</v>
      </c>
      <c r="Y2974" s="45"/>
      <c r="Z2974" s="38"/>
      <c r="AA2974" s="43">
        <v>165.39</v>
      </c>
      <c r="AB2974" s="44">
        <v>496.17</v>
      </c>
      <c r="AC2974" s="45"/>
      <c r="AD2974" s="38"/>
      <c r="AE2974" s="43">
        <v>424</v>
      </c>
      <c r="AF2974" s="44">
        <v>1272</v>
      </c>
      <c r="AG2974" s="45"/>
      <c r="AH2974" s="38"/>
      <c r="AI2974" s="43">
        <v>0</v>
      </c>
      <c r="AJ2974" s="44">
        <v>0</v>
      </c>
      <c r="AK2974" s="45"/>
      <c r="AL2974" s="38"/>
      <c r="AM2974" s="43">
        <v>257</v>
      </c>
      <c r="AN2974" s="44">
        <v>771</v>
      </c>
      <c r="AO2974" s="45"/>
    </row>
    <row r="2975" spans="1:41" hidden="1" outlineLevel="1" x14ac:dyDescent="0.25">
      <c r="A2975" s="34" t="s">
        <v>5207</v>
      </c>
      <c r="B2975" s="35" t="s">
        <v>5208</v>
      </c>
      <c r="C2975" s="35" t="s">
        <v>2961</v>
      </c>
      <c r="D2975" s="35" t="s">
        <v>500</v>
      </c>
      <c r="E2975" s="42">
        <v>15</v>
      </c>
      <c r="G2975" s="43">
        <v>0</v>
      </c>
      <c r="H2975" s="44">
        <v>0</v>
      </c>
      <c r="I2975" s="45"/>
      <c r="J2975" s="38"/>
      <c r="K2975" s="43">
        <v>120</v>
      </c>
      <c r="L2975" s="44">
        <v>1800</v>
      </c>
      <c r="M2975" s="45"/>
      <c r="N2975" s="38"/>
      <c r="O2975" s="43">
        <v>120</v>
      </c>
      <c r="P2975" s="44">
        <v>1800</v>
      </c>
      <c r="Q2975" s="45"/>
      <c r="R2975" s="38"/>
      <c r="S2975" s="43">
        <v>316</v>
      </c>
      <c r="T2975" s="44">
        <v>4740</v>
      </c>
      <c r="U2975" s="45"/>
      <c r="V2975" s="38"/>
      <c r="W2975" s="43">
        <v>468</v>
      </c>
      <c r="X2975" s="44">
        <v>7020</v>
      </c>
      <c r="Y2975" s="45"/>
      <c r="Z2975" s="38"/>
      <c r="AA2975" s="43">
        <v>111.64</v>
      </c>
      <c r="AB2975" s="44">
        <v>1674.6</v>
      </c>
      <c r="AC2975" s="45"/>
      <c r="AD2975" s="38"/>
      <c r="AE2975" s="43">
        <v>201</v>
      </c>
      <c r="AF2975" s="44">
        <v>3015</v>
      </c>
      <c r="AG2975" s="45"/>
      <c r="AH2975" s="38"/>
      <c r="AI2975" s="43">
        <v>0</v>
      </c>
      <c r="AJ2975" s="44">
        <v>0</v>
      </c>
      <c r="AK2975" s="45"/>
      <c r="AL2975" s="38"/>
      <c r="AM2975" s="43">
        <v>319</v>
      </c>
      <c r="AN2975" s="44">
        <v>4785</v>
      </c>
      <c r="AO2975" s="45"/>
    </row>
    <row r="2976" spans="1:41" hidden="1" outlineLevel="1" x14ac:dyDescent="0.25">
      <c r="A2976" s="34" t="s">
        <v>5209</v>
      </c>
      <c r="B2976" s="35" t="s">
        <v>5210</v>
      </c>
      <c r="C2976" s="35" t="s">
        <v>2964</v>
      </c>
      <c r="D2976" s="35" t="s">
        <v>500</v>
      </c>
      <c r="E2976" s="42">
        <v>3</v>
      </c>
      <c r="G2976" s="43">
        <v>0</v>
      </c>
      <c r="H2976" s="44">
        <v>0</v>
      </c>
      <c r="I2976" s="45"/>
      <c r="J2976" s="38"/>
      <c r="K2976" s="43">
        <v>200</v>
      </c>
      <c r="L2976" s="44">
        <v>600</v>
      </c>
      <c r="M2976" s="45"/>
      <c r="N2976" s="38"/>
      <c r="O2976" s="43">
        <v>200</v>
      </c>
      <c r="P2976" s="44">
        <v>600</v>
      </c>
      <c r="Q2976" s="45"/>
      <c r="R2976" s="38"/>
      <c r="S2976" s="43">
        <v>230</v>
      </c>
      <c r="T2976" s="44">
        <v>690</v>
      </c>
      <c r="U2976" s="45"/>
      <c r="V2976" s="38"/>
      <c r="W2976" s="43">
        <v>192</v>
      </c>
      <c r="X2976" s="44">
        <v>576</v>
      </c>
      <c r="Y2976" s="45"/>
      <c r="Z2976" s="38"/>
      <c r="AA2976" s="43">
        <v>74.42</v>
      </c>
      <c r="AB2976" s="44">
        <v>223.26</v>
      </c>
      <c r="AC2976" s="45"/>
      <c r="AD2976" s="38"/>
      <c r="AE2976" s="43">
        <v>240</v>
      </c>
      <c r="AF2976" s="44">
        <v>720</v>
      </c>
      <c r="AG2976" s="45"/>
      <c r="AH2976" s="38"/>
      <c r="AI2976" s="43">
        <v>0</v>
      </c>
      <c r="AJ2976" s="44">
        <v>0</v>
      </c>
      <c r="AK2976" s="45"/>
      <c r="AL2976" s="38"/>
      <c r="AM2976" s="43">
        <v>345</v>
      </c>
      <c r="AN2976" s="44">
        <v>1035</v>
      </c>
      <c r="AO2976" s="45"/>
    </row>
    <row r="2977" spans="1:41" hidden="1" outlineLevel="1" x14ac:dyDescent="0.25">
      <c r="A2977" s="34" t="s">
        <v>5211</v>
      </c>
      <c r="B2977" s="35" t="s">
        <v>5212</v>
      </c>
      <c r="C2977" s="35" t="s">
        <v>2967</v>
      </c>
      <c r="D2977" s="35" t="s">
        <v>500</v>
      </c>
      <c r="E2977" s="42">
        <v>14</v>
      </c>
      <c r="G2977" s="43">
        <v>0</v>
      </c>
      <c r="H2977" s="44">
        <v>0</v>
      </c>
      <c r="I2977" s="45"/>
      <c r="J2977" s="38"/>
      <c r="K2977" s="43">
        <v>250</v>
      </c>
      <c r="L2977" s="44">
        <v>3500</v>
      </c>
      <c r="M2977" s="45"/>
      <c r="N2977" s="38"/>
      <c r="O2977" s="43">
        <v>250</v>
      </c>
      <c r="P2977" s="44">
        <v>3500</v>
      </c>
      <c r="Q2977" s="45"/>
      <c r="R2977" s="38"/>
      <c r="S2977" s="43">
        <v>248</v>
      </c>
      <c r="T2977" s="44">
        <v>3472</v>
      </c>
      <c r="U2977" s="45"/>
      <c r="V2977" s="38"/>
      <c r="W2977" s="43">
        <v>988</v>
      </c>
      <c r="X2977" s="44">
        <v>13832</v>
      </c>
      <c r="Y2977" s="45"/>
      <c r="Z2977" s="38"/>
      <c r="AA2977" s="43">
        <v>217.48</v>
      </c>
      <c r="AB2977" s="44">
        <v>3044.72</v>
      </c>
      <c r="AC2977" s="45"/>
      <c r="AD2977" s="38"/>
      <c r="AE2977" s="43">
        <v>340</v>
      </c>
      <c r="AF2977" s="44">
        <v>4760</v>
      </c>
      <c r="AG2977" s="45"/>
      <c r="AH2977" s="38"/>
      <c r="AI2977" s="43">
        <v>0</v>
      </c>
      <c r="AJ2977" s="44">
        <v>0</v>
      </c>
      <c r="AK2977" s="45"/>
      <c r="AL2977" s="38"/>
      <c r="AM2977" s="43">
        <v>780</v>
      </c>
      <c r="AN2977" s="44">
        <v>10920</v>
      </c>
      <c r="AO2977" s="45"/>
    </row>
    <row r="2978" spans="1:41" hidden="1" outlineLevel="1" x14ac:dyDescent="0.25">
      <c r="A2978" s="30"/>
      <c r="B2978" s="31" t="s">
        <v>44</v>
      </c>
      <c r="C2978" s="31" t="s">
        <v>45</v>
      </c>
      <c r="G2978" s="36"/>
      <c r="H2978" s="36"/>
      <c r="I2978" s="37"/>
      <c r="J2978" s="38"/>
      <c r="K2978" s="36"/>
      <c r="L2978" s="36"/>
      <c r="M2978" s="37"/>
      <c r="N2978" s="38"/>
      <c r="O2978" s="36"/>
      <c r="P2978" s="36"/>
      <c r="Q2978" s="37"/>
      <c r="R2978" s="38"/>
      <c r="S2978" s="36"/>
      <c r="T2978" s="36"/>
      <c r="U2978" s="37"/>
      <c r="V2978" s="38"/>
      <c r="W2978" s="36"/>
      <c r="X2978" s="36"/>
      <c r="Y2978" s="37"/>
      <c r="Z2978" s="38"/>
      <c r="AA2978" s="36"/>
      <c r="AB2978" s="36"/>
      <c r="AC2978" s="37"/>
      <c r="AD2978" s="38"/>
      <c r="AE2978" s="36"/>
      <c r="AF2978" s="36"/>
      <c r="AG2978" s="37"/>
      <c r="AH2978" s="38"/>
      <c r="AI2978" s="36"/>
      <c r="AJ2978" s="36"/>
      <c r="AK2978" s="37"/>
      <c r="AL2978" s="38"/>
      <c r="AM2978" s="36"/>
      <c r="AN2978" s="36"/>
      <c r="AO2978" s="37"/>
    </row>
    <row r="2979" spans="1:41" hidden="1" outlineLevel="1" x14ac:dyDescent="0.25">
      <c r="A2979" s="34" t="s">
        <v>5213</v>
      </c>
      <c r="B2979" s="35" t="s">
        <v>47</v>
      </c>
      <c r="C2979" s="35" t="s">
        <v>5214</v>
      </c>
      <c r="G2979" s="36"/>
      <c r="H2979" s="36"/>
      <c r="I2979" s="37"/>
      <c r="J2979" s="38"/>
      <c r="K2979" s="36"/>
      <c r="L2979" s="36"/>
      <c r="M2979" s="37"/>
      <c r="N2979" s="38"/>
      <c r="O2979" s="36"/>
      <c r="P2979" s="36"/>
      <c r="Q2979" s="37"/>
      <c r="R2979" s="38"/>
      <c r="S2979" s="36"/>
      <c r="T2979" s="36"/>
      <c r="U2979" s="37"/>
      <c r="V2979" s="38"/>
      <c r="W2979" s="36"/>
      <c r="X2979" s="36"/>
      <c r="Y2979" s="37"/>
      <c r="Z2979" s="38"/>
      <c r="AA2979" s="36"/>
      <c r="AB2979" s="36"/>
      <c r="AC2979" s="37"/>
      <c r="AD2979" s="38"/>
      <c r="AE2979" s="36"/>
      <c r="AF2979" s="36"/>
      <c r="AG2979" s="37"/>
      <c r="AH2979" s="38"/>
      <c r="AI2979" s="36"/>
      <c r="AJ2979" s="36"/>
      <c r="AK2979" s="37"/>
      <c r="AL2979" s="38"/>
      <c r="AM2979" s="36"/>
      <c r="AN2979" s="36"/>
      <c r="AO2979" s="37"/>
    </row>
    <row r="2980" spans="1:41" ht="45" hidden="1" outlineLevel="1" x14ac:dyDescent="0.25">
      <c r="A2980" s="34" t="s">
        <v>5215</v>
      </c>
      <c r="B2980" s="35" t="s">
        <v>47</v>
      </c>
      <c r="C2980" s="35" t="s">
        <v>5216</v>
      </c>
      <c r="G2980" s="36"/>
      <c r="H2980" s="36"/>
      <c r="I2980" s="37"/>
      <c r="J2980" s="38"/>
      <c r="K2980" s="36"/>
      <c r="L2980" s="36"/>
      <c r="M2980" s="37"/>
      <c r="N2980" s="38"/>
      <c r="O2980" s="36"/>
      <c r="P2980" s="36"/>
      <c r="Q2980" s="37"/>
      <c r="R2980" s="38"/>
      <c r="S2980" s="36"/>
      <c r="T2980" s="36"/>
      <c r="U2980" s="37"/>
      <c r="V2980" s="38"/>
      <c r="W2980" s="36"/>
      <c r="X2980" s="36"/>
      <c r="Y2980" s="37"/>
      <c r="Z2980" s="38"/>
      <c r="AA2980" s="36"/>
      <c r="AB2980" s="36"/>
      <c r="AC2980" s="37"/>
      <c r="AD2980" s="38"/>
      <c r="AE2980" s="36"/>
      <c r="AF2980" s="36"/>
      <c r="AG2980" s="37"/>
      <c r="AH2980" s="38"/>
      <c r="AI2980" s="36"/>
      <c r="AJ2980" s="36"/>
      <c r="AK2980" s="37"/>
      <c r="AL2980" s="38"/>
      <c r="AM2980" s="36"/>
      <c r="AN2980" s="36"/>
      <c r="AO2980" s="37"/>
    </row>
    <row r="2981" spans="1:41" ht="45" hidden="1" outlineLevel="1" x14ac:dyDescent="0.25">
      <c r="A2981" s="30"/>
      <c r="B2981" s="31" t="s">
        <v>69</v>
      </c>
      <c r="C2981" s="31" t="s">
        <v>70</v>
      </c>
      <c r="D2981" s="31" t="s">
        <v>71</v>
      </c>
      <c r="E2981" s="31" t="s">
        <v>72</v>
      </c>
      <c r="G2981" s="39" t="s">
        <v>73</v>
      </c>
      <c r="H2981" s="40" t="s">
        <v>33</v>
      </c>
      <c r="I2981" s="41"/>
      <c r="J2981" s="38"/>
      <c r="K2981" s="39" t="s">
        <v>73</v>
      </c>
      <c r="L2981" s="40" t="s">
        <v>33</v>
      </c>
      <c r="M2981" s="41"/>
      <c r="N2981" s="38"/>
      <c r="O2981" s="39" t="s">
        <v>73</v>
      </c>
      <c r="P2981" s="40" t="s">
        <v>33</v>
      </c>
      <c r="Q2981" s="41"/>
      <c r="R2981" s="38"/>
      <c r="S2981" s="39" t="s">
        <v>73</v>
      </c>
      <c r="T2981" s="40" t="s">
        <v>33</v>
      </c>
      <c r="U2981" s="41"/>
      <c r="V2981" s="38"/>
      <c r="W2981" s="39" t="s">
        <v>73</v>
      </c>
      <c r="X2981" s="40" t="s">
        <v>33</v>
      </c>
      <c r="Y2981" s="41"/>
      <c r="Z2981" s="38"/>
      <c r="AA2981" s="39" t="s">
        <v>73</v>
      </c>
      <c r="AB2981" s="40" t="s">
        <v>33</v>
      </c>
      <c r="AC2981" s="41"/>
      <c r="AD2981" s="38"/>
      <c r="AE2981" s="39" t="s">
        <v>73</v>
      </c>
      <c r="AF2981" s="40" t="s">
        <v>33</v>
      </c>
      <c r="AG2981" s="41"/>
      <c r="AH2981" s="38"/>
      <c r="AI2981" s="39" t="s">
        <v>73</v>
      </c>
      <c r="AJ2981" s="40" t="s">
        <v>33</v>
      </c>
      <c r="AK2981" s="41"/>
      <c r="AL2981" s="38"/>
      <c r="AM2981" s="39" t="s">
        <v>73</v>
      </c>
      <c r="AN2981" s="40" t="s">
        <v>33</v>
      </c>
      <c r="AO2981" s="41"/>
    </row>
    <row r="2982" spans="1:41" hidden="1" outlineLevel="1" x14ac:dyDescent="0.25">
      <c r="A2982" s="34" t="s">
        <v>5217</v>
      </c>
      <c r="B2982" s="35" t="s">
        <v>5218</v>
      </c>
      <c r="C2982" s="35" t="s">
        <v>2974</v>
      </c>
      <c r="D2982" s="35" t="s">
        <v>500</v>
      </c>
      <c r="E2982" s="42">
        <v>1</v>
      </c>
      <c r="G2982" s="43">
        <v>0</v>
      </c>
      <c r="H2982" s="44">
        <v>0</v>
      </c>
      <c r="I2982" s="45"/>
      <c r="J2982" s="38"/>
      <c r="K2982" s="43">
        <v>3000</v>
      </c>
      <c r="L2982" s="44">
        <v>3000</v>
      </c>
      <c r="M2982" s="45"/>
      <c r="N2982" s="38"/>
      <c r="O2982" s="43">
        <v>3000</v>
      </c>
      <c r="P2982" s="44">
        <v>3000</v>
      </c>
      <c r="Q2982" s="45"/>
      <c r="R2982" s="38"/>
      <c r="S2982" s="43">
        <v>7187</v>
      </c>
      <c r="T2982" s="44">
        <v>7187</v>
      </c>
      <c r="U2982" s="45"/>
      <c r="V2982" s="38"/>
      <c r="W2982" s="43">
        <v>2444</v>
      </c>
      <c r="X2982" s="44">
        <v>2444</v>
      </c>
      <c r="Y2982" s="45"/>
      <c r="Z2982" s="38"/>
      <c r="AA2982" s="43">
        <v>2790.88</v>
      </c>
      <c r="AB2982" s="44">
        <v>2790.88</v>
      </c>
      <c r="AC2982" s="45"/>
      <c r="AD2982" s="38"/>
      <c r="AE2982" s="43">
        <v>3011</v>
      </c>
      <c r="AF2982" s="44">
        <v>3011</v>
      </c>
      <c r="AG2982" s="45"/>
      <c r="AH2982" s="38"/>
      <c r="AI2982" s="43">
        <v>0</v>
      </c>
      <c r="AJ2982" s="44">
        <v>0</v>
      </c>
      <c r="AK2982" s="45"/>
      <c r="AL2982" s="38"/>
      <c r="AM2982" s="43">
        <v>9665</v>
      </c>
      <c r="AN2982" s="44">
        <v>9665</v>
      </c>
      <c r="AO2982" s="45"/>
    </row>
    <row r="2983" spans="1:41" hidden="1" outlineLevel="1" x14ac:dyDescent="0.25">
      <c r="A2983" s="34" t="s">
        <v>5219</v>
      </c>
      <c r="B2983" s="35" t="s">
        <v>5220</v>
      </c>
      <c r="C2983" s="35" t="s">
        <v>5221</v>
      </c>
      <c r="D2983" s="35" t="s">
        <v>500</v>
      </c>
      <c r="E2983" s="42">
        <v>1</v>
      </c>
      <c r="G2983" s="43">
        <v>0</v>
      </c>
      <c r="H2983" s="44">
        <v>0</v>
      </c>
      <c r="I2983" s="45"/>
      <c r="J2983" s="38"/>
      <c r="K2983" s="43">
        <v>2000</v>
      </c>
      <c r="L2983" s="44">
        <v>2000</v>
      </c>
      <c r="M2983" s="45"/>
      <c r="N2983" s="38"/>
      <c r="O2983" s="43">
        <v>2000</v>
      </c>
      <c r="P2983" s="44">
        <v>2000</v>
      </c>
      <c r="Q2983" s="45"/>
      <c r="R2983" s="38"/>
      <c r="S2983" s="43">
        <v>5906</v>
      </c>
      <c r="T2983" s="44">
        <v>5906</v>
      </c>
      <c r="U2983" s="45"/>
      <c r="V2983" s="38"/>
      <c r="W2983" s="43">
        <v>468</v>
      </c>
      <c r="X2983" s="44">
        <v>468</v>
      </c>
      <c r="Y2983" s="45"/>
      <c r="Z2983" s="38"/>
      <c r="AA2983" s="43">
        <v>2790.88</v>
      </c>
      <c r="AB2983" s="44">
        <v>2790.88</v>
      </c>
      <c r="AC2983" s="45"/>
      <c r="AD2983" s="38"/>
      <c r="AE2983" s="43">
        <v>1673</v>
      </c>
      <c r="AF2983" s="44">
        <v>1673</v>
      </c>
      <c r="AG2983" s="45"/>
      <c r="AH2983" s="38"/>
      <c r="AI2983" s="43">
        <v>0</v>
      </c>
      <c r="AJ2983" s="44">
        <v>0</v>
      </c>
      <c r="AK2983" s="45"/>
      <c r="AL2983" s="38"/>
      <c r="AM2983" s="43">
        <v>3552</v>
      </c>
      <c r="AN2983" s="44">
        <v>3552</v>
      </c>
      <c r="AO2983" s="45"/>
    </row>
    <row r="2984" spans="1:41" hidden="1" outlineLevel="1" x14ac:dyDescent="0.25">
      <c r="A2984" s="34" t="s">
        <v>5222</v>
      </c>
      <c r="B2984" s="35" t="s">
        <v>5223</v>
      </c>
      <c r="C2984" s="35" t="s">
        <v>3976</v>
      </c>
      <c r="D2984" s="35" t="s">
        <v>500</v>
      </c>
      <c r="E2984" s="42">
        <v>1</v>
      </c>
      <c r="G2984" s="43">
        <v>0</v>
      </c>
      <c r="H2984" s="44">
        <v>0</v>
      </c>
      <c r="I2984" s="45"/>
      <c r="J2984" s="38"/>
      <c r="K2984" s="43">
        <v>2500</v>
      </c>
      <c r="L2984" s="44">
        <v>2500</v>
      </c>
      <c r="M2984" s="45"/>
      <c r="N2984" s="38"/>
      <c r="O2984" s="43">
        <v>2500</v>
      </c>
      <c r="P2984" s="44">
        <v>2500</v>
      </c>
      <c r="Q2984" s="45"/>
      <c r="R2984" s="38"/>
      <c r="S2984" s="43">
        <v>8049</v>
      </c>
      <c r="T2984" s="44">
        <v>8049</v>
      </c>
      <c r="U2984" s="45"/>
      <c r="V2984" s="38"/>
      <c r="W2984" s="43">
        <v>26000</v>
      </c>
      <c r="X2984" s="44">
        <v>26000</v>
      </c>
      <c r="Y2984" s="45"/>
      <c r="Z2984" s="38"/>
      <c r="AA2984" s="43">
        <v>0</v>
      </c>
      <c r="AB2984" s="44">
        <v>0</v>
      </c>
      <c r="AC2984" s="45"/>
      <c r="AD2984" s="38"/>
      <c r="AE2984" s="43">
        <v>4694</v>
      </c>
      <c r="AF2984" s="44">
        <v>4694</v>
      </c>
      <c r="AG2984" s="45"/>
      <c r="AH2984" s="38"/>
      <c r="AI2984" s="43">
        <v>0</v>
      </c>
      <c r="AJ2984" s="44">
        <v>0</v>
      </c>
      <c r="AK2984" s="45"/>
      <c r="AL2984" s="38"/>
      <c r="AM2984" s="43">
        <v>17237</v>
      </c>
      <c r="AN2984" s="44">
        <v>17237</v>
      </c>
      <c r="AO2984" s="45"/>
    </row>
    <row r="2985" spans="1:41" hidden="1" outlineLevel="1" x14ac:dyDescent="0.25">
      <c r="A2985" s="34" t="s">
        <v>5224</v>
      </c>
      <c r="B2985" s="35" t="s">
        <v>5225</v>
      </c>
      <c r="C2985" s="35" t="s">
        <v>3973</v>
      </c>
      <c r="D2985" s="35" t="s">
        <v>500</v>
      </c>
      <c r="E2985" s="42">
        <v>2</v>
      </c>
      <c r="G2985" s="43">
        <v>0</v>
      </c>
      <c r="H2985" s="44">
        <v>0</v>
      </c>
      <c r="I2985" s="45"/>
      <c r="J2985" s="38"/>
      <c r="K2985" s="43">
        <v>4000</v>
      </c>
      <c r="L2985" s="44">
        <v>8000</v>
      </c>
      <c r="M2985" s="45"/>
      <c r="N2985" s="38"/>
      <c r="O2985" s="43">
        <v>4000</v>
      </c>
      <c r="P2985" s="44">
        <v>8000</v>
      </c>
      <c r="Q2985" s="45"/>
      <c r="R2985" s="38"/>
      <c r="S2985" s="43">
        <v>10989</v>
      </c>
      <c r="T2985" s="44">
        <v>21978</v>
      </c>
      <c r="U2985" s="45"/>
      <c r="V2985" s="38"/>
      <c r="W2985" s="43">
        <v>2080</v>
      </c>
      <c r="X2985" s="44">
        <v>4160</v>
      </c>
      <c r="Y2985" s="45"/>
      <c r="Z2985" s="38"/>
      <c r="AA2985" s="43">
        <v>0</v>
      </c>
      <c r="AB2985" s="44">
        <v>0</v>
      </c>
      <c r="AC2985" s="45"/>
      <c r="AD2985" s="38"/>
      <c r="AE2985" s="43">
        <v>13380</v>
      </c>
      <c r="AF2985" s="44">
        <v>26760</v>
      </c>
      <c r="AG2985" s="45"/>
      <c r="AH2985" s="38"/>
      <c r="AI2985" s="43">
        <v>0</v>
      </c>
      <c r="AJ2985" s="44">
        <v>0</v>
      </c>
      <c r="AK2985" s="45"/>
      <c r="AL2985" s="38"/>
      <c r="AM2985" s="43">
        <v>17237</v>
      </c>
      <c r="AN2985" s="44">
        <v>34474</v>
      </c>
      <c r="AO2985" s="45"/>
    </row>
    <row r="2986" spans="1:41" hidden="1" outlineLevel="1" x14ac:dyDescent="0.25">
      <c r="A2986" s="34" t="s">
        <v>5226</v>
      </c>
      <c r="B2986" s="35" t="s">
        <v>5227</v>
      </c>
      <c r="C2986" s="35" t="s">
        <v>2980</v>
      </c>
      <c r="D2986" s="35" t="s">
        <v>500</v>
      </c>
      <c r="E2986" s="42">
        <v>3</v>
      </c>
      <c r="G2986" s="43">
        <v>0</v>
      </c>
      <c r="H2986" s="44">
        <v>0</v>
      </c>
      <c r="I2986" s="45"/>
      <c r="J2986" s="38"/>
      <c r="K2986" s="43">
        <v>200</v>
      </c>
      <c r="L2986" s="44">
        <v>600</v>
      </c>
      <c r="M2986" s="45"/>
      <c r="N2986" s="38"/>
      <c r="O2986" s="43">
        <v>200</v>
      </c>
      <c r="P2986" s="44">
        <v>600</v>
      </c>
      <c r="Q2986" s="45"/>
      <c r="R2986" s="38"/>
      <c r="S2986" s="43">
        <v>46</v>
      </c>
      <c r="T2986" s="44">
        <v>138</v>
      </c>
      <c r="U2986" s="45"/>
      <c r="V2986" s="38"/>
      <c r="W2986" s="43">
        <v>259</v>
      </c>
      <c r="X2986" s="44">
        <v>777</v>
      </c>
      <c r="Y2986" s="45"/>
      <c r="Z2986" s="38"/>
      <c r="AA2986" s="43">
        <v>0</v>
      </c>
      <c r="AB2986" s="44">
        <v>0</v>
      </c>
      <c r="AC2986" s="45"/>
      <c r="AD2986" s="38"/>
      <c r="AE2986" s="43">
        <v>4694</v>
      </c>
      <c r="AF2986" s="44">
        <v>14082</v>
      </c>
      <c r="AG2986" s="45"/>
      <c r="AH2986" s="38"/>
      <c r="AI2986" s="43">
        <v>0</v>
      </c>
      <c r="AJ2986" s="44">
        <v>0</v>
      </c>
      <c r="AK2986" s="45"/>
      <c r="AL2986" s="38"/>
      <c r="AM2986" s="43">
        <v>17237</v>
      </c>
      <c r="AN2986" s="44">
        <v>51711</v>
      </c>
      <c r="AO2986" s="45"/>
    </row>
    <row r="2987" spans="1:41" hidden="1" outlineLevel="1" x14ac:dyDescent="0.25">
      <c r="A2987" s="34" t="s">
        <v>5228</v>
      </c>
      <c r="B2987" s="35" t="s">
        <v>5229</v>
      </c>
      <c r="C2987" s="35" t="s">
        <v>2983</v>
      </c>
      <c r="D2987" s="35" t="s">
        <v>500</v>
      </c>
      <c r="E2987" s="42">
        <v>1</v>
      </c>
      <c r="G2987" s="43">
        <v>0</v>
      </c>
      <c r="H2987" s="44">
        <v>0</v>
      </c>
      <c r="I2987" s="45"/>
      <c r="J2987" s="38"/>
      <c r="K2987" s="43">
        <v>400</v>
      </c>
      <c r="L2987" s="44">
        <v>400</v>
      </c>
      <c r="M2987" s="45"/>
      <c r="N2987" s="38"/>
      <c r="O2987" s="43">
        <v>400</v>
      </c>
      <c r="P2987" s="44">
        <v>400</v>
      </c>
      <c r="Q2987" s="45"/>
      <c r="R2987" s="38"/>
      <c r="S2987" s="43">
        <v>368</v>
      </c>
      <c r="T2987" s="44">
        <v>368</v>
      </c>
      <c r="U2987" s="45"/>
      <c r="V2987" s="38"/>
      <c r="W2987" s="43">
        <v>1155</v>
      </c>
      <c r="X2987" s="44">
        <v>1155</v>
      </c>
      <c r="Y2987" s="45"/>
      <c r="Z2987" s="38"/>
      <c r="AA2987" s="43">
        <v>0</v>
      </c>
      <c r="AB2987" s="44">
        <v>0</v>
      </c>
      <c r="AC2987" s="45"/>
      <c r="AD2987" s="38"/>
      <c r="AE2987" s="43">
        <v>558</v>
      </c>
      <c r="AF2987" s="44">
        <v>558</v>
      </c>
      <c r="AG2987" s="45"/>
      <c r="AH2987" s="38"/>
      <c r="AI2987" s="43">
        <v>0</v>
      </c>
      <c r="AJ2987" s="44">
        <v>0</v>
      </c>
      <c r="AK2987" s="45"/>
      <c r="AL2987" s="38"/>
      <c r="AM2987" s="43">
        <v>2844</v>
      </c>
      <c r="AN2987" s="44">
        <v>2844</v>
      </c>
      <c r="AO2987" s="45"/>
    </row>
    <row r="2988" spans="1:41" hidden="1" outlineLevel="1" x14ac:dyDescent="0.25">
      <c r="A2988" s="34" t="s">
        <v>5230</v>
      </c>
      <c r="B2988" s="35" t="s">
        <v>5231</v>
      </c>
      <c r="C2988" s="35" t="s">
        <v>3981</v>
      </c>
      <c r="D2988" s="35" t="s">
        <v>500</v>
      </c>
      <c r="E2988" s="42">
        <v>2</v>
      </c>
      <c r="G2988" s="43">
        <v>0</v>
      </c>
      <c r="H2988" s="44">
        <v>0</v>
      </c>
      <c r="I2988" s="45"/>
      <c r="J2988" s="38"/>
      <c r="K2988" s="43">
        <v>250</v>
      </c>
      <c r="L2988" s="44">
        <v>500</v>
      </c>
      <c r="M2988" s="45"/>
      <c r="N2988" s="38"/>
      <c r="O2988" s="43">
        <v>250</v>
      </c>
      <c r="P2988" s="44">
        <v>500</v>
      </c>
      <c r="Q2988" s="45"/>
      <c r="R2988" s="38"/>
      <c r="S2988" s="43">
        <v>442</v>
      </c>
      <c r="T2988" s="44">
        <v>884</v>
      </c>
      <c r="U2988" s="45"/>
      <c r="V2988" s="38"/>
      <c r="W2988" s="43">
        <v>116</v>
      </c>
      <c r="X2988" s="44">
        <v>232</v>
      </c>
      <c r="Y2988" s="45"/>
      <c r="Z2988" s="38"/>
      <c r="AA2988" s="43">
        <v>0</v>
      </c>
      <c r="AB2988" s="44">
        <v>0</v>
      </c>
      <c r="AC2988" s="45"/>
      <c r="AD2988" s="38"/>
      <c r="AE2988" s="43">
        <v>1338</v>
      </c>
      <c r="AF2988" s="44">
        <v>2676</v>
      </c>
      <c r="AG2988" s="45"/>
      <c r="AH2988" s="38"/>
      <c r="AI2988" s="43">
        <v>0</v>
      </c>
      <c r="AJ2988" s="44">
        <v>0</v>
      </c>
      <c r="AK2988" s="45"/>
      <c r="AL2988" s="38"/>
      <c r="AM2988" s="43">
        <v>2844</v>
      </c>
      <c r="AN2988" s="44">
        <v>5688</v>
      </c>
      <c r="AO2988" s="45"/>
    </row>
    <row r="2989" spans="1:41" hidden="1" outlineLevel="1" x14ac:dyDescent="0.25">
      <c r="A2989" s="34" t="s">
        <v>5232</v>
      </c>
      <c r="B2989" s="35" t="s">
        <v>5233</v>
      </c>
      <c r="C2989" s="35" t="s">
        <v>5234</v>
      </c>
      <c r="D2989" s="35" t="s">
        <v>500</v>
      </c>
      <c r="E2989" s="42">
        <v>15</v>
      </c>
      <c r="G2989" s="43">
        <v>0</v>
      </c>
      <c r="H2989" s="44">
        <v>0</v>
      </c>
      <c r="I2989" s="45"/>
      <c r="J2989" s="38"/>
      <c r="K2989" s="43">
        <v>100</v>
      </c>
      <c r="L2989" s="44">
        <v>1500</v>
      </c>
      <c r="M2989" s="45"/>
      <c r="N2989" s="38"/>
      <c r="O2989" s="43">
        <v>100</v>
      </c>
      <c r="P2989" s="44">
        <v>1500</v>
      </c>
      <c r="Q2989" s="45"/>
      <c r="R2989" s="38"/>
      <c r="S2989" s="43">
        <v>52</v>
      </c>
      <c r="T2989" s="44">
        <v>780</v>
      </c>
      <c r="U2989" s="45"/>
      <c r="V2989" s="38"/>
      <c r="W2989" s="43">
        <v>62</v>
      </c>
      <c r="X2989" s="44">
        <v>930</v>
      </c>
      <c r="Y2989" s="45"/>
      <c r="Z2989" s="38"/>
      <c r="AA2989" s="43">
        <v>19.02</v>
      </c>
      <c r="AB2989" s="44">
        <v>285.3</v>
      </c>
      <c r="AC2989" s="45"/>
      <c r="AD2989" s="38"/>
      <c r="AE2989" s="43">
        <v>452</v>
      </c>
      <c r="AF2989" s="44">
        <v>6780</v>
      </c>
      <c r="AG2989" s="45"/>
      <c r="AH2989" s="38"/>
      <c r="AI2989" s="43">
        <v>0</v>
      </c>
      <c r="AJ2989" s="44">
        <v>0</v>
      </c>
      <c r="AK2989" s="45"/>
      <c r="AL2989" s="38"/>
      <c r="AM2989" s="43">
        <v>30</v>
      </c>
      <c r="AN2989" s="44">
        <v>450</v>
      </c>
      <c r="AO2989" s="45"/>
    </row>
    <row r="2990" spans="1:41" hidden="1" outlineLevel="1" x14ac:dyDescent="0.25">
      <c r="A2990" s="34" t="s">
        <v>5235</v>
      </c>
      <c r="B2990" s="35" t="s">
        <v>5236</v>
      </c>
      <c r="C2990" s="35" t="s">
        <v>5237</v>
      </c>
      <c r="D2990" s="35" t="s">
        <v>500</v>
      </c>
      <c r="E2990" s="42">
        <v>18</v>
      </c>
      <c r="G2990" s="43">
        <v>0</v>
      </c>
      <c r="H2990" s="44">
        <v>0</v>
      </c>
      <c r="I2990" s="45"/>
      <c r="J2990" s="38"/>
      <c r="K2990" s="43">
        <v>110</v>
      </c>
      <c r="L2990" s="44">
        <v>1980</v>
      </c>
      <c r="M2990" s="45"/>
      <c r="N2990" s="38"/>
      <c r="O2990" s="43">
        <v>110</v>
      </c>
      <c r="P2990" s="44">
        <v>1980</v>
      </c>
      <c r="Q2990" s="45"/>
      <c r="R2990" s="38"/>
      <c r="S2990" s="43">
        <v>46</v>
      </c>
      <c r="T2990" s="44">
        <v>828</v>
      </c>
      <c r="U2990" s="45"/>
      <c r="V2990" s="38"/>
      <c r="W2990" s="43">
        <v>62</v>
      </c>
      <c r="X2990" s="44">
        <v>1116</v>
      </c>
      <c r="Y2990" s="45"/>
      <c r="Z2990" s="38"/>
      <c r="AA2990" s="43">
        <v>19.02</v>
      </c>
      <c r="AB2990" s="44">
        <v>342.36</v>
      </c>
      <c r="AC2990" s="45"/>
      <c r="AD2990" s="38"/>
      <c r="AE2990" s="43">
        <v>452</v>
      </c>
      <c r="AF2990" s="44">
        <v>8136</v>
      </c>
      <c r="AG2990" s="45"/>
      <c r="AH2990" s="38"/>
      <c r="AI2990" s="43">
        <v>0</v>
      </c>
      <c r="AJ2990" s="44">
        <v>0</v>
      </c>
      <c r="AK2990" s="45"/>
      <c r="AL2990" s="38"/>
      <c r="AM2990" s="43">
        <v>30</v>
      </c>
      <c r="AN2990" s="44">
        <v>540</v>
      </c>
      <c r="AO2990" s="45"/>
    </row>
    <row r="2991" spans="1:41" hidden="1" outlineLevel="1" x14ac:dyDescent="0.25">
      <c r="A2991" s="34" t="s">
        <v>5238</v>
      </c>
      <c r="B2991" s="35" t="s">
        <v>5239</v>
      </c>
      <c r="C2991" s="35" t="s">
        <v>5240</v>
      </c>
      <c r="D2991" s="35" t="s">
        <v>500</v>
      </c>
      <c r="E2991" s="42">
        <v>2</v>
      </c>
      <c r="G2991" s="43">
        <v>0</v>
      </c>
      <c r="H2991" s="44">
        <v>0</v>
      </c>
      <c r="I2991" s="45"/>
      <c r="J2991" s="38"/>
      <c r="K2991" s="43">
        <v>110</v>
      </c>
      <c r="L2991" s="44">
        <v>220</v>
      </c>
      <c r="M2991" s="45"/>
      <c r="N2991" s="38"/>
      <c r="O2991" s="43">
        <v>110</v>
      </c>
      <c r="P2991" s="44">
        <v>220</v>
      </c>
      <c r="Q2991" s="45"/>
      <c r="R2991" s="38"/>
      <c r="S2991" s="43">
        <v>46</v>
      </c>
      <c r="T2991" s="44">
        <v>92</v>
      </c>
      <c r="U2991" s="45"/>
      <c r="V2991" s="38"/>
      <c r="W2991" s="43">
        <v>62</v>
      </c>
      <c r="X2991" s="44">
        <v>124</v>
      </c>
      <c r="Y2991" s="45"/>
      <c r="Z2991" s="38"/>
      <c r="AA2991" s="43">
        <v>186.06</v>
      </c>
      <c r="AB2991" s="44">
        <v>372.12</v>
      </c>
      <c r="AC2991" s="45"/>
      <c r="AD2991" s="38"/>
      <c r="AE2991" s="43">
        <v>452</v>
      </c>
      <c r="AF2991" s="44">
        <v>904</v>
      </c>
      <c r="AG2991" s="45"/>
      <c r="AH2991" s="38"/>
      <c r="AI2991" s="43">
        <v>0</v>
      </c>
      <c r="AJ2991" s="44">
        <v>0</v>
      </c>
      <c r="AK2991" s="45"/>
      <c r="AL2991" s="38"/>
      <c r="AM2991" s="43">
        <v>30</v>
      </c>
      <c r="AN2991" s="44">
        <v>60</v>
      </c>
      <c r="AO2991" s="45"/>
    </row>
    <row r="2992" spans="1:41" hidden="1" outlineLevel="1" x14ac:dyDescent="0.25">
      <c r="A2992" s="34" t="s">
        <v>5241</v>
      </c>
      <c r="B2992" s="35" t="s">
        <v>5242</v>
      </c>
      <c r="C2992" s="35" t="s">
        <v>3993</v>
      </c>
      <c r="D2992" s="35" t="s">
        <v>500</v>
      </c>
      <c r="E2992" s="42">
        <v>2</v>
      </c>
      <c r="G2992" s="43">
        <v>0</v>
      </c>
      <c r="H2992" s="44">
        <v>0</v>
      </c>
      <c r="I2992" s="45"/>
      <c r="J2992" s="38"/>
      <c r="K2992" s="43">
        <v>250</v>
      </c>
      <c r="L2992" s="44">
        <v>500</v>
      </c>
      <c r="M2992" s="45"/>
      <c r="N2992" s="38"/>
      <c r="O2992" s="43">
        <v>250</v>
      </c>
      <c r="P2992" s="44">
        <v>500</v>
      </c>
      <c r="Q2992" s="45"/>
      <c r="R2992" s="38"/>
      <c r="S2992" s="43">
        <v>46</v>
      </c>
      <c r="T2992" s="44">
        <v>92</v>
      </c>
      <c r="U2992" s="45"/>
      <c r="V2992" s="38"/>
      <c r="W2992" s="43">
        <v>62</v>
      </c>
      <c r="X2992" s="44">
        <v>124</v>
      </c>
      <c r="Y2992" s="45"/>
      <c r="Z2992" s="38"/>
      <c r="AA2992" s="43">
        <v>19.02</v>
      </c>
      <c r="AB2992" s="44">
        <v>38.04</v>
      </c>
      <c r="AC2992" s="45"/>
      <c r="AD2992" s="38"/>
      <c r="AE2992" s="43">
        <v>452</v>
      </c>
      <c r="AF2992" s="44">
        <v>904</v>
      </c>
      <c r="AG2992" s="45"/>
      <c r="AH2992" s="38"/>
      <c r="AI2992" s="43">
        <v>0</v>
      </c>
      <c r="AJ2992" s="44">
        <v>0</v>
      </c>
      <c r="AK2992" s="45"/>
      <c r="AL2992" s="38"/>
      <c r="AM2992" s="43">
        <v>30</v>
      </c>
      <c r="AN2992" s="44">
        <v>60</v>
      </c>
      <c r="AO2992" s="45"/>
    </row>
    <row r="2993" spans="1:41" ht="30" hidden="1" outlineLevel="1" x14ac:dyDescent="0.25">
      <c r="A2993" s="34" t="s">
        <v>5243</v>
      </c>
      <c r="B2993" s="35" t="s">
        <v>5244</v>
      </c>
      <c r="C2993" s="35" t="s">
        <v>2992</v>
      </c>
      <c r="D2993" s="35" t="s">
        <v>500</v>
      </c>
      <c r="E2993" s="42">
        <v>37</v>
      </c>
      <c r="G2993" s="43">
        <v>0</v>
      </c>
      <c r="H2993" s="44">
        <v>0</v>
      </c>
      <c r="I2993" s="45"/>
      <c r="J2993" s="38"/>
      <c r="K2993" s="43">
        <v>600</v>
      </c>
      <c r="L2993" s="44">
        <v>22200</v>
      </c>
      <c r="M2993" s="45"/>
      <c r="N2993" s="38"/>
      <c r="O2993" s="43">
        <v>600</v>
      </c>
      <c r="P2993" s="44">
        <v>22200</v>
      </c>
      <c r="Q2993" s="45"/>
      <c r="R2993" s="38"/>
      <c r="S2993" s="43">
        <v>263</v>
      </c>
      <c r="T2993" s="44">
        <v>9731</v>
      </c>
      <c r="U2993" s="45"/>
      <c r="V2993" s="38"/>
      <c r="W2993" s="43">
        <v>312</v>
      </c>
      <c r="X2993" s="44">
        <v>11544</v>
      </c>
      <c r="Y2993" s="45"/>
      <c r="Z2993" s="38"/>
      <c r="AA2993" s="43">
        <v>258</v>
      </c>
      <c r="AB2993" s="44">
        <v>9546</v>
      </c>
      <c r="AC2993" s="45"/>
      <c r="AD2993" s="38"/>
      <c r="AE2993" s="43">
        <v>0</v>
      </c>
      <c r="AF2993" s="44">
        <v>0</v>
      </c>
      <c r="AG2993" s="45"/>
      <c r="AH2993" s="38"/>
      <c r="AI2993" s="43">
        <v>0</v>
      </c>
      <c r="AJ2993" s="44">
        <v>0</v>
      </c>
      <c r="AK2993" s="45"/>
      <c r="AL2993" s="38"/>
      <c r="AM2993" s="43">
        <v>401</v>
      </c>
      <c r="AN2993" s="44">
        <v>14837</v>
      </c>
      <c r="AO2993" s="45"/>
    </row>
    <row r="2994" spans="1:41" hidden="1" outlineLevel="1" x14ac:dyDescent="0.25">
      <c r="A2994" s="30"/>
      <c r="B2994" s="31" t="s">
        <v>44</v>
      </c>
      <c r="C2994" s="31" t="s">
        <v>45</v>
      </c>
      <c r="G2994" s="36"/>
      <c r="H2994" s="36"/>
      <c r="I2994" s="37"/>
      <c r="J2994" s="38"/>
      <c r="K2994" s="36"/>
      <c r="L2994" s="36"/>
      <c r="M2994" s="37"/>
      <c r="N2994" s="38"/>
      <c r="O2994" s="36"/>
      <c r="P2994" s="36"/>
      <c r="Q2994" s="37"/>
      <c r="R2994" s="38"/>
      <c r="S2994" s="36"/>
      <c r="T2994" s="36"/>
      <c r="U2994" s="37"/>
      <c r="V2994" s="38"/>
      <c r="W2994" s="36"/>
      <c r="X2994" s="36"/>
      <c r="Y2994" s="37"/>
      <c r="Z2994" s="38"/>
      <c r="AA2994" s="36"/>
      <c r="AB2994" s="36"/>
      <c r="AC2994" s="37"/>
      <c r="AD2994" s="38"/>
      <c r="AE2994" s="36"/>
      <c r="AF2994" s="36"/>
      <c r="AG2994" s="37"/>
      <c r="AH2994" s="38"/>
      <c r="AI2994" s="36"/>
      <c r="AJ2994" s="36"/>
      <c r="AK2994" s="37"/>
      <c r="AL2994" s="38"/>
      <c r="AM2994" s="36"/>
      <c r="AN2994" s="36"/>
      <c r="AO2994" s="37"/>
    </row>
    <row r="2995" spans="1:41" hidden="1" outlineLevel="1" x14ac:dyDescent="0.25">
      <c r="A2995" s="34" t="s">
        <v>5245</v>
      </c>
      <c r="B2995" s="35" t="s">
        <v>47</v>
      </c>
      <c r="C2995" s="35" t="s">
        <v>5246</v>
      </c>
      <c r="G2995" s="36"/>
      <c r="H2995" s="36"/>
      <c r="I2995" s="37"/>
      <c r="J2995" s="38"/>
      <c r="K2995" s="36"/>
      <c r="L2995" s="36"/>
      <c r="M2995" s="37"/>
      <c r="N2995" s="38"/>
      <c r="O2995" s="36"/>
      <c r="P2995" s="36"/>
      <c r="Q2995" s="37"/>
      <c r="R2995" s="38"/>
      <c r="S2995" s="36"/>
      <c r="T2995" s="36"/>
      <c r="U2995" s="37"/>
      <c r="V2995" s="38"/>
      <c r="W2995" s="36"/>
      <c r="X2995" s="36"/>
      <c r="Y2995" s="37"/>
      <c r="Z2995" s="38"/>
      <c r="AA2995" s="36"/>
      <c r="AB2995" s="36"/>
      <c r="AC2995" s="37"/>
      <c r="AD2995" s="38"/>
      <c r="AE2995" s="36"/>
      <c r="AF2995" s="36"/>
      <c r="AG2995" s="37"/>
      <c r="AH2995" s="38"/>
      <c r="AI2995" s="36"/>
      <c r="AJ2995" s="36"/>
      <c r="AK2995" s="37"/>
      <c r="AL2995" s="38"/>
      <c r="AM2995" s="36"/>
      <c r="AN2995" s="36"/>
      <c r="AO2995" s="37"/>
    </row>
    <row r="2996" spans="1:41" hidden="1" outlineLevel="1" x14ac:dyDescent="0.25">
      <c r="A2996" s="34" t="s">
        <v>5247</v>
      </c>
      <c r="B2996" s="35" t="s">
        <v>47</v>
      </c>
      <c r="C2996" s="35" t="s">
        <v>5248</v>
      </c>
      <c r="G2996" s="36"/>
      <c r="H2996" s="36"/>
      <c r="I2996" s="37"/>
      <c r="J2996" s="38"/>
      <c r="K2996" s="36"/>
      <c r="L2996" s="36"/>
      <c r="M2996" s="37"/>
      <c r="N2996" s="38"/>
      <c r="O2996" s="36"/>
      <c r="P2996" s="36"/>
      <c r="Q2996" s="37"/>
      <c r="R2996" s="38"/>
      <c r="S2996" s="36"/>
      <c r="T2996" s="36"/>
      <c r="U2996" s="37"/>
      <c r="V2996" s="38"/>
      <c r="W2996" s="36"/>
      <c r="X2996" s="36"/>
      <c r="Y2996" s="37"/>
      <c r="Z2996" s="38"/>
      <c r="AA2996" s="36"/>
      <c r="AB2996" s="36"/>
      <c r="AC2996" s="37"/>
      <c r="AD2996" s="38"/>
      <c r="AE2996" s="36"/>
      <c r="AF2996" s="36"/>
      <c r="AG2996" s="37"/>
      <c r="AH2996" s="38"/>
      <c r="AI2996" s="36"/>
      <c r="AJ2996" s="36"/>
      <c r="AK2996" s="37"/>
      <c r="AL2996" s="38"/>
      <c r="AM2996" s="36"/>
      <c r="AN2996" s="36"/>
      <c r="AO2996" s="37"/>
    </row>
    <row r="2997" spans="1:41" ht="45" hidden="1" outlineLevel="1" x14ac:dyDescent="0.25">
      <c r="A2997" s="30"/>
      <c r="B2997" s="31" t="s">
        <v>69</v>
      </c>
      <c r="C2997" s="31" t="s">
        <v>70</v>
      </c>
      <c r="D2997" s="31" t="s">
        <v>71</v>
      </c>
      <c r="E2997" s="31" t="s">
        <v>72</v>
      </c>
      <c r="G2997" s="39" t="s">
        <v>73</v>
      </c>
      <c r="H2997" s="40" t="s">
        <v>33</v>
      </c>
      <c r="I2997" s="41"/>
      <c r="J2997" s="38"/>
      <c r="K2997" s="39" t="s">
        <v>73</v>
      </c>
      <c r="L2997" s="40" t="s">
        <v>33</v>
      </c>
      <c r="M2997" s="41"/>
      <c r="N2997" s="38"/>
      <c r="O2997" s="39" t="s">
        <v>73</v>
      </c>
      <c r="P2997" s="40" t="s">
        <v>33</v>
      </c>
      <c r="Q2997" s="41"/>
      <c r="R2997" s="38"/>
      <c r="S2997" s="39" t="s">
        <v>73</v>
      </c>
      <c r="T2997" s="40" t="s">
        <v>33</v>
      </c>
      <c r="U2997" s="41"/>
      <c r="V2997" s="38"/>
      <c r="W2997" s="39" t="s">
        <v>73</v>
      </c>
      <c r="X2997" s="40" t="s">
        <v>33</v>
      </c>
      <c r="Y2997" s="41"/>
      <c r="Z2997" s="38"/>
      <c r="AA2997" s="39" t="s">
        <v>73</v>
      </c>
      <c r="AB2997" s="40" t="s">
        <v>33</v>
      </c>
      <c r="AC2997" s="41"/>
      <c r="AD2997" s="38"/>
      <c r="AE2997" s="39" t="s">
        <v>73</v>
      </c>
      <c r="AF2997" s="40" t="s">
        <v>33</v>
      </c>
      <c r="AG2997" s="41"/>
      <c r="AH2997" s="38"/>
      <c r="AI2997" s="39" t="s">
        <v>73</v>
      </c>
      <c r="AJ2997" s="40" t="s">
        <v>33</v>
      </c>
      <c r="AK2997" s="41"/>
      <c r="AL2997" s="38"/>
      <c r="AM2997" s="39" t="s">
        <v>73</v>
      </c>
      <c r="AN2997" s="40" t="s">
        <v>33</v>
      </c>
      <c r="AO2997" s="41"/>
    </row>
    <row r="2998" spans="1:41" ht="45" hidden="1" outlineLevel="1" x14ac:dyDescent="0.25">
      <c r="A2998" s="34" t="s">
        <v>5249</v>
      </c>
      <c r="B2998" s="35" t="s">
        <v>5250</v>
      </c>
      <c r="C2998" s="35" t="s">
        <v>5251</v>
      </c>
      <c r="D2998" s="35" t="s">
        <v>500</v>
      </c>
      <c r="E2998" s="42">
        <v>1</v>
      </c>
      <c r="G2998" s="43">
        <v>0</v>
      </c>
      <c r="H2998" s="44">
        <v>0</v>
      </c>
      <c r="I2998" s="45"/>
      <c r="J2998" s="38"/>
      <c r="K2998" s="43">
        <v>18000</v>
      </c>
      <c r="L2998" s="44">
        <v>18000</v>
      </c>
      <c r="M2998" s="45"/>
      <c r="N2998" s="38"/>
      <c r="O2998" s="43">
        <v>18000</v>
      </c>
      <c r="P2998" s="44">
        <v>18000</v>
      </c>
      <c r="Q2998" s="45"/>
      <c r="R2998" s="38"/>
      <c r="S2998" s="43">
        <v>18989</v>
      </c>
      <c r="T2998" s="44">
        <v>18989</v>
      </c>
      <c r="U2998" s="45"/>
      <c r="V2998" s="38"/>
      <c r="W2998" s="43">
        <v>60000</v>
      </c>
      <c r="X2998" s="44">
        <v>60000</v>
      </c>
      <c r="Y2998" s="45"/>
      <c r="Z2998" s="38"/>
      <c r="AA2998" s="43">
        <v>16538.55</v>
      </c>
      <c r="AB2998" s="44">
        <v>16538.55</v>
      </c>
      <c r="AC2998" s="45"/>
      <c r="AD2998" s="38"/>
      <c r="AE2998" s="43">
        <v>42370</v>
      </c>
      <c r="AF2998" s="44">
        <v>42370</v>
      </c>
      <c r="AG2998" s="45"/>
      <c r="AH2998" s="38"/>
      <c r="AI2998" s="43">
        <v>0</v>
      </c>
      <c r="AJ2998" s="44">
        <v>0</v>
      </c>
      <c r="AK2998" s="45"/>
      <c r="AL2998" s="38"/>
      <c r="AM2998" s="43">
        <v>12857</v>
      </c>
      <c r="AN2998" s="44">
        <v>12857</v>
      </c>
      <c r="AO2998" s="45"/>
    </row>
    <row r="2999" spans="1:41" hidden="1" outlineLevel="1" x14ac:dyDescent="0.25">
      <c r="A2999" s="34" t="s">
        <v>5252</v>
      </c>
      <c r="B2999" s="35" t="s">
        <v>5253</v>
      </c>
      <c r="C2999" s="35" t="s">
        <v>5254</v>
      </c>
      <c r="D2999" s="35" t="s">
        <v>500</v>
      </c>
      <c r="E2999" s="42">
        <v>21</v>
      </c>
      <c r="G2999" s="43">
        <v>0</v>
      </c>
      <c r="H2999" s="44">
        <v>0</v>
      </c>
      <c r="I2999" s="45"/>
      <c r="J2999" s="38"/>
      <c r="K2999" s="43">
        <v>950</v>
      </c>
      <c r="L2999" s="44">
        <v>19950</v>
      </c>
      <c r="M2999" s="45"/>
      <c r="N2999" s="38"/>
      <c r="O2999" s="43">
        <v>950</v>
      </c>
      <c r="P2999" s="44">
        <v>19950</v>
      </c>
      <c r="Q2999" s="45"/>
      <c r="R2999" s="38"/>
      <c r="S2999" s="43">
        <v>461</v>
      </c>
      <c r="T2999" s="44">
        <v>9681</v>
      </c>
      <c r="U2999" s="45"/>
      <c r="V2999" s="38"/>
      <c r="W2999" s="43">
        <v>0</v>
      </c>
      <c r="X2999" s="44">
        <v>0</v>
      </c>
      <c r="Y2999" s="45"/>
      <c r="Z2999" s="38"/>
      <c r="AA2999" s="43">
        <v>857.52</v>
      </c>
      <c r="AB2999" s="44">
        <v>18007.919999999998</v>
      </c>
      <c r="AC2999" s="45"/>
      <c r="AD2999" s="38"/>
      <c r="AE2999" s="43">
        <v>1282</v>
      </c>
      <c r="AF2999" s="44">
        <v>26922</v>
      </c>
      <c r="AG2999" s="45"/>
      <c r="AH2999" s="38"/>
      <c r="AI2999" s="43">
        <v>0</v>
      </c>
      <c r="AJ2999" s="44">
        <v>0</v>
      </c>
      <c r="AK2999" s="45"/>
      <c r="AL2999" s="38"/>
      <c r="AM2999" s="43">
        <v>1565</v>
      </c>
      <c r="AN2999" s="44">
        <v>32865</v>
      </c>
      <c r="AO2999" s="45"/>
    </row>
    <row r="3000" spans="1:41" hidden="1" outlineLevel="1" x14ac:dyDescent="0.25">
      <c r="A3000" s="34" t="s">
        <v>5255</v>
      </c>
      <c r="B3000" s="35" t="s">
        <v>5256</v>
      </c>
      <c r="C3000" s="35" t="s">
        <v>5257</v>
      </c>
      <c r="D3000" s="35" t="s">
        <v>500</v>
      </c>
      <c r="E3000" s="42">
        <v>3</v>
      </c>
      <c r="G3000" s="43">
        <v>0</v>
      </c>
      <c r="H3000" s="44">
        <v>0</v>
      </c>
      <c r="I3000" s="45"/>
      <c r="J3000" s="38"/>
      <c r="K3000" s="43">
        <v>1000</v>
      </c>
      <c r="L3000" s="44">
        <v>3000</v>
      </c>
      <c r="M3000" s="45"/>
      <c r="N3000" s="38"/>
      <c r="O3000" s="43">
        <v>1000</v>
      </c>
      <c r="P3000" s="44">
        <v>3000</v>
      </c>
      <c r="Q3000" s="45"/>
      <c r="R3000" s="38"/>
      <c r="S3000" s="43">
        <v>806</v>
      </c>
      <c r="T3000" s="44">
        <v>2418</v>
      </c>
      <c r="U3000" s="45"/>
      <c r="V3000" s="38"/>
      <c r="W3000" s="43">
        <v>0</v>
      </c>
      <c r="X3000" s="44">
        <v>0</v>
      </c>
      <c r="Y3000" s="45"/>
      <c r="Z3000" s="38"/>
      <c r="AA3000" s="43">
        <v>857.52</v>
      </c>
      <c r="AB3000" s="44">
        <v>2572.56</v>
      </c>
      <c r="AC3000" s="45"/>
      <c r="AD3000" s="38"/>
      <c r="AE3000" s="43">
        <v>747</v>
      </c>
      <c r="AF3000" s="44">
        <v>2241</v>
      </c>
      <c r="AG3000" s="45"/>
      <c r="AH3000" s="38"/>
      <c r="AI3000" s="43">
        <v>0</v>
      </c>
      <c r="AJ3000" s="44">
        <v>0</v>
      </c>
      <c r="AK3000" s="45"/>
      <c r="AL3000" s="38"/>
      <c r="AM3000" s="43">
        <v>1565</v>
      </c>
      <c r="AN3000" s="44">
        <v>4695</v>
      </c>
      <c r="AO3000" s="45"/>
    </row>
    <row r="3001" spans="1:41" hidden="1" outlineLevel="1" x14ac:dyDescent="0.25">
      <c r="A3001" s="34" t="s">
        <v>5258</v>
      </c>
      <c r="B3001" s="35" t="s">
        <v>5259</v>
      </c>
      <c r="C3001" s="35" t="s">
        <v>3002</v>
      </c>
      <c r="D3001" s="35" t="s">
        <v>500</v>
      </c>
      <c r="E3001" s="42">
        <v>19</v>
      </c>
      <c r="G3001" s="43">
        <v>0</v>
      </c>
      <c r="H3001" s="44">
        <v>0</v>
      </c>
      <c r="I3001" s="45"/>
      <c r="J3001" s="38"/>
      <c r="K3001" s="43">
        <v>350</v>
      </c>
      <c r="L3001" s="44">
        <v>6650</v>
      </c>
      <c r="M3001" s="45"/>
      <c r="N3001" s="38"/>
      <c r="O3001" s="43">
        <v>350</v>
      </c>
      <c r="P3001" s="44">
        <v>6650</v>
      </c>
      <c r="Q3001" s="45"/>
      <c r="R3001" s="38"/>
      <c r="S3001" s="43">
        <v>193</v>
      </c>
      <c r="T3001" s="44">
        <v>3667</v>
      </c>
      <c r="U3001" s="45"/>
      <c r="V3001" s="38"/>
      <c r="W3001" s="43">
        <v>0</v>
      </c>
      <c r="X3001" s="44">
        <v>0</v>
      </c>
      <c r="Y3001" s="45"/>
      <c r="Z3001" s="38"/>
      <c r="AA3001" s="43">
        <v>695.45</v>
      </c>
      <c r="AB3001" s="44">
        <v>13213.55</v>
      </c>
      <c r="AC3001" s="45"/>
      <c r="AD3001" s="38"/>
      <c r="AE3001" s="43">
        <v>390</v>
      </c>
      <c r="AF3001" s="44">
        <v>7410</v>
      </c>
      <c r="AG3001" s="45"/>
      <c r="AH3001" s="38"/>
      <c r="AI3001" s="43">
        <v>0</v>
      </c>
      <c r="AJ3001" s="44">
        <v>0</v>
      </c>
      <c r="AK3001" s="45"/>
      <c r="AL3001" s="38"/>
      <c r="AM3001" s="43">
        <v>285</v>
      </c>
      <c r="AN3001" s="44">
        <v>5415</v>
      </c>
      <c r="AO3001" s="45"/>
    </row>
    <row r="3002" spans="1:41" hidden="1" outlineLevel="1" x14ac:dyDescent="0.25">
      <c r="A3002" s="34" t="s">
        <v>5260</v>
      </c>
      <c r="B3002" s="35" t="s">
        <v>5261</v>
      </c>
      <c r="C3002" s="35" t="s">
        <v>3005</v>
      </c>
      <c r="D3002" s="35" t="s">
        <v>500</v>
      </c>
      <c r="E3002" s="42">
        <v>3</v>
      </c>
      <c r="G3002" s="43">
        <v>0</v>
      </c>
      <c r="H3002" s="44">
        <v>0</v>
      </c>
      <c r="I3002" s="45"/>
      <c r="J3002" s="38"/>
      <c r="K3002" s="43">
        <v>250</v>
      </c>
      <c r="L3002" s="44">
        <v>750</v>
      </c>
      <c r="M3002" s="45"/>
      <c r="N3002" s="38"/>
      <c r="O3002" s="43">
        <v>250</v>
      </c>
      <c r="P3002" s="44">
        <v>750</v>
      </c>
      <c r="Q3002" s="45"/>
      <c r="R3002" s="38"/>
      <c r="S3002" s="43">
        <v>227</v>
      </c>
      <c r="T3002" s="44">
        <v>681</v>
      </c>
      <c r="U3002" s="45"/>
      <c r="V3002" s="38"/>
      <c r="W3002" s="43">
        <v>0</v>
      </c>
      <c r="X3002" s="44">
        <v>0</v>
      </c>
      <c r="Y3002" s="45"/>
      <c r="Z3002" s="38"/>
      <c r="AA3002" s="43">
        <v>567.27</v>
      </c>
      <c r="AB3002" s="44">
        <v>1701.81</v>
      </c>
      <c r="AC3002" s="45"/>
      <c r="AD3002" s="38"/>
      <c r="AE3002" s="43">
        <v>725</v>
      </c>
      <c r="AF3002" s="44">
        <v>2175</v>
      </c>
      <c r="AG3002" s="45"/>
      <c r="AH3002" s="38"/>
      <c r="AI3002" s="43">
        <v>0</v>
      </c>
      <c r="AJ3002" s="44">
        <v>0</v>
      </c>
      <c r="AK3002" s="45"/>
      <c r="AL3002" s="38"/>
      <c r="AM3002" s="43">
        <v>2844</v>
      </c>
      <c r="AN3002" s="44">
        <v>8532</v>
      </c>
      <c r="AO3002" s="45"/>
    </row>
    <row r="3003" spans="1:41" hidden="1" outlineLevel="1" x14ac:dyDescent="0.25">
      <c r="A3003" s="34" t="s">
        <v>5262</v>
      </c>
      <c r="B3003" s="35" t="s">
        <v>5263</v>
      </c>
      <c r="C3003" s="35" t="s">
        <v>5264</v>
      </c>
      <c r="D3003" s="35" t="s">
        <v>500</v>
      </c>
      <c r="E3003" s="42">
        <v>2</v>
      </c>
      <c r="G3003" s="43">
        <v>0</v>
      </c>
      <c r="H3003" s="44">
        <v>0</v>
      </c>
      <c r="I3003" s="45"/>
      <c r="J3003" s="38"/>
      <c r="K3003" s="43">
        <v>500</v>
      </c>
      <c r="L3003" s="44">
        <v>1000</v>
      </c>
      <c r="M3003" s="45"/>
      <c r="N3003" s="38"/>
      <c r="O3003" s="43">
        <v>500</v>
      </c>
      <c r="P3003" s="44">
        <v>1000</v>
      </c>
      <c r="Q3003" s="45"/>
      <c r="R3003" s="38"/>
      <c r="S3003" s="43">
        <v>849</v>
      </c>
      <c r="T3003" s="44">
        <v>1698</v>
      </c>
      <c r="U3003" s="45"/>
      <c r="V3003" s="38"/>
      <c r="W3003" s="43">
        <v>0</v>
      </c>
      <c r="X3003" s="44">
        <v>0</v>
      </c>
      <c r="Y3003" s="45"/>
      <c r="Z3003" s="38"/>
      <c r="AA3003" s="43">
        <v>1027.8699999999999</v>
      </c>
      <c r="AB3003" s="44">
        <v>2055.7399999999998</v>
      </c>
      <c r="AC3003" s="45"/>
      <c r="AD3003" s="38"/>
      <c r="AE3003" s="43">
        <v>608</v>
      </c>
      <c r="AF3003" s="44">
        <v>1216</v>
      </c>
      <c r="AG3003" s="45"/>
      <c r="AH3003" s="38"/>
      <c r="AI3003" s="43">
        <v>0</v>
      </c>
      <c r="AJ3003" s="44">
        <v>0</v>
      </c>
      <c r="AK3003" s="45"/>
      <c r="AL3003" s="38"/>
      <c r="AM3003" s="43">
        <v>195</v>
      </c>
      <c r="AN3003" s="44">
        <v>390</v>
      </c>
      <c r="AO3003" s="45"/>
    </row>
    <row r="3004" spans="1:41" ht="30" hidden="1" outlineLevel="1" x14ac:dyDescent="0.25">
      <c r="A3004" s="34" t="s">
        <v>5265</v>
      </c>
      <c r="B3004" s="35" t="s">
        <v>5266</v>
      </c>
      <c r="C3004" s="35" t="s">
        <v>3008</v>
      </c>
      <c r="D3004" s="35" t="s">
        <v>500</v>
      </c>
      <c r="E3004" s="42">
        <v>55</v>
      </c>
      <c r="G3004" s="43">
        <v>0</v>
      </c>
      <c r="H3004" s="44">
        <v>0</v>
      </c>
      <c r="I3004" s="45"/>
      <c r="J3004" s="38"/>
      <c r="K3004" s="43">
        <v>150</v>
      </c>
      <c r="L3004" s="44">
        <v>8250</v>
      </c>
      <c r="M3004" s="45"/>
      <c r="N3004" s="38"/>
      <c r="O3004" s="43">
        <v>150</v>
      </c>
      <c r="P3004" s="44">
        <v>8250</v>
      </c>
      <c r="Q3004" s="45"/>
      <c r="R3004" s="38"/>
      <c r="S3004" s="43">
        <v>239</v>
      </c>
      <c r="T3004" s="44">
        <v>13145</v>
      </c>
      <c r="U3004" s="45"/>
      <c r="V3004" s="38"/>
      <c r="W3004" s="43">
        <v>0</v>
      </c>
      <c r="X3004" s="44">
        <v>0</v>
      </c>
      <c r="Y3004" s="45"/>
      <c r="Z3004" s="38"/>
      <c r="AA3004" s="43">
        <v>413.46</v>
      </c>
      <c r="AB3004" s="44">
        <v>22740.3</v>
      </c>
      <c r="AC3004" s="45"/>
      <c r="AD3004" s="38"/>
      <c r="AE3004" s="43">
        <v>123</v>
      </c>
      <c r="AF3004" s="44">
        <v>6765</v>
      </c>
      <c r="AG3004" s="45"/>
      <c r="AH3004" s="38"/>
      <c r="AI3004" s="43">
        <v>0</v>
      </c>
      <c r="AJ3004" s="44">
        <v>0</v>
      </c>
      <c r="AK3004" s="45"/>
      <c r="AL3004" s="38"/>
      <c r="AM3004" s="43">
        <v>203</v>
      </c>
      <c r="AN3004" s="44">
        <v>11165</v>
      </c>
      <c r="AO3004" s="45"/>
    </row>
    <row r="3005" spans="1:41" hidden="1" outlineLevel="1" x14ac:dyDescent="0.25">
      <c r="A3005" s="30"/>
      <c r="B3005" s="31" t="s">
        <v>44</v>
      </c>
      <c r="C3005" s="31" t="s">
        <v>45</v>
      </c>
      <c r="G3005" s="36"/>
      <c r="H3005" s="36"/>
      <c r="I3005" s="37"/>
      <c r="J3005" s="38"/>
      <c r="K3005" s="36"/>
      <c r="L3005" s="36"/>
      <c r="M3005" s="37"/>
      <c r="N3005" s="38"/>
      <c r="O3005" s="36"/>
      <c r="P3005" s="36"/>
      <c r="Q3005" s="37"/>
      <c r="R3005" s="38"/>
      <c r="S3005" s="36"/>
      <c r="T3005" s="36"/>
      <c r="U3005" s="37"/>
      <c r="V3005" s="38"/>
      <c r="W3005" s="36"/>
      <c r="X3005" s="36"/>
      <c r="Y3005" s="37"/>
      <c r="Z3005" s="38"/>
      <c r="AA3005" s="36"/>
      <c r="AB3005" s="36"/>
      <c r="AC3005" s="37"/>
      <c r="AD3005" s="38"/>
      <c r="AE3005" s="36"/>
      <c r="AF3005" s="36"/>
      <c r="AG3005" s="37"/>
      <c r="AH3005" s="38"/>
      <c r="AI3005" s="36"/>
      <c r="AJ3005" s="36"/>
      <c r="AK3005" s="37"/>
      <c r="AL3005" s="38"/>
      <c r="AM3005" s="36"/>
      <c r="AN3005" s="36"/>
      <c r="AO3005" s="37"/>
    </row>
    <row r="3006" spans="1:41" hidden="1" outlineLevel="1" x14ac:dyDescent="0.25">
      <c r="A3006" s="34" t="s">
        <v>5267</v>
      </c>
      <c r="B3006" s="35" t="s">
        <v>47</v>
      </c>
      <c r="C3006" s="35" t="s">
        <v>5268</v>
      </c>
      <c r="G3006" s="36"/>
      <c r="H3006" s="36"/>
      <c r="I3006" s="37"/>
      <c r="J3006" s="38"/>
      <c r="K3006" s="36"/>
      <c r="L3006" s="36"/>
      <c r="M3006" s="37"/>
      <c r="N3006" s="38"/>
      <c r="O3006" s="36"/>
      <c r="P3006" s="36"/>
      <c r="Q3006" s="37"/>
      <c r="R3006" s="38"/>
      <c r="S3006" s="36"/>
      <c r="T3006" s="36"/>
      <c r="U3006" s="37"/>
      <c r="V3006" s="38"/>
      <c r="W3006" s="36"/>
      <c r="X3006" s="36"/>
      <c r="Y3006" s="37"/>
      <c r="Z3006" s="38"/>
      <c r="AA3006" s="36"/>
      <c r="AB3006" s="36"/>
      <c r="AC3006" s="37"/>
      <c r="AD3006" s="38"/>
      <c r="AE3006" s="36"/>
      <c r="AF3006" s="36"/>
      <c r="AG3006" s="37"/>
      <c r="AH3006" s="38"/>
      <c r="AI3006" s="36"/>
      <c r="AJ3006" s="36"/>
      <c r="AK3006" s="37"/>
      <c r="AL3006" s="38"/>
      <c r="AM3006" s="36"/>
      <c r="AN3006" s="36"/>
      <c r="AO3006" s="37"/>
    </row>
    <row r="3007" spans="1:41" ht="30" hidden="1" outlineLevel="1" x14ac:dyDescent="0.25">
      <c r="A3007" s="34" t="s">
        <v>5269</v>
      </c>
      <c r="B3007" s="35" t="s">
        <v>47</v>
      </c>
      <c r="C3007" s="35" t="s">
        <v>5270</v>
      </c>
      <c r="G3007" s="36"/>
      <c r="H3007" s="36"/>
      <c r="I3007" s="37"/>
      <c r="J3007" s="38"/>
      <c r="K3007" s="36"/>
      <c r="L3007" s="36"/>
      <c r="M3007" s="37"/>
      <c r="N3007" s="38"/>
      <c r="O3007" s="36"/>
      <c r="P3007" s="36"/>
      <c r="Q3007" s="37"/>
      <c r="R3007" s="38"/>
      <c r="S3007" s="36"/>
      <c r="T3007" s="36"/>
      <c r="U3007" s="37"/>
      <c r="V3007" s="38"/>
      <c r="W3007" s="36"/>
      <c r="X3007" s="36"/>
      <c r="Y3007" s="37"/>
      <c r="Z3007" s="38"/>
      <c r="AA3007" s="36"/>
      <c r="AB3007" s="36"/>
      <c r="AC3007" s="37"/>
      <c r="AD3007" s="38"/>
      <c r="AE3007" s="36"/>
      <c r="AF3007" s="36"/>
      <c r="AG3007" s="37"/>
      <c r="AH3007" s="38"/>
      <c r="AI3007" s="36"/>
      <c r="AJ3007" s="36"/>
      <c r="AK3007" s="37"/>
      <c r="AL3007" s="38"/>
      <c r="AM3007" s="36"/>
      <c r="AN3007" s="36"/>
      <c r="AO3007" s="37"/>
    </row>
    <row r="3008" spans="1:41" ht="45" hidden="1" outlineLevel="1" x14ac:dyDescent="0.25">
      <c r="A3008" s="30"/>
      <c r="B3008" s="31" t="s">
        <v>69</v>
      </c>
      <c r="C3008" s="31" t="s">
        <v>70</v>
      </c>
      <c r="D3008" s="31" t="s">
        <v>71</v>
      </c>
      <c r="E3008" s="31" t="s">
        <v>72</v>
      </c>
      <c r="G3008" s="39" t="s">
        <v>73</v>
      </c>
      <c r="H3008" s="40" t="s">
        <v>33</v>
      </c>
      <c r="I3008" s="41"/>
      <c r="J3008" s="38"/>
      <c r="K3008" s="39" t="s">
        <v>73</v>
      </c>
      <c r="L3008" s="40" t="s">
        <v>33</v>
      </c>
      <c r="M3008" s="41"/>
      <c r="N3008" s="38"/>
      <c r="O3008" s="39" t="s">
        <v>73</v>
      </c>
      <c r="P3008" s="40" t="s">
        <v>33</v>
      </c>
      <c r="Q3008" s="41"/>
      <c r="R3008" s="38"/>
      <c r="S3008" s="39" t="s">
        <v>73</v>
      </c>
      <c r="T3008" s="40" t="s">
        <v>33</v>
      </c>
      <c r="U3008" s="41"/>
      <c r="V3008" s="38"/>
      <c r="W3008" s="39" t="s">
        <v>73</v>
      </c>
      <c r="X3008" s="40" t="s">
        <v>33</v>
      </c>
      <c r="Y3008" s="41"/>
      <c r="Z3008" s="38"/>
      <c r="AA3008" s="39" t="s">
        <v>73</v>
      </c>
      <c r="AB3008" s="40" t="s">
        <v>33</v>
      </c>
      <c r="AC3008" s="41"/>
      <c r="AD3008" s="38"/>
      <c r="AE3008" s="39" t="s">
        <v>73</v>
      </c>
      <c r="AF3008" s="40" t="s">
        <v>33</v>
      </c>
      <c r="AG3008" s="41"/>
      <c r="AH3008" s="38"/>
      <c r="AI3008" s="39" t="s">
        <v>73</v>
      </c>
      <c r="AJ3008" s="40" t="s">
        <v>33</v>
      </c>
      <c r="AK3008" s="41"/>
      <c r="AL3008" s="38"/>
      <c r="AM3008" s="39" t="s">
        <v>73</v>
      </c>
      <c r="AN3008" s="40" t="s">
        <v>33</v>
      </c>
      <c r="AO3008" s="41"/>
    </row>
    <row r="3009" spans="1:41" hidden="1" outlineLevel="1" x14ac:dyDescent="0.25">
      <c r="A3009" s="34" t="s">
        <v>5271</v>
      </c>
      <c r="B3009" s="35" t="s">
        <v>5272</v>
      </c>
      <c r="C3009" s="35" t="s">
        <v>5273</v>
      </c>
      <c r="D3009" s="35" t="s">
        <v>500</v>
      </c>
      <c r="E3009" s="42">
        <v>1</v>
      </c>
      <c r="G3009" s="43">
        <v>0</v>
      </c>
      <c r="H3009" s="44">
        <v>0</v>
      </c>
      <c r="I3009" s="45"/>
      <c r="J3009" s="38"/>
      <c r="K3009" s="43">
        <v>750</v>
      </c>
      <c r="L3009" s="44">
        <v>750</v>
      </c>
      <c r="M3009" s="45"/>
      <c r="N3009" s="38"/>
      <c r="O3009" s="43">
        <v>750</v>
      </c>
      <c r="P3009" s="44">
        <v>750</v>
      </c>
      <c r="Q3009" s="45"/>
      <c r="R3009" s="38"/>
      <c r="S3009" s="43">
        <v>768</v>
      </c>
      <c r="T3009" s="44">
        <v>768</v>
      </c>
      <c r="U3009" s="45"/>
      <c r="V3009" s="38"/>
      <c r="W3009" s="43">
        <v>3640</v>
      </c>
      <c r="X3009" s="44">
        <v>3640</v>
      </c>
      <c r="Y3009" s="45"/>
      <c r="Z3009" s="38"/>
      <c r="AA3009" s="43">
        <v>1798.57</v>
      </c>
      <c r="AB3009" s="44">
        <v>1798.57</v>
      </c>
      <c r="AC3009" s="45"/>
      <c r="AD3009" s="38"/>
      <c r="AE3009" s="43">
        <v>2007</v>
      </c>
      <c r="AF3009" s="44">
        <v>2007</v>
      </c>
      <c r="AG3009" s="45"/>
      <c r="AH3009" s="38"/>
      <c r="AI3009" s="43">
        <v>0</v>
      </c>
      <c r="AJ3009" s="44">
        <v>0</v>
      </c>
      <c r="AK3009" s="45"/>
      <c r="AL3009" s="38"/>
      <c r="AM3009" s="43">
        <v>1103</v>
      </c>
      <c r="AN3009" s="44">
        <v>1103</v>
      </c>
      <c r="AO3009" s="45"/>
    </row>
    <row r="3010" spans="1:41" hidden="1" outlineLevel="1" x14ac:dyDescent="0.25">
      <c r="A3010" s="34" t="s">
        <v>5274</v>
      </c>
      <c r="B3010" s="35" t="s">
        <v>5275</v>
      </c>
      <c r="C3010" s="35" t="s">
        <v>5276</v>
      </c>
      <c r="D3010" s="35" t="s">
        <v>500</v>
      </c>
      <c r="E3010" s="42">
        <v>2</v>
      </c>
      <c r="G3010" s="43">
        <v>0</v>
      </c>
      <c r="H3010" s="44">
        <v>0</v>
      </c>
      <c r="I3010" s="45"/>
      <c r="J3010" s="38"/>
      <c r="K3010" s="43">
        <v>550</v>
      </c>
      <c r="L3010" s="44">
        <v>1100</v>
      </c>
      <c r="M3010" s="45"/>
      <c r="N3010" s="38"/>
      <c r="O3010" s="43">
        <v>550</v>
      </c>
      <c r="P3010" s="44">
        <v>1100</v>
      </c>
      <c r="Q3010" s="45"/>
      <c r="R3010" s="38"/>
      <c r="S3010" s="43">
        <v>584</v>
      </c>
      <c r="T3010" s="44">
        <v>1168</v>
      </c>
      <c r="U3010" s="45"/>
      <c r="V3010" s="38"/>
      <c r="W3010" s="43">
        <v>1394</v>
      </c>
      <c r="X3010" s="44">
        <v>2788</v>
      </c>
      <c r="Y3010" s="45"/>
      <c r="Z3010" s="38"/>
      <c r="AA3010" s="43">
        <v>620.20000000000005</v>
      </c>
      <c r="AB3010" s="44">
        <v>1240.4000000000001</v>
      </c>
      <c r="AC3010" s="45"/>
      <c r="AD3010" s="38"/>
      <c r="AE3010" s="43">
        <v>1115</v>
      </c>
      <c r="AF3010" s="44">
        <v>2230</v>
      </c>
      <c r="AG3010" s="45"/>
      <c r="AH3010" s="38"/>
      <c r="AI3010" s="43">
        <v>0</v>
      </c>
      <c r="AJ3010" s="44">
        <v>0</v>
      </c>
      <c r="AK3010" s="45"/>
      <c r="AL3010" s="38"/>
      <c r="AM3010" s="43">
        <v>368</v>
      </c>
      <c r="AN3010" s="44">
        <v>736</v>
      </c>
      <c r="AO3010" s="45"/>
    </row>
    <row r="3011" spans="1:41" hidden="1" outlineLevel="1" x14ac:dyDescent="0.25">
      <c r="A3011" s="30"/>
      <c r="B3011" s="31" t="s">
        <v>44</v>
      </c>
      <c r="C3011" s="31" t="s">
        <v>45</v>
      </c>
      <c r="G3011" s="36"/>
      <c r="H3011" s="36"/>
      <c r="I3011" s="37"/>
      <c r="J3011" s="38"/>
      <c r="K3011" s="36"/>
      <c r="L3011" s="36"/>
      <c r="M3011" s="37"/>
      <c r="N3011" s="38"/>
      <c r="O3011" s="36"/>
      <c r="P3011" s="36"/>
      <c r="Q3011" s="37"/>
      <c r="R3011" s="38"/>
      <c r="S3011" s="36"/>
      <c r="T3011" s="36"/>
      <c r="U3011" s="37"/>
      <c r="V3011" s="38"/>
      <c r="W3011" s="36"/>
      <c r="X3011" s="36"/>
      <c r="Y3011" s="37"/>
      <c r="Z3011" s="38"/>
      <c r="AA3011" s="36"/>
      <c r="AB3011" s="36"/>
      <c r="AC3011" s="37"/>
      <c r="AD3011" s="38"/>
      <c r="AE3011" s="36"/>
      <c r="AF3011" s="36"/>
      <c r="AG3011" s="37"/>
      <c r="AH3011" s="38"/>
      <c r="AI3011" s="36"/>
      <c r="AJ3011" s="36"/>
      <c r="AK3011" s="37"/>
      <c r="AL3011" s="38"/>
      <c r="AM3011" s="36"/>
      <c r="AN3011" s="36"/>
      <c r="AO3011" s="37"/>
    </row>
    <row r="3012" spans="1:41" hidden="1" outlineLevel="1" x14ac:dyDescent="0.25">
      <c r="A3012" s="34" t="s">
        <v>5277</v>
      </c>
      <c r="B3012" s="35" t="s">
        <v>47</v>
      </c>
      <c r="C3012" s="35" t="s">
        <v>5278</v>
      </c>
      <c r="G3012" s="36"/>
      <c r="H3012" s="36"/>
      <c r="I3012" s="37"/>
      <c r="J3012" s="38"/>
      <c r="K3012" s="36"/>
      <c r="L3012" s="36"/>
      <c r="M3012" s="37"/>
      <c r="N3012" s="38"/>
      <c r="O3012" s="36"/>
      <c r="P3012" s="36"/>
      <c r="Q3012" s="37"/>
      <c r="R3012" s="38"/>
      <c r="S3012" s="36"/>
      <c r="T3012" s="36"/>
      <c r="U3012" s="37"/>
      <c r="V3012" s="38"/>
      <c r="W3012" s="36"/>
      <c r="X3012" s="36"/>
      <c r="Y3012" s="37"/>
      <c r="Z3012" s="38"/>
      <c r="AA3012" s="36"/>
      <c r="AB3012" s="36"/>
      <c r="AC3012" s="37"/>
      <c r="AD3012" s="38"/>
      <c r="AE3012" s="36"/>
      <c r="AF3012" s="36"/>
      <c r="AG3012" s="37"/>
      <c r="AH3012" s="38"/>
      <c r="AI3012" s="36"/>
      <c r="AJ3012" s="36"/>
      <c r="AK3012" s="37"/>
      <c r="AL3012" s="38"/>
      <c r="AM3012" s="36"/>
      <c r="AN3012" s="36"/>
      <c r="AO3012" s="37"/>
    </row>
    <row r="3013" spans="1:41" ht="90" hidden="1" outlineLevel="1" x14ac:dyDescent="0.25">
      <c r="A3013" s="34" t="s">
        <v>5279</v>
      </c>
      <c r="B3013" s="35" t="s">
        <v>47</v>
      </c>
      <c r="C3013" s="35" t="s">
        <v>5280</v>
      </c>
      <c r="G3013" s="36"/>
      <c r="H3013" s="36"/>
      <c r="I3013" s="37"/>
      <c r="J3013" s="38"/>
      <c r="K3013" s="36"/>
      <c r="L3013" s="36"/>
      <c r="M3013" s="37"/>
      <c r="N3013" s="38"/>
      <c r="O3013" s="36"/>
      <c r="P3013" s="36"/>
      <c r="Q3013" s="37"/>
      <c r="R3013" s="38"/>
      <c r="S3013" s="36"/>
      <c r="T3013" s="36"/>
      <c r="U3013" s="37"/>
      <c r="V3013" s="38"/>
      <c r="W3013" s="36"/>
      <c r="X3013" s="36"/>
      <c r="Y3013" s="37"/>
      <c r="Z3013" s="38"/>
      <c r="AA3013" s="36"/>
      <c r="AB3013" s="36"/>
      <c r="AC3013" s="37"/>
      <c r="AD3013" s="38"/>
      <c r="AE3013" s="36"/>
      <c r="AF3013" s="36"/>
      <c r="AG3013" s="37"/>
      <c r="AH3013" s="38"/>
      <c r="AI3013" s="36"/>
      <c r="AJ3013" s="36"/>
      <c r="AK3013" s="37"/>
      <c r="AL3013" s="38"/>
      <c r="AM3013" s="36"/>
      <c r="AN3013" s="36"/>
      <c r="AO3013" s="37"/>
    </row>
    <row r="3014" spans="1:41" ht="45" hidden="1" outlineLevel="1" x14ac:dyDescent="0.25">
      <c r="A3014" s="30"/>
      <c r="B3014" s="31" t="s">
        <v>69</v>
      </c>
      <c r="C3014" s="31" t="s">
        <v>70</v>
      </c>
      <c r="D3014" s="31" t="s">
        <v>71</v>
      </c>
      <c r="E3014" s="31" t="s">
        <v>72</v>
      </c>
      <c r="G3014" s="39" t="s">
        <v>73</v>
      </c>
      <c r="H3014" s="40" t="s">
        <v>33</v>
      </c>
      <c r="I3014" s="41"/>
      <c r="J3014" s="38"/>
      <c r="K3014" s="39" t="s">
        <v>73</v>
      </c>
      <c r="L3014" s="40" t="s">
        <v>33</v>
      </c>
      <c r="M3014" s="41"/>
      <c r="N3014" s="38"/>
      <c r="O3014" s="39" t="s">
        <v>73</v>
      </c>
      <c r="P3014" s="40" t="s">
        <v>33</v>
      </c>
      <c r="Q3014" s="41"/>
      <c r="R3014" s="38"/>
      <c r="S3014" s="39" t="s">
        <v>73</v>
      </c>
      <c r="T3014" s="40" t="s">
        <v>33</v>
      </c>
      <c r="U3014" s="41"/>
      <c r="V3014" s="38"/>
      <c r="W3014" s="39" t="s">
        <v>73</v>
      </c>
      <c r="X3014" s="40" t="s">
        <v>33</v>
      </c>
      <c r="Y3014" s="41"/>
      <c r="Z3014" s="38"/>
      <c r="AA3014" s="39" t="s">
        <v>73</v>
      </c>
      <c r="AB3014" s="40" t="s">
        <v>33</v>
      </c>
      <c r="AC3014" s="41"/>
      <c r="AD3014" s="38"/>
      <c r="AE3014" s="39" t="s">
        <v>73</v>
      </c>
      <c r="AF3014" s="40" t="s">
        <v>33</v>
      </c>
      <c r="AG3014" s="41"/>
      <c r="AH3014" s="38"/>
      <c r="AI3014" s="39" t="s">
        <v>73</v>
      </c>
      <c r="AJ3014" s="40" t="s">
        <v>33</v>
      </c>
      <c r="AK3014" s="41"/>
      <c r="AL3014" s="38"/>
      <c r="AM3014" s="39" t="s">
        <v>73</v>
      </c>
      <c r="AN3014" s="40" t="s">
        <v>33</v>
      </c>
      <c r="AO3014" s="41"/>
    </row>
    <row r="3015" spans="1:41" ht="30" hidden="1" outlineLevel="1" x14ac:dyDescent="0.25">
      <c r="A3015" s="34" t="s">
        <v>5281</v>
      </c>
      <c r="B3015" s="35" t="s">
        <v>5282</v>
      </c>
      <c r="C3015" s="35" t="s">
        <v>3015</v>
      </c>
      <c r="D3015" s="35" t="s">
        <v>500</v>
      </c>
      <c r="E3015" s="42">
        <v>1</v>
      </c>
      <c r="G3015" s="43">
        <v>0</v>
      </c>
      <c r="H3015" s="44">
        <v>0</v>
      </c>
      <c r="I3015" s="45"/>
      <c r="J3015" s="38"/>
      <c r="K3015" s="43">
        <v>20000</v>
      </c>
      <c r="L3015" s="44">
        <v>20000</v>
      </c>
      <c r="M3015" s="45"/>
      <c r="N3015" s="38"/>
      <c r="O3015" s="43">
        <v>20000</v>
      </c>
      <c r="P3015" s="44">
        <v>20000</v>
      </c>
      <c r="Q3015" s="45"/>
      <c r="R3015" s="38"/>
      <c r="S3015" s="43">
        <v>13982</v>
      </c>
      <c r="T3015" s="44">
        <v>13982</v>
      </c>
      <c r="U3015" s="45"/>
      <c r="V3015" s="38"/>
      <c r="W3015" s="43">
        <v>61916</v>
      </c>
      <c r="X3015" s="44">
        <v>61916</v>
      </c>
      <c r="Y3015" s="45"/>
      <c r="Z3015" s="38"/>
      <c r="AA3015" s="43">
        <v>12403.91</v>
      </c>
      <c r="AB3015" s="44">
        <v>12403.91</v>
      </c>
      <c r="AC3015" s="45"/>
      <c r="AD3015" s="38"/>
      <c r="AE3015" s="43">
        <v>9422</v>
      </c>
      <c r="AF3015" s="44">
        <v>9422</v>
      </c>
      <c r="AG3015" s="45"/>
      <c r="AH3015" s="38"/>
      <c r="AI3015" s="43">
        <v>0</v>
      </c>
      <c r="AJ3015" s="44">
        <v>0</v>
      </c>
      <c r="AK3015" s="45"/>
      <c r="AL3015" s="38"/>
      <c r="AM3015" s="43">
        <v>8186</v>
      </c>
      <c r="AN3015" s="44">
        <v>8186</v>
      </c>
      <c r="AO3015" s="45"/>
    </row>
    <row r="3016" spans="1:41" hidden="1" outlineLevel="1" x14ac:dyDescent="0.25">
      <c r="A3016" s="34" t="s">
        <v>5283</v>
      </c>
      <c r="B3016" s="35" t="s">
        <v>5284</v>
      </c>
      <c r="C3016" s="35" t="s">
        <v>3018</v>
      </c>
      <c r="D3016" s="35" t="s">
        <v>500</v>
      </c>
      <c r="E3016" s="42">
        <v>1</v>
      </c>
      <c r="G3016" s="43">
        <v>0</v>
      </c>
      <c r="H3016" s="44">
        <v>0</v>
      </c>
      <c r="I3016" s="45"/>
      <c r="J3016" s="38"/>
      <c r="K3016" s="43">
        <v>40000</v>
      </c>
      <c r="L3016" s="44">
        <v>40000</v>
      </c>
      <c r="M3016" s="45"/>
      <c r="N3016" s="38"/>
      <c r="O3016" s="43">
        <v>40000</v>
      </c>
      <c r="P3016" s="44">
        <v>40000</v>
      </c>
      <c r="Q3016" s="45"/>
      <c r="R3016" s="38"/>
      <c r="S3016" s="43">
        <v>5013</v>
      </c>
      <c r="T3016" s="44">
        <v>5013</v>
      </c>
      <c r="U3016" s="45"/>
      <c r="V3016" s="38"/>
      <c r="W3016" s="43">
        <v>0</v>
      </c>
      <c r="X3016" s="44">
        <v>0</v>
      </c>
      <c r="Y3016" s="45"/>
      <c r="Z3016" s="38"/>
      <c r="AA3016" s="43">
        <v>0</v>
      </c>
      <c r="AB3016" s="44">
        <v>0</v>
      </c>
      <c r="AC3016" s="45"/>
      <c r="AD3016" s="38"/>
      <c r="AE3016" s="43">
        <v>42370</v>
      </c>
      <c r="AF3016" s="44">
        <v>42370</v>
      </c>
      <c r="AG3016" s="45"/>
      <c r="AH3016" s="38"/>
      <c r="AI3016" s="43">
        <v>0</v>
      </c>
      <c r="AJ3016" s="44">
        <v>0</v>
      </c>
      <c r="AK3016" s="45"/>
      <c r="AL3016" s="38"/>
      <c r="AM3016" s="43">
        <v>10746</v>
      </c>
      <c r="AN3016" s="44">
        <v>10746</v>
      </c>
      <c r="AO3016" s="45"/>
    </row>
    <row r="3017" spans="1:41" hidden="1" outlineLevel="1" x14ac:dyDescent="0.25">
      <c r="A3017" s="34" t="s">
        <v>5285</v>
      </c>
      <c r="B3017" s="35" t="s">
        <v>5286</v>
      </c>
      <c r="C3017" s="35" t="s">
        <v>4004</v>
      </c>
      <c r="D3017" s="35" t="s">
        <v>500</v>
      </c>
      <c r="E3017" s="42">
        <v>2</v>
      </c>
      <c r="G3017" s="43">
        <v>0</v>
      </c>
      <c r="H3017" s="44">
        <v>0</v>
      </c>
      <c r="I3017" s="45"/>
      <c r="J3017" s="38"/>
      <c r="K3017" s="43">
        <v>1000</v>
      </c>
      <c r="L3017" s="44">
        <v>2000</v>
      </c>
      <c r="M3017" s="45"/>
      <c r="N3017" s="38"/>
      <c r="O3017" s="43">
        <v>1000</v>
      </c>
      <c r="P3017" s="44">
        <v>2000</v>
      </c>
      <c r="Q3017" s="45"/>
      <c r="R3017" s="38"/>
      <c r="S3017" s="43">
        <v>1449</v>
      </c>
      <c r="T3017" s="44">
        <v>2898</v>
      </c>
      <c r="U3017" s="45"/>
      <c r="V3017" s="38"/>
      <c r="W3017" s="43">
        <v>0</v>
      </c>
      <c r="X3017" s="44">
        <v>0</v>
      </c>
      <c r="Y3017" s="45"/>
      <c r="Z3017" s="38"/>
      <c r="AA3017" s="43">
        <v>0</v>
      </c>
      <c r="AB3017" s="44">
        <v>0</v>
      </c>
      <c r="AC3017" s="45"/>
      <c r="AD3017" s="38"/>
      <c r="AE3017" s="43">
        <v>1784</v>
      </c>
      <c r="AF3017" s="44">
        <v>3568</v>
      </c>
      <c r="AG3017" s="45"/>
      <c r="AH3017" s="38"/>
      <c r="AI3017" s="43">
        <v>0</v>
      </c>
      <c r="AJ3017" s="44">
        <v>0</v>
      </c>
      <c r="AK3017" s="45"/>
      <c r="AL3017" s="38"/>
      <c r="AM3017" s="43">
        <v>2844</v>
      </c>
      <c r="AN3017" s="44">
        <v>5688</v>
      </c>
      <c r="AO3017" s="45"/>
    </row>
    <row r="3018" spans="1:41" hidden="1" outlineLevel="1" x14ac:dyDescent="0.25">
      <c r="A3018" s="34" t="s">
        <v>5287</v>
      </c>
      <c r="B3018" s="35" t="s">
        <v>5288</v>
      </c>
      <c r="C3018" s="35" t="s">
        <v>3024</v>
      </c>
      <c r="D3018" s="35" t="s">
        <v>500</v>
      </c>
      <c r="E3018" s="42">
        <v>5</v>
      </c>
      <c r="G3018" s="43">
        <v>0</v>
      </c>
      <c r="H3018" s="44">
        <v>0</v>
      </c>
      <c r="I3018" s="45"/>
      <c r="J3018" s="38"/>
      <c r="K3018" s="43">
        <v>2000</v>
      </c>
      <c r="L3018" s="44">
        <v>10000</v>
      </c>
      <c r="M3018" s="45"/>
      <c r="N3018" s="38"/>
      <c r="O3018" s="43">
        <v>2000</v>
      </c>
      <c r="P3018" s="44">
        <v>10000</v>
      </c>
      <c r="Q3018" s="45"/>
      <c r="R3018" s="38"/>
      <c r="S3018" s="43">
        <v>3355</v>
      </c>
      <c r="T3018" s="44">
        <v>16775</v>
      </c>
      <c r="U3018" s="45"/>
      <c r="V3018" s="38"/>
      <c r="W3018" s="43">
        <v>0</v>
      </c>
      <c r="X3018" s="44">
        <v>0</v>
      </c>
      <c r="Y3018" s="45"/>
      <c r="Z3018" s="38"/>
      <c r="AA3018" s="43">
        <v>1796.09</v>
      </c>
      <c r="AB3018" s="44">
        <v>8980.4500000000007</v>
      </c>
      <c r="AC3018" s="45"/>
      <c r="AD3018" s="38"/>
      <c r="AE3018" s="43">
        <v>3345</v>
      </c>
      <c r="AF3018" s="44">
        <v>16725</v>
      </c>
      <c r="AG3018" s="45"/>
      <c r="AH3018" s="38"/>
      <c r="AI3018" s="43">
        <v>0</v>
      </c>
      <c r="AJ3018" s="44">
        <v>0</v>
      </c>
      <c r="AK3018" s="45"/>
      <c r="AL3018" s="38"/>
      <c r="AM3018" s="43">
        <v>4751</v>
      </c>
      <c r="AN3018" s="44">
        <v>23755</v>
      </c>
      <c r="AO3018" s="45"/>
    </row>
    <row r="3019" spans="1:41" hidden="1" outlineLevel="1" x14ac:dyDescent="0.25">
      <c r="A3019" s="34" t="s">
        <v>5289</v>
      </c>
      <c r="B3019" s="35" t="s">
        <v>5290</v>
      </c>
      <c r="C3019" s="35" t="s">
        <v>3030</v>
      </c>
      <c r="D3019" s="35" t="s">
        <v>500</v>
      </c>
      <c r="E3019" s="42">
        <v>5</v>
      </c>
      <c r="G3019" s="43">
        <v>0</v>
      </c>
      <c r="H3019" s="44">
        <v>0</v>
      </c>
      <c r="I3019" s="45"/>
      <c r="J3019" s="38"/>
      <c r="K3019" s="43">
        <v>120</v>
      </c>
      <c r="L3019" s="44">
        <v>600</v>
      </c>
      <c r="M3019" s="45"/>
      <c r="N3019" s="38"/>
      <c r="O3019" s="43">
        <v>120</v>
      </c>
      <c r="P3019" s="44">
        <v>600</v>
      </c>
      <c r="Q3019" s="45"/>
      <c r="R3019" s="38"/>
      <c r="S3019" s="43">
        <v>269</v>
      </c>
      <c r="T3019" s="44">
        <v>1345</v>
      </c>
      <c r="U3019" s="45"/>
      <c r="V3019" s="38"/>
      <c r="W3019" s="43">
        <v>0</v>
      </c>
      <c r="X3019" s="44">
        <v>0</v>
      </c>
      <c r="Y3019" s="45"/>
      <c r="Z3019" s="38"/>
      <c r="AA3019" s="43">
        <v>193.5</v>
      </c>
      <c r="AB3019" s="44">
        <v>967.5</v>
      </c>
      <c r="AC3019" s="45"/>
      <c r="AD3019" s="38"/>
      <c r="AE3019" s="43">
        <v>452</v>
      </c>
      <c r="AF3019" s="44">
        <v>2260</v>
      </c>
      <c r="AG3019" s="45"/>
      <c r="AH3019" s="38"/>
      <c r="AI3019" s="43">
        <v>0</v>
      </c>
      <c r="AJ3019" s="44">
        <v>0</v>
      </c>
      <c r="AK3019" s="45"/>
      <c r="AL3019" s="38"/>
      <c r="AM3019" s="43">
        <v>197</v>
      </c>
      <c r="AN3019" s="44">
        <v>985</v>
      </c>
      <c r="AO3019" s="45"/>
    </row>
    <row r="3020" spans="1:41" hidden="1" outlineLevel="1" x14ac:dyDescent="0.25">
      <c r="A3020" s="30"/>
      <c r="B3020" s="31" t="s">
        <v>44</v>
      </c>
      <c r="C3020" s="31" t="s">
        <v>45</v>
      </c>
      <c r="G3020" s="36"/>
      <c r="H3020" s="36"/>
      <c r="I3020" s="37"/>
      <c r="J3020" s="38"/>
      <c r="K3020" s="36"/>
      <c r="L3020" s="36"/>
      <c r="M3020" s="37"/>
      <c r="N3020" s="38"/>
      <c r="O3020" s="36"/>
      <c r="P3020" s="36"/>
      <c r="Q3020" s="37"/>
      <c r="R3020" s="38"/>
      <c r="S3020" s="36"/>
      <c r="T3020" s="36"/>
      <c r="U3020" s="37"/>
      <c r="V3020" s="38"/>
      <c r="W3020" s="36"/>
      <c r="X3020" s="36"/>
      <c r="Y3020" s="37"/>
      <c r="Z3020" s="38"/>
      <c r="AA3020" s="36"/>
      <c r="AB3020" s="36"/>
      <c r="AC3020" s="37"/>
      <c r="AD3020" s="38"/>
      <c r="AE3020" s="36"/>
      <c r="AF3020" s="36"/>
      <c r="AG3020" s="37"/>
      <c r="AH3020" s="38"/>
      <c r="AI3020" s="36"/>
      <c r="AJ3020" s="36"/>
      <c r="AK3020" s="37"/>
      <c r="AL3020" s="38"/>
      <c r="AM3020" s="36"/>
      <c r="AN3020" s="36"/>
      <c r="AO3020" s="37"/>
    </row>
    <row r="3021" spans="1:41" hidden="1" outlineLevel="1" x14ac:dyDescent="0.25">
      <c r="A3021" s="34" t="s">
        <v>5291</v>
      </c>
      <c r="B3021" s="35" t="s">
        <v>47</v>
      </c>
      <c r="C3021" s="35" t="s">
        <v>5292</v>
      </c>
      <c r="G3021" s="36"/>
      <c r="H3021" s="36"/>
      <c r="I3021" s="37"/>
      <c r="J3021" s="38"/>
      <c r="K3021" s="36"/>
      <c r="L3021" s="36"/>
      <c r="M3021" s="37"/>
      <c r="N3021" s="38"/>
      <c r="O3021" s="36"/>
      <c r="P3021" s="36"/>
      <c r="Q3021" s="37"/>
      <c r="R3021" s="38"/>
      <c r="S3021" s="36"/>
      <c r="T3021" s="36"/>
      <c r="U3021" s="37"/>
      <c r="V3021" s="38"/>
      <c r="W3021" s="36"/>
      <c r="X3021" s="36"/>
      <c r="Y3021" s="37"/>
      <c r="Z3021" s="38"/>
      <c r="AA3021" s="36"/>
      <c r="AB3021" s="36"/>
      <c r="AC3021" s="37"/>
      <c r="AD3021" s="38"/>
      <c r="AE3021" s="36"/>
      <c r="AF3021" s="36"/>
      <c r="AG3021" s="37"/>
      <c r="AH3021" s="38"/>
      <c r="AI3021" s="36"/>
      <c r="AJ3021" s="36"/>
      <c r="AK3021" s="37"/>
      <c r="AL3021" s="38"/>
      <c r="AM3021" s="36"/>
      <c r="AN3021" s="36"/>
      <c r="AO3021" s="37"/>
    </row>
    <row r="3022" spans="1:41" ht="45" hidden="1" outlineLevel="1" x14ac:dyDescent="0.25">
      <c r="A3022" s="30"/>
      <c r="B3022" s="31" t="s">
        <v>69</v>
      </c>
      <c r="C3022" s="31" t="s">
        <v>70</v>
      </c>
      <c r="D3022" s="31" t="s">
        <v>71</v>
      </c>
      <c r="E3022" s="31" t="s">
        <v>72</v>
      </c>
      <c r="G3022" s="39" t="s">
        <v>73</v>
      </c>
      <c r="H3022" s="40" t="s">
        <v>33</v>
      </c>
      <c r="I3022" s="41"/>
      <c r="J3022" s="38"/>
      <c r="K3022" s="39" t="s">
        <v>73</v>
      </c>
      <c r="L3022" s="40" t="s">
        <v>33</v>
      </c>
      <c r="M3022" s="41"/>
      <c r="N3022" s="38"/>
      <c r="O3022" s="39" t="s">
        <v>73</v>
      </c>
      <c r="P3022" s="40" t="s">
        <v>33</v>
      </c>
      <c r="Q3022" s="41"/>
      <c r="R3022" s="38"/>
      <c r="S3022" s="39" t="s">
        <v>73</v>
      </c>
      <c r="T3022" s="40" t="s">
        <v>33</v>
      </c>
      <c r="U3022" s="41"/>
      <c r="V3022" s="38"/>
      <c r="W3022" s="39" t="s">
        <v>73</v>
      </c>
      <c r="X3022" s="40" t="s">
        <v>33</v>
      </c>
      <c r="Y3022" s="41"/>
      <c r="Z3022" s="38"/>
      <c r="AA3022" s="39" t="s">
        <v>73</v>
      </c>
      <c r="AB3022" s="40" t="s">
        <v>33</v>
      </c>
      <c r="AC3022" s="41"/>
      <c r="AD3022" s="38"/>
      <c r="AE3022" s="39" t="s">
        <v>73</v>
      </c>
      <c r="AF3022" s="40" t="s">
        <v>33</v>
      </c>
      <c r="AG3022" s="41"/>
      <c r="AH3022" s="38"/>
      <c r="AI3022" s="39" t="s">
        <v>73</v>
      </c>
      <c r="AJ3022" s="40" t="s">
        <v>33</v>
      </c>
      <c r="AK3022" s="41"/>
      <c r="AL3022" s="38"/>
      <c r="AM3022" s="39" t="s">
        <v>73</v>
      </c>
      <c r="AN3022" s="40" t="s">
        <v>33</v>
      </c>
      <c r="AO3022" s="41"/>
    </row>
    <row r="3023" spans="1:41" ht="60" hidden="1" outlineLevel="1" x14ac:dyDescent="0.25">
      <c r="A3023" s="34" t="s">
        <v>5293</v>
      </c>
      <c r="B3023" s="35" t="s">
        <v>5294</v>
      </c>
      <c r="C3023" s="35" t="s">
        <v>5295</v>
      </c>
      <c r="D3023" s="35" t="s">
        <v>444</v>
      </c>
      <c r="E3023" s="42">
        <v>1</v>
      </c>
      <c r="G3023" s="43">
        <v>0</v>
      </c>
      <c r="H3023" s="44">
        <v>0</v>
      </c>
      <c r="I3023" s="45"/>
      <c r="J3023" s="38"/>
      <c r="K3023" s="43">
        <v>25000</v>
      </c>
      <c r="L3023" s="44">
        <v>25000</v>
      </c>
      <c r="M3023" s="45"/>
      <c r="N3023" s="38"/>
      <c r="O3023" s="43">
        <v>25000</v>
      </c>
      <c r="P3023" s="44">
        <v>25000</v>
      </c>
      <c r="Q3023" s="45"/>
      <c r="R3023" s="38"/>
      <c r="S3023" s="43">
        <v>12797</v>
      </c>
      <c r="T3023" s="44">
        <v>12797</v>
      </c>
      <c r="U3023" s="45"/>
      <c r="V3023" s="38"/>
      <c r="W3023" s="43">
        <v>52000</v>
      </c>
      <c r="X3023" s="44">
        <v>52000</v>
      </c>
      <c r="Y3023" s="45"/>
      <c r="Z3023" s="38"/>
      <c r="AA3023" s="43">
        <v>62862.83</v>
      </c>
      <c r="AB3023" s="44">
        <v>62862.83</v>
      </c>
      <c r="AC3023" s="45"/>
      <c r="AD3023" s="38"/>
      <c r="AE3023" s="43">
        <v>44600</v>
      </c>
      <c r="AF3023" s="44">
        <v>44600</v>
      </c>
      <c r="AG3023" s="45"/>
      <c r="AH3023" s="38"/>
      <c r="AI3023" s="43">
        <v>0</v>
      </c>
      <c r="AJ3023" s="44">
        <v>0</v>
      </c>
      <c r="AK3023" s="45"/>
      <c r="AL3023" s="38"/>
      <c r="AM3023" s="43">
        <v>19286</v>
      </c>
      <c r="AN3023" s="44">
        <v>19286</v>
      </c>
      <c r="AO3023" s="45"/>
    </row>
    <row r="3024" spans="1:41" hidden="1" outlineLevel="1" x14ac:dyDescent="0.25">
      <c r="A3024" s="30"/>
      <c r="B3024" s="31" t="s">
        <v>44</v>
      </c>
      <c r="C3024" s="31" t="s">
        <v>45</v>
      </c>
      <c r="G3024" s="36"/>
      <c r="H3024" s="36"/>
      <c r="I3024" s="37"/>
      <c r="J3024" s="38"/>
      <c r="K3024" s="36"/>
      <c r="L3024" s="36"/>
      <c r="M3024" s="37"/>
      <c r="N3024" s="38"/>
      <c r="O3024" s="36"/>
      <c r="P3024" s="36"/>
      <c r="Q3024" s="37"/>
      <c r="R3024" s="38"/>
      <c r="S3024" s="36"/>
      <c r="T3024" s="36"/>
      <c r="U3024" s="37"/>
      <c r="V3024" s="38"/>
      <c r="W3024" s="36"/>
      <c r="X3024" s="36"/>
      <c r="Y3024" s="37"/>
      <c r="Z3024" s="38"/>
      <c r="AA3024" s="36"/>
      <c r="AB3024" s="36"/>
      <c r="AC3024" s="37"/>
      <c r="AD3024" s="38"/>
      <c r="AE3024" s="36"/>
      <c r="AF3024" s="36"/>
      <c r="AG3024" s="37"/>
      <c r="AH3024" s="38"/>
      <c r="AI3024" s="36"/>
      <c r="AJ3024" s="36"/>
      <c r="AK3024" s="37"/>
      <c r="AL3024" s="38"/>
      <c r="AM3024" s="36"/>
      <c r="AN3024" s="36"/>
      <c r="AO3024" s="37"/>
    </row>
    <row r="3025" spans="1:41" hidden="1" outlineLevel="1" x14ac:dyDescent="0.25">
      <c r="A3025" s="34" t="s">
        <v>5296</v>
      </c>
      <c r="B3025" s="35" t="s">
        <v>47</v>
      </c>
      <c r="C3025" s="35" t="s">
        <v>483</v>
      </c>
      <c r="G3025" s="36"/>
      <c r="H3025" s="36"/>
      <c r="I3025" s="37"/>
      <c r="J3025" s="38"/>
      <c r="K3025" s="36"/>
      <c r="L3025" s="36"/>
      <c r="M3025" s="37"/>
      <c r="N3025" s="38"/>
      <c r="O3025" s="36"/>
      <c r="P3025" s="36"/>
      <c r="Q3025" s="37"/>
      <c r="R3025" s="38"/>
      <c r="S3025" s="36"/>
      <c r="T3025" s="36"/>
      <c r="U3025" s="37"/>
      <c r="V3025" s="38"/>
      <c r="W3025" s="36"/>
      <c r="X3025" s="36"/>
      <c r="Y3025" s="37"/>
      <c r="Z3025" s="38"/>
      <c r="AA3025" s="36"/>
      <c r="AB3025" s="36"/>
      <c r="AC3025" s="37"/>
      <c r="AD3025" s="38"/>
      <c r="AE3025" s="36"/>
      <c r="AF3025" s="36"/>
      <c r="AG3025" s="37"/>
      <c r="AH3025" s="38"/>
      <c r="AI3025" s="36"/>
      <c r="AJ3025" s="36"/>
      <c r="AK3025" s="37"/>
      <c r="AL3025" s="38"/>
      <c r="AM3025" s="36"/>
      <c r="AN3025" s="36"/>
      <c r="AO3025" s="37"/>
    </row>
    <row r="3026" spans="1:41" ht="45" hidden="1" outlineLevel="1" x14ac:dyDescent="0.25">
      <c r="A3026" s="30"/>
      <c r="B3026" s="31" t="s">
        <v>69</v>
      </c>
      <c r="C3026" s="31" t="s">
        <v>70</v>
      </c>
      <c r="D3026" s="31" t="s">
        <v>71</v>
      </c>
      <c r="E3026" s="31" t="s">
        <v>72</v>
      </c>
      <c r="G3026" s="39" t="s">
        <v>73</v>
      </c>
      <c r="H3026" s="40" t="s">
        <v>33</v>
      </c>
      <c r="I3026" s="41"/>
      <c r="J3026" s="38"/>
      <c r="K3026" s="39" t="s">
        <v>73</v>
      </c>
      <c r="L3026" s="40" t="s">
        <v>33</v>
      </c>
      <c r="M3026" s="41"/>
      <c r="N3026" s="38"/>
      <c r="O3026" s="39" t="s">
        <v>73</v>
      </c>
      <c r="P3026" s="40" t="s">
        <v>33</v>
      </c>
      <c r="Q3026" s="41"/>
      <c r="R3026" s="38"/>
      <c r="S3026" s="39" t="s">
        <v>73</v>
      </c>
      <c r="T3026" s="40" t="s">
        <v>33</v>
      </c>
      <c r="U3026" s="41"/>
      <c r="V3026" s="38"/>
      <c r="W3026" s="39" t="s">
        <v>73</v>
      </c>
      <c r="X3026" s="40" t="s">
        <v>33</v>
      </c>
      <c r="Y3026" s="41"/>
      <c r="Z3026" s="38"/>
      <c r="AA3026" s="39" t="s">
        <v>73</v>
      </c>
      <c r="AB3026" s="40" t="s">
        <v>33</v>
      </c>
      <c r="AC3026" s="41"/>
      <c r="AD3026" s="38"/>
      <c r="AE3026" s="39" t="s">
        <v>73</v>
      </c>
      <c r="AF3026" s="40" t="s">
        <v>33</v>
      </c>
      <c r="AG3026" s="41"/>
      <c r="AH3026" s="38"/>
      <c r="AI3026" s="39" t="s">
        <v>73</v>
      </c>
      <c r="AJ3026" s="40" t="s">
        <v>33</v>
      </c>
      <c r="AK3026" s="41"/>
      <c r="AL3026" s="38"/>
      <c r="AM3026" s="39" t="s">
        <v>73</v>
      </c>
      <c r="AN3026" s="40" t="s">
        <v>33</v>
      </c>
      <c r="AO3026" s="41"/>
    </row>
    <row r="3027" spans="1:41" ht="105" hidden="1" outlineLevel="1" x14ac:dyDescent="0.25">
      <c r="A3027" s="34" t="s">
        <v>5297</v>
      </c>
      <c r="B3027" s="35" t="s">
        <v>5298</v>
      </c>
      <c r="C3027" s="35" t="s">
        <v>486</v>
      </c>
      <c r="D3027" s="35" t="s">
        <v>621</v>
      </c>
      <c r="E3027" s="42">
        <v>1</v>
      </c>
      <c r="G3027" s="43">
        <v>0</v>
      </c>
      <c r="H3027" s="44">
        <v>0</v>
      </c>
      <c r="I3027" s="45"/>
      <c r="J3027" s="38"/>
      <c r="K3027" s="43">
        <v>0</v>
      </c>
      <c r="L3027" s="44">
        <v>0</v>
      </c>
      <c r="M3027" s="45"/>
      <c r="N3027" s="38"/>
      <c r="O3027" s="43">
        <v>0</v>
      </c>
      <c r="P3027" s="44">
        <v>0</v>
      </c>
      <c r="Q3027" s="45"/>
      <c r="R3027" s="38"/>
      <c r="S3027" s="43">
        <v>0</v>
      </c>
      <c r="T3027" s="44">
        <v>0</v>
      </c>
      <c r="U3027" s="45"/>
      <c r="V3027" s="38"/>
      <c r="W3027" s="43">
        <v>0</v>
      </c>
      <c r="X3027" s="44">
        <v>0</v>
      </c>
      <c r="Y3027" s="45"/>
      <c r="Z3027" s="38"/>
      <c r="AA3027" s="43">
        <v>0</v>
      </c>
      <c r="AB3027" s="44">
        <v>0</v>
      </c>
      <c r="AC3027" s="45"/>
      <c r="AD3027" s="38"/>
      <c r="AE3027" s="43">
        <v>0</v>
      </c>
      <c r="AF3027" s="44">
        <v>0</v>
      </c>
      <c r="AG3027" s="45"/>
      <c r="AH3027" s="38"/>
      <c r="AI3027" s="43">
        <v>2247040.4300000002</v>
      </c>
      <c r="AJ3027" s="44">
        <v>2247040.4300000002</v>
      </c>
      <c r="AK3027" s="45"/>
      <c r="AL3027" s="38"/>
      <c r="AM3027" s="43">
        <v>0</v>
      </c>
      <c r="AN3027" s="44">
        <v>0</v>
      </c>
      <c r="AO3027" s="45"/>
    </row>
    <row r="3028" spans="1:41" hidden="1" outlineLevel="1" x14ac:dyDescent="0.25">
      <c r="A3028" s="30"/>
      <c r="B3028" s="31" t="s">
        <v>44</v>
      </c>
      <c r="C3028" s="31" t="s">
        <v>45</v>
      </c>
      <c r="G3028" s="36"/>
      <c r="H3028" s="36"/>
      <c r="I3028" s="37"/>
      <c r="J3028" s="38"/>
      <c r="K3028" s="36"/>
      <c r="L3028" s="36"/>
      <c r="M3028" s="37"/>
      <c r="N3028" s="38"/>
      <c r="O3028" s="36"/>
      <c r="P3028" s="36"/>
      <c r="Q3028" s="37"/>
      <c r="R3028" s="38"/>
      <c r="S3028" s="36"/>
      <c r="T3028" s="36"/>
      <c r="U3028" s="37"/>
      <c r="V3028" s="38"/>
      <c r="W3028" s="36"/>
      <c r="X3028" s="36"/>
      <c r="Y3028" s="37"/>
      <c r="Z3028" s="38"/>
      <c r="AA3028" s="36"/>
      <c r="AB3028" s="36"/>
      <c r="AC3028" s="37"/>
      <c r="AD3028" s="38"/>
      <c r="AE3028" s="36"/>
      <c r="AF3028" s="36"/>
      <c r="AG3028" s="37"/>
      <c r="AH3028" s="38"/>
      <c r="AI3028" s="36"/>
      <c r="AJ3028" s="36"/>
      <c r="AK3028" s="37"/>
      <c r="AL3028" s="38"/>
      <c r="AM3028" s="36"/>
      <c r="AN3028" s="36"/>
      <c r="AO3028" s="37"/>
    </row>
    <row r="3029" spans="1:41" ht="45" hidden="1" outlineLevel="1" x14ac:dyDescent="0.25">
      <c r="A3029" s="34" t="s">
        <v>5299</v>
      </c>
      <c r="B3029" s="35" t="s">
        <v>47</v>
      </c>
      <c r="C3029" s="35" t="s">
        <v>488</v>
      </c>
      <c r="G3029" s="36"/>
      <c r="H3029" s="36"/>
      <c r="I3029" s="37"/>
      <c r="J3029" s="38"/>
      <c r="K3029" s="36"/>
      <c r="L3029" s="36"/>
      <c r="M3029" s="37"/>
      <c r="N3029" s="38"/>
      <c r="O3029" s="36"/>
      <c r="P3029" s="36"/>
      <c r="Q3029" s="37"/>
      <c r="R3029" s="38"/>
      <c r="S3029" s="36"/>
      <c r="T3029" s="36"/>
      <c r="U3029" s="37"/>
      <c r="V3029" s="38"/>
      <c r="W3029" s="36"/>
      <c r="X3029" s="36"/>
      <c r="Y3029" s="37"/>
      <c r="Z3029" s="38"/>
      <c r="AA3029" s="36"/>
      <c r="AB3029" s="36"/>
      <c r="AC3029" s="37"/>
      <c r="AD3029" s="38"/>
      <c r="AE3029" s="36"/>
      <c r="AF3029" s="36"/>
      <c r="AG3029" s="37"/>
      <c r="AH3029" s="38"/>
      <c r="AI3029" s="36"/>
      <c r="AJ3029" s="36"/>
      <c r="AK3029" s="37"/>
      <c r="AL3029" s="38"/>
      <c r="AM3029" s="36"/>
      <c r="AN3029" s="36"/>
      <c r="AO3029" s="37"/>
    </row>
    <row r="3030" spans="1:41" hidden="1" outlineLevel="1" x14ac:dyDescent="0.25">
      <c r="A3030" s="15" t="s">
        <v>5300</v>
      </c>
      <c r="B3030" s="15"/>
      <c r="C3030" s="15"/>
      <c r="D3030" s="15"/>
      <c r="E3030" s="15"/>
      <c r="G3030" s="20" t="s">
        <v>43</v>
      </c>
      <c r="H3030" s="44">
        <v>326617</v>
      </c>
      <c r="I3030" s="45"/>
      <c r="J3030" s="38"/>
      <c r="K3030" s="20" t="s">
        <v>43</v>
      </c>
      <c r="L3030" s="44">
        <v>621007</v>
      </c>
      <c r="M3030" s="45"/>
      <c r="N3030" s="38"/>
      <c r="O3030" s="20" t="s">
        <v>43</v>
      </c>
      <c r="P3030" s="44">
        <v>621007</v>
      </c>
      <c r="Q3030" s="45"/>
      <c r="R3030" s="38"/>
      <c r="S3030" s="20" t="s">
        <v>43</v>
      </c>
      <c r="T3030" s="44">
        <v>536725</v>
      </c>
      <c r="U3030" s="45"/>
      <c r="V3030" s="38"/>
      <c r="W3030" s="20" t="s">
        <v>43</v>
      </c>
      <c r="X3030" s="44">
        <v>669814</v>
      </c>
      <c r="Y3030" s="45"/>
      <c r="Z3030" s="38"/>
      <c r="AA3030" s="20" t="s">
        <v>43</v>
      </c>
      <c r="AB3030" s="44">
        <v>380168.04</v>
      </c>
      <c r="AC3030" s="45"/>
      <c r="AD3030" s="38"/>
      <c r="AE3030" s="20" t="s">
        <v>43</v>
      </c>
      <c r="AF3030" s="44">
        <v>438158</v>
      </c>
      <c r="AG3030" s="45"/>
      <c r="AH3030" s="38"/>
      <c r="AI3030" s="20" t="s">
        <v>43</v>
      </c>
      <c r="AJ3030" s="44">
        <v>0</v>
      </c>
      <c r="AK3030" s="45"/>
      <c r="AL3030" s="38"/>
      <c r="AM3030" s="20" t="s">
        <v>43</v>
      </c>
      <c r="AN3030" s="44">
        <v>566705</v>
      </c>
      <c r="AO3030" s="45"/>
    </row>
    <row r="3031" spans="1:41" hidden="1" outlineLevel="1" x14ac:dyDescent="0.25">
      <c r="A3031" s="30"/>
      <c r="B3031" s="31" t="s">
        <v>44</v>
      </c>
      <c r="C3031" s="31" t="s">
        <v>45</v>
      </c>
      <c r="G3031" s="36"/>
      <c r="H3031" s="36"/>
      <c r="I3031" s="37"/>
      <c r="J3031" s="38"/>
      <c r="K3031" s="36"/>
      <c r="L3031" s="36"/>
      <c r="M3031" s="37"/>
      <c r="N3031" s="38"/>
      <c r="O3031" s="36"/>
      <c r="P3031" s="36"/>
      <c r="Q3031" s="37"/>
      <c r="R3031" s="38"/>
      <c r="S3031" s="36"/>
      <c r="T3031" s="36"/>
      <c r="U3031" s="37"/>
      <c r="V3031" s="38"/>
      <c r="W3031" s="36"/>
      <c r="X3031" s="36"/>
      <c r="Y3031" s="37"/>
      <c r="Z3031" s="38"/>
      <c r="AA3031" s="36"/>
      <c r="AB3031" s="36"/>
      <c r="AC3031" s="37"/>
      <c r="AD3031" s="38"/>
      <c r="AE3031" s="36"/>
      <c r="AF3031" s="36"/>
      <c r="AG3031" s="37"/>
      <c r="AH3031" s="38"/>
      <c r="AI3031" s="36"/>
      <c r="AJ3031" s="36"/>
      <c r="AK3031" s="37"/>
      <c r="AL3031" s="38"/>
      <c r="AM3031" s="36"/>
      <c r="AN3031" s="36"/>
      <c r="AO3031" s="37"/>
    </row>
    <row r="3032" spans="1:41" hidden="1" outlineLevel="1" x14ac:dyDescent="0.25">
      <c r="A3032" s="34" t="s">
        <v>5301</v>
      </c>
      <c r="B3032" s="35" t="s">
        <v>47</v>
      </c>
      <c r="C3032" s="35" t="s">
        <v>3041</v>
      </c>
      <c r="G3032" s="36"/>
      <c r="H3032" s="36"/>
      <c r="I3032" s="37"/>
      <c r="J3032" s="38"/>
      <c r="K3032" s="36"/>
      <c r="L3032" s="36"/>
      <c r="M3032" s="37"/>
      <c r="N3032" s="38"/>
      <c r="O3032" s="36"/>
      <c r="P3032" s="36"/>
      <c r="Q3032" s="37"/>
      <c r="R3032" s="38"/>
      <c r="S3032" s="36"/>
      <c r="T3032" s="36"/>
      <c r="U3032" s="37"/>
      <c r="V3032" s="38"/>
      <c r="W3032" s="36"/>
      <c r="X3032" s="36"/>
      <c r="Y3032" s="37"/>
      <c r="Z3032" s="38"/>
      <c r="AA3032" s="36"/>
      <c r="AB3032" s="36"/>
      <c r="AC3032" s="37"/>
      <c r="AD3032" s="38"/>
      <c r="AE3032" s="36"/>
      <c r="AF3032" s="36"/>
      <c r="AG3032" s="37"/>
      <c r="AH3032" s="38"/>
      <c r="AI3032" s="36"/>
      <c r="AJ3032" s="36"/>
      <c r="AK3032" s="37"/>
      <c r="AL3032" s="38"/>
      <c r="AM3032" s="36"/>
      <c r="AN3032" s="36"/>
      <c r="AO3032" s="37"/>
    </row>
    <row r="3033" spans="1:41" ht="45" hidden="1" outlineLevel="1" x14ac:dyDescent="0.25">
      <c r="A3033" s="30"/>
      <c r="B3033" s="31" t="s">
        <v>69</v>
      </c>
      <c r="C3033" s="31" t="s">
        <v>70</v>
      </c>
      <c r="D3033" s="31" t="s">
        <v>71</v>
      </c>
      <c r="E3033" s="31" t="s">
        <v>72</v>
      </c>
      <c r="G3033" s="39" t="s">
        <v>73</v>
      </c>
      <c r="H3033" s="40" t="s">
        <v>33</v>
      </c>
      <c r="I3033" s="41"/>
      <c r="J3033" s="38"/>
      <c r="K3033" s="39" t="s">
        <v>73</v>
      </c>
      <c r="L3033" s="40" t="s">
        <v>33</v>
      </c>
      <c r="M3033" s="41"/>
      <c r="N3033" s="38"/>
      <c r="O3033" s="39" t="s">
        <v>73</v>
      </c>
      <c r="P3033" s="40" t="s">
        <v>33</v>
      </c>
      <c r="Q3033" s="41"/>
      <c r="R3033" s="38"/>
      <c r="S3033" s="39" t="s">
        <v>73</v>
      </c>
      <c r="T3033" s="40" t="s">
        <v>33</v>
      </c>
      <c r="U3033" s="41"/>
      <c r="V3033" s="38"/>
      <c r="W3033" s="39" t="s">
        <v>73</v>
      </c>
      <c r="X3033" s="40" t="s">
        <v>33</v>
      </c>
      <c r="Y3033" s="41"/>
      <c r="Z3033" s="38"/>
      <c r="AA3033" s="39" t="s">
        <v>73</v>
      </c>
      <c r="AB3033" s="40" t="s">
        <v>33</v>
      </c>
      <c r="AC3033" s="41"/>
      <c r="AD3033" s="38"/>
      <c r="AE3033" s="39" t="s">
        <v>73</v>
      </c>
      <c r="AF3033" s="40" t="s">
        <v>33</v>
      </c>
      <c r="AG3033" s="41"/>
      <c r="AH3033" s="38"/>
      <c r="AI3033" s="39" t="s">
        <v>73</v>
      </c>
      <c r="AJ3033" s="40" t="s">
        <v>33</v>
      </c>
      <c r="AK3033" s="41"/>
      <c r="AL3033" s="38"/>
      <c r="AM3033" s="39" t="s">
        <v>73</v>
      </c>
      <c r="AN3033" s="40" t="s">
        <v>33</v>
      </c>
      <c r="AO3033" s="41"/>
    </row>
    <row r="3034" spans="1:41" ht="90" hidden="1" outlineLevel="1" x14ac:dyDescent="0.25">
      <c r="A3034" s="34" t="s">
        <v>5302</v>
      </c>
      <c r="B3034" s="35" t="s">
        <v>5303</v>
      </c>
      <c r="C3034" s="35" t="s">
        <v>5304</v>
      </c>
      <c r="D3034" s="35" t="s">
        <v>444</v>
      </c>
      <c r="E3034" s="42">
        <v>1</v>
      </c>
      <c r="G3034" s="43">
        <v>326617</v>
      </c>
      <c r="H3034" s="44">
        <v>326617</v>
      </c>
      <c r="I3034" s="45"/>
      <c r="J3034" s="38"/>
      <c r="K3034" s="43">
        <v>7000</v>
      </c>
      <c r="L3034" s="44">
        <v>7000</v>
      </c>
      <c r="M3034" s="45"/>
      <c r="N3034" s="38"/>
      <c r="O3034" s="43">
        <v>7000</v>
      </c>
      <c r="P3034" s="44">
        <v>7000</v>
      </c>
      <c r="Q3034" s="45"/>
      <c r="R3034" s="38"/>
      <c r="S3034" s="43">
        <v>7819</v>
      </c>
      <c r="T3034" s="44">
        <v>7819</v>
      </c>
      <c r="U3034" s="45"/>
      <c r="V3034" s="38"/>
      <c r="W3034" s="43">
        <v>3500</v>
      </c>
      <c r="X3034" s="44">
        <v>3500</v>
      </c>
      <c r="Y3034" s="45"/>
      <c r="Z3034" s="38"/>
      <c r="AA3034" s="43">
        <v>0</v>
      </c>
      <c r="AB3034" s="44">
        <v>0</v>
      </c>
      <c r="AC3034" s="45"/>
      <c r="AD3034" s="38"/>
      <c r="AE3034" s="43">
        <v>9478</v>
      </c>
      <c r="AF3034" s="44">
        <v>9478</v>
      </c>
      <c r="AG3034" s="45"/>
      <c r="AH3034" s="38"/>
      <c r="AI3034" s="43">
        <v>0</v>
      </c>
      <c r="AJ3034" s="44">
        <v>0</v>
      </c>
      <c r="AK3034" s="45"/>
      <c r="AL3034" s="38"/>
      <c r="AM3034" s="43">
        <v>0</v>
      </c>
      <c r="AN3034" s="44">
        <v>0</v>
      </c>
      <c r="AO3034" s="45"/>
    </row>
    <row r="3035" spans="1:41" hidden="1" outlineLevel="1" x14ac:dyDescent="0.25">
      <c r="A3035" s="30"/>
      <c r="B3035" s="31" t="s">
        <v>44</v>
      </c>
      <c r="C3035" s="31" t="s">
        <v>45</v>
      </c>
      <c r="G3035" s="36"/>
      <c r="H3035" s="36"/>
      <c r="I3035" s="37"/>
      <c r="J3035" s="38"/>
      <c r="K3035" s="36"/>
      <c r="L3035" s="36"/>
      <c r="M3035" s="37"/>
      <c r="N3035" s="38"/>
      <c r="O3035" s="36"/>
      <c r="P3035" s="36"/>
      <c r="Q3035" s="37"/>
      <c r="R3035" s="38"/>
      <c r="S3035" s="36"/>
      <c r="T3035" s="36"/>
      <c r="U3035" s="37"/>
      <c r="V3035" s="38"/>
      <c r="W3035" s="36"/>
      <c r="X3035" s="36"/>
      <c r="Y3035" s="37"/>
      <c r="Z3035" s="38"/>
      <c r="AA3035" s="36"/>
      <c r="AB3035" s="36"/>
      <c r="AC3035" s="37"/>
      <c r="AD3035" s="38"/>
      <c r="AE3035" s="36"/>
      <c r="AF3035" s="36"/>
      <c r="AG3035" s="37"/>
      <c r="AH3035" s="38"/>
      <c r="AI3035" s="36"/>
      <c r="AJ3035" s="36"/>
      <c r="AK3035" s="37"/>
      <c r="AL3035" s="38"/>
      <c r="AM3035" s="36"/>
      <c r="AN3035" s="36"/>
      <c r="AO3035" s="37"/>
    </row>
    <row r="3036" spans="1:41" hidden="1" outlineLevel="1" x14ac:dyDescent="0.25">
      <c r="A3036" s="34" t="s">
        <v>5305</v>
      </c>
      <c r="B3036" s="35" t="s">
        <v>47</v>
      </c>
      <c r="C3036" s="35" t="s">
        <v>3046</v>
      </c>
      <c r="G3036" s="36"/>
      <c r="H3036" s="36"/>
      <c r="I3036" s="37"/>
      <c r="J3036" s="38"/>
      <c r="K3036" s="36"/>
      <c r="L3036" s="36"/>
      <c r="M3036" s="37"/>
      <c r="N3036" s="38"/>
      <c r="O3036" s="36"/>
      <c r="P3036" s="36"/>
      <c r="Q3036" s="37"/>
      <c r="R3036" s="38"/>
      <c r="S3036" s="36"/>
      <c r="T3036" s="36"/>
      <c r="U3036" s="37"/>
      <c r="V3036" s="38"/>
      <c r="W3036" s="36"/>
      <c r="X3036" s="36"/>
      <c r="Y3036" s="37"/>
      <c r="Z3036" s="38"/>
      <c r="AA3036" s="36"/>
      <c r="AB3036" s="36"/>
      <c r="AC3036" s="37"/>
      <c r="AD3036" s="38"/>
      <c r="AE3036" s="36"/>
      <c r="AF3036" s="36"/>
      <c r="AG3036" s="37"/>
      <c r="AH3036" s="38"/>
      <c r="AI3036" s="36"/>
      <c r="AJ3036" s="36"/>
      <c r="AK3036" s="37"/>
      <c r="AL3036" s="38"/>
      <c r="AM3036" s="36"/>
      <c r="AN3036" s="36"/>
      <c r="AO3036" s="37"/>
    </row>
    <row r="3037" spans="1:41" ht="45" hidden="1" outlineLevel="1" x14ac:dyDescent="0.25">
      <c r="A3037" s="34" t="s">
        <v>5306</v>
      </c>
      <c r="B3037" s="35" t="s">
        <v>47</v>
      </c>
      <c r="C3037" s="35" t="s">
        <v>3048</v>
      </c>
      <c r="G3037" s="36"/>
      <c r="H3037" s="36"/>
      <c r="I3037" s="37"/>
      <c r="J3037" s="38"/>
      <c r="K3037" s="36"/>
      <c r="L3037" s="36"/>
      <c r="M3037" s="37"/>
      <c r="N3037" s="38"/>
      <c r="O3037" s="36"/>
      <c r="P3037" s="36"/>
      <c r="Q3037" s="37"/>
      <c r="R3037" s="38"/>
      <c r="S3037" s="36"/>
      <c r="T3037" s="36"/>
      <c r="U3037" s="37"/>
      <c r="V3037" s="38"/>
      <c r="W3037" s="36"/>
      <c r="X3037" s="36"/>
      <c r="Y3037" s="37"/>
      <c r="Z3037" s="38"/>
      <c r="AA3037" s="36"/>
      <c r="AB3037" s="36"/>
      <c r="AC3037" s="37"/>
      <c r="AD3037" s="38"/>
      <c r="AE3037" s="36"/>
      <c r="AF3037" s="36"/>
      <c r="AG3037" s="37"/>
      <c r="AH3037" s="38"/>
      <c r="AI3037" s="36"/>
      <c r="AJ3037" s="36"/>
      <c r="AK3037" s="37"/>
      <c r="AL3037" s="38"/>
      <c r="AM3037" s="36"/>
      <c r="AN3037" s="36"/>
      <c r="AO3037" s="37"/>
    </row>
    <row r="3038" spans="1:41" ht="30" hidden="1" outlineLevel="1" x14ac:dyDescent="0.25">
      <c r="A3038" s="34" t="s">
        <v>5307</v>
      </c>
      <c r="B3038" s="35" t="s">
        <v>47</v>
      </c>
      <c r="C3038" s="35" t="s">
        <v>3050</v>
      </c>
      <c r="G3038" s="36"/>
      <c r="H3038" s="36"/>
      <c r="I3038" s="37"/>
      <c r="J3038" s="38"/>
      <c r="K3038" s="36"/>
      <c r="L3038" s="36"/>
      <c r="M3038" s="37"/>
      <c r="N3038" s="38"/>
      <c r="O3038" s="36"/>
      <c r="P3038" s="36"/>
      <c r="Q3038" s="37"/>
      <c r="R3038" s="38"/>
      <c r="S3038" s="36"/>
      <c r="T3038" s="36"/>
      <c r="U3038" s="37"/>
      <c r="V3038" s="38"/>
      <c r="W3038" s="36"/>
      <c r="X3038" s="36"/>
      <c r="Y3038" s="37"/>
      <c r="Z3038" s="38"/>
      <c r="AA3038" s="36"/>
      <c r="AB3038" s="36"/>
      <c r="AC3038" s="37"/>
      <c r="AD3038" s="38"/>
      <c r="AE3038" s="36"/>
      <c r="AF3038" s="36"/>
      <c r="AG3038" s="37"/>
      <c r="AH3038" s="38"/>
      <c r="AI3038" s="36"/>
      <c r="AJ3038" s="36"/>
      <c r="AK3038" s="37"/>
      <c r="AL3038" s="38"/>
      <c r="AM3038" s="36"/>
      <c r="AN3038" s="36"/>
      <c r="AO3038" s="37"/>
    </row>
    <row r="3039" spans="1:41" ht="45" hidden="1" outlineLevel="1" x14ac:dyDescent="0.25">
      <c r="A3039" s="30"/>
      <c r="B3039" s="31" t="s">
        <v>69</v>
      </c>
      <c r="C3039" s="31" t="s">
        <v>70</v>
      </c>
      <c r="D3039" s="31" t="s">
        <v>71</v>
      </c>
      <c r="E3039" s="31" t="s">
        <v>72</v>
      </c>
      <c r="G3039" s="39" t="s">
        <v>73</v>
      </c>
      <c r="H3039" s="40" t="s">
        <v>33</v>
      </c>
      <c r="I3039" s="41"/>
      <c r="J3039" s="38"/>
      <c r="K3039" s="39" t="s">
        <v>73</v>
      </c>
      <c r="L3039" s="40" t="s">
        <v>33</v>
      </c>
      <c r="M3039" s="41"/>
      <c r="N3039" s="38"/>
      <c r="O3039" s="39" t="s">
        <v>73</v>
      </c>
      <c r="P3039" s="40" t="s">
        <v>33</v>
      </c>
      <c r="Q3039" s="41"/>
      <c r="R3039" s="38"/>
      <c r="S3039" s="39" t="s">
        <v>73</v>
      </c>
      <c r="T3039" s="40" t="s">
        <v>33</v>
      </c>
      <c r="U3039" s="41"/>
      <c r="V3039" s="38"/>
      <c r="W3039" s="39" t="s">
        <v>73</v>
      </c>
      <c r="X3039" s="40" t="s">
        <v>33</v>
      </c>
      <c r="Y3039" s="41"/>
      <c r="Z3039" s="38"/>
      <c r="AA3039" s="39" t="s">
        <v>73</v>
      </c>
      <c r="AB3039" s="40" t="s">
        <v>33</v>
      </c>
      <c r="AC3039" s="41"/>
      <c r="AD3039" s="38"/>
      <c r="AE3039" s="39" t="s">
        <v>73</v>
      </c>
      <c r="AF3039" s="40" t="s">
        <v>33</v>
      </c>
      <c r="AG3039" s="41"/>
      <c r="AH3039" s="38"/>
      <c r="AI3039" s="39" t="s">
        <v>73</v>
      </c>
      <c r="AJ3039" s="40" t="s">
        <v>33</v>
      </c>
      <c r="AK3039" s="41"/>
      <c r="AL3039" s="38"/>
      <c r="AM3039" s="39" t="s">
        <v>73</v>
      </c>
      <c r="AN3039" s="40" t="s">
        <v>33</v>
      </c>
      <c r="AO3039" s="41"/>
    </row>
    <row r="3040" spans="1:41" hidden="1" outlineLevel="1" x14ac:dyDescent="0.25">
      <c r="A3040" s="34" t="s">
        <v>5308</v>
      </c>
      <c r="B3040" s="35" t="s">
        <v>5309</v>
      </c>
      <c r="C3040" s="35" t="s">
        <v>5310</v>
      </c>
      <c r="D3040" s="35" t="s">
        <v>523</v>
      </c>
      <c r="E3040" s="42">
        <v>50</v>
      </c>
      <c r="G3040" s="43">
        <v>0</v>
      </c>
      <c r="H3040" s="44">
        <v>0</v>
      </c>
      <c r="I3040" s="45"/>
      <c r="J3040" s="38"/>
      <c r="K3040" s="43">
        <v>85</v>
      </c>
      <c r="L3040" s="44">
        <v>4250</v>
      </c>
      <c r="M3040" s="45"/>
      <c r="N3040" s="38"/>
      <c r="O3040" s="43">
        <v>85</v>
      </c>
      <c r="P3040" s="44">
        <v>4250</v>
      </c>
      <c r="Q3040" s="45"/>
      <c r="R3040" s="38"/>
      <c r="S3040" s="43">
        <v>43</v>
      </c>
      <c r="T3040" s="44">
        <v>2150</v>
      </c>
      <c r="U3040" s="45"/>
      <c r="V3040" s="38"/>
      <c r="W3040" s="43">
        <v>71</v>
      </c>
      <c r="X3040" s="44">
        <v>3550</v>
      </c>
      <c r="Y3040" s="45"/>
      <c r="Z3040" s="38"/>
      <c r="AA3040" s="43">
        <v>197.64</v>
      </c>
      <c r="AB3040" s="44">
        <v>9882</v>
      </c>
      <c r="AC3040" s="45"/>
      <c r="AD3040" s="38"/>
      <c r="AE3040" s="43">
        <v>123</v>
      </c>
      <c r="AF3040" s="44">
        <v>6150</v>
      </c>
      <c r="AG3040" s="45"/>
      <c r="AH3040" s="38"/>
      <c r="AI3040" s="43">
        <v>0</v>
      </c>
      <c r="AJ3040" s="44">
        <v>0</v>
      </c>
      <c r="AK3040" s="45"/>
      <c r="AL3040" s="38"/>
      <c r="AM3040" s="43">
        <v>112</v>
      </c>
      <c r="AN3040" s="44">
        <v>5600</v>
      </c>
      <c r="AO3040" s="45"/>
    </row>
    <row r="3041" spans="1:41" hidden="1" outlineLevel="1" x14ac:dyDescent="0.25">
      <c r="A3041" s="34" t="s">
        <v>5311</v>
      </c>
      <c r="B3041" s="35" t="s">
        <v>5312</v>
      </c>
      <c r="C3041" s="35" t="s">
        <v>3056</v>
      </c>
      <c r="D3041" s="35" t="s">
        <v>523</v>
      </c>
      <c r="E3041" s="42">
        <v>50</v>
      </c>
      <c r="G3041" s="43">
        <v>0</v>
      </c>
      <c r="H3041" s="44">
        <v>0</v>
      </c>
      <c r="I3041" s="45"/>
      <c r="J3041" s="38"/>
      <c r="K3041" s="43">
        <v>70</v>
      </c>
      <c r="L3041" s="44">
        <v>3500</v>
      </c>
      <c r="M3041" s="45"/>
      <c r="N3041" s="38"/>
      <c r="O3041" s="43">
        <v>70</v>
      </c>
      <c r="P3041" s="44">
        <v>3500</v>
      </c>
      <c r="Q3041" s="45"/>
      <c r="R3041" s="38"/>
      <c r="S3041" s="43">
        <v>34</v>
      </c>
      <c r="T3041" s="44">
        <v>1700</v>
      </c>
      <c r="U3041" s="45"/>
      <c r="V3041" s="38"/>
      <c r="W3041" s="43">
        <v>57</v>
      </c>
      <c r="X3041" s="44">
        <v>2850</v>
      </c>
      <c r="Y3041" s="45"/>
      <c r="Z3041" s="38"/>
      <c r="AA3041" s="43">
        <v>160.41999999999999</v>
      </c>
      <c r="AB3041" s="44">
        <v>8021</v>
      </c>
      <c r="AC3041" s="45"/>
      <c r="AD3041" s="38"/>
      <c r="AE3041" s="43">
        <v>70</v>
      </c>
      <c r="AF3041" s="44">
        <v>3500</v>
      </c>
      <c r="AG3041" s="45"/>
      <c r="AH3041" s="38"/>
      <c r="AI3041" s="43">
        <v>0</v>
      </c>
      <c r="AJ3041" s="44">
        <v>0</v>
      </c>
      <c r="AK3041" s="45"/>
      <c r="AL3041" s="38"/>
      <c r="AM3041" s="43">
        <v>99</v>
      </c>
      <c r="AN3041" s="44">
        <v>4950</v>
      </c>
      <c r="AO3041" s="45"/>
    </row>
    <row r="3042" spans="1:41" hidden="1" outlineLevel="1" x14ac:dyDescent="0.25">
      <c r="A3042" s="34" t="s">
        <v>5313</v>
      </c>
      <c r="B3042" s="35" t="s">
        <v>5314</v>
      </c>
      <c r="C3042" s="35" t="s">
        <v>3059</v>
      </c>
      <c r="D3042" s="35" t="s">
        <v>523</v>
      </c>
      <c r="E3042" s="42">
        <v>130</v>
      </c>
      <c r="G3042" s="43">
        <v>0</v>
      </c>
      <c r="H3042" s="44">
        <v>0</v>
      </c>
      <c r="I3042" s="45"/>
      <c r="J3042" s="38"/>
      <c r="K3042" s="43">
        <v>60</v>
      </c>
      <c r="L3042" s="44">
        <v>7800</v>
      </c>
      <c r="M3042" s="45"/>
      <c r="N3042" s="38"/>
      <c r="O3042" s="43">
        <v>60</v>
      </c>
      <c r="P3042" s="44">
        <v>7800</v>
      </c>
      <c r="Q3042" s="45"/>
      <c r="R3042" s="38"/>
      <c r="S3042" s="43">
        <v>29</v>
      </c>
      <c r="T3042" s="44">
        <v>3770</v>
      </c>
      <c r="U3042" s="45"/>
      <c r="V3042" s="38"/>
      <c r="W3042" s="43">
        <v>47</v>
      </c>
      <c r="X3042" s="44">
        <v>6110</v>
      </c>
      <c r="Y3042" s="45"/>
      <c r="Z3042" s="38"/>
      <c r="AA3042" s="43">
        <v>123.21</v>
      </c>
      <c r="AB3042" s="44">
        <v>16017.3</v>
      </c>
      <c r="AC3042" s="45"/>
      <c r="AD3042" s="38"/>
      <c r="AE3042" s="43">
        <v>54</v>
      </c>
      <c r="AF3042" s="44">
        <v>7020</v>
      </c>
      <c r="AG3042" s="45"/>
      <c r="AH3042" s="38"/>
      <c r="AI3042" s="43">
        <v>0</v>
      </c>
      <c r="AJ3042" s="44">
        <v>0</v>
      </c>
      <c r="AK3042" s="45"/>
      <c r="AL3042" s="38"/>
      <c r="AM3042" s="43">
        <v>91</v>
      </c>
      <c r="AN3042" s="44">
        <v>11830</v>
      </c>
      <c r="AO3042" s="45"/>
    </row>
    <row r="3043" spans="1:41" hidden="1" outlineLevel="1" x14ac:dyDescent="0.25">
      <c r="A3043" s="34" t="s">
        <v>5315</v>
      </c>
      <c r="B3043" s="35" t="s">
        <v>5316</v>
      </c>
      <c r="C3043" s="35" t="s">
        <v>3062</v>
      </c>
      <c r="D3043" s="35" t="s">
        <v>523</v>
      </c>
      <c r="E3043" s="42">
        <v>80</v>
      </c>
      <c r="G3043" s="43">
        <v>0</v>
      </c>
      <c r="H3043" s="44">
        <v>0</v>
      </c>
      <c r="I3043" s="45"/>
      <c r="J3043" s="38"/>
      <c r="K3043" s="43">
        <v>50</v>
      </c>
      <c r="L3043" s="44">
        <v>4000</v>
      </c>
      <c r="M3043" s="45"/>
      <c r="N3043" s="38"/>
      <c r="O3043" s="43">
        <v>50</v>
      </c>
      <c r="P3043" s="44">
        <v>4000</v>
      </c>
      <c r="Q3043" s="45"/>
      <c r="R3043" s="38"/>
      <c r="S3043" s="43">
        <v>21</v>
      </c>
      <c r="T3043" s="44">
        <v>1680</v>
      </c>
      <c r="U3043" s="45"/>
      <c r="V3043" s="38"/>
      <c r="W3043" s="43">
        <v>42</v>
      </c>
      <c r="X3043" s="44">
        <v>3360</v>
      </c>
      <c r="Y3043" s="45"/>
      <c r="Z3043" s="38"/>
      <c r="AA3043" s="43">
        <v>99.23</v>
      </c>
      <c r="AB3043" s="44">
        <v>7938.4</v>
      </c>
      <c r="AC3043" s="45"/>
      <c r="AD3043" s="38"/>
      <c r="AE3043" s="43">
        <v>50</v>
      </c>
      <c r="AF3043" s="44">
        <v>4000</v>
      </c>
      <c r="AG3043" s="45"/>
      <c r="AH3043" s="38"/>
      <c r="AI3043" s="43">
        <v>0</v>
      </c>
      <c r="AJ3043" s="44">
        <v>0</v>
      </c>
      <c r="AK3043" s="45"/>
      <c r="AL3043" s="38"/>
      <c r="AM3043" s="43">
        <v>68</v>
      </c>
      <c r="AN3043" s="44">
        <v>5440</v>
      </c>
      <c r="AO3043" s="45"/>
    </row>
    <row r="3044" spans="1:41" hidden="1" outlineLevel="1" x14ac:dyDescent="0.25">
      <c r="A3044" s="34" t="s">
        <v>5317</v>
      </c>
      <c r="B3044" s="35" t="s">
        <v>5318</v>
      </c>
      <c r="C3044" s="35" t="s">
        <v>3065</v>
      </c>
      <c r="D3044" s="35" t="s">
        <v>523</v>
      </c>
      <c r="E3044" s="42">
        <v>60</v>
      </c>
      <c r="G3044" s="43">
        <v>0</v>
      </c>
      <c r="H3044" s="44">
        <v>0</v>
      </c>
      <c r="I3044" s="45"/>
      <c r="J3044" s="38"/>
      <c r="K3044" s="43">
        <v>40</v>
      </c>
      <c r="L3044" s="44">
        <v>2400</v>
      </c>
      <c r="M3044" s="45"/>
      <c r="N3044" s="38"/>
      <c r="O3044" s="43">
        <v>40</v>
      </c>
      <c r="P3044" s="44">
        <v>2400</v>
      </c>
      <c r="Q3044" s="45"/>
      <c r="R3044" s="38"/>
      <c r="S3044" s="43">
        <v>17</v>
      </c>
      <c r="T3044" s="44">
        <v>1020</v>
      </c>
      <c r="U3044" s="45"/>
      <c r="V3044" s="38"/>
      <c r="W3044" s="43">
        <v>31</v>
      </c>
      <c r="X3044" s="44">
        <v>1860</v>
      </c>
      <c r="Y3044" s="45"/>
      <c r="Z3044" s="38"/>
      <c r="AA3044" s="43">
        <v>74.42</v>
      </c>
      <c r="AB3044" s="44">
        <v>4465.2</v>
      </c>
      <c r="AC3044" s="45"/>
      <c r="AD3044" s="38"/>
      <c r="AE3044" s="43">
        <v>30</v>
      </c>
      <c r="AF3044" s="44">
        <v>1800</v>
      </c>
      <c r="AG3044" s="45"/>
      <c r="AH3044" s="38"/>
      <c r="AI3044" s="43">
        <v>0</v>
      </c>
      <c r="AJ3044" s="44">
        <v>0</v>
      </c>
      <c r="AK3044" s="45"/>
      <c r="AL3044" s="38"/>
      <c r="AM3044" s="43">
        <v>62</v>
      </c>
      <c r="AN3044" s="44">
        <v>3720</v>
      </c>
      <c r="AO3044" s="45"/>
    </row>
    <row r="3045" spans="1:41" hidden="1" outlineLevel="1" x14ac:dyDescent="0.25">
      <c r="A3045" s="34" t="s">
        <v>5319</v>
      </c>
      <c r="B3045" s="35" t="s">
        <v>5320</v>
      </c>
      <c r="C3045" s="35" t="s">
        <v>3068</v>
      </c>
      <c r="D3045" s="35" t="s">
        <v>523</v>
      </c>
      <c r="E3045" s="42">
        <v>90</v>
      </c>
      <c r="G3045" s="43">
        <v>0</v>
      </c>
      <c r="H3045" s="44">
        <v>0</v>
      </c>
      <c r="I3045" s="45"/>
      <c r="J3045" s="38"/>
      <c r="K3045" s="43">
        <v>37</v>
      </c>
      <c r="L3045" s="44">
        <v>3330</v>
      </c>
      <c r="M3045" s="45"/>
      <c r="N3045" s="38"/>
      <c r="O3045" s="43">
        <v>37</v>
      </c>
      <c r="P3045" s="44">
        <v>3330</v>
      </c>
      <c r="Q3045" s="45"/>
      <c r="R3045" s="38"/>
      <c r="S3045" s="43">
        <v>14</v>
      </c>
      <c r="T3045" s="44">
        <v>1260</v>
      </c>
      <c r="U3045" s="45"/>
      <c r="V3045" s="38"/>
      <c r="W3045" s="43">
        <v>25</v>
      </c>
      <c r="X3045" s="44">
        <v>2250</v>
      </c>
      <c r="Y3045" s="45"/>
      <c r="Z3045" s="38"/>
      <c r="AA3045" s="43">
        <v>62.02</v>
      </c>
      <c r="AB3045" s="44">
        <v>5581.8</v>
      </c>
      <c r="AC3045" s="45"/>
      <c r="AD3045" s="38"/>
      <c r="AE3045" s="43">
        <v>27</v>
      </c>
      <c r="AF3045" s="44">
        <v>2430</v>
      </c>
      <c r="AG3045" s="45"/>
      <c r="AH3045" s="38"/>
      <c r="AI3045" s="43">
        <v>0</v>
      </c>
      <c r="AJ3045" s="44">
        <v>0</v>
      </c>
      <c r="AK3045" s="45"/>
      <c r="AL3045" s="38"/>
      <c r="AM3045" s="43">
        <v>45</v>
      </c>
      <c r="AN3045" s="44">
        <v>4050</v>
      </c>
      <c r="AO3045" s="45"/>
    </row>
    <row r="3046" spans="1:41" hidden="1" outlineLevel="1" x14ac:dyDescent="0.25">
      <c r="A3046" s="34" t="s">
        <v>5321</v>
      </c>
      <c r="B3046" s="35" t="s">
        <v>5322</v>
      </c>
      <c r="C3046" s="35" t="s">
        <v>3071</v>
      </c>
      <c r="D3046" s="35" t="s">
        <v>523</v>
      </c>
      <c r="E3046" s="42">
        <v>120</v>
      </c>
      <c r="G3046" s="43">
        <v>0</v>
      </c>
      <c r="H3046" s="44">
        <v>0</v>
      </c>
      <c r="I3046" s="45"/>
      <c r="J3046" s="38"/>
      <c r="K3046" s="43">
        <v>34</v>
      </c>
      <c r="L3046" s="44">
        <v>4080</v>
      </c>
      <c r="M3046" s="45"/>
      <c r="N3046" s="38"/>
      <c r="O3046" s="43">
        <v>34</v>
      </c>
      <c r="P3046" s="44">
        <v>4080</v>
      </c>
      <c r="Q3046" s="45"/>
      <c r="R3046" s="38"/>
      <c r="S3046" s="43">
        <v>12</v>
      </c>
      <c r="T3046" s="44">
        <v>1440</v>
      </c>
      <c r="U3046" s="45"/>
      <c r="V3046" s="38"/>
      <c r="W3046" s="43">
        <v>22</v>
      </c>
      <c r="X3046" s="44">
        <v>2640</v>
      </c>
      <c r="Y3046" s="45"/>
      <c r="Z3046" s="38"/>
      <c r="AA3046" s="43">
        <v>49.62</v>
      </c>
      <c r="AB3046" s="44">
        <v>5954.4</v>
      </c>
      <c r="AC3046" s="45"/>
      <c r="AD3046" s="38"/>
      <c r="AE3046" s="43">
        <v>20</v>
      </c>
      <c r="AF3046" s="44">
        <v>2400</v>
      </c>
      <c r="AG3046" s="45"/>
      <c r="AH3046" s="38"/>
      <c r="AI3046" s="43">
        <v>0</v>
      </c>
      <c r="AJ3046" s="44">
        <v>0</v>
      </c>
      <c r="AK3046" s="45"/>
      <c r="AL3046" s="38"/>
      <c r="AM3046" s="43">
        <v>42</v>
      </c>
      <c r="AN3046" s="44">
        <v>5040</v>
      </c>
      <c r="AO3046" s="45"/>
    </row>
    <row r="3047" spans="1:41" hidden="1" outlineLevel="1" x14ac:dyDescent="0.25">
      <c r="A3047" s="34" t="s">
        <v>5323</v>
      </c>
      <c r="B3047" s="35" t="s">
        <v>5324</v>
      </c>
      <c r="C3047" s="35" t="s">
        <v>3074</v>
      </c>
      <c r="D3047" s="35" t="s">
        <v>523</v>
      </c>
      <c r="E3047" s="42">
        <v>300</v>
      </c>
      <c r="G3047" s="43">
        <v>0</v>
      </c>
      <c r="H3047" s="44">
        <v>0</v>
      </c>
      <c r="I3047" s="45"/>
      <c r="J3047" s="38"/>
      <c r="K3047" s="43">
        <v>29</v>
      </c>
      <c r="L3047" s="44">
        <v>8700</v>
      </c>
      <c r="M3047" s="45"/>
      <c r="N3047" s="38"/>
      <c r="O3047" s="43">
        <v>29</v>
      </c>
      <c r="P3047" s="44">
        <v>8700</v>
      </c>
      <c r="Q3047" s="45"/>
      <c r="R3047" s="38"/>
      <c r="S3047" s="43">
        <v>14</v>
      </c>
      <c r="T3047" s="44">
        <v>4200</v>
      </c>
      <c r="U3047" s="45"/>
      <c r="V3047" s="38"/>
      <c r="W3047" s="43">
        <v>20</v>
      </c>
      <c r="X3047" s="44">
        <v>6000</v>
      </c>
      <c r="Y3047" s="45"/>
      <c r="Z3047" s="38"/>
      <c r="AA3047" s="43">
        <v>41.35</v>
      </c>
      <c r="AB3047" s="44">
        <v>12405</v>
      </c>
      <c r="AC3047" s="45"/>
      <c r="AD3047" s="38"/>
      <c r="AE3047" s="43">
        <v>18</v>
      </c>
      <c r="AF3047" s="44">
        <v>5400</v>
      </c>
      <c r="AG3047" s="45"/>
      <c r="AH3047" s="38"/>
      <c r="AI3047" s="43">
        <v>0</v>
      </c>
      <c r="AJ3047" s="44">
        <v>0</v>
      </c>
      <c r="AK3047" s="45"/>
      <c r="AL3047" s="38"/>
      <c r="AM3047" s="43">
        <v>63</v>
      </c>
      <c r="AN3047" s="44">
        <v>18900</v>
      </c>
      <c r="AO3047" s="45"/>
    </row>
    <row r="3048" spans="1:41" ht="45" hidden="1" outlineLevel="1" x14ac:dyDescent="0.25">
      <c r="A3048" s="34" t="s">
        <v>5325</v>
      </c>
      <c r="B3048" s="35" t="s">
        <v>5326</v>
      </c>
      <c r="C3048" s="35" t="s">
        <v>5327</v>
      </c>
      <c r="D3048" s="35" t="s">
        <v>444</v>
      </c>
      <c r="E3048" s="42">
        <v>1</v>
      </c>
      <c r="G3048" s="43">
        <v>0</v>
      </c>
      <c r="H3048" s="44">
        <v>0</v>
      </c>
      <c r="I3048" s="45"/>
      <c r="J3048" s="38"/>
      <c r="K3048" s="43">
        <v>10000</v>
      </c>
      <c r="L3048" s="44">
        <v>10000</v>
      </c>
      <c r="M3048" s="45"/>
      <c r="N3048" s="38"/>
      <c r="O3048" s="43">
        <v>10000</v>
      </c>
      <c r="P3048" s="44">
        <v>10000</v>
      </c>
      <c r="Q3048" s="45"/>
      <c r="R3048" s="38"/>
      <c r="S3048" s="43">
        <v>4323</v>
      </c>
      <c r="T3048" s="44">
        <v>4323</v>
      </c>
      <c r="U3048" s="45"/>
      <c r="V3048" s="38"/>
      <c r="W3048" s="43">
        <v>15600</v>
      </c>
      <c r="X3048" s="44">
        <v>15600</v>
      </c>
      <c r="Y3048" s="45"/>
      <c r="Z3048" s="38"/>
      <c r="AA3048" s="43">
        <v>1653.85</v>
      </c>
      <c r="AB3048" s="44">
        <v>1653.85</v>
      </c>
      <c r="AC3048" s="45"/>
      <c r="AD3048" s="38"/>
      <c r="AE3048" s="43">
        <v>1673</v>
      </c>
      <c r="AF3048" s="44">
        <v>1673</v>
      </c>
      <c r="AG3048" s="45"/>
      <c r="AH3048" s="38"/>
      <c r="AI3048" s="43">
        <v>0</v>
      </c>
      <c r="AJ3048" s="44">
        <v>0</v>
      </c>
      <c r="AK3048" s="45"/>
      <c r="AL3048" s="38"/>
      <c r="AM3048" s="43">
        <v>12845</v>
      </c>
      <c r="AN3048" s="44">
        <v>12845</v>
      </c>
      <c r="AO3048" s="45"/>
    </row>
    <row r="3049" spans="1:41" hidden="1" outlineLevel="1" x14ac:dyDescent="0.25">
      <c r="A3049" s="34" t="s">
        <v>5328</v>
      </c>
      <c r="B3049" s="35" t="s">
        <v>5329</v>
      </c>
      <c r="C3049" s="35" t="s">
        <v>3080</v>
      </c>
      <c r="D3049" s="35" t="s">
        <v>444</v>
      </c>
      <c r="E3049" s="42">
        <v>1</v>
      </c>
      <c r="G3049" s="43">
        <v>0</v>
      </c>
      <c r="H3049" s="44">
        <v>0</v>
      </c>
      <c r="I3049" s="45"/>
      <c r="J3049" s="38"/>
      <c r="K3049" s="43">
        <v>4000</v>
      </c>
      <c r="L3049" s="44">
        <v>4000</v>
      </c>
      <c r="M3049" s="45"/>
      <c r="N3049" s="38"/>
      <c r="O3049" s="43">
        <v>4000</v>
      </c>
      <c r="P3049" s="44">
        <v>4000</v>
      </c>
      <c r="Q3049" s="45"/>
      <c r="R3049" s="38"/>
      <c r="S3049" s="43">
        <v>153</v>
      </c>
      <c r="T3049" s="44">
        <v>153</v>
      </c>
      <c r="U3049" s="45"/>
      <c r="V3049" s="38"/>
      <c r="W3049" s="43">
        <v>8320</v>
      </c>
      <c r="X3049" s="44">
        <v>8320</v>
      </c>
      <c r="Y3049" s="45"/>
      <c r="Z3049" s="38"/>
      <c r="AA3049" s="43">
        <v>1653.85</v>
      </c>
      <c r="AB3049" s="44">
        <v>1653.85</v>
      </c>
      <c r="AC3049" s="45"/>
      <c r="AD3049" s="38"/>
      <c r="AE3049" s="43">
        <v>1338</v>
      </c>
      <c r="AF3049" s="44">
        <v>1338</v>
      </c>
      <c r="AG3049" s="45"/>
      <c r="AH3049" s="38"/>
      <c r="AI3049" s="43">
        <v>0</v>
      </c>
      <c r="AJ3049" s="44">
        <v>0</v>
      </c>
      <c r="AK3049" s="45"/>
      <c r="AL3049" s="38"/>
      <c r="AM3049" s="43">
        <v>1487</v>
      </c>
      <c r="AN3049" s="44">
        <v>1487</v>
      </c>
      <c r="AO3049" s="45"/>
    </row>
    <row r="3050" spans="1:41" hidden="1" outlineLevel="1" x14ac:dyDescent="0.25">
      <c r="A3050" s="30"/>
      <c r="B3050" s="31" t="s">
        <v>44</v>
      </c>
      <c r="C3050" s="31" t="s">
        <v>45</v>
      </c>
      <c r="G3050" s="36"/>
      <c r="H3050" s="36"/>
      <c r="I3050" s="37"/>
      <c r="J3050" s="38"/>
      <c r="K3050" s="36"/>
      <c r="L3050" s="36"/>
      <c r="M3050" s="37"/>
      <c r="N3050" s="38"/>
      <c r="O3050" s="36"/>
      <c r="P3050" s="36"/>
      <c r="Q3050" s="37"/>
      <c r="R3050" s="38"/>
      <c r="S3050" s="36"/>
      <c r="T3050" s="36"/>
      <c r="U3050" s="37"/>
      <c r="V3050" s="38"/>
      <c r="W3050" s="36"/>
      <c r="X3050" s="36"/>
      <c r="Y3050" s="37"/>
      <c r="Z3050" s="38"/>
      <c r="AA3050" s="36"/>
      <c r="AB3050" s="36"/>
      <c r="AC3050" s="37"/>
      <c r="AD3050" s="38"/>
      <c r="AE3050" s="36"/>
      <c r="AF3050" s="36"/>
      <c r="AG3050" s="37"/>
      <c r="AH3050" s="38"/>
      <c r="AI3050" s="36"/>
      <c r="AJ3050" s="36"/>
      <c r="AK3050" s="37"/>
      <c r="AL3050" s="38"/>
      <c r="AM3050" s="36"/>
      <c r="AN3050" s="36"/>
      <c r="AO3050" s="37"/>
    </row>
    <row r="3051" spans="1:41" hidden="1" outlineLevel="1" x14ac:dyDescent="0.25">
      <c r="A3051" s="34" t="s">
        <v>5330</v>
      </c>
      <c r="B3051" s="35" t="s">
        <v>47</v>
      </c>
      <c r="C3051" s="35" t="s">
        <v>3082</v>
      </c>
      <c r="G3051" s="36"/>
      <c r="H3051" s="36"/>
      <c r="I3051" s="37"/>
      <c r="J3051" s="38"/>
      <c r="K3051" s="36"/>
      <c r="L3051" s="36"/>
      <c r="M3051" s="37"/>
      <c r="N3051" s="38"/>
      <c r="O3051" s="36"/>
      <c r="P3051" s="36"/>
      <c r="Q3051" s="37"/>
      <c r="R3051" s="38"/>
      <c r="S3051" s="36"/>
      <c r="T3051" s="36"/>
      <c r="U3051" s="37"/>
      <c r="V3051" s="38"/>
      <c r="W3051" s="36"/>
      <c r="X3051" s="36"/>
      <c r="Y3051" s="37"/>
      <c r="Z3051" s="38"/>
      <c r="AA3051" s="36"/>
      <c r="AB3051" s="36"/>
      <c r="AC3051" s="37"/>
      <c r="AD3051" s="38"/>
      <c r="AE3051" s="36"/>
      <c r="AF3051" s="36"/>
      <c r="AG3051" s="37"/>
      <c r="AH3051" s="38"/>
      <c r="AI3051" s="36"/>
      <c r="AJ3051" s="36"/>
      <c r="AK3051" s="37"/>
      <c r="AL3051" s="38"/>
      <c r="AM3051" s="36"/>
      <c r="AN3051" s="36"/>
      <c r="AO3051" s="37"/>
    </row>
    <row r="3052" spans="1:41" ht="45" hidden="1" outlineLevel="1" x14ac:dyDescent="0.25">
      <c r="A3052" s="30"/>
      <c r="B3052" s="31" t="s">
        <v>69</v>
      </c>
      <c r="C3052" s="31" t="s">
        <v>70</v>
      </c>
      <c r="D3052" s="31" t="s">
        <v>71</v>
      </c>
      <c r="E3052" s="31" t="s">
        <v>72</v>
      </c>
      <c r="G3052" s="39" t="s">
        <v>73</v>
      </c>
      <c r="H3052" s="40" t="s">
        <v>33</v>
      </c>
      <c r="I3052" s="41"/>
      <c r="J3052" s="38"/>
      <c r="K3052" s="39" t="s">
        <v>73</v>
      </c>
      <c r="L3052" s="40" t="s">
        <v>33</v>
      </c>
      <c r="M3052" s="41"/>
      <c r="N3052" s="38"/>
      <c r="O3052" s="39" t="s">
        <v>73</v>
      </c>
      <c r="P3052" s="40" t="s">
        <v>33</v>
      </c>
      <c r="Q3052" s="41"/>
      <c r="R3052" s="38"/>
      <c r="S3052" s="39" t="s">
        <v>73</v>
      </c>
      <c r="T3052" s="40" t="s">
        <v>33</v>
      </c>
      <c r="U3052" s="41"/>
      <c r="V3052" s="38"/>
      <c r="W3052" s="39" t="s">
        <v>73</v>
      </c>
      <c r="X3052" s="40" t="s">
        <v>33</v>
      </c>
      <c r="Y3052" s="41"/>
      <c r="Z3052" s="38"/>
      <c r="AA3052" s="39" t="s">
        <v>73</v>
      </c>
      <c r="AB3052" s="40" t="s">
        <v>33</v>
      </c>
      <c r="AC3052" s="41"/>
      <c r="AD3052" s="38"/>
      <c r="AE3052" s="39" t="s">
        <v>73</v>
      </c>
      <c r="AF3052" s="40" t="s">
        <v>33</v>
      </c>
      <c r="AG3052" s="41"/>
      <c r="AH3052" s="38"/>
      <c r="AI3052" s="39" t="s">
        <v>73</v>
      </c>
      <c r="AJ3052" s="40" t="s">
        <v>33</v>
      </c>
      <c r="AK3052" s="41"/>
      <c r="AL3052" s="38"/>
      <c r="AM3052" s="39" t="s">
        <v>73</v>
      </c>
      <c r="AN3052" s="40" t="s">
        <v>33</v>
      </c>
      <c r="AO3052" s="41"/>
    </row>
    <row r="3053" spans="1:41" hidden="1" outlineLevel="1" x14ac:dyDescent="0.25">
      <c r="A3053" s="34" t="s">
        <v>5331</v>
      </c>
      <c r="B3053" s="35" t="s">
        <v>5332</v>
      </c>
      <c r="C3053" s="35" t="s">
        <v>3085</v>
      </c>
      <c r="D3053" s="35" t="s">
        <v>500</v>
      </c>
      <c r="E3053" s="42">
        <v>55</v>
      </c>
      <c r="G3053" s="43">
        <v>0</v>
      </c>
      <c r="H3053" s="44">
        <v>0</v>
      </c>
      <c r="I3053" s="45"/>
      <c r="J3053" s="38"/>
      <c r="K3053" s="43">
        <v>300</v>
      </c>
      <c r="L3053" s="44">
        <v>16500</v>
      </c>
      <c r="M3053" s="45"/>
      <c r="N3053" s="38"/>
      <c r="O3053" s="43">
        <v>300</v>
      </c>
      <c r="P3053" s="44">
        <v>16500</v>
      </c>
      <c r="Q3053" s="45"/>
      <c r="R3053" s="38"/>
      <c r="S3053" s="43">
        <v>176</v>
      </c>
      <c r="T3053" s="44">
        <v>9680</v>
      </c>
      <c r="U3053" s="45"/>
      <c r="V3053" s="38"/>
      <c r="W3053" s="43">
        <v>156</v>
      </c>
      <c r="X3053" s="44">
        <v>8580</v>
      </c>
      <c r="Y3053" s="45"/>
      <c r="Z3053" s="38"/>
      <c r="AA3053" s="43">
        <v>115.77</v>
      </c>
      <c r="AB3053" s="44">
        <v>6367.35</v>
      </c>
      <c r="AC3053" s="45"/>
      <c r="AD3053" s="38"/>
      <c r="AE3053" s="43">
        <v>72</v>
      </c>
      <c r="AF3053" s="44">
        <v>3960</v>
      </c>
      <c r="AG3053" s="45"/>
      <c r="AH3053" s="38"/>
      <c r="AI3053" s="43">
        <v>0</v>
      </c>
      <c r="AJ3053" s="44">
        <v>0</v>
      </c>
      <c r="AK3053" s="45"/>
      <c r="AL3053" s="38"/>
      <c r="AM3053" s="43">
        <v>210</v>
      </c>
      <c r="AN3053" s="44">
        <v>11550</v>
      </c>
      <c r="AO3053" s="45"/>
    </row>
    <row r="3054" spans="1:41" hidden="1" outlineLevel="1" x14ac:dyDescent="0.25">
      <c r="A3054" s="34" t="s">
        <v>5333</v>
      </c>
      <c r="B3054" s="35" t="s">
        <v>5334</v>
      </c>
      <c r="C3054" s="35" t="s">
        <v>3088</v>
      </c>
      <c r="D3054" s="35" t="s">
        <v>500</v>
      </c>
      <c r="E3054" s="42">
        <v>90</v>
      </c>
      <c r="G3054" s="43">
        <v>0</v>
      </c>
      <c r="H3054" s="44">
        <v>0</v>
      </c>
      <c r="I3054" s="45"/>
      <c r="J3054" s="38"/>
      <c r="K3054" s="43">
        <v>60</v>
      </c>
      <c r="L3054" s="44">
        <v>5400</v>
      </c>
      <c r="M3054" s="45"/>
      <c r="N3054" s="38"/>
      <c r="O3054" s="43">
        <v>60</v>
      </c>
      <c r="P3054" s="44">
        <v>5400</v>
      </c>
      <c r="Q3054" s="45"/>
      <c r="R3054" s="38"/>
      <c r="S3054" s="43">
        <v>18</v>
      </c>
      <c r="T3054" s="44">
        <v>1620</v>
      </c>
      <c r="U3054" s="45"/>
      <c r="V3054" s="38"/>
      <c r="W3054" s="43">
        <v>187</v>
      </c>
      <c r="X3054" s="44">
        <v>16830</v>
      </c>
      <c r="Y3054" s="45"/>
      <c r="Z3054" s="38"/>
      <c r="AA3054" s="43">
        <v>43</v>
      </c>
      <c r="AB3054" s="44">
        <v>3870</v>
      </c>
      <c r="AC3054" s="45"/>
      <c r="AD3054" s="38"/>
      <c r="AE3054" s="43">
        <v>39</v>
      </c>
      <c r="AF3054" s="44">
        <v>3510</v>
      </c>
      <c r="AG3054" s="45"/>
      <c r="AH3054" s="38"/>
      <c r="AI3054" s="43">
        <v>0</v>
      </c>
      <c r="AJ3054" s="44">
        <v>0</v>
      </c>
      <c r="AK3054" s="45"/>
      <c r="AL3054" s="38"/>
      <c r="AM3054" s="43">
        <v>35</v>
      </c>
      <c r="AN3054" s="44">
        <v>3150</v>
      </c>
      <c r="AO3054" s="45"/>
    </row>
    <row r="3055" spans="1:41" hidden="1" outlineLevel="1" x14ac:dyDescent="0.25">
      <c r="A3055" s="34" t="s">
        <v>5335</v>
      </c>
      <c r="B3055" s="35" t="s">
        <v>5336</v>
      </c>
      <c r="C3055" s="35" t="s">
        <v>3091</v>
      </c>
      <c r="D3055" s="35" t="s">
        <v>500</v>
      </c>
      <c r="E3055" s="42">
        <v>3</v>
      </c>
      <c r="G3055" s="43">
        <v>0</v>
      </c>
      <c r="H3055" s="44">
        <v>0</v>
      </c>
      <c r="I3055" s="45"/>
      <c r="J3055" s="38"/>
      <c r="K3055" s="43">
        <v>100</v>
      </c>
      <c r="L3055" s="44">
        <v>300</v>
      </c>
      <c r="M3055" s="45"/>
      <c r="N3055" s="38"/>
      <c r="O3055" s="43">
        <v>100</v>
      </c>
      <c r="P3055" s="44">
        <v>300</v>
      </c>
      <c r="Q3055" s="45"/>
      <c r="R3055" s="38"/>
      <c r="S3055" s="43">
        <v>1109</v>
      </c>
      <c r="T3055" s="44">
        <v>3327</v>
      </c>
      <c r="U3055" s="45"/>
      <c r="V3055" s="38"/>
      <c r="W3055" s="43">
        <v>343</v>
      </c>
      <c r="X3055" s="44">
        <v>1029</v>
      </c>
      <c r="Y3055" s="45"/>
      <c r="Z3055" s="38"/>
      <c r="AA3055" s="43">
        <v>193.5</v>
      </c>
      <c r="AB3055" s="44">
        <v>580.5</v>
      </c>
      <c r="AC3055" s="45"/>
      <c r="AD3055" s="38"/>
      <c r="AE3055" s="43">
        <v>112</v>
      </c>
      <c r="AF3055" s="44">
        <v>336</v>
      </c>
      <c r="AG3055" s="45"/>
      <c r="AH3055" s="38"/>
      <c r="AI3055" s="43">
        <v>0</v>
      </c>
      <c r="AJ3055" s="44">
        <v>0</v>
      </c>
      <c r="AK3055" s="45"/>
      <c r="AL3055" s="38"/>
      <c r="AM3055" s="43">
        <v>326</v>
      </c>
      <c r="AN3055" s="44">
        <v>978</v>
      </c>
      <c r="AO3055" s="45"/>
    </row>
    <row r="3056" spans="1:41" hidden="1" outlineLevel="1" x14ac:dyDescent="0.25">
      <c r="A3056" s="34" t="s">
        <v>5337</v>
      </c>
      <c r="B3056" s="35" t="s">
        <v>5338</v>
      </c>
      <c r="C3056" s="35" t="s">
        <v>3094</v>
      </c>
      <c r="D3056" s="35" t="s">
        <v>500</v>
      </c>
      <c r="E3056" s="42">
        <v>3</v>
      </c>
      <c r="G3056" s="43">
        <v>0</v>
      </c>
      <c r="H3056" s="44">
        <v>0</v>
      </c>
      <c r="I3056" s="45"/>
      <c r="J3056" s="38"/>
      <c r="K3056" s="43">
        <v>200</v>
      </c>
      <c r="L3056" s="44">
        <v>600</v>
      </c>
      <c r="M3056" s="45"/>
      <c r="N3056" s="38"/>
      <c r="O3056" s="43">
        <v>200</v>
      </c>
      <c r="P3056" s="44">
        <v>600</v>
      </c>
      <c r="Q3056" s="45"/>
      <c r="R3056" s="38"/>
      <c r="S3056" s="43">
        <v>60</v>
      </c>
      <c r="T3056" s="44">
        <v>180</v>
      </c>
      <c r="U3056" s="45"/>
      <c r="V3056" s="38"/>
      <c r="W3056" s="43">
        <v>100</v>
      </c>
      <c r="X3056" s="44">
        <v>300</v>
      </c>
      <c r="Y3056" s="45"/>
      <c r="Z3056" s="38"/>
      <c r="AA3056" s="43">
        <v>64.5</v>
      </c>
      <c r="AB3056" s="44">
        <v>193.5</v>
      </c>
      <c r="AC3056" s="45"/>
      <c r="AD3056" s="38"/>
      <c r="AE3056" s="43">
        <v>41</v>
      </c>
      <c r="AF3056" s="44">
        <v>123</v>
      </c>
      <c r="AG3056" s="45"/>
      <c r="AH3056" s="38"/>
      <c r="AI3056" s="43">
        <v>0</v>
      </c>
      <c r="AJ3056" s="44">
        <v>0</v>
      </c>
      <c r="AK3056" s="45"/>
      <c r="AL3056" s="38"/>
      <c r="AM3056" s="43">
        <v>228</v>
      </c>
      <c r="AN3056" s="44">
        <v>684</v>
      </c>
      <c r="AO3056" s="45"/>
    </row>
    <row r="3057" spans="1:41" hidden="1" outlineLevel="1" x14ac:dyDescent="0.25">
      <c r="A3057" s="34" t="s">
        <v>5339</v>
      </c>
      <c r="B3057" s="35" t="s">
        <v>5340</v>
      </c>
      <c r="C3057" s="35" t="s">
        <v>3097</v>
      </c>
      <c r="D3057" s="35" t="s">
        <v>500</v>
      </c>
      <c r="E3057" s="42">
        <v>3</v>
      </c>
      <c r="G3057" s="43">
        <v>0</v>
      </c>
      <c r="H3057" s="44">
        <v>0</v>
      </c>
      <c r="I3057" s="45"/>
      <c r="J3057" s="38"/>
      <c r="K3057" s="43">
        <v>150</v>
      </c>
      <c r="L3057" s="44">
        <v>450</v>
      </c>
      <c r="M3057" s="45"/>
      <c r="N3057" s="38"/>
      <c r="O3057" s="43">
        <v>150</v>
      </c>
      <c r="P3057" s="44">
        <v>450</v>
      </c>
      <c r="Q3057" s="45"/>
      <c r="R3057" s="38"/>
      <c r="S3057" s="43">
        <v>412</v>
      </c>
      <c r="T3057" s="44">
        <v>1236</v>
      </c>
      <c r="U3057" s="45"/>
      <c r="V3057" s="38"/>
      <c r="W3057" s="43">
        <v>125</v>
      </c>
      <c r="X3057" s="44">
        <v>375</v>
      </c>
      <c r="Y3057" s="45"/>
      <c r="Z3057" s="38"/>
      <c r="AA3057" s="43">
        <v>154.63999999999999</v>
      </c>
      <c r="AB3057" s="44">
        <v>463.92</v>
      </c>
      <c r="AC3057" s="45"/>
      <c r="AD3057" s="38"/>
      <c r="AE3057" s="43">
        <v>201</v>
      </c>
      <c r="AF3057" s="44">
        <v>603</v>
      </c>
      <c r="AG3057" s="45"/>
      <c r="AH3057" s="38"/>
      <c r="AI3057" s="43">
        <v>0</v>
      </c>
      <c r="AJ3057" s="44">
        <v>0</v>
      </c>
      <c r="AK3057" s="45"/>
      <c r="AL3057" s="38"/>
      <c r="AM3057" s="43">
        <v>442</v>
      </c>
      <c r="AN3057" s="44">
        <v>1326</v>
      </c>
      <c r="AO3057" s="45"/>
    </row>
    <row r="3058" spans="1:41" hidden="1" outlineLevel="1" x14ac:dyDescent="0.25">
      <c r="A3058" s="34" t="s">
        <v>5341</v>
      </c>
      <c r="B3058" s="35" t="s">
        <v>5342</v>
      </c>
      <c r="C3058" s="35" t="s">
        <v>3100</v>
      </c>
      <c r="D3058" s="35" t="s">
        <v>500</v>
      </c>
      <c r="E3058" s="42">
        <v>4</v>
      </c>
      <c r="G3058" s="43">
        <v>0</v>
      </c>
      <c r="H3058" s="44">
        <v>0</v>
      </c>
      <c r="I3058" s="45"/>
      <c r="J3058" s="38"/>
      <c r="K3058" s="43">
        <v>200</v>
      </c>
      <c r="L3058" s="44">
        <v>800</v>
      </c>
      <c r="M3058" s="45"/>
      <c r="N3058" s="38"/>
      <c r="O3058" s="43">
        <v>200</v>
      </c>
      <c r="P3058" s="44">
        <v>800</v>
      </c>
      <c r="Q3058" s="45"/>
      <c r="R3058" s="38"/>
      <c r="S3058" s="43">
        <v>89</v>
      </c>
      <c r="T3058" s="44">
        <v>356</v>
      </c>
      <c r="U3058" s="45"/>
      <c r="V3058" s="38"/>
      <c r="W3058" s="43">
        <v>520</v>
      </c>
      <c r="X3058" s="44">
        <v>2080</v>
      </c>
      <c r="Y3058" s="45"/>
      <c r="Z3058" s="38"/>
      <c r="AA3058" s="43">
        <v>75.25</v>
      </c>
      <c r="AB3058" s="44">
        <v>301</v>
      </c>
      <c r="AC3058" s="45"/>
      <c r="AD3058" s="38"/>
      <c r="AE3058" s="43">
        <v>279</v>
      </c>
      <c r="AF3058" s="44">
        <v>1116</v>
      </c>
      <c r="AG3058" s="45"/>
      <c r="AH3058" s="38"/>
      <c r="AI3058" s="43">
        <v>0</v>
      </c>
      <c r="AJ3058" s="44">
        <v>0</v>
      </c>
      <c r="AK3058" s="45"/>
      <c r="AL3058" s="38"/>
      <c r="AM3058" s="43">
        <v>291</v>
      </c>
      <c r="AN3058" s="44">
        <v>1164</v>
      </c>
      <c r="AO3058" s="45"/>
    </row>
    <row r="3059" spans="1:41" hidden="1" outlineLevel="1" x14ac:dyDescent="0.25">
      <c r="A3059" s="30"/>
      <c r="B3059" s="31" t="s">
        <v>44</v>
      </c>
      <c r="C3059" s="31" t="s">
        <v>45</v>
      </c>
      <c r="G3059" s="36"/>
      <c r="H3059" s="36"/>
      <c r="I3059" s="37"/>
      <c r="J3059" s="38"/>
      <c r="K3059" s="36"/>
      <c r="L3059" s="36"/>
      <c r="M3059" s="37"/>
      <c r="N3059" s="38"/>
      <c r="O3059" s="36"/>
      <c r="P3059" s="36"/>
      <c r="Q3059" s="37"/>
      <c r="R3059" s="38"/>
      <c r="S3059" s="36"/>
      <c r="T3059" s="36"/>
      <c r="U3059" s="37"/>
      <c r="V3059" s="38"/>
      <c r="W3059" s="36"/>
      <c r="X3059" s="36"/>
      <c r="Y3059" s="37"/>
      <c r="Z3059" s="38"/>
      <c r="AA3059" s="36"/>
      <c r="AB3059" s="36"/>
      <c r="AC3059" s="37"/>
      <c r="AD3059" s="38"/>
      <c r="AE3059" s="36"/>
      <c r="AF3059" s="36"/>
      <c r="AG3059" s="37"/>
      <c r="AH3059" s="38"/>
      <c r="AI3059" s="36"/>
      <c r="AJ3059" s="36"/>
      <c r="AK3059" s="37"/>
      <c r="AL3059" s="38"/>
      <c r="AM3059" s="36"/>
      <c r="AN3059" s="36"/>
      <c r="AO3059" s="37"/>
    </row>
    <row r="3060" spans="1:41" hidden="1" outlineLevel="1" x14ac:dyDescent="0.25">
      <c r="A3060" s="34" t="s">
        <v>5343</v>
      </c>
      <c r="B3060" s="35" t="s">
        <v>47</v>
      </c>
      <c r="C3060" s="35" t="s">
        <v>5344</v>
      </c>
      <c r="G3060" s="36"/>
      <c r="H3060" s="36"/>
      <c r="I3060" s="37"/>
      <c r="J3060" s="38"/>
      <c r="K3060" s="36"/>
      <c r="L3060" s="36"/>
      <c r="M3060" s="37"/>
      <c r="N3060" s="38"/>
      <c r="O3060" s="36"/>
      <c r="P3060" s="36"/>
      <c r="Q3060" s="37"/>
      <c r="R3060" s="38"/>
      <c r="S3060" s="36"/>
      <c r="T3060" s="36"/>
      <c r="U3060" s="37"/>
      <c r="V3060" s="38"/>
      <c r="W3060" s="36"/>
      <c r="X3060" s="36"/>
      <c r="Y3060" s="37"/>
      <c r="Z3060" s="38"/>
      <c r="AA3060" s="36"/>
      <c r="AB3060" s="36"/>
      <c r="AC3060" s="37"/>
      <c r="AD3060" s="38"/>
      <c r="AE3060" s="36"/>
      <c r="AF3060" s="36"/>
      <c r="AG3060" s="37"/>
      <c r="AH3060" s="38"/>
      <c r="AI3060" s="36"/>
      <c r="AJ3060" s="36"/>
      <c r="AK3060" s="37"/>
      <c r="AL3060" s="38"/>
      <c r="AM3060" s="36"/>
      <c r="AN3060" s="36"/>
      <c r="AO3060" s="37"/>
    </row>
    <row r="3061" spans="1:41" ht="45" hidden="1" outlineLevel="1" x14ac:dyDescent="0.25">
      <c r="A3061" s="30"/>
      <c r="B3061" s="31" t="s">
        <v>69</v>
      </c>
      <c r="C3061" s="31" t="s">
        <v>70</v>
      </c>
      <c r="D3061" s="31" t="s">
        <v>71</v>
      </c>
      <c r="E3061" s="31" t="s">
        <v>72</v>
      </c>
      <c r="G3061" s="39" t="s">
        <v>73</v>
      </c>
      <c r="H3061" s="40" t="s">
        <v>33</v>
      </c>
      <c r="I3061" s="41"/>
      <c r="J3061" s="38"/>
      <c r="K3061" s="39" t="s">
        <v>73</v>
      </c>
      <c r="L3061" s="40" t="s">
        <v>33</v>
      </c>
      <c r="M3061" s="41"/>
      <c r="N3061" s="38"/>
      <c r="O3061" s="39" t="s">
        <v>73</v>
      </c>
      <c r="P3061" s="40" t="s">
        <v>33</v>
      </c>
      <c r="Q3061" s="41"/>
      <c r="R3061" s="38"/>
      <c r="S3061" s="39" t="s">
        <v>73</v>
      </c>
      <c r="T3061" s="40" t="s">
        <v>33</v>
      </c>
      <c r="U3061" s="41"/>
      <c r="V3061" s="38"/>
      <c r="W3061" s="39" t="s">
        <v>73</v>
      </c>
      <c r="X3061" s="40" t="s">
        <v>33</v>
      </c>
      <c r="Y3061" s="41"/>
      <c r="Z3061" s="38"/>
      <c r="AA3061" s="39" t="s">
        <v>73</v>
      </c>
      <c r="AB3061" s="40" t="s">
        <v>33</v>
      </c>
      <c r="AC3061" s="41"/>
      <c r="AD3061" s="38"/>
      <c r="AE3061" s="39" t="s">
        <v>73</v>
      </c>
      <c r="AF3061" s="40" t="s">
        <v>33</v>
      </c>
      <c r="AG3061" s="41"/>
      <c r="AH3061" s="38"/>
      <c r="AI3061" s="39" t="s">
        <v>73</v>
      </c>
      <c r="AJ3061" s="40" t="s">
        <v>33</v>
      </c>
      <c r="AK3061" s="41"/>
      <c r="AL3061" s="38"/>
      <c r="AM3061" s="39" t="s">
        <v>73</v>
      </c>
      <c r="AN3061" s="40" t="s">
        <v>33</v>
      </c>
      <c r="AO3061" s="41"/>
    </row>
    <row r="3062" spans="1:41" hidden="1" outlineLevel="1" x14ac:dyDescent="0.25">
      <c r="A3062" s="34" t="s">
        <v>5345</v>
      </c>
      <c r="B3062" s="35" t="s">
        <v>5346</v>
      </c>
      <c r="C3062" s="35" t="s">
        <v>5347</v>
      </c>
      <c r="D3062" s="35" t="s">
        <v>500</v>
      </c>
      <c r="E3062" s="42">
        <v>3</v>
      </c>
      <c r="G3062" s="43">
        <v>0</v>
      </c>
      <c r="H3062" s="44">
        <v>0</v>
      </c>
      <c r="I3062" s="45"/>
      <c r="J3062" s="38"/>
      <c r="K3062" s="43">
        <v>2500</v>
      </c>
      <c r="L3062" s="44">
        <v>7500</v>
      </c>
      <c r="M3062" s="45"/>
      <c r="N3062" s="38"/>
      <c r="O3062" s="43">
        <v>2500</v>
      </c>
      <c r="P3062" s="44">
        <v>7500</v>
      </c>
      <c r="Q3062" s="45"/>
      <c r="R3062" s="38"/>
      <c r="S3062" s="43">
        <v>647</v>
      </c>
      <c r="T3062" s="44">
        <v>1941</v>
      </c>
      <c r="U3062" s="45"/>
      <c r="V3062" s="38"/>
      <c r="W3062" s="43">
        <v>1144</v>
      </c>
      <c r="X3062" s="44">
        <v>3432</v>
      </c>
      <c r="Y3062" s="45"/>
      <c r="Z3062" s="38"/>
      <c r="AA3062" s="43">
        <v>330.77</v>
      </c>
      <c r="AB3062" s="44">
        <v>992.31</v>
      </c>
      <c r="AC3062" s="45"/>
      <c r="AD3062" s="38"/>
      <c r="AE3062" s="43">
        <v>1728</v>
      </c>
      <c r="AF3062" s="44">
        <v>5184</v>
      </c>
      <c r="AG3062" s="45"/>
      <c r="AH3062" s="38"/>
      <c r="AI3062" s="43">
        <v>0</v>
      </c>
      <c r="AJ3062" s="44">
        <v>0</v>
      </c>
      <c r="AK3062" s="45"/>
      <c r="AL3062" s="38"/>
      <c r="AM3062" s="43">
        <v>1952</v>
      </c>
      <c r="AN3062" s="44">
        <v>5856</v>
      </c>
      <c r="AO3062" s="45"/>
    </row>
    <row r="3063" spans="1:41" hidden="1" outlineLevel="1" x14ac:dyDescent="0.25">
      <c r="A3063" s="34" t="s">
        <v>5348</v>
      </c>
      <c r="B3063" s="35" t="s">
        <v>5349</v>
      </c>
      <c r="C3063" s="35" t="s">
        <v>4061</v>
      </c>
      <c r="D3063" s="35" t="s">
        <v>500</v>
      </c>
      <c r="E3063" s="42">
        <v>5</v>
      </c>
      <c r="G3063" s="43">
        <v>0</v>
      </c>
      <c r="H3063" s="44">
        <v>0</v>
      </c>
      <c r="I3063" s="45"/>
      <c r="J3063" s="38"/>
      <c r="K3063" s="43">
        <v>750</v>
      </c>
      <c r="L3063" s="44">
        <v>3750</v>
      </c>
      <c r="M3063" s="45"/>
      <c r="N3063" s="38"/>
      <c r="O3063" s="43">
        <v>750</v>
      </c>
      <c r="P3063" s="44">
        <v>3750</v>
      </c>
      <c r="Q3063" s="45"/>
      <c r="R3063" s="38"/>
      <c r="S3063" s="43">
        <v>352</v>
      </c>
      <c r="T3063" s="44">
        <v>1760</v>
      </c>
      <c r="U3063" s="45"/>
      <c r="V3063" s="38"/>
      <c r="W3063" s="43">
        <v>463</v>
      </c>
      <c r="X3063" s="44">
        <v>2315</v>
      </c>
      <c r="Y3063" s="45"/>
      <c r="Z3063" s="38"/>
      <c r="AA3063" s="43">
        <v>206.73</v>
      </c>
      <c r="AB3063" s="44">
        <v>1033.6500000000001</v>
      </c>
      <c r="AC3063" s="45"/>
      <c r="AD3063" s="38"/>
      <c r="AE3063" s="43">
        <v>418</v>
      </c>
      <c r="AF3063" s="44">
        <v>2090</v>
      </c>
      <c r="AG3063" s="45"/>
      <c r="AH3063" s="38"/>
      <c r="AI3063" s="43">
        <v>0</v>
      </c>
      <c r="AJ3063" s="44">
        <v>0</v>
      </c>
      <c r="AK3063" s="45"/>
      <c r="AL3063" s="38"/>
      <c r="AM3063" s="43">
        <v>883</v>
      </c>
      <c r="AN3063" s="44">
        <v>4415</v>
      </c>
      <c r="AO3063" s="45"/>
    </row>
    <row r="3064" spans="1:41" hidden="1" outlineLevel="1" x14ac:dyDescent="0.25">
      <c r="A3064" s="34" t="s">
        <v>5350</v>
      </c>
      <c r="B3064" s="35" t="s">
        <v>5351</v>
      </c>
      <c r="C3064" s="35" t="s">
        <v>3108</v>
      </c>
      <c r="D3064" s="35" t="s">
        <v>500</v>
      </c>
      <c r="E3064" s="42">
        <v>4</v>
      </c>
      <c r="G3064" s="43">
        <v>0</v>
      </c>
      <c r="H3064" s="44">
        <v>0</v>
      </c>
      <c r="I3064" s="45"/>
      <c r="J3064" s="38"/>
      <c r="K3064" s="43">
        <v>450</v>
      </c>
      <c r="L3064" s="44">
        <v>1800</v>
      </c>
      <c r="M3064" s="45"/>
      <c r="N3064" s="38"/>
      <c r="O3064" s="43">
        <v>450</v>
      </c>
      <c r="P3064" s="44">
        <v>1800</v>
      </c>
      <c r="Q3064" s="45"/>
      <c r="R3064" s="38"/>
      <c r="S3064" s="43">
        <v>260</v>
      </c>
      <c r="T3064" s="44">
        <v>1040</v>
      </c>
      <c r="U3064" s="45"/>
      <c r="V3064" s="38"/>
      <c r="W3064" s="43">
        <v>416</v>
      </c>
      <c r="X3064" s="44">
        <v>1664</v>
      </c>
      <c r="Y3064" s="45"/>
      <c r="Z3064" s="38"/>
      <c r="AA3064" s="43">
        <v>178.62</v>
      </c>
      <c r="AB3064" s="44">
        <v>714.48</v>
      </c>
      <c r="AC3064" s="45"/>
      <c r="AD3064" s="38"/>
      <c r="AE3064" s="43">
        <v>401</v>
      </c>
      <c r="AF3064" s="44">
        <v>1604</v>
      </c>
      <c r="AG3064" s="45"/>
      <c r="AH3064" s="38"/>
      <c r="AI3064" s="43">
        <v>0</v>
      </c>
      <c r="AJ3064" s="44">
        <v>0</v>
      </c>
      <c r="AK3064" s="45"/>
      <c r="AL3064" s="38"/>
      <c r="AM3064" s="43">
        <v>784</v>
      </c>
      <c r="AN3064" s="44">
        <v>3136</v>
      </c>
      <c r="AO3064" s="45"/>
    </row>
    <row r="3065" spans="1:41" hidden="1" outlineLevel="1" x14ac:dyDescent="0.25">
      <c r="A3065" s="34" t="s">
        <v>5352</v>
      </c>
      <c r="B3065" s="35" t="s">
        <v>5353</v>
      </c>
      <c r="C3065" s="35" t="s">
        <v>3111</v>
      </c>
      <c r="D3065" s="35" t="s">
        <v>500</v>
      </c>
      <c r="E3065" s="42">
        <v>2</v>
      </c>
      <c r="G3065" s="43">
        <v>0</v>
      </c>
      <c r="H3065" s="44">
        <v>0</v>
      </c>
      <c r="I3065" s="45"/>
      <c r="J3065" s="38"/>
      <c r="K3065" s="43">
        <v>850</v>
      </c>
      <c r="L3065" s="44">
        <v>1700</v>
      </c>
      <c r="M3065" s="45"/>
      <c r="N3065" s="38"/>
      <c r="O3065" s="43">
        <v>850</v>
      </c>
      <c r="P3065" s="44">
        <v>1700</v>
      </c>
      <c r="Q3065" s="45"/>
      <c r="R3065" s="38"/>
      <c r="S3065" s="43">
        <v>1530</v>
      </c>
      <c r="T3065" s="44">
        <v>3060</v>
      </c>
      <c r="U3065" s="45"/>
      <c r="V3065" s="38"/>
      <c r="W3065" s="43">
        <v>1872</v>
      </c>
      <c r="X3065" s="44">
        <v>3744</v>
      </c>
      <c r="Y3065" s="45"/>
      <c r="Z3065" s="38"/>
      <c r="AA3065" s="43">
        <v>316.70999999999998</v>
      </c>
      <c r="AB3065" s="44">
        <v>633.41999999999996</v>
      </c>
      <c r="AC3065" s="45"/>
      <c r="AD3065" s="38"/>
      <c r="AE3065" s="43">
        <v>892</v>
      </c>
      <c r="AF3065" s="44">
        <v>1784</v>
      </c>
      <c r="AG3065" s="45"/>
      <c r="AH3065" s="38"/>
      <c r="AI3065" s="43">
        <v>0</v>
      </c>
      <c r="AJ3065" s="44">
        <v>0</v>
      </c>
      <c r="AK3065" s="45"/>
      <c r="AL3065" s="38"/>
      <c r="AM3065" s="43">
        <v>3377</v>
      </c>
      <c r="AN3065" s="44">
        <v>6754</v>
      </c>
      <c r="AO3065" s="45"/>
    </row>
    <row r="3066" spans="1:41" hidden="1" outlineLevel="1" x14ac:dyDescent="0.25">
      <c r="A3066" s="34" t="s">
        <v>5354</v>
      </c>
      <c r="B3066" s="35" t="s">
        <v>5355</v>
      </c>
      <c r="C3066" s="35" t="s">
        <v>3103</v>
      </c>
      <c r="D3066" s="35" t="s">
        <v>500</v>
      </c>
      <c r="E3066" s="42">
        <v>8</v>
      </c>
      <c r="G3066" s="43">
        <v>0</v>
      </c>
      <c r="H3066" s="44">
        <v>0</v>
      </c>
      <c r="I3066" s="45"/>
      <c r="J3066" s="38"/>
      <c r="K3066" s="43">
        <v>850</v>
      </c>
      <c r="L3066" s="44">
        <v>6800</v>
      </c>
      <c r="M3066" s="45"/>
      <c r="N3066" s="38"/>
      <c r="O3066" s="43">
        <v>850</v>
      </c>
      <c r="P3066" s="44">
        <v>6800</v>
      </c>
      <c r="Q3066" s="45"/>
      <c r="R3066" s="38"/>
      <c r="S3066" s="43">
        <v>2367</v>
      </c>
      <c r="T3066" s="44">
        <v>18936</v>
      </c>
      <c r="U3066" s="45"/>
      <c r="V3066" s="38"/>
      <c r="W3066" s="43">
        <v>1872</v>
      </c>
      <c r="X3066" s="44">
        <v>14976</v>
      </c>
      <c r="Y3066" s="45"/>
      <c r="Z3066" s="38"/>
      <c r="AA3066" s="43">
        <v>316.70999999999998</v>
      </c>
      <c r="AB3066" s="44">
        <v>2533.6799999999998</v>
      </c>
      <c r="AC3066" s="45"/>
      <c r="AD3066" s="38"/>
      <c r="AE3066" s="43">
        <v>892</v>
      </c>
      <c r="AF3066" s="44">
        <v>7136</v>
      </c>
      <c r="AG3066" s="45"/>
      <c r="AH3066" s="38"/>
      <c r="AI3066" s="43">
        <v>0</v>
      </c>
      <c r="AJ3066" s="44">
        <v>0</v>
      </c>
      <c r="AK3066" s="45"/>
      <c r="AL3066" s="38"/>
      <c r="AM3066" s="43">
        <v>2862</v>
      </c>
      <c r="AN3066" s="44">
        <v>22896</v>
      </c>
      <c r="AO3066" s="45"/>
    </row>
    <row r="3067" spans="1:41" hidden="1" outlineLevel="1" x14ac:dyDescent="0.25">
      <c r="A3067" s="34" t="s">
        <v>5356</v>
      </c>
      <c r="B3067" s="35" t="s">
        <v>5357</v>
      </c>
      <c r="C3067" s="35" t="s">
        <v>5358</v>
      </c>
      <c r="D3067" s="35" t="s">
        <v>500</v>
      </c>
      <c r="E3067" s="42">
        <v>3</v>
      </c>
      <c r="G3067" s="43">
        <v>0</v>
      </c>
      <c r="H3067" s="44">
        <v>0</v>
      </c>
      <c r="I3067" s="45"/>
      <c r="J3067" s="38"/>
      <c r="K3067" s="43">
        <v>5500</v>
      </c>
      <c r="L3067" s="44">
        <v>16500</v>
      </c>
      <c r="M3067" s="45"/>
      <c r="N3067" s="38"/>
      <c r="O3067" s="43">
        <v>5500</v>
      </c>
      <c r="P3067" s="44">
        <v>16500</v>
      </c>
      <c r="Q3067" s="45"/>
      <c r="R3067" s="38"/>
      <c r="S3067" s="43">
        <v>16824</v>
      </c>
      <c r="T3067" s="44">
        <v>50472</v>
      </c>
      <c r="U3067" s="45"/>
      <c r="V3067" s="38"/>
      <c r="W3067" s="43">
        <v>27144</v>
      </c>
      <c r="X3067" s="44">
        <v>81432</v>
      </c>
      <c r="Y3067" s="45"/>
      <c r="Z3067" s="38"/>
      <c r="AA3067" s="43">
        <v>4134.6400000000003</v>
      </c>
      <c r="AB3067" s="44">
        <v>12403.92</v>
      </c>
      <c r="AC3067" s="45"/>
      <c r="AD3067" s="38"/>
      <c r="AE3067" s="43">
        <v>5352</v>
      </c>
      <c r="AF3067" s="44">
        <v>16056</v>
      </c>
      <c r="AG3067" s="45"/>
      <c r="AH3067" s="38"/>
      <c r="AI3067" s="43">
        <v>0</v>
      </c>
      <c r="AJ3067" s="44">
        <v>0</v>
      </c>
      <c r="AK3067" s="45"/>
      <c r="AL3067" s="38"/>
      <c r="AM3067" s="43">
        <v>7000</v>
      </c>
      <c r="AN3067" s="44">
        <v>21000</v>
      </c>
      <c r="AO3067" s="45"/>
    </row>
    <row r="3068" spans="1:41" ht="60" hidden="1" outlineLevel="1" x14ac:dyDescent="0.25">
      <c r="A3068" s="34" t="s">
        <v>5359</v>
      </c>
      <c r="B3068" s="35" t="s">
        <v>5360</v>
      </c>
      <c r="C3068" s="35" t="s">
        <v>4066</v>
      </c>
      <c r="D3068" s="35" t="s">
        <v>500</v>
      </c>
      <c r="E3068" s="42">
        <v>1</v>
      </c>
      <c r="G3068" s="43">
        <v>0</v>
      </c>
      <c r="H3068" s="44">
        <v>0</v>
      </c>
      <c r="I3068" s="45"/>
      <c r="J3068" s="38"/>
      <c r="K3068" s="43">
        <v>95500</v>
      </c>
      <c r="L3068" s="44">
        <v>95500</v>
      </c>
      <c r="M3068" s="45"/>
      <c r="N3068" s="38"/>
      <c r="O3068" s="43">
        <v>95500</v>
      </c>
      <c r="P3068" s="44">
        <v>95500</v>
      </c>
      <c r="Q3068" s="45"/>
      <c r="R3068" s="38"/>
      <c r="S3068" s="43">
        <v>43743</v>
      </c>
      <c r="T3068" s="44">
        <v>43743</v>
      </c>
      <c r="U3068" s="45"/>
      <c r="V3068" s="38"/>
      <c r="W3068" s="43">
        <v>94640</v>
      </c>
      <c r="X3068" s="44">
        <v>94640</v>
      </c>
      <c r="Y3068" s="45"/>
      <c r="Z3068" s="38"/>
      <c r="AA3068" s="43">
        <v>3307.71</v>
      </c>
      <c r="AB3068" s="44">
        <v>3307.71</v>
      </c>
      <c r="AC3068" s="45"/>
      <c r="AD3068" s="38"/>
      <c r="AE3068" s="43">
        <v>22300</v>
      </c>
      <c r="AF3068" s="44">
        <v>22300</v>
      </c>
      <c r="AG3068" s="45"/>
      <c r="AH3068" s="38"/>
      <c r="AI3068" s="43">
        <v>0</v>
      </c>
      <c r="AJ3068" s="44">
        <v>0</v>
      </c>
      <c r="AK3068" s="45"/>
      <c r="AL3068" s="38"/>
      <c r="AM3068" s="43">
        <v>55712</v>
      </c>
      <c r="AN3068" s="44">
        <v>55712</v>
      </c>
      <c r="AO3068" s="45"/>
    </row>
    <row r="3069" spans="1:41" hidden="1" outlineLevel="1" x14ac:dyDescent="0.25">
      <c r="A3069" s="34" t="s">
        <v>5361</v>
      </c>
      <c r="B3069" s="35" t="s">
        <v>5362</v>
      </c>
      <c r="C3069" s="35" t="s">
        <v>4069</v>
      </c>
      <c r="D3069" s="35" t="s">
        <v>500</v>
      </c>
      <c r="E3069" s="42">
        <v>2</v>
      </c>
      <c r="G3069" s="43">
        <v>0</v>
      </c>
      <c r="H3069" s="44">
        <v>0</v>
      </c>
      <c r="I3069" s="45"/>
      <c r="J3069" s="38"/>
      <c r="K3069" s="43">
        <v>27500</v>
      </c>
      <c r="L3069" s="44">
        <v>55000</v>
      </c>
      <c r="M3069" s="45"/>
      <c r="N3069" s="38"/>
      <c r="O3069" s="43">
        <v>27500</v>
      </c>
      <c r="P3069" s="44">
        <v>55000</v>
      </c>
      <c r="Q3069" s="45"/>
      <c r="R3069" s="38"/>
      <c r="S3069" s="43">
        <v>18815</v>
      </c>
      <c r="T3069" s="44">
        <v>37630</v>
      </c>
      <c r="U3069" s="45"/>
      <c r="V3069" s="38"/>
      <c r="W3069" s="43">
        <v>82160</v>
      </c>
      <c r="X3069" s="44">
        <v>164320</v>
      </c>
      <c r="Y3069" s="45"/>
      <c r="Z3069" s="38"/>
      <c r="AA3069" s="43">
        <v>3307.71</v>
      </c>
      <c r="AB3069" s="44">
        <v>6615.42</v>
      </c>
      <c r="AC3069" s="45"/>
      <c r="AD3069" s="38"/>
      <c r="AE3069" s="43">
        <v>16665</v>
      </c>
      <c r="AF3069" s="44">
        <v>33330</v>
      </c>
      <c r="AG3069" s="45"/>
      <c r="AH3069" s="38"/>
      <c r="AI3069" s="43">
        <v>0</v>
      </c>
      <c r="AJ3069" s="44">
        <v>0</v>
      </c>
      <c r="AK3069" s="45"/>
      <c r="AL3069" s="38"/>
      <c r="AM3069" s="43">
        <v>20731</v>
      </c>
      <c r="AN3069" s="44">
        <v>41462</v>
      </c>
      <c r="AO3069" s="45"/>
    </row>
    <row r="3070" spans="1:41" hidden="1" outlineLevel="1" x14ac:dyDescent="0.25">
      <c r="A3070" s="30"/>
      <c r="B3070" s="31" t="s">
        <v>44</v>
      </c>
      <c r="C3070" s="31" t="s">
        <v>45</v>
      </c>
      <c r="G3070" s="36"/>
      <c r="H3070" s="36"/>
      <c r="I3070" s="37"/>
      <c r="J3070" s="38"/>
      <c r="K3070" s="36"/>
      <c r="L3070" s="36"/>
      <c r="M3070" s="37"/>
      <c r="N3070" s="38"/>
      <c r="O3070" s="36"/>
      <c r="P3070" s="36"/>
      <c r="Q3070" s="37"/>
      <c r="R3070" s="38"/>
      <c r="S3070" s="36"/>
      <c r="T3070" s="36"/>
      <c r="U3070" s="37"/>
      <c r="V3070" s="38"/>
      <c r="W3070" s="36"/>
      <c r="X3070" s="36"/>
      <c r="Y3070" s="37"/>
      <c r="Z3070" s="38"/>
      <c r="AA3070" s="36"/>
      <c r="AB3070" s="36"/>
      <c r="AC3070" s="37"/>
      <c r="AD3070" s="38"/>
      <c r="AE3070" s="36"/>
      <c r="AF3070" s="36"/>
      <c r="AG3070" s="37"/>
      <c r="AH3070" s="38"/>
      <c r="AI3070" s="36"/>
      <c r="AJ3070" s="36"/>
      <c r="AK3070" s="37"/>
      <c r="AL3070" s="38"/>
      <c r="AM3070" s="36"/>
      <c r="AN3070" s="36"/>
      <c r="AO3070" s="37"/>
    </row>
    <row r="3071" spans="1:41" ht="30" hidden="1" outlineLevel="1" x14ac:dyDescent="0.25">
      <c r="A3071" s="34" t="s">
        <v>5363</v>
      </c>
      <c r="B3071" s="35" t="s">
        <v>47</v>
      </c>
      <c r="C3071" s="35" t="s">
        <v>5364</v>
      </c>
      <c r="G3071" s="36"/>
      <c r="H3071" s="36"/>
      <c r="I3071" s="37"/>
      <c r="J3071" s="38"/>
      <c r="K3071" s="36"/>
      <c r="L3071" s="36"/>
      <c r="M3071" s="37"/>
      <c r="N3071" s="38"/>
      <c r="O3071" s="36"/>
      <c r="P3071" s="36"/>
      <c r="Q3071" s="37"/>
      <c r="R3071" s="38"/>
      <c r="S3071" s="36"/>
      <c r="T3071" s="36"/>
      <c r="U3071" s="37"/>
      <c r="V3071" s="38"/>
      <c r="W3071" s="36"/>
      <c r="X3071" s="36"/>
      <c r="Y3071" s="37"/>
      <c r="Z3071" s="38"/>
      <c r="AA3071" s="36"/>
      <c r="AB3071" s="36"/>
      <c r="AC3071" s="37"/>
      <c r="AD3071" s="38"/>
      <c r="AE3071" s="36"/>
      <c r="AF3071" s="36"/>
      <c r="AG3071" s="37"/>
      <c r="AH3071" s="38"/>
      <c r="AI3071" s="36"/>
      <c r="AJ3071" s="36"/>
      <c r="AK3071" s="37"/>
      <c r="AL3071" s="38"/>
      <c r="AM3071" s="36"/>
      <c r="AN3071" s="36"/>
      <c r="AO3071" s="37"/>
    </row>
    <row r="3072" spans="1:41" ht="45" hidden="1" outlineLevel="1" x14ac:dyDescent="0.25">
      <c r="A3072" s="30"/>
      <c r="B3072" s="31" t="s">
        <v>69</v>
      </c>
      <c r="C3072" s="31" t="s">
        <v>70</v>
      </c>
      <c r="D3072" s="31" t="s">
        <v>71</v>
      </c>
      <c r="E3072" s="31" t="s">
        <v>72</v>
      </c>
      <c r="G3072" s="39" t="s">
        <v>73</v>
      </c>
      <c r="H3072" s="40" t="s">
        <v>33</v>
      </c>
      <c r="I3072" s="41"/>
      <c r="J3072" s="38"/>
      <c r="K3072" s="39" t="s">
        <v>73</v>
      </c>
      <c r="L3072" s="40" t="s">
        <v>33</v>
      </c>
      <c r="M3072" s="41"/>
      <c r="N3072" s="38"/>
      <c r="O3072" s="39" t="s">
        <v>73</v>
      </c>
      <c r="P3072" s="40" t="s">
        <v>33</v>
      </c>
      <c r="Q3072" s="41"/>
      <c r="R3072" s="38"/>
      <c r="S3072" s="39" t="s">
        <v>73</v>
      </c>
      <c r="T3072" s="40" t="s">
        <v>33</v>
      </c>
      <c r="U3072" s="41"/>
      <c r="V3072" s="38"/>
      <c r="W3072" s="39" t="s">
        <v>73</v>
      </c>
      <c r="X3072" s="40" t="s">
        <v>33</v>
      </c>
      <c r="Y3072" s="41"/>
      <c r="Z3072" s="38"/>
      <c r="AA3072" s="39" t="s">
        <v>73</v>
      </c>
      <c r="AB3072" s="40" t="s">
        <v>33</v>
      </c>
      <c r="AC3072" s="41"/>
      <c r="AD3072" s="38"/>
      <c r="AE3072" s="39" t="s">
        <v>73</v>
      </c>
      <c r="AF3072" s="40" t="s">
        <v>33</v>
      </c>
      <c r="AG3072" s="41"/>
      <c r="AH3072" s="38"/>
      <c r="AI3072" s="39" t="s">
        <v>73</v>
      </c>
      <c r="AJ3072" s="40" t="s">
        <v>33</v>
      </c>
      <c r="AK3072" s="41"/>
      <c r="AL3072" s="38"/>
      <c r="AM3072" s="39" t="s">
        <v>73</v>
      </c>
      <c r="AN3072" s="40" t="s">
        <v>33</v>
      </c>
      <c r="AO3072" s="41"/>
    </row>
    <row r="3073" spans="1:41" hidden="1" outlineLevel="1" x14ac:dyDescent="0.25">
      <c r="A3073" s="34" t="s">
        <v>5365</v>
      </c>
      <c r="B3073" s="35" t="s">
        <v>5366</v>
      </c>
      <c r="C3073" s="35" t="s">
        <v>5367</v>
      </c>
      <c r="D3073" s="35" t="s">
        <v>500</v>
      </c>
      <c r="E3073" s="42">
        <v>1</v>
      </c>
      <c r="G3073" s="43">
        <v>0</v>
      </c>
      <c r="H3073" s="44">
        <v>0</v>
      </c>
      <c r="I3073" s="45"/>
      <c r="J3073" s="38"/>
      <c r="K3073" s="43">
        <v>5000</v>
      </c>
      <c r="L3073" s="44">
        <v>5000</v>
      </c>
      <c r="M3073" s="45"/>
      <c r="N3073" s="38"/>
      <c r="O3073" s="43">
        <v>5000</v>
      </c>
      <c r="P3073" s="44">
        <v>5000</v>
      </c>
      <c r="Q3073" s="45"/>
      <c r="R3073" s="38"/>
      <c r="S3073" s="43">
        <v>4167</v>
      </c>
      <c r="T3073" s="44">
        <v>4167</v>
      </c>
      <c r="U3073" s="45"/>
      <c r="V3073" s="38"/>
      <c r="W3073" s="43">
        <v>4368</v>
      </c>
      <c r="X3073" s="44">
        <v>4368</v>
      </c>
      <c r="Y3073" s="45"/>
      <c r="Z3073" s="38"/>
      <c r="AA3073" s="43">
        <v>991.49</v>
      </c>
      <c r="AB3073" s="44">
        <v>991.49</v>
      </c>
      <c r="AC3073" s="45"/>
      <c r="AD3073" s="38"/>
      <c r="AE3073" s="43">
        <v>223</v>
      </c>
      <c r="AF3073" s="44">
        <v>223</v>
      </c>
      <c r="AG3073" s="45"/>
      <c r="AH3073" s="38"/>
      <c r="AI3073" s="43">
        <v>0</v>
      </c>
      <c r="AJ3073" s="44">
        <v>0</v>
      </c>
      <c r="AK3073" s="45"/>
      <c r="AL3073" s="38"/>
      <c r="AM3073" s="43">
        <v>3316</v>
      </c>
      <c r="AN3073" s="44">
        <v>3316</v>
      </c>
      <c r="AO3073" s="45"/>
    </row>
    <row r="3074" spans="1:41" ht="60" hidden="1" outlineLevel="1" x14ac:dyDescent="0.25">
      <c r="A3074" s="34" t="s">
        <v>5368</v>
      </c>
      <c r="B3074" s="35" t="s">
        <v>5369</v>
      </c>
      <c r="C3074" s="35" t="s">
        <v>5370</v>
      </c>
      <c r="D3074" s="35" t="s">
        <v>444</v>
      </c>
      <c r="E3074" s="42">
        <v>1</v>
      </c>
      <c r="G3074" s="43">
        <v>0</v>
      </c>
      <c r="H3074" s="44">
        <v>0</v>
      </c>
      <c r="I3074" s="45"/>
      <c r="J3074" s="38"/>
      <c r="K3074" s="43">
        <v>12000</v>
      </c>
      <c r="L3074" s="44">
        <v>12000</v>
      </c>
      <c r="M3074" s="45"/>
      <c r="N3074" s="38"/>
      <c r="O3074" s="43">
        <v>12000</v>
      </c>
      <c r="P3074" s="44">
        <v>12000</v>
      </c>
      <c r="Q3074" s="45"/>
      <c r="R3074" s="38"/>
      <c r="S3074" s="43">
        <v>30030</v>
      </c>
      <c r="T3074" s="44">
        <v>30030</v>
      </c>
      <c r="U3074" s="45"/>
      <c r="V3074" s="38"/>
      <c r="W3074" s="43">
        <v>8528</v>
      </c>
      <c r="X3074" s="44">
        <v>8528</v>
      </c>
      <c r="Y3074" s="45"/>
      <c r="Z3074" s="38"/>
      <c r="AA3074" s="43">
        <v>4242.1400000000003</v>
      </c>
      <c r="AB3074" s="44">
        <v>4242.1400000000003</v>
      </c>
      <c r="AC3074" s="45"/>
      <c r="AD3074" s="38"/>
      <c r="AE3074" s="43">
        <v>10593</v>
      </c>
      <c r="AF3074" s="44">
        <v>10593</v>
      </c>
      <c r="AG3074" s="45"/>
      <c r="AH3074" s="38"/>
      <c r="AI3074" s="43">
        <v>0</v>
      </c>
      <c r="AJ3074" s="44">
        <v>0</v>
      </c>
      <c r="AK3074" s="45"/>
      <c r="AL3074" s="38"/>
      <c r="AM3074" s="43">
        <v>17177</v>
      </c>
      <c r="AN3074" s="44">
        <v>17177</v>
      </c>
      <c r="AO3074" s="45"/>
    </row>
    <row r="3075" spans="1:41" ht="30" hidden="1" outlineLevel="1" x14ac:dyDescent="0.25">
      <c r="A3075" s="34" t="s">
        <v>5371</v>
      </c>
      <c r="B3075" s="35" t="s">
        <v>5372</v>
      </c>
      <c r="C3075" s="35" t="s">
        <v>5373</v>
      </c>
      <c r="D3075" s="35" t="s">
        <v>444</v>
      </c>
      <c r="E3075" s="42">
        <v>1</v>
      </c>
      <c r="G3075" s="43">
        <v>0</v>
      </c>
      <c r="H3075" s="44">
        <v>0</v>
      </c>
      <c r="I3075" s="45"/>
      <c r="J3075" s="38"/>
      <c r="K3075" s="43">
        <v>15000</v>
      </c>
      <c r="L3075" s="44">
        <v>15000</v>
      </c>
      <c r="M3075" s="45"/>
      <c r="N3075" s="38"/>
      <c r="O3075" s="43">
        <v>15000</v>
      </c>
      <c r="P3075" s="44">
        <v>15000</v>
      </c>
      <c r="Q3075" s="45"/>
      <c r="R3075" s="38"/>
      <c r="S3075" s="43">
        <v>35705</v>
      </c>
      <c r="T3075" s="44">
        <v>35705</v>
      </c>
      <c r="U3075" s="45"/>
      <c r="V3075" s="38"/>
      <c r="W3075" s="43">
        <v>17888</v>
      </c>
      <c r="X3075" s="44">
        <v>17888</v>
      </c>
      <c r="Y3075" s="45"/>
      <c r="Z3075" s="38"/>
      <c r="AA3075" s="43">
        <v>3307.71</v>
      </c>
      <c r="AB3075" s="44">
        <v>3307.71</v>
      </c>
      <c r="AC3075" s="45"/>
      <c r="AD3075" s="38"/>
      <c r="AE3075" s="43">
        <v>8363</v>
      </c>
      <c r="AF3075" s="44">
        <v>8363</v>
      </c>
      <c r="AG3075" s="45"/>
      <c r="AH3075" s="38"/>
      <c r="AI3075" s="43">
        <v>0</v>
      </c>
      <c r="AJ3075" s="44">
        <v>0</v>
      </c>
      <c r="AK3075" s="45"/>
      <c r="AL3075" s="38"/>
      <c r="AM3075" s="43">
        <v>42892</v>
      </c>
      <c r="AN3075" s="44">
        <v>42892</v>
      </c>
      <c r="AO3075" s="45"/>
    </row>
    <row r="3076" spans="1:41" hidden="1" outlineLevel="1" x14ac:dyDescent="0.25">
      <c r="A3076" s="34" t="s">
        <v>5374</v>
      </c>
      <c r="B3076" s="35" t="s">
        <v>5375</v>
      </c>
      <c r="C3076" s="35" t="s">
        <v>4080</v>
      </c>
      <c r="D3076" s="35" t="s">
        <v>444</v>
      </c>
      <c r="E3076" s="42">
        <v>1</v>
      </c>
      <c r="G3076" s="43">
        <v>0</v>
      </c>
      <c r="H3076" s="44">
        <v>0</v>
      </c>
      <c r="I3076" s="45"/>
      <c r="J3076" s="38"/>
      <c r="K3076" s="43">
        <v>13000</v>
      </c>
      <c r="L3076" s="44">
        <v>13000</v>
      </c>
      <c r="M3076" s="45"/>
      <c r="N3076" s="38"/>
      <c r="O3076" s="43">
        <v>13000</v>
      </c>
      <c r="P3076" s="44">
        <v>13000</v>
      </c>
      <c r="Q3076" s="45"/>
      <c r="R3076" s="38"/>
      <c r="S3076" s="43">
        <v>2678</v>
      </c>
      <c r="T3076" s="44">
        <v>2678</v>
      </c>
      <c r="U3076" s="45"/>
      <c r="V3076" s="38"/>
      <c r="W3076" s="43">
        <v>15600</v>
      </c>
      <c r="X3076" s="44">
        <v>15600</v>
      </c>
      <c r="Y3076" s="45"/>
      <c r="Z3076" s="38"/>
      <c r="AA3076" s="43">
        <v>2894.25</v>
      </c>
      <c r="AB3076" s="44">
        <v>2894.25</v>
      </c>
      <c r="AC3076" s="45"/>
      <c r="AD3076" s="38"/>
      <c r="AE3076" s="43">
        <v>1673</v>
      </c>
      <c r="AF3076" s="44">
        <v>1673</v>
      </c>
      <c r="AG3076" s="45"/>
      <c r="AH3076" s="38"/>
      <c r="AI3076" s="43">
        <v>0</v>
      </c>
      <c r="AJ3076" s="44">
        <v>0</v>
      </c>
      <c r="AK3076" s="45"/>
      <c r="AL3076" s="38"/>
      <c r="AM3076" s="43">
        <v>11106</v>
      </c>
      <c r="AN3076" s="44">
        <v>11106</v>
      </c>
      <c r="AO3076" s="45"/>
    </row>
    <row r="3077" spans="1:41" hidden="1" outlineLevel="1" x14ac:dyDescent="0.25">
      <c r="A3077" s="30"/>
      <c r="B3077" s="31" t="s">
        <v>44</v>
      </c>
      <c r="C3077" s="31" t="s">
        <v>45</v>
      </c>
      <c r="G3077" s="36"/>
      <c r="H3077" s="36"/>
      <c r="I3077" s="37"/>
      <c r="J3077" s="38"/>
      <c r="K3077" s="36"/>
      <c r="L3077" s="36"/>
      <c r="M3077" s="37"/>
      <c r="N3077" s="38"/>
      <c r="O3077" s="36"/>
      <c r="P3077" s="36"/>
      <c r="Q3077" s="37"/>
      <c r="R3077" s="38"/>
      <c r="S3077" s="36"/>
      <c r="T3077" s="36"/>
      <c r="U3077" s="37"/>
      <c r="V3077" s="38"/>
      <c r="W3077" s="36"/>
      <c r="X3077" s="36"/>
      <c r="Y3077" s="37"/>
      <c r="Z3077" s="38"/>
      <c r="AA3077" s="36"/>
      <c r="AB3077" s="36"/>
      <c r="AC3077" s="37"/>
      <c r="AD3077" s="38"/>
      <c r="AE3077" s="36"/>
      <c r="AF3077" s="36"/>
      <c r="AG3077" s="37"/>
      <c r="AH3077" s="38"/>
      <c r="AI3077" s="36"/>
      <c r="AJ3077" s="36"/>
      <c r="AK3077" s="37"/>
      <c r="AL3077" s="38"/>
      <c r="AM3077" s="36"/>
      <c r="AN3077" s="36"/>
      <c r="AO3077" s="37"/>
    </row>
    <row r="3078" spans="1:41" hidden="1" outlineLevel="1" x14ac:dyDescent="0.25">
      <c r="A3078" s="34" t="s">
        <v>5376</v>
      </c>
      <c r="B3078" s="35" t="s">
        <v>47</v>
      </c>
      <c r="C3078" s="35" t="s">
        <v>3130</v>
      </c>
      <c r="G3078" s="36"/>
      <c r="H3078" s="36"/>
      <c r="I3078" s="37"/>
      <c r="J3078" s="38"/>
      <c r="K3078" s="36"/>
      <c r="L3078" s="36"/>
      <c r="M3078" s="37"/>
      <c r="N3078" s="38"/>
      <c r="O3078" s="36"/>
      <c r="P3078" s="36"/>
      <c r="Q3078" s="37"/>
      <c r="R3078" s="38"/>
      <c r="S3078" s="36"/>
      <c r="T3078" s="36"/>
      <c r="U3078" s="37"/>
      <c r="V3078" s="38"/>
      <c r="W3078" s="36"/>
      <c r="X3078" s="36"/>
      <c r="Y3078" s="37"/>
      <c r="Z3078" s="38"/>
      <c r="AA3078" s="36"/>
      <c r="AB3078" s="36"/>
      <c r="AC3078" s="37"/>
      <c r="AD3078" s="38"/>
      <c r="AE3078" s="36"/>
      <c r="AF3078" s="36"/>
      <c r="AG3078" s="37"/>
      <c r="AH3078" s="38"/>
      <c r="AI3078" s="36"/>
      <c r="AJ3078" s="36"/>
      <c r="AK3078" s="37"/>
      <c r="AL3078" s="38"/>
      <c r="AM3078" s="36"/>
      <c r="AN3078" s="36"/>
      <c r="AO3078" s="37"/>
    </row>
    <row r="3079" spans="1:41" hidden="1" outlineLevel="1" x14ac:dyDescent="0.25">
      <c r="A3079" s="34" t="s">
        <v>5377</v>
      </c>
      <c r="B3079" s="35" t="s">
        <v>47</v>
      </c>
      <c r="C3079" s="35" t="s">
        <v>3132</v>
      </c>
      <c r="G3079" s="36"/>
      <c r="H3079" s="36"/>
      <c r="I3079" s="37"/>
      <c r="J3079" s="38"/>
      <c r="K3079" s="36"/>
      <c r="L3079" s="36"/>
      <c r="M3079" s="37"/>
      <c r="N3079" s="38"/>
      <c r="O3079" s="36"/>
      <c r="P3079" s="36"/>
      <c r="Q3079" s="37"/>
      <c r="R3079" s="38"/>
      <c r="S3079" s="36"/>
      <c r="T3079" s="36"/>
      <c r="U3079" s="37"/>
      <c r="V3079" s="38"/>
      <c r="W3079" s="36"/>
      <c r="X3079" s="36"/>
      <c r="Y3079" s="37"/>
      <c r="Z3079" s="38"/>
      <c r="AA3079" s="36"/>
      <c r="AB3079" s="36"/>
      <c r="AC3079" s="37"/>
      <c r="AD3079" s="38"/>
      <c r="AE3079" s="36"/>
      <c r="AF3079" s="36"/>
      <c r="AG3079" s="37"/>
      <c r="AH3079" s="38"/>
      <c r="AI3079" s="36"/>
      <c r="AJ3079" s="36"/>
      <c r="AK3079" s="37"/>
      <c r="AL3079" s="38"/>
      <c r="AM3079" s="36"/>
      <c r="AN3079" s="36"/>
      <c r="AO3079" s="37"/>
    </row>
    <row r="3080" spans="1:41" ht="30" hidden="1" outlineLevel="1" x14ac:dyDescent="0.25">
      <c r="A3080" s="34" t="s">
        <v>5378</v>
      </c>
      <c r="B3080" s="35" t="s">
        <v>47</v>
      </c>
      <c r="C3080" s="35" t="s">
        <v>3134</v>
      </c>
      <c r="G3080" s="36"/>
      <c r="H3080" s="36"/>
      <c r="I3080" s="37"/>
      <c r="J3080" s="38"/>
      <c r="K3080" s="36"/>
      <c r="L3080" s="36"/>
      <c r="M3080" s="37"/>
      <c r="N3080" s="38"/>
      <c r="O3080" s="36"/>
      <c r="P3080" s="36"/>
      <c r="Q3080" s="37"/>
      <c r="R3080" s="38"/>
      <c r="S3080" s="36"/>
      <c r="T3080" s="36"/>
      <c r="U3080" s="37"/>
      <c r="V3080" s="38"/>
      <c r="W3080" s="36"/>
      <c r="X3080" s="36"/>
      <c r="Y3080" s="37"/>
      <c r="Z3080" s="38"/>
      <c r="AA3080" s="36"/>
      <c r="AB3080" s="36"/>
      <c r="AC3080" s="37"/>
      <c r="AD3080" s="38"/>
      <c r="AE3080" s="36"/>
      <c r="AF3080" s="36"/>
      <c r="AG3080" s="37"/>
      <c r="AH3080" s="38"/>
      <c r="AI3080" s="36"/>
      <c r="AJ3080" s="36"/>
      <c r="AK3080" s="37"/>
      <c r="AL3080" s="38"/>
      <c r="AM3080" s="36"/>
      <c r="AN3080" s="36"/>
      <c r="AO3080" s="37"/>
    </row>
    <row r="3081" spans="1:41" ht="45" hidden="1" outlineLevel="1" x14ac:dyDescent="0.25">
      <c r="A3081" s="30"/>
      <c r="B3081" s="31" t="s">
        <v>69</v>
      </c>
      <c r="C3081" s="31" t="s">
        <v>70</v>
      </c>
      <c r="D3081" s="31" t="s">
        <v>71</v>
      </c>
      <c r="E3081" s="31" t="s">
        <v>72</v>
      </c>
      <c r="G3081" s="39" t="s">
        <v>73</v>
      </c>
      <c r="H3081" s="40" t="s">
        <v>33</v>
      </c>
      <c r="I3081" s="41"/>
      <c r="J3081" s="38"/>
      <c r="K3081" s="39" t="s">
        <v>73</v>
      </c>
      <c r="L3081" s="40" t="s">
        <v>33</v>
      </c>
      <c r="M3081" s="41"/>
      <c r="N3081" s="38"/>
      <c r="O3081" s="39" t="s">
        <v>73</v>
      </c>
      <c r="P3081" s="40" t="s">
        <v>33</v>
      </c>
      <c r="Q3081" s="41"/>
      <c r="R3081" s="38"/>
      <c r="S3081" s="39" t="s">
        <v>73</v>
      </c>
      <c r="T3081" s="40" t="s">
        <v>33</v>
      </c>
      <c r="U3081" s="41"/>
      <c r="V3081" s="38"/>
      <c r="W3081" s="39" t="s">
        <v>73</v>
      </c>
      <c r="X3081" s="40" t="s">
        <v>33</v>
      </c>
      <c r="Y3081" s="41"/>
      <c r="Z3081" s="38"/>
      <c r="AA3081" s="39" t="s">
        <v>73</v>
      </c>
      <c r="AB3081" s="40" t="s">
        <v>33</v>
      </c>
      <c r="AC3081" s="41"/>
      <c r="AD3081" s="38"/>
      <c r="AE3081" s="39" t="s">
        <v>73</v>
      </c>
      <c r="AF3081" s="40" t="s">
        <v>33</v>
      </c>
      <c r="AG3081" s="41"/>
      <c r="AH3081" s="38"/>
      <c r="AI3081" s="39" t="s">
        <v>73</v>
      </c>
      <c r="AJ3081" s="40" t="s">
        <v>33</v>
      </c>
      <c r="AK3081" s="41"/>
      <c r="AL3081" s="38"/>
      <c r="AM3081" s="39" t="s">
        <v>73</v>
      </c>
      <c r="AN3081" s="40" t="s">
        <v>33</v>
      </c>
      <c r="AO3081" s="41"/>
    </row>
    <row r="3082" spans="1:41" hidden="1" outlineLevel="1" x14ac:dyDescent="0.25">
      <c r="A3082" s="34" t="s">
        <v>5379</v>
      </c>
      <c r="B3082" s="35" t="s">
        <v>5380</v>
      </c>
      <c r="C3082" s="35" t="s">
        <v>3137</v>
      </c>
      <c r="D3082" s="35" t="s">
        <v>444</v>
      </c>
      <c r="E3082" s="42">
        <v>1</v>
      </c>
      <c r="G3082" s="43">
        <v>0</v>
      </c>
      <c r="H3082" s="44">
        <v>0</v>
      </c>
      <c r="I3082" s="45"/>
      <c r="J3082" s="38"/>
      <c r="K3082" s="43">
        <v>11000</v>
      </c>
      <c r="L3082" s="44">
        <v>11000</v>
      </c>
      <c r="M3082" s="45"/>
      <c r="N3082" s="38"/>
      <c r="O3082" s="43">
        <v>11000</v>
      </c>
      <c r="P3082" s="44">
        <v>11000</v>
      </c>
      <c r="Q3082" s="45"/>
      <c r="R3082" s="38"/>
      <c r="S3082" s="43">
        <v>7097</v>
      </c>
      <c r="T3082" s="44">
        <v>7097</v>
      </c>
      <c r="U3082" s="45"/>
      <c r="V3082" s="38"/>
      <c r="W3082" s="43">
        <v>13520</v>
      </c>
      <c r="X3082" s="44">
        <v>13520</v>
      </c>
      <c r="Y3082" s="45"/>
      <c r="Z3082" s="38"/>
      <c r="AA3082" s="43">
        <v>14825.15</v>
      </c>
      <c r="AB3082" s="44">
        <v>14825.15</v>
      </c>
      <c r="AC3082" s="45"/>
      <c r="AD3082" s="38"/>
      <c r="AE3082" s="43">
        <v>23</v>
      </c>
      <c r="AF3082" s="44">
        <v>23</v>
      </c>
      <c r="AG3082" s="45"/>
      <c r="AH3082" s="38"/>
      <c r="AI3082" s="43">
        <v>0</v>
      </c>
      <c r="AJ3082" s="44">
        <v>0</v>
      </c>
      <c r="AK3082" s="45"/>
      <c r="AL3082" s="38"/>
      <c r="AM3082" s="43">
        <v>6713</v>
      </c>
      <c r="AN3082" s="44">
        <v>6713</v>
      </c>
      <c r="AO3082" s="45"/>
    </row>
    <row r="3083" spans="1:41" ht="30" hidden="1" outlineLevel="1" x14ac:dyDescent="0.25">
      <c r="A3083" s="34" t="s">
        <v>5381</v>
      </c>
      <c r="B3083" s="35" t="s">
        <v>5382</v>
      </c>
      <c r="C3083" s="35" t="s">
        <v>3140</v>
      </c>
      <c r="D3083" s="35" t="s">
        <v>444</v>
      </c>
      <c r="E3083" s="42">
        <v>1</v>
      </c>
      <c r="G3083" s="43">
        <v>0</v>
      </c>
      <c r="H3083" s="44">
        <v>0</v>
      </c>
      <c r="I3083" s="45"/>
      <c r="J3083" s="38"/>
      <c r="K3083" s="43">
        <v>6000</v>
      </c>
      <c r="L3083" s="44">
        <v>6000</v>
      </c>
      <c r="M3083" s="45"/>
      <c r="N3083" s="38"/>
      <c r="O3083" s="43">
        <v>6000</v>
      </c>
      <c r="P3083" s="44">
        <v>6000</v>
      </c>
      <c r="Q3083" s="45"/>
      <c r="R3083" s="38"/>
      <c r="S3083" s="43">
        <v>4854</v>
      </c>
      <c r="T3083" s="44">
        <v>4854</v>
      </c>
      <c r="U3083" s="45"/>
      <c r="V3083" s="38"/>
      <c r="W3083" s="43">
        <v>1144</v>
      </c>
      <c r="X3083" s="44">
        <v>1144</v>
      </c>
      <c r="Y3083" s="45"/>
      <c r="Z3083" s="38"/>
      <c r="AA3083" s="43">
        <v>5728.13</v>
      </c>
      <c r="AB3083" s="44">
        <v>5728.13</v>
      </c>
      <c r="AC3083" s="45"/>
      <c r="AD3083" s="38"/>
      <c r="AE3083" s="43">
        <v>1673</v>
      </c>
      <c r="AF3083" s="44">
        <v>1673</v>
      </c>
      <c r="AG3083" s="45"/>
      <c r="AH3083" s="38"/>
      <c r="AI3083" s="43">
        <v>0</v>
      </c>
      <c r="AJ3083" s="44">
        <v>0</v>
      </c>
      <c r="AK3083" s="45"/>
      <c r="AL3083" s="38"/>
      <c r="AM3083" s="43">
        <v>5735</v>
      </c>
      <c r="AN3083" s="44">
        <v>5735</v>
      </c>
      <c r="AO3083" s="45"/>
    </row>
    <row r="3084" spans="1:41" hidden="1" outlineLevel="1" x14ac:dyDescent="0.25">
      <c r="A3084" s="34" t="s">
        <v>5383</v>
      </c>
      <c r="B3084" s="35" t="s">
        <v>5384</v>
      </c>
      <c r="C3084" s="35" t="s">
        <v>3143</v>
      </c>
      <c r="D3084" s="35" t="s">
        <v>500</v>
      </c>
      <c r="E3084" s="42">
        <v>12</v>
      </c>
      <c r="G3084" s="43">
        <v>0</v>
      </c>
      <c r="H3084" s="44">
        <v>0</v>
      </c>
      <c r="I3084" s="45"/>
      <c r="J3084" s="38"/>
      <c r="K3084" s="43">
        <v>1125</v>
      </c>
      <c r="L3084" s="44">
        <v>13500</v>
      </c>
      <c r="M3084" s="45"/>
      <c r="N3084" s="38"/>
      <c r="O3084" s="43">
        <v>1125</v>
      </c>
      <c r="P3084" s="44">
        <v>13500</v>
      </c>
      <c r="Q3084" s="45"/>
      <c r="R3084" s="38"/>
      <c r="S3084" s="43">
        <v>247</v>
      </c>
      <c r="T3084" s="44">
        <v>2964</v>
      </c>
      <c r="U3084" s="45"/>
      <c r="V3084" s="38"/>
      <c r="W3084" s="43">
        <v>68</v>
      </c>
      <c r="X3084" s="44">
        <v>816</v>
      </c>
      <c r="Y3084" s="45"/>
      <c r="Z3084" s="38"/>
      <c r="AA3084" s="43">
        <v>129</v>
      </c>
      <c r="AB3084" s="44">
        <v>1548</v>
      </c>
      <c r="AC3084" s="45"/>
      <c r="AD3084" s="38"/>
      <c r="AE3084" s="43">
        <v>691</v>
      </c>
      <c r="AF3084" s="44">
        <v>8292</v>
      </c>
      <c r="AG3084" s="45"/>
      <c r="AH3084" s="38"/>
      <c r="AI3084" s="43">
        <v>0</v>
      </c>
      <c r="AJ3084" s="44">
        <v>0</v>
      </c>
      <c r="AK3084" s="45"/>
      <c r="AL3084" s="38"/>
      <c r="AM3084" s="43">
        <v>175</v>
      </c>
      <c r="AN3084" s="44">
        <v>2100</v>
      </c>
      <c r="AO3084" s="45"/>
    </row>
    <row r="3085" spans="1:41" hidden="1" outlineLevel="1" x14ac:dyDescent="0.25">
      <c r="A3085" s="30"/>
      <c r="B3085" s="31" t="s">
        <v>44</v>
      </c>
      <c r="C3085" s="31" t="s">
        <v>45</v>
      </c>
      <c r="G3085" s="36"/>
      <c r="H3085" s="36"/>
      <c r="I3085" s="37"/>
      <c r="J3085" s="38"/>
      <c r="K3085" s="36"/>
      <c r="L3085" s="36"/>
      <c r="M3085" s="37"/>
      <c r="N3085" s="38"/>
      <c r="O3085" s="36"/>
      <c r="P3085" s="36"/>
      <c r="Q3085" s="37"/>
      <c r="R3085" s="38"/>
      <c r="S3085" s="36"/>
      <c r="T3085" s="36"/>
      <c r="U3085" s="37"/>
      <c r="V3085" s="38"/>
      <c r="W3085" s="36"/>
      <c r="X3085" s="36"/>
      <c r="Y3085" s="37"/>
      <c r="Z3085" s="38"/>
      <c r="AA3085" s="36"/>
      <c r="AB3085" s="36"/>
      <c r="AC3085" s="37"/>
      <c r="AD3085" s="38"/>
      <c r="AE3085" s="36"/>
      <c r="AF3085" s="36"/>
      <c r="AG3085" s="37"/>
      <c r="AH3085" s="38"/>
      <c r="AI3085" s="36"/>
      <c r="AJ3085" s="36"/>
      <c r="AK3085" s="37"/>
      <c r="AL3085" s="38"/>
      <c r="AM3085" s="36"/>
      <c r="AN3085" s="36"/>
      <c r="AO3085" s="37"/>
    </row>
    <row r="3086" spans="1:41" hidden="1" outlineLevel="1" x14ac:dyDescent="0.25">
      <c r="A3086" s="34" t="s">
        <v>5385</v>
      </c>
      <c r="B3086" s="35" t="s">
        <v>47</v>
      </c>
      <c r="C3086" s="35" t="s">
        <v>5386</v>
      </c>
      <c r="G3086" s="36"/>
      <c r="H3086" s="36"/>
      <c r="I3086" s="37"/>
      <c r="J3086" s="38"/>
      <c r="K3086" s="36"/>
      <c r="L3086" s="36"/>
      <c r="M3086" s="37"/>
      <c r="N3086" s="38"/>
      <c r="O3086" s="36"/>
      <c r="P3086" s="36"/>
      <c r="Q3086" s="37"/>
      <c r="R3086" s="38"/>
      <c r="S3086" s="36"/>
      <c r="T3086" s="36"/>
      <c r="U3086" s="37"/>
      <c r="V3086" s="38"/>
      <c r="W3086" s="36"/>
      <c r="X3086" s="36"/>
      <c r="Y3086" s="37"/>
      <c r="Z3086" s="38"/>
      <c r="AA3086" s="36"/>
      <c r="AB3086" s="36"/>
      <c r="AC3086" s="37"/>
      <c r="AD3086" s="38"/>
      <c r="AE3086" s="36"/>
      <c r="AF3086" s="36"/>
      <c r="AG3086" s="37"/>
      <c r="AH3086" s="38"/>
      <c r="AI3086" s="36"/>
      <c r="AJ3086" s="36"/>
      <c r="AK3086" s="37"/>
      <c r="AL3086" s="38"/>
      <c r="AM3086" s="36"/>
      <c r="AN3086" s="36"/>
      <c r="AO3086" s="37"/>
    </row>
    <row r="3087" spans="1:41" hidden="1" outlineLevel="1" x14ac:dyDescent="0.25">
      <c r="A3087" s="34" t="s">
        <v>5387</v>
      </c>
      <c r="B3087" s="35" t="s">
        <v>47</v>
      </c>
      <c r="C3087" s="35" t="s">
        <v>5388</v>
      </c>
      <c r="G3087" s="36"/>
      <c r="H3087" s="36"/>
      <c r="I3087" s="37"/>
      <c r="J3087" s="38"/>
      <c r="K3087" s="36"/>
      <c r="L3087" s="36"/>
      <c r="M3087" s="37"/>
      <c r="N3087" s="38"/>
      <c r="O3087" s="36"/>
      <c r="P3087" s="36"/>
      <c r="Q3087" s="37"/>
      <c r="R3087" s="38"/>
      <c r="S3087" s="36"/>
      <c r="T3087" s="36"/>
      <c r="U3087" s="37"/>
      <c r="V3087" s="38"/>
      <c r="W3087" s="36"/>
      <c r="X3087" s="36"/>
      <c r="Y3087" s="37"/>
      <c r="Z3087" s="38"/>
      <c r="AA3087" s="36"/>
      <c r="AB3087" s="36"/>
      <c r="AC3087" s="37"/>
      <c r="AD3087" s="38"/>
      <c r="AE3087" s="36"/>
      <c r="AF3087" s="36"/>
      <c r="AG3087" s="37"/>
      <c r="AH3087" s="38"/>
      <c r="AI3087" s="36"/>
      <c r="AJ3087" s="36"/>
      <c r="AK3087" s="37"/>
      <c r="AL3087" s="38"/>
      <c r="AM3087" s="36"/>
      <c r="AN3087" s="36"/>
      <c r="AO3087" s="37"/>
    </row>
    <row r="3088" spans="1:41" ht="45" hidden="1" outlineLevel="1" x14ac:dyDescent="0.25">
      <c r="A3088" s="30"/>
      <c r="B3088" s="31" t="s">
        <v>69</v>
      </c>
      <c r="C3088" s="31" t="s">
        <v>70</v>
      </c>
      <c r="D3088" s="31" t="s">
        <v>71</v>
      </c>
      <c r="E3088" s="31" t="s">
        <v>72</v>
      </c>
      <c r="G3088" s="39" t="s">
        <v>73</v>
      </c>
      <c r="H3088" s="40" t="s">
        <v>33</v>
      </c>
      <c r="I3088" s="41"/>
      <c r="J3088" s="38"/>
      <c r="K3088" s="39" t="s">
        <v>73</v>
      </c>
      <c r="L3088" s="40" t="s">
        <v>33</v>
      </c>
      <c r="M3088" s="41"/>
      <c r="N3088" s="38"/>
      <c r="O3088" s="39" t="s">
        <v>73</v>
      </c>
      <c r="P3088" s="40" t="s">
        <v>33</v>
      </c>
      <c r="Q3088" s="41"/>
      <c r="R3088" s="38"/>
      <c r="S3088" s="39" t="s">
        <v>73</v>
      </c>
      <c r="T3088" s="40" t="s">
        <v>33</v>
      </c>
      <c r="U3088" s="41"/>
      <c r="V3088" s="38"/>
      <c r="W3088" s="39" t="s">
        <v>73</v>
      </c>
      <c r="X3088" s="40" t="s">
        <v>33</v>
      </c>
      <c r="Y3088" s="41"/>
      <c r="Z3088" s="38"/>
      <c r="AA3088" s="39" t="s">
        <v>73</v>
      </c>
      <c r="AB3088" s="40" t="s">
        <v>33</v>
      </c>
      <c r="AC3088" s="41"/>
      <c r="AD3088" s="38"/>
      <c r="AE3088" s="39" t="s">
        <v>73</v>
      </c>
      <c r="AF3088" s="40" t="s">
        <v>33</v>
      </c>
      <c r="AG3088" s="41"/>
      <c r="AH3088" s="38"/>
      <c r="AI3088" s="39" t="s">
        <v>73</v>
      </c>
      <c r="AJ3088" s="40" t="s">
        <v>33</v>
      </c>
      <c r="AK3088" s="41"/>
      <c r="AL3088" s="38"/>
      <c r="AM3088" s="39" t="s">
        <v>73</v>
      </c>
      <c r="AN3088" s="40" t="s">
        <v>33</v>
      </c>
      <c r="AO3088" s="41"/>
    </row>
    <row r="3089" spans="1:41" hidden="1" outlineLevel="1" x14ac:dyDescent="0.25">
      <c r="A3089" s="34" t="s">
        <v>5389</v>
      </c>
      <c r="B3089" s="35" t="s">
        <v>5390</v>
      </c>
      <c r="C3089" s="35" t="s">
        <v>5391</v>
      </c>
      <c r="D3089" s="35" t="s">
        <v>523</v>
      </c>
      <c r="E3089" s="42">
        <v>130</v>
      </c>
      <c r="G3089" s="43">
        <v>0</v>
      </c>
      <c r="H3089" s="44">
        <v>0</v>
      </c>
      <c r="I3089" s="45"/>
      <c r="J3089" s="38"/>
      <c r="K3089" s="43">
        <v>60</v>
      </c>
      <c r="L3089" s="44">
        <v>7800</v>
      </c>
      <c r="M3089" s="45"/>
      <c r="N3089" s="38"/>
      <c r="O3089" s="43">
        <v>60</v>
      </c>
      <c r="P3089" s="44">
        <v>7800</v>
      </c>
      <c r="Q3089" s="45"/>
      <c r="R3089" s="38"/>
      <c r="S3089" s="43">
        <v>21</v>
      </c>
      <c r="T3089" s="44">
        <v>2730</v>
      </c>
      <c r="U3089" s="45"/>
      <c r="V3089" s="38"/>
      <c r="W3089" s="43">
        <v>51</v>
      </c>
      <c r="X3089" s="44">
        <v>6630</v>
      </c>
      <c r="Y3089" s="45"/>
      <c r="Z3089" s="38"/>
      <c r="AA3089" s="43">
        <v>160.41999999999999</v>
      </c>
      <c r="AB3089" s="44">
        <v>20854.599999999999</v>
      </c>
      <c r="AC3089" s="45"/>
      <c r="AD3089" s="38"/>
      <c r="AE3089" s="43">
        <v>45</v>
      </c>
      <c r="AF3089" s="44">
        <v>5850</v>
      </c>
      <c r="AG3089" s="45"/>
      <c r="AH3089" s="38"/>
      <c r="AI3089" s="43">
        <v>0</v>
      </c>
      <c r="AJ3089" s="44">
        <v>0</v>
      </c>
      <c r="AK3089" s="45"/>
      <c r="AL3089" s="38"/>
      <c r="AM3089" s="43">
        <v>73</v>
      </c>
      <c r="AN3089" s="44">
        <v>9490</v>
      </c>
      <c r="AO3089" s="45"/>
    </row>
    <row r="3090" spans="1:41" hidden="1" outlineLevel="1" x14ac:dyDescent="0.25">
      <c r="A3090" s="34" t="s">
        <v>5392</v>
      </c>
      <c r="B3090" s="35" t="s">
        <v>5393</v>
      </c>
      <c r="C3090" s="35" t="s">
        <v>3153</v>
      </c>
      <c r="D3090" s="35" t="s">
        <v>523</v>
      </c>
      <c r="E3090" s="42">
        <v>90</v>
      </c>
      <c r="G3090" s="43">
        <v>0</v>
      </c>
      <c r="H3090" s="44">
        <v>0</v>
      </c>
      <c r="I3090" s="45"/>
      <c r="J3090" s="38"/>
      <c r="K3090" s="43">
        <v>55</v>
      </c>
      <c r="L3090" s="44">
        <v>4950</v>
      </c>
      <c r="M3090" s="45"/>
      <c r="N3090" s="38"/>
      <c r="O3090" s="43">
        <v>55</v>
      </c>
      <c r="P3090" s="44">
        <v>4950</v>
      </c>
      <c r="Q3090" s="45"/>
      <c r="R3090" s="38"/>
      <c r="S3090" s="43">
        <v>19</v>
      </c>
      <c r="T3090" s="44">
        <v>1710</v>
      </c>
      <c r="U3090" s="45"/>
      <c r="V3090" s="38"/>
      <c r="W3090" s="43">
        <v>36</v>
      </c>
      <c r="X3090" s="44">
        <v>3240</v>
      </c>
      <c r="Y3090" s="45"/>
      <c r="Z3090" s="38"/>
      <c r="AA3090" s="43">
        <v>135.62</v>
      </c>
      <c r="AB3090" s="44">
        <v>12205.8</v>
      </c>
      <c r="AC3090" s="45"/>
      <c r="AD3090" s="38"/>
      <c r="AE3090" s="43">
        <v>39</v>
      </c>
      <c r="AF3090" s="44">
        <v>3510</v>
      </c>
      <c r="AG3090" s="45"/>
      <c r="AH3090" s="38"/>
      <c r="AI3090" s="43">
        <v>0</v>
      </c>
      <c r="AJ3090" s="44">
        <v>0</v>
      </c>
      <c r="AK3090" s="45"/>
      <c r="AL3090" s="38"/>
      <c r="AM3090" s="43">
        <v>68</v>
      </c>
      <c r="AN3090" s="44">
        <v>6120</v>
      </c>
      <c r="AO3090" s="45"/>
    </row>
    <row r="3091" spans="1:41" hidden="1" outlineLevel="1" x14ac:dyDescent="0.25">
      <c r="A3091" s="34" t="s">
        <v>5394</v>
      </c>
      <c r="B3091" s="35" t="s">
        <v>5395</v>
      </c>
      <c r="C3091" s="35" t="s">
        <v>3156</v>
      </c>
      <c r="D3091" s="35" t="s">
        <v>523</v>
      </c>
      <c r="E3091" s="42">
        <v>80</v>
      </c>
      <c r="G3091" s="43">
        <v>0</v>
      </c>
      <c r="H3091" s="44">
        <v>0</v>
      </c>
      <c r="I3091" s="45"/>
      <c r="J3091" s="38"/>
      <c r="K3091" s="43">
        <v>50</v>
      </c>
      <c r="L3091" s="44">
        <v>4000</v>
      </c>
      <c r="M3091" s="45"/>
      <c r="N3091" s="38"/>
      <c r="O3091" s="43">
        <v>50</v>
      </c>
      <c r="P3091" s="44">
        <v>4000</v>
      </c>
      <c r="Q3091" s="45"/>
      <c r="R3091" s="38"/>
      <c r="S3091" s="43">
        <v>13</v>
      </c>
      <c r="T3091" s="44">
        <v>1040</v>
      </c>
      <c r="U3091" s="45"/>
      <c r="V3091" s="38"/>
      <c r="W3091" s="43">
        <v>33</v>
      </c>
      <c r="X3091" s="44">
        <v>2640</v>
      </c>
      <c r="Y3091" s="45"/>
      <c r="Z3091" s="38"/>
      <c r="AA3091" s="43">
        <v>111.64</v>
      </c>
      <c r="AB3091" s="44">
        <v>8931.2000000000007</v>
      </c>
      <c r="AC3091" s="45"/>
      <c r="AD3091" s="38"/>
      <c r="AE3091" s="43">
        <v>33</v>
      </c>
      <c r="AF3091" s="44">
        <v>2640</v>
      </c>
      <c r="AG3091" s="45"/>
      <c r="AH3091" s="38"/>
      <c r="AI3091" s="43">
        <v>0</v>
      </c>
      <c r="AJ3091" s="44">
        <v>0</v>
      </c>
      <c r="AK3091" s="45"/>
      <c r="AL3091" s="38"/>
      <c r="AM3091" s="43">
        <v>56</v>
      </c>
      <c r="AN3091" s="44">
        <v>4480</v>
      </c>
      <c r="AO3091" s="45"/>
    </row>
    <row r="3092" spans="1:41" ht="30" hidden="1" outlineLevel="1" x14ac:dyDescent="0.25">
      <c r="A3092" s="34" t="s">
        <v>5396</v>
      </c>
      <c r="B3092" s="35" t="s">
        <v>5397</v>
      </c>
      <c r="C3092" s="35" t="s">
        <v>3159</v>
      </c>
      <c r="D3092" s="35" t="s">
        <v>444</v>
      </c>
      <c r="E3092" s="42">
        <v>1</v>
      </c>
      <c r="G3092" s="43">
        <v>0</v>
      </c>
      <c r="H3092" s="44">
        <v>0</v>
      </c>
      <c r="I3092" s="45"/>
      <c r="J3092" s="38"/>
      <c r="K3092" s="43">
        <v>3200</v>
      </c>
      <c r="L3092" s="44">
        <v>3200</v>
      </c>
      <c r="M3092" s="45"/>
      <c r="N3092" s="38"/>
      <c r="O3092" s="43">
        <v>3200</v>
      </c>
      <c r="P3092" s="44">
        <v>3200</v>
      </c>
      <c r="Q3092" s="45"/>
      <c r="R3092" s="38"/>
      <c r="S3092" s="43">
        <v>354</v>
      </c>
      <c r="T3092" s="44">
        <v>354</v>
      </c>
      <c r="U3092" s="45"/>
      <c r="V3092" s="38"/>
      <c r="W3092" s="43">
        <v>13000</v>
      </c>
      <c r="X3092" s="44">
        <v>13000</v>
      </c>
      <c r="Y3092" s="45"/>
      <c r="Z3092" s="38"/>
      <c r="AA3092" s="43">
        <v>4134.6400000000003</v>
      </c>
      <c r="AB3092" s="44">
        <v>4134.6400000000003</v>
      </c>
      <c r="AC3092" s="45"/>
      <c r="AD3092" s="38"/>
      <c r="AE3092" s="43">
        <v>558</v>
      </c>
      <c r="AF3092" s="44">
        <v>558</v>
      </c>
      <c r="AG3092" s="45"/>
      <c r="AH3092" s="38"/>
      <c r="AI3092" s="43">
        <v>0</v>
      </c>
      <c r="AJ3092" s="44">
        <v>0</v>
      </c>
      <c r="AK3092" s="45"/>
      <c r="AL3092" s="38"/>
      <c r="AM3092" s="43">
        <v>2551</v>
      </c>
      <c r="AN3092" s="44">
        <v>2551</v>
      </c>
      <c r="AO3092" s="45"/>
    </row>
    <row r="3093" spans="1:41" hidden="1" outlineLevel="1" x14ac:dyDescent="0.25">
      <c r="A3093" s="30"/>
      <c r="B3093" s="31" t="s">
        <v>44</v>
      </c>
      <c r="C3093" s="31" t="s">
        <v>45</v>
      </c>
      <c r="G3093" s="36"/>
      <c r="H3093" s="36"/>
      <c r="I3093" s="37"/>
      <c r="J3093" s="38"/>
      <c r="K3093" s="36"/>
      <c r="L3093" s="36"/>
      <c r="M3093" s="37"/>
      <c r="N3093" s="38"/>
      <c r="O3093" s="36"/>
      <c r="P3093" s="36"/>
      <c r="Q3093" s="37"/>
      <c r="R3093" s="38"/>
      <c r="S3093" s="36"/>
      <c r="T3093" s="36"/>
      <c r="U3093" s="37"/>
      <c r="V3093" s="38"/>
      <c r="W3093" s="36"/>
      <c r="X3093" s="36"/>
      <c r="Y3093" s="37"/>
      <c r="Z3093" s="38"/>
      <c r="AA3093" s="36"/>
      <c r="AB3093" s="36"/>
      <c r="AC3093" s="37"/>
      <c r="AD3093" s="38"/>
      <c r="AE3093" s="36"/>
      <c r="AF3093" s="36"/>
      <c r="AG3093" s="37"/>
      <c r="AH3093" s="38"/>
      <c r="AI3093" s="36"/>
      <c r="AJ3093" s="36"/>
      <c r="AK3093" s="37"/>
      <c r="AL3093" s="38"/>
      <c r="AM3093" s="36"/>
      <c r="AN3093" s="36"/>
      <c r="AO3093" s="37"/>
    </row>
    <row r="3094" spans="1:41" ht="30" hidden="1" outlineLevel="1" x14ac:dyDescent="0.25">
      <c r="A3094" s="34" t="s">
        <v>5398</v>
      </c>
      <c r="B3094" s="35" t="s">
        <v>47</v>
      </c>
      <c r="C3094" s="35" t="s">
        <v>4101</v>
      </c>
      <c r="G3094" s="36"/>
      <c r="H3094" s="36"/>
      <c r="I3094" s="37"/>
      <c r="J3094" s="38"/>
      <c r="K3094" s="36"/>
      <c r="L3094" s="36"/>
      <c r="M3094" s="37"/>
      <c r="N3094" s="38"/>
      <c r="O3094" s="36"/>
      <c r="P3094" s="36"/>
      <c r="Q3094" s="37"/>
      <c r="R3094" s="38"/>
      <c r="S3094" s="36"/>
      <c r="T3094" s="36"/>
      <c r="U3094" s="37"/>
      <c r="V3094" s="38"/>
      <c r="W3094" s="36"/>
      <c r="X3094" s="36"/>
      <c r="Y3094" s="37"/>
      <c r="Z3094" s="38"/>
      <c r="AA3094" s="36"/>
      <c r="AB3094" s="36"/>
      <c r="AC3094" s="37"/>
      <c r="AD3094" s="38"/>
      <c r="AE3094" s="36"/>
      <c r="AF3094" s="36"/>
      <c r="AG3094" s="37"/>
      <c r="AH3094" s="38"/>
      <c r="AI3094" s="36"/>
      <c r="AJ3094" s="36"/>
      <c r="AK3094" s="37"/>
      <c r="AL3094" s="38"/>
      <c r="AM3094" s="36"/>
      <c r="AN3094" s="36"/>
      <c r="AO3094" s="37"/>
    </row>
    <row r="3095" spans="1:41" ht="45" hidden="1" outlineLevel="1" x14ac:dyDescent="0.25">
      <c r="A3095" s="30"/>
      <c r="B3095" s="31" t="s">
        <v>69</v>
      </c>
      <c r="C3095" s="31" t="s">
        <v>70</v>
      </c>
      <c r="D3095" s="31" t="s">
        <v>71</v>
      </c>
      <c r="E3095" s="31" t="s">
        <v>72</v>
      </c>
      <c r="G3095" s="39" t="s">
        <v>73</v>
      </c>
      <c r="H3095" s="40" t="s">
        <v>33</v>
      </c>
      <c r="I3095" s="41"/>
      <c r="J3095" s="38"/>
      <c r="K3095" s="39" t="s">
        <v>73</v>
      </c>
      <c r="L3095" s="40" t="s">
        <v>33</v>
      </c>
      <c r="M3095" s="41"/>
      <c r="N3095" s="38"/>
      <c r="O3095" s="39" t="s">
        <v>73</v>
      </c>
      <c r="P3095" s="40" t="s">
        <v>33</v>
      </c>
      <c r="Q3095" s="41"/>
      <c r="R3095" s="38"/>
      <c r="S3095" s="39" t="s">
        <v>73</v>
      </c>
      <c r="T3095" s="40" t="s">
        <v>33</v>
      </c>
      <c r="U3095" s="41"/>
      <c r="V3095" s="38"/>
      <c r="W3095" s="39" t="s">
        <v>73</v>
      </c>
      <c r="X3095" s="40" t="s">
        <v>33</v>
      </c>
      <c r="Y3095" s="41"/>
      <c r="Z3095" s="38"/>
      <c r="AA3095" s="39" t="s">
        <v>73</v>
      </c>
      <c r="AB3095" s="40" t="s">
        <v>33</v>
      </c>
      <c r="AC3095" s="41"/>
      <c r="AD3095" s="38"/>
      <c r="AE3095" s="39" t="s">
        <v>73</v>
      </c>
      <c r="AF3095" s="40" t="s">
        <v>33</v>
      </c>
      <c r="AG3095" s="41"/>
      <c r="AH3095" s="38"/>
      <c r="AI3095" s="39" t="s">
        <v>73</v>
      </c>
      <c r="AJ3095" s="40" t="s">
        <v>33</v>
      </c>
      <c r="AK3095" s="41"/>
      <c r="AL3095" s="38"/>
      <c r="AM3095" s="39" t="s">
        <v>73</v>
      </c>
      <c r="AN3095" s="40" t="s">
        <v>33</v>
      </c>
      <c r="AO3095" s="41"/>
    </row>
    <row r="3096" spans="1:41" hidden="1" outlineLevel="1" x14ac:dyDescent="0.25">
      <c r="A3096" s="34" t="s">
        <v>5399</v>
      </c>
      <c r="B3096" s="35" t="s">
        <v>5400</v>
      </c>
      <c r="C3096" s="35" t="s">
        <v>3164</v>
      </c>
      <c r="D3096" s="35" t="s">
        <v>500</v>
      </c>
      <c r="E3096" s="42">
        <v>20</v>
      </c>
      <c r="G3096" s="43">
        <v>0</v>
      </c>
      <c r="H3096" s="44">
        <v>0</v>
      </c>
      <c r="I3096" s="45"/>
      <c r="J3096" s="38"/>
      <c r="K3096" s="43">
        <v>500</v>
      </c>
      <c r="L3096" s="44">
        <v>10000</v>
      </c>
      <c r="M3096" s="45"/>
      <c r="N3096" s="38"/>
      <c r="O3096" s="43">
        <v>500</v>
      </c>
      <c r="P3096" s="44">
        <v>10000</v>
      </c>
      <c r="Q3096" s="45"/>
      <c r="R3096" s="38"/>
      <c r="S3096" s="43">
        <v>473</v>
      </c>
      <c r="T3096" s="44">
        <v>9460</v>
      </c>
      <c r="U3096" s="45"/>
      <c r="V3096" s="38"/>
      <c r="W3096" s="43">
        <v>101</v>
      </c>
      <c r="X3096" s="44">
        <v>2020</v>
      </c>
      <c r="Y3096" s="45"/>
      <c r="Z3096" s="38"/>
      <c r="AA3096" s="43">
        <v>139.75</v>
      </c>
      <c r="AB3096" s="44">
        <v>2795</v>
      </c>
      <c r="AC3096" s="45"/>
      <c r="AD3096" s="38"/>
      <c r="AE3096" s="43">
        <v>279</v>
      </c>
      <c r="AF3096" s="44">
        <v>5580</v>
      </c>
      <c r="AG3096" s="45"/>
      <c r="AH3096" s="38"/>
      <c r="AI3096" s="43">
        <v>0</v>
      </c>
      <c r="AJ3096" s="44">
        <v>0</v>
      </c>
      <c r="AK3096" s="45"/>
      <c r="AL3096" s="38"/>
      <c r="AM3096" s="43">
        <v>285</v>
      </c>
      <c r="AN3096" s="44">
        <v>5700</v>
      </c>
      <c r="AO3096" s="45"/>
    </row>
    <row r="3097" spans="1:41" hidden="1" outlineLevel="1" x14ac:dyDescent="0.25">
      <c r="A3097" s="34" t="s">
        <v>5401</v>
      </c>
      <c r="B3097" s="35" t="s">
        <v>5402</v>
      </c>
      <c r="C3097" s="35" t="s">
        <v>3167</v>
      </c>
      <c r="D3097" s="35" t="s">
        <v>500</v>
      </c>
      <c r="E3097" s="42">
        <v>7</v>
      </c>
      <c r="G3097" s="43">
        <v>0</v>
      </c>
      <c r="H3097" s="44">
        <v>0</v>
      </c>
      <c r="I3097" s="45"/>
      <c r="J3097" s="38"/>
      <c r="K3097" s="43">
        <v>520</v>
      </c>
      <c r="L3097" s="44">
        <v>3640</v>
      </c>
      <c r="M3097" s="45"/>
      <c r="N3097" s="38"/>
      <c r="O3097" s="43">
        <v>520</v>
      </c>
      <c r="P3097" s="44">
        <v>3640</v>
      </c>
      <c r="Q3097" s="45"/>
      <c r="R3097" s="38"/>
      <c r="S3097" s="43">
        <v>473</v>
      </c>
      <c r="T3097" s="44">
        <v>3311</v>
      </c>
      <c r="U3097" s="45"/>
      <c r="V3097" s="38"/>
      <c r="W3097" s="43">
        <v>105</v>
      </c>
      <c r="X3097" s="44">
        <v>735</v>
      </c>
      <c r="Y3097" s="45"/>
      <c r="Z3097" s="38"/>
      <c r="AA3097" s="43">
        <v>86</v>
      </c>
      <c r="AB3097" s="44">
        <v>602</v>
      </c>
      <c r="AC3097" s="45"/>
      <c r="AD3097" s="38"/>
      <c r="AE3097" s="43">
        <v>613</v>
      </c>
      <c r="AF3097" s="44">
        <v>4291</v>
      </c>
      <c r="AG3097" s="45"/>
      <c r="AH3097" s="38"/>
      <c r="AI3097" s="43">
        <v>0</v>
      </c>
      <c r="AJ3097" s="44">
        <v>0</v>
      </c>
      <c r="AK3097" s="45"/>
      <c r="AL3097" s="38"/>
      <c r="AM3097" s="43">
        <v>312</v>
      </c>
      <c r="AN3097" s="44">
        <v>2184</v>
      </c>
      <c r="AO3097" s="45"/>
    </row>
    <row r="3098" spans="1:41" hidden="1" outlineLevel="1" x14ac:dyDescent="0.25">
      <c r="A3098" s="34" t="s">
        <v>5403</v>
      </c>
      <c r="B3098" s="35" t="s">
        <v>5404</v>
      </c>
      <c r="C3098" s="35" t="s">
        <v>5405</v>
      </c>
      <c r="D3098" s="35" t="s">
        <v>444</v>
      </c>
      <c r="E3098" s="42">
        <v>1</v>
      </c>
      <c r="G3098" s="43">
        <v>0</v>
      </c>
      <c r="H3098" s="44">
        <v>0</v>
      </c>
      <c r="I3098" s="45"/>
      <c r="J3098" s="38"/>
      <c r="K3098" s="43">
        <v>8000</v>
      </c>
      <c r="L3098" s="44">
        <v>8000</v>
      </c>
      <c r="M3098" s="45"/>
      <c r="N3098" s="38"/>
      <c r="O3098" s="43">
        <v>8000</v>
      </c>
      <c r="P3098" s="44">
        <v>8000</v>
      </c>
      <c r="Q3098" s="45"/>
      <c r="R3098" s="38"/>
      <c r="S3098" s="43">
        <v>9954</v>
      </c>
      <c r="T3098" s="44">
        <v>9954</v>
      </c>
      <c r="U3098" s="45"/>
      <c r="V3098" s="38"/>
      <c r="W3098" s="43">
        <v>7800</v>
      </c>
      <c r="X3098" s="44">
        <v>7800</v>
      </c>
      <c r="Y3098" s="45"/>
      <c r="Z3098" s="38"/>
      <c r="AA3098" s="43">
        <v>2967.02</v>
      </c>
      <c r="AB3098" s="44">
        <v>2967.02</v>
      </c>
      <c r="AC3098" s="45"/>
      <c r="AD3098" s="38"/>
      <c r="AE3098" s="43">
        <v>14090</v>
      </c>
      <c r="AF3098" s="44">
        <v>14090</v>
      </c>
      <c r="AG3098" s="45"/>
      <c r="AH3098" s="38"/>
      <c r="AI3098" s="43">
        <v>0</v>
      </c>
      <c r="AJ3098" s="44">
        <v>0</v>
      </c>
      <c r="AK3098" s="45"/>
      <c r="AL3098" s="38"/>
      <c r="AM3098" s="43">
        <v>3560</v>
      </c>
      <c r="AN3098" s="44">
        <v>3560</v>
      </c>
      <c r="AO3098" s="45"/>
    </row>
    <row r="3099" spans="1:41" hidden="1" outlineLevel="1" x14ac:dyDescent="0.25">
      <c r="A3099" s="34" t="s">
        <v>5406</v>
      </c>
      <c r="B3099" s="35" t="s">
        <v>5407</v>
      </c>
      <c r="C3099" s="35" t="s">
        <v>3170</v>
      </c>
      <c r="D3099" s="35" t="s">
        <v>500</v>
      </c>
      <c r="E3099" s="42">
        <v>13</v>
      </c>
      <c r="G3099" s="43">
        <v>0</v>
      </c>
      <c r="H3099" s="44">
        <v>0</v>
      </c>
      <c r="I3099" s="45"/>
      <c r="J3099" s="38"/>
      <c r="K3099" s="43">
        <v>550</v>
      </c>
      <c r="L3099" s="44">
        <v>7150</v>
      </c>
      <c r="M3099" s="45"/>
      <c r="N3099" s="38"/>
      <c r="O3099" s="43">
        <v>550</v>
      </c>
      <c r="P3099" s="44">
        <v>7150</v>
      </c>
      <c r="Q3099" s="45"/>
      <c r="R3099" s="38"/>
      <c r="S3099" s="43">
        <v>221</v>
      </c>
      <c r="T3099" s="44">
        <v>2873</v>
      </c>
      <c r="U3099" s="45"/>
      <c r="V3099" s="38"/>
      <c r="W3099" s="43">
        <v>333</v>
      </c>
      <c r="X3099" s="44">
        <v>4329</v>
      </c>
      <c r="Y3099" s="45"/>
      <c r="Z3099" s="38"/>
      <c r="AA3099" s="43">
        <v>2967.02</v>
      </c>
      <c r="AB3099" s="44">
        <v>38571.26</v>
      </c>
      <c r="AC3099" s="45"/>
      <c r="AD3099" s="38"/>
      <c r="AE3099" s="43">
        <v>502</v>
      </c>
      <c r="AF3099" s="44">
        <v>6526</v>
      </c>
      <c r="AG3099" s="45"/>
      <c r="AH3099" s="38"/>
      <c r="AI3099" s="43">
        <v>0</v>
      </c>
      <c r="AJ3099" s="44">
        <v>0</v>
      </c>
      <c r="AK3099" s="45"/>
      <c r="AL3099" s="38"/>
      <c r="AM3099" s="43">
        <v>361</v>
      </c>
      <c r="AN3099" s="44">
        <v>4693</v>
      </c>
      <c r="AO3099" s="45"/>
    </row>
    <row r="3100" spans="1:41" hidden="1" outlineLevel="1" x14ac:dyDescent="0.25">
      <c r="A3100" s="34" t="s">
        <v>5408</v>
      </c>
      <c r="B3100" s="35" t="s">
        <v>5409</v>
      </c>
      <c r="C3100" s="35" t="s">
        <v>3173</v>
      </c>
      <c r="D3100" s="35" t="s">
        <v>500</v>
      </c>
      <c r="E3100" s="42">
        <v>6</v>
      </c>
      <c r="G3100" s="43">
        <v>0</v>
      </c>
      <c r="H3100" s="44">
        <v>0</v>
      </c>
      <c r="I3100" s="45"/>
      <c r="J3100" s="38"/>
      <c r="K3100" s="43">
        <v>520</v>
      </c>
      <c r="L3100" s="44">
        <v>3120</v>
      </c>
      <c r="M3100" s="45"/>
      <c r="N3100" s="38"/>
      <c r="O3100" s="43">
        <v>520</v>
      </c>
      <c r="P3100" s="44">
        <v>3120</v>
      </c>
      <c r="Q3100" s="45"/>
      <c r="R3100" s="38"/>
      <c r="S3100" s="43">
        <v>276</v>
      </c>
      <c r="T3100" s="44">
        <v>1656</v>
      </c>
      <c r="U3100" s="45"/>
      <c r="V3100" s="38"/>
      <c r="W3100" s="43">
        <v>333</v>
      </c>
      <c r="X3100" s="44">
        <v>1998</v>
      </c>
      <c r="Y3100" s="45"/>
      <c r="Z3100" s="38"/>
      <c r="AA3100" s="43">
        <v>98.4</v>
      </c>
      <c r="AB3100" s="44">
        <v>590.4</v>
      </c>
      <c r="AC3100" s="45"/>
      <c r="AD3100" s="38"/>
      <c r="AE3100" s="43">
        <v>123</v>
      </c>
      <c r="AF3100" s="44">
        <v>738</v>
      </c>
      <c r="AG3100" s="45"/>
      <c r="AH3100" s="38"/>
      <c r="AI3100" s="43">
        <v>0</v>
      </c>
      <c r="AJ3100" s="44">
        <v>0</v>
      </c>
      <c r="AK3100" s="45"/>
      <c r="AL3100" s="38"/>
      <c r="AM3100" s="43">
        <v>331</v>
      </c>
      <c r="AN3100" s="44">
        <v>1986</v>
      </c>
      <c r="AO3100" s="45"/>
    </row>
    <row r="3101" spans="1:41" ht="45" hidden="1" outlineLevel="1" x14ac:dyDescent="0.25">
      <c r="A3101" s="34" t="s">
        <v>5410</v>
      </c>
      <c r="B3101" s="35" t="s">
        <v>5411</v>
      </c>
      <c r="C3101" s="35" t="s">
        <v>3176</v>
      </c>
      <c r="D3101" s="35" t="s">
        <v>500</v>
      </c>
      <c r="E3101" s="42">
        <v>5</v>
      </c>
      <c r="G3101" s="43">
        <v>0</v>
      </c>
      <c r="H3101" s="44">
        <v>0</v>
      </c>
      <c r="I3101" s="45"/>
      <c r="J3101" s="38"/>
      <c r="K3101" s="43">
        <v>1600</v>
      </c>
      <c r="L3101" s="44">
        <v>8000</v>
      </c>
      <c r="M3101" s="45"/>
      <c r="N3101" s="38"/>
      <c r="O3101" s="43">
        <v>1600</v>
      </c>
      <c r="P3101" s="44">
        <v>8000</v>
      </c>
      <c r="Q3101" s="45"/>
      <c r="R3101" s="38"/>
      <c r="S3101" s="43">
        <v>4161</v>
      </c>
      <c r="T3101" s="44">
        <v>20805</v>
      </c>
      <c r="U3101" s="45"/>
      <c r="V3101" s="38"/>
      <c r="W3101" s="43">
        <v>288</v>
      </c>
      <c r="X3101" s="44">
        <v>1440</v>
      </c>
      <c r="Y3101" s="45"/>
      <c r="Z3101" s="38"/>
      <c r="AA3101" s="43">
        <v>98.4</v>
      </c>
      <c r="AB3101" s="44">
        <v>492</v>
      </c>
      <c r="AC3101" s="45"/>
      <c r="AD3101" s="38"/>
      <c r="AE3101" s="43">
        <v>440</v>
      </c>
      <c r="AF3101" s="44">
        <v>2200</v>
      </c>
      <c r="AG3101" s="45"/>
      <c r="AH3101" s="38"/>
      <c r="AI3101" s="43">
        <v>0</v>
      </c>
      <c r="AJ3101" s="44">
        <v>0</v>
      </c>
      <c r="AK3101" s="45"/>
      <c r="AL3101" s="38"/>
      <c r="AM3101" s="43">
        <v>1516</v>
      </c>
      <c r="AN3101" s="44">
        <v>7580</v>
      </c>
      <c r="AO3101" s="45"/>
    </row>
    <row r="3102" spans="1:41" ht="45" hidden="1" outlineLevel="1" x14ac:dyDescent="0.25">
      <c r="A3102" s="34" t="s">
        <v>5412</v>
      </c>
      <c r="B3102" s="35" t="s">
        <v>5413</v>
      </c>
      <c r="C3102" s="35" t="s">
        <v>3182</v>
      </c>
      <c r="D3102" s="35" t="s">
        <v>500</v>
      </c>
      <c r="E3102" s="42">
        <v>7</v>
      </c>
      <c r="G3102" s="43">
        <v>0</v>
      </c>
      <c r="H3102" s="44">
        <v>0</v>
      </c>
      <c r="I3102" s="45"/>
      <c r="J3102" s="38"/>
      <c r="K3102" s="43">
        <v>3800</v>
      </c>
      <c r="L3102" s="44">
        <v>26600</v>
      </c>
      <c r="M3102" s="45"/>
      <c r="N3102" s="38"/>
      <c r="O3102" s="43">
        <v>3800</v>
      </c>
      <c r="P3102" s="44">
        <v>26600</v>
      </c>
      <c r="Q3102" s="45"/>
      <c r="R3102" s="38"/>
      <c r="S3102" s="43">
        <v>5022</v>
      </c>
      <c r="T3102" s="44">
        <v>35154</v>
      </c>
      <c r="U3102" s="45"/>
      <c r="V3102" s="38"/>
      <c r="W3102" s="43">
        <v>1820</v>
      </c>
      <c r="X3102" s="44">
        <v>12740</v>
      </c>
      <c r="Y3102" s="45"/>
      <c r="Z3102" s="38"/>
      <c r="AA3102" s="43">
        <v>2067.3200000000002</v>
      </c>
      <c r="AB3102" s="44">
        <v>14471.24</v>
      </c>
      <c r="AC3102" s="45"/>
      <c r="AD3102" s="38"/>
      <c r="AE3102" s="43">
        <v>2114</v>
      </c>
      <c r="AF3102" s="44">
        <v>14798</v>
      </c>
      <c r="AG3102" s="45"/>
      <c r="AH3102" s="38"/>
      <c r="AI3102" s="43">
        <v>0</v>
      </c>
      <c r="AJ3102" s="44">
        <v>0</v>
      </c>
      <c r="AK3102" s="45"/>
      <c r="AL3102" s="38"/>
      <c r="AM3102" s="43">
        <v>3999</v>
      </c>
      <c r="AN3102" s="44">
        <v>27993</v>
      </c>
      <c r="AO3102" s="45"/>
    </row>
    <row r="3103" spans="1:41" ht="30" hidden="1" outlineLevel="1" x14ac:dyDescent="0.25">
      <c r="A3103" s="34" t="s">
        <v>5414</v>
      </c>
      <c r="B3103" s="35" t="s">
        <v>5415</v>
      </c>
      <c r="C3103" s="35" t="s">
        <v>3187</v>
      </c>
      <c r="D3103" s="35" t="s">
        <v>444</v>
      </c>
      <c r="E3103" s="42">
        <v>1</v>
      </c>
      <c r="G3103" s="43">
        <v>0</v>
      </c>
      <c r="H3103" s="44">
        <v>0</v>
      </c>
      <c r="I3103" s="45"/>
      <c r="J3103" s="38"/>
      <c r="K3103" s="43">
        <v>15000</v>
      </c>
      <c r="L3103" s="44">
        <v>15000</v>
      </c>
      <c r="M3103" s="45"/>
      <c r="N3103" s="38"/>
      <c r="O3103" s="43">
        <v>15000</v>
      </c>
      <c r="P3103" s="44">
        <v>15000</v>
      </c>
      <c r="Q3103" s="45"/>
      <c r="R3103" s="38"/>
      <c r="S3103" s="43">
        <v>1840</v>
      </c>
      <c r="T3103" s="44">
        <v>1840</v>
      </c>
      <c r="U3103" s="45"/>
      <c r="V3103" s="38"/>
      <c r="W3103" s="43">
        <v>10400</v>
      </c>
      <c r="X3103" s="44">
        <v>10400</v>
      </c>
      <c r="Y3103" s="45"/>
      <c r="Z3103" s="38"/>
      <c r="AA3103" s="43">
        <v>2067.3200000000002</v>
      </c>
      <c r="AB3103" s="44">
        <v>2067.3200000000002</v>
      </c>
      <c r="AC3103" s="45"/>
      <c r="AD3103" s="38"/>
      <c r="AE3103" s="43">
        <v>35225</v>
      </c>
      <c r="AF3103" s="44">
        <v>35225</v>
      </c>
      <c r="AG3103" s="45"/>
      <c r="AH3103" s="38"/>
      <c r="AI3103" s="43">
        <v>0</v>
      </c>
      <c r="AJ3103" s="44">
        <v>0</v>
      </c>
      <c r="AK3103" s="45"/>
      <c r="AL3103" s="38"/>
      <c r="AM3103" s="43">
        <v>0</v>
      </c>
      <c r="AN3103" s="44">
        <v>0</v>
      </c>
      <c r="AO3103" s="45"/>
    </row>
    <row r="3104" spans="1:41" hidden="1" outlineLevel="1" x14ac:dyDescent="0.25">
      <c r="A3104" s="30"/>
      <c r="B3104" s="31" t="s">
        <v>44</v>
      </c>
      <c r="C3104" s="31" t="s">
        <v>45</v>
      </c>
      <c r="G3104" s="36"/>
      <c r="H3104" s="36"/>
      <c r="I3104" s="37"/>
      <c r="J3104" s="38"/>
      <c r="K3104" s="36"/>
      <c r="L3104" s="36"/>
      <c r="M3104" s="37"/>
      <c r="N3104" s="38"/>
      <c r="O3104" s="36"/>
      <c r="P3104" s="36"/>
      <c r="Q3104" s="37"/>
      <c r="R3104" s="38"/>
      <c r="S3104" s="36"/>
      <c r="T3104" s="36"/>
      <c r="U3104" s="37"/>
      <c r="V3104" s="38"/>
      <c r="W3104" s="36"/>
      <c r="X3104" s="36"/>
      <c r="Y3104" s="37"/>
      <c r="Z3104" s="38"/>
      <c r="AA3104" s="36"/>
      <c r="AB3104" s="36"/>
      <c r="AC3104" s="37"/>
      <c r="AD3104" s="38"/>
      <c r="AE3104" s="36"/>
      <c r="AF3104" s="36"/>
      <c r="AG3104" s="37"/>
      <c r="AH3104" s="38"/>
      <c r="AI3104" s="36"/>
      <c r="AJ3104" s="36"/>
      <c r="AK3104" s="37"/>
      <c r="AL3104" s="38"/>
      <c r="AM3104" s="36"/>
      <c r="AN3104" s="36"/>
      <c r="AO3104" s="37"/>
    </row>
    <row r="3105" spans="1:41" hidden="1" outlineLevel="1" x14ac:dyDescent="0.25">
      <c r="A3105" s="34" t="s">
        <v>5416</v>
      </c>
      <c r="B3105" s="35" t="s">
        <v>47</v>
      </c>
      <c r="C3105" s="35" t="s">
        <v>3189</v>
      </c>
      <c r="G3105" s="36"/>
      <c r="H3105" s="36"/>
      <c r="I3105" s="37"/>
      <c r="J3105" s="38"/>
      <c r="K3105" s="36"/>
      <c r="L3105" s="36"/>
      <c r="M3105" s="37"/>
      <c r="N3105" s="38"/>
      <c r="O3105" s="36"/>
      <c r="P3105" s="36"/>
      <c r="Q3105" s="37"/>
      <c r="R3105" s="38"/>
      <c r="S3105" s="36"/>
      <c r="T3105" s="36"/>
      <c r="U3105" s="37"/>
      <c r="V3105" s="38"/>
      <c r="W3105" s="36"/>
      <c r="X3105" s="36"/>
      <c r="Y3105" s="37"/>
      <c r="Z3105" s="38"/>
      <c r="AA3105" s="36"/>
      <c r="AB3105" s="36"/>
      <c r="AC3105" s="37"/>
      <c r="AD3105" s="38"/>
      <c r="AE3105" s="36"/>
      <c r="AF3105" s="36"/>
      <c r="AG3105" s="37"/>
      <c r="AH3105" s="38"/>
      <c r="AI3105" s="36"/>
      <c r="AJ3105" s="36"/>
      <c r="AK3105" s="37"/>
      <c r="AL3105" s="38"/>
      <c r="AM3105" s="36"/>
      <c r="AN3105" s="36"/>
      <c r="AO3105" s="37"/>
    </row>
    <row r="3106" spans="1:41" ht="45" hidden="1" outlineLevel="1" x14ac:dyDescent="0.25">
      <c r="A3106" s="34" t="s">
        <v>5417</v>
      </c>
      <c r="B3106" s="35" t="s">
        <v>47</v>
      </c>
      <c r="C3106" s="35" t="s">
        <v>3191</v>
      </c>
      <c r="G3106" s="36"/>
      <c r="H3106" s="36"/>
      <c r="I3106" s="37"/>
      <c r="J3106" s="38"/>
      <c r="K3106" s="36"/>
      <c r="L3106" s="36"/>
      <c r="M3106" s="37"/>
      <c r="N3106" s="38"/>
      <c r="O3106" s="36"/>
      <c r="P3106" s="36"/>
      <c r="Q3106" s="37"/>
      <c r="R3106" s="38"/>
      <c r="S3106" s="36"/>
      <c r="T3106" s="36"/>
      <c r="U3106" s="37"/>
      <c r="V3106" s="38"/>
      <c r="W3106" s="36"/>
      <c r="X3106" s="36"/>
      <c r="Y3106" s="37"/>
      <c r="Z3106" s="38"/>
      <c r="AA3106" s="36"/>
      <c r="AB3106" s="36"/>
      <c r="AC3106" s="37"/>
      <c r="AD3106" s="38"/>
      <c r="AE3106" s="36"/>
      <c r="AF3106" s="36"/>
      <c r="AG3106" s="37"/>
      <c r="AH3106" s="38"/>
      <c r="AI3106" s="36"/>
      <c r="AJ3106" s="36"/>
      <c r="AK3106" s="37"/>
      <c r="AL3106" s="38"/>
      <c r="AM3106" s="36"/>
      <c r="AN3106" s="36"/>
      <c r="AO3106" s="37"/>
    </row>
    <row r="3107" spans="1:41" ht="45" hidden="1" outlineLevel="1" x14ac:dyDescent="0.25">
      <c r="A3107" s="30"/>
      <c r="B3107" s="31" t="s">
        <v>69</v>
      </c>
      <c r="C3107" s="31" t="s">
        <v>70</v>
      </c>
      <c r="D3107" s="31" t="s">
        <v>71</v>
      </c>
      <c r="E3107" s="31" t="s">
        <v>72</v>
      </c>
      <c r="G3107" s="39" t="s">
        <v>73</v>
      </c>
      <c r="H3107" s="40" t="s">
        <v>33</v>
      </c>
      <c r="I3107" s="41"/>
      <c r="J3107" s="38"/>
      <c r="K3107" s="39" t="s">
        <v>73</v>
      </c>
      <c r="L3107" s="40" t="s">
        <v>33</v>
      </c>
      <c r="M3107" s="41"/>
      <c r="N3107" s="38"/>
      <c r="O3107" s="39" t="s">
        <v>73</v>
      </c>
      <c r="P3107" s="40" t="s">
        <v>33</v>
      </c>
      <c r="Q3107" s="41"/>
      <c r="R3107" s="38"/>
      <c r="S3107" s="39" t="s">
        <v>73</v>
      </c>
      <c r="T3107" s="40" t="s">
        <v>33</v>
      </c>
      <c r="U3107" s="41"/>
      <c r="V3107" s="38"/>
      <c r="W3107" s="39" t="s">
        <v>73</v>
      </c>
      <c r="X3107" s="40" t="s">
        <v>33</v>
      </c>
      <c r="Y3107" s="41"/>
      <c r="Z3107" s="38"/>
      <c r="AA3107" s="39" t="s">
        <v>73</v>
      </c>
      <c r="AB3107" s="40" t="s">
        <v>33</v>
      </c>
      <c r="AC3107" s="41"/>
      <c r="AD3107" s="38"/>
      <c r="AE3107" s="39" t="s">
        <v>73</v>
      </c>
      <c r="AF3107" s="40" t="s">
        <v>33</v>
      </c>
      <c r="AG3107" s="41"/>
      <c r="AH3107" s="38"/>
      <c r="AI3107" s="39" t="s">
        <v>73</v>
      </c>
      <c r="AJ3107" s="40" t="s">
        <v>33</v>
      </c>
      <c r="AK3107" s="41"/>
      <c r="AL3107" s="38"/>
      <c r="AM3107" s="39" t="s">
        <v>73</v>
      </c>
      <c r="AN3107" s="40" t="s">
        <v>33</v>
      </c>
      <c r="AO3107" s="41"/>
    </row>
    <row r="3108" spans="1:41" hidden="1" outlineLevel="1" x14ac:dyDescent="0.25">
      <c r="A3108" s="34" t="s">
        <v>5418</v>
      </c>
      <c r="B3108" s="35" t="s">
        <v>5419</v>
      </c>
      <c r="C3108" s="35" t="s">
        <v>3194</v>
      </c>
      <c r="D3108" s="35" t="s">
        <v>500</v>
      </c>
      <c r="E3108" s="42">
        <v>13</v>
      </c>
      <c r="G3108" s="43">
        <v>0</v>
      </c>
      <c r="H3108" s="44">
        <v>0</v>
      </c>
      <c r="I3108" s="45"/>
      <c r="J3108" s="38"/>
      <c r="K3108" s="43">
        <v>1500</v>
      </c>
      <c r="L3108" s="44">
        <v>19500</v>
      </c>
      <c r="M3108" s="45"/>
      <c r="N3108" s="38"/>
      <c r="O3108" s="43">
        <v>1500</v>
      </c>
      <c r="P3108" s="44">
        <v>19500</v>
      </c>
      <c r="Q3108" s="45"/>
      <c r="R3108" s="38"/>
      <c r="S3108" s="43">
        <v>2326</v>
      </c>
      <c r="T3108" s="44">
        <v>30238</v>
      </c>
      <c r="U3108" s="45"/>
      <c r="V3108" s="38"/>
      <c r="W3108" s="43">
        <v>967</v>
      </c>
      <c r="X3108" s="44">
        <v>12571</v>
      </c>
      <c r="Y3108" s="45"/>
      <c r="Z3108" s="38"/>
      <c r="AA3108" s="43">
        <v>652.45000000000005</v>
      </c>
      <c r="AB3108" s="44">
        <v>8481.85</v>
      </c>
      <c r="AC3108" s="45"/>
      <c r="AD3108" s="38"/>
      <c r="AE3108" s="43">
        <v>1227</v>
      </c>
      <c r="AF3108" s="44">
        <v>15951</v>
      </c>
      <c r="AG3108" s="45"/>
      <c r="AH3108" s="38"/>
      <c r="AI3108" s="43">
        <v>0</v>
      </c>
      <c r="AJ3108" s="44">
        <v>0</v>
      </c>
      <c r="AK3108" s="45"/>
      <c r="AL3108" s="38"/>
      <c r="AM3108" s="43">
        <v>2129</v>
      </c>
      <c r="AN3108" s="44">
        <v>27677</v>
      </c>
      <c r="AO3108" s="45"/>
    </row>
    <row r="3109" spans="1:41" hidden="1" outlineLevel="1" x14ac:dyDescent="0.25">
      <c r="A3109" s="34" t="s">
        <v>5420</v>
      </c>
      <c r="B3109" s="35" t="s">
        <v>5421</v>
      </c>
      <c r="C3109" s="35" t="s">
        <v>5422</v>
      </c>
      <c r="D3109" s="35" t="s">
        <v>500</v>
      </c>
      <c r="E3109" s="42">
        <v>6</v>
      </c>
      <c r="G3109" s="43">
        <v>0</v>
      </c>
      <c r="H3109" s="44">
        <v>0</v>
      </c>
      <c r="I3109" s="45"/>
      <c r="J3109" s="38"/>
      <c r="K3109" s="43">
        <v>400</v>
      </c>
      <c r="L3109" s="44">
        <v>2400</v>
      </c>
      <c r="M3109" s="45"/>
      <c r="N3109" s="38"/>
      <c r="O3109" s="43">
        <v>400</v>
      </c>
      <c r="P3109" s="44">
        <v>2400</v>
      </c>
      <c r="Q3109" s="45"/>
      <c r="R3109" s="38"/>
      <c r="S3109" s="43">
        <v>544</v>
      </c>
      <c r="T3109" s="44">
        <v>3264</v>
      </c>
      <c r="U3109" s="45"/>
      <c r="V3109" s="38"/>
      <c r="W3109" s="43">
        <v>156</v>
      </c>
      <c r="X3109" s="44">
        <v>936</v>
      </c>
      <c r="Y3109" s="45"/>
      <c r="Z3109" s="38"/>
      <c r="AA3109" s="43">
        <v>228.23</v>
      </c>
      <c r="AB3109" s="44">
        <v>1369.38</v>
      </c>
      <c r="AC3109" s="45"/>
      <c r="AD3109" s="38"/>
      <c r="AE3109" s="43">
        <v>390</v>
      </c>
      <c r="AF3109" s="44">
        <v>2340</v>
      </c>
      <c r="AG3109" s="45"/>
      <c r="AH3109" s="38"/>
      <c r="AI3109" s="43">
        <v>0</v>
      </c>
      <c r="AJ3109" s="44">
        <v>0</v>
      </c>
      <c r="AK3109" s="45"/>
      <c r="AL3109" s="38"/>
      <c r="AM3109" s="43">
        <v>1301</v>
      </c>
      <c r="AN3109" s="44">
        <v>7806</v>
      </c>
      <c r="AO3109" s="45"/>
    </row>
    <row r="3110" spans="1:41" hidden="1" outlineLevel="1" x14ac:dyDescent="0.25">
      <c r="A3110" s="34" t="s">
        <v>5423</v>
      </c>
      <c r="B3110" s="35" t="s">
        <v>5424</v>
      </c>
      <c r="C3110" s="35" t="s">
        <v>3200</v>
      </c>
      <c r="D3110" s="35" t="s">
        <v>500</v>
      </c>
      <c r="E3110" s="42">
        <v>5</v>
      </c>
      <c r="G3110" s="43">
        <v>0</v>
      </c>
      <c r="H3110" s="44">
        <v>0</v>
      </c>
      <c r="I3110" s="45"/>
      <c r="J3110" s="38"/>
      <c r="K3110" s="43">
        <v>750</v>
      </c>
      <c r="L3110" s="44">
        <v>3750</v>
      </c>
      <c r="M3110" s="45"/>
      <c r="N3110" s="38"/>
      <c r="O3110" s="43">
        <v>750</v>
      </c>
      <c r="P3110" s="44">
        <v>3750</v>
      </c>
      <c r="Q3110" s="45"/>
      <c r="R3110" s="38"/>
      <c r="S3110" s="43">
        <v>1386</v>
      </c>
      <c r="T3110" s="44">
        <v>6930</v>
      </c>
      <c r="U3110" s="45"/>
      <c r="V3110" s="38"/>
      <c r="W3110" s="43">
        <v>182</v>
      </c>
      <c r="X3110" s="44">
        <v>910</v>
      </c>
      <c r="Y3110" s="45"/>
      <c r="Z3110" s="38"/>
      <c r="AA3110" s="43">
        <v>300.17</v>
      </c>
      <c r="AB3110" s="44">
        <v>1500.85</v>
      </c>
      <c r="AC3110" s="45"/>
      <c r="AD3110" s="38"/>
      <c r="AE3110" s="43">
        <v>558</v>
      </c>
      <c r="AF3110" s="44">
        <v>2790</v>
      </c>
      <c r="AG3110" s="45"/>
      <c r="AH3110" s="38"/>
      <c r="AI3110" s="43">
        <v>0</v>
      </c>
      <c r="AJ3110" s="44">
        <v>0</v>
      </c>
      <c r="AK3110" s="45"/>
      <c r="AL3110" s="38"/>
      <c r="AM3110" s="43">
        <v>1232</v>
      </c>
      <c r="AN3110" s="44">
        <v>6160</v>
      </c>
      <c r="AO3110" s="45"/>
    </row>
    <row r="3111" spans="1:41" hidden="1" outlineLevel="1" x14ac:dyDescent="0.25">
      <c r="A3111" s="34" t="s">
        <v>5425</v>
      </c>
      <c r="B3111" s="35" t="s">
        <v>5426</v>
      </c>
      <c r="C3111" s="35" t="s">
        <v>5427</v>
      </c>
      <c r="D3111" s="35" t="s">
        <v>500</v>
      </c>
      <c r="E3111" s="42">
        <v>2</v>
      </c>
      <c r="G3111" s="43">
        <v>0</v>
      </c>
      <c r="H3111" s="44">
        <v>0</v>
      </c>
      <c r="I3111" s="45"/>
      <c r="J3111" s="38"/>
      <c r="K3111" s="43">
        <v>713</v>
      </c>
      <c r="L3111" s="44">
        <v>1426</v>
      </c>
      <c r="M3111" s="45"/>
      <c r="N3111" s="38"/>
      <c r="O3111" s="43">
        <v>713</v>
      </c>
      <c r="P3111" s="44">
        <v>1426</v>
      </c>
      <c r="Q3111" s="45"/>
      <c r="R3111" s="38"/>
      <c r="S3111" s="43">
        <v>978</v>
      </c>
      <c r="T3111" s="44">
        <v>1956</v>
      </c>
      <c r="U3111" s="45"/>
      <c r="V3111" s="38"/>
      <c r="W3111" s="43">
        <v>312</v>
      </c>
      <c r="X3111" s="44">
        <v>624</v>
      </c>
      <c r="Y3111" s="45"/>
      <c r="Z3111" s="38"/>
      <c r="AA3111" s="43">
        <v>431.66</v>
      </c>
      <c r="AB3111" s="44">
        <v>863.32</v>
      </c>
      <c r="AC3111" s="45"/>
      <c r="AD3111" s="38"/>
      <c r="AE3111" s="43">
        <v>669</v>
      </c>
      <c r="AF3111" s="44">
        <v>1338</v>
      </c>
      <c r="AG3111" s="45"/>
      <c r="AH3111" s="38"/>
      <c r="AI3111" s="43">
        <v>0</v>
      </c>
      <c r="AJ3111" s="44">
        <v>0</v>
      </c>
      <c r="AK3111" s="45"/>
      <c r="AL3111" s="38"/>
      <c r="AM3111" s="43">
        <v>697</v>
      </c>
      <c r="AN3111" s="44">
        <v>1394</v>
      </c>
      <c r="AO3111" s="45"/>
    </row>
    <row r="3112" spans="1:41" hidden="1" outlineLevel="1" x14ac:dyDescent="0.25">
      <c r="A3112" s="34" t="s">
        <v>5428</v>
      </c>
      <c r="B3112" s="35" t="s">
        <v>5429</v>
      </c>
      <c r="C3112" s="35" t="s">
        <v>5430</v>
      </c>
      <c r="D3112" s="35" t="s">
        <v>500</v>
      </c>
      <c r="E3112" s="42">
        <v>5</v>
      </c>
      <c r="G3112" s="43">
        <v>0</v>
      </c>
      <c r="H3112" s="44">
        <v>0</v>
      </c>
      <c r="I3112" s="45"/>
      <c r="J3112" s="38"/>
      <c r="K3112" s="43">
        <v>350</v>
      </c>
      <c r="L3112" s="44">
        <v>1750</v>
      </c>
      <c r="M3112" s="45"/>
      <c r="N3112" s="38"/>
      <c r="O3112" s="43">
        <v>350</v>
      </c>
      <c r="P3112" s="44">
        <v>1750</v>
      </c>
      <c r="Q3112" s="45"/>
      <c r="R3112" s="38"/>
      <c r="S3112" s="43">
        <v>501</v>
      </c>
      <c r="T3112" s="44">
        <v>2505</v>
      </c>
      <c r="U3112" s="45"/>
      <c r="V3112" s="38"/>
      <c r="W3112" s="43">
        <v>182</v>
      </c>
      <c r="X3112" s="44">
        <v>910</v>
      </c>
      <c r="Y3112" s="45"/>
      <c r="Z3112" s="38"/>
      <c r="AA3112" s="43">
        <v>239.81</v>
      </c>
      <c r="AB3112" s="44">
        <v>1199.05</v>
      </c>
      <c r="AC3112" s="45"/>
      <c r="AD3112" s="38"/>
      <c r="AE3112" s="43">
        <v>335</v>
      </c>
      <c r="AF3112" s="44">
        <v>1675</v>
      </c>
      <c r="AG3112" s="45"/>
      <c r="AH3112" s="38"/>
      <c r="AI3112" s="43">
        <v>0</v>
      </c>
      <c r="AJ3112" s="44">
        <v>0</v>
      </c>
      <c r="AK3112" s="45"/>
      <c r="AL3112" s="38"/>
      <c r="AM3112" s="43">
        <v>349</v>
      </c>
      <c r="AN3112" s="44">
        <v>1745</v>
      </c>
      <c r="AO3112" s="45"/>
    </row>
    <row r="3113" spans="1:41" hidden="1" outlineLevel="1" x14ac:dyDescent="0.25">
      <c r="A3113" s="34" t="s">
        <v>5431</v>
      </c>
      <c r="B3113" s="35" t="s">
        <v>5432</v>
      </c>
      <c r="C3113" s="35" t="s">
        <v>3206</v>
      </c>
      <c r="D3113" s="35" t="s">
        <v>500</v>
      </c>
      <c r="E3113" s="42">
        <v>5</v>
      </c>
      <c r="G3113" s="43">
        <v>0</v>
      </c>
      <c r="H3113" s="44">
        <v>0</v>
      </c>
      <c r="I3113" s="45"/>
      <c r="J3113" s="38"/>
      <c r="K3113" s="43">
        <v>770</v>
      </c>
      <c r="L3113" s="44">
        <v>3850</v>
      </c>
      <c r="M3113" s="45"/>
      <c r="N3113" s="38"/>
      <c r="O3113" s="43">
        <v>770</v>
      </c>
      <c r="P3113" s="44">
        <v>3850</v>
      </c>
      <c r="Q3113" s="45"/>
      <c r="R3113" s="38"/>
      <c r="S3113" s="43">
        <v>2165</v>
      </c>
      <c r="T3113" s="44">
        <v>10825</v>
      </c>
      <c r="U3113" s="45"/>
      <c r="V3113" s="38"/>
      <c r="W3113" s="43">
        <v>312</v>
      </c>
      <c r="X3113" s="44">
        <v>1560</v>
      </c>
      <c r="Y3113" s="45"/>
      <c r="Z3113" s="38"/>
      <c r="AA3113" s="43">
        <v>898.04</v>
      </c>
      <c r="AB3113" s="44">
        <v>4490.2</v>
      </c>
      <c r="AC3113" s="45"/>
      <c r="AD3113" s="38"/>
      <c r="AE3113" s="43">
        <v>535</v>
      </c>
      <c r="AF3113" s="44">
        <v>2675</v>
      </c>
      <c r="AG3113" s="45"/>
      <c r="AH3113" s="38"/>
      <c r="AI3113" s="43">
        <v>0</v>
      </c>
      <c r="AJ3113" s="44">
        <v>0</v>
      </c>
      <c r="AK3113" s="45"/>
      <c r="AL3113" s="38"/>
      <c r="AM3113" s="43">
        <v>988</v>
      </c>
      <c r="AN3113" s="44">
        <v>4940</v>
      </c>
      <c r="AO3113" s="45"/>
    </row>
    <row r="3114" spans="1:41" hidden="1" outlineLevel="1" x14ac:dyDescent="0.25">
      <c r="A3114" s="34" t="s">
        <v>5433</v>
      </c>
      <c r="B3114" s="35" t="s">
        <v>5434</v>
      </c>
      <c r="C3114" s="35" t="s">
        <v>5435</v>
      </c>
      <c r="D3114" s="35" t="s">
        <v>500</v>
      </c>
      <c r="E3114" s="42">
        <v>4</v>
      </c>
      <c r="G3114" s="43">
        <v>0</v>
      </c>
      <c r="H3114" s="44">
        <v>0</v>
      </c>
      <c r="I3114" s="45"/>
      <c r="J3114" s="38"/>
      <c r="K3114" s="43">
        <v>750</v>
      </c>
      <c r="L3114" s="44">
        <v>3000</v>
      </c>
      <c r="M3114" s="45"/>
      <c r="N3114" s="38"/>
      <c r="O3114" s="43">
        <v>750</v>
      </c>
      <c r="P3114" s="44">
        <v>3000</v>
      </c>
      <c r="Q3114" s="45"/>
      <c r="R3114" s="38"/>
      <c r="S3114" s="43">
        <v>325</v>
      </c>
      <c r="T3114" s="44">
        <v>1300</v>
      </c>
      <c r="U3114" s="45"/>
      <c r="V3114" s="38"/>
      <c r="W3114" s="43">
        <v>364</v>
      </c>
      <c r="X3114" s="44">
        <v>1456</v>
      </c>
      <c r="Y3114" s="45"/>
      <c r="Z3114" s="38"/>
      <c r="AA3114" s="43">
        <v>635.08000000000004</v>
      </c>
      <c r="AB3114" s="44">
        <v>2540.3200000000002</v>
      </c>
      <c r="AC3114" s="45"/>
      <c r="AD3114" s="38"/>
      <c r="AE3114" s="43">
        <v>256</v>
      </c>
      <c r="AF3114" s="44">
        <v>1024</v>
      </c>
      <c r="AG3114" s="45"/>
      <c r="AH3114" s="38"/>
      <c r="AI3114" s="43">
        <v>0</v>
      </c>
      <c r="AJ3114" s="44">
        <v>0</v>
      </c>
      <c r="AK3114" s="45"/>
      <c r="AL3114" s="38"/>
      <c r="AM3114" s="43">
        <v>639</v>
      </c>
      <c r="AN3114" s="44">
        <v>2556</v>
      </c>
      <c r="AO3114" s="45"/>
    </row>
    <row r="3115" spans="1:41" hidden="1" outlineLevel="1" x14ac:dyDescent="0.25">
      <c r="A3115" s="34" t="s">
        <v>5436</v>
      </c>
      <c r="B3115" s="35" t="s">
        <v>5437</v>
      </c>
      <c r="C3115" s="35" t="s">
        <v>5438</v>
      </c>
      <c r="D3115" s="35" t="s">
        <v>500</v>
      </c>
      <c r="E3115" s="42">
        <v>3</v>
      </c>
      <c r="G3115" s="43">
        <v>0</v>
      </c>
      <c r="H3115" s="44">
        <v>0</v>
      </c>
      <c r="I3115" s="45"/>
      <c r="J3115" s="38"/>
      <c r="K3115" s="43">
        <v>550</v>
      </c>
      <c r="L3115" s="44">
        <v>1650</v>
      </c>
      <c r="M3115" s="45"/>
      <c r="N3115" s="38"/>
      <c r="O3115" s="43">
        <v>550</v>
      </c>
      <c r="P3115" s="44">
        <v>1650</v>
      </c>
      <c r="Q3115" s="45"/>
      <c r="R3115" s="38"/>
      <c r="S3115" s="43">
        <v>325</v>
      </c>
      <c r="T3115" s="44">
        <v>975</v>
      </c>
      <c r="U3115" s="45"/>
      <c r="V3115" s="38"/>
      <c r="W3115" s="43">
        <v>312</v>
      </c>
      <c r="X3115" s="44">
        <v>936</v>
      </c>
      <c r="Y3115" s="45"/>
      <c r="Z3115" s="38"/>
      <c r="AA3115" s="43">
        <v>409.33</v>
      </c>
      <c r="AB3115" s="44">
        <v>1227.99</v>
      </c>
      <c r="AC3115" s="45"/>
      <c r="AD3115" s="38"/>
      <c r="AE3115" s="43">
        <v>323</v>
      </c>
      <c r="AF3115" s="44">
        <v>969</v>
      </c>
      <c r="AG3115" s="45"/>
      <c r="AH3115" s="38"/>
      <c r="AI3115" s="43">
        <v>0</v>
      </c>
      <c r="AJ3115" s="44">
        <v>0</v>
      </c>
      <c r="AK3115" s="45"/>
      <c r="AL3115" s="38"/>
      <c r="AM3115" s="43">
        <v>465</v>
      </c>
      <c r="AN3115" s="44">
        <v>1395</v>
      </c>
      <c r="AO3115" s="45"/>
    </row>
    <row r="3116" spans="1:41" hidden="1" outlineLevel="1" x14ac:dyDescent="0.25">
      <c r="A3116" s="34" t="s">
        <v>5439</v>
      </c>
      <c r="B3116" s="35" t="s">
        <v>5440</v>
      </c>
      <c r="C3116" s="35" t="s">
        <v>5441</v>
      </c>
      <c r="D3116" s="35" t="s">
        <v>500</v>
      </c>
      <c r="E3116" s="42">
        <v>19</v>
      </c>
      <c r="G3116" s="43">
        <v>0</v>
      </c>
      <c r="H3116" s="44">
        <v>0</v>
      </c>
      <c r="I3116" s="45"/>
      <c r="J3116" s="38"/>
      <c r="K3116" s="43">
        <v>650</v>
      </c>
      <c r="L3116" s="44">
        <v>12350</v>
      </c>
      <c r="M3116" s="45"/>
      <c r="N3116" s="38"/>
      <c r="O3116" s="43">
        <v>650</v>
      </c>
      <c r="P3116" s="44">
        <v>12350</v>
      </c>
      <c r="Q3116" s="45"/>
      <c r="R3116" s="38"/>
      <c r="S3116" s="43">
        <v>1546</v>
      </c>
      <c r="T3116" s="44">
        <v>29374</v>
      </c>
      <c r="U3116" s="45"/>
      <c r="V3116" s="38"/>
      <c r="W3116" s="43">
        <v>187</v>
      </c>
      <c r="X3116" s="44">
        <v>3553</v>
      </c>
      <c r="Y3116" s="45"/>
      <c r="Z3116" s="38"/>
      <c r="AA3116" s="43">
        <v>236.5</v>
      </c>
      <c r="AB3116" s="44">
        <v>4493.5</v>
      </c>
      <c r="AC3116" s="45"/>
      <c r="AD3116" s="38"/>
      <c r="AE3116" s="43">
        <v>591</v>
      </c>
      <c r="AF3116" s="44">
        <v>11229</v>
      </c>
      <c r="AG3116" s="45"/>
      <c r="AH3116" s="38"/>
      <c r="AI3116" s="43">
        <v>0</v>
      </c>
      <c r="AJ3116" s="44">
        <v>0</v>
      </c>
      <c r="AK3116" s="45"/>
      <c r="AL3116" s="38"/>
      <c r="AM3116" s="43">
        <v>953</v>
      </c>
      <c r="AN3116" s="44">
        <v>18107</v>
      </c>
      <c r="AO3116" s="45"/>
    </row>
    <row r="3117" spans="1:41" hidden="1" outlineLevel="1" x14ac:dyDescent="0.25">
      <c r="A3117" s="34" t="s">
        <v>5442</v>
      </c>
      <c r="B3117" s="35" t="s">
        <v>5443</v>
      </c>
      <c r="C3117" s="35" t="s">
        <v>3209</v>
      </c>
      <c r="D3117" s="35" t="s">
        <v>500</v>
      </c>
      <c r="E3117" s="42">
        <v>5</v>
      </c>
      <c r="G3117" s="43">
        <v>0</v>
      </c>
      <c r="H3117" s="44">
        <v>0</v>
      </c>
      <c r="I3117" s="45"/>
      <c r="J3117" s="38"/>
      <c r="K3117" s="43">
        <v>191</v>
      </c>
      <c r="L3117" s="44">
        <v>955</v>
      </c>
      <c r="M3117" s="45"/>
      <c r="N3117" s="38"/>
      <c r="O3117" s="43">
        <v>191</v>
      </c>
      <c r="P3117" s="44">
        <v>955</v>
      </c>
      <c r="Q3117" s="45"/>
      <c r="R3117" s="38"/>
      <c r="S3117" s="43">
        <v>285</v>
      </c>
      <c r="T3117" s="44">
        <v>1425</v>
      </c>
      <c r="U3117" s="45"/>
      <c r="V3117" s="38"/>
      <c r="W3117" s="43">
        <v>52</v>
      </c>
      <c r="X3117" s="44">
        <v>260</v>
      </c>
      <c r="Y3117" s="45"/>
      <c r="Z3117" s="38"/>
      <c r="AA3117" s="43">
        <v>238.16</v>
      </c>
      <c r="AB3117" s="44">
        <v>1190.8</v>
      </c>
      <c r="AC3117" s="45"/>
      <c r="AD3117" s="38"/>
      <c r="AE3117" s="43">
        <v>290</v>
      </c>
      <c r="AF3117" s="44">
        <v>1450</v>
      </c>
      <c r="AG3117" s="45"/>
      <c r="AH3117" s="38"/>
      <c r="AI3117" s="43">
        <v>0</v>
      </c>
      <c r="AJ3117" s="44">
        <v>0</v>
      </c>
      <c r="AK3117" s="45"/>
      <c r="AL3117" s="38"/>
      <c r="AM3117" s="43">
        <v>210</v>
      </c>
      <c r="AN3117" s="44">
        <v>1050</v>
      </c>
      <c r="AO3117" s="45"/>
    </row>
    <row r="3118" spans="1:41" hidden="1" outlineLevel="1" x14ac:dyDescent="0.25">
      <c r="A3118" s="34" t="s">
        <v>5444</v>
      </c>
      <c r="B3118" s="35" t="s">
        <v>5445</v>
      </c>
      <c r="C3118" s="35" t="s">
        <v>5446</v>
      </c>
      <c r="D3118" s="35" t="s">
        <v>500</v>
      </c>
      <c r="E3118" s="42">
        <v>4</v>
      </c>
      <c r="G3118" s="43">
        <v>0</v>
      </c>
      <c r="H3118" s="44">
        <v>0</v>
      </c>
      <c r="I3118" s="45"/>
      <c r="J3118" s="38"/>
      <c r="K3118" s="43">
        <v>100</v>
      </c>
      <c r="L3118" s="44">
        <v>400</v>
      </c>
      <c r="M3118" s="45"/>
      <c r="N3118" s="38"/>
      <c r="O3118" s="43">
        <v>100</v>
      </c>
      <c r="P3118" s="44">
        <v>400</v>
      </c>
      <c r="Q3118" s="45"/>
      <c r="R3118" s="38"/>
      <c r="S3118" s="43">
        <v>95</v>
      </c>
      <c r="T3118" s="44">
        <v>380</v>
      </c>
      <c r="U3118" s="45"/>
      <c r="V3118" s="38"/>
      <c r="W3118" s="43">
        <v>62</v>
      </c>
      <c r="X3118" s="44">
        <v>248</v>
      </c>
      <c r="Y3118" s="45"/>
      <c r="Z3118" s="38"/>
      <c r="AA3118" s="43">
        <v>68.63</v>
      </c>
      <c r="AB3118" s="44">
        <v>274.52</v>
      </c>
      <c r="AC3118" s="45"/>
      <c r="AD3118" s="38"/>
      <c r="AE3118" s="43">
        <v>145</v>
      </c>
      <c r="AF3118" s="44">
        <v>580</v>
      </c>
      <c r="AG3118" s="45"/>
      <c r="AH3118" s="38"/>
      <c r="AI3118" s="43">
        <v>0</v>
      </c>
      <c r="AJ3118" s="44">
        <v>0</v>
      </c>
      <c r="AK3118" s="45"/>
      <c r="AL3118" s="38"/>
      <c r="AM3118" s="43">
        <v>175</v>
      </c>
      <c r="AN3118" s="44">
        <v>700</v>
      </c>
      <c r="AO3118" s="45"/>
    </row>
    <row r="3119" spans="1:41" hidden="1" outlineLevel="1" x14ac:dyDescent="0.25">
      <c r="A3119" s="34" t="s">
        <v>5447</v>
      </c>
      <c r="B3119" s="35" t="s">
        <v>5448</v>
      </c>
      <c r="C3119" s="35" t="s">
        <v>3212</v>
      </c>
      <c r="D3119" s="35" t="s">
        <v>500</v>
      </c>
      <c r="E3119" s="42">
        <v>13</v>
      </c>
      <c r="G3119" s="43">
        <v>0</v>
      </c>
      <c r="H3119" s="44">
        <v>0</v>
      </c>
      <c r="I3119" s="45"/>
      <c r="J3119" s="38"/>
      <c r="K3119" s="43">
        <v>100</v>
      </c>
      <c r="L3119" s="44">
        <v>1300</v>
      </c>
      <c r="M3119" s="45"/>
      <c r="N3119" s="38"/>
      <c r="O3119" s="43">
        <v>100</v>
      </c>
      <c r="P3119" s="44">
        <v>1300</v>
      </c>
      <c r="Q3119" s="45"/>
      <c r="R3119" s="38"/>
      <c r="S3119" s="43">
        <v>103</v>
      </c>
      <c r="T3119" s="44">
        <v>1339</v>
      </c>
      <c r="U3119" s="45"/>
      <c r="V3119" s="38"/>
      <c r="W3119" s="43">
        <v>42</v>
      </c>
      <c r="X3119" s="44">
        <v>546</v>
      </c>
      <c r="Y3119" s="45"/>
      <c r="Z3119" s="38"/>
      <c r="AA3119" s="43">
        <v>76.08</v>
      </c>
      <c r="AB3119" s="44">
        <v>989.04</v>
      </c>
      <c r="AC3119" s="45"/>
      <c r="AD3119" s="38"/>
      <c r="AE3119" s="43">
        <v>78</v>
      </c>
      <c r="AF3119" s="44">
        <v>1014</v>
      </c>
      <c r="AG3119" s="45"/>
      <c r="AH3119" s="38"/>
      <c r="AI3119" s="43">
        <v>0</v>
      </c>
      <c r="AJ3119" s="44">
        <v>0</v>
      </c>
      <c r="AK3119" s="45"/>
      <c r="AL3119" s="38"/>
      <c r="AM3119" s="43">
        <v>186</v>
      </c>
      <c r="AN3119" s="44">
        <v>2418</v>
      </c>
      <c r="AO3119" s="45"/>
    </row>
    <row r="3120" spans="1:41" hidden="1" outlineLevel="1" x14ac:dyDescent="0.25">
      <c r="A3120" s="34" t="s">
        <v>5449</v>
      </c>
      <c r="B3120" s="35" t="s">
        <v>5450</v>
      </c>
      <c r="C3120" s="35" t="s">
        <v>3215</v>
      </c>
      <c r="D3120" s="35" t="s">
        <v>500</v>
      </c>
      <c r="E3120" s="42">
        <v>13</v>
      </c>
      <c r="G3120" s="43">
        <v>0</v>
      </c>
      <c r="H3120" s="44">
        <v>0</v>
      </c>
      <c r="I3120" s="45"/>
      <c r="J3120" s="38"/>
      <c r="K3120" s="43">
        <v>120</v>
      </c>
      <c r="L3120" s="44">
        <v>1560</v>
      </c>
      <c r="M3120" s="45"/>
      <c r="N3120" s="38"/>
      <c r="O3120" s="43">
        <v>120</v>
      </c>
      <c r="P3120" s="44">
        <v>1560</v>
      </c>
      <c r="Q3120" s="45"/>
      <c r="R3120" s="38"/>
      <c r="S3120" s="43">
        <v>158</v>
      </c>
      <c r="T3120" s="44">
        <v>2054</v>
      </c>
      <c r="U3120" s="45"/>
      <c r="V3120" s="38"/>
      <c r="W3120" s="43">
        <v>62</v>
      </c>
      <c r="X3120" s="44">
        <v>806</v>
      </c>
      <c r="Y3120" s="45"/>
      <c r="Z3120" s="38"/>
      <c r="AA3120" s="43">
        <v>105.02</v>
      </c>
      <c r="AB3120" s="44">
        <v>1365.26</v>
      </c>
      <c r="AC3120" s="45"/>
      <c r="AD3120" s="38"/>
      <c r="AE3120" s="43">
        <v>84</v>
      </c>
      <c r="AF3120" s="44">
        <v>1092</v>
      </c>
      <c r="AG3120" s="45"/>
      <c r="AH3120" s="38"/>
      <c r="AI3120" s="43">
        <v>0</v>
      </c>
      <c r="AJ3120" s="44">
        <v>0</v>
      </c>
      <c r="AK3120" s="45"/>
      <c r="AL3120" s="38"/>
      <c r="AM3120" s="43">
        <v>117</v>
      </c>
      <c r="AN3120" s="44">
        <v>1521</v>
      </c>
      <c r="AO3120" s="45"/>
    </row>
    <row r="3121" spans="1:41" hidden="1" outlineLevel="1" x14ac:dyDescent="0.25">
      <c r="A3121" s="34" t="s">
        <v>5451</v>
      </c>
      <c r="B3121" s="35" t="s">
        <v>5452</v>
      </c>
      <c r="C3121" s="35" t="s">
        <v>3218</v>
      </c>
      <c r="D3121" s="35" t="s">
        <v>500</v>
      </c>
      <c r="E3121" s="42">
        <v>2</v>
      </c>
      <c r="G3121" s="43">
        <v>0</v>
      </c>
      <c r="H3121" s="44">
        <v>0</v>
      </c>
      <c r="I3121" s="45"/>
      <c r="J3121" s="38"/>
      <c r="K3121" s="43">
        <v>1200</v>
      </c>
      <c r="L3121" s="44">
        <v>2400</v>
      </c>
      <c r="M3121" s="45"/>
      <c r="N3121" s="38"/>
      <c r="O3121" s="43">
        <v>1200</v>
      </c>
      <c r="P3121" s="44">
        <v>2400</v>
      </c>
      <c r="Q3121" s="45"/>
      <c r="R3121" s="38"/>
      <c r="S3121" s="43">
        <v>1087</v>
      </c>
      <c r="T3121" s="44">
        <v>2174</v>
      </c>
      <c r="U3121" s="45"/>
      <c r="V3121" s="38"/>
      <c r="W3121" s="43">
        <v>1560</v>
      </c>
      <c r="X3121" s="44">
        <v>3120</v>
      </c>
      <c r="Y3121" s="45"/>
      <c r="Z3121" s="38"/>
      <c r="AA3121" s="43">
        <v>791.37</v>
      </c>
      <c r="AB3121" s="44">
        <v>1582.74</v>
      </c>
      <c r="AC3121" s="45"/>
      <c r="AD3121" s="38"/>
      <c r="AE3121" s="43">
        <v>535</v>
      </c>
      <c r="AF3121" s="44">
        <v>1070</v>
      </c>
      <c r="AG3121" s="45"/>
      <c r="AH3121" s="38"/>
      <c r="AI3121" s="43">
        <v>0</v>
      </c>
      <c r="AJ3121" s="44">
        <v>0</v>
      </c>
      <c r="AK3121" s="45"/>
      <c r="AL3121" s="38"/>
      <c r="AM3121" s="43">
        <v>326</v>
      </c>
      <c r="AN3121" s="44">
        <v>652</v>
      </c>
      <c r="AO3121" s="45"/>
    </row>
    <row r="3122" spans="1:41" hidden="1" outlineLevel="1" x14ac:dyDescent="0.25">
      <c r="A3122" s="34" t="s">
        <v>5453</v>
      </c>
      <c r="B3122" s="35" t="s">
        <v>5454</v>
      </c>
      <c r="C3122" s="35" t="s">
        <v>3221</v>
      </c>
      <c r="D3122" s="35" t="s">
        <v>500</v>
      </c>
      <c r="E3122" s="42">
        <v>2</v>
      </c>
      <c r="G3122" s="43">
        <v>0</v>
      </c>
      <c r="H3122" s="44">
        <v>0</v>
      </c>
      <c r="I3122" s="45"/>
      <c r="J3122" s="38"/>
      <c r="K3122" s="43">
        <v>2138</v>
      </c>
      <c r="L3122" s="44">
        <v>4276</v>
      </c>
      <c r="M3122" s="45"/>
      <c r="N3122" s="38"/>
      <c r="O3122" s="43">
        <v>2138</v>
      </c>
      <c r="P3122" s="44">
        <v>4276</v>
      </c>
      <c r="Q3122" s="45"/>
      <c r="R3122" s="38"/>
      <c r="S3122" s="43">
        <v>940</v>
      </c>
      <c r="T3122" s="44">
        <v>1880</v>
      </c>
      <c r="U3122" s="45"/>
      <c r="V3122" s="38"/>
      <c r="W3122" s="43">
        <v>832</v>
      </c>
      <c r="X3122" s="44">
        <v>1664</v>
      </c>
      <c r="Y3122" s="45"/>
      <c r="Z3122" s="38"/>
      <c r="AA3122" s="43">
        <v>811.22</v>
      </c>
      <c r="AB3122" s="44">
        <v>1622.44</v>
      </c>
      <c r="AC3122" s="45"/>
      <c r="AD3122" s="38"/>
      <c r="AE3122" s="43">
        <v>424</v>
      </c>
      <c r="AF3122" s="44">
        <v>848</v>
      </c>
      <c r="AG3122" s="45"/>
      <c r="AH3122" s="38"/>
      <c r="AI3122" s="43">
        <v>0</v>
      </c>
      <c r="AJ3122" s="44">
        <v>0</v>
      </c>
      <c r="AK3122" s="45"/>
      <c r="AL3122" s="38"/>
      <c r="AM3122" s="43">
        <v>697</v>
      </c>
      <c r="AN3122" s="44">
        <v>1394</v>
      </c>
      <c r="AO3122" s="45"/>
    </row>
    <row r="3123" spans="1:41" hidden="1" outlineLevel="1" x14ac:dyDescent="0.25">
      <c r="A3123" s="34" t="s">
        <v>5455</v>
      </c>
      <c r="B3123" s="35" t="s">
        <v>5456</v>
      </c>
      <c r="C3123" s="35" t="s">
        <v>5457</v>
      </c>
      <c r="D3123" s="35" t="s">
        <v>500</v>
      </c>
      <c r="E3123" s="42">
        <v>6</v>
      </c>
      <c r="G3123" s="43">
        <v>0</v>
      </c>
      <c r="H3123" s="44">
        <v>0</v>
      </c>
      <c r="I3123" s="45"/>
      <c r="J3123" s="38"/>
      <c r="K3123" s="43">
        <v>100</v>
      </c>
      <c r="L3123" s="44">
        <v>600</v>
      </c>
      <c r="M3123" s="45"/>
      <c r="N3123" s="38"/>
      <c r="O3123" s="43">
        <v>100</v>
      </c>
      <c r="P3123" s="44">
        <v>600</v>
      </c>
      <c r="Q3123" s="45"/>
      <c r="R3123" s="38"/>
      <c r="S3123" s="43">
        <v>97</v>
      </c>
      <c r="T3123" s="44">
        <v>582</v>
      </c>
      <c r="U3123" s="45"/>
      <c r="V3123" s="38"/>
      <c r="W3123" s="43">
        <v>73</v>
      </c>
      <c r="X3123" s="44">
        <v>438</v>
      </c>
      <c r="Y3123" s="45"/>
      <c r="Z3123" s="38"/>
      <c r="AA3123" s="43">
        <v>88.48</v>
      </c>
      <c r="AB3123" s="44">
        <v>530.88</v>
      </c>
      <c r="AC3123" s="45"/>
      <c r="AD3123" s="38"/>
      <c r="AE3123" s="43">
        <v>100</v>
      </c>
      <c r="AF3123" s="44">
        <v>600</v>
      </c>
      <c r="AG3123" s="45"/>
      <c r="AH3123" s="38"/>
      <c r="AI3123" s="43">
        <v>0</v>
      </c>
      <c r="AJ3123" s="44">
        <v>0</v>
      </c>
      <c r="AK3123" s="45"/>
      <c r="AL3123" s="38"/>
      <c r="AM3123" s="43">
        <v>175</v>
      </c>
      <c r="AN3123" s="44">
        <v>1050</v>
      </c>
      <c r="AO3123" s="45"/>
    </row>
    <row r="3124" spans="1:41" hidden="1" outlineLevel="1" x14ac:dyDescent="0.25">
      <c r="A3124" s="34" t="s">
        <v>5458</v>
      </c>
      <c r="B3124" s="35" t="s">
        <v>5459</v>
      </c>
      <c r="C3124" s="35" t="s">
        <v>3224</v>
      </c>
      <c r="D3124" s="35" t="s">
        <v>500</v>
      </c>
      <c r="E3124" s="42">
        <v>2</v>
      </c>
      <c r="G3124" s="43">
        <v>0</v>
      </c>
      <c r="H3124" s="44">
        <v>0</v>
      </c>
      <c r="I3124" s="45"/>
      <c r="J3124" s="38"/>
      <c r="K3124" s="43">
        <v>400</v>
      </c>
      <c r="L3124" s="44">
        <v>800</v>
      </c>
      <c r="M3124" s="45"/>
      <c r="N3124" s="38"/>
      <c r="O3124" s="43">
        <v>400</v>
      </c>
      <c r="P3124" s="44">
        <v>800</v>
      </c>
      <c r="Q3124" s="45"/>
      <c r="R3124" s="38"/>
      <c r="S3124" s="43">
        <v>268</v>
      </c>
      <c r="T3124" s="44">
        <v>536</v>
      </c>
      <c r="U3124" s="45"/>
      <c r="V3124" s="38"/>
      <c r="W3124" s="43">
        <v>520</v>
      </c>
      <c r="X3124" s="44">
        <v>1040</v>
      </c>
      <c r="Y3124" s="45"/>
      <c r="Z3124" s="38"/>
      <c r="AA3124" s="43">
        <v>205.9</v>
      </c>
      <c r="AB3124" s="44">
        <v>411.8</v>
      </c>
      <c r="AC3124" s="45"/>
      <c r="AD3124" s="38"/>
      <c r="AE3124" s="43">
        <v>173</v>
      </c>
      <c r="AF3124" s="44">
        <v>346</v>
      </c>
      <c r="AG3124" s="45"/>
      <c r="AH3124" s="38"/>
      <c r="AI3124" s="43">
        <v>0</v>
      </c>
      <c r="AJ3124" s="44">
        <v>0</v>
      </c>
      <c r="AK3124" s="45"/>
      <c r="AL3124" s="38"/>
      <c r="AM3124" s="43">
        <v>523</v>
      </c>
      <c r="AN3124" s="44">
        <v>1046</v>
      </c>
      <c r="AO3124" s="45"/>
    </row>
    <row r="3125" spans="1:41" hidden="1" outlineLevel="1" x14ac:dyDescent="0.25">
      <c r="A3125" s="34" t="s">
        <v>5460</v>
      </c>
      <c r="B3125" s="35" t="s">
        <v>5461</v>
      </c>
      <c r="C3125" s="35" t="s">
        <v>3227</v>
      </c>
      <c r="D3125" s="35" t="s">
        <v>500</v>
      </c>
      <c r="E3125" s="42">
        <v>2</v>
      </c>
      <c r="G3125" s="43">
        <v>0</v>
      </c>
      <c r="H3125" s="44">
        <v>0</v>
      </c>
      <c r="I3125" s="45"/>
      <c r="J3125" s="38"/>
      <c r="K3125" s="43">
        <v>250</v>
      </c>
      <c r="L3125" s="44">
        <v>500</v>
      </c>
      <c r="M3125" s="45"/>
      <c r="N3125" s="38"/>
      <c r="O3125" s="43">
        <v>250</v>
      </c>
      <c r="P3125" s="44">
        <v>500</v>
      </c>
      <c r="Q3125" s="45"/>
      <c r="R3125" s="38"/>
      <c r="S3125" s="43">
        <v>650</v>
      </c>
      <c r="T3125" s="44">
        <v>1300</v>
      </c>
      <c r="U3125" s="45"/>
      <c r="V3125" s="38"/>
      <c r="W3125" s="43">
        <v>520</v>
      </c>
      <c r="X3125" s="44">
        <v>1040</v>
      </c>
      <c r="Y3125" s="45"/>
      <c r="Z3125" s="38"/>
      <c r="AA3125" s="43">
        <v>648.30999999999995</v>
      </c>
      <c r="AB3125" s="44">
        <v>1296.6199999999999</v>
      </c>
      <c r="AC3125" s="45"/>
      <c r="AD3125" s="38"/>
      <c r="AE3125" s="43">
        <v>173</v>
      </c>
      <c r="AF3125" s="44">
        <v>346</v>
      </c>
      <c r="AG3125" s="45"/>
      <c r="AH3125" s="38"/>
      <c r="AI3125" s="43">
        <v>0</v>
      </c>
      <c r="AJ3125" s="44">
        <v>0</v>
      </c>
      <c r="AK3125" s="45"/>
      <c r="AL3125" s="38"/>
      <c r="AM3125" s="43">
        <v>523</v>
      </c>
      <c r="AN3125" s="44">
        <v>1046</v>
      </c>
      <c r="AO3125" s="45"/>
    </row>
    <row r="3126" spans="1:41" hidden="1" outlineLevel="1" x14ac:dyDescent="0.25">
      <c r="A3126" s="30"/>
      <c r="B3126" s="31" t="s">
        <v>44</v>
      </c>
      <c r="C3126" s="31" t="s">
        <v>45</v>
      </c>
      <c r="G3126" s="36"/>
      <c r="H3126" s="36"/>
      <c r="I3126" s="37"/>
      <c r="J3126" s="38"/>
      <c r="K3126" s="36"/>
      <c r="L3126" s="36"/>
      <c r="M3126" s="37"/>
      <c r="N3126" s="38"/>
      <c r="O3126" s="36"/>
      <c r="P3126" s="36"/>
      <c r="Q3126" s="37"/>
      <c r="R3126" s="38"/>
      <c r="S3126" s="36"/>
      <c r="T3126" s="36"/>
      <c r="U3126" s="37"/>
      <c r="V3126" s="38"/>
      <c r="W3126" s="36"/>
      <c r="X3126" s="36"/>
      <c r="Y3126" s="37"/>
      <c r="Z3126" s="38"/>
      <c r="AA3126" s="36"/>
      <c r="AB3126" s="36"/>
      <c r="AC3126" s="37"/>
      <c r="AD3126" s="38"/>
      <c r="AE3126" s="36"/>
      <c r="AF3126" s="36"/>
      <c r="AG3126" s="37"/>
      <c r="AH3126" s="38"/>
      <c r="AI3126" s="36"/>
      <c r="AJ3126" s="36"/>
      <c r="AK3126" s="37"/>
      <c r="AL3126" s="38"/>
      <c r="AM3126" s="36"/>
      <c r="AN3126" s="36"/>
      <c r="AO3126" s="37"/>
    </row>
    <row r="3127" spans="1:41" ht="60" hidden="1" outlineLevel="1" x14ac:dyDescent="0.25">
      <c r="A3127" s="34" t="s">
        <v>5462</v>
      </c>
      <c r="B3127" s="35" t="s">
        <v>47</v>
      </c>
      <c r="C3127" s="35" t="s">
        <v>3229</v>
      </c>
      <c r="G3127" s="36"/>
      <c r="H3127" s="36"/>
      <c r="I3127" s="37"/>
      <c r="J3127" s="38"/>
      <c r="K3127" s="36"/>
      <c r="L3127" s="36"/>
      <c r="M3127" s="37"/>
      <c r="N3127" s="38"/>
      <c r="O3127" s="36"/>
      <c r="P3127" s="36"/>
      <c r="Q3127" s="37"/>
      <c r="R3127" s="38"/>
      <c r="S3127" s="36"/>
      <c r="T3127" s="36"/>
      <c r="U3127" s="37"/>
      <c r="V3127" s="38"/>
      <c r="W3127" s="36"/>
      <c r="X3127" s="36"/>
      <c r="Y3127" s="37"/>
      <c r="Z3127" s="38"/>
      <c r="AA3127" s="36"/>
      <c r="AB3127" s="36"/>
      <c r="AC3127" s="37"/>
      <c r="AD3127" s="38"/>
      <c r="AE3127" s="36"/>
      <c r="AF3127" s="36"/>
      <c r="AG3127" s="37"/>
      <c r="AH3127" s="38"/>
      <c r="AI3127" s="36"/>
      <c r="AJ3127" s="36"/>
      <c r="AK3127" s="37"/>
      <c r="AL3127" s="38"/>
      <c r="AM3127" s="36"/>
      <c r="AN3127" s="36"/>
      <c r="AO3127" s="37"/>
    </row>
    <row r="3128" spans="1:41" ht="45" hidden="1" outlineLevel="1" x14ac:dyDescent="0.25">
      <c r="A3128" s="30"/>
      <c r="B3128" s="31" t="s">
        <v>69</v>
      </c>
      <c r="C3128" s="31" t="s">
        <v>70</v>
      </c>
      <c r="D3128" s="31" t="s">
        <v>71</v>
      </c>
      <c r="E3128" s="31" t="s">
        <v>72</v>
      </c>
      <c r="G3128" s="39" t="s">
        <v>73</v>
      </c>
      <c r="H3128" s="40" t="s">
        <v>33</v>
      </c>
      <c r="I3128" s="41"/>
      <c r="J3128" s="38"/>
      <c r="K3128" s="39" t="s">
        <v>73</v>
      </c>
      <c r="L3128" s="40" t="s">
        <v>33</v>
      </c>
      <c r="M3128" s="41"/>
      <c r="N3128" s="38"/>
      <c r="O3128" s="39" t="s">
        <v>73</v>
      </c>
      <c r="P3128" s="40" t="s">
        <v>33</v>
      </c>
      <c r="Q3128" s="41"/>
      <c r="R3128" s="38"/>
      <c r="S3128" s="39" t="s">
        <v>73</v>
      </c>
      <c r="T3128" s="40" t="s">
        <v>33</v>
      </c>
      <c r="U3128" s="41"/>
      <c r="V3128" s="38"/>
      <c r="W3128" s="39" t="s">
        <v>73</v>
      </c>
      <c r="X3128" s="40" t="s">
        <v>33</v>
      </c>
      <c r="Y3128" s="41"/>
      <c r="Z3128" s="38"/>
      <c r="AA3128" s="39" t="s">
        <v>73</v>
      </c>
      <c r="AB3128" s="40" t="s">
        <v>33</v>
      </c>
      <c r="AC3128" s="41"/>
      <c r="AD3128" s="38"/>
      <c r="AE3128" s="39" t="s">
        <v>73</v>
      </c>
      <c r="AF3128" s="40" t="s">
        <v>33</v>
      </c>
      <c r="AG3128" s="41"/>
      <c r="AH3128" s="38"/>
      <c r="AI3128" s="39" t="s">
        <v>73</v>
      </c>
      <c r="AJ3128" s="40" t="s">
        <v>33</v>
      </c>
      <c r="AK3128" s="41"/>
      <c r="AL3128" s="38"/>
      <c r="AM3128" s="39" t="s">
        <v>73</v>
      </c>
      <c r="AN3128" s="40" t="s">
        <v>33</v>
      </c>
      <c r="AO3128" s="41"/>
    </row>
    <row r="3129" spans="1:41" hidden="1" outlineLevel="1" x14ac:dyDescent="0.25">
      <c r="A3129" s="34" t="s">
        <v>5463</v>
      </c>
      <c r="B3129" s="35" t="s">
        <v>5464</v>
      </c>
      <c r="C3129" s="35" t="s">
        <v>3232</v>
      </c>
      <c r="D3129" s="35" t="s">
        <v>500</v>
      </c>
      <c r="E3129" s="42">
        <v>5</v>
      </c>
      <c r="G3129" s="43">
        <v>0</v>
      </c>
      <c r="H3129" s="44">
        <v>0</v>
      </c>
      <c r="I3129" s="45"/>
      <c r="J3129" s="38"/>
      <c r="K3129" s="43">
        <v>300</v>
      </c>
      <c r="L3129" s="44">
        <v>1500</v>
      </c>
      <c r="M3129" s="45"/>
      <c r="N3129" s="38"/>
      <c r="O3129" s="43">
        <v>300</v>
      </c>
      <c r="P3129" s="44">
        <v>1500</v>
      </c>
      <c r="Q3129" s="45"/>
      <c r="R3129" s="38"/>
      <c r="S3129" s="43">
        <v>920</v>
      </c>
      <c r="T3129" s="44">
        <v>4600</v>
      </c>
      <c r="U3129" s="45"/>
      <c r="V3129" s="38"/>
      <c r="W3129" s="43">
        <v>208</v>
      </c>
      <c r="X3129" s="44">
        <v>1040</v>
      </c>
      <c r="Y3129" s="45"/>
      <c r="Z3129" s="38"/>
      <c r="AA3129" s="43">
        <v>206.73</v>
      </c>
      <c r="AB3129" s="44">
        <v>1033.6500000000001</v>
      </c>
      <c r="AC3129" s="45"/>
      <c r="AD3129" s="38"/>
      <c r="AE3129" s="43">
        <v>705</v>
      </c>
      <c r="AF3129" s="44">
        <v>3525</v>
      </c>
      <c r="AG3129" s="45"/>
      <c r="AH3129" s="38"/>
      <c r="AI3129" s="43">
        <v>0</v>
      </c>
      <c r="AJ3129" s="44">
        <v>0</v>
      </c>
      <c r="AK3129" s="45"/>
      <c r="AL3129" s="38"/>
      <c r="AM3129" s="43">
        <v>93</v>
      </c>
      <c r="AN3129" s="44">
        <v>465</v>
      </c>
      <c r="AO3129" s="45"/>
    </row>
    <row r="3130" spans="1:41" hidden="1" outlineLevel="1" x14ac:dyDescent="0.25">
      <c r="A3130" s="34" t="s">
        <v>5465</v>
      </c>
      <c r="B3130" s="35" t="s">
        <v>5466</v>
      </c>
      <c r="C3130" s="35" t="s">
        <v>5467</v>
      </c>
      <c r="D3130" s="35" t="s">
        <v>500</v>
      </c>
      <c r="E3130" s="42">
        <v>2</v>
      </c>
      <c r="G3130" s="43">
        <v>0</v>
      </c>
      <c r="H3130" s="44">
        <v>0</v>
      </c>
      <c r="I3130" s="45"/>
      <c r="J3130" s="38"/>
      <c r="K3130" s="43">
        <v>675</v>
      </c>
      <c r="L3130" s="44">
        <v>1350</v>
      </c>
      <c r="M3130" s="45"/>
      <c r="N3130" s="38"/>
      <c r="O3130" s="43">
        <v>675</v>
      </c>
      <c r="P3130" s="44">
        <v>1350</v>
      </c>
      <c r="Q3130" s="45"/>
      <c r="R3130" s="38"/>
      <c r="S3130" s="43">
        <v>1472</v>
      </c>
      <c r="T3130" s="44">
        <v>2944</v>
      </c>
      <c r="U3130" s="45"/>
      <c r="V3130" s="38"/>
      <c r="W3130" s="43">
        <v>364</v>
      </c>
      <c r="X3130" s="44">
        <v>728</v>
      </c>
      <c r="Y3130" s="45"/>
      <c r="Z3130" s="38"/>
      <c r="AA3130" s="43">
        <v>206.73</v>
      </c>
      <c r="AB3130" s="44">
        <v>413.46</v>
      </c>
      <c r="AC3130" s="45"/>
      <c r="AD3130" s="38"/>
      <c r="AE3130" s="43">
        <v>1550</v>
      </c>
      <c r="AF3130" s="44">
        <v>3100</v>
      </c>
      <c r="AG3130" s="45"/>
      <c r="AH3130" s="38"/>
      <c r="AI3130" s="43">
        <v>0</v>
      </c>
      <c r="AJ3130" s="44">
        <v>0</v>
      </c>
      <c r="AK3130" s="45"/>
      <c r="AL3130" s="38"/>
      <c r="AM3130" s="43">
        <v>598</v>
      </c>
      <c r="AN3130" s="44">
        <v>1196</v>
      </c>
      <c r="AO3130" s="45"/>
    </row>
    <row r="3131" spans="1:41" hidden="1" outlineLevel="1" x14ac:dyDescent="0.25">
      <c r="A3131" s="30"/>
      <c r="B3131" s="31" t="s">
        <v>44</v>
      </c>
      <c r="C3131" s="31" t="s">
        <v>45</v>
      </c>
      <c r="G3131" s="36"/>
      <c r="H3131" s="36"/>
      <c r="I3131" s="37"/>
      <c r="J3131" s="38"/>
      <c r="K3131" s="36"/>
      <c r="L3131" s="36"/>
      <c r="M3131" s="37"/>
      <c r="N3131" s="38"/>
      <c r="O3131" s="36"/>
      <c r="P3131" s="36"/>
      <c r="Q3131" s="37"/>
      <c r="R3131" s="38"/>
      <c r="S3131" s="36"/>
      <c r="T3131" s="36"/>
      <c r="U3131" s="37"/>
      <c r="V3131" s="38"/>
      <c r="W3131" s="36"/>
      <c r="X3131" s="36"/>
      <c r="Y3131" s="37"/>
      <c r="Z3131" s="38"/>
      <c r="AA3131" s="36"/>
      <c r="AB3131" s="36"/>
      <c r="AC3131" s="37"/>
      <c r="AD3131" s="38"/>
      <c r="AE3131" s="36"/>
      <c r="AF3131" s="36"/>
      <c r="AG3131" s="37"/>
      <c r="AH3131" s="38"/>
      <c r="AI3131" s="36"/>
      <c r="AJ3131" s="36"/>
      <c r="AK3131" s="37"/>
      <c r="AL3131" s="38"/>
      <c r="AM3131" s="36"/>
      <c r="AN3131" s="36"/>
      <c r="AO3131" s="37"/>
    </row>
    <row r="3132" spans="1:41" hidden="1" outlineLevel="1" x14ac:dyDescent="0.25">
      <c r="A3132" s="34" t="s">
        <v>5468</v>
      </c>
      <c r="B3132" s="35" t="s">
        <v>47</v>
      </c>
      <c r="C3132" s="35" t="s">
        <v>5469</v>
      </c>
      <c r="G3132" s="36"/>
      <c r="H3132" s="36"/>
      <c r="I3132" s="37"/>
      <c r="J3132" s="38"/>
      <c r="K3132" s="36"/>
      <c r="L3132" s="36"/>
      <c r="M3132" s="37"/>
      <c r="N3132" s="38"/>
      <c r="O3132" s="36"/>
      <c r="P3132" s="36"/>
      <c r="Q3132" s="37"/>
      <c r="R3132" s="38"/>
      <c r="S3132" s="36"/>
      <c r="T3132" s="36"/>
      <c r="U3132" s="37"/>
      <c r="V3132" s="38"/>
      <c r="W3132" s="36"/>
      <c r="X3132" s="36"/>
      <c r="Y3132" s="37"/>
      <c r="Z3132" s="38"/>
      <c r="AA3132" s="36"/>
      <c r="AB3132" s="36"/>
      <c r="AC3132" s="37"/>
      <c r="AD3132" s="38"/>
      <c r="AE3132" s="36"/>
      <c r="AF3132" s="36"/>
      <c r="AG3132" s="37"/>
      <c r="AH3132" s="38"/>
      <c r="AI3132" s="36"/>
      <c r="AJ3132" s="36"/>
      <c r="AK3132" s="37"/>
      <c r="AL3132" s="38"/>
      <c r="AM3132" s="36"/>
      <c r="AN3132" s="36"/>
      <c r="AO3132" s="37"/>
    </row>
    <row r="3133" spans="1:41" ht="45" hidden="1" outlineLevel="1" x14ac:dyDescent="0.25">
      <c r="A3133" s="34" t="s">
        <v>5470</v>
      </c>
      <c r="B3133" s="35" t="s">
        <v>47</v>
      </c>
      <c r="C3133" s="35" t="s">
        <v>5471</v>
      </c>
      <c r="G3133" s="36"/>
      <c r="H3133" s="36"/>
      <c r="I3133" s="37"/>
      <c r="J3133" s="38"/>
      <c r="K3133" s="36"/>
      <c r="L3133" s="36"/>
      <c r="M3133" s="37"/>
      <c r="N3133" s="38"/>
      <c r="O3133" s="36"/>
      <c r="P3133" s="36"/>
      <c r="Q3133" s="37"/>
      <c r="R3133" s="38"/>
      <c r="S3133" s="36"/>
      <c r="T3133" s="36"/>
      <c r="U3133" s="37"/>
      <c r="V3133" s="38"/>
      <c r="W3133" s="36"/>
      <c r="X3133" s="36"/>
      <c r="Y3133" s="37"/>
      <c r="Z3133" s="38"/>
      <c r="AA3133" s="36"/>
      <c r="AB3133" s="36"/>
      <c r="AC3133" s="37"/>
      <c r="AD3133" s="38"/>
      <c r="AE3133" s="36"/>
      <c r="AF3133" s="36"/>
      <c r="AG3133" s="37"/>
      <c r="AH3133" s="38"/>
      <c r="AI3133" s="36"/>
      <c r="AJ3133" s="36"/>
      <c r="AK3133" s="37"/>
      <c r="AL3133" s="38"/>
      <c r="AM3133" s="36"/>
      <c r="AN3133" s="36"/>
      <c r="AO3133" s="37"/>
    </row>
    <row r="3134" spans="1:41" hidden="1" outlineLevel="1" x14ac:dyDescent="0.25">
      <c r="A3134" s="34" t="s">
        <v>5472</v>
      </c>
      <c r="B3134" s="35" t="s">
        <v>47</v>
      </c>
      <c r="C3134" s="35" t="s">
        <v>3241</v>
      </c>
      <c r="G3134" s="36"/>
      <c r="H3134" s="36"/>
      <c r="I3134" s="37"/>
      <c r="J3134" s="38"/>
      <c r="K3134" s="36"/>
      <c r="L3134" s="36"/>
      <c r="M3134" s="37"/>
      <c r="N3134" s="38"/>
      <c r="O3134" s="36"/>
      <c r="P3134" s="36"/>
      <c r="Q3134" s="37"/>
      <c r="R3134" s="38"/>
      <c r="S3134" s="36"/>
      <c r="T3134" s="36"/>
      <c r="U3134" s="37"/>
      <c r="V3134" s="38"/>
      <c r="W3134" s="36"/>
      <c r="X3134" s="36"/>
      <c r="Y3134" s="37"/>
      <c r="Z3134" s="38"/>
      <c r="AA3134" s="36"/>
      <c r="AB3134" s="36"/>
      <c r="AC3134" s="37"/>
      <c r="AD3134" s="38"/>
      <c r="AE3134" s="36"/>
      <c r="AF3134" s="36"/>
      <c r="AG3134" s="37"/>
      <c r="AH3134" s="38"/>
      <c r="AI3134" s="36"/>
      <c r="AJ3134" s="36"/>
      <c r="AK3134" s="37"/>
      <c r="AL3134" s="38"/>
      <c r="AM3134" s="36"/>
      <c r="AN3134" s="36"/>
      <c r="AO3134" s="37"/>
    </row>
    <row r="3135" spans="1:41" ht="45" hidden="1" outlineLevel="1" x14ac:dyDescent="0.25">
      <c r="A3135" s="30"/>
      <c r="B3135" s="31" t="s">
        <v>69</v>
      </c>
      <c r="C3135" s="31" t="s">
        <v>70</v>
      </c>
      <c r="D3135" s="31" t="s">
        <v>71</v>
      </c>
      <c r="E3135" s="31" t="s">
        <v>72</v>
      </c>
      <c r="G3135" s="39" t="s">
        <v>73</v>
      </c>
      <c r="H3135" s="40" t="s">
        <v>33</v>
      </c>
      <c r="I3135" s="41"/>
      <c r="J3135" s="38"/>
      <c r="K3135" s="39" t="s">
        <v>73</v>
      </c>
      <c r="L3135" s="40" t="s">
        <v>33</v>
      </c>
      <c r="M3135" s="41"/>
      <c r="N3135" s="38"/>
      <c r="O3135" s="39" t="s">
        <v>73</v>
      </c>
      <c r="P3135" s="40" t="s">
        <v>33</v>
      </c>
      <c r="Q3135" s="41"/>
      <c r="R3135" s="38"/>
      <c r="S3135" s="39" t="s">
        <v>73</v>
      </c>
      <c r="T3135" s="40" t="s">
        <v>33</v>
      </c>
      <c r="U3135" s="41"/>
      <c r="V3135" s="38"/>
      <c r="W3135" s="39" t="s">
        <v>73</v>
      </c>
      <c r="X3135" s="40" t="s">
        <v>33</v>
      </c>
      <c r="Y3135" s="41"/>
      <c r="Z3135" s="38"/>
      <c r="AA3135" s="39" t="s">
        <v>73</v>
      </c>
      <c r="AB3135" s="40" t="s">
        <v>33</v>
      </c>
      <c r="AC3135" s="41"/>
      <c r="AD3135" s="38"/>
      <c r="AE3135" s="39" t="s">
        <v>73</v>
      </c>
      <c r="AF3135" s="40" t="s">
        <v>33</v>
      </c>
      <c r="AG3135" s="41"/>
      <c r="AH3135" s="38"/>
      <c r="AI3135" s="39" t="s">
        <v>73</v>
      </c>
      <c r="AJ3135" s="40" t="s">
        <v>33</v>
      </c>
      <c r="AK3135" s="41"/>
      <c r="AL3135" s="38"/>
      <c r="AM3135" s="39" t="s">
        <v>73</v>
      </c>
      <c r="AN3135" s="40" t="s">
        <v>33</v>
      </c>
      <c r="AO3135" s="41"/>
    </row>
    <row r="3136" spans="1:41" hidden="1" outlineLevel="1" x14ac:dyDescent="0.25">
      <c r="A3136" s="34" t="s">
        <v>5473</v>
      </c>
      <c r="B3136" s="35" t="s">
        <v>5474</v>
      </c>
      <c r="C3136" s="35" t="s">
        <v>5475</v>
      </c>
      <c r="D3136" s="35" t="s">
        <v>500</v>
      </c>
      <c r="E3136" s="42">
        <v>6</v>
      </c>
      <c r="G3136" s="43">
        <v>0</v>
      </c>
      <c r="H3136" s="44">
        <v>0</v>
      </c>
      <c r="I3136" s="45"/>
      <c r="J3136" s="38"/>
      <c r="K3136" s="43">
        <v>320</v>
      </c>
      <c r="L3136" s="44">
        <v>1920</v>
      </c>
      <c r="M3136" s="45"/>
      <c r="N3136" s="38"/>
      <c r="O3136" s="43">
        <v>320</v>
      </c>
      <c r="P3136" s="44">
        <v>1920</v>
      </c>
      <c r="Q3136" s="45"/>
      <c r="R3136" s="38"/>
      <c r="S3136" s="43">
        <v>265</v>
      </c>
      <c r="T3136" s="44">
        <v>1590</v>
      </c>
      <c r="U3136" s="45"/>
      <c r="V3136" s="38"/>
      <c r="W3136" s="43">
        <v>187</v>
      </c>
      <c r="X3136" s="44">
        <v>1122</v>
      </c>
      <c r="Y3136" s="45"/>
      <c r="Z3136" s="38"/>
      <c r="AA3136" s="43">
        <v>1118.83</v>
      </c>
      <c r="AB3136" s="44">
        <v>6712.98</v>
      </c>
      <c r="AC3136" s="45"/>
      <c r="AD3136" s="38"/>
      <c r="AE3136" s="43">
        <v>234</v>
      </c>
      <c r="AF3136" s="44">
        <v>1404</v>
      </c>
      <c r="AG3136" s="45"/>
      <c r="AH3136" s="38"/>
      <c r="AI3136" s="43">
        <v>0</v>
      </c>
      <c r="AJ3136" s="44">
        <v>0</v>
      </c>
      <c r="AK3136" s="45"/>
      <c r="AL3136" s="38"/>
      <c r="AM3136" s="43">
        <v>256</v>
      </c>
      <c r="AN3136" s="44">
        <v>1536</v>
      </c>
      <c r="AO3136" s="45"/>
    </row>
    <row r="3137" spans="1:41" hidden="1" outlineLevel="1" x14ac:dyDescent="0.25">
      <c r="A3137" s="34" t="s">
        <v>5476</v>
      </c>
      <c r="B3137" s="35" t="s">
        <v>5477</v>
      </c>
      <c r="C3137" s="35" t="s">
        <v>5478</v>
      </c>
      <c r="D3137" s="35" t="s">
        <v>500</v>
      </c>
      <c r="E3137" s="42">
        <v>12</v>
      </c>
      <c r="G3137" s="43">
        <v>0</v>
      </c>
      <c r="H3137" s="44">
        <v>0</v>
      </c>
      <c r="I3137" s="45"/>
      <c r="J3137" s="38"/>
      <c r="K3137" s="43">
        <v>300</v>
      </c>
      <c r="L3137" s="44">
        <v>3600</v>
      </c>
      <c r="M3137" s="45"/>
      <c r="N3137" s="38"/>
      <c r="O3137" s="43">
        <v>300</v>
      </c>
      <c r="P3137" s="44">
        <v>3600</v>
      </c>
      <c r="Q3137" s="45"/>
      <c r="R3137" s="38"/>
      <c r="S3137" s="43">
        <v>258</v>
      </c>
      <c r="T3137" s="44">
        <v>3096</v>
      </c>
      <c r="U3137" s="45"/>
      <c r="V3137" s="38"/>
      <c r="W3137" s="43">
        <v>125</v>
      </c>
      <c r="X3137" s="44">
        <v>1500</v>
      </c>
      <c r="Y3137" s="45"/>
      <c r="Z3137" s="38"/>
      <c r="AA3137" s="43">
        <v>1118.83</v>
      </c>
      <c r="AB3137" s="44">
        <v>13425.96</v>
      </c>
      <c r="AC3137" s="45"/>
      <c r="AD3137" s="38"/>
      <c r="AE3137" s="43">
        <v>167</v>
      </c>
      <c r="AF3137" s="44">
        <v>2004</v>
      </c>
      <c r="AG3137" s="45"/>
      <c r="AH3137" s="38"/>
      <c r="AI3137" s="43">
        <v>0</v>
      </c>
      <c r="AJ3137" s="44">
        <v>0</v>
      </c>
      <c r="AK3137" s="45"/>
      <c r="AL3137" s="38"/>
      <c r="AM3137" s="43">
        <v>215</v>
      </c>
      <c r="AN3137" s="44">
        <v>2580</v>
      </c>
      <c r="AO3137" s="45"/>
    </row>
    <row r="3138" spans="1:41" hidden="1" outlineLevel="1" x14ac:dyDescent="0.25">
      <c r="A3138" s="30"/>
      <c r="B3138" s="31" t="s">
        <v>44</v>
      </c>
      <c r="C3138" s="31" t="s">
        <v>45</v>
      </c>
      <c r="G3138" s="36"/>
      <c r="H3138" s="36"/>
      <c r="I3138" s="37"/>
      <c r="J3138" s="38"/>
      <c r="K3138" s="36"/>
      <c r="L3138" s="36"/>
      <c r="M3138" s="37"/>
      <c r="N3138" s="38"/>
      <c r="O3138" s="36"/>
      <c r="P3138" s="36"/>
      <c r="Q3138" s="37"/>
      <c r="R3138" s="38"/>
      <c r="S3138" s="36"/>
      <c r="T3138" s="36"/>
      <c r="U3138" s="37"/>
      <c r="V3138" s="38"/>
      <c r="W3138" s="36"/>
      <c r="X3138" s="36"/>
      <c r="Y3138" s="37"/>
      <c r="Z3138" s="38"/>
      <c r="AA3138" s="36"/>
      <c r="AB3138" s="36"/>
      <c r="AC3138" s="37"/>
      <c r="AD3138" s="38"/>
      <c r="AE3138" s="36"/>
      <c r="AF3138" s="36"/>
      <c r="AG3138" s="37"/>
      <c r="AH3138" s="38"/>
      <c r="AI3138" s="36"/>
      <c r="AJ3138" s="36"/>
      <c r="AK3138" s="37"/>
      <c r="AL3138" s="38"/>
      <c r="AM3138" s="36"/>
      <c r="AN3138" s="36"/>
      <c r="AO3138" s="37"/>
    </row>
    <row r="3139" spans="1:41" hidden="1" outlineLevel="1" x14ac:dyDescent="0.25">
      <c r="A3139" s="34" t="s">
        <v>5479</v>
      </c>
      <c r="B3139" s="35" t="s">
        <v>47</v>
      </c>
      <c r="C3139" s="35" t="s">
        <v>5480</v>
      </c>
      <c r="G3139" s="36"/>
      <c r="H3139" s="36"/>
      <c r="I3139" s="37"/>
      <c r="J3139" s="38"/>
      <c r="K3139" s="36"/>
      <c r="L3139" s="36"/>
      <c r="M3139" s="37"/>
      <c r="N3139" s="38"/>
      <c r="O3139" s="36"/>
      <c r="P3139" s="36"/>
      <c r="Q3139" s="37"/>
      <c r="R3139" s="38"/>
      <c r="S3139" s="36"/>
      <c r="T3139" s="36"/>
      <c r="U3139" s="37"/>
      <c r="V3139" s="38"/>
      <c r="W3139" s="36"/>
      <c r="X3139" s="36"/>
      <c r="Y3139" s="37"/>
      <c r="Z3139" s="38"/>
      <c r="AA3139" s="36"/>
      <c r="AB3139" s="36"/>
      <c r="AC3139" s="37"/>
      <c r="AD3139" s="38"/>
      <c r="AE3139" s="36"/>
      <c r="AF3139" s="36"/>
      <c r="AG3139" s="37"/>
      <c r="AH3139" s="38"/>
      <c r="AI3139" s="36"/>
      <c r="AJ3139" s="36"/>
      <c r="AK3139" s="37"/>
      <c r="AL3139" s="38"/>
      <c r="AM3139" s="36"/>
      <c r="AN3139" s="36"/>
      <c r="AO3139" s="37"/>
    </row>
    <row r="3140" spans="1:41" ht="45" hidden="1" outlineLevel="1" x14ac:dyDescent="0.25">
      <c r="A3140" s="30"/>
      <c r="B3140" s="31" t="s">
        <v>69</v>
      </c>
      <c r="C3140" s="31" t="s">
        <v>70</v>
      </c>
      <c r="D3140" s="31" t="s">
        <v>71</v>
      </c>
      <c r="E3140" s="31" t="s">
        <v>72</v>
      </c>
      <c r="G3140" s="39" t="s">
        <v>73</v>
      </c>
      <c r="H3140" s="40" t="s">
        <v>33</v>
      </c>
      <c r="I3140" s="41"/>
      <c r="J3140" s="38"/>
      <c r="K3140" s="39" t="s">
        <v>73</v>
      </c>
      <c r="L3140" s="40" t="s">
        <v>33</v>
      </c>
      <c r="M3140" s="41"/>
      <c r="N3140" s="38"/>
      <c r="O3140" s="39" t="s">
        <v>73</v>
      </c>
      <c r="P3140" s="40" t="s">
        <v>33</v>
      </c>
      <c r="Q3140" s="41"/>
      <c r="R3140" s="38"/>
      <c r="S3140" s="39" t="s">
        <v>73</v>
      </c>
      <c r="T3140" s="40" t="s">
        <v>33</v>
      </c>
      <c r="U3140" s="41"/>
      <c r="V3140" s="38"/>
      <c r="W3140" s="39" t="s">
        <v>73</v>
      </c>
      <c r="X3140" s="40" t="s">
        <v>33</v>
      </c>
      <c r="Y3140" s="41"/>
      <c r="Z3140" s="38"/>
      <c r="AA3140" s="39" t="s">
        <v>73</v>
      </c>
      <c r="AB3140" s="40" t="s">
        <v>33</v>
      </c>
      <c r="AC3140" s="41"/>
      <c r="AD3140" s="38"/>
      <c r="AE3140" s="39" t="s">
        <v>73</v>
      </c>
      <c r="AF3140" s="40" t="s">
        <v>33</v>
      </c>
      <c r="AG3140" s="41"/>
      <c r="AH3140" s="38"/>
      <c r="AI3140" s="39" t="s">
        <v>73</v>
      </c>
      <c r="AJ3140" s="40" t="s">
        <v>33</v>
      </c>
      <c r="AK3140" s="41"/>
      <c r="AL3140" s="38"/>
      <c r="AM3140" s="39" t="s">
        <v>73</v>
      </c>
      <c r="AN3140" s="40" t="s">
        <v>33</v>
      </c>
      <c r="AO3140" s="41"/>
    </row>
    <row r="3141" spans="1:41" ht="30" hidden="1" outlineLevel="1" x14ac:dyDescent="0.25">
      <c r="A3141" s="34" t="s">
        <v>5481</v>
      </c>
      <c r="B3141" s="35" t="s">
        <v>5482</v>
      </c>
      <c r="C3141" s="35" t="s">
        <v>5483</v>
      </c>
      <c r="D3141" s="35" t="s">
        <v>500</v>
      </c>
      <c r="E3141" s="42">
        <v>5</v>
      </c>
      <c r="G3141" s="43">
        <v>0</v>
      </c>
      <c r="H3141" s="44">
        <v>0</v>
      </c>
      <c r="I3141" s="45"/>
      <c r="J3141" s="38"/>
      <c r="K3141" s="43">
        <v>13000</v>
      </c>
      <c r="L3141" s="44">
        <v>65000</v>
      </c>
      <c r="M3141" s="45"/>
      <c r="N3141" s="38"/>
      <c r="O3141" s="43">
        <v>13000</v>
      </c>
      <c r="P3141" s="44">
        <v>65000</v>
      </c>
      <c r="Q3141" s="45"/>
      <c r="R3141" s="38"/>
      <c r="S3141" s="43">
        <v>4510</v>
      </c>
      <c r="T3141" s="44">
        <v>22550</v>
      </c>
      <c r="U3141" s="45"/>
      <c r="V3141" s="38"/>
      <c r="W3141" s="43">
        <v>4680</v>
      </c>
      <c r="X3141" s="44">
        <v>23400</v>
      </c>
      <c r="Y3141" s="45"/>
      <c r="Z3141" s="38"/>
      <c r="AA3141" s="43">
        <v>5080.6400000000003</v>
      </c>
      <c r="AB3141" s="44">
        <v>25403.200000000001</v>
      </c>
      <c r="AC3141" s="45"/>
      <c r="AD3141" s="38"/>
      <c r="AE3141" s="43">
        <v>15610</v>
      </c>
      <c r="AF3141" s="44">
        <v>78050</v>
      </c>
      <c r="AG3141" s="45"/>
      <c r="AH3141" s="38"/>
      <c r="AI3141" s="43">
        <v>0</v>
      </c>
      <c r="AJ3141" s="44">
        <v>0</v>
      </c>
      <c r="AK3141" s="45"/>
      <c r="AL3141" s="38"/>
      <c r="AM3141" s="43">
        <v>6969</v>
      </c>
      <c r="AN3141" s="44">
        <v>34845</v>
      </c>
      <c r="AO3141" s="45"/>
    </row>
    <row r="3142" spans="1:41" hidden="1" outlineLevel="1" x14ac:dyDescent="0.25">
      <c r="A3142" s="30"/>
      <c r="B3142" s="31" t="s">
        <v>44</v>
      </c>
      <c r="C3142" s="31" t="s">
        <v>45</v>
      </c>
      <c r="G3142" s="36"/>
      <c r="H3142" s="36"/>
      <c r="I3142" s="37"/>
      <c r="J3142" s="38"/>
      <c r="K3142" s="36"/>
      <c r="L3142" s="36"/>
      <c r="M3142" s="37"/>
      <c r="N3142" s="38"/>
      <c r="O3142" s="36"/>
      <c r="P3142" s="36"/>
      <c r="Q3142" s="37"/>
      <c r="R3142" s="38"/>
      <c r="S3142" s="36"/>
      <c r="T3142" s="36"/>
      <c r="U3142" s="37"/>
      <c r="V3142" s="38"/>
      <c r="W3142" s="36"/>
      <c r="X3142" s="36"/>
      <c r="Y3142" s="37"/>
      <c r="Z3142" s="38"/>
      <c r="AA3142" s="36"/>
      <c r="AB3142" s="36"/>
      <c r="AC3142" s="37"/>
      <c r="AD3142" s="38"/>
      <c r="AE3142" s="36"/>
      <c r="AF3142" s="36"/>
      <c r="AG3142" s="37"/>
      <c r="AH3142" s="38"/>
      <c r="AI3142" s="36"/>
      <c r="AJ3142" s="36"/>
      <c r="AK3142" s="37"/>
      <c r="AL3142" s="38"/>
      <c r="AM3142" s="36"/>
      <c r="AN3142" s="36"/>
      <c r="AO3142" s="37"/>
    </row>
    <row r="3143" spans="1:41" hidden="1" outlineLevel="1" x14ac:dyDescent="0.25">
      <c r="A3143" s="34" t="s">
        <v>5484</v>
      </c>
      <c r="B3143" s="35" t="s">
        <v>47</v>
      </c>
      <c r="C3143" s="35" t="s">
        <v>5485</v>
      </c>
      <c r="G3143" s="36"/>
      <c r="H3143" s="36"/>
      <c r="I3143" s="37"/>
      <c r="J3143" s="38"/>
      <c r="K3143" s="36"/>
      <c r="L3143" s="36"/>
      <c r="M3143" s="37"/>
      <c r="N3143" s="38"/>
      <c r="O3143" s="36"/>
      <c r="P3143" s="36"/>
      <c r="Q3143" s="37"/>
      <c r="R3143" s="38"/>
      <c r="S3143" s="36"/>
      <c r="T3143" s="36"/>
      <c r="U3143" s="37"/>
      <c r="V3143" s="38"/>
      <c r="W3143" s="36"/>
      <c r="X3143" s="36"/>
      <c r="Y3143" s="37"/>
      <c r="Z3143" s="38"/>
      <c r="AA3143" s="36"/>
      <c r="AB3143" s="36"/>
      <c r="AC3143" s="37"/>
      <c r="AD3143" s="38"/>
      <c r="AE3143" s="36"/>
      <c r="AF3143" s="36"/>
      <c r="AG3143" s="37"/>
      <c r="AH3143" s="38"/>
      <c r="AI3143" s="36"/>
      <c r="AJ3143" s="36"/>
      <c r="AK3143" s="37"/>
      <c r="AL3143" s="38"/>
      <c r="AM3143" s="36"/>
      <c r="AN3143" s="36"/>
      <c r="AO3143" s="37"/>
    </row>
    <row r="3144" spans="1:41" ht="30" hidden="1" outlineLevel="1" x14ac:dyDescent="0.25">
      <c r="A3144" s="34" t="s">
        <v>5486</v>
      </c>
      <c r="B3144" s="35" t="s">
        <v>47</v>
      </c>
      <c r="C3144" s="35" t="s">
        <v>5487</v>
      </c>
      <c r="G3144" s="36"/>
      <c r="H3144" s="36"/>
      <c r="I3144" s="37"/>
      <c r="J3144" s="38"/>
      <c r="K3144" s="36"/>
      <c r="L3144" s="36"/>
      <c r="M3144" s="37"/>
      <c r="N3144" s="38"/>
      <c r="O3144" s="36"/>
      <c r="P3144" s="36"/>
      <c r="Q3144" s="37"/>
      <c r="R3144" s="38"/>
      <c r="S3144" s="36"/>
      <c r="T3144" s="36"/>
      <c r="U3144" s="37"/>
      <c r="V3144" s="38"/>
      <c r="W3144" s="36"/>
      <c r="X3144" s="36"/>
      <c r="Y3144" s="37"/>
      <c r="Z3144" s="38"/>
      <c r="AA3144" s="36"/>
      <c r="AB3144" s="36"/>
      <c r="AC3144" s="37"/>
      <c r="AD3144" s="38"/>
      <c r="AE3144" s="36"/>
      <c r="AF3144" s="36"/>
      <c r="AG3144" s="37"/>
      <c r="AH3144" s="38"/>
      <c r="AI3144" s="36"/>
      <c r="AJ3144" s="36"/>
      <c r="AK3144" s="37"/>
      <c r="AL3144" s="38"/>
      <c r="AM3144" s="36"/>
      <c r="AN3144" s="36"/>
      <c r="AO3144" s="37"/>
    </row>
    <row r="3145" spans="1:41" ht="45" hidden="1" outlineLevel="1" x14ac:dyDescent="0.25">
      <c r="A3145" s="30"/>
      <c r="B3145" s="31" t="s">
        <v>69</v>
      </c>
      <c r="C3145" s="31" t="s">
        <v>70</v>
      </c>
      <c r="D3145" s="31" t="s">
        <v>71</v>
      </c>
      <c r="E3145" s="31" t="s">
        <v>72</v>
      </c>
      <c r="G3145" s="39" t="s">
        <v>73</v>
      </c>
      <c r="H3145" s="40" t="s">
        <v>33</v>
      </c>
      <c r="I3145" s="41"/>
      <c r="J3145" s="38"/>
      <c r="K3145" s="39" t="s">
        <v>73</v>
      </c>
      <c r="L3145" s="40" t="s">
        <v>33</v>
      </c>
      <c r="M3145" s="41"/>
      <c r="N3145" s="38"/>
      <c r="O3145" s="39" t="s">
        <v>73</v>
      </c>
      <c r="P3145" s="40" t="s">
        <v>33</v>
      </c>
      <c r="Q3145" s="41"/>
      <c r="R3145" s="38"/>
      <c r="S3145" s="39" t="s">
        <v>73</v>
      </c>
      <c r="T3145" s="40" t="s">
        <v>33</v>
      </c>
      <c r="U3145" s="41"/>
      <c r="V3145" s="38"/>
      <c r="W3145" s="39" t="s">
        <v>73</v>
      </c>
      <c r="X3145" s="40" t="s">
        <v>33</v>
      </c>
      <c r="Y3145" s="41"/>
      <c r="Z3145" s="38"/>
      <c r="AA3145" s="39" t="s">
        <v>73</v>
      </c>
      <c r="AB3145" s="40" t="s">
        <v>33</v>
      </c>
      <c r="AC3145" s="41"/>
      <c r="AD3145" s="38"/>
      <c r="AE3145" s="39" t="s">
        <v>73</v>
      </c>
      <c r="AF3145" s="40" t="s">
        <v>33</v>
      </c>
      <c r="AG3145" s="41"/>
      <c r="AH3145" s="38"/>
      <c r="AI3145" s="39" t="s">
        <v>73</v>
      </c>
      <c r="AJ3145" s="40" t="s">
        <v>33</v>
      </c>
      <c r="AK3145" s="41"/>
      <c r="AL3145" s="38"/>
      <c r="AM3145" s="39" t="s">
        <v>73</v>
      </c>
      <c r="AN3145" s="40" t="s">
        <v>33</v>
      </c>
      <c r="AO3145" s="41"/>
    </row>
    <row r="3146" spans="1:41" hidden="1" outlineLevel="1" x14ac:dyDescent="0.25">
      <c r="A3146" s="34" t="s">
        <v>5488</v>
      </c>
      <c r="B3146" s="35" t="s">
        <v>5489</v>
      </c>
      <c r="C3146" s="35" t="s">
        <v>5490</v>
      </c>
      <c r="D3146" s="35" t="s">
        <v>523</v>
      </c>
      <c r="E3146" s="42">
        <v>45</v>
      </c>
      <c r="G3146" s="43">
        <v>0</v>
      </c>
      <c r="H3146" s="44">
        <v>0</v>
      </c>
      <c r="I3146" s="45"/>
      <c r="J3146" s="38"/>
      <c r="K3146" s="43">
        <v>90</v>
      </c>
      <c r="L3146" s="44">
        <v>4050</v>
      </c>
      <c r="M3146" s="45"/>
      <c r="N3146" s="38"/>
      <c r="O3146" s="43">
        <v>90</v>
      </c>
      <c r="P3146" s="44">
        <v>4050</v>
      </c>
      <c r="Q3146" s="45"/>
      <c r="R3146" s="38"/>
      <c r="S3146" s="43">
        <v>104</v>
      </c>
      <c r="T3146" s="44">
        <v>4680</v>
      </c>
      <c r="U3146" s="45"/>
      <c r="V3146" s="38"/>
      <c r="W3146" s="43">
        <v>57</v>
      </c>
      <c r="X3146" s="44">
        <v>2565</v>
      </c>
      <c r="Y3146" s="45"/>
      <c r="Z3146" s="38"/>
      <c r="AA3146" s="43">
        <v>124.04</v>
      </c>
      <c r="AB3146" s="44">
        <v>5581.8</v>
      </c>
      <c r="AC3146" s="45"/>
      <c r="AD3146" s="38"/>
      <c r="AE3146" s="43">
        <v>20</v>
      </c>
      <c r="AF3146" s="44">
        <v>900</v>
      </c>
      <c r="AG3146" s="45"/>
      <c r="AH3146" s="38"/>
      <c r="AI3146" s="43">
        <v>0</v>
      </c>
      <c r="AJ3146" s="44">
        <v>0</v>
      </c>
      <c r="AK3146" s="45"/>
      <c r="AL3146" s="38"/>
      <c r="AM3146" s="43">
        <v>77</v>
      </c>
      <c r="AN3146" s="44">
        <v>3465</v>
      </c>
      <c r="AO3146" s="45"/>
    </row>
    <row r="3147" spans="1:41" hidden="1" outlineLevel="1" x14ac:dyDescent="0.25">
      <c r="A3147" s="34" t="s">
        <v>5491</v>
      </c>
      <c r="B3147" s="35" t="s">
        <v>5492</v>
      </c>
      <c r="C3147" s="35" t="s">
        <v>3265</v>
      </c>
      <c r="D3147" s="35" t="s">
        <v>523</v>
      </c>
      <c r="E3147" s="42">
        <v>30</v>
      </c>
      <c r="G3147" s="43">
        <v>0</v>
      </c>
      <c r="H3147" s="44">
        <v>0</v>
      </c>
      <c r="I3147" s="45"/>
      <c r="J3147" s="38"/>
      <c r="K3147" s="43">
        <v>150</v>
      </c>
      <c r="L3147" s="44">
        <v>4500</v>
      </c>
      <c r="M3147" s="45"/>
      <c r="N3147" s="38"/>
      <c r="O3147" s="43">
        <v>150</v>
      </c>
      <c r="P3147" s="44">
        <v>4500</v>
      </c>
      <c r="Q3147" s="45"/>
      <c r="R3147" s="38"/>
      <c r="S3147" s="43">
        <v>205</v>
      </c>
      <c r="T3147" s="44">
        <v>6150</v>
      </c>
      <c r="U3147" s="45"/>
      <c r="V3147" s="38"/>
      <c r="W3147" s="43">
        <v>192</v>
      </c>
      <c r="X3147" s="44">
        <v>5760</v>
      </c>
      <c r="Y3147" s="45"/>
      <c r="Z3147" s="38"/>
      <c r="AA3147" s="43">
        <v>210.87</v>
      </c>
      <c r="AB3147" s="44">
        <v>6326.1</v>
      </c>
      <c r="AC3147" s="45"/>
      <c r="AD3147" s="38"/>
      <c r="AE3147" s="43">
        <v>56</v>
      </c>
      <c r="AF3147" s="44">
        <v>1680</v>
      </c>
      <c r="AG3147" s="45"/>
      <c r="AH3147" s="38"/>
      <c r="AI3147" s="43">
        <v>0</v>
      </c>
      <c r="AJ3147" s="44">
        <v>0</v>
      </c>
      <c r="AK3147" s="45"/>
      <c r="AL3147" s="38"/>
      <c r="AM3147" s="43">
        <v>169</v>
      </c>
      <c r="AN3147" s="44">
        <v>5070</v>
      </c>
      <c r="AO3147" s="45"/>
    </row>
    <row r="3148" spans="1:41" hidden="1" outlineLevel="1" x14ac:dyDescent="0.25">
      <c r="A3148" s="30"/>
      <c r="B3148" s="31" t="s">
        <v>44</v>
      </c>
      <c r="C3148" s="31" t="s">
        <v>45</v>
      </c>
      <c r="G3148" s="36"/>
      <c r="H3148" s="36"/>
      <c r="I3148" s="37"/>
      <c r="J3148" s="38"/>
      <c r="K3148" s="36"/>
      <c r="L3148" s="36"/>
      <c r="M3148" s="37"/>
      <c r="N3148" s="38"/>
      <c r="O3148" s="36"/>
      <c r="P3148" s="36"/>
      <c r="Q3148" s="37"/>
      <c r="R3148" s="38"/>
      <c r="S3148" s="36"/>
      <c r="T3148" s="36"/>
      <c r="U3148" s="37"/>
      <c r="V3148" s="38"/>
      <c r="W3148" s="36"/>
      <c r="X3148" s="36"/>
      <c r="Y3148" s="37"/>
      <c r="Z3148" s="38"/>
      <c r="AA3148" s="36"/>
      <c r="AB3148" s="36"/>
      <c r="AC3148" s="37"/>
      <c r="AD3148" s="38"/>
      <c r="AE3148" s="36"/>
      <c r="AF3148" s="36"/>
      <c r="AG3148" s="37"/>
      <c r="AH3148" s="38"/>
      <c r="AI3148" s="36"/>
      <c r="AJ3148" s="36"/>
      <c r="AK3148" s="37"/>
      <c r="AL3148" s="38"/>
      <c r="AM3148" s="36"/>
      <c r="AN3148" s="36"/>
      <c r="AO3148" s="37"/>
    </row>
    <row r="3149" spans="1:41" hidden="1" outlineLevel="1" x14ac:dyDescent="0.25">
      <c r="A3149" s="34" t="s">
        <v>5493</v>
      </c>
      <c r="B3149" s="35" t="s">
        <v>47</v>
      </c>
      <c r="C3149" s="35" t="s">
        <v>5494</v>
      </c>
      <c r="G3149" s="36"/>
      <c r="H3149" s="36"/>
      <c r="I3149" s="37"/>
      <c r="J3149" s="38"/>
      <c r="K3149" s="36"/>
      <c r="L3149" s="36"/>
      <c r="M3149" s="37"/>
      <c r="N3149" s="38"/>
      <c r="O3149" s="36"/>
      <c r="P3149" s="36"/>
      <c r="Q3149" s="37"/>
      <c r="R3149" s="38"/>
      <c r="S3149" s="36"/>
      <c r="T3149" s="36"/>
      <c r="U3149" s="37"/>
      <c r="V3149" s="38"/>
      <c r="W3149" s="36"/>
      <c r="X3149" s="36"/>
      <c r="Y3149" s="37"/>
      <c r="Z3149" s="38"/>
      <c r="AA3149" s="36"/>
      <c r="AB3149" s="36"/>
      <c r="AC3149" s="37"/>
      <c r="AD3149" s="38"/>
      <c r="AE3149" s="36"/>
      <c r="AF3149" s="36"/>
      <c r="AG3149" s="37"/>
      <c r="AH3149" s="38"/>
      <c r="AI3149" s="36"/>
      <c r="AJ3149" s="36"/>
      <c r="AK3149" s="37"/>
      <c r="AL3149" s="38"/>
      <c r="AM3149" s="36"/>
      <c r="AN3149" s="36"/>
      <c r="AO3149" s="37"/>
    </row>
    <row r="3150" spans="1:41" ht="45" hidden="1" outlineLevel="1" x14ac:dyDescent="0.25">
      <c r="A3150" s="30"/>
      <c r="B3150" s="31" t="s">
        <v>69</v>
      </c>
      <c r="C3150" s="31" t="s">
        <v>70</v>
      </c>
      <c r="D3150" s="31" t="s">
        <v>71</v>
      </c>
      <c r="E3150" s="31" t="s">
        <v>72</v>
      </c>
      <c r="G3150" s="39" t="s">
        <v>73</v>
      </c>
      <c r="H3150" s="40" t="s">
        <v>33</v>
      </c>
      <c r="I3150" s="41"/>
      <c r="J3150" s="38"/>
      <c r="K3150" s="39" t="s">
        <v>73</v>
      </c>
      <c r="L3150" s="40" t="s">
        <v>33</v>
      </c>
      <c r="M3150" s="41"/>
      <c r="N3150" s="38"/>
      <c r="O3150" s="39" t="s">
        <v>73</v>
      </c>
      <c r="P3150" s="40" t="s">
        <v>33</v>
      </c>
      <c r="Q3150" s="41"/>
      <c r="R3150" s="38"/>
      <c r="S3150" s="39" t="s">
        <v>73</v>
      </c>
      <c r="T3150" s="40" t="s">
        <v>33</v>
      </c>
      <c r="U3150" s="41"/>
      <c r="V3150" s="38"/>
      <c r="W3150" s="39" t="s">
        <v>73</v>
      </c>
      <c r="X3150" s="40" t="s">
        <v>33</v>
      </c>
      <c r="Y3150" s="41"/>
      <c r="Z3150" s="38"/>
      <c r="AA3150" s="39" t="s">
        <v>73</v>
      </c>
      <c r="AB3150" s="40" t="s">
        <v>33</v>
      </c>
      <c r="AC3150" s="41"/>
      <c r="AD3150" s="38"/>
      <c r="AE3150" s="39" t="s">
        <v>73</v>
      </c>
      <c r="AF3150" s="40" t="s">
        <v>33</v>
      </c>
      <c r="AG3150" s="41"/>
      <c r="AH3150" s="38"/>
      <c r="AI3150" s="39" t="s">
        <v>73</v>
      </c>
      <c r="AJ3150" s="40" t="s">
        <v>33</v>
      </c>
      <c r="AK3150" s="41"/>
      <c r="AL3150" s="38"/>
      <c r="AM3150" s="39" t="s">
        <v>73</v>
      </c>
      <c r="AN3150" s="40" t="s">
        <v>33</v>
      </c>
      <c r="AO3150" s="41"/>
    </row>
    <row r="3151" spans="1:41" hidden="1" outlineLevel="1" x14ac:dyDescent="0.25">
      <c r="A3151" s="34" t="s">
        <v>5495</v>
      </c>
      <c r="B3151" s="35" t="s">
        <v>5496</v>
      </c>
      <c r="C3151" s="35" t="s">
        <v>3257</v>
      </c>
      <c r="D3151" s="35" t="s">
        <v>500</v>
      </c>
      <c r="E3151" s="42">
        <v>1</v>
      </c>
      <c r="G3151" s="43">
        <v>0</v>
      </c>
      <c r="H3151" s="44">
        <v>0</v>
      </c>
      <c r="I3151" s="45"/>
      <c r="J3151" s="38"/>
      <c r="K3151" s="43">
        <v>10000</v>
      </c>
      <c r="L3151" s="44">
        <v>10000</v>
      </c>
      <c r="M3151" s="45"/>
      <c r="N3151" s="38"/>
      <c r="O3151" s="43">
        <v>10000</v>
      </c>
      <c r="P3151" s="44">
        <v>10000</v>
      </c>
      <c r="Q3151" s="45"/>
      <c r="R3151" s="38"/>
      <c r="S3151" s="43">
        <v>3680</v>
      </c>
      <c r="T3151" s="44">
        <v>3680</v>
      </c>
      <c r="U3151" s="45"/>
      <c r="V3151" s="38"/>
      <c r="W3151" s="43">
        <v>5200</v>
      </c>
      <c r="X3151" s="44">
        <v>5200</v>
      </c>
      <c r="Y3151" s="45"/>
      <c r="Z3151" s="38"/>
      <c r="AA3151" s="43">
        <v>4468.72</v>
      </c>
      <c r="AB3151" s="44">
        <v>4468.72</v>
      </c>
      <c r="AC3151" s="45"/>
      <c r="AD3151" s="38"/>
      <c r="AE3151" s="43">
        <v>4460</v>
      </c>
      <c r="AF3151" s="44">
        <v>4460</v>
      </c>
      <c r="AG3151" s="45"/>
      <c r="AH3151" s="38"/>
      <c r="AI3151" s="43">
        <v>0</v>
      </c>
      <c r="AJ3151" s="44">
        <v>0</v>
      </c>
      <c r="AK3151" s="45"/>
      <c r="AL3151" s="38"/>
      <c r="AM3151" s="43">
        <v>2863</v>
      </c>
      <c r="AN3151" s="44">
        <v>2863</v>
      </c>
      <c r="AO3151" s="45"/>
    </row>
    <row r="3152" spans="1:41" hidden="1" outlineLevel="1" x14ac:dyDescent="0.25">
      <c r="A3152" s="30"/>
      <c r="B3152" s="31" t="s">
        <v>44</v>
      </c>
      <c r="C3152" s="31" t="s">
        <v>45</v>
      </c>
      <c r="G3152" s="36"/>
      <c r="H3152" s="36"/>
      <c r="I3152" s="37"/>
      <c r="J3152" s="38"/>
      <c r="K3152" s="36"/>
      <c r="L3152" s="36"/>
      <c r="M3152" s="37"/>
      <c r="N3152" s="38"/>
      <c r="O3152" s="36"/>
      <c r="P3152" s="36"/>
      <c r="Q3152" s="37"/>
      <c r="R3152" s="38"/>
      <c r="S3152" s="36"/>
      <c r="T3152" s="36"/>
      <c r="U3152" s="37"/>
      <c r="V3152" s="38"/>
      <c r="W3152" s="36"/>
      <c r="X3152" s="36"/>
      <c r="Y3152" s="37"/>
      <c r="Z3152" s="38"/>
      <c r="AA3152" s="36"/>
      <c r="AB3152" s="36"/>
      <c r="AC3152" s="37"/>
      <c r="AD3152" s="38"/>
      <c r="AE3152" s="36"/>
      <c r="AF3152" s="36"/>
      <c r="AG3152" s="37"/>
      <c r="AH3152" s="38"/>
      <c r="AI3152" s="36"/>
      <c r="AJ3152" s="36"/>
      <c r="AK3152" s="37"/>
      <c r="AL3152" s="38"/>
      <c r="AM3152" s="36"/>
      <c r="AN3152" s="36"/>
      <c r="AO3152" s="37"/>
    </row>
    <row r="3153" spans="1:41" hidden="1" outlineLevel="1" x14ac:dyDescent="0.25">
      <c r="A3153" s="34" t="s">
        <v>5497</v>
      </c>
      <c r="B3153" s="35" t="s">
        <v>47</v>
      </c>
      <c r="C3153" s="35" t="s">
        <v>3267</v>
      </c>
      <c r="G3153" s="36"/>
      <c r="H3153" s="36"/>
      <c r="I3153" s="37"/>
      <c r="J3153" s="38"/>
      <c r="K3153" s="36"/>
      <c r="L3153" s="36"/>
      <c r="M3153" s="37"/>
      <c r="N3153" s="38"/>
      <c r="O3153" s="36"/>
      <c r="P3153" s="36"/>
      <c r="Q3153" s="37"/>
      <c r="R3153" s="38"/>
      <c r="S3153" s="36"/>
      <c r="T3153" s="36"/>
      <c r="U3153" s="37"/>
      <c r="V3153" s="38"/>
      <c r="W3153" s="36"/>
      <c r="X3153" s="36"/>
      <c r="Y3153" s="37"/>
      <c r="Z3153" s="38"/>
      <c r="AA3153" s="36"/>
      <c r="AB3153" s="36"/>
      <c r="AC3153" s="37"/>
      <c r="AD3153" s="38"/>
      <c r="AE3153" s="36"/>
      <c r="AF3153" s="36"/>
      <c r="AG3153" s="37"/>
      <c r="AH3153" s="38"/>
      <c r="AI3153" s="36"/>
      <c r="AJ3153" s="36"/>
      <c r="AK3153" s="37"/>
      <c r="AL3153" s="38"/>
      <c r="AM3153" s="36"/>
      <c r="AN3153" s="36"/>
      <c r="AO3153" s="37"/>
    </row>
    <row r="3154" spans="1:41" ht="45" hidden="1" outlineLevel="1" x14ac:dyDescent="0.25">
      <c r="A3154" s="30"/>
      <c r="B3154" s="31" t="s">
        <v>69</v>
      </c>
      <c r="C3154" s="31" t="s">
        <v>70</v>
      </c>
      <c r="D3154" s="31" t="s">
        <v>71</v>
      </c>
      <c r="E3154" s="31" t="s">
        <v>72</v>
      </c>
      <c r="G3154" s="39" t="s">
        <v>73</v>
      </c>
      <c r="H3154" s="40" t="s">
        <v>33</v>
      </c>
      <c r="I3154" s="41"/>
      <c r="J3154" s="38"/>
      <c r="K3154" s="39" t="s">
        <v>73</v>
      </c>
      <c r="L3154" s="40" t="s">
        <v>33</v>
      </c>
      <c r="M3154" s="41"/>
      <c r="N3154" s="38"/>
      <c r="O3154" s="39" t="s">
        <v>73</v>
      </c>
      <c r="P3154" s="40" t="s">
        <v>33</v>
      </c>
      <c r="Q3154" s="41"/>
      <c r="R3154" s="38"/>
      <c r="S3154" s="39" t="s">
        <v>73</v>
      </c>
      <c r="T3154" s="40" t="s">
        <v>33</v>
      </c>
      <c r="U3154" s="41"/>
      <c r="V3154" s="38"/>
      <c r="W3154" s="39" t="s">
        <v>73</v>
      </c>
      <c r="X3154" s="40" t="s">
        <v>33</v>
      </c>
      <c r="Y3154" s="41"/>
      <c r="Z3154" s="38"/>
      <c r="AA3154" s="39" t="s">
        <v>73</v>
      </c>
      <c r="AB3154" s="40" t="s">
        <v>33</v>
      </c>
      <c r="AC3154" s="41"/>
      <c r="AD3154" s="38"/>
      <c r="AE3154" s="39" t="s">
        <v>73</v>
      </c>
      <c r="AF3154" s="40" t="s">
        <v>33</v>
      </c>
      <c r="AG3154" s="41"/>
      <c r="AH3154" s="38"/>
      <c r="AI3154" s="39" t="s">
        <v>73</v>
      </c>
      <c r="AJ3154" s="40" t="s">
        <v>33</v>
      </c>
      <c r="AK3154" s="41"/>
      <c r="AL3154" s="38"/>
      <c r="AM3154" s="39" t="s">
        <v>73</v>
      </c>
      <c r="AN3154" s="40" t="s">
        <v>33</v>
      </c>
      <c r="AO3154" s="41"/>
    </row>
    <row r="3155" spans="1:41" hidden="1" outlineLevel="1" x14ac:dyDescent="0.25">
      <c r="A3155" s="34" t="s">
        <v>5498</v>
      </c>
      <c r="B3155" s="35" t="s">
        <v>5499</v>
      </c>
      <c r="C3155" s="35" t="s">
        <v>5500</v>
      </c>
      <c r="D3155" s="35" t="s">
        <v>500</v>
      </c>
      <c r="E3155" s="42">
        <v>2</v>
      </c>
      <c r="G3155" s="43">
        <v>0</v>
      </c>
      <c r="H3155" s="44">
        <v>0</v>
      </c>
      <c r="I3155" s="45"/>
      <c r="J3155" s="38"/>
      <c r="K3155" s="43">
        <v>6500</v>
      </c>
      <c r="L3155" s="44">
        <v>13000</v>
      </c>
      <c r="M3155" s="45"/>
      <c r="N3155" s="38"/>
      <c r="O3155" s="43">
        <v>6500</v>
      </c>
      <c r="P3155" s="44">
        <v>13000</v>
      </c>
      <c r="Q3155" s="45"/>
      <c r="R3155" s="38"/>
      <c r="S3155" s="43">
        <v>1840</v>
      </c>
      <c r="T3155" s="44">
        <v>3680</v>
      </c>
      <c r="U3155" s="45"/>
      <c r="V3155" s="38"/>
      <c r="W3155" s="43">
        <v>5824</v>
      </c>
      <c r="X3155" s="44">
        <v>11648</v>
      </c>
      <c r="Y3155" s="45"/>
      <c r="Z3155" s="38"/>
      <c r="AA3155" s="43">
        <v>10716.98</v>
      </c>
      <c r="AB3155" s="44">
        <v>21433.96</v>
      </c>
      <c r="AC3155" s="45"/>
      <c r="AD3155" s="38"/>
      <c r="AE3155" s="43">
        <v>9478</v>
      </c>
      <c r="AF3155" s="44">
        <v>18956</v>
      </c>
      <c r="AG3155" s="45"/>
      <c r="AH3155" s="38"/>
      <c r="AI3155" s="43">
        <v>0</v>
      </c>
      <c r="AJ3155" s="44">
        <v>0</v>
      </c>
      <c r="AK3155" s="45"/>
      <c r="AL3155" s="38"/>
      <c r="AM3155" s="43">
        <v>5482</v>
      </c>
      <c r="AN3155" s="44">
        <v>10964</v>
      </c>
      <c r="AO3155" s="45"/>
    </row>
    <row r="3156" spans="1:41" hidden="1" outlineLevel="1" x14ac:dyDescent="0.25">
      <c r="A3156" s="34" t="s">
        <v>5501</v>
      </c>
      <c r="B3156" s="35" t="s">
        <v>5502</v>
      </c>
      <c r="C3156" s="35" t="s">
        <v>3034</v>
      </c>
      <c r="D3156" s="35" t="s">
        <v>444</v>
      </c>
      <c r="E3156" s="42">
        <v>1</v>
      </c>
      <c r="G3156" s="43">
        <v>0</v>
      </c>
      <c r="H3156" s="44">
        <v>0</v>
      </c>
      <c r="I3156" s="45"/>
      <c r="J3156" s="38"/>
      <c r="K3156" s="43">
        <v>5000</v>
      </c>
      <c r="L3156" s="44">
        <v>5000</v>
      </c>
      <c r="M3156" s="45"/>
      <c r="N3156" s="38"/>
      <c r="O3156" s="43">
        <v>5000</v>
      </c>
      <c r="P3156" s="44">
        <v>5000</v>
      </c>
      <c r="Q3156" s="45"/>
      <c r="R3156" s="38"/>
      <c r="S3156" s="43">
        <v>1840</v>
      </c>
      <c r="T3156" s="44">
        <v>1840</v>
      </c>
      <c r="U3156" s="45"/>
      <c r="V3156" s="38"/>
      <c r="W3156" s="43">
        <v>3640</v>
      </c>
      <c r="X3156" s="44">
        <v>3640</v>
      </c>
      <c r="Y3156" s="45"/>
      <c r="Z3156" s="38"/>
      <c r="AA3156" s="43">
        <v>4134.6400000000003</v>
      </c>
      <c r="AB3156" s="44">
        <v>4134.6400000000003</v>
      </c>
      <c r="AC3156" s="45"/>
      <c r="AD3156" s="38"/>
      <c r="AE3156" s="43">
        <v>5575</v>
      </c>
      <c r="AF3156" s="44">
        <v>5575</v>
      </c>
      <c r="AG3156" s="45"/>
      <c r="AH3156" s="38"/>
      <c r="AI3156" s="43">
        <v>0</v>
      </c>
      <c r="AJ3156" s="44">
        <v>0</v>
      </c>
      <c r="AK3156" s="45"/>
      <c r="AL3156" s="38"/>
      <c r="AM3156" s="43">
        <v>1743</v>
      </c>
      <c r="AN3156" s="44">
        <v>1743</v>
      </c>
      <c r="AO3156" s="45"/>
    </row>
    <row r="3157" spans="1:41" hidden="1" outlineLevel="1" x14ac:dyDescent="0.25">
      <c r="A3157" s="30"/>
      <c r="B3157" s="31" t="s">
        <v>44</v>
      </c>
      <c r="C3157" s="31" t="s">
        <v>45</v>
      </c>
      <c r="G3157" s="36"/>
      <c r="H3157" s="36"/>
      <c r="I3157" s="37"/>
      <c r="J3157" s="38"/>
      <c r="K3157" s="36"/>
      <c r="L3157" s="36"/>
      <c r="M3157" s="37"/>
      <c r="N3157" s="38"/>
      <c r="O3157" s="36"/>
      <c r="P3157" s="36"/>
      <c r="Q3157" s="37"/>
      <c r="R3157" s="38"/>
      <c r="S3157" s="36"/>
      <c r="T3157" s="36"/>
      <c r="U3157" s="37"/>
      <c r="V3157" s="38"/>
      <c r="W3157" s="36"/>
      <c r="X3157" s="36"/>
      <c r="Y3157" s="37"/>
      <c r="Z3157" s="38"/>
      <c r="AA3157" s="36"/>
      <c r="AB3157" s="36"/>
      <c r="AC3157" s="37"/>
      <c r="AD3157" s="38"/>
      <c r="AE3157" s="36"/>
      <c r="AF3157" s="36"/>
      <c r="AG3157" s="37"/>
      <c r="AH3157" s="38"/>
      <c r="AI3157" s="36"/>
      <c r="AJ3157" s="36"/>
      <c r="AK3157" s="37"/>
      <c r="AL3157" s="38"/>
      <c r="AM3157" s="36"/>
      <c r="AN3157" s="36"/>
      <c r="AO3157" s="37"/>
    </row>
    <row r="3158" spans="1:41" hidden="1" outlineLevel="1" x14ac:dyDescent="0.25">
      <c r="A3158" s="34" t="s">
        <v>5503</v>
      </c>
      <c r="B3158" s="35" t="s">
        <v>47</v>
      </c>
      <c r="C3158" s="35" t="s">
        <v>483</v>
      </c>
      <c r="G3158" s="36"/>
      <c r="H3158" s="36"/>
      <c r="I3158" s="37"/>
      <c r="J3158" s="38"/>
      <c r="K3158" s="36"/>
      <c r="L3158" s="36"/>
      <c r="M3158" s="37"/>
      <c r="N3158" s="38"/>
      <c r="O3158" s="36"/>
      <c r="P3158" s="36"/>
      <c r="Q3158" s="37"/>
      <c r="R3158" s="38"/>
      <c r="S3158" s="36"/>
      <c r="T3158" s="36"/>
      <c r="U3158" s="37"/>
      <c r="V3158" s="38"/>
      <c r="W3158" s="36"/>
      <c r="X3158" s="36"/>
      <c r="Y3158" s="37"/>
      <c r="Z3158" s="38"/>
      <c r="AA3158" s="36"/>
      <c r="AB3158" s="36"/>
      <c r="AC3158" s="37"/>
      <c r="AD3158" s="38"/>
      <c r="AE3158" s="36"/>
      <c r="AF3158" s="36"/>
      <c r="AG3158" s="37"/>
      <c r="AH3158" s="38"/>
      <c r="AI3158" s="36"/>
      <c r="AJ3158" s="36"/>
      <c r="AK3158" s="37"/>
      <c r="AL3158" s="38"/>
      <c r="AM3158" s="36"/>
      <c r="AN3158" s="36"/>
      <c r="AO3158" s="37"/>
    </row>
    <row r="3159" spans="1:41" ht="45" hidden="1" outlineLevel="1" x14ac:dyDescent="0.25">
      <c r="A3159" s="30"/>
      <c r="B3159" s="31" t="s">
        <v>69</v>
      </c>
      <c r="C3159" s="31" t="s">
        <v>70</v>
      </c>
      <c r="D3159" s="31" t="s">
        <v>71</v>
      </c>
      <c r="E3159" s="31" t="s">
        <v>72</v>
      </c>
      <c r="G3159" s="39" t="s">
        <v>73</v>
      </c>
      <c r="H3159" s="40" t="s">
        <v>33</v>
      </c>
      <c r="I3159" s="41"/>
      <c r="J3159" s="38"/>
      <c r="K3159" s="39" t="s">
        <v>73</v>
      </c>
      <c r="L3159" s="40" t="s">
        <v>33</v>
      </c>
      <c r="M3159" s="41"/>
      <c r="N3159" s="38"/>
      <c r="O3159" s="39" t="s">
        <v>73</v>
      </c>
      <c r="P3159" s="40" t="s">
        <v>33</v>
      </c>
      <c r="Q3159" s="41"/>
      <c r="R3159" s="38"/>
      <c r="S3159" s="39" t="s">
        <v>73</v>
      </c>
      <c r="T3159" s="40" t="s">
        <v>33</v>
      </c>
      <c r="U3159" s="41"/>
      <c r="V3159" s="38"/>
      <c r="W3159" s="39" t="s">
        <v>73</v>
      </c>
      <c r="X3159" s="40" t="s">
        <v>33</v>
      </c>
      <c r="Y3159" s="41"/>
      <c r="Z3159" s="38"/>
      <c r="AA3159" s="39" t="s">
        <v>73</v>
      </c>
      <c r="AB3159" s="40" t="s">
        <v>33</v>
      </c>
      <c r="AC3159" s="41"/>
      <c r="AD3159" s="38"/>
      <c r="AE3159" s="39" t="s">
        <v>73</v>
      </c>
      <c r="AF3159" s="40" t="s">
        <v>33</v>
      </c>
      <c r="AG3159" s="41"/>
      <c r="AH3159" s="38"/>
      <c r="AI3159" s="39" t="s">
        <v>73</v>
      </c>
      <c r="AJ3159" s="40" t="s">
        <v>33</v>
      </c>
      <c r="AK3159" s="41"/>
      <c r="AL3159" s="38"/>
      <c r="AM3159" s="39" t="s">
        <v>73</v>
      </c>
      <c r="AN3159" s="40" t="s">
        <v>33</v>
      </c>
      <c r="AO3159" s="41"/>
    </row>
    <row r="3160" spans="1:41" ht="105" hidden="1" outlineLevel="1" x14ac:dyDescent="0.25">
      <c r="A3160" s="34" t="s">
        <v>5504</v>
      </c>
      <c r="B3160" s="35" t="s">
        <v>5505</v>
      </c>
      <c r="C3160" s="35" t="s">
        <v>486</v>
      </c>
      <c r="D3160" s="35" t="s">
        <v>621</v>
      </c>
      <c r="E3160" s="42">
        <v>1</v>
      </c>
      <c r="G3160" s="43">
        <v>0</v>
      </c>
      <c r="H3160" s="44">
        <v>0</v>
      </c>
      <c r="I3160" s="45"/>
      <c r="J3160" s="38"/>
      <c r="K3160" s="43">
        <v>0</v>
      </c>
      <c r="L3160" s="44">
        <v>0</v>
      </c>
      <c r="M3160" s="45"/>
      <c r="N3160" s="38"/>
      <c r="O3160" s="43">
        <v>0</v>
      </c>
      <c r="P3160" s="44">
        <v>0</v>
      </c>
      <c r="Q3160" s="45"/>
      <c r="R3160" s="38"/>
      <c r="S3160" s="43">
        <v>0</v>
      </c>
      <c r="T3160" s="44">
        <v>0</v>
      </c>
      <c r="U3160" s="45"/>
      <c r="V3160" s="38"/>
      <c r="W3160" s="43">
        <v>0</v>
      </c>
      <c r="X3160" s="44">
        <v>0</v>
      </c>
      <c r="Y3160" s="45"/>
      <c r="Z3160" s="38"/>
      <c r="AA3160" s="43">
        <v>0</v>
      </c>
      <c r="AB3160" s="44">
        <v>0</v>
      </c>
      <c r="AC3160" s="45"/>
      <c r="AD3160" s="38"/>
      <c r="AE3160" s="43">
        <v>0</v>
      </c>
      <c r="AF3160" s="44">
        <v>0</v>
      </c>
      <c r="AG3160" s="45"/>
      <c r="AH3160" s="38"/>
      <c r="AI3160" s="43">
        <v>0</v>
      </c>
      <c r="AJ3160" s="44">
        <v>0</v>
      </c>
      <c r="AK3160" s="45"/>
      <c r="AL3160" s="38"/>
      <c r="AM3160" s="43">
        <v>0</v>
      </c>
      <c r="AN3160" s="44">
        <v>0</v>
      </c>
      <c r="AO3160" s="45"/>
    </row>
    <row r="3161" spans="1:41" hidden="1" outlineLevel="1" x14ac:dyDescent="0.25">
      <c r="A3161" s="30"/>
      <c r="B3161" s="31" t="s">
        <v>44</v>
      </c>
      <c r="C3161" s="31" t="s">
        <v>45</v>
      </c>
      <c r="G3161" s="36"/>
      <c r="H3161" s="36"/>
      <c r="I3161" s="37"/>
      <c r="J3161" s="38"/>
      <c r="K3161" s="36"/>
      <c r="L3161" s="36"/>
      <c r="M3161" s="37"/>
      <c r="N3161" s="38"/>
      <c r="O3161" s="36"/>
      <c r="P3161" s="36"/>
      <c r="Q3161" s="37"/>
      <c r="R3161" s="38"/>
      <c r="S3161" s="36"/>
      <c r="T3161" s="36"/>
      <c r="U3161" s="37"/>
      <c r="V3161" s="38"/>
      <c r="W3161" s="36"/>
      <c r="X3161" s="36"/>
      <c r="Y3161" s="37"/>
      <c r="Z3161" s="38"/>
      <c r="AA3161" s="36"/>
      <c r="AB3161" s="36"/>
      <c r="AC3161" s="37"/>
      <c r="AD3161" s="38"/>
      <c r="AE3161" s="36"/>
      <c r="AF3161" s="36"/>
      <c r="AG3161" s="37"/>
      <c r="AH3161" s="38"/>
      <c r="AI3161" s="36"/>
      <c r="AJ3161" s="36"/>
      <c r="AK3161" s="37"/>
      <c r="AL3161" s="38"/>
      <c r="AM3161" s="36"/>
      <c r="AN3161" s="36"/>
      <c r="AO3161" s="37"/>
    </row>
    <row r="3162" spans="1:41" ht="45" hidden="1" outlineLevel="1" x14ac:dyDescent="0.25">
      <c r="A3162" s="34" t="s">
        <v>5506</v>
      </c>
      <c r="B3162" s="35" t="s">
        <v>47</v>
      </c>
      <c r="C3162" s="35" t="s">
        <v>488</v>
      </c>
      <c r="G3162" s="36"/>
      <c r="H3162" s="36"/>
      <c r="I3162" s="37"/>
      <c r="J3162" s="38"/>
      <c r="K3162" s="36"/>
      <c r="L3162" s="36"/>
      <c r="M3162" s="37"/>
      <c r="N3162" s="38"/>
      <c r="O3162" s="36"/>
      <c r="P3162" s="36"/>
      <c r="Q3162" s="37"/>
      <c r="R3162" s="38"/>
      <c r="S3162" s="36"/>
      <c r="T3162" s="36"/>
      <c r="U3162" s="37"/>
      <c r="V3162" s="38"/>
      <c r="W3162" s="36"/>
      <c r="X3162" s="36"/>
      <c r="Y3162" s="37"/>
      <c r="Z3162" s="38"/>
      <c r="AA3162" s="36"/>
      <c r="AB3162" s="36"/>
      <c r="AC3162" s="37"/>
      <c r="AD3162" s="38"/>
      <c r="AE3162" s="36"/>
      <c r="AF3162" s="36"/>
      <c r="AG3162" s="37"/>
      <c r="AH3162" s="38"/>
      <c r="AI3162" s="36"/>
      <c r="AJ3162" s="36"/>
      <c r="AK3162" s="37"/>
      <c r="AL3162" s="38"/>
      <c r="AM3162" s="36"/>
      <c r="AN3162" s="36"/>
      <c r="AO3162" s="37"/>
    </row>
    <row r="3163" spans="1:41" hidden="1" outlineLevel="1" x14ac:dyDescent="0.25">
      <c r="A3163" s="15" t="s">
        <v>5507</v>
      </c>
      <c r="B3163" s="15"/>
      <c r="C3163" s="15"/>
      <c r="D3163" s="15"/>
      <c r="E3163" s="15"/>
      <c r="G3163" s="20" t="s">
        <v>43</v>
      </c>
      <c r="H3163" s="44">
        <v>945201</v>
      </c>
      <c r="I3163" s="45"/>
      <c r="J3163" s="38"/>
      <c r="K3163" s="20" t="s">
        <v>43</v>
      </c>
      <c r="L3163" s="44">
        <v>1363610</v>
      </c>
      <c r="M3163" s="45"/>
      <c r="N3163" s="38"/>
      <c r="O3163" s="20" t="s">
        <v>43</v>
      </c>
      <c r="P3163" s="44">
        <v>1363610</v>
      </c>
      <c r="Q3163" s="45"/>
      <c r="R3163" s="38"/>
      <c r="S3163" s="20" t="s">
        <v>43</v>
      </c>
      <c r="T3163" s="44">
        <v>701326</v>
      </c>
      <c r="U3163" s="45"/>
      <c r="V3163" s="38"/>
      <c r="W3163" s="20" t="s">
        <v>43</v>
      </c>
      <c r="X3163" s="44">
        <v>1552816</v>
      </c>
      <c r="Y3163" s="45"/>
      <c r="Z3163" s="38"/>
      <c r="AA3163" s="20" t="s">
        <v>43</v>
      </c>
      <c r="AB3163" s="44">
        <v>895523.51</v>
      </c>
      <c r="AC3163" s="45"/>
      <c r="AD3163" s="38"/>
      <c r="AE3163" s="20" t="s">
        <v>43</v>
      </c>
      <c r="AF3163" s="44">
        <v>709114</v>
      </c>
      <c r="AG3163" s="45"/>
      <c r="AH3163" s="38"/>
      <c r="AI3163" s="20" t="s">
        <v>43</v>
      </c>
      <c r="AJ3163" s="44">
        <v>0</v>
      </c>
      <c r="AK3163" s="45"/>
      <c r="AL3163" s="38"/>
      <c r="AM3163" s="20" t="s">
        <v>43</v>
      </c>
      <c r="AN3163" s="44">
        <v>859005</v>
      </c>
      <c r="AO3163" s="45"/>
    </row>
    <row r="3164" spans="1:41" hidden="1" outlineLevel="1" x14ac:dyDescent="0.25">
      <c r="A3164" s="30"/>
      <c r="B3164" s="31" t="s">
        <v>44</v>
      </c>
      <c r="C3164" s="31" t="s">
        <v>45</v>
      </c>
      <c r="G3164" s="36"/>
      <c r="H3164" s="36"/>
      <c r="I3164" s="37"/>
      <c r="J3164" s="38"/>
      <c r="K3164" s="36"/>
      <c r="L3164" s="36"/>
      <c r="M3164" s="37"/>
      <c r="N3164" s="38"/>
      <c r="O3164" s="36"/>
      <c r="P3164" s="36"/>
      <c r="Q3164" s="37"/>
      <c r="R3164" s="38"/>
      <c r="S3164" s="36"/>
      <c r="T3164" s="36"/>
      <c r="U3164" s="37"/>
      <c r="V3164" s="38"/>
      <c r="W3164" s="36"/>
      <c r="X3164" s="36"/>
      <c r="Y3164" s="37"/>
      <c r="Z3164" s="38"/>
      <c r="AA3164" s="36"/>
      <c r="AB3164" s="36"/>
      <c r="AC3164" s="37"/>
      <c r="AD3164" s="38"/>
      <c r="AE3164" s="36"/>
      <c r="AF3164" s="36"/>
      <c r="AG3164" s="37"/>
      <c r="AH3164" s="38"/>
      <c r="AI3164" s="36"/>
      <c r="AJ3164" s="36"/>
      <c r="AK3164" s="37"/>
      <c r="AL3164" s="38"/>
      <c r="AM3164" s="36"/>
      <c r="AN3164" s="36"/>
      <c r="AO3164" s="37"/>
    </row>
    <row r="3165" spans="1:41" hidden="1" outlineLevel="1" x14ac:dyDescent="0.25">
      <c r="A3165" s="34" t="s">
        <v>5508</v>
      </c>
      <c r="B3165" s="35" t="s">
        <v>47</v>
      </c>
      <c r="C3165" s="35" t="s">
        <v>5509</v>
      </c>
      <c r="G3165" s="36"/>
      <c r="H3165" s="36"/>
      <c r="I3165" s="37"/>
      <c r="J3165" s="38"/>
      <c r="K3165" s="36"/>
      <c r="L3165" s="36"/>
      <c r="M3165" s="37"/>
      <c r="N3165" s="38"/>
      <c r="O3165" s="36"/>
      <c r="P3165" s="36"/>
      <c r="Q3165" s="37"/>
      <c r="R3165" s="38"/>
      <c r="S3165" s="36"/>
      <c r="T3165" s="36"/>
      <c r="U3165" s="37"/>
      <c r="V3165" s="38"/>
      <c r="W3165" s="36"/>
      <c r="X3165" s="36"/>
      <c r="Y3165" s="37"/>
      <c r="Z3165" s="38"/>
      <c r="AA3165" s="36"/>
      <c r="AB3165" s="36"/>
      <c r="AC3165" s="37"/>
      <c r="AD3165" s="38"/>
      <c r="AE3165" s="36"/>
      <c r="AF3165" s="36"/>
      <c r="AG3165" s="37"/>
      <c r="AH3165" s="38"/>
      <c r="AI3165" s="36"/>
      <c r="AJ3165" s="36"/>
      <c r="AK3165" s="37"/>
      <c r="AL3165" s="38"/>
      <c r="AM3165" s="36"/>
      <c r="AN3165" s="36"/>
      <c r="AO3165" s="37"/>
    </row>
    <row r="3166" spans="1:41" ht="60" hidden="1" outlineLevel="1" x14ac:dyDescent="0.25">
      <c r="A3166" s="34" t="s">
        <v>5510</v>
      </c>
      <c r="B3166" s="35" t="s">
        <v>47</v>
      </c>
      <c r="C3166" s="35" t="s">
        <v>5511</v>
      </c>
      <c r="G3166" s="36"/>
      <c r="H3166" s="36"/>
      <c r="I3166" s="37"/>
      <c r="J3166" s="38"/>
      <c r="K3166" s="36"/>
      <c r="L3166" s="36"/>
      <c r="M3166" s="37"/>
      <c r="N3166" s="38"/>
      <c r="O3166" s="36"/>
      <c r="P3166" s="36"/>
      <c r="Q3166" s="37"/>
      <c r="R3166" s="38"/>
      <c r="S3166" s="36"/>
      <c r="T3166" s="36"/>
      <c r="U3166" s="37"/>
      <c r="V3166" s="38"/>
      <c r="W3166" s="36"/>
      <c r="X3166" s="36"/>
      <c r="Y3166" s="37"/>
      <c r="Z3166" s="38"/>
      <c r="AA3166" s="36"/>
      <c r="AB3166" s="36"/>
      <c r="AC3166" s="37"/>
      <c r="AD3166" s="38"/>
      <c r="AE3166" s="36"/>
      <c r="AF3166" s="36"/>
      <c r="AG3166" s="37"/>
      <c r="AH3166" s="38"/>
      <c r="AI3166" s="36"/>
      <c r="AJ3166" s="36"/>
      <c r="AK3166" s="37"/>
      <c r="AL3166" s="38"/>
      <c r="AM3166" s="36"/>
      <c r="AN3166" s="36"/>
      <c r="AO3166" s="37"/>
    </row>
    <row r="3167" spans="1:41" ht="90" hidden="1" outlineLevel="1" x14ac:dyDescent="0.25">
      <c r="A3167" s="34" t="s">
        <v>5512</v>
      </c>
      <c r="B3167" s="35" t="s">
        <v>47</v>
      </c>
      <c r="C3167" s="35" t="s">
        <v>5513</v>
      </c>
      <c r="G3167" s="36"/>
      <c r="H3167" s="36"/>
      <c r="I3167" s="37"/>
      <c r="J3167" s="38"/>
      <c r="K3167" s="36"/>
      <c r="L3167" s="36"/>
      <c r="M3167" s="37"/>
      <c r="N3167" s="38"/>
      <c r="O3167" s="36"/>
      <c r="P3167" s="36"/>
      <c r="Q3167" s="37"/>
      <c r="R3167" s="38"/>
      <c r="S3167" s="36"/>
      <c r="T3167" s="36"/>
      <c r="U3167" s="37"/>
      <c r="V3167" s="38"/>
      <c r="W3167" s="36"/>
      <c r="X3167" s="36"/>
      <c r="Y3167" s="37"/>
      <c r="Z3167" s="38"/>
      <c r="AA3167" s="36"/>
      <c r="AB3167" s="36"/>
      <c r="AC3167" s="37"/>
      <c r="AD3167" s="38"/>
      <c r="AE3167" s="36"/>
      <c r="AF3167" s="36"/>
      <c r="AG3167" s="37"/>
      <c r="AH3167" s="38"/>
      <c r="AI3167" s="36"/>
      <c r="AJ3167" s="36"/>
      <c r="AK3167" s="37"/>
      <c r="AL3167" s="38"/>
      <c r="AM3167" s="36"/>
      <c r="AN3167" s="36"/>
      <c r="AO3167" s="37"/>
    </row>
    <row r="3168" spans="1:41" ht="45" hidden="1" outlineLevel="1" x14ac:dyDescent="0.25">
      <c r="A3168" s="30"/>
      <c r="B3168" s="31" t="s">
        <v>69</v>
      </c>
      <c r="C3168" s="31" t="s">
        <v>70</v>
      </c>
      <c r="D3168" s="31" t="s">
        <v>71</v>
      </c>
      <c r="E3168" s="31" t="s">
        <v>72</v>
      </c>
      <c r="G3168" s="39" t="s">
        <v>73</v>
      </c>
      <c r="H3168" s="40" t="s">
        <v>33</v>
      </c>
      <c r="I3168" s="41"/>
      <c r="J3168" s="38"/>
      <c r="K3168" s="39" t="s">
        <v>73</v>
      </c>
      <c r="L3168" s="40" t="s">
        <v>33</v>
      </c>
      <c r="M3168" s="41"/>
      <c r="N3168" s="38"/>
      <c r="O3168" s="39" t="s">
        <v>73</v>
      </c>
      <c r="P3168" s="40" t="s">
        <v>33</v>
      </c>
      <c r="Q3168" s="41"/>
      <c r="R3168" s="38"/>
      <c r="S3168" s="39" t="s">
        <v>73</v>
      </c>
      <c r="T3168" s="40" t="s">
        <v>33</v>
      </c>
      <c r="U3168" s="41"/>
      <c r="V3168" s="38"/>
      <c r="W3168" s="39" t="s">
        <v>73</v>
      </c>
      <c r="X3168" s="40" t="s">
        <v>33</v>
      </c>
      <c r="Y3168" s="41"/>
      <c r="Z3168" s="38"/>
      <c r="AA3168" s="39" t="s">
        <v>73</v>
      </c>
      <c r="AB3168" s="40" t="s">
        <v>33</v>
      </c>
      <c r="AC3168" s="41"/>
      <c r="AD3168" s="38"/>
      <c r="AE3168" s="39" t="s">
        <v>73</v>
      </c>
      <c r="AF3168" s="40" t="s">
        <v>33</v>
      </c>
      <c r="AG3168" s="41"/>
      <c r="AH3168" s="38"/>
      <c r="AI3168" s="39" t="s">
        <v>73</v>
      </c>
      <c r="AJ3168" s="40" t="s">
        <v>33</v>
      </c>
      <c r="AK3168" s="41"/>
      <c r="AL3168" s="38"/>
      <c r="AM3168" s="39" t="s">
        <v>73</v>
      </c>
      <c r="AN3168" s="40" t="s">
        <v>33</v>
      </c>
      <c r="AO3168" s="41"/>
    </row>
    <row r="3169" spans="1:41" hidden="1" outlineLevel="1" x14ac:dyDescent="0.25">
      <c r="A3169" s="34" t="s">
        <v>5514</v>
      </c>
      <c r="B3169" s="35" t="s">
        <v>5515</v>
      </c>
      <c r="C3169" s="35" t="s">
        <v>5516</v>
      </c>
      <c r="D3169" s="35" t="s">
        <v>500</v>
      </c>
      <c r="E3169" s="42">
        <v>2</v>
      </c>
      <c r="G3169" s="43">
        <v>0</v>
      </c>
      <c r="H3169" s="44">
        <v>0</v>
      </c>
      <c r="I3169" s="45"/>
      <c r="J3169" s="38"/>
      <c r="K3169" s="43">
        <v>190000</v>
      </c>
      <c r="L3169" s="44">
        <v>380000</v>
      </c>
      <c r="M3169" s="45"/>
      <c r="N3169" s="38"/>
      <c r="O3169" s="43">
        <v>190000</v>
      </c>
      <c r="P3169" s="44">
        <v>380000</v>
      </c>
      <c r="Q3169" s="45"/>
      <c r="R3169" s="38"/>
      <c r="S3169" s="43">
        <v>46138</v>
      </c>
      <c r="T3169" s="44">
        <v>92276</v>
      </c>
      <c r="U3169" s="45"/>
      <c r="V3169" s="38"/>
      <c r="W3169" s="43">
        <v>260000</v>
      </c>
      <c r="X3169" s="44">
        <v>520000</v>
      </c>
      <c r="Y3169" s="45"/>
      <c r="Z3169" s="38"/>
      <c r="AA3169" s="43">
        <v>82692.740000000005</v>
      </c>
      <c r="AB3169" s="44">
        <v>165385.48000000001</v>
      </c>
      <c r="AC3169" s="45"/>
      <c r="AD3169" s="38"/>
      <c r="AE3169" s="43">
        <v>100350</v>
      </c>
      <c r="AF3169" s="44">
        <v>200700</v>
      </c>
      <c r="AG3169" s="45"/>
      <c r="AH3169" s="38"/>
      <c r="AI3169" s="43">
        <v>0</v>
      </c>
      <c r="AJ3169" s="44">
        <v>0</v>
      </c>
      <c r="AK3169" s="45"/>
      <c r="AL3169" s="38"/>
      <c r="AM3169" s="43">
        <v>48525</v>
      </c>
      <c r="AN3169" s="44">
        <v>97050</v>
      </c>
      <c r="AO3169" s="45"/>
    </row>
    <row r="3170" spans="1:41" hidden="1" outlineLevel="1" x14ac:dyDescent="0.25">
      <c r="A3170" s="34" t="s">
        <v>5517</v>
      </c>
      <c r="B3170" s="35" t="s">
        <v>5518</v>
      </c>
      <c r="C3170" s="35" t="s">
        <v>5519</v>
      </c>
      <c r="D3170" s="35" t="s">
        <v>500</v>
      </c>
      <c r="E3170" s="42">
        <v>1</v>
      </c>
      <c r="G3170" s="43">
        <v>0</v>
      </c>
      <c r="H3170" s="44">
        <v>0</v>
      </c>
      <c r="I3170" s="45"/>
      <c r="J3170" s="38"/>
      <c r="K3170" s="43">
        <v>110000</v>
      </c>
      <c r="L3170" s="44">
        <v>110000</v>
      </c>
      <c r="M3170" s="45"/>
      <c r="N3170" s="38"/>
      <c r="O3170" s="43">
        <v>110000</v>
      </c>
      <c r="P3170" s="44">
        <v>110000</v>
      </c>
      <c r="Q3170" s="45"/>
      <c r="R3170" s="38"/>
      <c r="S3170" s="43">
        <v>21589</v>
      </c>
      <c r="T3170" s="44">
        <v>21589</v>
      </c>
      <c r="U3170" s="45"/>
      <c r="V3170" s="38"/>
      <c r="W3170" s="43">
        <v>161200</v>
      </c>
      <c r="X3170" s="44">
        <v>161200</v>
      </c>
      <c r="Y3170" s="45"/>
      <c r="Z3170" s="38"/>
      <c r="AA3170" s="43">
        <v>41346.370000000003</v>
      </c>
      <c r="AB3170" s="44">
        <v>41346.370000000003</v>
      </c>
      <c r="AC3170" s="45"/>
      <c r="AD3170" s="38"/>
      <c r="AE3170" s="43">
        <v>55750</v>
      </c>
      <c r="AF3170" s="44">
        <v>55750</v>
      </c>
      <c r="AG3170" s="45"/>
      <c r="AH3170" s="38"/>
      <c r="AI3170" s="43">
        <v>0</v>
      </c>
      <c r="AJ3170" s="44">
        <v>0</v>
      </c>
      <c r="AK3170" s="45"/>
      <c r="AL3170" s="38"/>
      <c r="AM3170" s="43">
        <v>20694</v>
      </c>
      <c r="AN3170" s="44">
        <v>20694</v>
      </c>
      <c r="AO3170" s="45"/>
    </row>
    <row r="3171" spans="1:41" hidden="1" outlineLevel="1" x14ac:dyDescent="0.25">
      <c r="A3171" s="34" t="s">
        <v>5520</v>
      </c>
      <c r="B3171" s="35" t="s">
        <v>5521</v>
      </c>
      <c r="C3171" s="35" t="s">
        <v>5522</v>
      </c>
      <c r="D3171" s="35" t="s">
        <v>500</v>
      </c>
      <c r="E3171" s="42">
        <v>1</v>
      </c>
      <c r="G3171" s="43">
        <v>0</v>
      </c>
      <c r="H3171" s="44">
        <v>0</v>
      </c>
      <c r="I3171" s="45"/>
      <c r="J3171" s="38"/>
      <c r="K3171" s="43">
        <v>95000</v>
      </c>
      <c r="L3171" s="44">
        <v>95000</v>
      </c>
      <c r="M3171" s="45"/>
      <c r="N3171" s="38"/>
      <c r="O3171" s="43">
        <v>95000</v>
      </c>
      <c r="P3171" s="44">
        <v>95000</v>
      </c>
      <c r="Q3171" s="45"/>
      <c r="R3171" s="38"/>
      <c r="S3171" s="43">
        <v>13830</v>
      </c>
      <c r="T3171" s="44">
        <v>13830</v>
      </c>
      <c r="U3171" s="45"/>
      <c r="V3171" s="38"/>
      <c r="W3171" s="43">
        <v>161200</v>
      </c>
      <c r="X3171" s="44">
        <v>161200</v>
      </c>
      <c r="Y3171" s="45"/>
      <c r="Z3171" s="38"/>
      <c r="AA3171" s="43">
        <v>33077.1</v>
      </c>
      <c r="AB3171" s="44">
        <v>33077.1</v>
      </c>
      <c r="AC3171" s="45"/>
      <c r="AD3171" s="38"/>
      <c r="AE3171" s="43">
        <v>50175</v>
      </c>
      <c r="AF3171" s="44">
        <v>50175</v>
      </c>
      <c r="AG3171" s="45"/>
      <c r="AH3171" s="38"/>
      <c r="AI3171" s="43">
        <v>0</v>
      </c>
      <c r="AJ3171" s="44">
        <v>0</v>
      </c>
      <c r="AK3171" s="45"/>
      <c r="AL3171" s="38"/>
      <c r="AM3171" s="43">
        <v>13501</v>
      </c>
      <c r="AN3171" s="44">
        <v>13501</v>
      </c>
      <c r="AO3171" s="45"/>
    </row>
    <row r="3172" spans="1:41" hidden="1" outlineLevel="1" x14ac:dyDescent="0.25">
      <c r="A3172" s="30"/>
      <c r="B3172" s="31" t="s">
        <v>44</v>
      </c>
      <c r="C3172" s="31" t="s">
        <v>45</v>
      </c>
      <c r="G3172" s="36"/>
      <c r="H3172" s="36"/>
      <c r="I3172" s="37"/>
      <c r="J3172" s="38"/>
      <c r="K3172" s="36"/>
      <c r="L3172" s="36"/>
      <c r="M3172" s="37"/>
      <c r="N3172" s="38"/>
      <c r="O3172" s="36"/>
      <c r="P3172" s="36"/>
      <c r="Q3172" s="37"/>
      <c r="R3172" s="38"/>
      <c r="S3172" s="36"/>
      <c r="T3172" s="36"/>
      <c r="U3172" s="37"/>
      <c r="V3172" s="38"/>
      <c r="W3172" s="36"/>
      <c r="X3172" s="36"/>
      <c r="Y3172" s="37"/>
      <c r="Z3172" s="38"/>
      <c r="AA3172" s="36"/>
      <c r="AB3172" s="36"/>
      <c r="AC3172" s="37"/>
      <c r="AD3172" s="38"/>
      <c r="AE3172" s="36"/>
      <c r="AF3172" s="36"/>
      <c r="AG3172" s="37"/>
      <c r="AH3172" s="38"/>
      <c r="AI3172" s="36"/>
      <c r="AJ3172" s="36"/>
      <c r="AK3172" s="37"/>
      <c r="AL3172" s="38"/>
      <c r="AM3172" s="36"/>
      <c r="AN3172" s="36"/>
      <c r="AO3172" s="37"/>
    </row>
    <row r="3173" spans="1:41" ht="75" hidden="1" outlineLevel="1" x14ac:dyDescent="0.25">
      <c r="A3173" s="34" t="s">
        <v>5523</v>
      </c>
      <c r="B3173" s="35" t="s">
        <v>47</v>
      </c>
      <c r="C3173" s="35" t="s">
        <v>5524</v>
      </c>
      <c r="G3173" s="36"/>
      <c r="H3173" s="36"/>
      <c r="I3173" s="37"/>
      <c r="J3173" s="38"/>
      <c r="K3173" s="36"/>
      <c r="L3173" s="36"/>
      <c r="M3173" s="37"/>
      <c r="N3173" s="38"/>
      <c r="O3173" s="36"/>
      <c r="P3173" s="36"/>
      <c r="Q3173" s="37"/>
      <c r="R3173" s="38"/>
      <c r="S3173" s="36"/>
      <c r="T3173" s="36"/>
      <c r="U3173" s="37"/>
      <c r="V3173" s="38"/>
      <c r="W3173" s="36"/>
      <c r="X3173" s="36"/>
      <c r="Y3173" s="37"/>
      <c r="Z3173" s="38"/>
      <c r="AA3173" s="36"/>
      <c r="AB3173" s="36"/>
      <c r="AC3173" s="37"/>
      <c r="AD3173" s="38"/>
      <c r="AE3173" s="36"/>
      <c r="AF3173" s="36"/>
      <c r="AG3173" s="37"/>
      <c r="AH3173" s="38"/>
      <c r="AI3173" s="36"/>
      <c r="AJ3173" s="36"/>
      <c r="AK3173" s="37"/>
      <c r="AL3173" s="38"/>
      <c r="AM3173" s="36"/>
      <c r="AN3173" s="36"/>
      <c r="AO3173" s="37"/>
    </row>
    <row r="3174" spans="1:41" ht="45" hidden="1" outlineLevel="1" x14ac:dyDescent="0.25">
      <c r="A3174" s="30"/>
      <c r="B3174" s="31" t="s">
        <v>69</v>
      </c>
      <c r="C3174" s="31" t="s">
        <v>70</v>
      </c>
      <c r="D3174" s="31" t="s">
        <v>71</v>
      </c>
      <c r="E3174" s="31" t="s">
        <v>72</v>
      </c>
      <c r="G3174" s="39" t="s">
        <v>73</v>
      </c>
      <c r="H3174" s="40" t="s">
        <v>33</v>
      </c>
      <c r="I3174" s="41"/>
      <c r="J3174" s="38"/>
      <c r="K3174" s="39" t="s">
        <v>73</v>
      </c>
      <c r="L3174" s="40" t="s">
        <v>33</v>
      </c>
      <c r="M3174" s="41"/>
      <c r="N3174" s="38"/>
      <c r="O3174" s="39" t="s">
        <v>73</v>
      </c>
      <c r="P3174" s="40" t="s">
        <v>33</v>
      </c>
      <c r="Q3174" s="41"/>
      <c r="R3174" s="38"/>
      <c r="S3174" s="39" t="s">
        <v>73</v>
      </c>
      <c r="T3174" s="40" t="s">
        <v>33</v>
      </c>
      <c r="U3174" s="41"/>
      <c r="V3174" s="38"/>
      <c r="W3174" s="39" t="s">
        <v>73</v>
      </c>
      <c r="X3174" s="40" t="s">
        <v>33</v>
      </c>
      <c r="Y3174" s="41"/>
      <c r="Z3174" s="38"/>
      <c r="AA3174" s="39" t="s">
        <v>73</v>
      </c>
      <c r="AB3174" s="40" t="s">
        <v>33</v>
      </c>
      <c r="AC3174" s="41"/>
      <c r="AD3174" s="38"/>
      <c r="AE3174" s="39" t="s">
        <v>73</v>
      </c>
      <c r="AF3174" s="40" t="s">
        <v>33</v>
      </c>
      <c r="AG3174" s="41"/>
      <c r="AH3174" s="38"/>
      <c r="AI3174" s="39" t="s">
        <v>73</v>
      </c>
      <c r="AJ3174" s="40" t="s">
        <v>33</v>
      </c>
      <c r="AK3174" s="41"/>
      <c r="AL3174" s="38"/>
      <c r="AM3174" s="39" t="s">
        <v>73</v>
      </c>
      <c r="AN3174" s="40" t="s">
        <v>33</v>
      </c>
      <c r="AO3174" s="41"/>
    </row>
    <row r="3175" spans="1:41" hidden="1" outlineLevel="1" x14ac:dyDescent="0.25">
      <c r="A3175" s="34" t="s">
        <v>5525</v>
      </c>
      <c r="B3175" s="35" t="s">
        <v>5526</v>
      </c>
      <c r="C3175" s="35" t="s">
        <v>5527</v>
      </c>
      <c r="D3175" s="35" t="s">
        <v>500</v>
      </c>
      <c r="E3175" s="42">
        <v>2</v>
      </c>
      <c r="G3175" s="43">
        <v>0</v>
      </c>
      <c r="H3175" s="44">
        <v>0</v>
      </c>
      <c r="I3175" s="45"/>
      <c r="J3175" s="38"/>
      <c r="K3175" s="43">
        <v>5000</v>
      </c>
      <c r="L3175" s="44">
        <v>10000</v>
      </c>
      <c r="M3175" s="45"/>
      <c r="N3175" s="38"/>
      <c r="O3175" s="43">
        <v>5000</v>
      </c>
      <c r="P3175" s="44">
        <v>10000</v>
      </c>
      <c r="Q3175" s="45"/>
      <c r="R3175" s="38"/>
      <c r="S3175" s="43">
        <v>7060</v>
      </c>
      <c r="T3175" s="44">
        <v>14120</v>
      </c>
      <c r="U3175" s="45"/>
      <c r="V3175" s="38"/>
      <c r="W3175" s="43">
        <v>88400</v>
      </c>
      <c r="X3175" s="44">
        <v>176800</v>
      </c>
      <c r="Y3175" s="45"/>
      <c r="Z3175" s="38"/>
      <c r="AA3175" s="43">
        <v>82692.740000000005</v>
      </c>
      <c r="AB3175" s="44">
        <v>165385.48000000001</v>
      </c>
      <c r="AC3175" s="45"/>
      <c r="AD3175" s="38"/>
      <c r="AE3175" s="43">
        <v>0</v>
      </c>
      <c r="AF3175" s="44">
        <v>0</v>
      </c>
      <c r="AG3175" s="45"/>
      <c r="AH3175" s="38"/>
      <c r="AI3175" s="43">
        <v>0</v>
      </c>
      <c r="AJ3175" s="44">
        <v>0</v>
      </c>
      <c r="AK3175" s="45"/>
      <c r="AL3175" s="38"/>
      <c r="AM3175" s="43">
        <v>123104</v>
      </c>
      <c r="AN3175" s="44">
        <v>246208</v>
      </c>
      <c r="AO3175" s="45"/>
    </row>
    <row r="3176" spans="1:41" hidden="1" outlineLevel="1" x14ac:dyDescent="0.25">
      <c r="A3176" s="34" t="s">
        <v>5528</v>
      </c>
      <c r="B3176" s="35" t="s">
        <v>5529</v>
      </c>
      <c r="C3176" s="35" t="s">
        <v>5530</v>
      </c>
      <c r="D3176" s="35" t="s">
        <v>500</v>
      </c>
      <c r="E3176" s="42">
        <v>1</v>
      </c>
      <c r="G3176" s="43">
        <v>0</v>
      </c>
      <c r="H3176" s="44">
        <v>0</v>
      </c>
      <c r="I3176" s="45"/>
      <c r="J3176" s="38"/>
      <c r="K3176" s="43">
        <v>4500</v>
      </c>
      <c r="L3176" s="44">
        <v>4500</v>
      </c>
      <c r="M3176" s="45"/>
      <c r="N3176" s="38"/>
      <c r="O3176" s="43">
        <v>4500</v>
      </c>
      <c r="P3176" s="44">
        <v>4500</v>
      </c>
      <c r="Q3176" s="45"/>
      <c r="R3176" s="38"/>
      <c r="S3176" s="43">
        <v>7060</v>
      </c>
      <c r="T3176" s="44">
        <v>7060</v>
      </c>
      <c r="U3176" s="45"/>
      <c r="V3176" s="38"/>
      <c r="W3176" s="43">
        <v>54080</v>
      </c>
      <c r="X3176" s="44">
        <v>54080</v>
      </c>
      <c r="Y3176" s="45"/>
      <c r="Z3176" s="38"/>
      <c r="AA3176" s="43">
        <v>41346.370000000003</v>
      </c>
      <c r="AB3176" s="44">
        <v>41346.370000000003</v>
      </c>
      <c r="AC3176" s="45"/>
      <c r="AD3176" s="38"/>
      <c r="AE3176" s="43">
        <v>0</v>
      </c>
      <c r="AF3176" s="44">
        <v>0</v>
      </c>
      <c r="AG3176" s="45"/>
      <c r="AH3176" s="38"/>
      <c r="AI3176" s="43">
        <v>0</v>
      </c>
      <c r="AJ3176" s="44">
        <v>0</v>
      </c>
      <c r="AK3176" s="45"/>
      <c r="AL3176" s="38"/>
      <c r="AM3176" s="43">
        <v>50369</v>
      </c>
      <c r="AN3176" s="44">
        <v>50369</v>
      </c>
      <c r="AO3176" s="45"/>
    </row>
    <row r="3177" spans="1:41" hidden="1" outlineLevel="1" x14ac:dyDescent="0.25">
      <c r="A3177" s="34" t="s">
        <v>5531</v>
      </c>
      <c r="B3177" s="35" t="s">
        <v>5532</v>
      </c>
      <c r="C3177" s="35" t="s">
        <v>5533</v>
      </c>
      <c r="D3177" s="35" t="s">
        <v>500</v>
      </c>
      <c r="E3177" s="42">
        <v>1</v>
      </c>
      <c r="G3177" s="43">
        <v>0</v>
      </c>
      <c r="H3177" s="44">
        <v>0</v>
      </c>
      <c r="I3177" s="45"/>
      <c r="J3177" s="38"/>
      <c r="K3177" s="43">
        <v>3500</v>
      </c>
      <c r="L3177" s="44">
        <v>3500</v>
      </c>
      <c r="M3177" s="45"/>
      <c r="N3177" s="38"/>
      <c r="O3177" s="43">
        <v>3500</v>
      </c>
      <c r="P3177" s="44">
        <v>3500</v>
      </c>
      <c r="Q3177" s="45"/>
      <c r="R3177" s="38"/>
      <c r="S3177" s="43">
        <v>7060</v>
      </c>
      <c r="T3177" s="44">
        <v>7060</v>
      </c>
      <c r="U3177" s="45"/>
      <c r="V3177" s="38"/>
      <c r="W3177" s="43">
        <v>28080</v>
      </c>
      <c r="X3177" s="44">
        <v>28080</v>
      </c>
      <c r="Y3177" s="45"/>
      <c r="Z3177" s="38"/>
      <c r="AA3177" s="43">
        <v>33077.1</v>
      </c>
      <c r="AB3177" s="44">
        <v>33077.1</v>
      </c>
      <c r="AC3177" s="45"/>
      <c r="AD3177" s="38"/>
      <c r="AE3177" s="43">
        <v>0</v>
      </c>
      <c r="AF3177" s="44">
        <v>0</v>
      </c>
      <c r="AG3177" s="45"/>
      <c r="AH3177" s="38"/>
      <c r="AI3177" s="43">
        <v>0</v>
      </c>
      <c r="AJ3177" s="44">
        <v>0</v>
      </c>
      <c r="AK3177" s="45"/>
      <c r="AL3177" s="38"/>
      <c r="AM3177" s="43">
        <v>31926</v>
      </c>
      <c r="AN3177" s="44">
        <v>31926</v>
      </c>
      <c r="AO3177" s="45"/>
    </row>
    <row r="3178" spans="1:41" hidden="1" outlineLevel="1" x14ac:dyDescent="0.25">
      <c r="A3178" s="30"/>
      <c r="B3178" s="31" t="s">
        <v>44</v>
      </c>
      <c r="C3178" s="31" t="s">
        <v>45</v>
      </c>
      <c r="G3178" s="36"/>
      <c r="H3178" s="36"/>
      <c r="I3178" s="37"/>
      <c r="J3178" s="38"/>
      <c r="K3178" s="36"/>
      <c r="L3178" s="36"/>
      <c r="M3178" s="37"/>
      <c r="N3178" s="38"/>
      <c r="O3178" s="36"/>
      <c r="P3178" s="36"/>
      <c r="Q3178" s="37"/>
      <c r="R3178" s="38"/>
      <c r="S3178" s="36"/>
      <c r="T3178" s="36"/>
      <c r="U3178" s="37"/>
      <c r="V3178" s="38"/>
      <c r="W3178" s="36"/>
      <c r="X3178" s="36"/>
      <c r="Y3178" s="37"/>
      <c r="Z3178" s="38"/>
      <c r="AA3178" s="36"/>
      <c r="AB3178" s="36"/>
      <c r="AC3178" s="37"/>
      <c r="AD3178" s="38"/>
      <c r="AE3178" s="36"/>
      <c r="AF3178" s="36"/>
      <c r="AG3178" s="37"/>
      <c r="AH3178" s="38"/>
      <c r="AI3178" s="36"/>
      <c r="AJ3178" s="36"/>
      <c r="AK3178" s="37"/>
      <c r="AL3178" s="38"/>
      <c r="AM3178" s="36"/>
      <c r="AN3178" s="36"/>
      <c r="AO3178" s="37"/>
    </row>
    <row r="3179" spans="1:41" ht="105" hidden="1" outlineLevel="1" x14ac:dyDescent="0.25">
      <c r="A3179" s="34" t="s">
        <v>5534</v>
      </c>
      <c r="B3179" s="35" t="s">
        <v>47</v>
      </c>
      <c r="C3179" s="35" t="s">
        <v>5535</v>
      </c>
      <c r="G3179" s="36"/>
      <c r="H3179" s="36"/>
      <c r="I3179" s="37"/>
      <c r="J3179" s="38"/>
      <c r="K3179" s="36"/>
      <c r="L3179" s="36"/>
      <c r="M3179" s="37"/>
      <c r="N3179" s="38"/>
      <c r="O3179" s="36"/>
      <c r="P3179" s="36"/>
      <c r="Q3179" s="37"/>
      <c r="R3179" s="38"/>
      <c r="S3179" s="36"/>
      <c r="T3179" s="36"/>
      <c r="U3179" s="37"/>
      <c r="V3179" s="38"/>
      <c r="W3179" s="36"/>
      <c r="X3179" s="36"/>
      <c r="Y3179" s="37"/>
      <c r="Z3179" s="38"/>
      <c r="AA3179" s="36"/>
      <c r="AB3179" s="36"/>
      <c r="AC3179" s="37"/>
      <c r="AD3179" s="38"/>
      <c r="AE3179" s="36"/>
      <c r="AF3179" s="36"/>
      <c r="AG3179" s="37"/>
      <c r="AH3179" s="38"/>
      <c r="AI3179" s="36"/>
      <c r="AJ3179" s="36"/>
      <c r="AK3179" s="37"/>
      <c r="AL3179" s="38"/>
      <c r="AM3179" s="36"/>
      <c r="AN3179" s="36"/>
      <c r="AO3179" s="37"/>
    </row>
    <row r="3180" spans="1:41" ht="45" hidden="1" outlineLevel="1" x14ac:dyDescent="0.25">
      <c r="A3180" s="30"/>
      <c r="B3180" s="31" t="s">
        <v>69</v>
      </c>
      <c r="C3180" s="31" t="s">
        <v>70</v>
      </c>
      <c r="D3180" s="31" t="s">
        <v>71</v>
      </c>
      <c r="E3180" s="31" t="s">
        <v>72</v>
      </c>
      <c r="G3180" s="39" t="s">
        <v>73</v>
      </c>
      <c r="H3180" s="40" t="s">
        <v>33</v>
      </c>
      <c r="I3180" s="41"/>
      <c r="J3180" s="38"/>
      <c r="K3180" s="39" t="s">
        <v>73</v>
      </c>
      <c r="L3180" s="40" t="s">
        <v>33</v>
      </c>
      <c r="M3180" s="41"/>
      <c r="N3180" s="38"/>
      <c r="O3180" s="39" t="s">
        <v>73</v>
      </c>
      <c r="P3180" s="40" t="s">
        <v>33</v>
      </c>
      <c r="Q3180" s="41"/>
      <c r="R3180" s="38"/>
      <c r="S3180" s="39" t="s">
        <v>73</v>
      </c>
      <c r="T3180" s="40" t="s">
        <v>33</v>
      </c>
      <c r="U3180" s="41"/>
      <c r="V3180" s="38"/>
      <c r="W3180" s="39" t="s">
        <v>73</v>
      </c>
      <c r="X3180" s="40" t="s">
        <v>33</v>
      </c>
      <c r="Y3180" s="41"/>
      <c r="Z3180" s="38"/>
      <c r="AA3180" s="39" t="s">
        <v>73</v>
      </c>
      <c r="AB3180" s="40" t="s">
        <v>33</v>
      </c>
      <c r="AC3180" s="41"/>
      <c r="AD3180" s="38"/>
      <c r="AE3180" s="39" t="s">
        <v>73</v>
      </c>
      <c r="AF3180" s="40" t="s">
        <v>33</v>
      </c>
      <c r="AG3180" s="41"/>
      <c r="AH3180" s="38"/>
      <c r="AI3180" s="39" t="s">
        <v>73</v>
      </c>
      <c r="AJ3180" s="40" t="s">
        <v>33</v>
      </c>
      <c r="AK3180" s="41"/>
      <c r="AL3180" s="38"/>
      <c r="AM3180" s="39" t="s">
        <v>73</v>
      </c>
      <c r="AN3180" s="40" t="s">
        <v>33</v>
      </c>
      <c r="AO3180" s="41"/>
    </row>
    <row r="3181" spans="1:41" hidden="1" outlineLevel="1" x14ac:dyDescent="0.25">
      <c r="A3181" s="34" t="s">
        <v>5536</v>
      </c>
      <c r="B3181" s="35" t="s">
        <v>5537</v>
      </c>
      <c r="C3181" s="35" t="s">
        <v>5538</v>
      </c>
      <c r="D3181" s="35" t="s">
        <v>500</v>
      </c>
      <c r="E3181" s="42">
        <v>1</v>
      </c>
      <c r="G3181" s="43">
        <v>945201</v>
      </c>
      <c r="H3181" s="44">
        <v>945201</v>
      </c>
      <c r="I3181" s="45"/>
      <c r="J3181" s="38"/>
      <c r="K3181" s="43">
        <v>10000</v>
      </c>
      <c r="L3181" s="44">
        <v>10000</v>
      </c>
      <c r="M3181" s="45"/>
      <c r="N3181" s="38"/>
      <c r="O3181" s="43">
        <v>10000</v>
      </c>
      <c r="P3181" s="44">
        <v>10000</v>
      </c>
      <c r="Q3181" s="45"/>
      <c r="R3181" s="38"/>
      <c r="S3181" s="43">
        <v>7060</v>
      </c>
      <c r="T3181" s="44">
        <v>7060</v>
      </c>
      <c r="U3181" s="45"/>
      <c r="V3181" s="38"/>
      <c r="W3181" s="43">
        <v>19240</v>
      </c>
      <c r="X3181" s="44">
        <v>19240</v>
      </c>
      <c r="Y3181" s="45"/>
      <c r="Z3181" s="38"/>
      <c r="AA3181" s="43">
        <v>16538.55</v>
      </c>
      <c r="AB3181" s="44">
        <v>16538.55</v>
      </c>
      <c r="AC3181" s="45"/>
      <c r="AD3181" s="38"/>
      <c r="AE3181" s="43">
        <v>0</v>
      </c>
      <c r="AF3181" s="44">
        <v>0</v>
      </c>
      <c r="AG3181" s="45"/>
      <c r="AH3181" s="38"/>
      <c r="AI3181" s="43">
        <v>0</v>
      </c>
      <c r="AJ3181" s="44">
        <v>0</v>
      </c>
      <c r="AK3181" s="45"/>
      <c r="AL3181" s="38"/>
      <c r="AM3181" s="43">
        <v>39286</v>
      </c>
      <c r="AN3181" s="44">
        <v>39286</v>
      </c>
      <c r="AO3181" s="45"/>
    </row>
    <row r="3182" spans="1:41" hidden="1" outlineLevel="1" x14ac:dyDescent="0.25">
      <c r="A3182" s="30"/>
      <c r="B3182" s="31" t="s">
        <v>44</v>
      </c>
      <c r="C3182" s="31" t="s">
        <v>45</v>
      </c>
      <c r="G3182" s="36"/>
      <c r="H3182" s="36"/>
      <c r="I3182" s="37"/>
      <c r="J3182" s="38"/>
      <c r="K3182" s="36"/>
      <c r="L3182" s="36"/>
      <c r="M3182" s="37"/>
      <c r="N3182" s="38"/>
      <c r="O3182" s="36"/>
      <c r="P3182" s="36"/>
      <c r="Q3182" s="37"/>
      <c r="R3182" s="38"/>
      <c r="S3182" s="36"/>
      <c r="T3182" s="36"/>
      <c r="U3182" s="37"/>
      <c r="V3182" s="38"/>
      <c r="W3182" s="36"/>
      <c r="X3182" s="36"/>
      <c r="Y3182" s="37"/>
      <c r="Z3182" s="38"/>
      <c r="AA3182" s="36"/>
      <c r="AB3182" s="36"/>
      <c r="AC3182" s="37"/>
      <c r="AD3182" s="38"/>
      <c r="AE3182" s="36"/>
      <c r="AF3182" s="36"/>
      <c r="AG3182" s="37"/>
      <c r="AH3182" s="38"/>
      <c r="AI3182" s="36"/>
      <c r="AJ3182" s="36"/>
      <c r="AK3182" s="37"/>
      <c r="AL3182" s="38"/>
      <c r="AM3182" s="36"/>
      <c r="AN3182" s="36"/>
      <c r="AO3182" s="37"/>
    </row>
    <row r="3183" spans="1:41" ht="120" hidden="1" outlineLevel="1" x14ac:dyDescent="0.25">
      <c r="A3183" s="34" t="s">
        <v>5539</v>
      </c>
      <c r="B3183" s="35" t="s">
        <v>47</v>
      </c>
      <c r="C3183" s="35" t="s">
        <v>5540</v>
      </c>
      <c r="G3183" s="36"/>
      <c r="H3183" s="36"/>
      <c r="I3183" s="37"/>
      <c r="J3183" s="38"/>
      <c r="K3183" s="36"/>
      <c r="L3183" s="36"/>
      <c r="M3183" s="37"/>
      <c r="N3183" s="38"/>
      <c r="O3183" s="36"/>
      <c r="P3183" s="36"/>
      <c r="Q3183" s="37"/>
      <c r="R3183" s="38"/>
      <c r="S3183" s="36"/>
      <c r="T3183" s="36"/>
      <c r="U3183" s="37"/>
      <c r="V3183" s="38"/>
      <c r="W3183" s="36"/>
      <c r="X3183" s="36"/>
      <c r="Y3183" s="37"/>
      <c r="Z3183" s="38"/>
      <c r="AA3183" s="36"/>
      <c r="AB3183" s="36"/>
      <c r="AC3183" s="37"/>
      <c r="AD3183" s="38"/>
      <c r="AE3183" s="36"/>
      <c r="AF3183" s="36"/>
      <c r="AG3183" s="37"/>
      <c r="AH3183" s="38"/>
      <c r="AI3183" s="36"/>
      <c r="AJ3183" s="36"/>
      <c r="AK3183" s="37"/>
      <c r="AL3183" s="38"/>
      <c r="AM3183" s="36"/>
      <c r="AN3183" s="36"/>
      <c r="AO3183" s="37"/>
    </row>
    <row r="3184" spans="1:41" ht="45" hidden="1" outlineLevel="1" x14ac:dyDescent="0.25">
      <c r="A3184" s="30"/>
      <c r="B3184" s="31" t="s">
        <v>69</v>
      </c>
      <c r="C3184" s="31" t="s">
        <v>70</v>
      </c>
      <c r="D3184" s="31" t="s">
        <v>71</v>
      </c>
      <c r="E3184" s="31" t="s">
        <v>72</v>
      </c>
      <c r="G3184" s="39" t="s">
        <v>73</v>
      </c>
      <c r="H3184" s="40" t="s">
        <v>33</v>
      </c>
      <c r="I3184" s="41"/>
      <c r="J3184" s="38"/>
      <c r="K3184" s="39" t="s">
        <v>73</v>
      </c>
      <c r="L3184" s="40" t="s">
        <v>33</v>
      </c>
      <c r="M3184" s="41"/>
      <c r="N3184" s="38"/>
      <c r="O3184" s="39" t="s">
        <v>73</v>
      </c>
      <c r="P3184" s="40" t="s">
        <v>33</v>
      </c>
      <c r="Q3184" s="41"/>
      <c r="R3184" s="38"/>
      <c r="S3184" s="39" t="s">
        <v>73</v>
      </c>
      <c r="T3184" s="40" t="s">
        <v>33</v>
      </c>
      <c r="U3184" s="41"/>
      <c r="V3184" s="38"/>
      <c r="W3184" s="39" t="s">
        <v>73</v>
      </c>
      <c r="X3184" s="40" t="s">
        <v>33</v>
      </c>
      <c r="Y3184" s="41"/>
      <c r="Z3184" s="38"/>
      <c r="AA3184" s="39" t="s">
        <v>73</v>
      </c>
      <c r="AB3184" s="40" t="s">
        <v>33</v>
      </c>
      <c r="AC3184" s="41"/>
      <c r="AD3184" s="38"/>
      <c r="AE3184" s="39" t="s">
        <v>73</v>
      </c>
      <c r="AF3184" s="40" t="s">
        <v>33</v>
      </c>
      <c r="AG3184" s="41"/>
      <c r="AH3184" s="38"/>
      <c r="AI3184" s="39" t="s">
        <v>73</v>
      </c>
      <c r="AJ3184" s="40" t="s">
        <v>33</v>
      </c>
      <c r="AK3184" s="41"/>
      <c r="AL3184" s="38"/>
      <c r="AM3184" s="39" t="s">
        <v>73</v>
      </c>
      <c r="AN3184" s="40" t="s">
        <v>33</v>
      </c>
      <c r="AO3184" s="41"/>
    </row>
    <row r="3185" spans="1:41" hidden="1" outlineLevel="1" x14ac:dyDescent="0.25">
      <c r="A3185" s="34" t="s">
        <v>5541</v>
      </c>
      <c r="B3185" s="35" t="s">
        <v>5542</v>
      </c>
      <c r="C3185" s="35" t="s">
        <v>5543</v>
      </c>
      <c r="D3185" s="35" t="s">
        <v>500</v>
      </c>
      <c r="E3185" s="42">
        <v>2</v>
      </c>
      <c r="G3185" s="43">
        <v>0</v>
      </c>
      <c r="H3185" s="44">
        <v>0</v>
      </c>
      <c r="I3185" s="45"/>
      <c r="J3185" s="38"/>
      <c r="K3185" s="43">
        <v>2500</v>
      </c>
      <c r="L3185" s="44">
        <v>5000</v>
      </c>
      <c r="M3185" s="45"/>
      <c r="N3185" s="38"/>
      <c r="O3185" s="43">
        <v>2500</v>
      </c>
      <c r="P3185" s="44">
        <v>5000</v>
      </c>
      <c r="Q3185" s="45"/>
      <c r="R3185" s="38"/>
      <c r="S3185" s="43">
        <v>1177</v>
      </c>
      <c r="T3185" s="44">
        <v>2354</v>
      </c>
      <c r="U3185" s="45"/>
      <c r="V3185" s="38"/>
      <c r="W3185" s="43">
        <v>3640</v>
      </c>
      <c r="X3185" s="44">
        <v>7280</v>
      </c>
      <c r="Y3185" s="45"/>
      <c r="Z3185" s="38"/>
      <c r="AA3185" s="43">
        <v>1653.85</v>
      </c>
      <c r="AB3185" s="44">
        <v>3307.7</v>
      </c>
      <c r="AC3185" s="45"/>
      <c r="AD3185" s="38"/>
      <c r="AE3185" s="43">
        <v>3345</v>
      </c>
      <c r="AF3185" s="44">
        <v>6690</v>
      </c>
      <c r="AG3185" s="45"/>
      <c r="AH3185" s="38"/>
      <c r="AI3185" s="43">
        <v>0</v>
      </c>
      <c r="AJ3185" s="44">
        <v>0</v>
      </c>
      <c r="AK3185" s="45"/>
      <c r="AL3185" s="38"/>
      <c r="AM3185" s="43">
        <v>1731</v>
      </c>
      <c r="AN3185" s="44">
        <v>3462</v>
      </c>
      <c r="AO3185" s="45"/>
    </row>
    <row r="3186" spans="1:41" hidden="1" outlineLevel="1" x14ac:dyDescent="0.25">
      <c r="A3186" s="34" t="s">
        <v>5544</v>
      </c>
      <c r="B3186" s="35" t="s">
        <v>5545</v>
      </c>
      <c r="C3186" s="35" t="s">
        <v>5546</v>
      </c>
      <c r="D3186" s="35" t="s">
        <v>500</v>
      </c>
      <c r="E3186" s="42">
        <v>2</v>
      </c>
      <c r="G3186" s="43">
        <v>0</v>
      </c>
      <c r="H3186" s="44">
        <v>0</v>
      </c>
      <c r="I3186" s="45"/>
      <c r="J3186" s="38"/>
      <c r="K3186" s="43">
        <v>2500</v>
      </c>
      <c r="L3186" s="44">
        <v>5000</v>
      </c>
      <c r="M3186" s="45"/>
      <c r="N3186" s="38"/>
      <c r="O3186" s="43">
        <v>2500</v>
      </c>
      <c r="P3186" s="44">
        <v>5000</v>
      </c>
      <c r="Q3186" s="45"/>
      <c r="R3186" s="38"/>
      <c r="S3186" s="43">
        <v>1362</v>
      </c>
      <c r="T3186" s="44">
        <v>2724</v>
      </c>
      <c r="U3186" s="45"/>
      <c r="V3186" s="38"/>
      <c r="W3186" s="43">
        <v>3640</v>
      </c>
      <c r="X3186" s="44">
        <v>7280</v>
      </c>
      <c r="Y3186" s="45"/>
      <c r="Z3186" s="38"/>
      <c r="AA3186" s="43">
        <v>4134.6400000000003</v>
      </c>
      <c r="AB3186" s="44">
        <v>8269.2800000000007</v>
      </c>
      <c r="AC3186" s="45"/>
      <c r="AD3186" s="38"/>
      <c r="AE3186" s="43">
        <v>4181</v>
      </c>
      <c r="AF3186" s="44">
        <v>8362</v>
      </c>
      <c r="AG3186" s="45"/>
      <c r="AH3186" s="38"/>
      <c r="AI3186" s="43">
        <v>0</v>
      </c>
      <c r="AJ3186" s="44">
        <v>0</v>
      </c>
      <c r="AK3186" s="45"/>
      <c r="AL3186" s="38"/>
      <c r="AM3186" s="43">
        <v>1917</v>
      </c>
      <c r="AN3186" s="44">
        <v>3834</v>
      </c>
      <c r="AO3186" s="45"/>
    </row>
    <row r="3187" spans="1:41" hidden="1" outlineLevel="1" x14ac:dyDescent="0.25">
      <c r="A3187" s="34" t="s">
        <v>5547</v>
      </c>
      <c r="B3187" s="35" t="s">
        <v>5548</v>
      </c>
      <c r="C3187" s="35" t="s">
        <v>5549</v>
      </c>
      <c r="D3187" s="35" t="s">
        <v>500</v>
      </c>
      <c r="E3187" s="42">
        <v>1</v>
      </c>
      <c r="G3187" s="43">
        <v>0</v>
      </c>
      <c r="H3187" s="44">
        <v>0</v>
      </c>
      <c r="I3187" s="45"/>
      <c r="J3187" s="38"/>
      <c r="K3187" s="43">
        <v>2500</v>
      </c>
      <c r="L3187" s="44">
        <v>2500</v>
      </c>
      <c r="M3187" s="45"/>
      <c r="N3187" s="38"/>
      <c r="O3187" s="43">
        <v>2500</v>
      </c>
      <c r="P3187" s="44">
        <v>2500</v>
      </c>
      <c r="Q3187" s="45"/>
      <c r="R3187" s="38"/>
      <c r="S3187" s="43">
        <v>1503</v>
      </c>
      <c r="T3187" s="44">
        <v>1503</v>
      </c>
      <c r="U3187" s="45"/>
      <c r="V3187" s="38"/>
      <c r="W3187" s="43">
        <v>3640</v>
      </c>
      <c r="X3187" s="44">
        <v>3640</v>
      </c>
      <c r="Y3187" s="45"/>
      <c r="Z3187" s="38"/>
      <c r="AA3187" s="43">
        <v>4134.6400000000003</v>
      </c>
      <c r="AB3187" s="44">
        <v>4134.6400000000003</v>
      </c>
      <c r="AC3187" s="45"/>
      <c r="AD3187" s="38"/>
      <c r="AE3187" s="43">
        <v>4181</v>
      </c>
      <c r="AF3187" s="44">
        <v>4181</v>
      </c>
      <c r="AG3187" s="45"/>
      <c r="AH3187" s="38"/>
      <c r="AI3187" s="43">
        <v>0</v>
      </c>
      <c r="AJ3187" s="44">
        <v>0</v>
      </c>
      <c r="AK3187" s="45"/>
      <c r="AL3187" s="38"/>
      <c r="AM3187" s="43">
        <v>1702</v>
      </c>
      <c r="AN3187" s="44">
        <v>1702</v>
      </c>
      <c r="AO3187" s="45"/>
    </row>
    <row r="3188" spans="1:41" hidden="1" outlineLevel="1" x14ac:dyDescent="0.25">
      <c r="A3188" s="34" t="s">
        <v>5550</v>
      </c>
      <c r="B3188" s="35" t="s">
        <v>5551</v>
      </c>
      <c r="C3188" s="35" t="s">
        <v>5552</v>
      </c>
      <c r="D3188" s="35" t="s">
        <v>500</v>
      </c>
      <c r="E3188" s="42">
        <v>2</v>
      </c>
      <c r="G3188" s="43">
        <v>0</v>
      </c>
      <c r="H3188" s="44">
        <v>0</v>
      </c>
      <c r="I3188" s="45"/>
      <c r="J3188" s="38"/>
      <c r="K3188" s="43">
        <v>2500</v>
      </c>
      <c r="L3188" s="44">
        <v>5000</v>
      </c>
      <c r="M3188" s="45"/>
      <c r="N3188" s="38"/>
      <c r="O3188" s="43">
        <v>2500</v>
      </c>
      <c r="P3188" s="44">
        <v>5000</v>
      </c>
      <c r="Q3188" s="45"/>
      <c r="R3188" s="38"/>
      <c r="S3188" s="43">
        <v>1362</v>
      </c>
      <c r="T3188" s="44">
        <v>2724</v>
      </c>
      <c r="U3188" s="45"/>
      <c r="V3188" s="38"/>
      <c r="W3188" s="43">
        <v>3640</v>
      </c>
      <c r="X3188" s="44">
        <v>7280</v>
      </c>
      <c r="Y3188" s="45"/>
      <c r="Z3188" s="38"/>
      <c r="AA3188" s="43">
        <v>4134.6400000000003</v>
      </c>
      <c r="AB3188" s="44">
        <v>8269.2800000000007</v>
      </c>
      <c r="AC3188" s="45"/>
      <c r="AD3188" s="38"/>
      <c r="AE3188" s="43">
        <v>4181</v>
      </c>
      <c r="AF3188" s="44">
        <v>8362</v>
      </c>
      <c r="AG3188" s="45"/>
      <c r="AH3188" s="38"/>
      <c r="AI3188" s="43">
        <v>0</v>
      </c>
      <c r="AJ3188" s="44">
        <v>0</v>
      </c>
      <c r="AK3188" s="45"/>
      <c r="AL3188" s="38"/>
      <c r="AM3188" s="43">
        <v>1917</v>
      </c>
      <c r="AN3188" s="44">
        <v>3834</v>
      </c>
      <c r="AO3188" s="45"/>
    </row>
    <row r="3189" spans="1:41" hidden="1" outlineLevel="1" x14ac:dyDescent="0.25">
      <c r="A3189" s="34" t="s">
        <v>5553</v>
      </c>
      <c r="B3189" s="35" t="s">
        <v>5554</v>
      </c>
      <c r="C3189" s="35" t="s">
        <v>5555</v>
      </c>
      <c r="D3189" s="35" t="s">
        <v>500</v>
      </c>
      <c r="E3189" s="42">
        <v>2</v>
      </c>
      <c r="G3189" s="43">
        <v>0</v>
      </c>
      <c r="H3189" s="44">
        <v>0</v>
      </c>
      <c r="I3189" s="45"/>
      <c r="J3189" s="38"/>
      <c r="K3189" s="43">
        <v>3000</v>
      </c>
      <c r="L3189" s="44">
        <v>6000</v>
      </c>
      <c r="M3189" s="45"/>
      <c r="N3189" s="38"/>
      <c r="O3189" s="43">
        <v>3000</v>
      </c>
      <c r="P3189" s="44">
        <v>6000</v>
      </c>
      <c r="Q3189" s="45"/>
      <c r="R3189" s="38"/>
      <c r="S3189" s="43">
        <v>1531</v>
      </c>
      <c r="T3189" s="44">
        <v>3062</v>
      </c>
      <c r="U3189" s="45"/>
      <c r="V3189" s="38"/>
      <c r="W3189" s="43">
        <v>3640</v>
      </c>
      <c r="X3189" s="44">
        <v>7280</v>
      </c>
      <c r="Y3189" s="45"/>
      <c r="Z3189" s="38"/>
      <c r="AA3189" s="43">
        <v>5788.49</v>
      </c>
      <c r="AB3189" s="44">
        <v>11576.98</v>
      </c>
      <c r="AC3189" s="45"/>
      <c r="AD3189" s="38"/>
      <c r="AE3189" s="43">
        <v>5018</v>
      </c>
      <c r="AF3189" s="44">
        <v>10036</v>
      </c>
      <c r="AG3189" s="45"/>
      <c r="AH3189" s="38"/>
      <c r="AI3189" s="43">
        <v>0</v>
      </c>
      <c r="AJ3189" s="44">
        <v>0</v>
      </c>
      <c r="AK3189" s="45"/>
      <c r="AL3189" s="38"/>
      <c r="AM3189" s="43">
        <v>1917</v>
      </c>
      <c r="AN3189" s="44">
        <v>3834</v>
      </c>
      <c r="AO3189" s="45"/>
    </row>
    <row r="3190" spans="1:41" hidden="1" outlineLevel="1" x14ac:dyDescent="0.25">
      <c r="A3190" s="34" t="s">
        <v>5556</v>
      </c>
      <c r="B3190" s="35" t="s">
        <v>5557</v>
      </c>
      <c r="C3190" s="35" t="s">
        <v>5558</v>
      </c>
      <c r="D3190" s="35" t="s">
        <v>500</v>
      </c>
      <c r="E3190" s="42">
        <v>1</v>
      </c>
      <c r="G3190" s="43">
        <v>0</v>
      </c>
      <c r="H3190" s="44">
        <v>0</v>
      </c>
      <c r="I3190" s="45"/>
      <c r="J3190" s="38"/>
      <c r="K3190" s="43">
        <v>3000</v>
      </c>
      <c r="L3190" s="44">
        <v>3000</v>
      </c>
      <c r="M3190" s="45"/>
      <c r="N3190" s="38"/>
      <c r="O3190" s="43">
        <v>3000</v>
      </c>
      <c r="P3190" s="44">
        <v>3000</v>
      </c>
      <c r="Q3190" s="45"/>
      <c r="R3190" s="38"/>
      <c r="S3190" s="43">
        <v>1549</v>
      </c>
      <c r="T3190" s="44">
        <v>1549</v>
      </c>
      <c r="U3190" s="45"/>
      <c r="V3190" s="38"/>
      <c r="W3190" s="43">
        <v>3640</v>
      </c>
      <c r="X3190" s="44">
        <v>3640</v>
      </c>
      <c r="Y3190" s="45"/>
      <c r="Z3190" s="38"/>
      <c r="AA3190" s="43">
        <v>4961.5600000000004</v>
      </c>
      <c r="AB3190" s="44">
        <v>4961.5600000000004</v>
      </c>
      <c r="AC3190" s="45"/>
      <c r="AD3190" s="38"/>
      <c r="AE3190" s="43">
        <v>4460</v>
      </c>
      <c r="AF3190" s="44">
        <v>4460</v>
      </c>
      <c r="AG3190" s="45"/>
      <c r="AH3190" s="38"/>
      <c r="AI3190" s="43">
        <v>0</v>
      </c>
      <c r="AJ3190" s="44">
        <v>0</v>
      </c>
      <c r="AK3190" s="45"/>
      <c r="AL3190" s="38"/>
      <c r="AM3190" s="43">
        <v>1736</v>
      </c>
      <c r="AN3190" s="44">
        <v>1736</v>
      </c>
      <c r="AO3190" s="45"/>
    </row>
    <row r="3191" spans="1:41" hidden="1" outlineLevel="1" x14ac:dyDescent="0.25">
      <c r="A3191" s="30"/>
      <c r="B3191" s="31" t="s">
        <v>44</v>
      </c>
      <c r="C3191" s="31" t="s">
        <v>45</v>
      </c>
      <c r="G3191" s="36"/>
      <c r="H3191" s="36"/>
      <c r="I3191" s="37"/>
      <c r="J3191" s="38"/>
      <c r="K3191" s="36"/>
      <c r="L3191" s="36"/>
      <c r="M3191" s="37"/>
      <c r="N3191" s="38"/>
      <c r="O3191" s="36"/>
      <c r="P3191" s="36"/>
      <c r="Q3191" s="37"/>
      <c r="R3191" s="38"/>
      <c r="S3191" s="36"/>
      <c r="T3191" s="36"/>
      <c r="U3191" s="37"/>
      <c r="V3191" s="38"/>
      <c r="W3191" s="36"/>
      <c r="X3191" s="36"/>
      <c r="Y3191" s="37"/>
      <c r="Z3191" s="38"/>
      <c r="AA3191" s="36"/>
      <c r="AB3191" s="36"/>
      <c r="AC3191" s="37"/>
      <c r="AD3191" s="38"/>
      <c r="AE3191" s="36"/>
      <c r="AF3191" s="36"/>
      <c r="AG3191" s="37"/>
      <c r="AH3191" s="38"/>
      <c r="AI3191" s="36"/>
      <c r="AJ3191" s="36"/>
      <c r="AK3191" s="37"/>
      <c r="AL3191" s="38"/>
      <c r="AM3191" s="36"/>
      <c r="AN3191" s="36"/>
      <c r="AO3191" s="37"/>
    </row>
    <row r="3192" spans="1:41" ht="30" hidden="1" outlineLevel="1" x14ac:dyDescent="0.25">
      <c r="A3192" s="34" t="s">
        <v>5559</v>
      </c>
      <c r="B3192" s="35" t="s">
        <v>47</v>
      </c>
      <c r="C3192" s="35" t="s">
        <v>5560</v>
      </c>
      <c r="G3192" s="36"/>
      <c r="H3192" s="36"/>
      <c r="I3192" s="37"/>
      <c r="J3192" s="38"/>
      <c r="K3192" s="36"/>
      <c r="L3192" s="36"/>
      <c r="M3192" s="37"/>
      <c r="N3192" s="38"/>
      <c r="O3192" s="36"/>
      <c r="P3192" s="36"/>
      <c r="Q3192" s="37"/>
      <c r="R3192" s="38"/>
      <c r="S3192" s="36"/>
      <c r="T3192" s="36"/>
      <c r="U3192" s="37"/>
      <c r="V3192" s="38"/>
      <c r="W3192" s="36"/>
      <c r="X3192" s="36"/>
      <c r="Y3192" s="37"/>
      <c r="Z3192" s="38"/>
      <c r="AA3192" s="36"/>
      <c r="AB3192" s="36"/>
      <c r="AC3192" s="37"/>
      <c r="AD3192" s="38"/>
      <c r="AE3192" s="36"/>
      <c r="AF3192" s="36"/>
      <c r="AG3192" s="37"/>
      <c r="AH3192" s="38"/>
      <c r="AI3192" s="36"/>
      <c r="AJ3192" s="36"/>
      <c r="AK3192" s="37"/>
      <c r="AL3192" s="38"/>
      <c r="AM3192" s="36"/>
      <c r="AN3192" s="36"/>
      <c r="AO3192" s="37"/>
    </row>
    <row r="3193" spans="1:41" ht="90" hidden="1" outlineLevel="1" x14ac:dyDescent="0.25">
      <c r="A3193" s="34" t="s">
        <v>5561</v>
      </c>
      <c r="B3193" s="35" t="s">
        <v>47</v>
      </c>
      <c r="C3193" s="35" t="s">
        <v>5562</v>
      </c>
      <c r="G3193" s="36"/>
      <c r="H3193" s="36"/>
      <c r="I3193" s="37"/>
      <c r="J3193" s="38"/>
      <c r="K3193" s="36"/>
      <c r="L3193" s="36"/>
      <c r="M3193" s="37"/>
      <c r="N3193" s="38"/>
      <c r="O3193" s="36"/>
      <c r="P3193" s="36"/>
      <c r="Q3193" s="37"/>
      <c r="R3193" s="38"/>
      <c r="S3193" s="36"/>
      <c r="T3193" s="36"/>
      <c r="U3193" s="37"/>
      <c r="V3193" s="38"/>
      <c r="W3193" s="36"/>
      <c r="X3193" s="36"/>
      <c r="Y3193" s="37"/>
      <c r="Z3193" s="38"/>
      <c r="AA3193" s="36"/>
      <c r="AB3193" s="36"/>
      <c r="AC3193" s="37"/>
      <c r="AD3193" s="38"/>
      <c r="AE3193" s="36"/>
      <c r="AF3193" s="36"/>
      <c r="AG3193" s="37"/>
      <c r="AH3193" s="38"/>
      <c r="AI3193" s="36"/>
      <c r="AJ3193" s="36"/>
      <c r="AK3193" s="37"/>
      <c r="AL3193" s="38"/>
      <c r="AM3193" s="36"/>
      <c r="AN3193" s="36"/>
      <c r="AO3193" s="37"/>
    </row>
    <row r="3194" spans="1:41" ht="45" hidden="1" outlineLevel="1" x14ac:dyDescent="0.25">
      <c r="A3194" s="30"/>
      <c r="B3194" s="31" t="s">
        <v>69</v>
      </c>
      <c r="C3194" s="31" t="s">
        <v>70</v>
      </c>
      <c r="D3194" s="31" t="s">
        <v>71</v>
      </c>
      <c r="E3194" s="31" t="s">
        <v>72</v>
      </c>
      <c r="G3194" s="39" t="s">
        <v>73</v>
      </c>
      <c r="H3194" s="40" t="s">
        <v>33</v>
      </c>
      <c r="I3194" s="41"/>
      <c r="J3194" s="38"/>
      <c r="K3194" s="39" t="s">
        <v>73</v>
      </c>
      <c r="L3194" s="40" t="s">
        <v>33</v>
      </c>
      <c r="M3194" s="41"/>
      <c r="N3194" s="38"/>
      <c r="O3194" s="39" t="s">
        <v>73</v>
      </c>
      <c r="P3194" s="40" t="s">
        <v>33</v>
      </c>
      <c r="Q3194" s="41"/>
      <c r="R3194" s="38"/>
      <c r="S3194" s="39" t="s">
        <v>73</v>
      </c>
      <c r="T3194" s="40" t="s">
        <v>33</v>
      </c>
      <c r="U3194" s="41"/>
      <c r="V3194" s="38"/>
      <c r="W3194" s="39" t="s">
        <v>73</v>
      </c>
      <c r="X3194" s="40" t="s">
        <v>33</v>
      </c>
      <c r="Y3194" s="41"/>
      <c r="Z3194" s="38"/>
      <c r="AA3194" s="39" t="s">
        <v>73</v>
      </c>
      <c r="AB3194" s="40" t="s">
        <v>33</v>
      </c>
      <c r="AC3194" s="41"/>
      <c r="AD3194" s="38"/>
      <c r="AE3194" s="39" t="s">
        <v>73</v>
      </c>
      <c r="AF3194" s="40" t="s">
        <v>33</v>
      </c>
      <c r="AG3194" s="41"/>
      <c r="AH3194" s="38"/>
      <c r="AI3194" s="39" t="s">
        <v>73</v>
      </c>
      <c r="AJ3194" s="40" t="s">
        <v>33</v>
      </c>
      <c r="AK3194" s="41"/>
      <c r="AL3194" s="38"/>
      <c r="AM3194" s="39" t="s">
        <v>73</v>
      </c>
      <c r="AN3194" s="40" t="s">
        <v>33</v>
      </c>
      <c r="AO3194" s="41"/>
    </row>
    <row r="3195" spans="1:41" hidden="1" outlineLevel="1" x14ac:dyDescent="0.25">
      <c r="A3195" s="34" t="s">
        <v>5563</v>
      </c>
      <c r="B3195" s="35" t="s">
        <v>5564</v>
      </c>
      <c r="C3195" s="35" t="s">
        <v>5565</v>
      </c>
      <c r="D3195" s="35" t="s">
        <v>500</v>
      </c>
      <c r="E3195" s="42">
        <v>2</v>
      </c>
      <c r="G3195" s="43">
        <v>0</v>
      </c>
      <c r="H3195" s="44">
        <v>0</v>
      </c>
      <c r="I3195" s="45"/>
      <c r="J3195" s="38"/>
      <c r="K3195" s="43">
        <v>3000</v>
      </c>
      <c r="L3195" s="44">
        <v>6000</v>
      </c>
      <c r="M3195" s="45"/>
      <c r="N3195" s="38"/>
      <c r="O3195" s="43">
        <v>3000</v>
      </c>
      <c r="P3195" s="44">
        <v>6000</v>
      </c>
      <c r="Q3195" s="45"/>
      <c r="R3195" s="38"/>
      <c r="S3195" s="43">
        <v>1846</v>
      </c>
      <c r="T3195" s="44">
        <v>3692</v>
      </c>
      <c r="U3195" s="45"/>
      <c r="V3195" s="38"/>
      <c r="W3195" s="43">
        <v>3640</v>
      </c>
      <c r="X3195" s="44">
        <v>7280</v>
      </c>
      <c r="Y3195" s="45"/>
      <c r="Z3195" s="38"/>
      <c r="AA3195" s="43">
        <v>1240.3900000000001</v>
      </c>
      <c r="AB3195" s="44">
        <v>2480.7800000000002</v>
      </c>
      <c r="AC3195" s="45"/>
      <c r="AD3195" s="38"/>
      <c r="AE3195" s="43">
        <v>3345</v>
      </c>
      <c r="AF3195" s="44">
        <v>6690</v>
      </c>
      <c r="AG3195" s="45"/>
      <c r="AH3195" s="38"/>
      <c r="AI3195" s="43">
        <v>0</v>
      </c>
      <c r="AJ3195" s="44">
        <v>0</v>
      </c>
      <c r="AK3195" s="45"/>
      <c r="AL3195" s="38"/>
      <c r="AM3195" s="43">
        <v>5380</v>
      </c>
      <c r="AN3195" s="44">
        <v>10760</v>
      </c>
      <c r="AO3195" s="45"/>
    </row>
    <row r="3196" spans="1:41" hidden="1" outlineLevel="1" x14ac:dyDescent="0.25">
      <c r="A3196" s="34" t="s">
        <v>5566</v>
      </c>
      <c r="B3196" s="35" t="s">
        <v>5567</v>
      </c>
      <c r="C3196" s="35" t="s">
        <v>5568</v>
      </c>
      <c r="D3196" s="35" t="s">
        <v>500</v>
      </c>
      <c r="E3196" s="42">
        <v>1</v>
      </c>
      <c r="G3196" s="43">
        <v>0</v>
      </c>
      <c r="H3196" s="44">
        <v>0</v>
      </c>
      <c r="I3196" s="45"/>
      <c r="J3196" s="38"/>
      <c r="K3196" s="43">
        <v>4500</v>
      </c>
      <c r="L3196" s="44">
        <v>4500</v>
      </c>
      <c r="M3196" s="45"/>
      <c r="N3196" s="38"/>
      <c r="O3196" s="43">
        <v>4500</v>
      </c>
      <c r="P3196" s="44">
        <v>4500</v>
      </c>
      <c r="Q3196" s="45"/>
      <c r="R3196" s="38"/>
      <c r="S3196" s="43">
        <v>3398</v>
      </c>
      <c r="T3196" s="44">
        <v>3398</v>
      </c>
      <c r="U3196" s="45"/>
      <c r="V3196" s="38"/>
      <c r="W3196" s="43">
        <v>3640</v>
      </c>
      <c r="X3196" s="44">
        <v>3640</v>
      </c>
      <c r="Y3196" s="45"/>
      <c r="Z3196" s="38"/>
      <c r="AA3196" s="43">
        <v>8269.27</v>
      </c>
      <c r="AB3196" s="44">
        <v>8269.27</v>
      </c>
      <c r="AC3196" s="45"/>
      <c r="AD3196" s="38"/>
      <c r="AE3196" s="43">
        <v>4460</v>
      </c>
      <c r="AF3196" s="44">
        <v>4460</v>
      </c>
      <c r="AG3196" s="45"/>
      <c r="AH3196" s="38"/>
      <c r="AI3196" s="43">
        <v>0</v>
      </c>
      <c r="AJ3196" s="44">
        <v>0</v>
      </c>
      <c r="AK3196" s="45"/>
      <c r="AL3196" s="38"/>
      <c r="AM3196" s="43">
        <v>5380</v>
      </c>
      <c r="AN3196" s="44">
        <v>5380</v>
      </c>
      <c r="AO3196" s="45"/>
    </row>
    <row r="3197" spans="1:41" hidden="1" outlineLevel="1" x14ac:dyDescent="0.25">
      <c r="A3197" s="34" t="s">
        <v>5569</v>
      </c>
      <c r="B3197" s="35" t="s">
        <v>5570</v>
      </c>
      <c r="C3197" s="35" t="s">
        <v>5571</v>
      </c>
      <c r="D3197" s="35" t="s">
        <v>500</v>
      </c>
      <c r="E3197" s="42">
        <v>1</v>
      </c>
      <c r="G3197" s="43">
        <v>0</v>
      </c>
      <c r="H3197" s="44">
        <v>0</v>
      </c>
      <c r="I3197" s="45"/>
      <c r="J3197" s="38"/>
      <c r="K3197" s="43">
        <v>5000</v>
      </c>
      <c r="L3197" s="44">
        <v>5000</v>
      </c>
      <c r="M3197" s="45"/>
      <c r="N3197" s="38"/>
      <c r="O3197" s="43">
        <v>5000</v>
      </c>
      <c r="P3197" s="44">
        <v>5000</v>
      </c>
      <c r="Q3197" s="45"/>
      <c r="R3197" s="38"/>
      <c r="S3197" s="43">
        <v>4213</v>
      </c>
      <c r="T3197" s="44">
        <v>4213</v>
      </c>
      <c r="U3197" s="45"/>
      <c r="V3197" s="38"/>
      <c r="W3197" s="43">
        <v>5461</v>
      </c>
      <c r="X3197" s="44">
        <v>5461</v>
      </c>
      <c r="Y3197" s="45"/>
      <c r="Z3197" s="38"/>
      <c r="AA3197" s="43">
        <v>12403.91</v>
      </c>
      <c r="AB3197" s="44">
        <v>12403.91</v>
      </c>
      <c r="AC3197" s="45"/>
      <c r="AD3197" s="38"/>
      <c r="AE3197" s="43">
        <v>5575</v>
      </c>
      <c r="AF3197" s="44">
        <v>5575</v>
      </c>
      <c r="AG3197" s="45"/>
      <c r="AH3197" s="38"/>
      <c r="AI3197" s="43">
        <v>0</v>
      </c>
      <c r="AJ3197" s="44">
        <v>0</v>
      </c>
      <c r="AK3197" s="45"/>
      <c r="AL3197" s="38"/>
      <c r="AM3197" s="43">
        <v>7453</v>
      </c>
      <c r="AN3197" s="44">
        <v>7453</v>
      </c>
      <c r="AO3197" s="45"/>
    </row>
    <row r="3198" spans="1:41" hidden="1" outlineLevel="1" x14ac:dyDescent="0.25">
      <c r="A3198" s="34" t="s">
        <v>5572</v>
      </c>
      <c r="B3198" s="35" t="s">
        <v>5573</v>
      </c>
      <c r="C3198" s="35" t="s">
        <v>5574</v>
      </c>
      <c r="D3198" s="35" t="s">
        <v>500</v>
      </c>
      <c r="E3198" s="42">
        <v>1</v>
      </c>
      <c r="G3198" s="43">
        <v>0</v>
      </c>
      <c r="H3198" s="44">
        <v>0</v>
      </c>
      <c r="I3198" s="45"/>
      <c r="J3198" s="38"/>
      <c r="K3198" s="43">
        <v>7500</v>
      </c>
      <c r="L3198" s="44">
        <v>7500</v>
      </c>
      <c r="M3198" s="45"/>
      <c r="N3198" s="38"/>
      <c r="O3198" s="43">
        <v>7500</v>
      </c>
      <c r="P3198" s="44">
        <v>7500</v>
      </c>
      <c r="Q3198" s="45"/>
      <c r="R3198" s="38"/>
      <c r="S3198" s="43">
        <v>3980</v>
      </c>
      <c r="T3198" s="44">
        <v>3980</v>
      </c>
      <c r="U3198" s="45"/>
      <c r="V3198" s="38"/>
      <c r="W3198" s="43">
        <v>7800</v>
      </c>
      <c r="X3198" s="44">
        <v>7800</v>
      </c>
      <c r="Y3198" s="45"/>
      <c r="Z3198" s="38"/>
      <c r="AA3198" s="43">
        <v>33077.1</v>
      </c>
      <c r="AB3198" s="44">
        <v>33077.1</v>
      </c>
      <c r="AC3198" s="45"/>
      <c r="AD3198" s="38"/>
      <c r="AE3198" s="43">
        <v>11708</v>
      </c>
      <c r="AF3198" s="44">
        <v>11708</v>
      </c>
      <c r="AG3198" s="45"/>
      <c r="AH3198" s="38"/>
      <c r="AI3198" s="43">
        <v>0</v>
      </c>
      <c r="AJ3198" s="44">
        <v>0</v>
      </c>
      <c r="AK3198" s="45"/>
      <c r="AL3198" s="38"/>
      <c r="AM3198" s="43">
        <v>11945</v>
      </c>
      <c r="AN3198" s="44">
        <v>11945</v>
      </c>
      <c r="AO3198" s="45"/>
    </row>
    <row r="3199" spans="1:41" hidden="1" outlineLevel="1" x14ac:dyDescent="0.25">
      <c r="A3199" s="30"/>
      <c r="B3199" s="31" t="s">
        <v>44</v>
      </c>
      <c r="C3199" s="31" t="s">
        <v>45</v>
      </c>
      <c r="G3199" s="36"/>
      <c r="H3199" s="36"/>
      <c r="I3199" s="37"/>
      <c r="J3199" s="38"/>
      <c r="K3199" s="36"/>
      <c r="L3199" s="36"/>
      <c r="M3199" s="37"/>
      <c r="N3199" s="38"/>
      <c r="O3199" s="36"/>
      <c r="P3199" s="36"/>
      <c r="Q3199" s="37"/>
      <c r="R3199" s="38"/>
      <c r="S3199" s="36"/>
      <c r="T3199" s="36"/>
      <c r="U3199" s="37"/>
      <c r="V3199" s="38"/>
      <c r="W3199" s="36"/>
      <c r="X3199" s="36"/>
      <c r="Y3199" s="37"/>
      <c r="Z3199" s="38"/>
      <c r="AA3199" s="36"/>
      <c r="AB3199" s="36"/>
      <c r="AC3199" s="37"/>
      <c r="AD3199" s="38"/>
      <c r="AE3199" s="36"/>
      <c r="AF3199" s="36"/>
      <c r="AG3199" s="37"/>
      <c r="AH3199" s="38"/>
      <c r="AI3199" s="36"/>
      <c r="AJ3199" s="36"/>
      <c r="AK3199" s="37"/>
      <c r="AL3199" s="38"/>
      <c r="AM3199" s="36"/>
      <c r="AN3199" s="36"/>
      <c r="AO3199" s="37"/>
    </row>
    <row r="3200" spans="1:41" ht="90" hidden="1" outlineLevel="1" x14ac:dyDescent="0.25">
      <c r="A3200" s="34" t="s">
        <v>5575</v>
      </c>
      <c r="B3200" s="35" t="s">
        <v>47</v>
      </c>
      <c r="C3200" s="35" t="s">
        <v>4281</v>
      </c>
      <c r="G3200" s="36"/>
      <c r="H3200" s="36"/>
      <c r="I3200" s="37"/>
      <c r="J3200" s="38"/>
      <c r="K3200" s="36"/>
      <c r="L3200" s="36"/>
      <c r="M3200" s="37"/>
      <c r="N3200" s="38"/>
      <c r="O3200" s="36"/>
      <c r="P3200" s="36"/>
      <c r="Q3200" s="37"/>
      <c r="R3200" s="38"/>
      <c r="S3200" s="36"/>
      <c r="T3200" s="36"/>
      <c r="U3200" s="37"/>
      <c r="V3200" s="38"/>
      <c r="W3200" s="36"/>
      <c r="X3200" s="36"/>
      <c r="Y3200" s="37"/>
      <c r="Z3200" s="38"/>
      <c r="AA3200" s="36"/>
      <c r="AB3200" s="36"/>
      <c r="AC3200" s="37"/>
      <c r="AD3200" s="38"/>
      <c r="AE3200" s="36"/>
      <c r="AF3200" s="36"/>
      <c r="AG3200" s="37"/>
      <c r="AH3200" s="38"/>
      <c r="AI3200" s="36"/>
      <c r="AJ3200" s="36"/>
      <c r="AK3200" s="37"/>
      <c r="AL3200" s="38"/>
      <c r="AM3200" s="36"/>
      <c r="AN3200" s="36"/>
      <c r="AO3200" s="37"/>
    </row>
    <row r="3201" spans="1:41" ht="45" hidden="1" outlineLevel="1" x14ac:dyDescent="0.25">
      <c r="A3201" s="30"/>
      <c r="B3201" s="31" t="s">
        <v>69</v>
      </c>
      <c r="C3201" s="31" t="s">
        <v>70</v>
      </c>
      <c r="D3201" s="31" t="s">
        <v>71</v>
      </c>
      <c r="E3201" s="31" t="s">
        <v>72</v>
      </c>
      <c r="G3201" s="39" t="s">
        <v>73</v>
      </c>
      <c r="H3201" s="40" t="s">
        <v>33</v>
      </c>
      <c r="I3201" s="41"/>
      <c r="J3201" s="38"/>
      <c r="K3201" s="39" t="s">
        <v>73</v>
      </c>
      <c r="L3201" s="40" t="s">
        <v>33</v>
      </c>
      <c r="M3201" s="41"/>
      <c r="N3201" s="38"/>
      <c r="O3201" s="39" t="s">
        <v>73</v>
      </c>
      <c r="P3201" s="40" t="s">
        <v>33</v>
      </c>
      <c r="Q3201" s="41"/>
      <c r="R3201" s="38"/>
      <c r="S3201" s="39" t="s">
        <v>73</v>
      </c>
      <c r="T3201" s="40" t="s">
        <v>33</v>
      </c>
      <c r="U3201" s="41"/>
      <c r="V3201" s="38"/>
      <c r="W3201" s="39" t="s">
        <v>73</v>
      </c>
      <c r="X3201" s="40" t="s">
        <v>33</v>
      </c>
      <c r="Y3201" s="41"/>
      <c r="Z3201" s="38"/>
      <c r="AA3201" s="39" t="s">
        <v>73</v>
      </c>
      <c r="AB3201" s="40" t="s">
        <v>33</v>
      </c>
      <c r="AC3201" s="41"/>
      <c r="AD3201" s="38"/>
      <c r="AE3201" s="39" t="s">
        <v>73</v>
      </c>
      <c r="AF3201" s="40" t="s">
        <v>33</v>
      </c>
      <c r="AG3201" s="41"/>
      <c r="AH3201" s="38"/>
      <c r="AI3201" s="39" t="s">
        <v>73</v>
      </c>
      <c r="AJ3201" s="40" t="s">
        <v>33</v>
      </c>
      <c r="AK3201" s="41"/>
      <c r="AL3201" s="38"/>
      <c r="AM3201" s="39" t="s">
        <v>73</v>
      </c>
      <c r="AN3201" s="40" t="s">
        <v>33</v>
      </c>
      <c r="AO3201" s="41"/>
    </row>
    <row r="3202" spans="1:41" hidden="1" outlineLevel="1" x14ac:dyDescent="0.25">
      <c r="A3202" s="34" t="s">
        <v>5576</v>
      </c>
      <c r="B3202" s="35" t="s">
        <v>5577</v>
      </c>
      <c r="C3202" s="35" t="s">
        <v>5578</v>
      </c>
      <c r="D3202" s="35" t="s">
        <v>500</v>
      </c>
      <c r="E3202" s="42">
        <v>2</v>
      </c>
      <c r="G3202" s="43">
        <v>0</v>
      </c>
      <c r="H3202" s="44">
        <v>0</v>
      </c>
      <c r="I3202" s="45"/>
      <c r="J3202" s="38"/>
      <c r="K3202" s="43">
        <v>2500</v>
      </c>
      <c r="L3202" s="44">
        <v>5000</v>
      </c>
      <c r="M3202" s="45"/>
      <c r="N3202" s="38"/>
      <c r="O3202" s="43">
        <v>2500</v>
      </c>
      <c r="P3202" s="44">
        <v>5000</v>
      </c>
      <c r="Q3202" s="45"/>
      <c r="R3202" s="38"/>
      <c r="S3202" s="43">
        <v>3887</v>
      </c>
      <c r="T3202" s="44">
        <v>7774</v>
      </c>
      <c r="U3202" s="45"/>
      <c r="V3202" s="38"/>
      <c r="W3202" s="43">
        <v>6760</v>
      </c>
      <c r="X3202" s="44">
        <v>13520</v>
      </c>
      <c r="Y3202" s="45"/>
      <c r="Z3202" s="38"/>
      <c r="AA3202" s="43">
        <v>4134.6400000000003</v>
      </c>
      <c r="AB3202" s="44">
        <v>8269.2800000000007</v>
      </c>
      <c r="AC3202" s="45"/>
      <c r="AD3202" s="38"/>
      <c r="AE3202" s="43">
        <v>3345</v>
      </c>
      <c r="AF3202" s="44">
        <v>6690</v>
      </c>
      <c r="AG3202" s="45"/>
      <c r="AH3202" s="38"/>
      <c r="AI3202" s="43">
        <v>0</v>
      </c>
      <c r="AJ3202" s="44">
        <v>0</v>
      </c>
      <c r="AK3202" s="45"/>
      <c r="AL3202" s="38"/>
      <c r="AM3202" s="43">
        <v>4414</v>
      </c>
      <c r="AN3202" s="44">
        <v>8828</v>
      </c>
      <c r="AO3202" s="45"/>
    </row>
    <row r="3203" spans="1:41" hidden="1" outlineLevel="1" x14ac:dyDescent="0.25">
      <c r="A3203" s="30"/>
      <c r="B3203" s="31" t="s">
        <v>44</v>
      </c>
      <c r="C3203" s="31" t="s">
        <v>45</v>
      </c>
      <c r="G3203" s="36"/>
      <c r="H3203" s="36"/>
      <c r="I3203" s="37"/>
      <c r="J3203" s="38"/>
      <c r="K3203" s="36"/>
      <c r="L3203" s="36"/>
      <c r="M3203" s="37"/>
      <c r="N3203" s="38"/>
      <c r="O3203" s="36"/>
      <c r="P3203" s="36"/>
      <c r="Q3203" s="37"/>
      <c r="R3203" s="38"/>
      <c r="S3203" s="36"/>
      <c r="T3203" s="36"/>
      <c r="U3203" s="37"/>
      <c r="V3203" s="38"/>
      <c r="W3203" s="36"/>
      <c r="X3203" s="36"/>
      <c r="Y3203" s="37"/>
      <c r="Z3203" s="38"/>
      <c r="AA3203" s="36"/>
      <c r="AB3203" s="36"/>
      <c r="AC3203" s="37"/>
      <c r="AD3203" s="38"/>
      <c r="AE3203" s="36"/>
      <c r="AF3203" s="36"/>
      <c r="AG3203" s="37"/>
      <c r="AH3203" s="38"/>
      <c r="AI3203" s="36"/>
      <c r="AJ3203" s="36"/>
      <c r="AK3203" s="37"/>
      <c r="AL3203" s="38"/>
      <c r="AM3203" s="36"/>
      <c r="AN3203" s="36"/>
      <c r="AO3203" s="37"/>
    </row>
    <row r="3204" spans="1:41" hidden="1" outlineLevel="1" x14ac:dyDescent="0.25">
      <c r="A3204" s="34" t="s">
        <v>5579</v>
      </c>
      <c r="B3204" s="35" t="s">
        <v>47</v>
      </c>
      <c r="C3204" s="35" t="s">
        <v>4286</v>
      </c>
      <c r="G3204" s="36"/>
      <c r="H3204" s="36"/>
      <c r="I3204" s="37"/>
      <c r="J3204" s="38"/>
      <c r="K3204" s="36"/>
      <c r="L3204" s="36"/>
      <c r="M3204" s="37"/>
      <c r="N3204" s="38"/>
      <c r="O3204" s="36"/>
      <c r="P3204" s="36"/>
      <c r="Q3204" s="37"/>
      <c r="R3204" s="38"/>
      <c r="S3204" s="36"/>
      <c r="T3204" s="36"/>
      <c r="U3204" s="37"/>
      <c r="V3204" s="38"/>
      <c r="W3204" s="36"/>
      <c r="X3204" s="36"/>
      <c r="Y3204" s="37"/>
      <c r="Z3204" s="38"/>
      <c r="AA3204" s="36"/>
      <c r="AB3204" s="36"/>
      <c r="AC3204" s="37"/>
      <c r="AD3204" s="38"/>
      <c r="AE3204" s="36"/>
      <c r="AF3204" s="36"/>
      <c r="AG3204" s="37"/>
      <c r="AH3204" s="38"/>
      <c r="AI3204" s="36"/>
      <c r="AJ3204" s="36"/>
      <c r="AK3204" s="37"/>
      <c r="AL3204" s="38"/>
      <c r="AM3204" s="36"/>
      <c r="AN3204" s="36"/>
      <c r="AO3204" s="37"/>
    </row>
    <row r="3205" spans="1:41" ht="60" hidden="1" outlineLevel="1" x14ac:dyDescent="0.25">
      <c r="A3205" s="34" t="s">
        <v>5580</v>
      </c>
      <c r="B3205" s="35" t="s">
        <v>47</v>
      </c>
      <c r="C3205" s="35" t="s">
        <v>4288</v>
      </c>
      <c r="G3205" s="36"/>
      <c r="H3205" s="36"/>
      <c r="I3205" s="37"/>
      <c r="J3205" s="38"/>
      <c r="K3205" s="36"/>
      <c r="L3205" s="36"/>
      <c r="M3205" s="37"/>
      <c r="N3205" s="38"/>
      <c r="O3205" s="36"/>
      <c r="P3205" s="36"/>
      <c r="Q3205" s="37"/>
      <c r="R3205" s="38"/>
      <c r="S3205" s="36"/>
      <c r="T3205" s="36"/>
      <c r="U3205" s="37"/>
      <c r="V3205" s="38"/>
      <c r="W3205" s="36"/>
      <c r="X3205" s="36"/>
      <c r="Y3205" s="37"/>
      <c r="Z3205" s="38"/>
      <c r="AA3205" s="36"/>
      <c r="AB3205" s="36"/>
      <c r="AC3205" s="37"/>
      <c r="AD3205" s="38"/>
      <c r="AE3205" s="36"/>
      <c r="AF3205" s="36"/>
      <c r="AG3205" s="37"/>
      <c r="AH3205" s="38"/>
      <c r="AI3205" s="36"/>
      <c r="AJ3205" s="36"/>
      <c r="AK3205" s="37"/>
      <c r="AL3205" s="38"/>
      <c r="AM3205" s="36"/>
      <c r="AN3205" s="36"/>
      <c r="AO3205" s="37"/>
    </row>
    <row r="3206" spans="1:41" ht="45" hidden="1" outlineLevel="1" x14ac:dyDescent="0.25">
      <c r="A3206" s="30"/>
      <c r="B3206" s="31" t="s">
        <v>69</v>
      </c>
      <c r="C3206" s="31" t="s">
        <v>70</v>
      </c>
      <c r="D3206" s="31" t="s">
        <v>71</v>
      </c>
      <c r="E3206" s="31" t="s">
        <v>72</v>
      </c>
      <c r="G3206" s="39" t="s">
        <v>73</v>
      </c>
      <c r="H3206" s="40" t="s">
        <v>33</v>
      </c>
      <c r="I3206" s="41"/>
      <c r="J3206" s="38"/>
      <c r="K3206" s="39" t="s">
        <v>73</v>
      </c>
      <c r="L3206" s="40" t="s">
        <v>33</v>
      </c>
      <c r="M3206" s="41"/>
      <c r="N3206" s="38"/>
      <c r="O3206" s="39" t="s">
        <v>73</v>
      </c>
      <c r="P3206" s="40" t="s">
        <v>33</v>
      </c>
      <c r="Q3206" s="41"/>
      <c r="R3206" s="38"/>
      <c r="S3206" s="39" t="s">
        <v>73</v>
      </c>
      <c r="T3206" s="40" t="s">
        <v>33</v>
      </c>
      <c r="U3206" s="41"/>
      <c r="V3206" s="38"/>
      <c r="W3206" s="39" t="s">
        <v>73</v>
      </c>
      <c r="X3206" s="40" t="s">
        <v>33</v>
      </c>
      <c r="Y3206" s="41"/>
      <c r="Z3206" s="38"/>
      <c r="AA3206" s="39" t="s">
        <v>73</v>
      </c>
      <c r="AB3206" s="40" t="s">
        <v>33</v>
      </c>
      <c r="AC3206" s="41"/>
      <c r="AD3206" s="38"/>
      <c r="AE3206" s="39" t="s">
        <v>73</v>
      </c>
      <c r="AF3206" s="40" t="s">
        <v>33</v>
      </c>
      <c r="AG3206" s="41"/>
      <c r="AH3206" s="38"/>
      <c r="AI3206" s="39" t="s">
        <v>73</v>
      </c>
      <c r="AJ3206" s="40" t="s">
        <v>33</v>
      </c>
      <c r="AK3206" s="41"/>
      <c r="AL3206" s="38"/>
      <c r="AM3206" s="39" t="s">
        <v>73</v>
      </c>
      <c r="AN3206" s="40" t="s">
        <v>33</v>
      </c>
      <c r="AO3206" s="41"/>
    </row>
    <row r="3207" spans="1:41" hidden="1" outlineLevel="1" x14ac:dyDescent="0.25">
      <c r="A3207" s="34" t="s">
        <v>5581</v>
      </c>
      <c r="B3207" s="35" t="s">
        <v>5582</v>
      </c>
      <c r="C3207" s="35" t="s">
        <v>5583</v>
      </c>
      <c r="D3207" s="35" t="s">
        <v>500</v>
      </c>
      <c r="E3207" s="42">
        <v>1</v>
      </c>
      <c r="G3207" s="43">
        <v>0</v>
      </c>
      <c r="H3207" s="44">
        <v>0</v>
      </c>
      <c r="I3207" s="45"/>
      <c r="J3207" s="38"/>
      <c r="K3207" s="43">
        <v>2000</v>
      </c>
      <c r="L3207" s="44">
        <v>2000</v>
      </c>
      <c r="M3207" s="45"/>
      <c r="N3207" s="38"/>
      <c r="O3207" s="43">
        <v>2000</v>
      </c>
      <c r="P3207" s="44">
        <v>2000</v>
      </c>
      <c r="Q3207" s="45"/>
      <c r="R3207" s="38"/>
      <c r="S3207" s="43">
        <v>1082</v>
      </c>
      <c r="T3207" s="44">
        <v>1082</v>
      </c>
      <c r="U3207" s="45"/>
      <c r="V3207" s="38"/>
      <c r="W3207" s="43">
        <v>7356</v>
      </c>
      <c r="X3207" s="44">
        <v>7356</v>
      </c>
      <c r="Y3207" s="45"/>
      <c r="Z3207" s="38"/>
      <c r="AA3207" s="43">
        <v>992.31</v>
      </c>
      <c r="AB3207" s="44">
        <v>992.31</v>
      </c>
      <c r="AC3207" s="45"/>
      <c r="AD3207" s="38"/>
      <c r="AE3207" s="43">
        <v>613</v>
      </c>
      <c r="AF3207" s="44">
        <v>613</v>
      </c>
      <c r="AG3207" s="45"/>
      <c r="AH3207" s="38"/>
      <c r="AI3207" s="43">
        <v>0</v>
      </c>
      <c r="AJ3207" s="44">
        <v>0</v>
      </c>
      <c r="AK3207" s="45"/>
      <c r="AL3207" s="38"/>
      <c r="AM3207" s="43">
        <v>1492</v>
      </c>
      <c r="AN3207" s="44">
        <v>1492</v>
      </c>
      <c r="AO3207" s="45"/>
    </row>
    <row r="3208" spans="1:41" hidden="1" outlineLevel="1" x14ac:dyDescent="0.25">
      <c r="A3208" s="34" t="s">
        <v>5584</v>
      </c>
      <c r="B3208" s="35" t="s">
        <v>5585</v>
      </c>
      <c r="C3208" s="35" t="s">
        <v>5586</v>
      </c>
      <c r="D3208" s="35" t="s">
        <v>500</v>
      </c>
      <c r="E3208" s="42">
        <v>1</v>
      </c>
      <c r="G3208" s="43">
        <v>0</v>
      </c>
      <c r="H3208" s="44">
        <v>0</v>
      </c>
      <c r="I3208" s="45"/>
      <c r="J3208" s="38"/>
      <c r="K3208" s="43">
        <v>2000</v>
      </c>
      <c r="L3208" s="44">
        <v>2000</v>
      </c>
      <c r="M3208" s="45"/>
      <c r="N3208" s="38"/>
      <c r="O3208" s="43">
        <v>2000</v>
      </c>
      <c r="P3208" s="44">
        <v>2000</v>
      </c>
      <c r="Q3208" s="45"/>
      <c r="R3208" s="38"/>
      <c r="S3208" s="43">
        <v>1082</v>
      </c>
      <c r="T3208" s="44">
        <v>1082</v>
      </c>
      <c r="U3208" s="45"/>
      <c r="V3208" s="38"/>
      <c r="W3208" s="43">
        <v>7356</v>
      </c>
      <c r="X3208" s="44">
        <v>7356</v>
      </c>
      <c r="Y3208" s="45"/>
      <c r="Z3208" s="38"/>
      <c r="AA3208" s="43">
        <v>992.31</v>
      </c>
      <c r="AB3208" s="44">
        <v>992.31</v>
      </c>
      <c r="AC3208" s="45"/>
      <c r="AD3208" s="38"/>
      <c r="AE3208" s="43">
        <v>613</v>
      </c>
      <c r="AF3208" s="44">
        <v>613</v>
      </c>
      <c r="AG3208" s="45"/>
      <c r="AH3208" s="38"/>
      <c r="AI3208" s="43">
        <v>0</v>
      </c>
      <c r="AJ3208" s="44">
        <v>0</v>
      </c>
      <c r="AK3208" s="45"/>
      <c r="AL3208" s="38"/>
      <c r="AM3208" s="43">
        <v>1492</v>
      </c>
      <c r="AN3208" s="44">
        <v>1492</v>
      </c>
      <c r="AO3208" s="45"/>
    </row>
    <row r="3209" spans="1:41" hidden="1" outlineLevel="1" x14ac:dyDescent="0.25">
      <c r="A3209" s="34" t="s">
        <v>5587</v>
      </c>
      <c r="B3209" s="35" t="s">
        <v>5588</v>
      </c>
      <c r="C3209" s="35" t="s">
        <v>5589</v>
      </c>
      <c r="D3209" s="35" t="s">
        <v>500</v>
      </c>
      <c r="E3209" s="42">
        <v>1</v>
      </c>
      <c r="G3209" s="43">
        <v>0</v>
      </c>
      <c r="H3209" s="44">
        <v>0</v>
      </c>
      <c r="I3209" s="45"/>
      <c r="J3209" s="38"/>
      <c r="K3209" s="43">
        <v>2100</v>
      </c>
      <c r="L3209" s="44">
        <v>2100</v>
      </c>
      <c r="M3209" s="45"/>
      <c r="N3209" s="38"/>
      <c r="O3209" s="43">
        <v>2100</v>
      </c>
      <c r="P3209" s="44">
        <v>2100</v>
      </c>
      <c r="Q3209" s="45"/>
      <c r="R3209" s="38"/>
      <c r="S3209" s="43">
        <v>1302</v>
      </c>
      <c r="T3209" s="44">
        <v>1302</v>
      </c>
      <c r="U3209" s="45"/>
      <c r="V3209" s="38"/>
      <c r="W3209" s="43">
        <v>7356</v>
      </c>
      <c r="X3209" s="44">
        <v>7356</v>
      </c>
      <c r="Y3209" s="45"/>
      <c r="Z3209" s="38"/>
      <c r="AA3209" s="43">
        <v>1323.08</v>
      </c>
      <c r="AB3209" s="44">
        <v>1323.08</v>
      </c>
      <c r="AC3209" s="45"/>
      <c r="AD3209" s="38"/>
      <c r="AE3209" s="43">
        <v>725</v>
      </c>
      <c r="AF3209" s="44">
        <v>725</v>
      </c>
      <c r="AG3209" s="45"/>
      <c r="AH3209" s="38"/>
      <c r="AI3209" s="43">
        <v>0</v>
      </c>
      <c r="AJ3209" s="44">
        <v>0</v>
      </c>
      <c r="AK3209" s="45"/>
      <c r="AL3209" s="38"/>
      <c r="AM3209" s="43">
        <v>2202</v>
      </c>
      <c r="AN3209" s="44">
        <v>2202</v>
      </c>
      <c r="AO3209" s="45"/>
    </row>
    <row r="3210" spans="1:41" hidden="1" outlineLevel="1" x14ac:dyDescent="0.25">
      <c r="A3210" s="34" t="s">
        <v>5590</v>
      </c>
      <c r="B3210" s="35" t="s">
        <v>5591</v>
      </c>
      <c r="C3210" s="35" t="s">
        <v>5592</v>
      </c>
      <c r="D3210" s="35" t="s">
        <v>500</v>
      </c>
      <c r="E3210" s="42">
        <v>2</v>
      </c>
      <c r="G3210" s="43">
        <v>0</v>
      </c>
      <c r="H3210" s="44">
        <v>0</v>
      </c>
      <c r="I3210" s="45"/>
      <c r="J3210" s="38"/>
      <c r="K3210" s="43">
        <v>1000</v>
      </c>
      <c r="L3210" s="44">
        <v>2000</v>
      </c>
      <c r="M3210" s="45"/>
      <c r="N3210" s="38"/>
      <c r="O3210" s="43">
        <v>1000</v>
      </c>
      <c r="P3210" s="44">
        <v>2000</v>
      </c>
      <c r="Q3210" s="45"/>
      <c r="R3210" s="38"/>
      <c r="S3210" s="43">
        <v>414</v>
      </c>
      <c r="T3210" s="44">
        <v>828</v>
      </c>
      <c r="U3210" s="45"/>
      <c r="V3210" s="38"/>
      <c r="W3210" s="43">
        <v>416</v>
      </c>
      <c r="X3210" s="44">
        <v>832</v>
      </c>
      <c r="Y3210" s="45"/>
      <c r="Z3210" s="38"/>
      <c r="AA3210" s="43">
        <v>289.42</v>
      </c>
      <c r="AB3210" s="44">
        <v>578.84</v>
      </c>
      <c r="AC3210" s="45"/>
      <c r="AD3210" s="38"/>
      <c r="AE3210" s="43">
        <v>279</v>
      </c>
      <c r="AF3210" s="44">
        <v>558</v>
      </c>
      <c r="AG3210" s="45"/>
      <c r="AH3210" s="38"/>
      <c r="AI3210" s="43">
        <v>0</v>
      </c>
      <c r="AJ3210" s="44">
        <v>0</v>
      </c>
      <c r="AK3210" s="45"/>
      <c r="AL3210" s="38"/>
      <c r="AM3210" s="43">
        <v>607</v>
      </c>
      <c r="AN3210" s="44">
        <v>1214</v>
      </c>
      <c r="AO3210" s="45"/>
    </row>
    <row r="3211" spans="1:41" hidden="1" outlineLevel="1" x14ac:dyDescent="0.25">
      <c r="A3211" s="34" t="s">
        <v>5593</v>
      </c>
      <c r="B3211" s="35" t="s">
        <v>5594</v>
      </c>
      <c r="C3211" s="35" t="s">
        <v>5595</v>
      </c>
      <c r="D3211" s="35" t="s">
        <v>500</v>
      </c>
      <c r="E3211" s="42">
        <v>5</v>
      </c>
      <c r="G3211" s="43">
        <v>0</v>
      </c>
      <c r="H3211" s="44">
        <v>0</v>
      </c>
      <c r="I3211" s="45"/>
      <c r="J3211" s="38"/>
      <c r="K3211" s="43">
        <v>650</v>
      </c>
      <c r="L3211" s="44">
        <v>3250</v>
      </c>
      <c r="M3211" s="45"/>
      <c r="N3211" s="38"/>
      <c r="O3211" s="43">
        <v>650</v>
      </c>
      <c r="P3211" s="44">
        <v>3250</v>
      </c>
      <c r="Q3211" s="45"/>
      <c r="R3211" s="38"/>
      <c r="S3211" s="43">
        <v>409</v>
      </c>
      <c r="T3211" s="44">
        <v>2045</v>
      </c>
      <c r="U3211" s="45"/>
      <c r="V3211" s="38"/>
      <c r="W3211" s="43">
        <v>416</v>
      </c>
      <c r="X3211" s="44">
        <v>2080</v>
      </c>
      <c r="Y3211" s="45"/>
      <c r="Z3211" s="38"/>
      <c r="AA3211" s="43">
        <v>165.39</v>
      </c>
      <c r="AB3211" s="44">
        <v>826.95</v>
      </c>
      <c r="AC3211" s="45"/>
      <c r="AD3211" s="38"/>
      <c r="AE3211" s="43">
        <v>223</v>
      </c>
      <c r="AF3211" s="44">
        <v>1115</v>
      </c>
      <c r="AG3211" s="45"/>
      <c r="AH3211" s="38"/>
      <c r="AI3211" s="43">
        <v>0</v>
      </c>
      <c r="AJ3211" s="44">
        <v>0</v>
      </c>
      <c r="AK3211" s="45"/>
      <c r="AL3211" s="38"/>
      <c r="AM3211" s="43">
        <v>488</v>
      </c>
      <c r="AN3211" s="44">
        <v>2440</v>
      </c>
      <c r="AO3211" s="45"/>
    </row>
    <row r="3212" spans="1:41" hidden="1" outlineLevel="1" x14ac:dyDescent="0.25">
      <c r="A3212" s="30"/>
      <c r="B3212" s="31" t="s">
        <v>44</v>
      </c>
      <c r="C3212" s="31" t="s">
        <v>45</v>
      </c>
      <c r="G3212" s="36"/>
      <c r="H3212" s="36"/>
      <c r="I3212" s="37"/>
      <c r="J3212" s="38"/>
      <c r="K3212" s="36"/>
      <c r="L3212" s="36"/>
      <c r="M3212" s="37"/>
      <c r="N3212" s="38"/>
      <c r="O3212" s="36"/>
      <c r="P3212" s="36"/>
      <c r="Q3212" s="37"/>
      <c r="R3212" s="38"/>
      <c r="S3212" s="36"/>
      <c r="T3212" s="36"/>
      <c r="U3212" s="37"/>
      <c r="V3212" s="38"/>
      <c r="W3212" s="36"/>
      <c r="X3212" s="36"/>
      <c r="Y3212" s="37"/>
      <c r="Z3212" s="38"/>
      <c r="AA3212" s="36"/>
      <c r="AB3212" s="36"/>
      <c r="AC3212" s="37"/>
      <c r="AD3212" s="38"/>
      <c r="AE3212" s="36"/>
      <c r="AF3212" s="36"/>
      <c r="AG3212" s="37"/>
      <c r="AH3212" s="38"/>
      <c r="AI3212" s="36"/>
      <c r="AJ3212" s="36"/>
      <c r="AK3212" s="37"/>
      <c r="AL3212" s="38"/>
      <c r="AM3212" s="36"/>
      <c r="AN3212" s="36"/>
      <c r="AO3212" s="37"/>
    </row>
    <row r="3213" spans="1:41" hidden="1" outlineLevel="1" x14ac:dyDescent="0.25">
      <c r="A3213" s="34" t="s">
        <v>5596</v>
      </c>
      <c r="B3213" s="35" t="s">
        <v>47</v>
      </c>
      <c r="C3213" s="35" t="s">
        <v>5597</v>
      </c>
      <c r="G3213" s="36"/>
      <c r="H3213" s="36"/>
      <c r="I3213" s="37"/>
      <c r="J3213" s="38"/>
      <c r="K3213" s="36"/>
      <c r="L3213" s="36"/>
      <c r="M3213" s="37"/>
      <c r="N3213" s="38"/>
      <c r="O3213" s="36"/>
      <c r="P3213" s="36"/>
      <c r="Q3213" s="37"/>
      <c r="R3213" s="38"/>
      <c r="S3213" s="36"/>
      <c r="T3213" s="36"/>
      <c r="U3213" s="37"/>
      <c r="V3213" s="38"/>
      <c r="W3213" s="36"/>
      <c r="X3213" s="36"/>
      <c r="Y3213" s="37"/>
      <c r="Z3213" s="38"/>
      <c r="AA3213" s="36"/>
      <c r="AB3213" s="36"/>
      <c r="AC3213" s="37"/>
      <c r="AD3213" s="38"/>
      <c r="AE3213" s="36"/>
      <c r="AF3213" s="36"/>
      <c r="AG3213" s="37"/>
      <c r="AH3213" s="38"/>
      <c r="AI3213" s="36"/>
      <c r="AJ3213" s="36"/>
      <c r="AK3213" s="37"/>
      <c r="AL3213" s="38"/>
      <c r="AM3213" s="36"/>
      <c r="AN3213" s="36"/>
      <c r="AO3213" s="37"/>
    </row>
    <row r="3214" spans="1:41" ht="45" hidden="1" outlineLevel="1" x14ac:dyDescent="0.25">
      <c r="A3214" s="30"/>
      <c r="B3214" s="31" t="s">
        <v>69</v>
      </c>
      <c r="C3214" s="31" t="s">
        <v>70</v>
      </c>
      <c r="D3214" s="31" t="s">
        <v>71</v>
      </c>
      <c r="E3214" s="31" t="s">
        <v>72</v>
      </c>
      <c r="G3214" s="39" t="s">
        <v>73</v>
      </c>
      <c r="H3214" s="40" t="s">
        <v>33</v>
      </c>
      <c r="I3214" s="41"/>
      <c r="J3214" s="38"/>
      <c r="K3214" s="39" t="s">
        <v>73</v>
      </c>
      <c r="L3214" s="40" t="s">
        <v>33</v>
      </c>
      <c r="M3214" s="41"/>
      <c r="N3214" s="38"/>
      <c r="O3214" s="39" t="s">
        <v>73</v>
      </c>
      <c r="P3214" s="40" t="s">
        <v>33</v>
      </c>
      <c r="Q3214" s="41"/>
      <c r="R3214" s="38"/>
      <c r="S3214" s="39" t="s">
        <v>73</v>
      </c>
      <c r="T3214" s="40" t="s">
        <v>33</v>
      </c>
      <c r="U3214" s="41"/>
      <c r="V3214" s="38"/>
      <c r="W3214" s="39" t="s">
        <v>73</v>
      </c>
      <c r="X3214" s="40" t="s">
        <v>33</v>
      </c>
      <c r="Y3214" s="41"/>
      <c r="Z3214" s="38"/>
      <c r="AA3214" s="39" t="s">
        <v>73</v>
      </c>
      <c r="AB3214" s="40" t="s">
        <v>33</v>
      </c>
      <c r="AC3214" s="41"/>
      <c r="AD3214" s="38"/>
      <c r="AE3214" s="39" t="s">
        <v>73</v>
      </c>
      <c r="AF3214" s="40" t="s">
        <v>33</v>
      </c>
      <c r="AG3214" s="41"/>
      <c r="AH3214" s="38"/>
      <c r="AI3214" s="39" t="s">
        <v>73</v>
      </c>
      <c r="AJ3214" s="40" t="s">
        <v>33</v>
      </c>
      <c r="AK3214" s="41"/>
      <c r="AL3214" s="38"/>
      <c r="AM3214" s="39" t="s">
        <v>73</v>
      </c>
      <c r="AN3214" s="40" t="s">
        <v>33</v>
      </c>
      <c r="AO3214" s="41"/>
    </row>
    <row r="3215" spans="1:41" ht="105" hidden="1" outlineLevel="1" x14ac:dyDescent="0.25">
      <c r="A3215" s="34" t="s">
        <v>5598</v>
      </c>
      <c r="B3215" s="35" t="s">
        <v>5599</v>
      </c>
      <c r="C3215" s="35" t="s">
        <v>5600</v>
      </c>
      <c r="D3215" s="35" t="s">
        <v>5601</v>
      </c>
      <c r="E3215" s="42">
        <v>3850</v>
      </c>
      <c r="G3215" s="43">
        <v>0</v>
      </c>
      <c r="H3215" s="44">
        <v>0</v>
      </c>
      <c r="I3215" s="45"/>
      <c r="J3215" s="38"/>
      <c r="K3215" s="43">
        <v>95</v>
      </c>
      <c r="L3215" s="44">
        <v>365750</v>
      </c>
      <c r="M3215" s="45"/>
      <c r="N3215" s="38"/>
      <c r="O3215" s="43">
        <v>95</v>
      </c>
      <c r="P3215" s="44">
        <v>365750</v>
      </c>
      <c r="Q3215" s="45"/>
      <c r="R3215" s="38"/>
      <c r="S3215" s="43">
        <v>46</v>
      </c>
      <c r="T3215" s="44">
        <v>177100</v>
      </c>
      <c r="U3215" s="45"/>
      <c r="V3215" s="38"/>
      <c r="W3215" s="43">
        <v>27</v>
      </c>
      <c r="X3215" s="44">
        <v>103950</v>
      </c>
      <c r="Y3215" s="45"/>
      <c r="Z3215" s="38"/>
      <c r="AA3215" s="43">
        <v>56.23</v>
      </c>
      <c r="AB3215" s="44">
        <v>216485.5</v>
      </c>
      <c r="AC3215" s="45"/>
      <c r="AD3215" s="38"/>
      <c r="AE3215" s="43">
        <v>36</v>
      </c>
      <c r="AF3215" s="44">
        <v>138600</v>
      </c>
      <c r="AG3215" s="45"/>
      <c r="AH3215" s="38"/>
      <c r="AI3215" s="43">
        <v>0</v>
      </c>
      <c r="AJ3215" s="44">
        <v>0</v>
      </c>
      <c r="AK3215" s="45"/>
      <c r="AL3215" s="38"/>
      <c r="AM3215" s="43">
        <v>24</v>
      </c>
      <c r="AN3215" s="44">
        <v>92400</v>
      </c>
      <c r="AO3215" s="45"/>
    </row>
    <row r="3216" spans="1:41" hidden="1" outlineLevel="1" x14ac:dyDescent="0.25">
      <c r="A3216" s="34" t="s">
        <v>5602</v>
      </c>
      <c r="B3216" s="35" t="s">
        <v>5603</v>
      </c>
      <c r="C3216" s="35" t="s">
        <v>5604</v>
      </c>
      <c r="D3216" s="35" t="s">
        <v>686</v>
      </c>
      <c r="E3216" s="42">
        <v>300</v>
      </c>
      <c r="G3216" s="43">
        <v>0</v>
      </c>
      <c r="H3216" s="44">
        <v>0</v>
      </c>
      <c r="I3216" s="45"/>
      <c r="J3216" s="38"/>
      <c r="K3216" s="43">
        <v>55</v>
      </c>
      <c r="L3216" s="44">
        <v>16500</v>
      </c>
      <c r="M3216" s="45"/>
      <c r="N3216" s="38"/>
      <c r="O3216" s="43">
        <v>55</v>
      </c>
      <c r="P3216" s="44">
        <v>16500</v>
      </c>
      <c r="Q3216" s="45"/>
      <c r="R3216" s="38"/>
      <c r="S3216" s="43">
        <v>178</v>
      </c>
      <c r="T3216" s="44">
        <v>53400</v>
      </c>
      <c r="U3216" s="45"/>
      <c r="V3216" s="38"/>
      <c r="W3216" s="43">
        <v>57</v>
      </c>
      <c r="X3216" s="44">
        <v>17100</v>
      </c>
      <c r="Y3216" s="45"/>
      <c r="Z3216" s="38"/>
      <c r="AA3216" s="43">
        <v>43</v>
      </c>
      <c r="AB3216" s="44">
        <v>12900</v>
      </c>
      <c r="AC3216" s="45"/>
      <c r="AD3216" s="38"/>
      <c r="AE3216" s="43">
        <v>84</v>
      </c>
      <c r="AF3216" s="44">
        <v>25200</v>
      </c>
      <c r="AG3216" s="45"/>
      <c r="AH3216" s="38"/>
      <c r="AI3216" s="43">
        <v>0</v>
      </c>
      <c r="AJ3216" s="44">
        <v>0</v>
      </c>
      <c r="AK3216" s="45"/>
      <c r="AL3216" s="38"/>
      <c r="AM3216" s="43">
        <v>105</v>
      </c>
      <c r="AN3216" s="44">
        <v>31500</v>
      </c>
      <c r="AO3216" s="45"/>
    </row>
    <row r="3217" spans="1:41" ht="45" hidden="1" outlineLevel="1" x14ac:dyDescent="0.25">
      <c r="A3217" s="34" t="s">
        <v>5605</v>
      </c>
      <c r="B3217" s="35" t="s">
        <v>5606</v>
      </c>
      <c r="C3217" s="35" t="s">
        <v>5607</v>
      </c>
      <c r="D3217" s="35" t="s">
        <v>686</v>
      </c>
      <c r="E3217" s="42">
        <v>600</v>
      </c>
      <c r="G3217" s="43">
        <v>0</v>
      </c>
      <c r="H3217" s="44">
        <v>0</v>
      </c>
      <c r="I3217" s="45"/>
      <c r="J3217" s="38"/>
      <c r="K3217" s="43">
        <v>35</v>
      </c>
      <c r="L3217" s="44">
        <v>21000</v>
      </c>
      <c r="M3217" s="45"/>
      <c r="N3217" s="38"/>
      <c r="O3217" s="43">
        <v>35</v>
      </c>
      <c r="P3217" s="44">
        <v>21000</v>
      </c>
      <c r="Q3217" s="45"/>
      <c r="R3217" s="38"/>
      <c r="S3217" s="43">
        <v>169</v>
      </c>
      <c r="T3217" s="44">
        <v>101400</v>
      </c>
      <c r="U3217" s="45"/>
      <c r="V3217" s="38"/>
      <c r="W3217" s="43">
        <v>57</v>
      </c>
      <c r="X3217" s="44">
        <v>34200</v>
      </c>
      <c r="Y3217" s="45"/>
      <c r="Z3217" s="38"/>
      <c r="AA3217" s="43">
        <v>34.729999999999997</v>
      </c>
      <c r="AB3217" s="44">
        <v>20838</v>
      </c>
      <c r="AC3217" s="45"/>
      <c r="AD3217" s="38"/>
      <c r="AE3217" s="43">
        <v>50</v>
      </c>
      <c r="AF3217" s="44">
        <v>30000</v>
      </c>
      <c r="AG3217" s="45"/>
      <c r="AH3217" s="38"/>
      <c r="AI3217" s="43">
        <v>0</v>
      </c>
      <c r="AJ3217" s="44">
        <v>0</v>
      </c>
      <c r="AK3217" s="45"/>
      <c r="AL3217" s="38"/>
      <c r="AM3217" s="43">
        <v>88</v>
      </c>
      <c r="AN3217" s="44">
        <v>52800</v>
      </c>
      <c r="AO3217" s="45"/>
    </row>
    <row r="3218" spans="1:41" ht="30" hidden="1" outlineLevel="1" x14ac:dyDescent="0.25">
      <c r="A3218" s="34" t="s">
        <v>5608</v>
      </c>
      <c r="B3218" s="35" t="s">
        <v>5609</v>
      </c>
      <c r="C3218" s="35" t="s">
        <v>5610</v>
      </c>
      <c r="D3218" s="35" t="s">
        <v>444</v>
      </c>
      <c r="E3218" s="42">
        <v>1</v>
      </c>
      <c r="G3218" s="43">
        <v>0</v>
      </c>
      <c r="H3218" s="44">
        <v>0</v>
      </c>
      <c r="I3218" s="45"/>
      <c r="J3218" s="38"/>
      <c r="K3218" s="43">
        <v>6000</v>
      </c>
      <c r="L3218" s="44">
        <v>6000</v>
      </c>
      <c r="M3218" s="45"/>
      <c r="N3218" s="38"/>
      <c r="O3218" s="43">
        <v>6000</v>
      </c>
      <c r="P3218" s="44">
        <v>6000</v>
      </c>
      <c r="Q3218" s="45"/>
      <c r="R3218" s="38"/>
      <c r="S3218" s="43">
        <v>63051</v>
      </c>
      <c r="T3218" s="44">
        <v>63051</v>
      </c>
      <c r="U3218" s="45"/>
      <c r="V3218" s="38"/>
      <c r="W3218" s="43">
        <v>26000</v>
      </c>
      <c r="X3218" s="44">
        <v>26000</v>
      </c>
      <c r="Y3218" s="45"/>
      <c r="Z3218" s="38"/>
      <c r="AA3218" s="43">
        <v>147.19</v>
      </c>
      <c r="AB3218" s="44">
        <v>147.19</v>
      </c>
      <c r="AC3218" s="45"/>
      <c r="AD3218" s="38"/>
      <c r="AE3218" s="43">
        <v>2230</v>
      </c>
      <c r="AF3218" s="44">
        <v>2230</v>
      </c>
      <c r="AG3218" s="45"/>
      <c r="AH3218" s="38"/>
      <c r="AI3218" s="43">
        <v>0</v>
      </c>
      <c r="AJ3218" s="44">
        <v>0</v>
      </c>
      <c r="AK3218" s="45"/>
      <c r="AL3218" s="38"/>
      <c r="AM3218" s="43">
        <v>50178</v>
      </c>
      <c r="AN3218" s="44">
        <v>50178</v>
      </c>
      <c r="AO3218" s="45"/>
    </row>
    <row r="3219" spans="1:41" ht="30" hidden="1" outlineLevel="1" x14ac:dyDescent="0.25">
      <c r="A3219" s="34" t="s">
        <v>5611</v>
      </c>
      <c r="B3219" s="35" t="s">
        <v>5612</v>
      </c>
      <c r="C3219" s="35" t="s">
        <v>5613</v>
      </c>
      <c r="D3219" s="35" t="s">
        <v>444</v>
      </c>
      <c r="E3219" s="42">
        <v>1</v>
      </c>
      <c r="G3219" s="43">
        <v>0</v>
      </c>
      <c r="H3219" s="44">
        <v>0</v>
      </c>
      <c r="I3219" s="45"/>
      <c r="J3219" s="38"/>
      <c r="K3219" s="43">
        <v>2000</v>
      </c>
      <c r="L3219" s="44">
        <v>2000</v>
      </c>
      <c r="M3219" s="45"/>
      <c r="N3219" s="38"/>
      <c r="O3219" s="43">
        <v>2000</v>
      </c>
      <c r="P3219" s="44">
        <v>2000</v>
      </c>
      <c r="Q3219" s="45"/>
      <c r="R3219" s="38"/>
      <c r="S3219" s="43">
        <v>4637</v>
      </c>
      <c r="T3219" s="44">
        <v>4637</v>
      </c>
      <c r="U3219" s="45"/>
      <c r="V3219" s="38"/>
      <c r="W3219" s="43">
        <v>15600</v>
      </c>
      <c r="X3219" s="44">
        <v>15600</v>
      </c>
      <c r="Y3219" s="45"/>
      <c r="Z3219" s="38"/>
      <c r="AA3219" s="43">
        <v>38.869999999999997</v>
      </c>
      <c r="AB3219" s="44">
        <v>38.869999999999997</v>
      </c>
      <c r="AC3219" s="45"/>
      <c r="AD3219" s="38"/>
      <c r="AE3219" s="43">
        <v>2230</v>
      </c>
      <c r="AF3219" s="44">
        <v>2230</v>
      </c>
      <c r="AG3219" s="45"/>
      <c r="AH3219" s="38"/>
      <c r="AI3219" s="43">
        <v>0</v>
      </c>
      <c r="AJ3219" s="44">
        <v>0</v>
      </c>
      <c r="AK3219" s="45"/>
      <c r="AL3219" s="38"/>
      <c r="AM3219" s="43">
        <v>15954</v>
      </c>
      <c r="AN3219" s="44">
        <v>15954</v>
      </c>
      <c r="AO3219" s="45"/>
    </row>
    <row r="3220" spans="1:41" hidden="1" outlineLevel="1" x14ac:dyDescent="0.25">
      <c r="A3220" s="30"/>
      <c r="B3220" s="31" t="s">
        <v>44</v>
      </c>
      <c r="C3220" s="31" t="s">
        <v>45</v>
      </c>
      <c r="G3220" s="36"/>
      <c r="H3220" s="36"/>
      <c r="I3220" s="37"/>
      <c r="J3220" s="38"/>
      <c r="K3220" s="36"/>
      <c r="L3220" s="36"/>
      <c r="M3220" s="37"/>
      <c r="N3220" s="38"/>
      <c r="O3220" s="36"/>
      <c r="P3220" s="36"/>
      <c r="Q3220" s="37"/>
      <c r="R3220" s="38"/>
      <c r="S3220" s="36"/>
      <c r="T3220" s="36"/>
      <c r="U3220" s="37"/>
      <c r="V3220" s="38"/>
      <c r="W3220" s="36"/>
      <c r="X3220" s="36"/>
      <c r="Y3220" s="37"/>
      <c r="Z3220" s="38"/>
      <c r="AA3220" s="36"/>
      <c r="AB3220" s="36"/>
      <c r="AC3220" s="37"/>
      <c r="AD3220" s="38"/>
      <c r="AE3220" s="36"/>
      <c r="AF3220" s="36"/>
      <c r="AG3220" s="37"/>
      <c r="AH3220" s="38"/>
      <c r="AI3220" s="36"/>
      <c r="AJ3220" s="36"/>
      <c r="AK3220" s="37"/>
      <c r="AL3220" s="38"/>
      <c r="AM3220" s="36"/>
      <c r="AN3220" s="36"/>
      <c r="AO3220" s="37"/>
    </row>
    <row r="3221" spans="1:41" hidden="1" outlineLevel="1" x14ac:dyDescent="0.25">
      <c r="A3221" s="34" t="s">
        <v>5614</v>
      </c>
      <c r="B3221" s="35" t="s">
        <v>47</v>
      </c>
      <c r="C3221" s="35" t="s">
        <v>4203</v>
      </c>
      <c r="G3221" s="36"/>
      <c r="H3221" s="36"/>
      <c r="I3221" s="37"/>
      <c r="J3221" s="38"/>
      <c r="K3221" s="36"/>
      <c r="L3221" s="36"/>
      <c r="M3221" s="37"/>
      <c r="N3221" s="38"/>
      <c r="O3221" s="36"/>
      <c r="P3221" s="36"/>
      <c r="Q3221" s="37"/>
      <c r="R3221" s="38"/>
      <c r="S3221" s="36"/>
      <c r="T3221" s="36"/>
      <c r="U3221" s="37"/>
      <c r="V3221" s="38"/>
      <c r="W3221" s="36"/>
      <c r="X3221" s="36"/>
      <c r="Y3221" s="37"/>
      <c r="Z3221" s="38"/>
      <c r="AA3221" s="36"/>
      <c r="AB3221" s="36"/>
      <c r="AC3221" s="37"/>
      <c r="AD3221" s="38"/>
      <c r="AE3221" s="36"/>
      <c r="AF3221" s="36"/>
      <c r="AG3221" s="37"/>
      <c r="AH3221" s="38"/>
      <c r="AI3221" s="36"/>
      <c r="AJ3221" s="36"/>
      <c r="AK3221" s="37"/>
      <c r="AL3221" s="38"/>
      <c r="AM3221" s="36"/>
      <c r="AN3221" s="36"/>
      <c r="AO3221" s="37"/>
    </row>
    <row r="3222" spans="1:41" ht="45" hidden="1" outlineLevel="1" x14ac:dyDescent="0.25">
      <c r="A3222" s="34" t="s">
        <v>5615</v>
      </c>
      <c r="B3222" s="35" t="s">
        <v>47</v>
      </c>
      <c r="C3222" s="35" t="s">
        <v>4205</v>
      </c>
      <c r="G3222" s="36"/>
      <c r="H3222" s="36"/>
      <c r="I3222" s="37"/>
      <c r="J3222" s="38"/>
      <c r="K3222" s="36"/>
      <c r="L3222" s="36"/>
      <c r="M3222" s="37"/>
      <c r="N3222" s="38"/>
      <c r="O3222" s="36"/>
      <c r="P3222" s="36"/>
      <c r="Q3222" s="37"/>
      <c r="R3222" s="38"/>
      <c r="S3222" s="36"/>
      <c r="T3222" s="36"/>
      <c r="U3222" s="37"/>
      <c r="V3222" s="38"/>
      <c r="W3222" s="36"/>
      <c r="X3222" s="36"/>
      <c r="Y3222" s="37"/>
      <c r="Z3222" s="38"/>
      <c r="AA3222" s="36"/>
      <c r="AB3222" s="36"/>
      <c r="AC3222" s="37"/>
      <c r="AD3222" s="38"/>
      <c r="AE3222" s="36"/>
      <c r="AF3222" s="36"/>
      <c r="AG3222" s="37"/>
      <c r="AH3222" s="38"/>
      <c r="AI3222" s="36"/>
      <c r="AJ3222" s="36"/>
      <c r="AK3222" s="37"/>
      <c r="AL3222" s="38"/>
      <c r="AM3222" s="36"/>
      <c r="AN3222" s="36"/>
      <c r="AO3222" s="37"/>
    </row>
    <row r="3223" spans="1:41" ht="45" hidden="1" outlineLevel="1" x14ac:dyDescent="0.25">
      <c r="A3223" s="30"/>
      <c r="B3223" s="31" t="s">
        <v>69</v>
      </c>
      <c r="C3223" s="31" t="s">
        <v>70</v>
      </c>
      <c r="D3223" s="31" t="s">
        <v>71</v>
      </c>
      <c r="E3223" s="31" t="s">
        <v>72</v>
      </c>
      <c r="G3223" s="39" t="s">
        <v>73</v>
      </c>
      <c r="H3223" s="40" t="s">
        <v>33</v>
      </c>
      <c r="I3223" s="41"/>
      <c r="J3223" s="38"/>
      <c r="K3223" s="39" t="s">
        <v>73</v>
      </c>
      <c r="L3223" s="40" t="s">
        <v>33</v>
      </c>
      <c r="M3223" s="41"/>
      <c r="N3223" s="38"/>
      <c r="O3223" s="39" t="s">
        <v>73</v>
      </c>
      <c r="P3223" s="40" t="s">
        <v>33</v>
      </c>
      <c r="Q3223" s="41"/>
      <c r="R3223" s="38"/>
      <c r="S3223" s="39" t="s">
        <v>73</v>
      </c>
      <c r="T3223" s="40" t="s">
        <v>33</v>
      </c>
      <c r="U3223" s="41"/>
      <c r="V3223" s="38"/>
      <c r="W3223" s="39" t="s">
        <v>73</v>
      </c>
      <c r="X3223" s="40" t="s">
        <v>33</v>
      </c>
      <c r="Y3223" s="41"/>
      <c r="Z3223" s="38"/>
      <c r="AA3223" s="39" t="s">
        <v>73</v>
      </c>
      <c r="AB3223" s="40" t="s">
        <v>33</v>
      </c>
      <c r="AC3223" s="41"/>
      <c r="AD3223" s="38"/>
      <c r="AE3223" s="39" t="s">
        <v>73</v>
      </c>
      <c r="AF3223" s="40" t="s">
        <v>33</v>
      </c>
      <c r="AG3223" s="41"/>
      <c r="AH3223" s="38"/>
      <c r="AI3223" s="39" t="s">
        <v>73</v>
      </c>
      <c r="AJ3223" s="40" t="s">
        <v>33</v>
      </c>
      <c r="AK3223" s="41"/>
      <c r="AL3223" s="38"/>
      <c r="AM3223" s="39" t="s">
        <v>73</v>
      </c>
      <c r="AN3223" s="40" t="s">
        <v>33</v>
      </c>
      <c r="AO3223" s="41"/>
    </row>
    <row r="3224" spans="1:41" hidden="1" outlineLevel="1" x14ac:dyDescent="0.25">
      <c r="A3224" s="34" t="s">
        <v>5616</v>
      </c>
      <c r="B3224" s="35" t="s">
        <v>5617</v>
      </c>
      <c r="C3224" s="35" t="s">
        <v>4208</v>
      </c>
      <c r="D3224" s="35" t="s">
        <v>500</v>
      </c>
      <c r="E3224" s="42">
        <v>26</v>
      </c>
      <c r="G3224" s="43">
        <v>0</v>
      </c>
      <c r="H3224" s="44">
        <v>0</v>
      </c>
      <c r="I3224" s="45"/>
      <c r="J3224" s="38"/>
      <c r="K3224" s="43">
        <v>80</v>
      </c>
      <c r="L3224" s="44">
        <v>2080</v>
      </c>
      <c r="M3224" s="45"/>
      <c r="N3224" s="38"/>
      <c r="O3224" s="43">
        <v>80</v>
      </c>
      <c r="P3224" s="44">
        <v>2080</v>
      </c>
      <c r="Q3224" s="45"/>
      <c r="R3224" s="38"/>
      <c r="S3224" s="43">
        <v>80</v>
      </c>
      <c r="T3224" s="44">
        <v>2080</v>
      </c>
      <c r="U3224" s="45"/>
      <c r="V3224" s="38"/>
      <c r="W3224" s="43">
        <v>73</v>
      </c>
      <c r="X3224" s="44">
        <v>1898</v>
      </c>
      <c r="Y3224" s="45"/>
      <c r="Z3224" s="38"/>
      <c r="AA3224" s="43">
        <v>95.1</v>
      </c>
      <c r="AB3224" s="44">
        <v>2472.6</v>
      </c>
      <c r="AC3224" s="45"/>
      <c r="AD3224" s="38"/>
      <c r="AE3224" s="43">
        <v>335</v>
      </c>
      <c r="AF3224" s="44">
        <v>8710</v>
      </c>
      <c r="AG3224" s="45"/>
      <c r="AH3224" s="38"/>
      <c r="AI3224" s="43">
        <v>0</v>
      </c>
      <c r="AJ3224" s="44">
        <v>0</v>
      </c>
      <c r="AK3224" s="45"/>
      <c r="AL3224" s="38"/>
      <c r="AM3224" s="43">
        <v>70</v>
      </c>
      <c r="AN3224" s="44">
        <v>1820</v>
      </c>
      <c r="AO3224" s="45"/>
    </row>
    <row r="3225" spans="1:41" hidden="1" outlineLevel="1" x14ac:dyDescent="0.25">
      <c r="A3225" s="34" t="s">
        <v>5618</v>
      </c>
      <c r="B3225" s="35" t="s">
        <v>5619</v>
      </c>
      <c r="C3225" s="35" t="s">
        <v>4211</v>
      </c>
      <c r="D3225" s="35" t="s">
        <v>500</v>
      </c>
      <c r="E3225" s="42">
        <v>1</v>
      </c>
      <c r="G3225" s="43">
        <v>0</v>
      </c>
      <c r="H3225" s="44">
        <v>0</v>
      </c>
      <c r="I3225" s="45"/>
      <c r="J3225" s="38"/>
      <c r="K3225" s="43">
        <v>100</v>
      </c>
      <c r="L3225" s="44">
        <v>100</v>
      </c>
      <c r="M3225" s="45"/>
      <c r="N3225" s="38"/>
      <c r="O3225" s="43">
        <v>100</v>
      </c>
      <c r="P3225" s="44">
        <v>100</v>
      </c>
      <c r="Q3225" s="45"/>
      <c r="R3225" s="38"/>
      <c r="S3225" s="43">
        <v>72</v>
      </c>
      <c r="T3225" s="44">
        <v>72</v>
      </c>
      <c r="U3225" s="45"/>
      <c r="V3225" s="38"/>
      <c r="W3225" s="43">
        <v>78</v>
      </c>
      <c r="X3225" s="44">
        <v>78</v>
      </c>
      <c r="Y3225" s="45"/>
      <c r="Z3225" s="38"/>
      <c r="AA3225" s="43">
        <v>104.19</v>
      </c>
      <c r="AB3225" s="44">
        <v>104.19</v>
      </c>
      <c r="AC3225" s="45"/>
      <c r="AD3225" s="38"/>
      <c r="AE3225" s="43">
        <v>390</v>
      </c>
      <c r="AF3225" s="44">
        <v>390</v>
      </c>
      <c r="AG3225" s="45"/>
      <c r="AH3225" s="38"/>
      <c r="AI3225" s="43">
        <v>0</v>
      </c>
      <c r="AJ3225" s="44">
        <v>0</v>
      </c>
      <c r="AK3225" s="45"/>
      <c r="AL3225" s="38"/>
      <c r="AM3225" s="43">
        <v>105</v>
      </c>
      <c r="AN3225" s="44">
        <v>105</v>
      </c>
      <c r="AO3225" s="45"/>
    </row>
    <row r="3226" spans="1:41" hidden="1" outlineLevel="1" x14ac:dyDescent="0.25">
      <c r="A3226" s="34" t="s">
        <v>5620</v>
      </c>
      <c r="B3226" s="35" t="s">
        <v>5621</v>
      </c>
      <c r="C3226" s="35" t="s">
        <v>4219</v>
      </c>
      <c r="D3226" s="35" t="s">
        <v>500</v>
      </c>
      <c r="E3226" s="42">
        <v>1</v>
      </c>
      <c r="G3226" s="43">
        <v>0</v>
      </c>
      <c r="H3226" s="44">
        <v>0</v>
      </c>
      <c r="I3226" s="45"/>
      <c r="J3226" s="38"/>
      <c r="K3226" s="43">
        <v>150</v>
      </c>
      <c r="L3226" s="44">
        <v>150</v>
      </c>
      <c r="M3226" s="45"/>
      <c r="N3226" s="38"/>
      <c r="O3226" s="43">
        <v>150</v>
      </c>
      <c r="P3226" s="44">
        <v>150</v>
      </c>
      <c r="Q3226" s="45"/>
      <c r="R3226" s="38"/>
      <c r="S3226" s="43">
        <v>81</v>
      </c>
      <c r="T3226" s="44">
        <v>81</v>
      </c>
      <c r="U3226" s="45"/>
      <c r="V3226" s="38"/>
      <c r="W3226" s="43">
        <v>88</v>
      </c>
      <c r="X3226" s="44">
        <v>88</v>
      </c>
      <c r="Y3226" s="45"/>
      <c r="Z3226" s="38"/>
      <c r="AA3226" s="43">
        <v>124.04</v>
      </c>
      <c r="AB3226" s="44">
        <v>124.04</v>
      </c>
      <c r="AC3226" s="45"/>
      <c r="AD3226" s="38"/>
      <c r="AE3226" s="43">
        <v>401</v>
      </c>
      <c r="AF3226" s="44">
        <v>401</v>
      </c>
      <c r="AG3226" s="45"/>
      <c r="AH3226" s="38"/>
      <c r="AI3226" s="43">
        <v>0</v>
      </c>
      <c r="AJ3226" s="44">
        <v>0</v>
      </c>
      <c r="AK3226" s="45"/>
      <c r="AL3226" s="38"/>
      <c r="AM3226" s="43">
        <v>110</v>
      </c>
      <c r="AN3226" s="44">
        <v>110</v>
      </c>
      <c r="AO3226" s="45"/>
    </row>
    <row r="3227" spans="1:41" hidden="1" outlineLevel="1" x14ac:dyDescent="0.25">
      <c r="A3227" s="30"/>
      <c r="B3227" s="31" t="s">
        <v>44</v>
      </c>
      <c r="C3227" s="31" t="s">
        <v>45</v>
      </c>
      <c r="G3227" s="36"/>
      <c r="H3227" s="36"/>
      <c r="I3227" s="37"/>
      <c r="J3227" s="38"/>
      <c r="K3227" s="36"/>
      <c r="L3227" s="36"/>
      <c r="M3227" s="37"/>
      <c r="N3227" s="38"/>
      <c r="O3227" s="36"/>
      <c r="P3227" s="36"/>
      <c r="Q3227" s="37"/>
      <c r="R3227" s="38"/>
      <c r="S3227" s="36"/>
      <c r="T3227" s="36"/>
      <c r="U3227" s="37"/>
      <c r="V3227" s="38"/>
      <c r="W3227" s="36"/>
      <c r="X3227" s="36"/>
      <c r="Y3227" s="37"/>
      <c r="Z3227" s="38"/>
      <c r="AA3227" s="36"/>
      <c r="AB3227" s="36"/>
      <c r="AC3227" s="37"/>
      <c r="AD3227" s="38"/>
      <c r="AE3227" s="36"/>
      <c r="AF3227" s="36"/>
      <c r="AG3227" s="37"/>
      <c r="AH3227" s="38"/>
      <c r="AI3227" s="36"/>
      <c r="AJ3227" s="36"/>
      <c r="AK3227" s="37"/>
      <c r="AL3227" s="38"/>
      <c r="AM3227" s="36"/>
      <c r="AN3227" s="36"/>
      <c r="AO3227" s="37"/>
    </row>
    <row r="3228" spans="1:41" ht="60" hidden="1" outlineLevel="1" x14ac:dyDescent="0.25">
      <c r="A3228" s="34" t="s">
        <v>5622</v>
      </c>
      <c r="B3228" s="35" t="s">
        <v>47</v>
      </c>
      <c r="C3228" s="35" t="s">
        <v>4232</v>
      </c>
      <c r="G3228" s="36"/>
      <c r="H3228" s="36"/>
      <c r="I3228" s="37"/>
      <c r="J3228" s="38"/>
      <c r="K3228" s="36"/>
      <c r="L3228" s="36"/>
      <c r="M3228" s="37"/>
      <c r="N3228" s="38"/>
      <c r="O3228" s="36"/>
      <c r="P3228" s="36"/>
      <c r="Q3228" s="37"/>
      <c r="R3228" s="38"/>
      <c r="S3228" s="36"/>
      <c r="T3228" s="36"/>
      <c r="U3228" s="37"/>
      <c r="V3228" s="38"/>
      <c r="W3228" s="36"/>
      <c r="X3228" s="36"/>
      <c r="Y3228" s="37"/>
      <c r="Z3228" s="38"/>
      <c r="AA3228" s="36"/>
      <c r="AB3228" s="36"/>
      <c r="AC3228" s="37"/>
      <c r="AD3228" s="38"/>
      <c r="AE3228" s="36"/>
      <c r="AF3228" s="36"/>
      <c r="AG3228" s="37"/>
      <c r="AH3228" s="38"/>
      <c r="AI3228" s="36"/>
      <c r="AJ3228" s="36"/>
      <c r="AK3228" s="37"/>
      <c r="AL3228" s="38"/>
      <c r="AM3228" s="36"/>
      <c r="AN3228" s="36"/>
      <c r="AO3228" s="37"/>
    </row>
    <row r="3229" spans="1:41" ht="45" hidden="1" outlineLevel="1" x14ac:dyDescent="0.25">
      <c r="A3229" s="30"/>
      <c r="B3229" s="31" t="s">
        <v>69</v>
      </c>
      <c r="C3229" s="31" t="s">
        <v>70</v>
      </c>
      <c r="D3229" s="31" t="s">
        <v>71</v>
      </c>
      <c r="E3229" s="31" t="s">
        <v>72</v>
      </c>
      <c r="G3229" s="39" t="s">
        <v>73</v>
      </c>
      <c r="H3229" s="40" t="s">
        <v>33</v>
      </c>
      <c r="I3229" s="41"/>
      <c r="J3229" s="38"/>
      <c r="K3229" s="39" t="s">
        <v>73</v>
      </c>
      <c r="L3229" s="40" t="s">
        <v>33</v>
      </c>
      <c r="M3229" s="41"/>
      <c r="N3229" s="38"/>
      <c r="O3229" s="39" t="s">
        <v>73</v>
      </c>
      <c r="P3229" s="40" t="s">
        <v>33</v>
      </c>
      <c r="Q3229" s="41"/>
      <c r="R3229" s="38"/>
      <c r="S3229" s="39" t="s">
        <v>73</v>
      </c>
      <c r="T3229" s="40" t="s">
        <v>33</v>
      </c>
      <c r="U3229" s="41"/>
      <c r="V3229" s="38"/>
      <c r="W3229" s="39" t="s">
        <v>73</v>
      </c>
      <c r="X3229" s="40" t="s">
        <v>33</v>
      </c>
      <c r="Y3229" s="41"/>
      <c r="Z3229" s="38"/>
      <c r="AA3229" s="39" t="s">
        <v>73</v>
      </c>
      <c r="AB3229" s="40" t="s">
        <v>33</v>
      </c>
      <c r="AC3229" s="41"/>
      <c r="AD3229" s="38"/>
      <c r="AE3229" s="39" t="s">
        <v>73</v>
      </c>
      <c r="AF3229" s="40" t="s">
        <v>33</v>
      </c>
      <c r="AG3229" s="41"/>
      <c r="AH3229" s="38"/>
      <c r="AI3229" s="39" t="s">
        <v>73</v>
      </c>
      <c r="AJ3229" s="40" t="s">
        <v>33</v>
      </c>
      <c r="AK3229" s="41"/>
      <c r="AL3229" s="38"/>
      <c r="AM3229" s="39" t="s">
        <v>73</v>
      </c>
      <c r="AN3229" s="40" t="s">
        <v>33</v>
      </c>
      <c r="AO3229" s="41"/>
    </row>
    <row r="3230" spans="1:41" hidden="1" outlineLevel="1" x14ac:dyDescent="0.25">
      <c r="A3230" s="34" t="s">
        <v>5623</v>
      </c>
      <c r="B3230" s="35" t="s">
        <v>5624</v>
      </c>
      <c r="C3230" s="35" t="s">
        <v>4238</v>
      </c>
      <c r="D3230" s="35" t="s">
        <v>500</v>
      </c>
      <c r="E3230" s="42">
        <v>1</v>
      </c>
      <c r="G3230" s="43">
        <v>0</v>
      </c>
      <c r="H3230" s="44">
        <v>0</v>
      </c>
      <c r="I3230" s="45"/>
      <c r="J3230" s="38"/>
      <c r="K3230" s="43">
        <v>80</v>
      </c>
      <c r="L3230" s="44">
        <v>80</v>
      </c>
      <c r="M3230" s="45"/>
      <c r="N3230" s="38"/>
      <c r="O3230" s="43">
        <v>80</v>
      </c>
      <c r="P3230" s="44">
        <v>80</v>
      </c>
      <c r="Q3230" s="45"/>
      <c r="R3230" s="38"/>
      <c r="S3230" s="43">
        <v>75</v>
      </c>
      <c r="T3230" s="44">
        <v>75</v>
      </c>
      <c r="U3230" s="45"/>
      <c r="V3230" s="38"/>
      <c r="W3230" s="43">
        <v>187</v>
      </c>
      <c r="X3230" s="44">
        <v>187</v>
      </c>
      <c r="Y3230" s="45"/>
      <c r="Z3230" s="38"/>
      <c r="AA3230" s="43">
        <v>165.39</v>
      </c>
      <c r="AB3230" s="44">
        <v>165.39</v>
      </c>
      <c r="AC3230" s="45"/>
      <c r="AD3230" s="38"/>
      <c r="AE3230" s="43">
        <v>502</v>
      </c>
      <c r="AF3230" s="44">
        <v>502</v>
      </c>
      <c r="AG3230" s="45"/>
      <c r="AH3230" s="38"/>
      <c r="AI3230" s="43">
        <v>0</v>
      </c>
      <c r="AJ3230" s="44">
        <v>0</v>
      </c>
      <c r="AK3230" s="45"/>
      <c r="AL3230" s="38"/>
      <c r="AM3230" s="43">
        <v>77</v>
      </c>
      <c r="AN3230" s="44">
        <v>77</v>
      </c>
      <c r="AO3230" s="45"/>
    </row>
    <row r="3231" spans="1:41" hidden="1" outlineLevel="1" x14ac:dyDescent="0.25">
      <c r="A3231" s="34" t="s">
        <v>5625</v>
      </c>
      <c r="B3231" s="35" t="s">
        <v>5626</v>
      </c>
      <c r="C3231" s="35" t="s">
        <v>5627</v>
      </c>
      <c r="D3231" s="35" t="s">
        <v>500</v>
      </c>
      <c r="E3231" s="42">
        <v>4</v>
      </c>
      <c r="G3231" s="43">
        <v>0</v>
      </c>
      <c r="H3231" s="44">
        <v>0</v>
      </c>
      <c r="I3231" s="45"/>
      <c r="J3231" s="38"/>
      <c r="K3231" s="43">
        <v>120</v>
      </c>
      <c r="L3231" s="44">
        <v>480</v>
      </c>
      <c r="M3231" s="45"/>
      <c r="N3231" s="38"/>
      <c r="O3231" s="43">
        <v>120</v>
      </c>
      <c r="P3231" s="44">
        <v>480</v>
      </c>
      <c r="Q3231" s="45"/>
      <c r="R3231" s="38"/>
      <c r="S3231" s="43">
        <v>109</v>
      </c>
      <c r="T3231" s="44">
        <v>436</v>
      </c>
      <c r="U3231" s="45"/>
      <c r="V3231" s="38"/>
      <c r="W3231" s="43">
        <v>250</v>
      </c>
      <c r="X3231" s="44">
        <v>1000</v>
      </c>
      <c r="Y3231" s="45"/>
      <c r="Z3231" s="38"/>
      <c r="AA3231" s="43">
        <v>112.46</v>
      </c>
      <c r="AB3231" s="44">
        <v>449.84</v>
      </c>
      <c r="AC3231" s="45"/>
      <c r="AD3231" s="38"/>
      <c r="AE3231" s="43">
        <v>558</v>
      </c>
      <c r="AF3231" s="44">
        <v>2232</v>
      </c>
      <c r="AG3231" s="45"/>
      <c r="AH3231" s="38"/>
      <c r="AI3231" s="43">
        <v>0</v>
      </c>
      <c r="AJ3231" s="44">
        <v>0</v>
      </c>
      <c r="AK3231" s="45"/>
      <c r="AL3231" s="38"/>
      <c r="AM3231" s="43">
        <v>119</v>
      </c>
      <c r="AN3231" s="44">
        <v>476</v>
      </c>
      <c r="AO3231" s="45"/>
    </row>
    <row r="3232" spans="1:41" hidden="1" outlineLevel="1" x14ac:dyDescent="0.25">
      <c r="A3232" s="30"/>
      <c r="B3232" s="31" t="s">
        <v>44</v>
      </c>
      <c r="C3232" s="31" t="s">
        <v>45</v>
      </c>
      <c r="G3232" s="36"/>
      <c r="H3232" s="36"/>
      <c r="I3232" s="37"/>
      <c r="J3232" s="38"/>
      <c r="K3232" s="36"/>
      <c r="L3232" s="36"/>
      <c r="M3232" s="37"/>
      <c r="N3232" s="38"/>
      <c r="O3232" s="36"/>
      <c r="P3232" s="36"/>
      <c r="Q3232" s="37"/>
      <c r="R3232" s="38"/>
      <c r="S3232" s="36"/>
      <c r="T3232" s="36"/>
      <c r="U3232" s="37"/>
      <c r="V3232" s="38"/>
      <c r="W3232" s="36"/>
      <c r="X3232" s="36"/>
      <c r="Y3232" s="37"/>
      <c r="Z3232" s="38"/>
      <c r="AA3232" s="36"/>
      <c r="AB3232" s="36"/>
      <c r="AC3232" s="37"/>
      <c r="AD3232" s="38"/>
      <c r="AE3232" s="36"/>
      <c r="AF3232" s="36"/>
      <c r="AG3232" s="37"/>
      <c r="AH3232" s="38"/>
      <c r="AI3232" s="36"/>
      <c r="AJ3232" s="36"/>
      <c r="AK3232" s="37"/>
      <c r="AL3232" s="38"/>
      <c r="AM3232" s="36"/>
      <c r="AN3232" s="36"/>
      <c r="AO3232" s="37"/>
    </row>
    <row r="3233" spans="1:41" ht="45" hidden="1" outlineLevel="1" x14ac:dyDescent="0.25">
      <c r="A3233" s="34" t="s">
        <v>5628</v>
      </c>
      <c r="B3233" s="35" t="s">
        <v>47</v>
      </c>
      <c r="C3233" s="35" t="s">
        <v>4243</v>
      </c>
      <c r="G3233" s="36"/>
      <c r="H3233" s="36"/>
      <c r="I3233" s="37"/>
      <c r="J3233" s="38"/>
      <c r="K3233" s="36"/>
      <c r="L3233" s="36"/>
      <c r="M3233" s="37"/>
      <c r="N3233" s="38"/>
      <c r="O3233" s="36"/>
      <c r="P3233" s="36"/>
      <c r="Q3233" s="37"/>
      <c r="R3233" s="38"/>
      <c r="S3233" s="36"/>
      <c r="T3233" s="36"/>
      <c r="U3233" s="37"/>
      <c r="V3233" s="38"/>
      <c r="W3233" s="36"/>
      <c r="X3233" s="36"/>
      <c r="Y3233" s="37"/>
      <c r="Z3233" s="38"/>
      <c r="AA3233" s="36"/>
      <c r="AB3233" s="36"/>
      <c r="AC3233" s="37"/>
      <c r="AD3233" s="38"/>
      <c r="AE3233" s="36"/>
      <c r="AF3233" s="36"/>
      <c r="AG3233" s="37"/>
      <c r="AH3233" s="38"/>
      <c r="AI3233" s="36"/>
      <c r="AJ3233" s="36"/>
      <c r="AK3233" s="37"/>
      <c r="AL3233" s="38"/>
      <c r="AM3233" s="36"/>
      <c r="AN3233" s="36"/>
      <c r="AO3233" s="37"/>
    </row>
    <row r="3234" spans="1:41" ht="45" hidden="1" outlineLevel="1" x14ac:dyDescent="0.25">
      <c r="A3234" s="30"/>
      <c r="B3234" s="31" t="s">
        <v>69</v>
      </c>
      <c r="C3234" s="31" t="s">
        <v>70</v>
      </c>
      <c r="D3234" s="31" t="s">
        <v>71</v>
      </c>
      <c r="E3234" s="31" t="s">
        <v>72</v>
      </c>
      <c r="G3234" s="39" t="s">
        <v>73</v>
      </c>
      <c r="H3234" s="40" t="s">
        <v>33</v>
      </c>
      <c r="I3234" s="41"/>
      <c r="J3234" s="38"/>
      <c r="K3234" s="39" t="s">
        <v>73</v>
      </c>
      <c r="L3234" s="40" t="s">
        <v>33</v>
      </c>
      <c r="M3234" s="41"/>
      <c r="N3234" s="38"/>
      <c r="O3234" s="39" t="s">
        <v>73</v>
      </c>
      <c r="P3234" s="40" t="s">
        <v>33</v>
      </c>
      <c r="Q3234" s="41"/>
      <c r="R3234" s="38"/>
      <c r="S3234" s="39" t="s">
        <v>73</v>
      </c>
      <c r="T3234" s="40" t="s">
        <v>33</v>
      </c>
      <c r="U3234" s="41"/>
      <c r="V3234" s="38"/>
      <c r="W3234" s="39" t="s">
        <v>73</v>
      </c>
      <c r="X3234" s="40" t="s">
        <v>33</v>
      </c>
      <c r="Y3234" s="41"/>
      <c r="Z3234" s="38"/>
      <c r="AA3234" s="39" t="s">
        <v>73</v>
      </c>
      <c r="AB3234" s="40" t="s">
        <v>33</v>
      </c>
      <c r="AC3234" s="41"/>
      <c r="AD3234" s="38"/>
      <c r="AE3234" s="39" t="s">
        <v>73</v>
      </c>
      <c r="AF3234" s="40" t="s">
        <v>33</v>
      </c>
      <c r="AG3234" s="41"/>
      <c r="AH3234" s="38"/>
      <c r="AI3234" s="39" t="s">
        <v>73</v>
      </c>
      <c r="AJ3234" s="40" t="s">
        <v>33</v>
      </c>
      <c r="AK3234" s="41"/>
      <c r="AL3234" s="38"/>
      <c r="AM3234" s="39" t="s">
        <v>73</v>
      </c>
      <c r="AN3234" s="40" t="s">
        <v>33</v>
      </c>
      <c r="AO3234" s="41"/>
    </row>
    <row r="3235" spans="1:41" hidden="1" outlineLevel="1" x14ac:dyDescent="0.25">
      <c r="A3235" s="34" t="s">
        <v>5629</v>
      </c>
      <c r="B3235" s="35" t="s">
        <v>5630</v>
      </c>
      <c r="C3235" s="35" t="s">
        <v>4238</v>
      </c>
      <c r="D3235" s="35" t="s">
        <v>500</v>
      </c>
      <c r="E3235" s="42">
        <v>1</v>
      </c>
      <c r="G3235" s="43">
        <v>0</v>
      </c>
      <c r="H3235" s="44">
        <v>0</v>
      </c>
      <c r="I3235" s="45"/>
      <c r="J3235" s="38"/>
      <c r="K3235" s="43">
        <v>75</v>
      </c>
      <c r="L3235" s="44">
        <v>75</v>
      </c>
      <c r="M3235" s="45"/>
      <c r="N3235" s="38"/>
      <c r="O3235" s="43">
        <v>75</v>
      </c>
      <c r="P3235" s="44">
        <v>75</v>
      </c>
      <c r="Q3235" s="45"/>
      <c r="R3235" s="38"/>
      <c r="S3235" s="43">
        <v>42</v>
      </c>
      <c r="T3235" s="44">
        <v>42</v>
      </c>
      <c r="U3235" s="45"/>
      <c r="V3235" s="38"/>
      <c r="W3235" s="43">
        <v>250</v>
      </c>
      <c r="X3235" s="44">
        <v>250</v>
      </c>
      <c r="Y3235" s="45"/>
      <c r="Z3235" s="38"/>
      <c r="AA3235" s="43">
        <v>165.39</v>
      </c>
      <c r="AB3235" s="44">
        <v>165.39</v>
      </c>
      <c r="AC3235" s="45"/>
      <c r="AD3235" s="38"/>
      <c r="AE3235" s="43">
        <v>390</v>
      </c>
      <c r="AF3235" s="44">
        <v>390</v>
      </c>
      <c r="AG3235" s="45"/>
      <c r="AH3235" s="38"/>
      <c r="AI3235" s="43">
        <v>0</v>
      </c>
      <c r="AJ3235" s="44">
        <v>0</v>
      </c>
      <c r="AK3235" s="45"/>
      <c r="AL3235" s="38"/>
      <c r="AM3235" s="43">
        <v>100</v>
      </c>
      <c r="AN3235" s="44">
        <v>100</v>
      </c>
      <c r="AO3235" s="45"/>
    </row>
    <row r="3236" spans="1:41" hidden="1" outlineLevel="1" x14ac:dyDescent="0.25">
      <c r="A3236" s="34" t="s">
        <v>5631</v>
      </c>
      <c r="B3236" s="35" t="s">
        <v>5632</v>
      </c>
      <c r="C3236" s="35" t="s">
        <v>5633</v>
      </c>
      <c r="D3236" s="35" t="s">
        <v>500</v>
      </c>
      <c r="E3236" s="42">
        <v>40</v>
      </c>
      <c r="G3236" s="43">
        <v>0</v>
      </c>
      <c r="H3236" s="44">
        <v>0</v>
      </c>
      <c r="I3236" s="45"/>
      <c r="J3236" s="38"/>
      <c r="K3236" s="43">
        <v>110</v>
      </c>
      <c r="L3236" s="44">
        <v>4400</v>
      </c>
      <c r="M3236" s="45"/>
      <c r="N3236" s="38"/>
      <c r="O3236" s="43">
        <v>110</v>
      </c>
      <c r="P3236" s="44">
        <v>4400</v>
      </c>
      <c r="Q3236" s="45"/>
      <c r="R3236" s="38"/>
      <c r="S3236" s="43">
        <v>53</v>
      </c>
      <c r="T3236" s="44">
        <v>2120</v>
      </c>
      <c r="U3236" s="45"/>
      <c r="V3236" s="38"/>
      <c r="W3236" s="43">
        <v>229</v>
      </c>
      <c r="X3236" s="44">
        <v>9160</v>
      </c>
      <c r="Y3236" s="45"/>
      <c r="Z3236" s="38"/>
      <c r="AA3236" s="43">
        <v>103.37</v>
      </c>
      <c r="AB3236" s="44">
        <v>4134.8</v>
      </c>
      <c r="AC3236" s="45"/>
      <c r="AD3236" s="38"/>
      <c r="AE3236" s="43">
        <v>390</v>
      </c>
      <c r="AF3236" s="44">
        <v>15600</v>
      </c>
      <c r="AG3236" s="45"/>
      <c r="AH3236" s="38"/>
      <c r="AI3236" s="43">
        <v>0</v>
      </c>
      <c r="AJ3236" s="44">
        <v>0</v>
      </c>
      <c r="AK3236" s="45"/>
      <c r="AL3236" s="38"/>
      <c r="AM3236" s="43">
        <v>98</v>
      </c>
      <c r="AN3236" s="44">
        <v>3920</v>
      </c>
      <c r="AO3236" s="45"/>
    </row>
    <row r="3237" spans="1:41" hidden="1" outlineLevel="1" x14ac:dyDescent="0.25">
      <c r="A3237" s="34" t="s">
        <v>5634</v>
      </c>
      <c r="B3237" s="35" t="s">
        <v>5635</v>
      </c>
      <c r="C3237" s="35" t="s">
        <v>5627</v>
      </c>
      <c r="D3237" s="35" t="s">
        <v>500</v>
      </c>
      <c r="E3237" s="42">
        <v>4</v>
      </c>
      <c r="G3237" s="43">
        <v>0</v>
      </c>
      <c r="H3237" s="44">
        <v>0</v>
      </c>
      <c r="I3237" s="45"/>
      <c r="J3237" s="38"/>
      <c r="K3237" s="43">
        <v>115</v>
      </c>
      <c r="L3237" s="44">
        <v>460</v>
      </c>
      <c r="M3237" s="45"/>
      <c r="N3237" s="38"/>
      <c r="O3237" s="43">
        <v>115</v>
      </c>
      <c r="P3237" s="44">
        <v>460</v>
      </c>
      <c r="Q3237" s="45"/>
      <c r="R3237" s="38"/>
      <c r="S3237" s="43">
        <v>72</v>
      </c>
      <c r="T3237" s="44">
        <v>288</v>
      </c>
      <c r="U3237" s="45"/>
      <c r="V3237" s="38"/>
      <c r="W3237" s="43">
        <v>198</v>
      </c>
      <c r="X3237" s="44">
        <v>792</v>
      </c>
      <c r="Y3237" s="45"/>
      <c r="Z3237" s="38"/>
      <c r="AA3237" s="43">
        <v>112.46</v>
      </c>
      <c r="AB3237" s="44">
        <v>449.84</v>
      </c>
      <c r="AC3237" s="45"/>
      <c r="AD3237" s="38"/>
      <c r="AE3237" s="43">
        <v>446</v>
      </c>
      <c r="AF3237" s="44">
        <v>1784</v>
      </c>
      <c r="AG3237" s="45"/>
      <c r="AH3237" s="38"/>
      <c r="AI3237" s="43">
        <v>0</v>
      </c>
      <c r="AJ3237" s="44">
        <v>0</v>
      </c>
      <c r="AK3237" s="45"/>
      <c r="AL3237" s="38"/>
      <c r="AM3237" s="43">
        <v>105</v>
      </c>
      <c r="AN3237" s="44">
        <v>420</v>
      </c>
      <c r="AO3237" s="45"/>
    </row>
    <row r="3238" spans="1:41" hidden="1" outlineLevel="1" x14ac:dyDescent="0.25">
      <c r="A3238" s="30"/>
      <c r="B3238" s="31" t="s">
        <v>44</v>
      </c>
      <c r="C3238" s="31" t="s">
        <v>45</v>
      </c>
      <c r="G3238" s="36"/>
      <c r="H3238" s="36"/>
      <c r="I3238" s="37"/>
      <c r="J3238" s="38"/>
      <c r="K3238" s="36"/>
      <c r="L3238" s="36"/>
      <c r="M3238" s="37"/>
      <c r="N3238" s="38"/>
      <c r="O3238" s="36"/>
      <c r="P3238" s="36"/>
      <c r="Q3238" s="37"/>
      <c r="R3238" s="38"/>
      <c r="S3238" s="36"/>
      <c r="T3238" s="36"/>
      <c r="U3238" s="37"/>
      <c r="V3238" s="38"/>
      <c r="W3238" s="36"/>
      <c r="X3238" s="36"/>
      <c r="Y3238" s="37"/>
      <c r="Z3238" s="38"/>
      <c r="AA3238" s="36"/>
      <c r="AB3238" s="36"/>
      <c r="AC3238" s="37"/>
      <c r="AD3238" s="38"/>
      <c r="AE3238" s="36"/>
      <c r="AF3238" s="36"/>
      <c r="AG3238" s="37"/>
      <c r="AH3238" s="38"/>
      <c r="AI3238" s="36"/>
      <c r="AJ3238" s="36"/>
      <c r="AK3238" s="37"/>
      <c r="AL3238" s="38"/>
      <c r="AM3238" s="36"/>
      <c r="AN3238" s="36"/>
      <c r="AO3238" s="37"/>
    </row>
    <row r="3239" spans="1:41" ht="45" hidden="1" outlineLevel="1" x14ac:dyDescent="0.25">
      <c r="A3239" s="34" t="s">
        <v>5636</v>
      </c>
      <c r="B3239" s="35" t="s">
        <v>47</v>
      </c>
      <c r="C3239" s="35" t="s">
        <v>4216</v>
      </c>
      <c r="G3239" s="36"/>
      <c r="H3239" s="36"/>
      <c r="I3239" s="37"/>
      <c r="J3239" s="38"/>
      <c r="K3239" s="36"/>
      <c r="L3239" s="36"/>
      <c r="M3239" s="37"/>
      <c r="N3239" s="38"/>
      <c r="O3239" s="36"/>
      <c r="P3239" s="36"/>
      <c r="Q3239" s="37"/>
      <c r="R3239" s="38"/>
      <c r="S3239" s="36"/>
      <c r="T3239" s="36"/>
      <c r="U3239" s="37"/>
      <c r="V3239" s="38"/>
      <c r="W3239" s="36"/>
      <c r="X3239" s="36"/>
      <c r="Y3239" s="37"/>
      <c r="Z3239" s="38"/>
      <c r="AA3239" s="36"/>
      <c r="AB3239" s="36"/>
      <c r="AC3239" s="37"/>
      <c r="AD3239" s="38"/>
      <c r="AE3239" s="36"/>
      <c r="AF3239" s="36"/>
      <c r="AG3239" s="37"/>
      <c r="AH3239" s="38"/>
      <c r="AI3239" s="36"/>
      <c r="AJ3239" s="36"/>
      <c r="AK3239" s="37"/>
      <c r="AL3239" s="38"/>
      <c r="AM3239" s="36"/>
      <c r="AN3239" s="36"/>
      <c r="AO3239" s="37"/>
    </row>
    <row r="3240" spans="1:41" ht="45" hidden="1" outlineLevel="1" x14ac:dyDescent="0.25">
      <c r="A3240" s="30"/>
      <c r="B3240" s="31" t="s">
        <v>69</v>
      </c>
      <c r="C3240" s="31" t="s">
        <v>70</v>
      </c>
      <c r="D3240" s="31" t="s">
        <v>71</v>
      </c>
      <c r="E3240" s="31" t="s">
        <v>72</v>
      </c>
      <c r="G3240" s="39" t="s">
        <v>73</v>
      </c>
      <c r="H3240" s="40" t="s">
        <v>33</v>
      </c>
      <c r="I3240" s="41"/>
      <c r="J3240" s="38"/>
      <c r="K3240" s="39" t="s">
        <v>73</v>
      </c>
      <c r="L3240" s="40" t="s">
        <v>33</v>
      </c>
      <c r="M3240" s="41"/>
      <c r="N3240" s="38"/>
      <c r="O3240" s="39" t="s">
        <v>73</v>
      </c>
      <c r="P3240" s="40" t="s">
        <v>33</v>
      </c>
      <c r="Q3240" s="41"/>
      <c r="R3240" s="38"/>
      <c r="S3240" s="39" t="s">
        <v>73</v>
      </c>
      <c r="T3240" s="40" t="s">
        <v>33</v>
      </c>
      <c r="U3240" s="41"/>
      <c r="V3240" s="38"/>
      <c r="W3240" s="39" t="s">
        <v>73</v>
      </c>
      <c r="X3240" s="40" t="s">
        <v>33</v>
      </c>
      <c r="Y3240" s="41"/>
      <c r="Z3240" s="38"/>
      <c r="AA3240" s="39" t="s">
        <v>73</v>
      </c>
      <c r="AB3240" s="40" t="s">
        <v>33</v>
      </c>
      <c r="AC3240" s="41"/>
      <c r="AD3240" s="38"/>
      <c r="AE3240" s="39" t="s">
        <v>73</v>
      </c>
      <c r="AF3240" s="40" t="s">
        <v>33</v>
      </c>
      <c r="AG3240" s="41"/>
      <c r="AH3240" s="38"/>
      <c r="AI3240" s="39" t="s">
        <v>73</v>
      </c>
      <c r="AJ3240" s="40" t="s">
        <v>33</v>
      </c>
      <c r="AK3240" s="41"/>
      <c r="AL3240" s="38"/>
      <c r="AM3240" s="39" t="s">
        <v>73</v>
      </c>
      <c r="AN3240" s="40" t="s">
        <v>33</v>
      </c>
      <c r="AO3240" s="41"/>
    </row>
    <row r="3241" spans="1:41" hidden="1" outlineLevel="1" x14ac:dyDescent="0.25">
      <c r="A3241" s="34" t="s">
        <v>5637</v>
      </c>
      <c r="B3241" s="35" t="s">
        <v>5638</v>
      </c>
      <c r="C3241" s="35" t="s">
        <v>4222</v>
      </c>
      <c r="D3241" s="35" t="s">
        <v>500</v>
      </c>
      <c r="E3241" s="42">
        <v>1</v>
      </c>
      <c r="G3241" s="43">
        <v>0</v>
      </c>
      <c r="H3241" s="44">
        <v>0</v>
      </c>
      <c r="I3241" s="45"/>
      <c r="J3241" s="38"/>
      <c r="K3241" s="43">
        <v>145</v>
      </c>
      <c r="L3241" s="44">
        <v>145</v>
      </c>
      <c r="M3241" s="45"/>
      <c r="N3241" s="38"/>
      <c r="O3241" s="43">
        <v>145</v>
      </c>
      <c r="P3241" s="44">
        <v>145</v>
      </c>
      <c r="Q3241" s="45"/>
      <c r="R3241" s="38"/>
      <c r="S3241" s="43">
        <v>107</v>
      </c>
      <c r="T3241" s="44">
        <v>107</v>
      </c>
      <c r="U3241" s="45"/>
      <c r="V3241" s="38"/>
      <c r="W3241" s="43">
        <v>104</v>
      </c>
      <c r="X3241" s="44">
        <v>104</v>
      </c>
      <c r="Y3241" s="45"/>
      <c r="Z3241" s="38"/>
      <c r="AA3241" s="43">
        <v>165.39</v>
      </c>
      <c r="AB3241" s="44">
        <v>165.39</v>
      </c>
      <c r="AC3241" s="45"/>
      <c r="AD3241" s="38"/>
      <c r="AE3241" s="43">
        <v>502</v>
      </c>
      <c r="AF3241" s="44">
        <v>502</v>
      </c>
      <c r="AG3241" s="45"/>
      <c r="AH3241" s="38"/>
      <c r="AI3241" s="43">
        <v>0</v>
      </c>
      <c r="AJ3241" s="44">
        <v>0</v>
      </c>
      <c r="AK3241" s="45"/>
      <c r="AL3241" s="38"/>
      <c r="AM3241" s="43">
        <v>135</v>
      </c>
      <c r="AN3241" s="44">
        <v>135</v>
      </c>
      <c r="AO3241" s="45"/>
    </row>
    <row r="3242" spans="1:41" hidden="1" outlineLevel="1" x14ac:dyDescent="0.25">
      <c r="A3242" s="30"/>
      <c r="B3242" s="31" t="s">
        <v>44</v>
      </c>
      <c r="C3242" s="31" t="s">
        <v>45</v>
      </c>
      <c r="G3242" s="36"/>
      <c r="H3242" s="36"/>
      <c r="I3242" s="37"/>
      <c r="J3242" s="38"/>
      <c r="K3242" s="36"/>
      <c r="L3242" s="36"/>
      <c r="M3242" s="37"/>
      <c r="N3242" s="38"/>
      <c r="O3242" s="36"/>
      <c r="P3242" s="36"/>
      <c r="Q3242" s="37"/>
      <c r="R3242" s="38"/>
      <c r="S3242" s="36"/>
      <c r="T3242" s="36"/>
      <c r="U3242" s="37"/>
      <c r="V3242" s="38"/>
      <c r="W3242" s="36"/>
      <c r="X3242" s="36"/>
      <c r="Y3242" s="37"/>
      <c r="Z3242" s="38"/>
      <c r="AA3242" s="36"/>
      <c r="AB3242" s="36"/>
      <c r="AC3242" s="37"/>
      <c r="AD3242" s="38"/>
      <c r="AE3242" s="36"/>
      <c r="AF3242" s="36"/>
      <c r="AG3242" s="37"/>
      <c r="AH3242" s="38"/>
      <c r="AI3242" s="36"/>
      <c r="AJ3242" s="36"/>
      <c r="AK3242" s="37"/>
      <c r="AL3242" s="38"/>
      <c r="AM3242" s="36"/>
      <c r="AN3242" s="36"/>
      <c r="AO3242" s="37"/>
    </row>
    <row r="3243" spans="1:41" ht="45" hidden="1" outlineLevel="1" x14ac:dyDescent="0.25">
      <c r="A3243" s="34" t="s">
        <v>5639</v>
      </c>
      <c r="B3243" s="35" t="s">
        <v>47</v>
      </c>
      <c r="C3243" s="35" t="s">
        <v>4226</v>
      </c>
      <c r="G3243" s="36"/>
      <c r="H3243" s="36"/>
      <c r="I3243" s="37"/>
      <c r="J3243" s="38"/>
      <c r="K3243" s="36"/>
      <c r="L3243" s="36"/>
      <c r="M3243" s="37"/>
      <c r="N3243" s="38"/>
      <c r="O3243" s="36"/>
      <c r="P3243" s="36"/>
      <c r="Q3243" s="37"/>
      <c r="R3243" s="38"/>
      <c r="S3243" s="36"/>
      <c r="T3243" s="36"/>
      <c r="U3243" s="37"/>
      <c r="V3243" s="38"/>
      <c r="W3243" s="36"/>
      <c r="X3243" s="36"/>
      <c r="Y3243" s="37"/>
      <c r="Z3243" s="38"/>
      <c r="AA3243" s="36"/>
      <c r="AB3243" s="36"/>
      <c r="AC3243" s="37"/>
      <c r="AD3243" s="38"/>
      <c r="AE3243" s="36"/>
      <c r="AF3243" s="36"/>
      <c r="AG3243" s="37"/>
      <c r="AH3243" s="38"/>
      <c r="AI3243" s="36"/>
      <c r="AJ3243" s="36"/>
      <c r="AK3243" s="37"/>
      <c r="AL3243" s="38"/>
      <c r="AM3243" s="36"/>
      <c r="AN3243" s="36"/>
      <c r="AO3243" s="37"/>
    </row>
    <row r="3244" spans="1:41" ht="45" hidden="1" outlineLevel="1" x14ac:dyDescent="0.25">
      <c r="A3244" s="30"/>
      <c r="B3244" s="31" t="s">
        <v>69</v>
      </c>
      <c r="C3244" s="31" t="s">
        <v>70</v>
      </c>
      <c r="D3244" s="31" t="s">
        <v>71</v>
      </c>
      <c r="E3244" s="31" t="s">
        <v>72</v>
      </c>
      <c r="G3244" s="39" t="s">
        <v>73</v>
      </c>
      <c r="H3244" s="40" t="s">
        <v>33</v>
      </c>
      <c r="I3244" s="41"/>
      <c r="J3244" s="38"/>
      <c r="K3244" s="39" t="s">
        <v>73</v>
      </c>
      <c r="L3244" s="40" t="s">
        <v>33</v>
      </c>
      <c r="M3244" s="41"/>
      <c r="N3244" s="38"/>
      <c r="O3244" s="39" t="s">
        <v>73</v>
      </c>
      <c r="P3244" s="40" t="s">
        <v>33</v>
      </c>
      <c r="Q3244" s="41"/>
      <c r="R3244" s="38"/>
      <c r="S3244" s="39" t="s">
        <v>73</v>
      </c>
      <c r="T3244" s="40" t="s">
        <v>33</v>
      </c>
      <c r="U3244" s="41"/>
      <c r="V3244" s="38"/>
      <c r="W3244" s="39" t="s">
        <v>73</v>
      </c>
      <c r="X3244" s="40" t="s">
        <v>33</v>
      </c>
      <c r="Y3244" s="41"/>
      <c r="Z3244" s="38"/>
      <c r="AA3244" s="39" t="s">
        <v>73</v>
      </c>
      <c r="AB3244" s="40" t="s">
        <v>33</v>
      </c>
      <c r="AC3244" s="41"/>
      <c r="AD3244" s="38"/>
      <c r="AE3244" s="39" t="s">
        <v>73</v>
      </c>
      <c r="AF3244" s="40" t="s">
        <v>33</v>
      </c>
      <c r="AG3244" s="41"/>
      <c r="AH3244" s="38"/>
      <c r="AI3244" s="39" t="s">
        <v>73</v>
      </c>
      <c r="AJ3244" s="40" t="s">
        <v>33</v>
      </c>
      <c r="AK3244" s="41"/>
      <c r="AL3244" s="38"/>
      <c r="AM3244" s="39" t="s">
        <v>73</v>
      </c>
      <c r="AN3244" s="40" t="s">
        <v>33</v>
      </c>
      <c r="AO3244" s="41"/>
    </row>
    <row r="3245" spans="1:41" hidden="1" outlineLevel="1" x14ac:dyDescent="0.25">
      <c r="A3245" s="34" t="s">
        <v>5640</v>
      </c>
      <c r="B3245" s="35" t="s">
        <v>5641</v>
      </c>
      <c r="C3245" s="35" t="s">
        <v>4222</v>
      </c>
      <c r="D3245" s="35" t="s">
        <v>500</v>
      </c>
      <c r="E3245" s="42">
        <v>1</v>
      </c>
      <c r="G3245" s="43">
        <v>0</v>
      </c>
      <c r="H3245" s="44">
        <v>0</v>
      </c>
      <c r="I3245" s="45"/>
      <c r="J3245" s="38"/>
      <c r="K3245" s="43">
        <v>140</v>
      </c>
      <c r="L3245" s="44">
        <v>140</v>
      </c>
      <c r="M3245" s="45"/>
      <c r="N3245" s="38"/>
      <c r="O3245" s="43">
        <v>140</v>
      </c>
      <c r="P3245" s="44">
        <v>140</v>
      </c>
      <c r="Q3245" s="45"/>
      <c r="R3245" s="38"/>
      <c r="S3245" s="43">
        <v>72</v>
      </c>
      <c r="T3245" s="44">
        <v>72</v>
      </c>
      <c r="U3245" s="45"/>
      <c r="V3245" s="38"/>
      <c r="W3245" s="43">
        <v>104</v>
      </c>
      <c r="X3245" s="44">
        <v>104</v>
      </c>
      <c r="Y3245" s="45"/>
      <c r="Z3245" s="38"/>
      <c r="AA3245" s="43">
        <v>165.39</v>
      </c>
      <c r="AB3245" s="44">
        <v>165.39</v>
      </c>
      <c r="AC3245" s="45"/>
      <c r="AD3245" s="38"/>
      <c r="AE3245" s="43">
        <v>446</v>
      </c>
      <c r="AF3245" s="44">
        <v>446</v>
      </c>
      <c r="AG3245" s="45"/>
      <c r="AH3245" s="38"/>
      <c r="AI3245" s="43">
        <v>0</v>
      </c>
      <c r="AJ3245" s="44">
        <v>0</v>
      </c>
      <c r="AK3245" s="45"/>
      <c r="AL3245" s="38"/>
      <c r="AM3245" s="43">
        <v>110</v>
      </c>
      <c r="AN3245" s="44">
        <v>110</v>
      </c>
      <c r="AO3245" s="45"/>
    </row>
    <row r="3246" spans="1:41" hidden="1" outlineLevel="1" x14ac:dyDescent="0.25">
      <c r="A3246" s="30"/>
      <c r="B3246" s="31" t="s">
        <v>44</v>
      </c>
      <c r="C3246" s="31" t="s">
        <v>45</v>
      </c>
      <c r="G3246" s="36"/>
      <c r="H3246" s="36"/>
      <c r="I3246" s="37"/>
      <c r="J3246" s="38"/>
      <c r="K3246" s="36"/>
      <c r="L3246" s="36"/>
      <c r="M3246" s="37"/>
      <c r="N3246" s="38"/>
      <c r="O3246" s="36"/>
      <c r="P3246" s="36"/>
      <c r="Q3246" s="37"/>
      <c r="R3246" s="38"/>
      <c r="S3246" s="36"/>
      <c r="T3246" s="36"/>
      <c r="U3246" s="37"/>
      <c r="V3246" s="38"/>
      <c r="W3246" s="36"/>
      <c r="X3246" s="36"/>
      <c r="Y3246" s="37"/>
      <c r="Z3246" s="38"/>
      <c r="AA3246" s="36"/>
      <c r="AB3246" s="36"/>
      <c r="AC3246" s="37"/>
      <c r="AD3246" s="38"/>
      <c r="AE3246" s="36"/>
      <c r="AF3246" s="36"/>
      <c r="AG3246" s="37"/>
      <c r="AH3246" s="38"/>
      <c r="AI3246" s="36"/>
      <c r="AJ3246" s="36"/>
      <c r="AK3246" s="37"/>
      <c r="AL3246" s="38"/>
      <c r="AM3246" s="36"/>
      <c r="AN3246" s="36"/>
      <c r="AO3246" s="37"/>
    </row>
    <row r="3247" spans="1:41" ht="75" hidden="1" outlineLevel="1" x14ac:dyDescent="0.25">
      <c r="A3247" s="34" t="s">
        <v>5642</v>
      </c>
      <c r="B3247" s="35" t="s">
        <v>47</v>
      </c>
      <c r="C3247" s="35" t="s">
        <v>4257</v>
      </c>
      <c r="G3247" s="36"/>
      <c r="H3247" s="36"/>
      <c r="I3247" s="37"/>
      <c r="J3247" s="38"/>
      <c r="K3247" s="36"/>
      <c r="L3247" s="36"/>
      <c r="M3247" s="37"/>
      <c r="N3247" s="38"/>
      <c r="O3247" s="36"/>
      <c r="P3247" s="36"/>
      <c r="Q3247" s="37"/>
      <c r="R3247" s="38"/>
      <c r="S3247" s="36"/>
      <c r="T3247" s="36"/>
      <c r="U3247" s="37"/>
      <c r="V3247" s="38"/>
      <c r="W3247" s="36"/>
      <c r="X3247" s="36"/>
      <c r="Y3247" s="37"/>
      <c r="Z3247" s="38"/>
      <c r="AA3247" s="36"/>
      <c r="AB3247" s="36"/>
      <c r="AC3247" s="37"/>
      <c r="AD3247" s="38"/>
      <c r="AE3247" s="36"/>
      <c r="AF3247" s="36"/>
      <c r="AG3247" s="37"/>
      <c r="AH3247" s="38"/>
      <c r="AI3247" s="36"/>
      <c r="AJ3247" s="36"/>
      <c r="AK3247" s="37"/>
      <c r="AL3247" s="38"/>
      <c r="AM3247" s="36"/>
      <c r="AN3247" s="36"/>
      <c r="AO3247" s="37"/>
    </row>
    <row r="3248" spans="1:41" ht="45" hidden="1" outlineLevel="1" x14ac:dyDescent="0.25">
      <c r="A3248" s="30"/>
      <c r="B3248" s="31" t="s">
        <v>69</v>
      </c>
      <c r="C3248" s="31" t="s">
        <v>70</v>
      </c>
      <c r="D3248" s="31" t="s">
        <v>71</v>
      </c>
      <c r="E3248" s="31" t="s">
        <v>72</v>
      </c>
      <c r="G3248" s="39" t="s">
        <v>73</v>
      </c>
      <c r="H3248" s="40" t="s">
        <v>33</v>
      </c>
      <c r="I3248" s="41"/>
      <c r="J3248" s="38"/>
      <c r="K3248" s="39" t="s">
        <v>73</v>
      </c>
      <c r="L3248" s="40" t="s">
        <v>33</v>
      </c>
      <c r="M3248" s="41"/>
      <c r="N3248" s="38"/>
      <c r="O3248" s="39" t="s">
        <v>73</v>
      </c>
      <c r="P3248" s="40" t="s">
        <v>33</v>
      </c>
      <c r="Q3248" s="41"/>
      <c r="R3248" s="38"/>
      <c r="S3248" s="39" t="s">
        <v>73</v>
      </c>
      <c r="T3248" s="40" t="s">
        <v>33</v>
      </c>
      <c r="U3248" s="41"/>
      <c r="V3248" s="38"/>
      <c r="W3248" s="39" t="s">
        <v>73</v>
      </c>
      <c r="X3248" s="40" t="s">
        <v>33</v>
      </c>
      <c r="Y3248" s="41"/>
      <c r="Z3248" s="38"/>
      <c r="AA3248" s="39" t="s">
        <v>73</v>
      </c>
      <c r="AB3248" s="40" t="s">
        <v>33</v>
      </c>
      <c r="AC3248" s="41"/>
      <c r="AD3248" s="38"/>
      <c r="AE3248" s="39" t="s">
        <v>73</v>
      </c>
      <c r="AF3248" s="40" t="s">
        <v>33</v>
      </c>
      <c r="AG3248" s="41"/>
      <c r="AH3248" s="38"/>
      <c r="AI3248" s="39" t="s">
        <v>73</v>
      </c>
      <c r="AJ3248" s="40" t="s">
        <v>33</v>
      </c>
      <c r="AK3248" s="41"/>
      <c r="AL3248" s="38"/>
      <c r="AM3248" s="39" t="s">
        <v>73</v>
      </c>
      <c r="AN3248" s="40" t="s">
        <v>33</v>
      </c>
      <c r="AO3248" s="41"/>
    </row>
    <row r="3249" spans="1:41" hidden="1" outlineLevel="1" x14ac:dyDescent="0.25">
      <c r="A3249" s="34" t="s">
        <v>5643</v>
      </c>
      <c r="B3249" s="35" t="s">
        <v>5644</v>
      </c>
      <c r="C3249" s="35" t="s">
        <v>4260</v>
      </c>
      <c r="D3249" s="35" t="s">
        <v>500</v>
      </c>
      <c r="E3249" s="42">
        <v>90</v>
      </c>
      <c r="G3249" s="43">
        <v>0</v>
      </c>
      <c r="H3249" s="44">
        <v>0</v>
      </c>
      <c r="I3249" s="45"/>
      <c r="J3249" s="38"/>
      <c r="K3249" s="43">
        <v>1800</v>
      </c>
      <c r="L3249" s="44">
        <v>162000</v>
      </c>
      <c r="M3249" s="45"/>
      <c r="N3249" s="38"/>
      <c r="O3249" s="43">
        <v>1800</v>
      </c>
      <c r="P3249" s="44">
        <v>162000</v>
      </c>
      <c r="Q3249" s="45"/>
      <c r="R3249" s="38"/>
      <c r="S3249" s="43">
        <v>915</v>
      </c>
      <c r="T3249" s="44">
        <v>82350</v>
      </c>
      <c r="U3249" s="45"/>
      <c r="V3249" s="38"/>
      <c r="W3249" s="43">
        <v>276</v>
      </c>
      <c r="X3249" s="44">
        <v>24840</v>
      </c>
      <c r="Y3249" s="45"/>
      <c r="Z3249" s="38"/>
      <c r="AA3249" s="43">
        <v>181.92</v>
      </c>
      <c r="AB3249" s="44">
        <v>16372.8</v>
      </c>
      <c r="AC3249" s="45"/>
      <c r="AD3249" s="38"/>
      <c r="AE3249" s="43">
        <v>669</v>
      </c>
      <c r="AF3249" s="44">
        <v>60210</v>
      </c>
      <c r="AG3249" s="45"/>
      <c r="AH3249" s="38"/>
      <c r="AI3249" s="43">
        <v>0</v>
      </c>
      <c r="AJ3249" s="44">
        <v>0</v>
      </c>
      <c r="AK3249" s="45"/>
      <c r="AL3249" s="38"/>
      <c r="AM3249" s="43">
        <v>142</v>
      </c>
      <c r="AN3249" s="44">
        <v>12780</v>
      </c>
      <c r="AO3249" s="45"/>
    </row>
    <row r="3250" spans="1:41" hidden="1" outlineLevel="1" x14ac:dyDescent="0.25">
      <c r="A3250" s="30"/>
      <c r="B3250" s="31" t="s">
        <v>44</v>
      </c>
      <c r="C3250" s="31" t="s">
        <v>45</v>
      </c>
      <c r="G3250" s="36"/>
      <c r="H3250" s="36"/>
      <c r="I3250" s="37"/>
      <c r="J3250" s="38"/>
      <c r="K3250" s="36"/>
      <c r="L3250" s="36"/>
      <c r="M3250" s="37"/>
      <c r="N3250" s="38"/>
      <c r="O3250" s="36"/>
      <c r="P3250" s="36"/>
      <c r="Q3250" s="37"/>
      <c r="R3250" s="38"/>
      <c r="S3250" s="36"/>
      <c r="T3250" s="36"/>
      <c r="U3250" s="37"/>
      <c r="V3250" s="38"/>
      <c r="W3250" s="36"/>
      <c r="X3250" s="36"/>
      <c r="Y3250" s="37"/>
      <c r="Z3250" s="38"/>
      <c r="AA3250" s="36"/>
      <c r="AB3250" s="36"/>
      <c r="AC3250" s="37"/>
      <c r="AD3250" s="38"/>
      <c r="AE3250" s="36"/>
      <c r="AF3250" s="36"/>
      <c r="AG3250" s="37"/>
      <c r="AH3250" s="38"/>
      <c r="AI3250" s="36"/>
      <c r="AJ3250" s="36"/>
      <c r="AK3250" s="37"/>
      <c r="AL3250" s="38"/>
      <c r="AM3250" s="36"/>
      <c r="AN3250" s="36"/>
      <c r="AO3250" s="37"/>
    </row>
    <row r="3251" spans="1:41" ht="45" hidden="1" outlineLevel="1" x14ac:dyDescent="0.25">
      <c r="A3251" s="34" t="s">
        <v>5645</v>
      </c>
      <c r="B3251" s="35" t="s">
        <v>47</v>
      </c>
      <c r="C3251" s="35" t="s">
        <v>4262</v>
      </c>
      <c r="G3251" s="36"/>
      <c r="H3251" s="36"/>
      <c r="I3251" s="37"/>
      <c r="J3251" s="38"/>
      <c r="K3251" s="36"/>
      <c r="L3251" s="36"/>
      <c r="M3251" s="37"/>
      <c r="N3251" s="38"/>
      <c r="O3251" s="36"/>
      <c r="P3251" s="36"/>
      <c r="Q3251" s="37"/>
      <c r="R3251" s="38"/>
      <c r="S3251" s="36"/>
      <c r="T3251" s="36"/>
      <c r="U3251" s="37"/>
      <c r="V3251" s="38"/>
      <c r="W3251" s="36"/>
      <c r="X3251" s="36"/>
      <c r="Y3251" s="37"/>
      <c r="Z3251" s="38"/>
      <c r="AA3251" s="36"/>
      <c r="AB3251" s="36"/>
      <c r="AC3251" s="37"/>
      <c r="AD3251" s="38"/>
      <c r="AE3251" s="36"/>
      <c r="AF3251" s="36"/>
      <c r="AG3251" s="37"/>
      <c r="AH3251" s="38"/>
      <c r="AI3251" s="36"/>
      <c r="AJ3251" s="36"/>
      <c r="AK3251" s="37"/>
      <c r="AL3251" s="38"/>
      <c r="AM3251" s="36"/>
      <c r="AN3251" s="36"/>
      <c r="AO3251" s="37"/>
    </row>
    <row r="3252" spans="1:41" ht="45" hidden="1" outlineLevel="1" x14ac:dyDescent="0.25">
      <c r="A3252" s="30"/>
      <c r="B3252" s="31" t="s">
        <v>69</v>
      </c>
      <c r="C3252" s="31" t="s">
        <v>70</v>
      </c>
      <c r="D3252" s="31" t="s">
        <v>71</v>
      </c>
      <c r="E3252" s="31" t="s">
        <v>72</v>
      </c>
      <c r="G3252" s="39" t="s">
        <v>73</v>
      </c>
      <c r="H3252" s="40" t="s">
        <v>33</v>
      </c>
      <c r="I3252" s="41"/>
      <c r="J3252" s="38"/>
      <c r="K3252" s="39" t="s">
        <v>73</v>
      </c>
      <c r="L3252" s="40" t="s">
        <v>33</v>
      </c>
      <c r="M3252" s="41"/>
      <c r="N3252" s="38"/>
      <c r="O3252" s="39" t="s">
        <v>73</v>
      </c>
      <c r="P3252" s="40" t="s">
        <v>33</v>
      </c>
      <c r="Q3252" s="41"/>
      <c r="R3252" s="38"/>
      <c r="S3252" s="39" t="s">
        <v>73</v>
      </c>
      <c r="T3252" s="40" t="s">
        <v>33</v>
      </c>
      <c r="U3252" s="41"/>
      <c r="V3252" s="38"/>
      <c r="W3252" s="39" t="s">
        <v>73</v>
      </c>
      <c r="X3252" s="40" t="s">
        <v>33</v>
      </c>
      <c r="Y3252" s="41"/>
      <c r="Z3252" s="38"/>
      <c r="AA3252" s="39" t="s">
        <v>73</v>
      </c>
      <c r="AB3252" s="40" t="s">
        <v>33</v>
      </c>
      <c r="AC3252" s="41"/>
      <c r="AD3252" s="38"/>
      <c r="AE3252" s="39" t="s">
        <v>73</v>
      </c>
      <c r="AF3252" s="40" t="s">
        <v>33</v>
      </c>
      <c r="AG3252" s="41"/>
      <c r="AH3252" s="38"/>
      <c r="AI3252" s="39" t="s">
        <v>73</v>
      </c>
      <c r="AJ3252" s="40" t="s">
        <v>33</v>
      </c>
      <c r="AK3252" s="41"/>
      <c r="AL3252" s="38"/>
      <c r="AM3252" s="39" t="s">
        <v>73</v>
      </c>
      <c r="AN3252" s="40" t="s">
        <v>33</v>
      </c>
      <c r="AO3252" s="41"/>
    </row>
    <row r="3253" spans="1:41" hidden="1" outlineLevel="1" x14ac:dyDescent="0.25">
      <c r="A3253" s="34" t="s">
        <v>5646</v>
      </c>
      <c r="B3253" s="35" t="s">
        <v>5647</v>
      </c>
      <c r="C3253" s="35" t="s">
        <v>4265</v>
      </c>
      <c r="D3253" s="35" t="s">
        <v>500</v>
      </c>
      <c r="E3253" s="42">
        <v>34</v>
      </c>
      <c r="G3253" s="43">
        <v>0</v>
      </c>
      <c r="H3253" s="44">
        <v>0</v>
      </c>
      <c r="I3253" s="45"/>
      <c r="J3253" s="38"/>
      <c r="K3253" s="43">
        <v>1800</v>
      </c>
      <c r="L3253" s="44">
        <v>61200</v>
      </c>
      <c r="M3253" s="45"/>
      <c r="N3253" s="38"/>
      <c r="O3253" s="43">
        <v>1800</v>
      </c>
      <c r="P3253" s="44">
        <v>61200</v>
      </c>
      <c r="Q3253" s="45"/>
      <c r="R3253" s="38"/>
      <c r="S3253" s="43">
        <v>70</v>
      </c>
      <c r="T3253" s="44">
        <v>2380</v>
      </c>
      <c r="U3253" s="45"/>
      <c r="V3253" s="38"/>
      <c r="W3253" s="43">
        <v>276</v>
      </c>
      <c r="X3253" s="44">
        <v>9384</v>
      </c>
      <c r="Y3253" s="45"/>
      <c r="Z3253" s="38"/>
      <c r="AA3253" s="43">
        <v>181.92</v>
      </c>
      <c r="AB3253" s="44">
        <v>6185.28</v>
      </c>
      <c r="AC3253" s="45"/>
      <c r="AD3253" s="38"/>
      <c r="AE3253" s="43">
        <v>669</v>
      </c>
      <c r="AF3253" s="44">
        <v>22746</v>
      </c>
      <c r="AG3253" s="45"/>
      <c r="AH3253" s="38"/>
      <c r="AI3253" s="43">
        <v>0</v>
      </c>
      <c r="AJ3253" s="44">
        <v>0</v>
      </c>
      <c r="AK3253" s="45"/>
      <c r="AL3253" s="38"/>
      <c r="AM3253" s="43">
        <v>128</v>
      </c>
      <c r="AN3253" s="44">
        <v>4352</v>
      </c>
      <c r="AO3253" s="45"/>
    </row>
    <row r="3254" spans="1:41" ht="45" hidden="1" outlineLevel="1" x14ac:dyDescent="0.25">
      <c r="A3254" s="34" t="s">
        <v>5648</v>
      </c>
      <c r="B3254" s="35" t="s">
        <v>5649</v>
      </c>
      <c r="C3254" s="35" t="s">
        <v>4319</v>
      </c>
      <c r="D3254" s="35" t="s">
        <v>444</v>
      </c>
      <c r="E3254" s="42">
        <v>1</v>
      </c>
      <c r="G3254" s="43">
        <v>0</v>
      </c>
      <c r="H3254" s="44">
        <v>0</v>
      </c>
      <c r="I3254" s="45"/>
      <c r="J3254" s="38"/>
      <c r="K3254" s="43">
        <v>2200</v>
      </c>
      <c r="L3254" s="44">
        <v>2200</v>
      </c>
      <c r="M3254" s="45"/>
      <c r="N3254" s="38"/>
      <c r="O3254" s="43">
        <v>2200</v>
      </c>
      <c r="P3254" s="44">
        <v>2200</v>
      </c>
      <c r="Q3254" s="45"/>
      <c r="R3254" s="38"/>
      <c r="S3254" s="43">
        <v>268</v>
      </c>
      <c r="T3254" s="44">
        <v>268</v>
      </c>
      <c r="U3254" s="45"/>
      <c r="V3254" s="38"/>
      <c r="W3254" s="43">
        <v>36400</v>
      </c>
      <c r="X3254" s="44">
        <v>36400</v>
      </c>
      <c r="Y3254" s="45"/>
      <c r="Z3254" s="38"/>
      <c r="AA3254" s="43">
        <v>4134.6400000000003</v>
      </c>
      <c r="AB3254" s="44">
        <v>4134.6400000000003</v>
      </c>
      <c r="AC3254" s="45"/>
      <c r="AD3254" s="38"/>
      <c r="AE3254" s="43">
        <v>1673</v>
      </c>
      <c r="AF3254" s="44">
        <v>1673</v>
      </c>
      <c r="AG3254" s="45"/>
      <c r="AH3254" s="38"/>
      <c r="AI3254" s="43">
        <v>0</v>
      </c>
      <c r="AJ3254" s="44">
        <v>0</v>
      </c>
      <c r="AK3254" s="45"/>
      <c r="AL3254" s="38"/>
      <c r="AM3254" s="43">
        <v>11835</v>
      </c>
      <c r="AN3254" s="44">
        <v>11835</v>
      </c>
      <c r="AO3254" s="45"/>
    </row>
    <row r="3255" spans="1:41" ht="60" hidden="1" outlineLevel="1" x14ac:dyDescent="0.25">
      <c r="A3255" s="34" t="s">
        <v>5650</v>
      </c>
      <c r="B3255" s="35" t="s">
        <v>5651</v>
      </c>
      <c r="C3255" s="35" t="s">
        <v>4322</v>
      </c>
      <c r="D3255" s="35" t="s">
        <v>3321</v>
      </c>
      <c r="E3255" s="42">
        <v>1</v>
      </c>
      <c r="G3255" s="43">
        <v>0</v>
      </c>
      <c r="H3255" s="44">
        <v>0</v>
      </c>
      <c r="I3255" s="45"/>
      <c r="J3255" s="38"/>
      <c r="K3255" s="43">
        <v>40000</v>
      </c>
      <c r="L3255" s="44">
        <v>40000</v>
      </c>
      <c r="M3255" s="45"/>
      <c r="N3255" s="38"/>
      <c r="O3255" s="43">
        <v>40000</v>
      </c>
      <c r="P3255" s="44">
        <v>40000</v>
      </c>
      <c r="Q3255" s="45"/>
      <c r="R3255" s="38"/>
      <c r="S3255" s="43">
        <v>5060</v>
      </c>
      <c r="T3255" s="44">
        <v>5060</v>
      </c>
      <c r="U3255" s="45"/>
      <c r="V3255" s="38"/>
      <c r="W3255" s="43">
        <v>52000</v>
      </c>
      <c r="X3255" s="44">
        <v>52000</v>
      </c>
      <c r="Y3255" s="45"/>
      <c r="Z3255" s="38"/>
      <c r="AA3255" s="43">
        <v>4134.6400000000003</v>
      </c>
      <c r="AB3255" s="44">
        <v>4134.6400000000003</v>
      </c>
      <c r="AC3255" s="45"/>
      <c r="AD3255" s="38"/>
      <c r="AE3255" s="43">
        <v>7805</v>
      </c>
      <c r="AF3255" s="44">
        <v>7805</v>
      </c>
      <c r="AG3255" s="45"/>
      <c r="AH3255" s="38"/>
      <c r="AI3255" s="43">
        <v>0</v>
      </c>
      <c r="AJ3255" s="44">
        <v>0</v>
      </c>
      <c r="AK3255" s="45"/>
      <c r="AL3255" s="38"/>
      <c r="AM3255" s="43">
        <v>9291</v>
      </c>
      <c r="AN3255" s="44">
        <v>9291</v>
      </c>
      <c r="AO3255" s="45"/>
    </row>
    <row r="3256" spans="1:41" hidden="1" outlineLevel="1" x14ac:dyDescent="0.25">
      <c r="A3256" s="30"/>
      <c r="B3256" s="31" t="s">
        <v>44</v>
      </c>
      <c r="C3256" s="31" t="s">
        <v>45</v>
      </c>
      <c r="G3256" s="36"/>
      <c r="H3256" s="36"/>
      <c r="I3256" s="37"/>
      <c r="J3256" s="38"/>
      <c r="K3256" s="36"/>
      <c r="L3256" s="36"/>
      <c r="M3256" s="37"/>
      <c r="N3256" s="38"/>
      <c r="O3256" s="36"/>
      <c r="P3256" s="36"/>
      <c r="Q3256" s="37"/>
      <c r="R3256" s="38"/>
      <c r="S3256" s="36"/>
      <c r="T3256" s="36"/>
      <c r="U3256" s="37"/>
      <c r="V3256" s="38"/>
      <c r="W3256" s="36"/>
      <c r="X3256" s="36"/>
      <c r="Y3256" s="37"/>
      <c r="Z3256" s="38"/>
      <c r="AA3256" s="36"/>
      <c r="AB3256" s="36"/>
      <c r="AC3256" s="37"/>
      <c r="AD3256" s="38"/>
      <c r="AE3256" s="36"/>
      <c r="AF3256" s="36"/>
      <c r="AG3256" s="37"/>
      <c r="AH3256" s="38"/>
      <c r="AI3256" s="36"/>
      <c r="AJ3256" s="36"/>
      <c r="AK3256" s="37"/>
      <c r="AL3256" s="38"/>
      <c r="AM3256" s="36"/>
      <c r="AN3256" s="36"/>
      <c r="AO3256" s="37"/>
    </row>
    <row r="3257" spans="1:41" hidden="1" outlineLevel="1" x14ac:dyDescent="0.25">
      <c r="A3257" s="34" t="s">
        <v>5652</v>
      </c>
      <c r="B3257" s="35" t="s">
        <v>47</v>
      </c>
      <c r="C3257" s="35" t="s">
        <v>483</v>
      </c>
      <c r="G3257" s="36"/>
      <c r="H3257" s="36"/>
      <c r="I3257" s="37"/>
      <c r="J3257" s="38"/>
      <c r="K3257" s="36"/>
      <c r="L3257" s="36"/>
      <c r="M3257" s="37"/>
      <c r="N3257" s="38"/>
      <c r="O3257" s="36"/>
      <c r="P3257" s="36"/>
      <c r="Q3257" s="37"/>
      <c r="R3257" s="38"/>
      <c r="S3257" s="36"/>
      <c r="T3257" s="36"/>
      <c r="U3257" s="37"/>
      <c r="V3257" s="38"/>
      <c r="W3257" s="36"/>
      <c r="X3257" s="36"/>
      <c r="Y3257" s="37"/>
      <c r="Z3257" s="38"/>
      <c r="AA3257" s="36"/>
      <c r="AB3257" s="36"/>
      <c r="AC3257" s="37"/>
      <c r="AD3257" s="38"/>
      <c r="AE3257" s="36"/>
      <c r="AF3257" s="36"/>
      <c r="AG3257" s="37"/>
      <c r="AH3257" s="38"/>
      <c r="AI3257" s="36"/>
      <c r="AJ3257" s="36"/>
      <c r="AK3257" s="37"/>
      <c r="AL3257" s="38"/>
      <c r="AM3257" s="36"/>
      <c r="AN3257" s="36"/>
      <c r="AO3257" s="37"/>
    </row>
    <row r="3258" spans="1:41" ht="45" hidden="1" outlineLevel="1" x14ac:dyDescent="0.25">
      <c r="A3258" s="30"/>
      <c r="B3258" s="31" t="s">
        <v>69</v>
      </c>
      <c r="C3258" s="31" t="s">
        <v>70</v>
      </c>
      <c r="D3258" s="31" t="s">
        <v>71</v>
      </c>
      <c r="E3258" s="31" t="s">
        <v>72</v>
      </c>
      <c r="G3258" s="39" t="s">
        <v>73</v>
      </c>
      <c r="H3258" s="40" t="s">
        <v>33</v>
      </c>
      <c r="I3258" s="41"/>
      <c r="J3258" s="38"/>
      <c r="K3258" s="39" t="s">
        <v>73</v>
      </c>
      <c r="L3258" s="40" t="s">
        <v>33</v>
      </c>
      <c r="M3258" s="41"/>
      <c r="N3258" s="38"/>
      <c r="O3258" s="39" t="s">
        <v>73</v>
      </c>
      <c r="P3258" s="40" t="s">
        <v>33</v>
      </c>
      <c r="Q3258" s="41"/>
      <c r="R3258" s="38"/>
      <c r="S3258" s="39" t="s">
        <v>73</v>
      </c>
      <c r="T3258" s="40" t="s">
        <v>33</v>
      </c>
      <c r="U3258" s="41"/>
      <c r="V3258" s="38"/>
      <c r="W3258" s="39" t="s">
        <v>73</v>
      </c>
      <c r="X3258" s="40" t="s">
        <v>33</v>
      </c>
      <c r="Y3258" s="41"/>
      <c r="Z3258" s="38"/>
      <c r="AA3258" s="39" t="s">
        <v>73</v>
      </c>
      <c r="AB3258" s="40" t="s">
        <v>33</v>
      </c>
      <c r="AC3258" s="41"/>
      <c r="AD3258" s="38"/>
      <c r="AE3258" s="39" t="s">
        <v>73</v>
      </c>
      <c r="AF3258" s="40" t="s">
        <v>33</v>
      </c>
      <c r="AG3258" s="41"/>
      <c r="AH3258" s="38"/>
      <c r="AI3258" s="39" t="s">
        <v>73</v>
      </c>
      <c r="AJ3258" s="40" t="s">
        <v>33</v>
      </c>
      <c r="AK3258" s="41"/>
      <c r="AL3258" s="38"/>
      <c r="AM3258" s="39" t="s">
        <v>73</v>
      </c>
      <c r="AN3258" s="40" t="s">
        <v>33</v>
      </c>
      <c r="AO3258" s="41"/>
    </row>
    <row r="3259" spans="1:41" ht="105" hidden="1" outlineLevel="1" x14ac:dyDescent="0.25">
      <c r="A3259" s="34" t="s">
        <v>5653</v>
      </c>
      <c r="B3259" s="35" t="s">
        <v>5654</v>
      </c>
      <c r="C3259" s="35" t="s">
        <v>486</v>
      </c>
      <c r="D3259" s="35" t="s">
        <v>621</v>
      </c>
      <c r="E3259" s="42">
        <v>1</v>
      </c>
      <c r="G3259" s="43">
        <v>0</v>
      </c>
      <c r="H3259" s="44">
        <v>0</v>
      </c>
      <c r="I3259" s="45"/>
      <c r="J3259" s="38"/>
      <c r="K3259" s="43">
        <v>0</v>
      </c>
      <c r="L3259" s="44">
        <v>0</v>
      </c>
      <c r="M3259" s="45"/>
      <c r="N3259" s="38"/>
      <c r="O3259" s="43">
        <v>0</v>
      </c>
      <c r="P3259" s="44">
        <v>0</v>
      </c>
      <c r="Q3259" s="45"/>
      <c r="R3259" s="38"/>
      <c r="S3259" s="43">
        <v>0</v>
      </c>
      <c r="T3259" s="44">
        <v>0</v>
      </c>
      <c r="U3259" s="45"/>
      <c r="V3259" s="38"/>
      <c r="W3259" s="43">
        <v>0</v>
      </c>
      <c r="X3259" s="44">
        <v>0</v>
      </c>
      <c r="Y3259" s="45"/>
      <c r="Z3259" s="38"/>
      <c r="AA3259" s="43">
        <v>0</v>
      </c>
      <c r="AB3259" s="44">
        <v>0</v>
      </c>
      <c r="AC3259" s="45"/>
      <c r="AD3259" s="38"/>
      <c r="AE3259" s="43">
        <v>0</v>
      </c>
      <c r="AF3259" s="44">
        <v>0</v>
      </c>
      <c r="AG3259" s="45"/>
      <c r="AH3259" s="38"/>
      <c r="AI3259" s="43">
        <v>0</v>
      </c>
      <c r="AJ3259" s="44">
        <v>0</v>
      </c>
      <c r="AK3259" s="45"/>
      <c r="AL3259" s="38"/>
      <c r="AM3259" s="43">
        <v>0</v>
      </c>
      <c r="AN3259" s="44">
        <v>0</v>
      </c>
      <c r="AO3259" s="45"/>
    </row>
    <row r="3260" spans="1:41" hidden="1" outlineLevel="1" x14ac:dyDescent="0.25">
      <c r="A3260" s="30"/>
      <c r="B3260" s="31" t="s">
        <v>44</v>
      </c>
      <c r="C3260" s="31" t="s">
        <v>45</v>
      </c>
      <c r="G3260" s="36"/>
      <c r="H3260" s="36"/>
      <c r="I3260" s="37"/>
      <c r="J3260" s="38"/>
      <c r="K3260" s="36"/>
      <c r="L3260" s="36"/>
      <c r="M3260" s="37"/>
      <c r="N3260" s="38"/>
      <c r="O3260" s="36"/>
      <c r="P3260" s="36"/>
      <c r="Q3260" s="37"/>
      <c r="R3260" s="38"/>
      <c r="S3260" s="36"/>
      <c r="T3260" s="36"/>
      <c r="U3260" s="37"/>
      <c r="V3260" s="38"/>
      <c r="W3260" s="36"/>
      <c r="X3260" s="36"/>
      <c r="Y3260" s="37"/>
      <c r="Z3260" s="38"/>
      <c r="AA3260" s="36"/>
      <c r="AB3260" s="36"/>
      <c r="AC3260" s="37"/>
      <c r="AD3260" s="38"/>
      <c r="AE3260" s="36"/>
      <c r="AF3260" s="36"/>
      <c r="AG3260" s="37"/>
      <c r="AH3260" s="38"/>
      <c r="AI3260" s="36"/>
      <c r="AJ3260" s="36"/>
      <c r="AK3260" s="37"/>
      <c r="AL3260" s="38"/>
      <c r="AM3260" s="36"/>
      <c r="AN3260" s="36"/>
      <c r="AO3260" s="37"/>
    </row>
    <row r="3261" spans="1:41" ht="45" hidden="1" outlineLevel="1" x14ac:dyDescent="0.25">
      <c r="A3261" s="34" t="s">
        <v>5655</v>
      </c>
      <c r="B3261" s="35" t="s">
        <v>47</v>
      </c>
      <c r="C3261" s="35" t="s">
        <v>488</v>
      </c>
      <c r="G3261" s="36"/>
      <c r="H3261" s="36"/>
      <c r="I3261" s="37"/>
      <c r="J3261" s="38"/>
      <c r="K3261" s="36"/>
      <c r="L3261" s="36"/>
      <c r="M3261" s="37"/>
      <c r="N3261" s="38"/>
      <c r="O3261" s="36"/>
      <c r="P3261" s="36"/>
      <c r="Q3261" s="37"/>
      <c r="R3261" s="38"/>
      <c r="S3261" s="36"/>
      <c r="T3261" s="36"/>
      <c r="U3261" s="37"/>
      <c r="V3261" s="38"/>
      <c r="W3261" s="36"/>
      <c r="X3261" s="36"/>
      <c r="Y3261" s="37"/>
      <c r="Z3261" s="38"/>
      <c r="AA3261" s="36"/>
      <c r="AB3261" s="36"/>
      <c r="AC3261" s="37"/>
      <c r="AD3261" s="38"/>
      <c r="AE3261" s="36"/>
      <c r="AF3261" s="36"/>
      <c r="AG3261" s="37"/>
      <c r="AH3261" s="38"/>
      <c r="AI3261" s="36"/>
      <c r="AJ3261" s="36"/>
      <c r="AK3261" s="37"/>
      <c r="AL3261" s="38"/>
      <c r="AM3261" s="36"/>
      <c r="AN3261" s="36"/>
      <c r="AO3261" s="37"/>
    </row>
    <row r="3262" spans="1:41" hidden="1" outlineLevel="1" x14ac:dyDescent="0.25">
      <c r="A3262" s="15" t="s">
        <v>5656</v>
      </c>
      <c r="B3262" s="15"/>
      <c r="C3262" s="15"/>
      <c r="D3262" s="15"/>
      <c r="E3262" s="15"/>
      <c r="G3262" s="20" t="s">
        <v>43</v>
      </c>
      <c r="H3262" s="44">
        <v>114329</v>
      </c>
      <c r="I3262" s="45"/>
      <c r="J3262" s="38"/>
      <c r="K3262" s="20" t="s">
        <v>43</v>
      </c>
      <c r="L3262" s="44">
        <v>225475</v>
      </c>
      <c r="M3262" s="45"/>
      <c r="N3262" s="38"/>
      <c r="O3262" s="20" t="s">
        <v>43</v>
      </c>
      <c r="P3262" s="44">
        <v>225475</v>
      </c>
      <c r="Q3262" s="45"/>
      <c r="R3262" s="38"/>
      <c r="S3262" s="20" t="s">
        <v>43</v>
      </c>
      <c r="T3262" s="44">
        <v>120953</v>
      </c>
      <c r="U3262" s="45"/>
      <c r="V3262" s="38"/>
      <c r="W3262" s="20" t="s">
        <v>43</v>
      </c>
      <c r="X3262" s="44">
        <v>180720</v>
      </c>
      <c r="Y3262" s="45"/>
      <c r="Z3262" s="38"/>
      <c r="AA3262" s="20" t="s">
        <v>43</v>
      </c>
      <c r="AB3262" s="44">
        <v>177321.33</v>
      </c>
      <c r="AC3262" s="45"/>
      <c r="AD3262" s="38"/>
      <c r="AE3262" s="20" t="s">
        <v>43</v>
      </c>
      <c r="AF3262" s="44">
        <v>180732</v>
      </c>
      <c r="AG3262" s="45"/>
      <c r="AH3262" s="38"/>
      <c r="AI3262" s="20" t="s">
        <v>43</v>
      </c>
      <c r="AJ3262" s="44">
        <v>217814.46</v>
      </c>
      <c r="AK3262" s="45"/>
      <c r="AL3262" s="38"/>
      <c r="AM3262" s="20" t="s">
        <v>43</v>
      </c>
      <c r="AN3262" s="44">
        <v>264578</v>
      </c>
      <c r="AO3262" s="45"/>
    </row>
    <row r="3263" spans="1:41" hidden="1" outlineLevel="1" x14ac:dyDescent="0.25">
      <c r="A3263" s="30"/>
      <c r="B3263" s="31" t="s">
        <v>44</v>
      </c>
      <c r="C3263" s="31" t="s">
        <v>45</v>
      </c>
      <c r="G3263" s="36"/>
      <c r="H3263" s="36"/>
      <c r="I3263" s="37"/>
      <c r="J3263" s="38"/>
      <c r="K3263" s="36"/>
      <c r="L3263" s="36"/>
      <c r="M3263" s="37"/>
      <c r="N3263" s="38"/>
      <c r="O3263" s="36"/>
      <c r="P3263" s="36"/>
      <c r="Q3263" s="37"/>
      <c r="R3263" s="38"/>
      <c r="S3263" s="36"/>
      <c r="T3263" s="36"/>
      <c r="U3263" s="37"/>
      <c r="V3263" s="38"/>
      <c r="W3263" s="36"/>
      <c r="X3263" s="36"/>
      <c r="Y3263" s="37"/>
      <c r="Z3263" s="38"/>
      <c r="AA3263" s="36"/>
      <c r="AB3263" s="36"/>
      <c r="AC3263" s="37"/>
      <c r="AD3263" s="38"/>
      <c r="AE3263" s="36"/>
      <c r="AF3263" s="36"/>
      <c r="AG3263" s="37"/>
      <c r="AH3263" s="38"/>
      <c r="AI3263" s="36"/>
      <c r="AJ3263" s="36"/>
      <c r="AK3263" s="37"/>
      <c r="AL3263" s="38"/>
      <c r="AM3263" s="36"/>
      <c r="AN3263" s="36"/>
      <c r="AO3263" s="37"/>
    </row>
    <row r="3264" spans="1:41" hidden="1" outlineLevel="1" x14ac:dyDescent="0.25">
      <c r="A3264" s="34" t="s">
        <v>5657</v>
      </c>
      <c r="B3264" s="35" t="s">
        <v>47</v>
      </c>
      <c r="C3264" s="35" t="s">
        <v>5658</v>
      </c>
      <c r="G3264" s="36"/>
      <c r="H3264" s="36"/>
      <c r="I3264" s="37"/>
      <c r="J3264" s="38"/>
      <c r="K3264" s="36"/>
      <c r="L3264" s="36"/>
      <c r="M3264" s="37"/>
      <c r="N3264" s="38"/>
      <c r="O3264" s="36"/>
      <c r="P3264" s="36"/>
      <c r="Q3264" s="37"/>
      <c r="R3264" s="38"/>
      <c r="S3264" s="36"/>
      <c r="T3264" s="36"/>
      <c r="U3264" s="37"/>
      <c r="V3264" s="38"/>
      <c r="W3264" s="36"/>
      <c r="X3264" s="36"/>
      <c r="Y3264" s="37"/>
      <c r="Z3264" s="38"/>
      <c r="AA3264" s="36"/>
      <c r="AB3264" s="36"/>
      <c r="AC3264" s="37"/>
      <c r="AD3264" s="38"/>
      <c r="AE3264" s="36"/>
      <c r="AF3264" s="36"/>
      <c r="AG3264" s="37"/>
      <c r="AH3264" s="38"/>
      <c r="AI3264" s="36"/>
      <c r="AJ3264" s="36"/>
      <c r="AK3264" s="37"/>
      <c r="AL3264" s="38"/>
      <c r="AM3264" s="36"/>
      <c r="AN3264" s="36"/>
      <c r="AO3264" s="37"/>
    </row>
    <row r="3265" spans="1:41" ht="60" hidden="1" outlineLevel="1" x14ac:dyDescent="0.25">
      <c r="A3265" s="34" t="s">
        <v>5659</v>
      </c>
      <c r="B3265" s="35" t="s">
        <v>47</v>
      </c>
      <c r="C3265" s="35" t="s">
        <v>5660</v>
      </c>
      <c r="G3265" s="36"/>
      <c r="H3265" s="36"/>
      <c r="I3265" s="37"/>
      <c r="J3265" s="38"/>
      <c r="K3265" s="36"/>
      <c r="L3265" s="36"/>
      <c r="M3265" s="37"/>
      <c r="N3265" s="38"/>
      <c r="O3265" s="36"/>
      <c r="P3265" s="36"/>
      <c r="Q3265" s="37"/>
      <c r="R3265" s="38"/>
      <c r="S3265" s="36"/>
      <c r="T3265" s="36"/>
      <c r="U3265" s="37"/>
      <c r="V3265" s="38"/>
      <c r="W3265" s="36"/>
      <c r="X3265" s="36"/>
      <c r="Y3265" s="37"/>
      <c r="Z3265" s="38"/>
      <c r="AA3265" s="36"/>
      <c r="AB3265" s="36"/>
      <c r="AC3265" s="37"/>
      <c r="AD3265" s="38"/>
      <c r="AE3265" s="36"/>
      <c r="AF3265" s="36"/>
      <c r="AG3265" s="37"/>
      <c r="AH3265" s="38"/>
      <c r="AI3265" s="36"/>
      <c r="AJ3265" s="36"/>
      <c r="AK3265" s="37"/>
      <c r="AL3265" s="38"/>
      <c r="AM3265" s="36"/>
      <c r="AN3265" s="36"/>
      <c r="AO3265" s="37"/>
    </row>
    <row r="3266" spans="1:41" ht="30" hidden="1" outlineLevel="1" x14ac:dyDescent="0.25">
      <c r="A3266" s="34" t="s">
        <v>5661</v>
      </c>
      <c r="B3266" s="35" t="s">
        <v>47</v>
      </c>
      <c r="C3266" s="35" t="s">
        <v>3400</v>
      </c>
      <c r="G3266" s="36"/>
      <c r="H3266" s="36"/>
      <c r="I3266" s="37"/>
      <c r="J3266" s="38"/>
      <c r="K3266" s="36"/>
      <c r="L3266" s="36"/>
      <c r="M3266" s="37"/>
      <c r="N3266" s="38"/>
      <c r="O3266" s="36"/>
      <c r="P3266" s="36"/>
      <c r="Q3266" s="37"/>
      <c r="R3266" s="38"/>
      <c r="S3266" s="36"/>
      <c r="T3266" s="36"/>
      <c r="U3266" s="37"/>
      <c r="V3266" s="38"/>
      <c r="W3266" s="36"/>
      <c r="X3266" s="36"/>
      <c r="Y3266" s="37"/>
      <c r="Z3266" s="38"/>
      <c r="AA3266" s="36"/>
      <c r="AB3266" s="36"/>
      <c r="AC3266" s="37"/>
      <c r="AD3266" s="38"/>
      <c r="AE3266" s="36"/>
      <c r="AF3266" s="36"/>
      <c r="AG3266" s="37"/>
      <c r="AH3266" s="38"/>
      <c r="AI3266" s="36"/>
      <c r="AJ3266" s="36"/>
      <c r="AK3266" s="37"/>
      <c r="AL3266" s="38"/>
      <c r="AM3266" s="36"/>
      <c r="AN3266" s="36"/>
      <c r="AO3266" s="37"/>
    </row>
    <row r="3267" spans="1:41" ht="45" hidden="1" outlineLevel="1" x14ac:dyDescent="0.25">
      <c r="A3267" s="30"/>
      <c r="B3267" s="31" t="s">
        <v>69</v>
      </c>
      <c r="C3267" s="31" t="s">
        <v>70</v>
      </c>
      <c r="D3267" s="31" t="s">
        <v>71</v>
      </c>
      <c r="E3267" s="31" t="s">
        <v>72</v>
      </c>
      <c r="G3267" s="39" t="s">
        <v>73</v>
      </c>
      <c r="H3267" s="40" t="s">
        <v>33</v>
      </c>
      <c r="I3267" s="41"/>
      <c r="J3267" s="38"/>
      <c r="K3267" s="39" t="s">
        <v>73</v>
      </c>
      <c r="L3267" s="40" t="s">
        <v>33</v>
      </c>
      <c r="M3267" s="41"/>
      <c r="N3267" s="38"/>
      <c r="O3267" s="39" t="s">
        <v>73</v>
      </c>
      <c r="P3267" s="40" t="s">
        <v>33</v>
      </c>
      <c r="Q3267" s="41"/>
      <c r="R3267" s="38"/>
      <c r="S3267" s="39" t="s">
        <v>73</v>
      </c>
      <c r="T3267" s="40" t="s">
        <v>33</v>
      </c>
      <c r="U3267" s="41"/>
      <c r="V3267" s="38"/>
      <c r="W3267" s="39" t="s">
        <v>73</v>
      </c>
      <c r="X3267" s="40" t="s">
        <v>33</v>
      </c>
      <c r="Y3267" s="41"/>
      <c r="Z3267" s="38"/>
      <c r="AA3267" s="39" t="s">
        <v>73</v>
      </c>
      <c r="AB3267" s="40" t="s">
        <v>33</v>
      </c>
      <c r="AC3267" s="41"/>
      <c r="AD3267" s="38"/>
      <c r="AE3267" s="39" t="s">
        <v>73</v>
      </c>
      <c r="AF3267" s="40" t="s">
        <v>33</v>
      </c>
      <c r="AG3267" s="41"/>
      <c r="AH3267" s="38"/>
      <c r="AI3267" s="39" t="s">
        <v>73</v>
      </c>
      <c r="AJ3267" s="40" t="s">
        <v>33</v>
      </c>
      <c r="AK3267" s="41"/>
      <c r="AL3267" s="38"/>
      <c r="AM3267" s="39" t="s">
        <v>73</v>
      </c>
      <c r="AN3267" s="40" t="s">
        <v>33</v>
      </c>
      <c r="AO3267" s="41"/>
    </row>
    <row r="3268" spans="1:41" hidden="1" outlineLevel="1" x14ac:dyDescent="0.25">
      <c r="A3268" s="34" t="s">
        <v>5662</v>
      </c>
      <c r="B3268" s="35" t="s">
        <v>5663</v>
      </c>
      <c r="C3268" s="35" t="s">
        <v>5664</v>
      </c>
      <c r="D3268" s="35" t="s">
        <v>686</v>
      </c>
      <c r="E3268" s="42">
        <v>1140</v>
      </c>
      <c r="G3268" s="43">
        <v>54</v>
      </c>
      <c r="H3268" s="44">
        <v>61560</v>
      </c>
      <c r="I3268" s="45"/>
      <c r="J3268" s="38"/>
      <c r="K3268" s="43">
        <v>125</v>
      </c>
      <c r="L3268" s="44">
        <v>142500</v>
      </c>
      <c r="M3268" s="45"/>
      <c r="N3268" s="38"/>
      <c r="O3268" s="43">
        <v>125</v>
      </c>
      <c r="P3268" s="44">
        <v>142500</v>
      </c>
      <c r="Q3268" s="45"/>
      <c r="R3268" s="38"/>
      <c r="S3268" s="43">
        <v>46</v>
      </c>
      <c r="T3268" s="44">
        <v>52440</v>
      </c>
      <c r="U3268" s="45"/>
      <c r="V3268" s="38"/>
      <c r="W3268" s="43">
        <v>72</v>
      </c>
      <c r="X3268" s="44">
        <v>82080</v>
      </c>
      <c r="Y3268" s="45"/>
      <c r="Z3268" s="38"/>
      <c r="AA3268" s="43">
        <v>86.18</v>
      </c>
      <c r="AB3268" s="44">
        <v>98245.2</v>
      </c>
      <c r="AC3268" s="45"/>
      <c r="AD3268" s="38"/>
      <c r="AE3268" s="43">
        <v>72</v>
      </c>
      <c r="AF3268" s="44">
        <v>82080</v>
      </c>
      <c r="AG3268" s="45"/>
      <c r="AH3268" s="38"/>
      <c r="AI3268" s="43">
        <v>80.47</v>
      </c>
      <c r="AJ3268" s="44">
        <v>91735.8</v>
      </c>
      <c r="AK3268" s="45"/>
      <c r="AL3268" s="38"/>
      <c r="AM3268" s="43">
        <v>119</v>
      </c>
      <c r="AN3268" s="44">
        <v>135660</v>
      </c>
      <c r="AO3268" s="45"/>
    </row>
    <row r="3269" spans="1:41" hidden="1" outlineLevel="1" x14ac:dyDescent="0.25">
      <c r="A3269" s="34" t="s">
        <v>5665</v>
      </c>
      <c r="B3269" s="35" t="s">
        <v>5666</v>
      </c>
      <c r="C3269" s="35" t="s">
        <v>5667</v>
      </c>
      <c r="D3269" s="35" t="s">
        <v>686</v>
      </c>
      <c r="E3269" s="42">
        <v>325</v>
      </c>
      <c r="G3269" s="43">
        <v>65</v>
      </c>
      <c r="H3269" s="44">
        <v>21125</v>
      </c>
      <c r="I3269" s="45"/>
      <c r="J3269" s="38"/>
      <c r="K3269" s="43">
        <v>125</v>
      </c>
      <c r="L3269" s="44">
        <v>40625</v>
      </c>
      <c r="M3269" s="45"/>
      <c r="N3269" s="38"/>
      <c r="O3269" s="43">
        <v>125</v>
      </c>
      <c r="P3269" s="44">
        <v>40625</v>
      </c>
      <c r="Q3269" s="45"/>
      <c r="R3269" s="38"/>
      <c r="S3269" s="43">
        <v>137</v>
      </c>
      <c r="T3269" s="44">
        <v>44525</v>
      </c>
      <c r="U3269" s="45"/>
      <c r="V3269" s="38"/>
      <c r="W3269" s="43">
        <v>216</v>
      </c>
      <c r="X3269" s="44">
        <v>70200</v>
      </c>
      <c r="Y3269" s="45"/>
      <c r="Z3269" s="38"/>
      <c r="AA3269" s="43">
        <v>129.28</v>
      </c>
      <c r="AB3269" s="44">
        <v>42016</v>
      </c>
      <c r="AC3269" s="45"/>
      <c r="AD3269" s="38"/>
      <c r="AE3269" s="43">
        <v>209</v>
      </c>
      <c r="AF3269" s="44">
        <v>67925</v>
      </c>
      <c r="AG3269" s="45"/>
      <c r="AH3269" s="38"/>
      <c r="AI3269" s="43">
        <v>190.4</v>
      </c>
      <c r="AJ3269" s="44">
        <v>61880</v>
      </c>
      <c r="AK3269" s="45"/>
      <c r="AL3269" s="38"/>
      <c r="AM3269" s="43">
        <v>215</v>
      </c>
      <c r="AN3269" s="44">
        <v>69875</v>
      </c>
      <c r="AO3269" s="45"/>
    </row>
    <row r="3270" spans="1:41" hidden="1" outlineLevel="1" x14ac:dyDescent="0.25">
      <c r="A3270" s="34" t="s">
        <v>5668</v>
      </c>
      <c r="B3270" s="35" t="s">
        <v>5669</v>
      </c>
      <c r="C3270" s="35" t="s">
        <v>5670</v>
      </c>
      <c r="D3270" s="35" t="s">
        <v>523</v>
      </c>
      <c r="E3270" s="42">
        <v>300</v>
      </c>
      <c r="G3270" s="43">
        <v>87</v>
      </c>
      <c r="H3270" s="44">
        <v>26100</v>
      </c>
      <c r="I3270" s="45"/>
      <c r="J3270" s="38"/>
      <c r="K3270" s="43">
        <v>60</v>
      </c>
      <c r="L3270" s="44">
        <v>18000</v>
      </c>
      <c r="M3270" s="45"/>
      <c r="N3270" s="38"/>
      <c r="O3270" s="43">
        <v>60</v>
      </c>
      <c r="P3270" s="44">
        <v>18000</v>
      </c>
      <c r="Q3270" s="45"/>
      <c r="R3270" s="38"/>
      <c r="S3270" s="43">
        <v>46</v>
      </c>
      <c r="T3270" s="44">
        <v>13800</v>
      </c>
      <c r="U3270" s="45"/>
      <c r="V3270" s="38"/>
      <c r="W3270" s="43">
        <v>78</v>
      </c>
      <c r="X3270" s="44">
        <v>23400</v>
      </c>
      <c r="Y3270" s="45"/>
      <c r="Z3270" s="38"/>
      <c r="AA3270" s="43">
        <v>73.260000000000005</v>
      </c>
      <c r="AB3270" s="44">
        <v>21978</v>
      </c>
      <c r="AC3270" s="45"/>
      <c r="AD3270" s="38"/>
      <c r="AE3270" s="43">
        <v>75</v>
      </c>
      <c r="AF3270" s="44">
        <v>22500</v>
      </c>
      <c r="AG3270" s="45"/>
      <c r="AH3270" s="38"/>
      <c r="AI3270" s="43">
        <v>84.36</v>
      </c>
      <c r="AJ3270" s="44">
        <v>25308</v>
      </c>
      <c r="AK3270" s="45"/>
      <c r="AL3270" s="38"/>
      <c r="AM3270" s="43">
        <v>121</v>
      </c>
      <c r="AN3270" s="44">
        <v>36300</v>
      </c>
      <c r="AO3270" s="45"/>
    </row>
    <row r="3271" spans="1:41" hidden="1" outlineLevel="1" x14ac:dyDescent="0.25">
      <c r="A3271" s="30"/>
      <c r="B3271" s="31" t="s">
        <v>44</v>
      </c>
      <c r="C3271" s="31" t="s">
        <v>45</v>
      </c>
      <c r="G3271" s="36"/>
      <c r="H3271" s="36"/>
      <c r="I3271" s="37"/>
      <c r="J3271" s="38"/>
      <c r="K3271" s="36"/>
      <c r="L3271" s="36"/>
      <c r="M3271" s="37"/>
      <c r="N3271" s="38"/>
      <c r="O3271" s="36"/>
      <c r="P3271" s="36"/>
      <c r="Q3271" s="37"/>
      <c r="R3271" s="38"/>
      <c r="S3271" s="36"/>
      <c r="T3271" s="36"/>
      <c r="U3271" s="37"/>
      <c r="V3271" s="38"/>
      <c r="W3271" s="36"/>
      <c r="X3271" s="36"/>
      <c r="Y3271" s="37"/>
      <c r="Z3271" s="38"/>
      <c r="AA3271" s="36"/>
      <c r="AB3271" s="36"/>
      <c r="AC3271" s="37"/>
      <c r="AD3271" s="38"/>
      <c r="AE3271" s="36"/>
      <c r="AF3271" s="36"/>
      <c r="AG3271" s="37"/>
      <c r="AH3271" s="38"/>
      <c r="AI3271" s="36"/>
      <c r="AJ3271" s="36"/>
      <c r="AK3271" s="37"/>
      <c r="AL3271" s="38"/>
      <c r="AM3271" s="36"/>
      <c r="AN3271" s="36"/>
      <c r="AO3271" s="37"/>
    </row>
    <row r="3272" spans="1:41" hidden="1" outlineLevel="1" x14ac:dyDescent="0.25">
      <c r="A3272" s="34" t="s">
        <v>5671</v>
      </c>
      <c r="B3272" s="35" t="s">
        <v>47</v>
      </c>
      <c r="C3272" s="35" t="s">
        <v>5672</v>
      </c>
      <c r="G3272" s="36"/>
      <c r="H3272" s="36"/>
      <c r="I3272" s="37"/>
      <c r="J3272" s="38"/>
      <c r="K3272" s="36"/>
      <c r="L3272" s="36"/>
      <c r="M3272" s="37"/>
      <c r="N3272" s="38"/>
      <c r="O3272" s="36"/>
      <c r="P3272" s="36"/>
      <c r="Q3272" s="37"/>
      <c r="R3272" s="38"/>
      <c r="S3272" s="36"/>
      <c r="T3272" s="36"/>
      <c r="U3272" s="37"/>
      <c r="V3272" s="38"/>
      <c r="W3272" s="36"/>
      <c r="X3272" s="36"/>
      <c r="Y3272" s="37"/>
      <c r="Z3272" s="38"/>
      <c r="AA3272" s="36"/>
      <c r="AB3272" s="36"/>
      <c r="AC3272" s="37"/>
      <c r="AD3272" s="38"/>
      <c r="AE3272" s="36"/>
      <c r="AF3272" s="36"/>
      <c r="AG3272" s="37"/>
      <c r="AH3272" s="38"/>
      <c r="AI3272" s="36"/>
      <c r="AJ3272" s="36"/>
      <c r="AK3272" s="37"/>
      <c r="AL3272" s="38"/>
      <c r="AM3272" s="36"/>
      <c r="AN3272" s="36"/>
      <c r="AO3272" s="37"/>
    </row>
    <row r="3273" spans="1:41" ht="45" hidden="1" outlineLevel="1" x14ac:dyDescent="0.25">
      <c r="A3273" s="30"/>
      <c r="B3273" s="31" t="s">
        <v>69</v>
      </c>
      <c r="C3273" s="31" t="s">
        <v>70</v>
      </c>
      <c r="D3273" s="31" t="s">
        <v>71</v>
      </c>
      <c r="E3273" s="31" t="s">
        <v>72</v>
      </c>
      <c r="G3273" s="39" t="s">
        <v>73</v>
      </c>
      <c r="H3273" s="40" t="s">
        <v>33</v>
      </c>
      <c r="I3273" s="41"/>
      <c r="J3273" s="38"/>
      <c r="K3273" s="39" t="s">
        <v>73</v>
      </c>
      <c r="L3273" s="40" t="s">
        <v>33</v>
      </c>
      <c r="M3273" s="41"/>
      <c r="N3273" s="38"/>
      <c r="O3273" s="39" t="s">
        <v>73</v>
      </c>
      <c r="P3273" s="40" t="s">
        <v>33</v>
      </c>
      <c r="Q3273" s="41"/>
      <c r="R3273" s="38"/>
      <c r="S3273" s="39" t="s">
        <v>73</v>
      </c>
      <c r="T3273" s="40" t="s">
        <v>33</v>
      </c>
      <c r="U3273" s="41"/>
      <c r="V3273" s="38"/>
      <c r="W3273" s="39" t="s">
        <v>73</v>
      </c>
      <c r="X3273" s="40" t="s">
        <v>33</v>
      </c>
      <c r="Y3273" s="41"/>
      <c r="Z3273" s="38"/>
      <c r="AA3273" s="39" t="s">
        <v>73</v>
      </c>
      <c r="AB3273" s="40" t="s">
        <v>33</v>
      </c>
      <c r="AC3273" s="41"/>
      <c r="AD3273" s="38"/>
      <c r="AE3273" s="39" t="s">
        <v>73</v>
      </c>
      <c r="AF3273" s="40" t="s">
        <v>33</v>
      </c>
      <c r="AG3273" s="41"/>
      <c r="AH3273" s="38"/>
      <c r="AI3273" s="39" t="s">
        <v>73</v>
      </c>
      <c r="AJ3273" s="40" t="s">
        <v>33</v>
      </c>
      <c r="AK3273" s="41"/>
      <c r="AL3273" s="38"/>
      <c r="AM3273" s="39" t="s">
        <v>73</v>
      </c>
      <c r="AN3273" s="40" t="s">
        <v>33</v>
      </c>
      <c r="AO3273" s="41"/>
    </row>
    <row r="3274" spans="1:41" ht="30" hidden="1" outlineLevel="1" x14ac:dyDescent="0.25">
      <c r="A3274" s="34" t="s">
        <v>5673</v>
      </c>
      <c r="B3274" s="35" t="s">
        <v>5674</v>
      </c>
      <c r="C3274" s="35" t="s">
        <v>5675</v>
      </c>
      <c r="D3274" s="35" t="s">
        <v>500</v>
      </c>
      <c r="E3274" s="42">
        <v>6</v>
      </c>
      <c r="G3274" s="43">
        <v>864</v>
      </c>
      <c r="H3274" s="44">
        <v>5184</v>
      </c>
      <c r="I3274" s="45"/>
      <c r="J3274" s="38"/>
      <c r="K3274" s="43">
        <v>4000</v>
      </c>
      <c r="L3274" s="44">
        <v>24000</v>
      </c>
      <c r="M3274" s="45"/>
      <c r="N3274" s="38"/>
      <c r="O3274" s="43">
        <v>4000</v>
      </c>
      <c r="P3274" s="44">
        <v>24000</v>
      </c>
      <c r="Q3274" s="45"/>
      <c r="R3274" s="38"/>
      <c r="S3274" s="43">
        <v>1606</v>
      </c>
      <c r="T3274" s="44">
        <v>9636</v>
      </c>
      <c r="U3274" s="45"/>
      <c r="V3274" s="38"/>
      <c r="W3274" s="43">
        <v>540</v>
      </c>
      <c r="X3274" s="44">
        <v>3240</v>
      </c>
      <c r="Y3274" s="45"/>
      <c r="Z3274" s="38"/>
      <c r="AA3274" s="43">
        <v>2154.59</v>
      </c>
      <c r="AB3274" s="44">
        <v>12927.54</v>
      </c>
      <c r="AC3274" s="45"/>
      <c r="AD3274" s="38"/>
      <c r="AE3274" s="43">
        <v>197</v>
      </c>
      <c r="AF3274" s="44">
        <v>1182</v>
      </c>
      <c r="AG3274" s="45"/>
      <c r="AH3274" s="38"/>
      <c r="AI3274" s="43">
        <v>481.95</v>
      </c>
      <c r="AJ3274" s="44">
        <v>2891.7</v>
      </c>
      <c r="AK3274" s="45"/>
      <c r="AL3274" s="38"/>
      <c r="AM3274" s="43">
        <v>2400</v>
      </c>
      <c r="AN3274" s="44">
        <v>14400</v>
      </c>
      <c r="AO3274" s="45"/>
    </row>
    <row r="3275" spans="1:41" hidden="1" outlineLevel="1" x14ac:dyDescent="0.25">
      <c r="A3275" s="30"/>
      <c r="B3275" s="31" t="s">
        <v>44</v>
      </c>
      <c r="C3275" s="31" t="s">
        <v>45</v>
      </c>
      <c r="G3275" s="36"/>
      <c r="H3275" s="36"/>
      <c r="I3275" s="37"/>
      <c r="J3275" s="38"/>
      <c r="K3275" s="36"/>
      <c r="L3275" s="36"/>
      <c r="M3275" s="37"/>
      <c r="N3275" s="38"/>
      <c r="O3275" s="36"/>
      <c r="P3275" s="36"/>
      <c r="Q3275" s="37"/>
      <c r="R3275" s="38"/>
      <c r="S3275" s="36"/>
      <c r="T3275" s="36"/>
      <c r="U3275" s="37"/>
      <c r="V3275" s="38"/>
      <c r="W3275" s="36"/>
      <c r="X3275" s="36"/>
      <c r="Y3275" s="37"/>
      <c r="Z3275" s="38"/>
      <c r="AA3275" s="36"/>
      <c r="AB3275" s="36"/>
      <c r="AC3275" s="37"/>
      <c r="AD3275" s="38"/>
      <c r="AE3275" s="36"/>
      <c r="AF3275" s="36"/>
      <c r="AG3275" s="37"/>
      <c r="AH3275" s="38"/>
      <c r="AI3275" s="36"/>
      <c r="AJ3275" s="36"/>
      <c r="AK3275" s="37"/>
      <c r="AL3275" s="38"/>
      <c r="AM3275" s="36"/>
      <c r="AN3275" s="36"/>
      <c r="AO3275" s="37"/>
    </row>
    <row r="3276" spans="1:41" hidden="1" outlineLevel="1" x14ac:dyDescent="0.25">
      <c r="A3276" s="34" t="s">
        <v>5676</v>
      </c>
      <c r="B3276" s="35" t="s">
        <v>47</v>
      </c>
      <c r="C3276" s="35" t="s">
        <v>5677</v>
      </c>
      <c r="G3276" s="36"/>
      <c r="H3276" s="36"/>
      <c r="I3276" s="37"/>
      <c r="J3276" s="38"/>
      <c r="K3276" s="36"/>
      <c r="L3276" s="36"/>
      <c r="M3276" s="37"/>
      <c r="N3276" s="38"/>
      <c r="O3276" s="36"/>
      <c r="P3276" s="36"/>
      <c r="Q3276" s="37"/>
      <c r="R3276" s="38"/>
      <c r="S3276" s="36"/>
      <c r="T3276" s="36"/>
      <c r="U3276" s="37"/>
      <c r="V3276" s="38"/>
      <c r="W3276" s="36"/>
      <c r="X3276" s="36"/>
      <c r="Y3276" s="37"/>
      <c r="Z3276" s="38"/>
      <c r="AA3276" s="36"/>
      <c r="AB3276" s="36"/>
      <c r="AC3276" s="37"/>
      <c r="AD3276" s="38"/>
      <c r="AE3276" s="36"/>
      <c r="AF3276" s="36"/>
      <c r="AG3276" s="37"/>
      <c r="AH3276" s="38"/>
      <c r="AI3276" s="36"/>
      <c r="AJ3276" s="36"/>
      <c r="AK3276" s="37"/>
      <c r="AL3276" s="38"/>
      <c r="AM3276" s="36"/>
      <c r="AN3276" s="36"/>
      <c r="AO3276" s="37"/>
    </row>
    <row r="3277" spans="1:41" ht="45" hidden="1" outlineLevel="1" x14ac:dyDescent="0.25">
      <c r="A3277" s="30"/>
      <c r="B3277" s="31" t="s">
        <v>69</v>
      </c>
      <c r="C3277" s="31" t="s">
        <v>70</v>
      </c>
      <c r="D3277" s="31" t="s">
        <v>71</v>
      </c>
      <c r="E3277" s="31" t="s">
        <v>72</v>
      </c>
      <c r="G3277" s="39" t="s">
        <v>73</v>
      </c>
      <c r="H3277" s="40" t="s">
        <v>33</v>
      </c>
      <c r="I3277" s="41"/>
      <c r="J3277" s="38"/>
      <c r="K3277" s="39" t="s">
        <v>73</v>
      </c>
      <c r="L3277" s="40" t="s">
        <v>33</v>
      </c>
      <c r="M3277" s="41"/>
      <c r="N3277" s="38"/>
      <c r="O3277" s="39" t="s">
        <v>73</v>
      </c>
      <c r="P3277" s="40" t="s">
        <v>33</v>
      </c>
      <c r="Q3277" s="41"/>
      <c r="R3277" s="38"/>
      <c r="S3277" s="39" t="s">
        <v>73</v>
      </c>
      <c r="T3277" s="40" t="s">
        <v>33</v>
      </c>
      <c r="U3277" s="41"/>
      <c r="V3277" s="38"/>
      <c r="W3277" s="39" t="s">
        <v>73</v>
      </c>
      <c r="X3277" s="40" t="s">
        <v>33</v>
      </c>
      <c r="Y3277" s="41"/>
      <c r="Z3277" s="38"/>
      <c r="AA3277" s="39" t="s">
        <v>73</v>
      </c>
      <c r="AB3277" s="40" t="s">
        <v>33</v>
      </c>
      <c r="AC3277" s="41"/>
      <c r="AD3277" s="38"/>
      <c r="AE3277" s="39" t="s">
        <v>73</v>
      </c>
      <c r="AF3277" s="40" t="s">
        <v>33</v>
      </c>
      <c r="AG3277" s="41"/>
      <c r="AH3277" s="38"/>
      <c r="AI3277" s="39" t="s">
        <v>73</v>
      </c>
      <c r="AJ3277" s="40" t="s">
        <v>33</v>
      </c>
      <c r="AK3277" s="41"/>
      <c r="AL3277" s="38"/>
      <c r="AM3277" s="39" t="s">
        <v>73</v>
      </c>
      <c r="AN3277" s="40" t="s">
        <v>33</v>
      </c>
      <c r="AO3277" s="41"/>
    </row>
    <row r="3278" spans="1:41" ht="30" hidden="1" outlineLevel="1" x14ac:dyDescent="0.25">
      <c r="A3278" s="34" t="s">
        <v>5678</v>
      </c>
      <c r="B3278" s="35" t="s">
        <v>5679</v>
      </c>
      <c r="C3278" s="35" t="s">
        <v>5680</v>
      </c>
      <c r="D3278" s="35" t="s">
        <v>500</v>
      </c>
      <c r="E3278" s="42">
        <v>1</v>
      </c>
      <c r="G3278" s="43">
        <v>360</v>
      </c>
      <c r="H3278" s="44">
        <v>360</v>
      </c>
      <c r="I3278" s="45"/>
      <c r="J3278" s="38"/>
      <c r="K3278" s="43">
        <v>350</v>
      </c>
      <c r="L3278" s="44">
        <v>350</v>
      </c>
      <c r="M3278" s="45"/>
      <c r="N3278" s="38"/>
      <c r="O3278" s="43">
        <v>350</v>
      </c>
      <c r="P3278" s="44">
        <v>350</v>
      </c>
      <c r="Q3278" s="45"/>
      <c r="R3278" s="38"/>
      <c r="S3278" s="43">
        <v>552</v>
      </c>
      <c r="T3278" s="44">
        <v>552</v>
      </c>
      <c r="U3278" s="45"/>
      <c r="V3278" s="38"/>
      <c r="W3278" s="43">
        <v>1800</v>
      </c>
      <c r="X3278" s="44">
        <v>1800</v>
      </c>
      <c r="Y3278" s="45"/>
      <c r="Z3278" s="38"/>
      <c r="AA3278" s="43">
        <v>2154.59</v>
      </c>
      <c r="AB3278" s="44">
        <v>2154.59</v>
      </c>
      <c r="AC3278" s="45"/>
      <c r="AD3278" s="38"/>
      <c r="AE3278" s="43">
        <v>7045</v>
      </c>
      <c r="AF3278" s="44">
        <v>7045</v>
      </c>
      <c r="AG3278" s="45"/>
      <c r="AH3278" s="38"/>
      <c r="AI3278" s="43">
        <v>214.2</v>
      </c>
      <c r="AJ3278" s="44">
        <v>214.2</v>
      </c>
      <c r="AK3278" s="45"/>
      <c r="AL3278" s="38"/>
      <c r="AM3278" s="43">
        <v>8343</v>
      </c>
      <c r="AN3278" s="44">
        <v>8343</v>
      </c>
      <c r="AO3278" s="45"/>
    </row>
    <row r="3279" spans="1:41" hidden="1" outlineLevel="1" x14ac:dyDescent="0.25">
      <c r="A3279" s="30"/>
      <c r="B3279" s="31" t="s">
        <v>44</v>
      </c>
      <c r="C3279" s="31" t="s">
        <v>45</v>
      </c>
      <c r="G3279" s="36"/>
      <c r="H3279" s="36"/>
      <c r="I3279" s="37"/>
      <c r="J3279" s="38"/>
      <c r="K3279" s="36"/>
      <c r="L3279" s="36"/>
      <c r="M3279" s="37"/>
      <c r="N3279" s="38"/>
      <c r="O3279" s="36"/>
      <c r="P3279" s="36"/>
      <c r="Q3279" s="37"/>
      <c r="R3279" s="38"/>
      <c r="S3279" s="36"/>
      <c r="T3279" s="36"/>
      <c r="U3279" s="37"/>
      <c r="V3279" s="38"/>
      <c r="W3279" s="36"/>
      <c r="X3279" s="36"/>
      <c r="Y3279" s="37"/>
      <c r="Z3279" s="38"/>
      <c r="AA3279" s="36"/>
      <c r="AB3279" s="36"/>
      <c r="AC3279" s="37"/>
      <c r="AD3279" s="38"/>
      <c r="AE3279" s="36"/>
      <c r="AF3279" s="36"/>
      <c r="AG3279" s="37"/>
      <c r="AH3279" s="38"/>
      <c r="AI3279" s="36"/>
      <c r="AJ3279" s="36"/>
      <c r="AK3279" s="37"/>
      <c r="AL3279" s="38"/>
      <c r="AM3279" s="36"/>
      <c r="AN3279" s="36"/>
      <c r="AO3279" s="37"/>
    </row>
    <row r="3280" spans="1:41" hidden="1" outlineLevel="1" x14ac:dyDescent="0.25">
      <c r="A3280" s="34" t="s">
        <v>5681</v>
      </c>
      <c r="B3280" s="35" t="s">
        <v>47</v>
      </c>
      <c r="C3280" s="35" t="s">
        <v>483</v>
      </c>
      <c r="G3280" s="36"/>
      <c r="H3280" s="36"/>
      <c r="I3280" s="37"/>
      <c r="J3280" s="38"/>
      <c r="K3280" s="36"/>
      <c r="L3280" s="36"/>
      <c r="M3280" s="37"/>
      <c r="N3280" s="38"/>
      <c r="O3280" s="36"/>
      <c r="P3280" s="36"/>
      <c r="Q3280" s="37"/>
      <c r="R3280" s="38"/>
      <c r="S3280" s="36"/>
      <c r="T3280" s="36"/>
      <c r="U3280" s="37"/>
      <c r="V3280" s="38"/>
      <c r="W3280" s="36"/>
      <c r="X3280" s="36"/>
      <c r="Y3280" s="37"/>
      <c r="Z3280" s="38"/>
      <c r="AA3280" s="36"/>
      <c r="AB3280" s="36"/>
      <c r="AC3280" s="37"/>
      <c r="AD3280" s="38"/>
      <c r="AE3280" s="36"/>
      <c r="AF3280" s="36"/>
      <c r="AG3280" s="37"/>
      <c r="AH3280" s="38"/>
      <c r="AI3280" s="36"/>
      <c r="AJ3280" s="36"/>
      <c r="AK3280" s="37"/>
      <c r="AL3280" s="38"/>
      <c r="AM3280" s="36"/>
      <c r="AN3280" s="36"/>
      <c r="AO3280" s="37"/>
    </row>
    <row r="3281" spans="1:41" ht="45" hidden="1" outlineLevel="1" x14ac:dyDescent="0.25">
      <c r="A3281" s="30"/>
      <c r="B3281" s="31" t="s">
        <v>69</v>
      </c>
      <c r="C3281" s="31" t="s">
        <v>70</v>
      </c>
      <c r="D3281" s="31" t="s">
        <v>71</v>
      </c>
      <c r="E3281" s="31" t="s">
        <v>72</v>
      </c>
      <c r="G3281" s="39" t="s">
        <v>73</v>
      </c>
      <c r="H3281" s="40" t="s">
        <v>33</v>
      </c>
      <c r="I3281" s="41"/>
      <c r="J3281" s="38"/>
      <c r="K3281" s="39" t="s">
        <v>73</v>
      </c>
      <c r="L3281" s="40" t="s">
        <v>33</v>
      </c>
      <c r="M3281" s="41"/>
      <c r="N3281" s="38"/>
      <c r="O3281" s="39" t="s">
        <v>73</v>
      </c>
      <c r="P3281" s="40" t="s">
        <v>33</v>
      </c>
      <c r="Q3281" s="41"/>
      <c r="R3281" s="38"/>
      <c r="S3281" s="39" t="s">
        <v>73</v>
      </c>
      <c r="T3281" s="40" t="s">
        <v>33</v>
      </c>
      <c r="U3281" s="41"/>
      <c r="V3281" s="38"/>
      <c r="W3281" s="39" t="s">
        <v>73</v>
      </c>
      <c r="X3281" s="40" t="s">
        <v>33</v>
      </c>
      <c r="Y3281" s="41"/>
      <c r="Z3281" s="38"/>
      <c r="AA3281" s="39" t="s">
        <v>73</v>
      </c>
      <c r="AB3281" s="40" t="s">
        <v>33</v>
      </c>
      <c r="AC3281" s="41"/>
      <c r="AD3281" s="38"/>
      <c r="AE3281" s="39" t="s">
        <v>73</v>
      </c>
      <c r="AF3281" s="40" t="s">
        <v>33</v>
      </c>
      <c r="AG3281" s="41"/>
      <c r="AH3281" s="38"/>
      <c r="AI3281" s="39" t="s">
        <v>73</v>
      </c>
      <c r="AJ3281" s="40" t="s">
        <v>33</v>
      </c>
      <c r="AK3281" s="41"/>
      <c r="AL3281" s="38"/>
      <c r="AM3281" s="39" t="s">
        <v>73</v>
      </c>
      <c r="AN3281" s="40" t="s">
        <v>33</v>
      </c>
      <c r="AO3281" s="41"/>
    </row>
    <row r="3282" spans="1:41" ht="105" hidden="1" outlineLevel="1" x14ac:dyDescent="0.25">
      <c r="A3282" s="34" t="s">
        <v>5682</v>
      </c>
      <c r="B3282" s="35" t="s">
        <v>5683</v>
      </c>
      <c r="C3282" s="35" t="s">
        <v>486</v>
      </c>
      <c r="D3282" s="35" t="s">
        <v>621</v>
      </c>
      <c r="E3282" s="42">
        <v>1</v>
      </c>
      <c r="G3282" s="43">
        <v>0</v>
      </c>
      <c r="H3282" s="44">
        <v>0</v>
      </c>
      <c r="I3282" s="45"/>
      <c r="J3282" s="38"/>
      <c r="K3282" s="43">
        <v>0</v>
      </c>
      <c r="L3282" s="44">
        <v>0</v>
      </c>
      <c r="M3282" s="45"/>
      <c r="N3282" s="38"/>
      <c r="O3282" s="43">
        <v>0</v>
      </c>
      <c r="P3282" s="44">
        <v>0</v>
      </c>
      <c r="Q3282" s="45"/>
      <c r="R3282" s="38"/>
      <c r="S3282" s="43">
        <v>0</v>
      </c>
      <c r="T3282" s="44">
        <v>0</v>
      </c>
      <c r="U3282" s="45"/>
      <c r="V3282" s="38"/>
      <c r="W3282" s="43">
        <v>0</v>
      </c>
      <c r="X3282" s="44">
        <v>0</v>
      </c>
      <c r="Y3282" s="45"/>
      <c r="Z3282" s="38"/>
      <c r="AA3282" s="43">
        <v>0</v>
      </c>
      <c r="AB3282" s="44">
        <v>0</v>
      </c>
      <c r="AC3282" s="45"/>
      <c r="AD3282" s="38"/>
      <c r="AE3282" s="43">
        <v>0</v>
      </c>
      <c r="AF3282" s="44">
        <v>0</v>
      </c>
      <c r="AG3282" s="45"/>
      <c r="AH3282" s="38"/>
      <c r="AI3282" s="43">
        <v>35784.76</v>
      </c>
      <c r="AJ3282" s="44">
        <v>35784.76</v>
      </c>
      <c r="AK3282" s="45"/>
      <c r="AL3282" s="38"/>
      <c r="AM3282" s="43">
        <v>0</v>
      </c>
      <c r="AN3282" s="44">
        <v>0</v>
      </c>
      <c r="AO3282" s="45"/>
    </row>
    <row r="3283" spans="1:41" hidden="1" outlineLevel="1" x14ac:dyDescent="0.25">
      <c r="A3283" s="30"/>
      <c r="B3283" s="31" t="s">
        <v>44</v>
      </c>
      <c r="C3283" s="31" t="s">
        <v>45</v>
      </c>
      <c r="G3283" s="36"/>
      <c r="H3283" s="36"/>
      <c r="I3283" s="37"/>
      <c r="J3283" s="38"/>
      <c r="K3283" s="36"/>
      <c r="L3283" s="36"/>
      <c r="M3283" s="37"/>
      <c r="N3283" s="38"/>
      <c r="O3283" s="36"/>
      <c r="P3283" s="36"/>
      <c r="Q3283" s="37"/>
      <c r="R3283" s="38"/>
      <c r="S3283" s="36"/>
      <c r="T3283" s="36"/>
      <c r="U3283" s="37"/>
      <c r="V3283" s="38"/>
      <c r="W3283" s="36"/>
      <c r="X3283" s="36"/>
      <c r="Y3283" s="37"/>
      <c r="Z3283" s="38"/>
      <c r="AA3283" s="36"/>
      <c r="AB3283" s="36"/>
      <c r="AC3283" s="37"/>
      <c r="AD3283" s="38"/>
      <c r="AE3283" s="36"/>
      <c r="AF3283" s="36"/>
      <c r="AG3283" s="37"/>
      <c r="AH3283" s="38"/>
      <c r="AI3283" s="36"/>
      <c r="AJ3283" s="36"/>
      <c r="AK3283" s="37"/>
      <c r="AL3283" s="38"/>
      <c r="AM3283" s="36"/>
      <c r="AN3283" s="36"/>
      <c r="AO3283" s="37"/>
    </row>
    <row r="3284" spans="1:41" ht="45" hidden="1" outlineLevel="1" x14ac:dyDescent="0.25">
      <c r="A3284" s="34" t="s">
        <v>5684</v>
      </c>
      <c r="B3284" s="35" t="s">
        <v>47</v>
      </c>
      <c r="C3284" s="35" t="s">
        <v>488</v>
      </c>
      <c r="G3284" s="36"/>
      <c r="H3284" s="36"/>
      <c r="I3284" s="37"/>
      <c r="J3284" s="38"/>
      <c r="K3284" s="36"/>
      <c r="L3284" s="36"/>
      <c r="M3284" s="37"/>
      <c r="N3284" s="38"/>
      <c r="O3284" s="36"/>
      <c r="P3284" s="36"/>
      <c r="Q3284" s="37"/>
      <c r="R3284" s="38"/>
      <c r="S3284" s="36"/>
      <c r="T3284" s="36"/>
      <c r="U3284" s="37"/>
      <c r="V3284" s="38"/>
      <c r="W3284" s="36"/>
      <c r="X3284" s="36"/>
      <c r="Y3284" s="37"/>
      <c r="Z3284" s="38"/>
      <c r="AA3284" s="36"/>
      <c r="AB3284" s="36"/>
      <c r="AC3284" s="37"/>
      <c r="AD3284" s="38"/>
      <c r="AE3284" s="36"/>
      <c r="AF3284" s="36"/>
      <c r="AG3284" s="37"/>
      <c r="AH3284" s="38"/>
      <c r="AI3284" s="36"/>
      <c r="AJ3284" s="36"/>
      <c r="AK3284" s="37"/>
      <c r="AL3284" s="38"/>
      <c r="AM3284" s="36"/>
      <c r="AN3284" s="36"/>
      <c r="AO3284" s="37"/>
    </row>
    <row r="3285" spans="1:41" s="9" customFormat="1" ht="32.25" customHeight="1" collapsed="1" x14ac:dyDescent="0.25">
      <c r="A3285" s="46" t="s">
        <v>5685</v>
      </c>
      <c r="B3285" s="46"/>
      <c r="C3285" s="46"/>
      <c r="D3285" s="46"/>
      <c r="E3285" s="46"/>
      <c r="G3285" s="50">
        <f>H3285/H$13</f>
        <v>9.2607618370400963E-3</v>
      </c>
      <c r="H3285" s="44">
        <f>H3286+H3306+H3348+H3388+H3413+H3446+H3482+H3601+H3616+H3805+H3938+H4022</f>
        <v>5093419</v>
      </c>
      <c r="I3285" s="45"/>
      <c r="J3285" s="38"/>
      <c r="K3285" s="20" t="s">
        <v>43</v>
      </c>
      <c r="L3285" s="44">
        <f>L3286+L3306+L3348+L3388+L3413+L3446+L3482+L3601+L3616+L3805+L3938+L4022</f>
        <v>5926491</v>
      </c>
      <c r="M3285" s="45"/>
      <c r="N3285" s="38"/>
      <c r="O3285" s="20" t="s">
        <v>43</v>
      </c>
      <c r="P3285" s="44">
        <f>P3286+P3306+P3348+P3388+P3413+P3446+P3482+P3601+P3616+P3805+P3938+P4022</f>
        <v>5926491</v>
      </c>
      <c r="Q3285" s="45"/>
      <c r="R3285" s="38"/>
      <c r="S3285" s="20" t="s">
        <v>43</v>
      </c>
      <c r="T3285" s="44">
        <f>T3286+T3306+T3348+T3388+T3413+T3446+T3482+T3601+T3616+T3805+T3938+T4022</f>
        <v>5440926</v>
      </c>
      <c r="U3285" s="45"/>
      <c r="V3285" s="38"/>
      <c r="W3285" s="20" t="s">
        <v>43</v>
      </c>
      <c r="X3285" s="44">
        <f>X3286+X3306+X3348+X3388+X3413+X3446+X3482+X3601+X3616+X3805+X3938+X4022</f>
        <v>5659156.25</v>
      </c>
      <c r="Y3285" s="45"/>
      <c r="Z3285" s="38"/>
      <c r="AA3285" s="20" t="s">
        <v>43</v>
      </c>
      <c r="AB3285" s="44">
        <f>AB3286+AB3306+AB3348+AB3388+AB3413+AB3446+AB3482+AB3601+AB3616+AB3805+AB3938+AB4022</f>
        <v>5340829.7520000003</v>
      </c>
      <c r="AC3285" s="45"/>
      <c r="AD3285" s="38"/>
      <c r="AE3285" s="20" t="s">
        <v>43</v>
      </c>
      <c r="AF3285" s="44">
        <f>AF3286+AF3306+AF3348+AF3388+AF3413+AF3446+AF3482+AF3601+AF3616+AF3805+AF3938+AF4022</f>
        <v>6001128.75</v>
      </c>
      <c r="AG3285" s="45"/>
      <c r="AH3285" s="38"/>
      <c r="AI3285" s="20" t="s">
        <v>43</v>
      </c>
      <c r="AJ3285" s="44">
        <f>AJ3286+AJ3306+AJ3348+AJ3388+AJ3413+AJ3446+AJ3482+AJ3601+AJ3616+AJ3805+AJ3938+AJ4022</f>
        <v>6593989.0380000006</v>
      </c>
      <c r="AK3285" s="45"/>
      <c r="AL3285" s="38"/>
      <c r="AM3285" s="20" t="s">
        <v>43</v>
      </c>
      <c r="AN3285" s="44">
        <f>AN3286+AN3306+AN3348+AN3388+AN3413+AN3446+AN3482+AN3601+AN3616+AN3805+AN3938+AN4022</f>
        <v>7081033.75</v>
      </c>
      <c r="AO3285" s="45"/>
    </row>
    <row r="3286" spans="1:41" hidden="1" outlineLevel="1" x14ac:dyDescent="0.25">
      <c r="A3286" s="15" t="s">
        <v>5686</v>
      </c>
      <c r="B3286" s="15"/>
      <c r="C3286" s="15"/>
      <c r="D3286" s="15"/>
      <c r="E3286" s="15"/>
      <c r="G3286" s="20" t="s">
        <v>43</v>
      </c>
      <c r="H3286" s="44">
        <v>95351</v>
      </c>
      <c r="I3286" s="45"/>
      <c r="J3286" s="38"/>
      <c r="K3286" s="20" t="s">
        <v>43</v>
      </c>
      <c r="L3286" s="44">
        <v>98875</v>
      </c>
      <c r="M3286" s="45"/>
      <c r="N3286" s="38"/>
      <c r="O3286" s="20" t="s">
        <v>43</v>
      </c>
      <c r="P3286" s="44">
        <v>98875</v>
      </c>
      <c r="Q3286" s="45"/>
      <c r="R3286" s="38"/>
      <c r="S3286" s="20" t="s">
        <v>43</v>
      </c>
      <c r="T3286" s="44">
        <v>77681</v>
      </c>
      <c r="U3286" s="45"/>
      <c r="V3286" s="38"/>
      <c r="W3286" s="20" t="s">
        <v>43</v>
      </c>
      <c r="X3286" s="44">
        <v>76130</v>
      </c>
      <c r="Y3286" s="45"/>
      <c r="Z3286" s="38"/>
      <c r="AA3286" s="20" t="s">
        <v>43</v>
      </c>
      <c r="AB3286" s="44">
        <v>72499.399999999994</v>
      </c>
      <c r="AC3286" s="45"/>
      <c r="AD3286" s="38"/>
      <c r="AE3286" s="20" t="s">
        <v>43</v>
      </c>
      <c r="AF3286" s="44">
        <v>71444</v>
      </c>
      <c r="AG3286" s="45"/>
      <c r="AH3286" s="38"/>
      <c r="AI3286" s="20" t="s">
        <v>43</v>
      </c>
      <c r="AJ3286" s="44">
        <v>135987.98000000001</v>
      </c>
      <c r="AK3286" s="45"/>
      <c r="AL3286" s="38"/>
      <c r="AM3286" s="20" t="s">
        <v>43</v>
      </c>
      <c r="AN3286" s="44">
        <v>124080</v>
      </c>
      <c r="AO3286" s="45"/>
    </row>
    <row r="3287" spans="1:41" hidden="1" outlineLevel="1" x14ac:dyDescent="0.25">
      <c r="A3287" s="30"/>
      <c r="B3287" s="31" t="s">
        <v>44</v>
      </c>
      <c r="C3287" s="31" t="s">
        <v>45</v>
      </c>
      <c r="G3287" s="36"/>
      <c r="H3287" s="36"/>
      <c r="I3287" s="37"/>
      <c r="J3287" s="38"/>
      <c r="K3287" s="36"/>
      <c r="L3287" s="36"/>
      <c r="M3287" s="37"/>
      <c r="N3287" s="38"/>
      <c r="O3287" s="36"/>
      <c r="P3287" s="36"/>
      <c r="Q3287" s="37"/>
      <c r="R3287" s="38"/>
      <c r="S3287" s="36"/>
      <c r="T3287" s="36"/>
      <c r="U3287" s="37"/>
      <c r="V3287" s="38"/>
      <c r="W3287" s="36"/>
      <c r="X3287" s="36"/>
      <c r="Y3287" s="37"/>
      <c r="Z3287" s="38"/>
      <c r="AA3287" s="36"/>
      <c r="AB3287" s="36"/>
      <c r="AC3287" s="37"/>
      <c r="AD3287" s="38"/>
      <c r="AE3287" s="36"/>
      <c r="AF3287" s="36"/>
      <c r="AG3287" s="37"/>
      <c r="AH3287" s="38"/>
      <c r="AI3287" s="36"/>
      <c r="AJ3287" s="36"/>
      <c r="AK3287" s="37"/>
      <c r="AL3287" s="38"/>
      <c r="AM3287" s="36"/>
      <c r="AN3287" s="36"/>
      <c r="AO3287" s="37"/>
    </row>
    <row r="3288" spans="1:41" hidden="1" outlineLevel="1" x14ac:dyDescent="0.25">
      <c r="A3288" s="34" t="s">
        <v>5687</v>
      </c>
      <c r="B3288" s="35" t="s">
        <v>47</v>
      </c>
      <c r="C3288" s="35" t="s">
        <v>4405</v>
      </c>
      <c r="G3288" s="36"/>
      <c r="H3288" s="36"/>
      <c r="I3288" s="37"/>
      <c r="J3288" s="38"/>
      <c r="K3288" s="36"/>
      <c r="L3288" s="36"/>
      <c r="M3288" s="37"/>
      <c r="N3288" s="38"/>
      <c r="O3288" s="36"/>
      <c r="P3288" s="36"/>
      <c r="Q3288" s="37"/>
      <c r="R3288" s="38"/>
      <c r="S3288" s="36"/>
      <c r="T3288" s="36"/>
      <c r="U3288" s="37"/>
      <c r="V3288" s="38"/>
      <c r="W3288" s="36"/>
      <c r="X3288" s="36"/>
      <c r="Y3288" s="37"/>
      <c r="Z3288" s="38"/>
      <c r="AA3288" s="36"/>
      <c r="AB3288" s="36"/>
      <c r="AC3288" s="37"/>
      <c r="AD3288" s="38"/>
      <c r="AE3288" s="36"/>
      <c r="AF3288" s="36"/>
      <c r="AG3288" s="37"/>
      <c r="AH3288" s="38"/>
      <c r="AI3288" s="36"/>
      <c r="AJ3288" s="36"/>
      <c r="AK3288" s="37"/>
      <c r="AL3288" s="38"/>
      <c r="AM3288" s="36"/>
      <c r="AN3288" s="36"/>
      <c r="AO3288" s="37"/>
    </row>
    <row r="3289" spans="1:41" hidden="1" outlineLevel="1" x14ac:dyDescent="0.25">
      <c r="A3289" s="34" t="s">
        <v>5688</v>
      </c>
      <c r="B3289" s="35" t="s">
        <v>47</v>
      </c>
      <c r="C3289" s="35" t="s">
        <v>2420</v>
      </c>
      <c r="G3289" s="36"/>
      <c r="H3289" s="36"/>
      <c r="I3289" s="37"/>
      <c r="J3289" s="38"/>
      <c r="K3289" s="36"/>
      <c r="L3289" s="36"/>
      <c r="M3289" s="37"/>
      <c r="N3289" s="38"/>
      <c r="O3289" s="36"/>
      <c r="P3289" s="36"/>
      <c r="Q3289" s="37"/>
      <c r="R3289" s="38"/>
      <c r="S3289" s="36"/>
      <c r="T3289" s="36"/>
      <c r="U3289" s="37"/>
      <c r="V3289" s="38"/>
      <c r="W3289" s="36"/>
      <c r="X3289" s="36"/>
      <c r="Y3289" s="37"/>
      <c r="Z3289" s="38"/>
      <c r="AA3289" s="36"/>
      <c r="AB3289" s="36"/>
      <c r="AC3289" s="37"/>
      <c r="AD3289" s="38"/>
      <c r="AE3289" s="36"/>
      <c r="AF3289" s="36"/>
      <c r="AG3289" s="37"/>
      <c r="AH3289" s="38"/>
      <c r="AI3289" s="36"/>
      <c r="AJ3289" s="36"/>
      <c r="AK3289" s="37"/>
      <c r="AL3289" s="38"/>
      <c r="AM3289" s="36"/>
      <c r="AN3289" s="36"/>
      <c r="AO3289" s="37"/>
    </row>
    <row r="3290" spans="1:41" ht="45" hidden="1" outlineLevel="1" x14ac:dyDescent="0.25">
      <c r="A3290" s="30"/>
      <c r="B3290" s="31" t="s">
        <v>69</v>
      </c>
      <c r="C3290" s="31" t="s">
        <v>70</v>
      </c>
      <c r="D3290" s="31" t="s">
        <v>71</v>
      </c>
      <c r="E3290" s="31" t="s">
        <v>72</v>
      </c>
      <c r="G3290" s="39" t="s">
        <v>73</v>
      </c>
      <c r="H3290" s="40" t="s">
        <v>33</v>
      </c>
      <c r="I3290" s="41"/>
      <c r="J3290" s="38"/>
      <c r="K3290" s="39" t="s">
        <v>73</v>
      </c>
      <c r="L3290" s="40" t="s">
        <v>33</v>
      </c>
      <c r="M3290" s="41"/>
      <c r="N3290" s="38"/>
      <c r="O3290" s="39" t="s">
        <v>73</v>
      </c>
      <c r="P3290" s="40" t="s">
        <v>33</v>
      </c>
      <c r="Q3290" s="41"/>
      <c r="R3290" s="38"/>
      <c r="S3290" s="39" t="s">
        <v>73</v>
      </c>
      <c r="T3290" s="40" t="s">
        <v>33</v>
      </c>
      <c r="U3290" s="41"/>
      <c r="V3290" s="38"/>
      <c r="W3290" s="39" t="s">
        <v>73</v>
      </c>
      <c r="X3290" s="40" t="s">
        <v>33</v>
      </c>
      <c r="Y3290" s="41"/>
      <c r="Z3290" s="38"/>
      <c r="AA3290" s="39" t="s">
        <v>73</v>
      </c>
      <c r="AB3290" s="40" t="s">
        <v>33</v>
      </c>
      <c r="AC3290" s="41"/>
      <c r="AD3290" s="38"/>
      <c r="AE3290" s="39" t="s">
        <v>73</v>
      </c>
      <c r="AF3290" s="40" t="s">
        <v>33</v>
      </c>
      <c r="AG3290" s="41"/>
      <c r="AH3290" s="38"/>
      <c r="AI3290" s="39" t="s">
        <v>73</v>
      </c>
      <c r="AJ3290" s="40" t="s">
        <v>33</v>
      </c>
      <c r="AK3290" s="41"/>
      <c r="AL3290" s="38"/>
      <c r="AM3290" s="39" t="s">
        <v>73</v>
      </c>
      <c r="AN3290" s="40" t="s">
        <v>33</v>
      </c>
      <c r="AO3290" s="41"/>
    </row>
    <row r="3291" spans="1:41" ht="30" hidden="1" outlineLevel="1" x14ac:dyDescent="0.25">
      <c r="A3291" s="34" t="s">
        <v>5689</v>
      </c>
      <c r="B3291" s="35" t="s">
        <v>5690</v>
      </c>
      <c r="C3291" s="35" t="s">
        <v>2423</v>
      </c>
      <c r="D3291" s="35" t="s">
        <v>500</v>
      </c>
      <c r="E3291" s="42">
        <v>1</v>
      </c>
      <c r="G3291" s="43">
        <v>111</v>
      </c>
      <c r="H3291" s="44">
        <v>111</v>
      </c>
      <c r="I3291" s="45"/>
      <c r="J3291" s="38"/>
      <c r="K3291" s="43">
        <v>2700</v>
      </c>
      <c r="L3291" s="44">
        <v>2700</v>
      </c>
      <c r="M3291" s="45"/>
      <c r="N3291" s="38"/>
      <c r="O3291" s="43">
        <v>2700</v>
      </c>
      <c r="P3291" s="44">
        <v>2700</v>
      </c>
      <c r="Q3291" s="45"/>
      <c r="R3291" s="38"/>
      <c r="S3291" s="43">
        <v>3326</v>
      </c>
      <c r="T3291" s="44">
        <v>3326</v>
      </c>
      <c r="U3291" s="45"/>
      <c r="V3291" s="38"/>
      <c r="W3291" s="43">
        <v>4200</v>
      </c>
      <c r="X3291" s="44">
        <v>4200</v>
      </c>
      <c r="Y3291" s="45"/>
      <c r="Z3291" s="38"/>
      <c r="AA3291" s="43">
        <v>6032.85</v>
      </c>
      <c r="AB3291" s="44">
        <v>6032.85</v>
      </c>
      <c r="AC3291" s="45"/>
      <c r="AD3291" s="38"/>
      <c r="AE3291" s="43">
        <v>7609</v>
      </c>
      <c r="AF3291" s="44">
        <v>7609</v>
      </c>
      <c r="AG3291" s="45"/>
      <c r="AH3291" s="38"/>
      <c r="AI3291" s="43">
        <v>4590</v>
      </c>
      <c r="AJ3291" s="44">
        <v>4590</v>
      </c>
      <c r="AK3291" s="45"/>
      <c r="AL3291" s="38"/>
      <c r="AM3291" s="43">
        <v>3000</v>
      </c>
      <c r="AN3291" s="44">
        <v>3000</v>
      </c>
      <c r="AO3291" s="45"/>
    </row>
    <row r="3292" spans="1:41" hidden="1" outlineLevel="1" x14ac:dyDescent="0.25">
      <c r="A3292" s="30"/>
      <c r="B3292" s="31" t="s">
        <v>44</v>
      </c>
      <c r="C3292" s="31" t="s">
        <v>45</v>
      </c>
      <c r="G3292" s="36"/>
      <c r="H3292" s="36"/>
      <c r="I3292" s="37"/>
      <c r="J3292" s="38"/>
      <c r="K3292" s="36"/>
      <c r="L3292" s="36"/>
      <c r="M3292" s="37"/>
      <c r="N3292" s="38"/>
      <c r="O3292" s="36"/>
      <c r="P3292" s="36"/>
      <c r="Q3292" s="37"/>
      <c r="R3292" s="38"/>
      <c r="S3292" s="36"/>
      <c r="T3292" s="36"/>
      <c r="U3292" s="37"/>
      <c r="V3292" s="38"/>
      <c r="W3292" s="36"/>
      <c r="X3292" s="36"/>
      <c r="Y3292" s="37"/>
      <c r="Z3292" s="38"/>
      <c r="AA3292" s="36"/>
      <c r="AB3292" s="36"/>
      <c r="AC3292" s="37"/>
      <c r="AD3292" s="38"/>
      <c r="AE3292" s="36"/>
      <c r="AF3292" s="36"/>
      <c r="AG3292" s="37"/>
      <c r="AH3292" s="38"/>
      <c r="AI3292" s="36"/>
      <c r="AJ3292" s="36"/>
      <c r="AK3292" s="37"/>
      <c r="AL3292" s="38"/>
      <c r="AM3292" s="36"/>
      <c r="AN3292" s="36"/>
      <c r="AO3292" s="37"/>
    </row>
    <row r="3293" spans="1:41" hidden="1" outlineLevel="1" x14ac:dyDescent="0.25">
      <c r="A3293" s="34" t="s">
        <v>5691</v>
      </c>
      <c r="B3293" s="35" t="s">
        <v>47</v>
      </c>
      <c r="C3293" s="35" t="s">
        <v>4410</v>
      </c>
      <c r="G3293" s="36"/>
      <c r="H3293" s="36"/>
      <c r="I3293" s="37"/>
      <c r="J3293" s="38"/>
      <c r="K3293" s="36"/>
      <c r="L3293" s="36"/>
      <c r="M3293" s="37"/>
      <c r="N3293" s="38"/>
      <c r="O3293" s="36"/>
      <c r="P3293" s="36"/>
      <c r="Q3293" s="37"/>
      <c r="R3293" s="38"/>
      <c r="S3293" s="36"/>
      <c r="T3293" s="36"/>
      <c r="U3293" s="37"/>
      <c r="V3293" s="38"/>
      <c r="W3293" s="36"/>
      <c r="X3293" s="36"/>
      <c r="Y3293" s="37"/>
      <c r="Z3293" s="38"/>
      <c r="AA3293" s="36"/>
      <c r="AB3293" s="36"/>
      <c r="AC3293" s="37"/>
      <c r="AD3293" s="38"/>
      <c r="AE3293" s="36"/>
      <c r="AF3293" s="36"/>
      <c r="AG3293" s="37"/>
      <c r="AH3293" s="38"/>
      <c r="AI3293" s="36"/>
      <c r="AJ3293" s="36"/>
      <c r="AK3293" s="37"/>
      <c r="AL3293" s="38"/>
      <c r="AM3293" s="36"/>
      <c r="AN3293" s="36"/>
      <c r="AO3293" s="37"/>
    </row>
    <row r="3294" spans="1:41" ht="45" hidden="1" outlineLevel="1" x14ac:dyDescent="0.25">
      <c r="A3294" s="30"/>
      <c r="B3294" s="31" t="s">
        <v>69</v>
      </c>
      <c r="C3294" s="31" t="s">
        <v>70</v>
      </c>
      <c r="D3294" s="31" t="s">
        <v>71</v>
      </c>
      <c r="E3294" s="31" t="s">
        <v>72</v>
      </c>
      <c r="G3294" s="39" t="s">
        <v>73</v>
      </c>
      <c r="H3294" s="40" t="s">
        <v>33</v>
      </c>
      <c r="I3294" s="41"/>
      <c r="J3294" s="38"/>
      <c r="K3294" s="39" t="s">
        <v>73</v>
      </c>
      <c r="L3294" s="40" t="s">
        <v>33</v>
      </c>
      <c r="M3294" s="41"/>
      <c r="N3294" s="38"/>
      <c r="O3294" s="39" t="s">
        <v>73</v>
      </c>
      <c r="P3294" s="40" t="s">
        <v>33</v>
      </c>
      <c r="Q3294" s="41"/>
      <c r="R3294" s="38"/>
      <c r="S3294" s="39" t="s">
        <v>73</v>
      </c>
      <c r="T3294" s="40" t="s">
        <v>33</v>
      </c>
      <c r="U3294" s="41"/>
      <c r="V3294" s="38"/>
      <c r="W3294" s="39" t="s">
        <v>73</v>
      </c>
      <c r="X3294" s="40" t="s">
        <v>33</v>
      </c>
      <c r="Y3294" s="41"/>
      <c r="Z3294" s="38"/>
      <c r="AA3294" s="39" t="s">
        <v>73</v>
      </c>
      <c r="AB3294" s="40" t="s">
        <v>33</v>
      </c>
      <c r="AC3294" s="41"/>
      <c r="AD3294" s="38"/>
      <c r="AE3294" s="39" t="s">
        <v>73</v>
      </c>
      <c r="AF3294" s="40" t="s">
        <v>33</v>
      </c>
      <c r="AG3294" s="41"/>
      <c r="AH3294" s="38"/>
      <c r="AI3294" s="39" t="s">
        <v>73</v>
      </c>
      <c r="AJ3294" s="40" t="s">
        <v>33</v>
      </c>
      <c r="AK3294" s="41"/>
      <c r="AL3294" s="38"/>
      <c r="AM3294" s="39" t="s">
        <v>73</v>
      </c>
      <c r="AN3294" s="40" t="s">
        <v>33</v>
      </c>
      <c r="AO3294" s="41"/>
    </row>
    <row r="3295" spans="1:41" ht="30" hidden="1" outlineLevel="1" x14ac:dyDescent="0.25">
      <c r="A3295" s="34" t="s">
        <v>5692</v>
      </c>
      <c r="B3295" s="35" t="s">
        <v>5693</v>
      </c>
      <c r="C3295" s="35" t="s">
        <v>2428</v>
      </c>
      <c r="D3295" s="35" t="s">
        <v>686</v>
      </c>
      <c r="E3295" s="42">
        <v>1625</v>
      </c>
      <c r="G3295" s="43">
        <v>4</v>
      </c>
      <c r="H3295" s="44">
        <v>6500</v>
      </c>
      <c r="I3295" s="45"/>
      <c r="J3295" s="38"/>
      <c r="K3295" s="43">
        <v>3</v>
      </c>
      <c r="L3295" s="44">
        <v>4875</v>
      </c>
      <c r="M3295" s="45"/>
      <c r="N3295" s="38"/>
      <c r="O3295" s="43">
        <v>3</v>
      </c>
      <c r="P3295" s="44">
        <v>4875</v>
      </c>
      <c r="Q3295" s="45"/>
      <c r="R3295" s="38"/>
      <c r="S3295" s="43">
        <v>1</v>
      </c>
      <c r="T3295" s="44">
        <v>1625</v>
      </c>
      <c r="U3295" s="45"/>
      <c r="V3295" s="38"/>
      <c r="W3295" s="43">
        <v>4</v>
      </c>
      <c r="X3295" s="44">
        <v>6500</v>
      </c>
      <c r="Y3295" s="45"/>
      <c r="Z3295" s="38"/>
      <c r="AA3295" s="43">
        <v>1.81</v>
      </c>
      <c r="AB3295" s="44">
        <v>2941.25</v>
      </c>
      <c r="AC3295" s="45"/>
      <c r="AD3295" s="38"/>
      <c r="AE3295" s="43">
        <v>3</v>
      </c>
      <c r="AF3295" s="44">
        <v>4875</v>
      </c>
      <c r="AG3295" s="45"/>
      <c r="AH3295" s="38"/>
      <c r="AI3295" s="43">
        <v>3.56</v>
      </c>
      <c r="AJ3295" s="44">
        <v>5785</v>
      </c>
      <c r="AK3295" s="45"/>
      <c r="AL3295" s="38"/>
      <c r="AM3295" s="43">
        <v>20</v>
      </c>
      <c r="AN3295" s="44">
        <v>32500</v>
      </c>
      <c r="AO3295" s="45"/>
    </row>
    <row r="3296" spans="1:41" ht="30" hidden="1" outlineLevel="1" x14ac:dyDescent="0.25">
      <c r="A3296" s="34" t="s">
        <v>5694</v>
      </c>
      <c r="B3296" s="35" t="s">
        <v>5695</v>
      </c>
      <c r="C3296" s="35" t="s">
        <v>2431</v>
      </c>
      <c r="D3296" s="35" t="s">
        <v>680</v>
      </c>
      <c r="E3296" s="42">
        <v>1550</v>
      </c>
      <c r="G3296" s="43">
        <v>8</v>
      </c>
      <c r="H3296" s="44">
        <v>12400</v>
      </c>
      <c r="I3296" s="45"/>
      <c r="J3296" s="38"/>
      <c r="K3296" s="43">
        <v>15</v>
      </c>
      <c r="L3296" s="44">
        <v>23250</v>
      </c>
      <c r="M3296" s="45"/>
      <c r="N3296" s="38"/>
      <c r="O3296" s="43">
        <v>15</v>
      </c>
      <c r="P3296" s="44">
        <v>23250</v>
      </c>
      <c r="Q3296" s="45"/>
      <c r="R3296" s="38"/>
      <c r="S3296" s="43">
        <v>15</v>
      </c>
      <c r="T3296" s="44">
        <v>23250</v>
      </c>
      <c r="U3296" s="45"/>
      <c r="V3296" s="38"/>
      <c r="W3296" s="43">
        <v>8</v>
      </c>
      <c r="X3296" s="44">
        <v>12400</v>
      </c>
      <c r="Y3296" s="45"/>
      <c r="Z3296" s="38"/>
      <c r="AA3296" s="43">
        <v>8.6199999999999992</v>
      </c>
      <c r="AB3296" s="44">
        <v>13361</v>
      </c>
      <c r="AC3296" s="45"/>
      <c r="AD3296" s="38"/>
      <c r="AE3296" s="43">
        <v>6</v>
      </c>
      <c r="AF3296" s="44">
        <v>9300</v>
      </c>
      <c r="AG3296" s="45"/>
      <c r="AH3296" s="38"/>
      <c r="AI3296" s="43">
        <v>15.81</v>
      </c>
      <c r="AJ3296" s="44">
        <v>24505.5</v>
      </c>
      <c r="AK3296" s="45"/>
      <c r="AL3296" s="38"/>
      <c r="AM3296" s="43">
        <v>25</v>
      </c>
      <c r="AN3296" s="44">
        <v>38750</v>
      </c>
      <c r="AO3296" s="45"/>
    </row>
    <row r="3297" spans="1:41" ht="30" hidden="1" outlineLevel="1" x14ac:dyDescent="0.25">
      <c r="A3297" s="34" t="s">
        <v>5696</v>
      </c>
      <c r="B3297" s="35" t="s">
        <v>5697</v>
      </c>
      <c r="C3297" s="35" t="s">
        <v>4417</v>
      </c>
      <c r="D3297" s="35" t="s">
        <v>680</v>
      </c>
      <c r="E3297" s="42">
        <v>870</v>
      </c>
      <c r="G3297" s="43">
        <v>52</v>
      </c>
      <c r="H3297" s="44">
        <v>45240</v>
      </c>
      <c r="I3297" s="45"/>
      <c r="J3297" s="38"/>
      <c r="K3297" s="43">
        <v>40</v>
      </c>
      <c r="L3297" s="44">
        <v>34800</v>
      </c>
      <c r="M3297" s="45"/>
      <c r="N3297" s="38"/>
      <c r="O3297" s="43">
        <v>40</v>
      </c>
      <c r="P3297" s="44">
        <v>34800</v>
      </c>
      <c r="Q3297" s="45"/>
      <c r="R3297" s="38"/>
      <c r="S3297" s="43">
        <v>29</v>
      </c>
      <c r="T3297" s="44">
        <v>25230</v>
      </c>
      <c r="U3297" s="45"/>
      <c r="V3297" s="38"/>
      <c r="W3297" s="43">
        <v>24</v>
      </c>
      <c r="X3297" s="44">
        <v>20880</v>
      </c>
      <c r="Y3297" s="45"/>
      <c r="Z3297" s="38"/>
      <c r="AA3297" s="43">
        <v>28.44</v>
      </c>
      <c r="AB3297" s="44">
        <v>24742.799999999999</v>
      </c>
      <c r="AC3297" s="45"/>
      <c r="AD3297" s="38"/>
      <c r="AE3297" s="43">
        <v>28</v>
      </c>
      <c r="AF3297" s="44">
        <v>24360</v>
      </c>
      <c r="AG3297" s="45"/>
      <c r="AH3297" s="38"/>
      <c r="AI3297" s="43">
        <v>34.76</v>
      </c>
      <c r="AJ3297" s="44">
        <v>30241.200000000001</v>
      </c>
      <c r="AK3297" s="45"/>
      <c r="AL3297" s="38"/>
      <c r="AM3297" s="43">
        <v>24</v>
      </c>
      <c r="AN3297" s="44">
        <v>20880</v>
      </c>
      <c r="AO3297" s="45"/>
    </row>
    <row r="3298" spans="1:41" ht="30" hidden="1" outlineLevel="1" x14ac:dyDescent="0.25">
      <c r="A3298" s="34" t="s">
        <v>5698</v>
      </c>
      <c r="B3298" s="35" t="s">
        <v>5699</v>
      </c>
      <c r="C3298" s="35" t="s">
        <v>717</v>
      </c>
      <c r="D3298" s="35" t="s">
        <v>680</v>
      </c>
      <c r="E3298" s="42">
        <v>1500</v>
      </c>
      <c r="G3298" s="43">
        <v>15</v>
      </c>
      <c r="H3298" s="44">
        <v>22500</v>
      </c>
      <c r="I3298" s="45"/>
      <c r="J3298" s="38"/>
      <c r="K3298" s="43">
        <v>15</v>
      </c>
      <c r="L3298" s="44">
        <v>22500</v>
      </c>
      <c r="M3298" s="45"/>
      <c r="N3298" s="38"/>
      <c r="O3298" s="43">
        <v>15</v>
      </c>
      <c r="P3298" s="44">
        <v>22500</v>
      </c>
      <c r="Q3298" s="45"/>
      <c r="R3298" s="38"/>
      <c r="S3298" s="43">
        <v>9</v>
      </c>
      <c r="T3298" s="44">
        <v>13500</v>
      </c>
      <c r="U3298" s="45"/>
      <c r="V3298" s="38"/>
      <c r="W3298" s="43">
        <v>20</v>
      </c>
      <c r="X3298" s="44">
        <v>30000</v>
      </c>
      <c r="Y3298" s="45"/>
      <c r="Z3298" s="38"/>
      <c r="AA3298" s="43">
        <v>10.77</v>
      </c>
      <c r="AB3298" s="44">
        <v>16155</v>
      </c>
      <c r="AC3298" s="45"/>
      <c r="AD3298" s="38"/>
      <c r="AE3298" s="43">
        <v>14</v>
      </c>
      <c r="AF3298" s="44">
        <v>21000</v>
      </c>
      <c r="AG3298" s="45"/>
      <c r="AH3298" s="38"/>
      <c r="AI3298" s="43">
        <v>17.829999999999998</v>
      </c>
      <c r="AJ3298" s="44">
        <v>26745</v>
      </c>
      <c r="AK3298" s="45"/>
      <c r="AL3298" s="38"/>
      <c r="AM3298" s="43">
        <v>15</v>
      </c>
      <c r="AN3298" s="44">
        <v>22500</v>
      </c>
      <c r="AO3298" s="45"/>
    </row>
    <row r="3299" spans="1:41" ht="60" hidden="1" outlineLevel="1" x14ac:dyDescent="0.25">
      <c r="A3299" s="34" t="s">
        <v>5700</v>
      </c>
      <c r="B3299" s="35" t="s">
        <v>5701</v>
      </c>
      <c r="C3299" s="35" t="s">
        <v>2439</v>
      </c>
      <c r="D3299" s="35" t="s">
        <v>686</v>
      </c>
      <c r="E3299" s="42">
        <v>2150</v>
      </c>
      <c r="G3299" s="43">
        <v>4</v>
      </c>
      <c r="H3299" s="44">
        <v>8600</v>
      </c>
      <c r="I3299" s="45"/>
      <c r="J3299" s="38"/>
      <c r="K3299" s="43">
        <v>5</v>
      </c>
      <c r="L3299" s="44">
        <v>10750</v>
      </c>
      <c r="M3299" s="45"/>
      <c r="N3299" s="38"/>
      <c r="O3299" s="43">
        <v>5</v>
      </c>
      <c r="P3299" s="44">
        <v>10750</v>
      </c>
      <c r="Q3299" s="45"/>
      <c r="R3299" s="38"/>
      <c r="S3299" s="43">
        <v>5</v>
      </c>
      <c r="T3299" s="44">
        <v>10750</v>
      </c>
      <c r="U3299" s="45"/>
      <c r="V3299" s="38"/>
      <c r="W3299" s="43">
        <v>1</v>
      </c>
      <c r="X3299" s="44">
        <v>2150</v>
      </c>
      <c r="Y3299" s="45"/>
      <c r="Z3299" s="38"/>
      <c r="AA3299" s="43">
        <v>4.3099999999999996</v>
      </c>
      <c r="AB3299" s="44">
        <v>9266.5</v>
      </c>
      <c r="AC3299" s="45"/>
      <c r="AD3299" s="38"/>
      <c r="AE3299" s="43">
        <v>2</v>
      </c>
      <c r="AF3299" s="44">
        <v>4300</v>
      </c>
      <c r="AG3299" s="45"/>
      <c r="AH3299" s="38"/>
      <c r="AI3299" s="43">
        <v>3.06</v>
      </c>
      <c r="AJ3299" s="44">
        <v>6579</v>
      </c>
      <c r="AK3299" s="45"/>
      <c r="AL3299" s="38"/>
      <c r="AM3299" s="43">
        <v>3</v>
      </c>
      <c r="AN3299" s="44">
        <v>6450</v>
      </c>
      <c r="AO3299" s="45"/>
    </row>
    <row r="3300" spans="1:41" hidden="1" outlineLevel="1" x14ac:dyDescent="0.25">
      <c r="A3300" s="30"/>
      <c r="B3300" s="31" t="s">
        <v>44</v>
      </c>
      <c r="C3300" s="31" t="s">
        <v>45</v>
      </c>
      <c r="G3300" s="36"/>
      <c r="H3300" s="36"/>
      <c r="I3300" s="37"/>
      <c r="J3300" s="38"/>
      <c r="K3300" s="36"/>
      <c r="L3300" s="36"/>
      <c r="M3300" s="37"/>
      <c r="N3300" s="38"/>
      <c r="O3300" s="36"/>
      <c r="P3300" s="36"/>
      <c r="Q3300" s="37"/>
      <c r="R3300" s="38"/>
      <c r="S3300" s="36"/>
      <c r="T3300" s="36"/>
      <c r="U3300" s="37"/>
      <c r="V3300" s="38"/>
      <c r="W3300" s="36"/>
      <c r="X3300" s="36"/>
      <c r="Y3300" s="37"/>
      <c r="Z3300" s="38"/>
      <c r="AA3300" s="36"/>
      <c r="AB3300" s="36"/>
      <c r="AC3300" s="37"/>
      <c r="AD3300" s="38"/>
      <c r="AE3300" s="36"/>
      <c r="AF3300" s="36"/>
      <c r="AG3300" s="37"/>
      <c r="AH3300" s="38"/>
      <c r="AI3300" s="36"/>
      <c r="AJ3300" s="36"/>
      <c r="AK3300" s="37"/>
      <c r="AL3300" s="38"/>
      <c r="AM3300" s="36"/>
      <c r="AN3300" s="36"/>
      <c r="AO3300" s="37"/>
    </row>
    <row r="3301" spans="1:41" hidden="1" outlineLevel="1" x14ac:dyDescent="0.25">
      <c r="A3301" s="34" t="s">
        <v>5702</v>
      </c>
      <c r="B3301" s="35" t="s">
        <v>47</v>
      </c>
      <c r="C3301" s="35" t="s">
        <v>483</v>
      </c>
      <c r="G3301" s="36"/>
      <c r="H3301" s="36"/>
      <c r="I3301" s="37"/>
      <c r="J3301" s="38"/>
      <c r="K3301" s="36"/>
      <c r="L3301" s="36"/>
      <c r="M3301" s="37"/>
      <c r="N3301" s="38"/>
      <c r="O3301" s="36"/>
      <c r="P3301" s="36"/>
      <c r="Q3301" s="37"/>
      <c r="R3301" s="38"/>
      <c r="S3301" s="36"/>
      <c r="T3301" s="36"/>
      <c r="U3301" s="37"/>
      <c r="V3301" s="38"/>
      <c r="W3301" s="36"/>
      <c r="X3301" s="36"/>
      <c r="Y3301" s="37"/>
      <c r="Z3301" s="38"/>
      <c r="AA3301" s="36"/>
      <c r="AB3301" s="36"/>
      <c r="AC3301" s="37"/>
      <c r="AD3301" s="38"/>
      <c r="AE3301" s="36"/>
      <c r="AF3301" s="36"/>
      <c r="AG3301" s="37"/>
      <c r="AH3301" s="38"/>
      <c r="AI3301" s="36"/>
      <c r="AJ3301" s="36"/>
      <c r="AK3301" s="37"/>
      <c r="AL3301" s="38"/>
      <c r="AM3301" s="36"/>
      <c r="AN3301" s="36"/>
      <c r="AO3301" s="37"/>
    </row>
    <row r="3302" spans="1:41" ht="45" hidden="1" outlineLevel="1" x14ac:dyDescent="0.25">
      <c r="A3302" s="30"/>
      <c r="B3302" s="31" t="s">
        <v>69</v>
      </c>
      <c r="C3302" s="31" t="s">
        <v>70</v>
      </c>
      <c r="D3302" s="31" t="s">
        <v>71</v>
      </c>
      <c r="E3302" s="31" t="s">
        <v>72</v>
      </c>
      <c r="G3302" s="39" t="s">
        <v>73</v>
      </c>
      <c r="H3302" s="40" t="s">
        <v>33</v>
      </c>
      <c r="I3302" s="41"/>
      <c r="J3302" s="38"/>
      <c r="K3302" s="39" t="s">
        <v>73</v>
      </c>
      <c r="L3302" s="40" t="s">
        <v>33</v>
      </c>
      <c r="M3302" s="41"/>
      <c r="N3302" s="38"/>
      <c r="O3302" s="39" t="s">
        <v>73</v>
      </c>
      <c r="P3302" s="40" t="s">
        <v>33</v>
      </c>
      <c r="Q3302" s="41"/>
      <c r="R3302" s="38"/>
      <c r="S3302" s="39" t="s">
        <v>73</v>
      </c>
      <c r="T3302" s="40" t="s">
        <v>33</v>
      </c>
      <c r="U3302" s="41"/>
      <c r="V3302" s="38"/>
      <c r="W3302" s="39" t="s">
        <v>73</v>
      </c>
      <c r="X3302" s="40" t="s">
        <v>33</v>
      </c>
      <c r="Y3302" s="41"/>
      <c r="Z3302" s="38"/>
      <c r="AA3302" s="39" t="s">
        <v>73</v>
      </c>
      <c r="AB3302" s="40" t="s">
        <v>33</v>
      </c>
      <c r="AC3302" s="41"/>
      <c r="AD3302" s="38"/>
      <c r="AE3302" s="39" t="s">
        <v>73</v>
      </c>
      <c r="AF3302" s="40" t="s">
        <v>33</v>
      </c>
      <c r="AG3302" s="41"/>
      <c r="AH3302" s="38"/>
      <c r="AI3302" s="39" t="s">
        <v>73</v>
      </c>
      <c r="AJ3302" s="40" t="s">
        <v>33</v>
      </c>
      <c r="AK3302" s="41"/>
      <c r="AL3302" s="38"/>
      <c r="AM3302" s="39" t="s">
        <v>73</v>
      </c>
      <c r="AN3302" s="40" t="s">
        <v>33</v>
      </c>
      <c r="AO3302" s="41"/>
    </row>
    <row r="3303" spans="1:41" ht="105" hidden="1" outlineLevel="1" x14ac:dyDescent="0.25">
      <c r="A3303" s="34" t="s">
        <v>5703</v>
      </c>
      <c r="B3303" s="35" t="s">
        <v>5704</v>
      </c>
      <c r="C3303" s="35" t="s">
        <v>486</v>
      </c>
      <c r="D3303" s="35" t="s">
        <v>621</v>
      </c>
      <c r="E3303" s="42">
        <v>1</v>
      </c>
      <c r="G3303" s="43">
        <v>0</v>
      </c>
      <c r="H3303" s="44">
        <v>0</v>
      </c>
      <c r="I3303" s="45"/>
      <c r="J3303" s="38"/>
      <c r="K3303" s="43">
        <v>0</v>
      </c>
      <c r="L3303" s="44">
        <v>0</v>
      </c>
      <c r="M3303" s="45"/>
      <c r="N3303" s="38"/>
      <c r="O3303" s="43">
        <v>0</v>
      </c>
      <c r="P3303" s="44">
        <v>0</v>
      </c>
      <c r="Q3303" s="45"/>
      <c r="R3303" s="38"/>
      <c r="S3303" s="43">
        <v>0</v>
      </c>
      <c r="T3303" s="44">
        <v>0</v>
      </c>
      <c r="U3303" s="45"/>
      <c r="V3303" s="38"/>
      <c r="W3303" s="43">
        <v>0</v>
      </c>
      <c r="X3303" s="44">
        <v>0</v>
      </c>
      <c r="Y3303" s="45"/>
      <c r="Z3303" s="38"/>
      <c r="AA3303" s="43">
        <v>0</v>
      </c>
      <c r="AB3303" s="44">
        <v>0</v>
      </c>
      <c r="AC3303" s="45"/>
      <c r="AD3303" s="38"/>
      <c r="AE3303" s="43">
        <v>0</v>
      </c>
      <c r="AF3303" s="44">
        <v>0</v>
      </c>
      <c r="AG3303" s="45"/>
      <c r="AH3303" s="38"/>
      <c r="AI3303" s="43">
        <v>37542.28</v>
      </c>
      <c r="AJ3303" s="44">
        <v>37542.28</v>
      </c>
      <c r="AK3303" s="45"/>
      <c r="AL3303" s="38"/>
      <c r="AM3303" s="43">
        <v>0</v>
      </c>
      <c r="AN3303" s="44">
        <v>0</v>
      </c>
      <c r="AO3303" s="45"/>
    </row>
    <row r="3304" spans="1:41" hidden="1" outlineLevel="1" x14ac:dyDescent="0.25">
      <c r="A3304" s="30"/>
      <c r="B3304" s="31" t="s">
        <v>44</v>
      </c>
      <c r="C3304" s="31" t="s">
        <v>45</v>
      </c>
      <c r="G3304" s="36"/>
      <c r="H3304" s="36"/>
      <c r="I3304" s="37"/>
      <c r="J3304" s="38"/>
      <c r="K3304" s="36"/>
      <c r="L3304" s="36"/>
      <c r="M3304" s="37"/>
      <c r="N3304" s="38"/>
      <c r="O3304" s="36"/>
      <c r="P3304" s="36"/>
      <c r="Q3304" s="37"/>
      <c r="R3304" s="38"/>
      <c r="S3304" s="36"/>
      <c r="T3304" s="36"/>
      <c r="U3304" s="37"/>
      <c r="V3304" s="38"/>
      <c r="W3304" s="36"/>
      <c r="X3304" s="36"/>
      <c r="Y3304" s="37"/>
      <c r="Z3304" s="38"/>
      <c r="AA3304" s="36"/>
      <c r="AB3304" s="36"/>
      <c r="AC3304" s="37"/>
      <c r="AD3304" s="38"/>
      <c r="AE3304" s="36"/>
      <c r="AF3304" s="36"/>
      <c r="AG3304" s="37"/>
      <c r="AH3304" s="38"/>
      <c r="AI3304" s="36"/>
      <c r="AJ3304" s="36"/>
      <c r="AK3304" s="37"/>
      <c r="AL3304" s="38"/>
      <c r="AM3304" s="36"/>
      <c r="AN3304" s="36"/>
      <c r="AO3304" s="37"/>
    </row>
    <row r="3305" spans="1:41" ht="45" hidden="1" outlineLevel="1" x14ac:dyDescent="0.25">
      <c r="A3305" s="34" t="s">
        <v>5705</v>
      </c>
      <c r="B3305" s="35" t="s">
        <v>47</v>
      </c>
      <c r="C3305" s="35" t="s">
        <v>488</v>
      </c>
      <c r="G3305" s="36"/>
      <c r="H3305" s="36"/>
      <c r="I3305" s="37"/>
      <c r="J3305" s="38"/>
      <c r="K3305" s="36"/>
      <c r="L3305" s="36"/>
      <c r="M3305" s="37"/>
      <c r="N3305" s="38"/>
      <c r="O3305" s="36"/>
      <c r="P3305" s="36"/>
      <c r="Q3305" s="37"/>
      <c r="R3305" s="38"/>
      <c r="S3305" s="36"/>
      <c r="T3305" s="36"/>
      <c r="U3305" s="37"/>
      <c r="V3305" s="38"/>
      <c r="W3305" s="36"/>
      <c r="X3305" s="36"/>
      <c r="Y3305" s="37"/>
      <c r="Z3305" s="38"/>
      <c r="AA3305" s="36"/>
      <c r="AB3305" s="36"/>
      <c r="AC3305" s="37"/>
      <c r="AD3305" s="38"/>
      <c r="AE3305" s="36"/>
      <c r="AF3305" s="36"/>
      <c r="AG3305" s="37"/>
      <c r="AH3305" s="38"/>
      <c r="AI3305" s="36"/>
      <c r="AJ3305" s="36"/>
      <c r="AK3305" s="37"/>
      <c r="AL3305" s="38"/>
      <c r="AM3305" s="36"/>
      <c r="AN3305" s="36"/>
      <c r="AO3305" s="37"/>
    </row>
    <row r="3306" spans="1:41" hidden="1" outlineLevel="1" x14ac:dyDescent="0.25">
      <c r="A3306" s="15" t="s">
        <v>5706</v>
      </c>
      <c r="B3306" s="15"/>
      <c r="C3306" s="15"/>
      <c r="D3306" s="15"/>
      <c r="E3306" s="15"/>
      <c r="G3306" s="20" t="s">
        <v>43</v>
      </c>
      <c r="H3306" s="44">
        <v>1736208</v>
      </c>
      <c r="I3306" s="45"/>
      <c r="J3306" s="38"/>
      <c r="K3306" s="20" t="s">
        <v>43</v>
      </c>
      <c r="L3306" s="44">
        <v>1500354</v>
      </c>
      <c r="M3306" s="45"/>
      <c r="N3306" s="38"/>
      <c r="O3306" s="20" t="s">
        <v>43</v>
      </c>
      <c r="P3306" s="44">
        <v>1500354</v>
      </c>
      <c r="Q3306" s="45"/>
      <c r="R3306" s="38"/>
      <c r="S3306" s="20" t="s">
        <v>43</v>
      </c>
      <c r="T3306" s="44">
        <v>1821766</v>
      </c>
      <c r="U3306" s="45"/>
      <c r="V3306" s="38"/>
      <c r="W3306" s="20" t="s">
        <v>43</v>
      </c>
      <c r="X3306" s="44">
        <v>1734521</v>
      </c>
      <c r="Y3306" s="45"/>
      <c r="Z3306" s="38"/>
      <c r="AA3306" s="20" t="s">
        <v>43</v>
      </c>
      <c r="AB3306" s="44">
        <v>1640777.41</v>
      </c>
      <c r="AC3306" s="45"/>
      <c r="AD3306" s="38"/>
      <c r="AE3306" s="20" t="s">
        <v>43</v>
      </c>
      <c r="AF3306" s="44">
        <v>2105814</v>
      </c>
      <c r="AG3306" s="45"/>
      <c r="AH3306" s="38"/>
      <c r="AI3306" s="20" t="s">
        <v>43</v>
      </c>
      <c r="AJ3306" s="44">
        <v>2729678.5</v>
      </c>
      <c r="AK3306" s="45"/>
      <c r="AL3306" s="38"/>
      <c r="AM3306" s="20" t="s">
        <v>43</v>
      </c>
      <c r="AN3306" s="44">
        <v>2921998</v>
      </c>
      <c r="AO3306" s="45"/>
    </row>
    <row r="3307" spans="1:41" hidden="1" outlineLevel="1" x14ac:dyDescent="0.25">
      <c r="A3307" s="30"/>
      <c r="B3307" s="31" t="s">
        <v>44</v>
      </c>
      <c r="C3307" s="31" t="s">
        <v>45</v>
      </c>
      <c r="G3307" s="36"/>
      <c r="H3307" s="36"/>
      <c r="I3307" s="37"/>
      <c r="J3307" s="38"/>
      <c r="K3307" s="36"/>
      <c r="L3307" s="36"/>
      <c r="M3307" s="37"/>
      <c r="N3307" s="38"/>
      <c r="O3307" s="36"/>
      <c r="P3307" s="36"/>
      <c r="Q3307" s="37"/>
      <c r="R3307" s="38"/>
      <c r="S3307" s="36"/>
      <c r="T3307" s="36"/>
      <c r="U3307" s="37"/>
      <c r="V3307" s="38"/>
      <c r="W3307" s="36"/>
      <c r="X3307" s="36"/>
      <c r="Y3307" s="37"/>
      <c r="Z3307" s="38"/>
      <c r="AA3307" s="36"/>
      <c r="AB3307" s="36"/>
      <c r="AC3307" s="37"/>
      <c r="AD3307" s="38"/>
      <c r="AE3307" s="36"/>
      <c r="AF3307" s="36"/>
      <c r="AG3307" s="37"/>
      <c r="AH3307" s="38"/>
      <c r="AI3307" s="36"/>
      <c r="AJ3307" s="36"/>
      <c r="AK3307" s="37"/>
      <c r="AL3307" s="38"/>
      <c r="AM3307" s="36"/>
      <c r="AN3307" s="36"/>
      <c r="AO3307" s="37"/>
    </row>
    <row r="3308" spans="1:41" hidden="1" outlineLevel="1" x14ac:dyDescent="0.25">
      <c r="A3308" s="34" t="s">
        <v>5707</v>
      </c>
      <c r="B3308" s="35" t="s">
        <v>47</v>
      </c>
      <c r="C3308" s="35" t="s">
        <v>2446</v>
      </c>
      <c r="G3308" s="36"/>
      <c r="H3308" s="36"/>
      <c r="I3308" s="37"/>
      <c r="J3308" s="38"/>
      <c r="K3308" s="36"/>
      <c r="L3308" s="36"/>
      <c r="M3308" s="37"/>
      <c r="N3308" s="38"/>
      <c r="O3308" s="36"/>
      <c r="P3308" s="36"/>
      <c r="Q3308" s="37"/>
      <c r="R3308" s="38"/>
      <c r="S3308" s="36"/>
      <c r="T3308" s="36"/>
      <c r="U3308" s="37"/>
      <c r="V3308" s="38"/>
      <c r="W3308" s="36"/>
      <c r="X3308" s="36"/>
      <c r="Y3308" s="37"/>
      <c r="Z3308" s="38"/>
      <c r="AA3308" s="36"/>
      <c r="AB3308" s="36"/>
      <c r="AC3308" s="37"/>
      <c r="AD3308" s="38"/>
      <c r="AE3308" s="36"/>
      <c r="AF3308" s="36"/>
      <c r="AG3308" s="37"/>
      <c r="AH3308" s="38"/>
      <c r="AI3308" s="36"/>
      <c r="AJ3308" s="36"/>
      <c r="AK3308" s="37"/>
      <c r="AL3308" s="38"/>
      <c r="AM3308" s="36"/>
      <c r="AN3308" s="36"/>
      <c r="AO3308" s="37"/>
    </row>
    <row r="3309" spans="1:41" ht="45" hidden="1" outlineLevel="1" x14ac:dyDescent="0.25">
      <c r="A3309" s="34" t="s">
        <v>5708</v>
      </c>
      <c r="B3309" s="35" t="s">
        <v>47</v>
      </c>
      <c r="C3309" s="35" t="s">
        <v>4429</v>
      </c>
      <c r="G3309" s="36"/>
      <c r="H3309" s="36"/>
      <c r="I3309" s="37"/>
      <c r="J3309" s="38"/>
      <c r="K3309" s="36"/>
      <c r="L3309" s="36"/>
      <c r="M3309" s="37"/>
      <c r="N3309" s="38"/>
      <c r="O3309" s="36"/>
      <c r="P3309" s="36"/>
      <c r="Q3309" s="37"/>
      <c r="R3309" s="38"/>
      <c r="S3309" s="36"/>
      <c r="T3309" s="36"/>
      <c r="U3309" s="37"/>
      <c r="V3309" s="38"/>
      <c r="W3309" s="36"/>
      <c r="X3309" s="36"/>
      <c r="Y3309" s="37"/>
      <c r="Z3309" s="38"/>
      <c r="AA3309" s="36"/>
      <c r="AB3309" s="36"/>
      <c r="AC3309" s="37"/>
      <c r="AD3309" s="38"/>
      <c r="AE3309" s="36"/>
      <c r="AF3309" s="36"/>
      <c r="AG3309" s="37"/>
      <c r="AH3309" s="38"/>
      <c r="AI3309" s="36"/>
      <c r="AJ3309" s="36"/>
      <c r="AK3309" s="37"/>
      <c r="AL3309" s="38"/>
      <c r="AM3309" s="36"/>
      <c r="AN3309" s="36"/>
      <c r="AO3309" s="37"/>
    </row>
    <row r="3310" spans="1:41" ht="45" hidden="1" outlineLevel="1" x14ac:dyDescent="0.25">
      <c r="A3310" s="30"/>
      <c r="B3310" s="31" t="s">
        <v>69</v>
      </c>
      <c r="C3310" s="31" t="s">
        <v>70</v>
      </c>
      <c r="D3310" s="31" t="s">
        <v>71</v>
      </c>
      <c r="E3310" s="31" t="s">
        <v>72</v>
      </c>
      <c r="G3310" s="39" t="s">
        <v>73</v>
      </c>
      <c r="H3310" s="40" t="s">
        <v>33</v>
      </c>
      <c r="I3310" s="41"/>
      <c r="J3310" s="38"/>
      <c r="K3310" s="39" t="s">
        <v>73</v>
      </c>
      <c r="L3310" s="40" t="s">
        <v>33</v>
      </c>
      <c r="M3310" s="41"/>
      <c r="N3310" s="38"/>
      <c r="O3310" s="39" t="s">
        <v>73</v>
      </c>
      <c r="P3310" s="40" t="s">
        <v>33</v>
      </c>
      <c r="Q3310" s="41"/>
      <c r="R3310" s="38"/>
      <c r="S3310" s="39" t="s">
        <v>73</v>
      </c>
      <c r="T3310" s="40" t="s">
        <v>33</v>
      </c>
      <c r="U3310" s="41"/>
      <c r="V3310" s="38"/>
      <c r="W3310" s="39" t="s">
        <v>73</v>
      </c>
      <c r="X3310" s="40" t="s">
        <v>33</v>
      </c>
      <c r="Y3310" s="41"/>
      <c r="Z3310" s="38"/>
      <c r="AA3310" s="39" t="s">
        <v>73</v>
      </c>
      <c r="AB3310" s="40" t="s">
        <v>33</v>
      </c>
      <c r="AC3310" s="41"/>
      <c r="AD3310" s="38"/>
      <c r="AE3310" s="39" t="s">
        <v>73</v>
      </c>
      <c r="AF3310" s="40" t="s">
        <v>33</v>
      </c>
      <c r="AG3310" s="41"/>
      <c r="AH3310" s="38"/>
      <c r="AI3310" s="39" t="s">
        <v>73</v>
      </c>
      <c r="AJ3310" s="40" t="s">
        <v>33</v>
      </c>
      <c r="AK3310" s="41"/>
      <c r="AL3310" s="38"/>
      <c r="AM3310" s="39" t="s">
        <v>73</v>
      </c>
      <c r="AN3310" s="40" t="s">
        <v>33</v>
      </c>
      <c r="AO3310" s="41"/>
    </row>
    <row r="3311" spans="1:41" hidden="1" outlineLevel="1" x14ac:dyDescent="0.25">
      <c r="A3311" s="34" t="s">
        <v>5709</v>
      </c>
      <c r="B3311" s="35" t="s">
        <v>5710</v>
      </c>
      <c r="C3311" s="35" t="s">
        <v>2451</v>
      </c>
      <c r="D3311" s="35" t="s">
        <v>680</v>
      </c>
      <c r="E3311" s="42">
        <v>66</v>
      </c>
      <c r="G3311" s="43">
        <v>270</v>
      </c>
      <c r="H3311" s="44">
        <v>17820</v>
      </c>
      <c r="I3311" s="45"/>
      <c r="J3311" s="38"/>
      <c r="K3311" s="43">
        <v>32</v>
      </c>
      <c r="L3311" s="44">
        <v>2112</v>
      </c>
      <c r="M3311" s="45"/>
      <c r="N3311" s="38"/>
      <c r="O3311" s="43">
        <v>32</v>
      </c>
      <c r="P3311" s="44">
        <v>2112</v>
      </c>
      <c r="Q3311" s="45"/>
      <c r="R3311" s="38"/>
      <c r="S3311" s="43">
        <v>342</v>
      </c>
      <c r="T3311" s="44">
        <v>22572</v>
      </c>
      <c r="U3311" s="45"/>
      <c r="V3311" s="38"/>
      <c r="W3311" s="43">
        <v>455</v>
      </c>
      <c r="X3311" s="44">
        <v>30030</v>
      </c>
      <c r="Y3311" s="45"/>
      <c r="Z3311" s="38"/>
      <c r="AA3311" s="43">
        <v>409.37</v>
      </c>
      <c r="AB3311" s="44">
        <v>27018.42</v>
      </c>
      <c r="AC3311" s="45"/>
      <c r="AD3311" s="38"/>
      <c r="AE3311" s="43">
        <v>550</v>
      </c>
      <c r="AF3311" s="44">
        <v>36300</v>
      </c>
      <c r="AG3311" s="45"/>
      <c r="AH3311" s="38"/>
      <c r="AI3311" s="43">
        <v>349.43</v>
      </c>
      <c r="AJ3311" s="44">
        <v>23062.38</v>
      </c>
      <c r="AK3311" s="45"/>
      <c r="AL3311" s="38"/>
      <c r="AM3311" s="43">
        <v>916</v>
      </c>
      <c r="AN3311" s="44">
        <v>60456</v>
      </c>
      <c r="AO3311" s="45"/>
    </row>
    <row r="3312" spans="1:41" hidden="1" outlineLevel="1" x14ac:dyDescent="0.25">
      <c r="A3312" s="34" t="s">
        <v>5711</v>
      </c>
      <c r="B3312" s="35" t="s">
        <v>5712</v>
      </c>
      <c r="C3312" s="35" t="s">
        <v>3445</v>
      </c>
      <c r="D3312" s="35" t="s">
        <v>680</v>
      </c>
      <c r="E3312" s="42">
        <v>13</v>
      </c>
      <c r="G3312" s="43">
        <v>280</v>
      </c>
      <c r="H3312" s="44">
        <v>3640</v>
      </c>
      <c r="I3312" s="45"/>
      <c r="J3312" s="38"/>
      <c r="K3312" s="43">
        <v>24</v>
      </c>
      <c r="L3312" s="44">
        <v>312</v>
      </c>
      <c r="M3312" s="45"/>
      <c r="N3312" s="38"/>
      <c r="O3312" s="43">
        <v>24</v>
      </c>
      <c r="P3312" s="44">
        <v>312</v>
      </c>
      <c r="Q3312" s="45"/>
      <c r="R3312" s="38"/>
      <c r="S3312" s="43">
        <v>342</v>
      </c>
      <c r="T3312" s="44">
        <v>4446</v>
      </c>
      <c r="U3312" s="45"/>
      <c r="V3312" s="38"/>
      <c r="W3312" s="43">
        <v>455</v>
      </c>
      <c r="X3312" s="44">
        <v>5915</v>
      </c>
      <c r="Y3312" s="45"/>
      <c r="Z3312" s="38"/>
      <c r="AA3312" s="43">
        <v>409.37</v>
      </c>
      <c r="AB3312" s="44">
        <v>5321.81</v>
      </c>
      <c r="AC3312" s="45"/>
      <c r="AD3312" s="38"/>
      <c r="AE3312" s="43">
        <v>550</v>
      </c>
      <c r="AF3312" s="44">
        <v>7150</v>
      </c>
      <c r="AG3312" s="45"/>
      <c r="AH3312" s="38"/>
      <c r="AI3312" s="43">
        <v>349.43</v>
      </c>
      <c r="AJ3312" s="44">
        <v>4542.59</v>
      </c>
      <c r="AK3312" s="45"/>
      <c r="AL3312" s="38"/>
      <c r="AM3312" s="43">
        <v>1338</v>
      </c>
      <c r="AN3312" s="44">
        <v>17394</v>
      </c>
      <c r="AO3312" s="45"/>
    </row>
    <row r="3313" spans="1:41" hidden="1" outlineLevel="1" x14ac:dyDescent="0.25">
      <c r="A3313" s="34" t="s">
        <v>5713</v>
      </c>
      <c r="B3313" s="35" t="s">
        <v>5714</v>
      </c>
      <c r="C3313" s="35" t="s">
        <v>2457</v>
      </c>
      <c r="D3313" s="35" t="s">
        <v>680</v>
      </c>
      <c r="E3313" s="42">
        <v>145</v>
      </c>
      <c r="G3313" s="43">
        <v>270</v>
      </c>
      <c r="H3313" s="44">
        <v>39150</v>
      </c>
      <c r="I3313" s="45"/>
      <c r="J3313" s="38"/>
      <c r="K3313" s="43">
        <v>32</v>
      </c>
      <c r="L3313" s="44">
        <v>4640</v>
      </c>
      <c r="M3313" s="45"/>
      <c r="N3313" s="38"/>
      <c r="O3313" s="43">
        <v>32</v>
      </c>
      <c r="P3313" s="44">
        <v>4640</v>
      </c>
      <c r="Q3313" s="45"/>
      <c r="R3313" s="38"/>
      <c r="S3313" s="43">
        <v>342</v>
      </c>
      <c r="T3313" s="44">
        <v>49590</v>
      </c>
      <c r="U3313" s="45"/>
      <c r="V3313" s="38"/>
      <c r="W3313" s="43">
        <v>392</v>
      </c>
      <c r="X3313" s="44">
        <v>56840</v>
      </c>
      <c r="Y3313" s="45"/>
      <c r="Z3313" s="38"/>
      <c r="AA3313" s="43">
        <v>409.37</v>
      </c>
      <c r="AB3313" s="44">
        <v>59358.65</v>
      </c>
      <c r="AC3313" s="45"/>
      <c r="AD3313" s="38"/>
      <c r="AE3313" s="43">
        <v>423</v>
      </c>
      <c r="AF3313" s="44">
        <v>61335</v>
      </c>
      <c r="AG3313" s="45"/>
      <c r="AH3313" s="38"/>
      <c r="AI3313" s="43">
        <v>349.43</v>
      </c>
      <c r="AJ3313" s="44">
        <v>50667.35</v>
      </c>
      <c r="AK3313" s="45"/>
      <c r="AL3313" s="38"/>
      <c r="AM3313" s="43">
        <v>642</v>
      </c>
      <c r="AN3313" s="44">
        <v>93090</v>
      </c>
      <c r="AO3313" s="45"/>
    </row>
    <row r="3314" spans="1:41" hidden="1" outlineLevel="1" x14ac:dyDescent="0.25">
      <c r="A3314" s="30"/>
      <c r="B3314" s="31" t="s">
        <v>44</v>
      </c>
      <c r="C3314" s="31" t="s">
        <v>45</v>
      </c>
      <c r="G3314" s="36"/>
      <c r="H3314" s="36"/>
      <c r="I3314" s="37"/>
      <c r="J3314" s="38"/>
      <c r="K3314" s="36"/>
      <c r="L3314" s="36"/>
      <c r="M3314" s="37"/>
      <c r="N3314" s="38"/>
      <c r="O3314" s="36"/>
      <c r="P3314" s="36"/>
      <c r="Q3314" s="37"/>
      <c r="R3314" s="38"/>
      <c r="S3314" s="36"/>
      <c r="T3314" s="36"/>
      <c r="U3314" s="37"/>
      <c r="V3314" s="38"/>
      <c r="W3314" s="36"/>
      <c r="X3314" s="36"/>
      <c r="Y3314" s="37"/>
      <c r="Z3314" s="38"/>
      <c r="AA3314" s="36"/>
      <c r="AB3314" s="36"/>
      <c r="AC3314" s="37"/>
      <c r="AD3314" s="38"/>
      <c r="AE3314" s="36"/>
      <c r="AF3314" s="36"/>
      <c r="AG3314" s="37"/>
      <c r="AH3314" s="38"/>
      <c r="AI3314" s="36"/>
      <c r="AJ3314" s="36"/>
      <c r="AK3314" s="37"/>
      <c r="AL3314" s="38"/>
      <c r="AM3314" s="36"/>
      <c r="AN3314" s="36"/>
      <c r="AO3314" s="37"/>
    </row>
    <row r="3315" spans="1:41" ht="45" hidden="1" outlineLevel="1" x14ac:dyDescent="0.25">
      <c r="A3315" s="34" t="s">
        <v>5715</v>
      </c>
      <c r="B3315" s="35" t="s">
        <v>47</v>
      </c>
      <c r="C3315" s="35" t="s">
        <v>2459</v>
      </c>
      <c r="G3315" s="36"/>
      <c r="H3315" s="36"/>
      <c r="I3315" s="37"/>
      <c r="J3315" s="38"/>
      <c r="K3315" s="36"/>
      <c r="L3315" s="36"/>
      <c r="M3315" s="37"/>
      <c r="N3315" s="38"/>
      <c r="O3315" s="36"/>
      <c r="P3315" s="36"/>
      <c r="Q3315" s="37"/>
      <c r="R3315" s="38"/>
      <c r="S3315" s="36"/>
      <c r="T3315" s="36"/>
      <c r="U3315" s="37"/>
      <c r="V3315" s="38"/>
      <c r="W3315" s="36"/>
      <c r="X3315" s="36"/>
      <c r="Y3315" s="37"/>
      <c r="Z3315" s="38"/>
      <c r="AA3315" s="36"/>
      <c r="AB3315" s="36"/>
      <c r="AC3315" s="37"/>
      <c r="AD3315" s="38"/>
      <c r="AE3315" s="36"/>
      <c r="AF3315" s="36"/>
      <c r="AG3315" s="37"/>
      <c r="AH3315" s="38"/>
      <c r="AI3315" s="36"/>
      <c r="AJ3315" s="36"/>
      <c r="AK3315" s="37"/>
      <c r="AL3315" s="38"/>
      <c r="AM3315" s="36"/>
      <c r="AN3315" s="36"/>
      <c r="AO3315" s="37"/>
    </row>
    <row r="3316" spans="1:41" ht="45" hidden="1" outlineLevel="1" x14ac:dyDescent="0.25">
      <c r="A3316" s="30"/>
      <c r="B3316" s="31" t="s">
        <v>69</v>
      </c>
      <c r="C3316" s="31" t="s">
        <v>70</v>
      </c>
      <c r="D3316" s="31" t="s">
        <v>71</v>
      </c>
      <c r="E3316" s="31" t="s">
        <v>72</v>
      </c>
      <c r="G3316" s="39" t="s">
        <v>73</v>
      </c>
      <c r="H3316" s="40" t="s">
        <v>33</v>
      </c>
      <c r="I3316" s="41"/>
      <c r="J3316" s="38"/>
      <c r="K3316" s="39" t="s">
        <v>73</v>
      </c>
      <c r="L3316" s="40" t="s">
        <v>33</v>
      </c>
      <c r="M3316" s="41"/>
      <c r="N3316" s="38"/>
      <c r="O3316" s="39" t="s">
        <v>73</v>
      </c>
      <c r="P3316" s="40" t="s">
        <v>33</v>
      </c>
      <c r="Q3316" s="41"/>
      <c r="R3316" s="38"/>
      <c r="S3316" s="39" t="s">
        <v>73</v>
      </c>
      <c r="T3316" s="40" t="s">
        <v>33</v>
      </c>
      <c r="U3316" s="41"/>
      <c r="V3316" s="38"/>
      <c r="W3316" s="39" t="s">
        <v>73</v>
      </c>
      <c r="X3316" s="40" t="s">
        <v>33</v>
      </c>
      <c r="Y3316" s="41"/>
      <c r="Z3316" s="38"/>
      <c r="AA3316" s="39" t="s">
        <v>73</v>
      </c>
      <c r="AB3316" s="40" t="s">
        <v>33</v>
      </c>
      <c r="AC3316" s="41"/>
      <c r="AD3316" s="38"/>
      <c r="AE3316" s="39" t="s">
        <v>73</v>
      </c>
      <c r="AF3316" s="40" t="s">
        <v>33</v>
      </c>
      <c r="AG3316" s="41"/>
      <c r="AH3316" s="38"/>
      <c r="AI3316" s="39" t="s">
        <v>73</v>
      </c>
      <c r="AJ3316" s="40" t="s">
        <v>33</v>
      </c>
      <c r="AK3316" s="41"/>
      <c r="AL3316" s="38"/>
      <c r="AM3316" s="39" t="s">
        <v>73</v>
      </c>
      <c r="AN3316" s="40" t="s">
        <v>33</v>
      </c>
      <c r="AO3316" s="41"/>
    </row>
    <row r="3317" spans="1:41" hidden="1" outlineLevel="1" x14ac:dyDescent="0.25">
      <c r="A3317" s="34" t="s">
        <v>5716</v>
      </c>
      <c r="B3317" s="35" t="s">
        <v>5717</v>
      </c>
      <c r="C3317" s="35" t="s">
        <v>2462</v>
      </c>
      <c r="D3317" s="35" t="s">
        <v>680</v>
      </c>
      <c r="E3317" s="42">
        <v>332</v>
      </c>
      <c r="G3317" s="43">
        <v>536</v>
      </c>
      <c r="H3317" s="44">
        <v>177952</v>
      </c>
      <c r="I3317" s="45"/>
      <c r="J3317" s="38"/>
      <c r="K3317" s="43">
        <v>785</v>
      </c>
      <c r="L3317" s="44">
        <v>260620</v>
      </c>
      <c r="M3317" s="45"/>
      <c r="N3317" s="38"/>
      <c r="O3317" s="43">
        <v>785</v>
      </c>
      <c r="P3317" s="44">
        <v>260620</v>
      </c>
      <c r="Q3317" s="45"/>
      <c r="R3317" s="38"/>
      <c r="S3317" s="43">
        <v>723</v>
      </c>
      <c r="T3317" s="44">
        <v>240036</v>
      </c>
      <c r="U3317" s="45"/>
      <c r="V3317" s="38"/>
      <c r="W3317" s="43">
        <v>882</v>
      </c>
      <c r="X3317" s="44">
        <v>292824</v>
      </c>
      <c r="Y3317" s="45"/>
      <c r="Z3317" s="38"/>
      <c r="AA3317" s="43">
        <v>915.7</v>
      </c>
      <c r="AB3317" s="44">
        <v>304012.40000000002</v>
      </c>
      <c r="AC3317" s="45"/>
      <c r="AD3317" s="38"/>
      <c r="AE3317" s="43">
        <v>902</v>
      </c>
      <c r="AF3317" s="44">
        <v>299464</v>
      </c>
      <c r="AG3317" s="45"/>
      <c r="AH3317" s="38"/>
      <c r="AI3317" s="43">
        <v>937.63</v>
      </c>
      <c r="AJ3317" s="44">
        <v>311293.15999999997</v>
      </c>
      <c r="AK3317" s="45"/>
      <c r="AL3317" s="38"/>
      <c r="AM3317" s="43">
        <v>1472</v>
      </c>
      <c r="AN3317" s="44">
        <v>488704</v>
      </c>
      <c r="AO3317" s="45"/>
    </row>
    <row r="3318" spans="1:41" hidden="1" outlineLevel="1" x14ac:dyDescent="0.25">
      <c r="A3318" s="34" t="s">
        <v>5718</v>
      </c>
      <c r="B3318" s="35" t="s">
        <v>5719</v>
      </c>
      <c r="C3318" s="35" t="s">
        <v>3456</v>
      </c>
      <c r="D3318" s="35" t="s">
        <v>680</v>
      </c>
      <c r="E3318" s="42">
        <v>135</v>
      </c>
      <c r="G3318" s="43">
        <v>1335</v>
      </c>
      <c r="H3318" s="44">
        <v>180225</v>
      </c>
      <c r="I3318" s="45"/>
      <c r="J3318" s="38"/>
      <c r="K3318" s="43">
        <v>1325</v>
      </c>
      <c r="L3318" s="44">
        <v>178875</v>
      </c>
      <c r="M3318" s="45"/>
      <c r="N3318" s="38"/>
      <c r="O3318" s="43">
        <v>1325</v>
      </c>
      <c r="P3318" s="44">
        <v>178875</v>
      </c>
      <c r="Q3318" s="45"/>
      <c r="R3318" s="38"/>
      <c r="S3318" s="43">
        <v>1039</v>
      </c>
      <c r="T3318" s="44">
        <v>140265</v>
      </c>
      <c r="U3318" s="45"/>
      <c r="V3318" s="38"/>
      <c r="W3318" s="43">
        <v>1148</v>
      </c>
      <c r="X3318" s="44">
        <v>154980</v>
      </c>
      <c r="Y3318" s="45"/>
      <c r="Z3318" s="38"/>
      <c r="AA3318" s="43">
        <v>915.7</v>
      </c>
      <c r="AB3318" s="44">
        <v>123619.5</v>
      </c>
      <c r="AC3318" s="45"/>
      <c r="AD3318" s="38"/>
      <c r="AE3318" s="43">
        <v>1479</v>
      </c>
      <c r="AF3318" s="44">
        <v>199665</v>
      </c>
      <c r="AG3318" s="45"/>
      <c r="AH3318" s="38"/>
      <c r="AI3318" s="43">
        <v>1666.11</v>
      </c>
      <c r="AJ3318" s="44">
        <v>224924.85</v>
      </c>
      <c r="AK3318" s="45"/>
      <c r="AL3318" s="38"/>
      <c r="AM3318" s="43">
        <v>1988</v>
      </c>
      <c r="AN3318" s="44">
        <v>268380</v>
      </c>
      <c r="AO3318" s="45"/>
    </row>
    <row r="3319" spans="1:41" hidden="1" outlineLevel="1" x14ac:dyDescent="0.25">
      <c r="A3319" s="34" t="s">
        <v>5720</v>
      </c>
      <c r="B3319" s="35" t="s">
        <v>5721</v>
      </c>
      <c r="C3319" s="35" t="s">
        <v>4443</v>
      </c>
      <c r="D3319" s="35" t="s">
        <v>680</v>
      </c>
      <c r="E3319" s="42">
        <v>45</v>
      </c>
      <c r="G3319" s="43">
        <v>1335</v>
      </c>
      <c r="H3319" s="44">
        <v>60075</v>
      </c>
      <c r="I3319" s="45"/>
      <c r="J3319" s="38"/>
      <c r="K3319" s="43">
        <v>1165</v>
      </c>
      <c r="L3319" s="44">
        <v>52425</v>
      </c>
      <c r="M3319" s="45"/>
      <c r="N3319" s="38"/>
      <c r="O3319" s="43">
        <v>1165</v>
      </c>
      <c r="P3319" s="44">
        <v>52425</v>
      </c>
      <c r="Q3319" s="45"/>
      <c r="R3319" s="38"/>
      <c r="S3319" s="43">
        <v>1039</v>
      </c>
      <c r="T3319" s="44">
        <v>46755</v>
      </c>
      <c r="U3319" s="45"/>
      <c r="V3319" s="38"/>
      <c r="W3319" s="43">
        <v>1092</v>
      </c>
      <c r="X3319" s="44">
        <v>49140</v>
      </c>
      <c r="Y3319" s="45"/>
      <c r="Z3319" s="38"/>
      <c r="AA3319" s="43">
        <v>915.7</v>
      </c>
      <c r="AB3319" s="44">
        <v>41206.5</v>
      </c>
      <c r="AC3319" s="45"/>
      <c r="AD3319" s="38"/>
      <c r="AE3319" s="43">
        <v>1353</v>
      </c>
      <c r="AF3319" s="44">
        <v>60885</v>
      </c>
      <c r="AG3319" s="45"/>
      <c r="AH3319" s="38"/>
      <c r="AI3319" s="43">
        <v>1945.07</v>
      </c>
      <c r="AJ3319" s="44">
        <v>87528.15</v>
      </c>
      <c r="AK3319" s="45"/>
      <c r="AL3319" s="38"/>
      <c r="AM3319" s="43">
        <v>1988</v>
      </c>
      <c r="AN3319" s="44">
        <v>89460</v>
      </c>
      <c r="AO3319" s="45"/>
    </row>
    <row r="3320" spans="1:41" hidden="1" outlineLevel="1" x14ac:dyDescent="0.25">
      <c r="A3320" s="34" t="s">
        <v>5722</v>
      </c>
      <c r="B3320" s="35" t="s">
        <v>5723</v>
      </c>
      <c r="C3320" s="35" t="s">
        <v>4446</v>
      </c>
      <c r="D3320" s="35" t="s">
        <v>680</v>
      </c>
      <c r="E3320" s="42">
        <v>30</v>
      </c>
      <c r="G3320" s="43">
        <v>1503</v>
      </c>
      <c r="H3320" s="44">
        <v>45090</v>
      </c>
      <c r="I3320" s="45"/>
      <c r="J3320" s="38"/>
      <c r="K3320" s="43">
        <v>2025</v>
      </c>
      <c r="L3320" s="44">
        <v>60750</v>
      </c>
      <c r="M3320" s="45"/>
      <c r="N3320" s="38"/>
      <c r="O3320" s="43">
        <v>2025</v>
      </c>
      <c r="P3320" s="44">
        <v>60750</v>
      </c>
      <c r="Q3320" s="45"/>
      <c r="R3320" s="38"/>
      <c r="S3320" s="43">
        <v>1039</v>
      </c>
      <c r="T3320" s="44">
        <v>31170</v>
      </c>
      <c r="U3320" s="45"/>
      <c r="V3320" s="38"/>
      <c r="W3320" s="43">
        <v>1442</v>
      </c>
      <c r="X3320" s="44">
        <v>43260</v>
      </c>
      <c r="Y3320" s="45"/>
      <c r="Z3320" s="38"/>
      <c r="AA3320" s="43">
        <v>969.57</v>
      </c>
      <c r="AB3320" s="44">
        <v>29087.1</v>
      </c>
      <c r="AC3320" s="45"/>
      <c r="AD3320" s="38"/>
      <c r="AE3320" s="43">
        <v>3015</v>
      </c>
      <c r="AF3320" s="44">
        <v>90450</v>
      </c>
      <c r="AG3320" s="45"/>
      <c r="AH3320" s="38"/>
      <c r="AI3320" s="43">
        <v>2420.33</v>
      </c>
      <c r="AJ3320" s="44">
        <v>72609.899999999994</v>
      </c>
      <c r="AK3320" s="45"/>
      <c r="AL3320" s="38"/>
      <c r="AM3320" s="43">
        <v>4225</v>
      </c>
      <c r="AN3320" s="44">
        <v>126750</v>
      </c>
      <c r="AO3320" s="45"/>
    </row>
    <row r="3321" spans="1:41" hidden="1" outlineLevel="1" x14ac:dyDescent="0.25">
      <c r="A3321" s="34" t="s">
        <v>5724</v>
      </c>
      <c r="B3321" s="35" t="s">
        <v>5725</v>
      </c>
      <c r="C3321" s="35" t="s">
        <v>4449</v>
      </c>
      <c r="D3321" s="35" t="s">
        <v>680</v>
      </c>
      <c r="E3321" s="42">
        <v>5</v>
      </c>
      <c r="G3321" s="43">
        <v>948</v>
      </c>
      <c r="H3321" s="44">
        <v>4740</v>
      </c>
      <c r="I3321" s="45"/>
      <c r="J3321" s="38"/>
      <c r="K3321" s="43">
        <v>1000</v>
      </c>
      <c r="L3321" s="44">
        <v>5000</v>
      </c>
      <c r="M3321" s="45"/>
      <c r="N3321" s="38"/>
      <c r="O3321" s="43">
        <v>1000</v>
      </c>
      <c r="P3321" s="44">
        <v>5000</v>
      </c>
      <c r="Q3321" s="45"/>
      <c r="R3321" s="38"/>
      <c r="S3321" s="43">
        <v>1039</v>
      </c>
      <c r="T3321" s="44">
        <v>5195</v>
      </c>
      <c r="U3321" s="45"/>
      <c r="V3321" s="38"/>
      <c r="W3321" s="43">
        <v>994</v>
      </c>
      <c r="X3321" s="44">
        <v>4970</v>
      </c>
      <c r="Y3321" s="45"/>
      <c r="Z3321" s="38"/>
      <c r="AA3321" s="43">
        <v>915.7</v>
      </c>
      <c r="AB3321" s="44">
        <v>4578.5</v>
      </c>
      <c r="AC3321" s="45"/>
      <c r="AD3321" s="38"/>
      <c r="AE3321" s="43">
        <v>1171</v>
      </c>
      <c r="AF3321" s="44">
        <v>5855</v>
      </c>
      <c r="AG3321" s="45"/>
      <c r="AH3321" s="38"/>
      <c r="AI3321" s="43">
        <v>1932.51</v>
      </c>
      <c r="AJ3321" s="44">
        <v>9662.5499999999993</v>
      </c>
      <c r="AK3321" s="45"/>
      <c r="AL3321" s="38"/>
      <c r="AM3321" s="43">
        <v>1603</v>
      </c>
      <c r="AN3321" s="44">
        <v>8015</v>
      </c>
      <c r="AO3321" s="45"/>
    </row>
    <row r="3322" spans="1:41" ht="30" hidden="1" outlineLevel="1" x14ac:dyDescent="0.25">
      <c r="A3322" s="34" t="s">
        <v>5726</v>
      </c>
      <c r="B3322" s="35" t="s">
        <v>5727</v>
      </c>
      <c r="C3322" s="35" t="s">
        <v>2477</v>
      </c>
      <c r="D3322" s="35" t="s">
        <v>680</v>
      </c>
      <c r="E3322" s="42">
        <v>235</v>
      </c>
      <c r="G3322" s="43">
        <v>443</v>
      </c>
      <c r="H3322" s="44">
        <v>104105</v>
      </c>
      <c r="I3322" s="45"/>
      <c r="J3322" s="38"/>
      <c r="K3322" s="43">
        <v>530</v>
      </c>
      <c r="L3322" s="44">
        <v>124550</v>
      </c>
      <c r="M3322" s="45"/>
      <c r="N3322" s="38"/>
      <c r="O3322" s="43">
        <v>530</v>
      </c>
      <c r="P3322" s="44">
        <v>124550</v>
      </c>
      <c r="Q3322" s="45"/>
      <c r="R3322" s="38"/>
      <c r="S3322" s="43">
        <v>709</v>
      </c>
      <c r="T3322" s="44">
        <v>166615</v>
      </c>
      <c r="U3322" s="45"/>
      <c r="V3322" s="38"/>
      <c r="W3322" s="43">
        <v>728</v>
      </c>
      <c r="X3322" s="44">
        <v>171080</v>
      </c>
      <c r="Y3322" s="45"/>
      <c r="Z3322" s="38"/>
      <c r="AA3322" s="43">
        <v>624.83000000000004</v>
      </c>
      <c r="AB3322" s="44">
        <v>146835.04999999999</v>
      </c>
      <c r="AC3322" s="45"/>
      <c r="AD3322" s="38"/>
      <c r="AE3322" s="43">
        <v>859</v>
      </c>
      <c r="AF3322" s="44">
        <v>201865</v>
      </c>
      <c r="AG3322" s="45"/>
      <c r="AH3322" s="38"/>
      <c r="AI3322" s="43">
        <v>689.17</v>
      </c>
      <c r="AJ3322" s="44">
        <v>161954.95000000001</v>
      </c>
      <c r="AK3322" s="45"/>
      <c r="AL3322" s="38"/>
      <c r="AM3322" s="43">
        <v>1178</v>
      </c>
      <c r="AN3322" s="44">
        <v>276830</v>
      </c>
      <c r="AO3322" s="45"/>
    </row>
    <row r="3323" spans="1:41" hidden="1" outlineLevel="1" x14ac:dyDescent="0.25">
      <c r="A3323" s="30"/>
      <c r="B3323" s="31" t="s">
        <v>44</v>
      </c>
      <c r="C3323" s="31" t="s">
        <v>45</v>
      </c>
      <c r="G3323" s="36"/>
      <c r="H3323" s="36"/>
      <c r="I3323" s="37"/>
      <c r="J3323" s="38"/>
      <c r="K3323" s="36"/>
      <c r="L3323" s="36"/>
      <c r="M3323" s="37"/>
      <c r="N3323" s="38"/>
      <c r="O3323" s="36"/>
      <c r="P3323" s="36"/>
      <c r="Q3323" s="37"/>
      <c r="R3323" s="38"/>
      <c r="S3323" s="36"/>
      <c r="T3323" s="36"/>
      <c r="U3323" s="37"/>
      <c r="V3323" s="38"/>
      <c r="W3323" s="36"/>
      <c r="X3323" s="36"/>
      <c r="Y3323" s="37"/>
      <c r="Z3323" s="38"/>
      <c r="AA3323" s="36"/>
      <c r="AB3323" s="36"/>
      <c r="AC3323" s="37"/>
      <c r="AD3323" s="38"/>
      <c r="AE3323" s="36"/>
      <c r="AF3323" s="36"/>
      <c r="AG3323" s="37"/>
      <c r="AH3323" s="38"/>
      <c r="AI3323" s="36"/>
      <c r="AJ3323" s="36"/>
      <c r="AK3323" s="37"/>
      <c r="AL3323" s="38"/>
      <c r="AM3323" s="36"/>
      <c r="AN3323" s="36"/>
      <c r="AO3323" s="37"/>
    </row>
    <row r="3324" spans="1:41" hidden="1" outlineLevel="1" x14ac:dyDescent="0.25">
      <c r="A3324" s="34" t="s">
        <v>5728</v>
      </c>
      <c r="B3324" s="35" t="s">
        <v>47</v>
      </c>
      <c r="C3324" s="35" t="s">
        <v>2479</v>
      </c>
      <c r="G3324" s="36"/>
      <c r="H3324" s="36"/>
      <c r="I3324" s="37"/>
      <c r="J3324" s="38"/>
      <c r="K3324" s="36"/>
      <c r="L3324" s="36"/>
      <c r="M3324" s="37"/>
      <c r="N3324" s="38"/>
      <c r="O3324" s="36"/>
      <c r="P3324" s="36"/>
      <c r="Q3324" s="37"/>
      <c r="R3324" s="38"/>
      <c r="S3324" s="36"/>
      <c r="T3324" s="36"/>
      <c r="U3324" s="37"/>
      <c r="V3324" s="38"/>
      <c r="W3324" s="36"/>
      <c r="X3324" s="36"/>
      <c r="Y3324" s="37"/>
      <c r="Z3324" s="38"/>
      <c r="AA3324" s="36"/>
      <c r="AB3324" s="36"/>
      <c r="AC3324" s="37"/>
      <c r="AD3324" s="38"/>
      <c r="AE3324" s="36"/>
      <c r="AF3324" s="36"/>
      <c r="AG3324" s="37"/>
      <c r="AH3324" s="38"/>
      <c r="AI3324" s="36"/>
      <c r="AJ3324" s="36"/>
      <c r="AK3324" s="37"/>
      <c r="AL3324" s="38"/>
      <c r="AM3324" s="36"/>
      <c r="AN3324" s="36"/>
      <c r="AO3324" s="37"/>
    </row>
    <row r="3325" spans="1:41" ht="45" hidden="1" outlineLevel="1" x14ac:dyDescent="0.25">
      <c r="A3325" s="30"/>
      <c r="B3325" s="31" t="s">
        <v>69</v>
      </c>
      <c r="C3325" s="31" t="s">
        <v>70</v>
      </c>
      <c r="D3325" s="31" t="s">
        <v>71</v>
      </c>
      <c r="E3325" s="31" t="s">
        <v>72</v>
      </c>
      <c r="G3325" s="39" t="s">
        <v>73</v>
      </c>
      <c r="H3325" s="40" t="s">
        <v>33</v>
      </c>
      <c r="I3325" s="41"/>
      <c r="J3325" s="38"/>
      <c r="K3325" s="39" t="s">
        <v>73</v>
      </c>
      <c r="L3325" s="40" t="s">
        <v>33</v>
      </c>
      <c r="M3325" s="41"/>
      <c r="N3325" s="38"/>
      <c r="O3325" s="39" t="s">
        <v>73</v>
      </c>
      <c r="P3325" s="40" t="s">
        <v>33</v>
      </c>
      <c r="Q3325" s="41"/>
      <c r="R3325" s="38"/>
      <c r="S3325" s="39" t="s">
        <v>73</v>
      </c>
      <c r="T3325" s="40" t="s">
        <v>33</v>
      </c>
      <c r="U3325" s="41"/>
      <c r="V3325" s="38"/>
      <c r="W3325" s="39" t="s">
        <v>73</v>
      </c>
      <c r="X3325" s="40" t="s">
        <v>33</v>
      </c>
      <c r="Y3325" s="41"/>
      <c r="Z3325" s="38"/>
      <c r="AA3325" s="39" t="s">
        <v>73</v>
      </c>
      <c r="AB3325" s="40" t="s">
        <v>33</v>
      </c>
      <c r="AC3325" s="41"/>
      <c r="AD3325" s="38"/>
      <c r="AE3325" s="39" t="s">
        <v>73</v>
      </c>
      <c r="AF3325" s="40" t="s">
        <v>33</v>
      </c>
      <c r="AG3325" s="41"/>
      <c r="AH3325" s="38"/>
      <c r="AI3325" s="39" t="s">
        <v>73</v>
      </c>
      <c r="AJ3325" s="40" t="s">
        <v>33</v>
      </c>
      <c r="AK3325" s="41"/>
      <c r="AL3325" s="38"/>
      <c r="AM3325" s="39" t="s">
        <v>73</v>
      </c>
      <c r="AN3325" s="40" t="s">
        <v>33</v>
      </c>
      <c r="AO3325" s="41"/>
    </row>
    <row r="3326" spans="1:41" ht="30" hidden="1" outlineLevel="1" x14ac:dyDescent="0.25">
      <c r="A3326" s="34" t="s">
        <v>5729</v>
      </c>
      <c r="B3326" s="35" t="s">
        <v>5730</v>
      </c>
      <c r="C3326" s="35" t="s">
        <v>4455</v>
      </c>
      <c r="D3326" s="35" t="s">
        <v>686</v>
      </c>
      <c r="E3326" s="42">
        <v>2350</v>
      </c>
      <c r="G3326" s="43">
        <v>5</v>
      </c>
      <c r="H3326" s="44">
        <v>11750</v>
      </c>
      <c r="I3326" s="45"/>
      <c r="J3326" s="38"/>
      <c r="K3326" s="43">
        <v>5</v>
      </c>
      <c r="L3326" s="44">
        <v>11750</v>
      </c>
      <c r="M3326" s="45"/>
      <c r="N3326" s="38"/>
      <c r="O3326" s="43">
        <v>5</v>
      </c>
      <c r="P3326" s="44">
        <v>11750</v>
      </c>
      <c r="Q3326" s="45"/>
      <c r="R3326" s="38"/>
      <c r="S3326" s="43">
        <v>2</v>
      </c>
      <c r="T3326" s="44">
        <v>4700</v>
      </c>
      <c r="U3326" s="45"/>
      <c r="V3326" s="38"/>
      <c r="W3326" s="43">
        <v>3</v>
      </c>
      <c r="X3326" s="44">
        <v>7050</v>
      </c>
      <c r="Y3326" s="45"/>
      <c r="Z3326" s="38"/>
      <c r="AA3326" s="43">
        <v>3.23</v>
      </c>
      <c r="AB3326" s="44">
        <v>7590.5</v>
      </c>
      <c r="AC3326" s="45"/>
      <c r="AD3326" s="38"/>
      <c r="AE3326" s="43">
        <v>4</v>
      </c>
      <c r="AF3326" s="44">
        <v>9400</v>
      </c>
      <c r="AG3326" s="45"/>
      <c r="AH3326" s="38"/>
      <c r="AI3326" s="43">
        <v>5.05</v>
      </c>
      <c r="AJ3326" s="44">
        <v>11867.5</v>
      </c>
      <c r="AK3326" s="45"/>
      <c r="AL3326" s="38"/>
      <c r="AM3326" s="43">
        <v>3</v>
      </c>
      <c r="AN3326" s="44">
        <v>7050</v>
      </c>
      <c r="AO3326" s="45"/>
    </row>
    <row r="3327" spans="1:41" ht="30" hidden="1" outlineLevel="1" x14ac:dyDescent="0.25">
      <c r="A3327" s="34" t="s">
        <v>5731</v>
      </c>
      <c r="B3327" s="35" t="s">
        <v>5732</v>
      </c>
      <c r="C3327" s="35" t="s">
        <v>4458</v>
      </c>
      <c r="D3327" s="35" t="s">
        <v>686</v>
      </c>
      <c r="E3327" s="42">
        <v>5900</v>
      </c>
      <c r="G3327" s="43">
        <v>26</v>
      </c>
      <c r="H3327" s="44">
        <v>153400</v>
      </c>
      <c r="I3327" s="45"/>
      <c r="J3327" s="38"/>
      <c r="K3327" s="43">
        <v>7</v>
      </c>
      <c r="L3327" s="44">
        <v>41300</v>
      </c>
      <c r="M3327" s="45"/>
      <c r="N3327" s="38"/>
      <c r="O3327" s="43">
        <v>7</v>
      </c>
      <c r="P3327" s="44">
        <v>41300</v>
      </c>
      <c r="Q3327" s="45"/>
      <c r="R3327" s="38"/>
      <c r="S3327" s="43">
        <v>55</v>
      </c>
      <c r="T3327" s="44">
        <v>324500</v>
      </c>
      <c r="U3327" s="45"/>
      <c r="V3327" s="38"/>
      <c r="W3327" s="43">
        <v>10</v>
      </c>
      <c r="X3327" s="44">
        <v>59000</v>
      </c>
      <c r="Y3327" s="45"/>
      <c r="Z3327" s="38"/>
      <c r="AA3327" s="43">
        <v>26.93</v>
      </c>
      <c r="AB3327" s="44">
        <v>158887</v>
      </c>
      <c r="AC3327" s="45"/>
      <c r="AD3327" s="38"/>
      <c r="AE3327" s="43">
        <v>17</v>
      </c>
      <c r="AF3327" s="44">
        <v>100300</v>
      </c>
      <c r="AG3327" s="45"/>
      <c r="AH3327" s="38"/>
      <c r="AI3327" s="43">
        <v>15.46</v>
      </c>
      <c r="AJ3327" s="44">
        <v>91214</v>
      </c>
      <c r="AK3327" s="45"/>
      <c r="AL3327" s="38"/>
      <c r="AM3327" s="43">
        <v>10</v>
      </c>
      <c r="AN3327" s="44">
        <v>59000</v>
      </c>
      <c r="AO3327" s="45"/>
    </row>
    <row r="3328" spans="1:41" hidden="1" outlineLevel="1" x14ac:dyDescent="0.25">
      <c r="A3328" s="30"/>
      <c r="B3328" s="31" t="s">
        <v>44</v>
      </c>
      <c r="C3328" s="31" t="s">
        <v>45</v>
      </c>
      <c r="G3328" s="36"/>
      <c r="H3328" s="36"/>
      <c r="I3328" s="37"/>
      <c r="J3328" s="38"/>
      <c r="K3328" s="36"/>
      <c r="L3328" s="36"/>
      <c r="M3328" s="37"/>
      <c r="N3328" s="38"/>
      <c r="O3328" s="36"/>
      <c r="P3328" s="36"/>
      <c r="Q3328" s="37"/>
      <c r="R3328" s="38"/>
      <c r="S3328" s="36"/>
      <c r="T3328" s="36"/>
      <c r="U3328" s="37"/>
      <c r="V3328" s="38"/>
      <c r="W3328" s="36"/>
      <c r="X3328" s="36"/>
      <c r="Y3328" s="37"/>
      <c r="Z3328" s="38"/>
      <c r="AA3328" s="36"/>
      <c r="AB3328" s="36"/>
      <c r="AC3328" s="37"/>
      <c r="AD3328" s="38"/>
      <c r="AE3328" s="36"/>
      <c r="AF3328" s="36"/>
      <c r="AG3328" s="37"/>
      <c r="AH3328" s="38"/>
      <c r="AI3328" s="36"/>
      <c r="AJ3328" s="36"/>
      <c r="AK3328" s="37"/>
      <c r="AL3328" s="38"/>
      <c r="AM3328" s="36"/>
      <c r="AN3328" s="36"/>
      <c r="AO3328" s="37"/>
    </row>
    <row r="3329" spans="1:41" hidden="1" outlineLevel="1" x14ac:dyDescent="0.25">
      <c r="A3329" s="34" t="s">
        <v>5733</v>
      </c>
      <c r="B3329" s="35" t="s">
        <v>47</v>
      </c>
      <c r="C3329" s="35" t="s">
        <v>2487</v>
      </c>
      <c r="G3329" s="36"/>
      <c r="H3329" s="36"/>
      <c r="I3329" s="37"/>
      <c r="J3329" s="38"/>
      <c r="K3329" s="36"/>
      <c r="L3329" s="36"/>
      <c r="M3329" s="37"/>
      <c r="N3329" s="38"/>
      <c r="O3329" s="36"/>
      <c r="P3329" s="36"/>
      <c r="Q3329" s="37"/>
      <c r="R3329" s="38"/>
      <c r="S3329" s="36"/>
      <c r="T3329" s="36"/>
      <c r="U3329" s="37"/>
      <c r="V3329" s="38"/>
      <c r="W3329" s="36"/>
      <c r="X3329" s="36"/>
      <c r="Y3329" s="37"/>
      <c r="Z3329" s="38"/>
      <c r="AA3329" s="36"/>
      <c r="AB3329" s="36"/>
      <c r="AC3329" s="37"/>
      <c r="AD3329" s="38"/>
      <c r="AE3329" s="36"/>
      <c r="AF3329" s="36"/>
      <c r="AG3329" s="37"/>
      <c r="AH3329" s="38"/>
      <c r="AI3329" s="36"/>
      <c r="AJ3329" s="36"/>
      <c r="AK3329" s="37"/>
      <c r="AL3329" s="38"/>
      <c r="AM3329" s="36"/>
      <c r="AN3329" s="36"/>
      <c r="AO3329" s="37"/>
    </row>
    <row r="3330" spans="1:41" ht="45" hidden="1" outlineLevel="1" x14ac:dyDescent="0.25">
      <c r="A3330" s="34" t="s">
        <v>5734</v>
      </c>
      <c r="B3330" s="35" t="s">
        <v>47</v>
      </c>
      <c r="C3330" s="35" t="s">
        <v>2489</v>
      </c>
      <c r="G3330" s="36"/>
      <c r="H3330" s="36"/>
      <c r="I3330" s="37"/>
      <c r="J3330" s="38"/>
      <c r="K3330" s="36"/>
      <c r="L3330" s="36"/>
      <c r="M3330" s="37"/>
      <c r="N3330" s="38"/>
      <c r="O3330" s="36"/>
      <c r="P3330" s="36"/>
      <c r="Q3330" s="37"/>
      <c r="R3330" s="38"/>
      <c r="S3330" s="36"/>
      <c r="T3330" s="36"/>
      <c r="U3330" s="37"/>
      <c r="V3330" s="38"/>
      <c r="W3330" s="36"/>
      <c r="X3330" s="36"/>
      <c r="Y3330" s="37"/>
      <c r="Z3330" s="38"/>
      <c r="AA3330" s="36"/>
      <c r="AB3330" s="36"/>
      <c r="AC3330" s="37"/>
      <c r="AD3330" s="38"/>
      <c r="AE3330" s="36"/>
      <c r="AF3330" s="36"/>
      <c r="AG3330" s="37"/>
      <c r="AH3330" s="38"/>
      <c r="AI3330" s="36"/>
      <c r="AJ3330" s="36"/>
      <c r="AK3330" s="37"/>
      <c r="AL3330" s="38"/>
      <c r="AM3330" s="36"/>
      <c r="AN3330" s="36"/>
      <c r="AO3330" s="37"/>
    </row>
    <row r="3331" spans="1:41" ht="45" hidden="1" outlineLevel="1" x14ac:dyDescent="0.25">
      <c r="A3331" s="30"/>
      <c r="B3331" s="31" t="s">
        <v>69</v>
      </c>
      <c r="C3331" s="31" t="s">
        <v>70</v>
      </c>
      <c r="D3331" s="31" t="s">
        <v>71</v>
      </c>
      <c r="E3331" s="31" t="s">
        <v>72</v>
      </c>
      <c r="G3331" s="39" t="s">
        <v>73</v>
      </c>
      <c r="H3331" s="40" t="s">
        <v>33</v>
      </c>
      <c r="I3331" s="41"/>
      <c r="J3331" s="38"/>
      <c r="K3331" s="39" t="s">
        <v>73</v>
      </c>
      <c r="L3331" s="40" t="s">
        <v>33</v>
      </c>
      <c r="M3331" s="41"/>
      <c r="N3331" s="38"/>
      <c r="O3331" s="39" t="s">
        <v>73</v>
      </c>
      <c r="P3331" s="40" t="s">
        <v>33</v>
      </c>
      <c r="Q3331" s="41"/>
      <c r="R3331" s="38"/>
      <c r="S3331" s="39" t="s">
        <v>73</v>
      </c>
      <c r="T3331" s="40" t="s">
        <v>33</v>
      </c>
      <c r="U3331" s="41"/>
      <c r="V3331" s="38"/>
      <c r="W3331" s="39" t="s">
        <v>73</v>
      </c>
      <c r="X3331" s="40" t="s">
        <v>33</v>
      </c>
      <c r="Y3331" s="41"/>
      <c r="Z3331" s="38"/>
      <c r="AA3331" s="39" t="s">
        <v>73</v>
      </c>
      <c r="AB3331" s="40" t="s">
        <v>33</v>
      </c>
      <c r="AC3331" s="41"/>
      <c r="AD3331" s="38"/>
      <c r="AE3331" s="39" t="s">
        <v>73</v>
      </c>
      <c r="AF3331" s="40" t="s">
        <v>33</v>
      </c>
      <c r="AG3331" s="41"/>
      <c r="AH3331" s="38"/>
      <c r="AI3331" s="39" t="s">
        <v>73</v>
      </c>
      <c r="AJ3331" s="40" t="s">
        <v>33</v>
      </c>
      <c r="AK3331" s="41"/>
      <c r="AL3331" s="38"/>
      <c r="AM3331" s="39" t="s">
        <v>73</v>
      </c>
      <c r="AN3331" s="40" t="s">
        <v>33</v>
      </c>
      <c r="AO3331" s="41"/>
    </row>
    <row r="3332" spans="1:41" hidden="1" outlineLevel="1" x14ac:dyDescent="0.25">
      <c r="A3332" s="34" t="s">
        <v>5735</v>
      </c>
      <c r="B3332" s="35" t="s">
        <v>5736</v>
      </c>
      <c r="C3332" s="35" t="s">
        <v>4463</v>
      </c>
      <c r="D3332" s="35" t="s">
        <v>680</v>
      </c>
      <c r="E3332" s="42">
        <v>120</v>
      </c>
      <c r="G3332" s="43">
        <v>1902</v>
      </c>
      <c r="H3332" s="44">
        <v>228240</v>
      </c>
      <c r="I3332" s="45"/>
      <c r="J3332" s="38"/>
      <c r="K3332" s="43">
        <v>1585</v>
      </c>
      <c r="L3332" s="44">
        <v>190200</v>
      </c>
      <c r="M3332" s="45"/>
      <c r="N3332" s="38"/>
      <c r="O3332" s="43">
        <v>1585</v>
      </c>
      <c r="P3332" s="44">
        <v>190200</v>
      </c>
      <c r="Q3332" s="45"/>
      <c r="R3332" s="38"/>
      <c r="S3332" s="43">
        <v>1163</v>
      </c>
      <c r="T3332" s="44">
        <v>139560</v>
      </c>
      <c r="U3332" s="45"/>
      <c r="V3332" s="38"/>
      <c r="W3332" s="43">
        <v>1302</v>
      </c>
      <c r="X3332" s="44">
        <v>156240</v>
      </c>
      <c r="Y3332" s="45"/>
      <c r="Z3332" s="38"/>
      <c r="AA3332" s="43">
        <v>969.57</v>
      </c>
      <c r="AB3332" s="44">
        <v>116348.4</v>
      </c>
      <c r="AC3332" s="45"/>
      <c r="AD3332" s="38"/>
      <c r="AE3332" s="43">
        <v>1729</v>
      </c>
      <c r="AF3332" s="44">
        <v>207480</v>
      </c>
      <c r="AG3332" s="45"/>
      <c r="AH3332" s="38"/>
      <c r="AI3332" s="43">
        <v>1957.56</v>
      </c>
      <c r="AJ3332" s="44">
        <v>234907.2</v>
      </c>
      <c r="AK3332" s="45"/>
      <c r="AL3332" s="38"/>
      <c r="AM3332" s="43">
        <v>2819</v>
      </c>
      <c r="AN3332" s="44">
        <v>338280</v>
      </c>
      <c r="AO3332" s="45"/>
    </row>
    <row r="3333" spans="1:41" hidden="1" outlineLevel="1" x14ac:dyDescent="0.25">
      <c r="A3333" s="34" t="s">
        <v>5737</v>
      </c>
      <c r="B3333" s="35" t="s">
        <v>5738</v>
      </c>
      <c r="C3333" s="35" t="s">
        <v>3478</v>
      </c>
      <c r="D3333" s="35" t="s">
        <v>680</v>
      </c>
      <c r="E3333" s="42">
        <v>150</v>
      </c>
      <c r="G3333" s="43">
        <v>1426</v>
      </c>
      <c r="H3333" s="44">
        <v>213900</v>
      </c>
      <c r="I3333" s="45"/>
      <c r="J3333" s="38"/>
      <c r="K3333" s="43">
        <v>125</v>
      </c>
      <c r="L3333" s="44">
        <v>18750</v>
      </c>
      <c r="M3333" s="45"/>
      <c r="N3333" s="38"/>
      <c r="O3333" s="43">
        <v>125</v>
      </c>
      <c r="P3333" s="44">
        <v>18750</v>
      </c>
      <c r="Q3333" s="45"/>
      <c r="R3333" s="38"/>
      <c r="S3333" s="43">
        <v>1249</v>
      </c>
      <c r="T3333" s="44">
        <v>187350</v>
      </c>
      <c r="U3333" s="45"/>
      <c r="V3333" s="38"/>
      <c r="W3333" s="43">
        <v>1204</v>
      </c>
      <c r="X3333" s="44">
        <v>180600</v>
      </c>
      <c r="Y3333" s="45"/>
      <c r="Z3333" s="38"/>
      <c r="AA3333" s="43">
        <v>969.57</v>
      </c>
      <c r="AB3333" s="44">
        <v>145435.5</v>
      </c>
      <c r="AC3333" s="45"/>
      <c r="AD3333" s="38"/>
      <c r="AE3333" s="43">
        <v>1381</v>
      </c>
      <c r="AF3333" s="44">
        <v>207150</v>
      </c>
      <c r="AG3333" s="45"/>
      <c r="AH3333" s="38"/>
      <c r="AI3333" s="43">
        <v>1680.15</v>
      </c>
      <c r="AJ3333" s="44">
        <v>252022.5</v>
      </c>
      <c r="AK3333" s="45"/>
      <c r="AL3333" s="38"/>
      <c r="AM3333" s="43">
        <v>2179</v>
      </c>
      <c r="AN3333" s="44">
        <v>326850</v>
      </c>
      <c r="AO3333" s="45"/>
    </row>
    <row r="3334" spans="1:41" hidden="1" outlineLevel="1" x14ac:dyDescent="0.25">
      <c r="A3334" s="30"/>
      <c r="B3334" s="31" t="s">
        <v>44</v>
      </c>
      <c r="C3334" s="31" t="s">
        <v>45</v>
      </c>
      <c r="G3334" s="36"/>
      <c r="H3334" s="36"/>
      <c r="I3334" s="37"/>
      <c r="J3334" s="38"/>
      <c r="K3334" s="36"/>
      <c r="L3334" s="36"/>
      <c r="M3334" s="37"/>
      <c r="N3334" s="38"/>
      <c r="O3334" s="36"/>
      <c r="P3334" s="36"/>
      <c r="Q3334" s="37"/>
      <c r="R3334" s="38"/>
      <c r="S3334" s="36"/>
      <c r="T3334" s="36"/>
      <c r="U3334" s="37"/>
      <c r="V3334" s="38"/>
      <c r="W3334" s="36"/>
      <c r="X3334" s="36"/>
      <c r="Y3334" s="37"/>
      <c r="Z3334" s="38"/>
      <c r="AA3334" s="36"/>
      <c r="AB3334" s="36"/>
      <c r="AC3334" s="37"/>
      <c r="AD3334" s="38"/>
      <c r="AE3334" s="36"/>
      <c r="AF3334" s="36"/>
      <c r="AG3334" s="37"/>
      <c r="AH3334" s="38"/>
      <c r="AI3334" s="36"/>
      <c r="AJ3334" s="36"/>
      <c r="AK3334" s="37"/>
      <c r="AL3334" s="38"/>
      <c r="AM3334" s="36"/>
      <c r="AN3334" s="36"/>
      <c r="AO3334" s="37"/>
    </row>
    <row r="3335" spans="1:41" hidden="1" outlineLevel="1" x14ac:dyDescent="0.25">
      <c r="A3335" s="34" t="s">
        <v>5739</v>
      </c>
      <c r="B3335" s="35" t="s">
        <v>47</v>
      </c>
      <c r="C3335" s="35" t="s">
        <v>3480</v>
      </c>
      <c r="G3335" s="36"/>
      <c r="H3335" s="36"/>
      <c r="I3335" s="37"/>
      <c r="J3335" s="38"/>
      <c r="K3335" s="36"/>
      <c r="L3335" s="36"/>
      <c r="M3335" s="37"/>
      <c r="N3335" s="38"/>
      <c r="O3335" s="36"/>
      <c r="P3335" s="36"/>
      <c r="Q3335" s="37"/>
      <c r="R3335" s="38"/>
      <c r="S3335" s="36"/>
      <c r="T3335" s="36"/>
      <c r="U3335" s="37"/>
      <c r="V3335" s="38"/>
      <c r="W3335" s="36"/>
      <c r="X3335" s="36"/>
      <c r="Y3335" s="37"/>
      <c r="Z3335" s="38"/>
      <c r="AA3335" s="36"/>
      <c r="AB3335" s="36"/>
      <c r="AC3335" s="37"/>
      <c r="AD3335" s="38"/>
      <c r="AE3335" s="36"/>
      <c r="AF3335" s="36"/>
      <c r="AG3335" s="37"/>
      <c r="AH3335" s="38"/>
      <c r="AI3335" s="36"/>
      <c r="AJ3335" s="36"/>
      <c r="AK3335" s="37"/>
      <c r="AL3335" s="38"/>
      <c r="AM3335" s="36"/>
      <c r="AN3335" s="36"/>
      <c r="AO3335" s="37"/>
    </row>
    <row r="3336" spans="1:41" ht="45" hidden="1" outlineLevel="1" x14ac:dyDescent="0.25">
      <c r="A3336" s="30"/>
      <c r="B3336" s="31" t="s">
        <v>69</v>
      </c>
      <c r="C3336" s="31" t="s">
        <v>70</v>
      </c>
      <c r="D3336" s="31" t="s">
        <v>71</v>
      </c>
      <c r="E3336" s="31" t="s">
        <v>72</v>
      </c>
      <c r="G3336" s="39" t="s">
        <v>73</v>
      </c>
      <c r="H3336" s="40" t="s">
        <v>33</v>
      </c>
      <c r="I3336" s="41"/>
      <c r="J3336" s="38"/>
      <c r="K3336" s="39" t="s">
        <v>73</v>
      </c>
      <c r="L3336" s="40" t="s">
        <v>33</v>
      </c>
      <c r="M3336" s="41"/>
      <c r="N3336" s="38"/>
      <c r="O3336" s="39" t="s">
        <v>73</v>
      </c>
      <c r="P3336" s="40" t="s">
        <v>33</v>
      </c>
      <c r="Q3336" s="41"/>
      <c r="R3336" s="38"/>
      <c r="S3336" s="39" t="s">
        <v>73</v>
      </c>
      <c r="T3336" s="40" t="s">
        <v>33</v>
      </c>
      <c r="U3336" s="41"/>
      <c r="V3336" s="38"/>
      <c r="W3336" s="39" t="s">
        <v>73</v>
      </c>
      <c r="X3336" s="40" t="s">
        <v>33</v>
      </c>
      <c r="Y3336" s="41"/>
      <c r="Z3336" s="38"/>
      <c r="AA3336" s="39" t="s">
        <v>73</v>
      </c>
      <c r="AB3336" s="40" t="s">
        <v>33</v>
      </c>
      <c r="AC3336" s="41"/>
      <c r="AD3336" s="38"/>
      <c r="AE3336" s="39" t="s">
        <v>73</v>
      </c>
      <c r="AF3336" s="40" t="s">
        <v>33</v>
      </c>
      <c r="AG3336" s="41"/>
      <c r="AH3336" s="38"/>
      <c r="AI3336" s="39" t="s">
        <v>73</v>
      </c>
      <c r="AJ3336" s="40" t="s">
        <v>33</v>
      </c>
      <c r="AK3336" s="41"/>
      <c r="AL3336" s="38"/>
      <c r="AM3336" s="39" t="s">
        <v>73</v>
      </c>
      <c r="AN3336" s="40" t="s">
        <v>33</v>
      </c>
      <c r="AO3336" s="41"/>
    </row>
    <row r="3337" spans="1:41" hidden="1" outlineLevel="1" x14ac:dyDescent="0.25">
      <c r="A3337" s="34" t="s">
        <v>5740</v>
      </c>
      <c r="B3337" s="35" t="s">
        <v>5741</v>
      </c>
      <c r="C3337" s="35" t="s">
        <v>4469</v>
      </c>
      <c r="D3337" s="35" t="s">
        <v>680</v>
      </c>
      <c r="E3337" s="42">
        <v>205</v>
      </c>
      <c r="G3337" s="43">
        <v>1195</v>
      </c>
      <c r="H3337" s="44">
        <v>244975</v>
      </c>
      <c r="I3337" s="45"/>
      <c r="J3337" s="38"/>
      <c r="K3337" s="43">
        <v>1290</v>
      </c>
      <c r="L3337" s="44">
        <v>264450</v>
      </c>
      <c r="M3337" s="45"/>
      <c r="N3337" s="38"/>
      <c r="O3337" s="43">
        <v>1290</v>
      </c>
      <c r="P3337" s="44">
        <v>264450</v>
      </c>
      <c r="Q3337" s="45"/>
      <c r="R3337" s="38"/>
      <c r="S3337" s="43">
        <v>994</v>
      </c>
      <c r="T3337" s="44">
        <v>203770</v>
      </c>
      <c r="U3337" s="45"/>
      <c r="V3337" s="38"/>
      <c r="W3337" s="43">
        <v>1148</v>
      </c>
      <c r="X3337" s="44">
        <v>235340</v>
      </c>
      <c r="Y3337" s="45"/>
      <c r="Z3337" s="38"/>
      <c r="AA3337" s="43">
        <v>1023.43</v>
      </c>
      <c r="AB3337" s="44">
        <v>209803.15</v>
      </c>
      <c r="AC3337" s="45"/>
      <c r="AD3337" s="38"/>
      <c r="AE3337" s="43">
        <v>1423</v>
      </c>
      <c r="AF3337" s="44">
        <v>291715</v>
      </c>
      <c r="AG3337" s="45"/>
      <c r="AH3337" s="38"/>
      <c r="AI3337" s="43">
        <v>1432.89</v>
      </c>
      <c r="AJ3337" s="44">
        <v>293742.45</v>
      </c>
      <c r="AK3337" s="45"/>
      <c r="AL3337" s="38"/>
      <c r="AM3337" s="43">
        <v>1633</v>
      </c>
      <c r="AN3337" s="44">
        <v>334765</v>
      </c>
      <c r="AO3337" s="45"/>
    </row>
    <row r="3338" spans="1:41" hidden="1" outlineLevel="1" x14ac:dyDescent="0.25">
      <c r="A3338" s="34" t="s">
        <v>5742</v>
      </c>
      <c r="B3338" s="35" t="s">
        <v>5743</v>
      </c>
      <c r="C3338" s="35" t="s">
        <v>4475</v>
      </c>
      <c r="D3338" s="35" t="s">
        <v>680</v>
      </c>
      <c r="E3338" s="42">
        <v>233</v>
      </c>
      <c r="G3338" s="43">
        <v>966</v>
      </c>
      <c r="H3338" s="44">
        <v>225078</v>
      </c>
      <c r="I3338" s="45"/>
      <c r="J3338" s="38"/>
      <c r="K3338" s="43">
        <v>1115</v>
      </c>
      <c r="L3338" s="44">
        <v>259795</v>
      </c>
      <c r="M3338" s="45"/>
      <c r="N3338" s="38"/>
      <c r="O3338" s="43">
        <v>1115</v>
      </c>
      <c r="P3338" s="44">
        <v>259795</v>
      </c>
      <c r="Q3338" s="45"/>
      <c r="R3338" s="38"/>
      <c r="S3338" s="43">
        <v>994</v>
      </c>
      <c r="T3338" s="44">
        <v>231602</v>
      </c>
      <c r="U3338" s="45"/>
      <c r="V3338" s="38"/>
      <c r="W3338" s="43">
        <v>1120</v>
      </c>
      <c r="X3338" s="44">
        <v>260960</v>
      </c>
      <c r="Y3338" s="45"/>
      <c r="Z3338" s="38"/>
      <c r="AA3338" s="43">
        <v>1023.43</v>
      </c>
      <c r="AB3338" s="44">
        <v>238459.19</v>
      </c>
      <c r="AC3338" s="45"/>
      <c r="AD3338" s="38"/>
      <c r="AE3338" s="43">
        <v>1282</v>
      </c>
      <c r="AF3338" s="44">
        <v>298706</v>
      </c>
      <c r="AG3338" s="45"/>
      <c r="AH3338" s="38"/>
      <c r="AI3338" s="43">
        <v>1383.89</v>
      </c>
      <c r="AJ3338" s="44">
        <v>322446.37</v>
      </c>
      <c r="AK3338" s="45"/>
      <c r="AL3338" s="38"/>
      <c r="AM3338" s="43">
        <v>1633</v>
      </c>
      <c r="AN3338" s="44">
        <v>380489</v>
      </c>
      <c r="AO3338" s="45"/>
    </row>
    <row r="3339" spans="1:41" hidden="1" outlineLevel="1" x14ac:dyDescent="0.25">
      <c r="A3339" s="34" t="s">
        <v>5744</v>
      </c>
      <c r="B3339" s="35" t="s">
        <v>5745</v>
      </c>
      <c r="C3339" s="35" t="s">
        <v>3483</v>
      </c>
      <c r="D3339" s="35" t="s">
        <v>680</v>
      </c>
      <c r="E3339" s="42">
        <v>15</v>
      </c>
      <c r="G3339" s="43">
        <v>918</v>
      </c>
      <c r="H3339" s="44">
        <v>13770</v>
      </c>
      <c r="I3339" s="45"/>
      <c r="J3339" s="38"/>
      <c r="K3339" s="43">
        <v>1055</v>
      </c>
      <c r="L3339" s="44">
        <v>15825</v>
      </c>
      <c r="M3339" s="45"/>
      <c r="N3339" s="38"/>
      <c r="O3339" s="43">
        <v>1055</v>
      </c>
      <c r="P3339" s="44">
        <v>15825</v>
      </c>
      <c r="Q3339" s="45"/>
      <c r="R3339" s="38"/>
      <c r="S3339" s="43">
        <v>994</v>
      </c>
      <c r="T3339" s="44">
        <v>14910</v>
      </c>
      <c r="U3339" s="45"/>
      <c r="V3339" s="38"/>
      <c r="W3339" s="43">
        <v>1120</v>
      </c>
      <c r="X3339" s="44">
        <v>16800</v>
      </c>
      <c r="Y3339" s="45"/>
      <c r="Z3339" s="38"/>
      <c r="AA3339" s="43">
        <v>1023.43</v>
      </c>
      <c r="AB3339" s="44">
        <v>15351.45</v>
      </c>
      <c r="AC3339" s="45"/>
      <c r="AD3339" s="38"/>
      <c r="AE3339" s="43">
        <v>1254</v>
      </c>
      <c r="AF3339" s="44">
        <v>18810</v>
      </c>
      <c r="AG3339" s="45"/>
      <c r="AH3339" s="38"/>
      <c r="AI3339" s="43">
        <v>1285.9000000000001</v>
      </c>
      <c r="AJ3339" s="44">
        <v>19288.5</v>
      </c>
      <c r="AK3339" s="45"/>
      <c r="AL3339" s="38"/>
      <c r="AM3339" s="43">
        <v>1633</v>
      </c>
      <c r="AN3339" s="44">
        <v>24495</v>
      </c>
      <c r="AO3339" s="45"/>
    </row>
    <row r="3340" spans="1:41" hidden="1" outlineLevel="1" x14ac:dyDescent="0.25">
      <c r="A3340" s="34" t="s">
        <v>5746</v>
      </c>
      <c r="B3340" s="35" t="s">
        <v>5747</v>
      </c>
      <c r="C3340" s="35" t="s">
        <v>3489</v>
      </c>
      <c r="D3340" s="35" t="s">
        <v>680</v>
      </c>
      <c r="E3340" s="42">
        <v>4</v>
      </c>
      <c r="G3340" s="43">
        <v>1292</v>
      </c>
      <c r="H3340" s="44">
        <v>5168</v>
      </c>
      <c r="I3340" s="45"/>
      <c r="J3340" s="38"/>
      <c r="K3340" s="43">
        <v>1000</v>
      </c>
      <c r="L3340" s="44">
        <v>4000</v>
      </c>
      <c r="M3340" s="45"/>
      <c r="N3340" s="38"/>
      <c r="O3340" s="43">
        <v>1000</v>
      </c>
      <c r="P3340" s="44">
        <v>4000</v>
      </c>
      <c r="Q3340" s="45"/>
      <c r="R3340" s="38"/>
      <c r="S3340" s="43">
        <v>970</v>
      </c>
      <c r="T3340" s="44">
        <v>3880</v>
      </c>
      <c r="U3340" s="45"/>
      <c r="V3340" s="38"/>
      <c r="W3340" s="43">
        <v>1078</v>
      </c>
      <c r="X3340" s="44">
        <v>4312</v>
      </c>
      <c r="Y3340" s="45"/>
      <c r="Z3340" s="38"/>
      <c r="AA3340" s="43">
        <v>754.11</v>
      </c>
      <c r="AB3340" s="44">
        <v>3016.44</v>
      </c>
      <c r="AC3340" s="45"/>
      <c r="AD3340" s="38"/>
      <c r="AE3340" s="43">
        <v>1071</v>
      </c>
      <c r="AF3340" s="44">
        <v>4284</v>
      </c>
      <c r="AG3340" s="45"/>
      <c r="AH3340" s="38"/>
      <c r="AI3340" s="43">
        <v>767.05</v>
      </c>
      <c r="AJ3340" s="44">
        <v>3068.2</v>
      </c>
      <c r="AK3340" s="45"/>
      <c r="AL3340" s="38"/>
      <c r="AM3340" s="43">
        <v>1980</v>
      </c>
      <c r="AN3340" s="44">
        <v>7920</v>
      </c>
      <c r="AO3340" s="45"/>
    </row>
    <row r="3341" spans="1:41" hidden="1" outlineLevel="1" x14ac:dyDescent="0.25">
      <c r="A3341" s="34" t="s">
        <v>5748</v>
      </c>
      <c r="B3341" s="35" t="s">
        <v>5749</v>
      </c>
      <c r="C3341" s="35" t="s">
        <v>4483</v>
      </c>
      <c r="D3341" s="35" t="s">
        <v>680</v>
      </c>
      <c r="E3341" s="42">
        <v>5</v>
      </c>
      <c r="G3341" s="43">
        <v>1426</v>
      </c>
      <c r="H3341" s="44">
        <v>7130</v>
      </c>
      <c r="I3341" s="45"/>
      <c r="J3341" s="38"/>
      <c r="K3341" s="43">
        <v>1000</v>
      </c>
      <c r="L3341" s="44">
        <v>5000</v>
      </c>
      <c r="M3341" s="45"/>
      <c r="N3341" s="38"/>
      <c r="O3341" s="43">
        <v>1000</v>
      </c>
      <c r="P3341" s="44">
        <v>5000</v>
      </c>
      <c r="Q3341" s="45"/>
      <c r="R3341" s="38"/>
      <c r="S3341" s="43">
        <v>970</v>
      </c>
      <c r="T3341" s="44">
        <v>4850</v>
      </c>
      <c r="U3341" s="45"/>
      <c r="V3341" s="38"/>
      <c r="W3341" s="43">
        <v>1036</v>
      </c>
      <c r="X3341" s="44">
        <v>5180</v>
      </c>
      <c r="Y3341" s="45"/>
      <c r="Z3341" s="38"/>
      <c r="AA3341" s="43">
        <v>969.57</v>
      </c>
      <c r="AB3341" s="44">
        <v>4847.8500000000004</v>
      </c>
      <c r="AC3341" s="45"/>
      <c r="AD3341" s="38"/>
      <c r="AE3341" s="43">
        <v>1000</v>
      </c>
      <c r="AF3341" s="44">
        <v>5000</v>
      </c>
      <c r="AG3341" s="45"/>
      <c r="AH3341" s="38"/>
      <c r="AI3341" s="43">
        <v>1647.63</v>
      </c>
      <c r="AJ3341" s="44">
        <v>8238.15</v>
      </c>
      <c r="AK3341" s="45"/>
      <c r="AL3341" s="38"/>
      <c r="AM3341" s="43">
        <v>2814</v>
      </c>
      <c r="AN3341" s="44">
        <v>14070</v>
      </c>
      <c r="AO3341" s="45"/>
    </row>
    <row r="3342" spans="1:41" hidden="1" outlineLevel="1" x14ac:dyDescent="0.25">
      <c r="A3342" s="30"/>
      <c r="B3342" s="31" t="s">
        <v>44</v>
      </c>
      <c r="C3342" s="31" t="s">
        <v>45</v>
      </c>
      <c r="G3342" s="36"/>
      <c r="H3342" s="36"/>
      <c r="I3342" s="37"/>
      <c r="J3342" s="38"/>
      <c r="K3342" s="36"/>
      <c r="L3342" s="36"/>
      <c r="M3342" s="37"/>
      <c r="N3342" s="38"/>
      <c r="O3342" s="36"/>
      <c r="P3342" s="36"/>
      <c r="Q3342" s="37"/>
      <c r="R3342" s="38"/>
      <c r="S3342" s="36"/>
      <c r="T3342" s="36"/>
      <c r="U3342" s="37"/>
      <c r="V3342" s="38"/>
      <c r="W3342" s="36"/>
      <c r="X3342" s="36"/>
      <c r="Y3342" s="37"/>
      <c r="Z3342" s="38"/>
      <c r="AA3342" s="36"/>
      <c r="AB3342" s="36"/>
      <c r="AC3342" s="37"/>
      <c r="AD3342" s="38"/>
      <c r="AE3342" s="36"/>
      <c r="AF3342" s="36"/>
      <c r="AG3342" s="37"/>
      <c r="AH3342" s="38"/>
      <c r="AI3342" s="36"/>
      <c r="AJ3342" s="36"/>
      <c r="AK3342" s="37"/>
      <c r="AL3342" s="38"/>
      <c r="AM3342" s="36"/>
      <c r="AN3342" s="36"/>
      <c r="AO3342" s="37"/>
    </row>
    <row r="3343" spans="1:41" hidden="1" outlineLevel="1" x14ac:dyDescent="0.25">
      <c r="A3343" s="34" t="s">
        <v>5750</v>
      </c>
      <c r="B3343" s="35" t="s">
        <v>47</v>
      </c>
      <c r="C3343" s="35" t="s">
        <v>483</v>
      </c>
      <c r="G3343" s="36"/>
      <c r="H3343" s="36"/>
      <c r="I3343" s="37"/>
      <c r="J3343" s="38"/>
      <c r="K3343" s="36"/>
      <c r="L3343" s="36"/>
      <c r="M3343" s="37"/>
      <c r="N3343" s="38"/>
      <c r="O3343" s="36"/>
      <c r="P3343" s="36"/>
      <c r="Q3343" s="37"/>
      <c r="R3343" s="38"/>
      <c r="S3343" s="36"/>
      <c r="T3343" s="36"/>
      <c r="U3343" s="37"/>
      <c r="V3343" s="38"/>
      <c r="W3343" s="36"/>
      <c r="X3343" s="36"/>
      <c r="Y3343" s="37"/>
      <c r="Z3343" s="38"/>
      <c r="AA3343" s="36"/>
      <c r="AB3343" s="36"/>
      <c r="AC3343" s="37"/>
      <c r="AD3343" s="38"/>
      <c r="AE3343" s="36"/>
      <c r="AF3343" s="36"/>
      <c r="AG3343" s="37"/>
      <c r="AH3343" s="38"/>
      <c r="AI3343" s="36"/>
      <c r="AJ3343" s="36"/>
      <c r="AK3343" s="37"/>
      <c r="AL3343" s="38"/>
      <c r="AM3343" s="36"/>
      <c r="AN3343" s="36"/>
      <c r="AO3343" s="37"/>
    </row>
    <row r="3344" spans="1:41" ht="45" hidden="1" outlineLevel="1" x14ac:dyDescent="0.25">
      <c r="A3344" s="30"/>
      <c r="B3344" s="31" t="s">
        <v>69</v>
      </c>
      <c r="C3344" s="31" t="s">
        <v>70</v>
      </c>
      <c r="D3344" s="31" t="s">
        <v>71</v>
      </c>
      <c r="E3344" s="31" t="s">
        <v>72</v>
      </c>
      <c r="G3344" s="39" t="s">
        <v>73</v>
      </c>
      <c r="H3344" s="40" t="s">
        <v>33</v>
      </c>
      <c r="I3344" s="41"/>
      <c r="J3344" s="38"/>
      <c r="K3344" s="39" t="s">
        <v>73</v>
      </c>
      <c r="L3344" s="40" t="s">
        <v>33</v>
      </c>
      <c r="M3344" s="41"/>
      <c r="N3344" s="38"/>
      <c r="O3344" s="39" t="s">
        <v>73</v>
      </c>
      <c r="P3344" s="40" t="s">
        <v>33</v>
      </c>
      <c r="Q3344" s="41"/>
      <c r="R3344" s="38"/>
      <c r="S3344" s="39" t="s">
        <v>73</v>
      </c>
      <c r="T3344" s="40" t="s">
        <v>33</v>
      </c>
      <c r="U3344" s="41"/>
      <c r="V3344" s="38"/>
      <c r="W3344" s="39" t="s">
        <v>73</v>
      </c>
      <c r="X3344" s="40" t="s">
        <v>33</v>
      </c>
      <c r="Y3344" s="41"/>
      <c r="Z3344" s="38"/>
      <c r="AA3344" s="39" t="s">
        <v>73</v>
      </c>
      <c r="AB3344" s="40" t="s">
        <v>33</v>
      </c>
      <c r="AC3344" s="41"/>
      <c r="AD3344" s="38"/>
      <c r="AE3344" s="39" t="s">
        <v>73</v>
      </c>
      <c r="AF3344" s="40" t="s">
        <v>33</v>
      </c>
      <c r="AG3344" s="41"/>
      <c r="AH3344" s="38"/>
      <c r="AI3344" s="39" t="s">
        <v>73</v>
      </c>
      <c r="AJ3344" s="40" t="s">
        <v>33</v>
      </c>
      <c r="AK3344" s="41"/>
      <c r="AL3344" s="38"/>
      <c r="AM3344" s="39" t="s">
        <v>73</v>
      </c>
      <c r="AN3344" s="40" t="s">
        <v>33</v>
      </c>
      <c r="AO3344" s="41"/>
    </row>
    <row r="3345" spans="1:41" ht="105" hidden="1" outlineLevel="1" x14ac:dyDescent="0.25">
      <c r="A3345" s="34" t="s">
        <v>5751</v>
      </c>
      <c r="B3345" s="35" t="s">
        <v>5752</v>
      </c>
      <c r="C3345" s="35" t="s">
        <v>486</v>
      </c>
      <c r="D3345" s="35" t="s">
        <v>621</v>
      </c>
      <c r="E3345" s="42">
        <v>1</v>
      </c>
      <c r="G3345" s="43">
        <v>0</v>
      </c>
      <c r="H3345" s="44">
        <v>0</v>
      </c>
      <c r="I3345" s="45"/>
      <c r="J3345" s="38"/>
      <c r="K3345" s="43">
        <v>0</v>
      </c>
      <c r="L3345" s="44">
        <v>0</v>
      </c>
      <c r="M3345" s="45"/>
      <c r="N3345" s="38"/>
      <c r="O3345" s="43">
        <v>0</v>
      </c>
      <c r="P3345" s="44">
        <v>0</v>
      </c>
      <c r="Q3345" s="45"/>
      <c r="R3345" s="38"/>
      <c r="S3345" s="43">
        <v>0</v>
      </c>
      <c r="T3345" s="44">
        <v>0</v>
      </c>
      <c r="U3345" s="45"/>
      <c r="V3345" s="38"/>
      <c r="W3345" s="43">
        <v>0</v>
      </c>
      <c r="X3345" s="44">
        <v>0</v>
      </c>
      <c r="Y3345" s="45"/>
      <c r="Z3345" s="38"/>
      <c r="AA3345" s="43">
        <v>0</v>
      </c>
      <c r="AB3345" s="44">
        <v>0</v>
      </c>
      <c r="AC3345" s="45"/>
      <c r="AD3345" s="38"/>
      <c r="AE3345" s="43">
        <v>0</v>
      </c>
      <c r="AF3345" s="44">
        <v>0</v>
      </c>
      <c r="AG3345" s="45"/>
      <c r="AH3345" s="38"/>
      <c r="AI3345" s="43">
        <v>546637.75</v>
      </c>
      <c r="AJ3345" s="44">
        <v>546637.75</v>
      </c>
      <c r="AK3345" s="45"/>
      <c r="AL3345" s="38"/>
      <c r="AM3345" s="43">
        <v>0</v>
      </c>
      <c r="AN3345" s="44">
        <v>0</v>
      </c>
      <c r="AO3345" s="45"/>
    </row>
    <row r="3346" spans="1:41" hidden="1" outlineLevel="1" x14ac:dyDescent="0.25">
      <c r="A3346" s="30"/>
      <c r="B3346" s="31" t="s">
        <v>44</v>
      </c>
      <c r="C3346" s="31" t="s">
        <v>45</v>
      </c>
      <c r="G3346" s="36"/>
      <c r="H3346" s="36"/>
      <c r="I3346" s="37"/>
      <c r="J3346" s="38"/>
      <c r="K3346" s="36"/>
      <c r="L3346" s="36"/>
      <c r="M3346" s="37"/>
      <c r="N3346" s="38"/>
      <c r="O3346" s="36"/>
      <c r="P3346" s="36"/>
      <c r="Q3346" s="37"/>
      <c r="R3346" s="38"/>
      <c r="S3346" s="36"/>
      <c r="T3346" s="36"/>
      <c r="U3346" s="37"/>
      <c r="V3346" s="38"/>
      <c r="W3346" s="36"/>
      <c r="X3346" s="36"/>
      <c r="Y3346" s="37"/>
      <c r="Z3346" s="38"/>
      <c r="AA3346" s="36"/>
      <c r="AB3346" s="36"/>
      <c r="AC3346" s="37"/>
      <c r="AD3346" s="38"/>
      <c r="AE3346" s="36"/>
      <c r="AF3346" s="36"/>
      <c r="AG3346" s="37"/>
      <c r="AH3346" s="38"/>
      <c r="AI3346" s="36"/>
      <c r="AJ3346" s="36"/>
      <c r="AK3346" s="37"/>
      <c r="AL3346" s="38"/>
      <c r="AM3346" s="36"/>
      <c r="AN3346" s="36"/>
      <c r="AO3346" s="37"/>
    </row>
    <row r="3347" spans="1:41" ht="45" hidden="1" outlineLevel="1" x14ac:dyDescent="0.25">
      <c r="A3347" s="34" t="s">
        <v>5753</v>
      </c>
      <c r="B3347" s="35" t="s">
        <v>47</v>
      </c>
      <c r="C3347" s="35" t="s">
        <v>488</v>
      </c>
      <c r="G3347" s="36"/>
      <c r="H3347" s="36"/>
      <c r="I3347" s="37"/>
      <c r="J3347" s="38"/>
      <c r="K3347" s="36"/>
      <c r="L3347" s="36"/>
      <c r="M3347" s="37"/>
      <c r="N3347" s="38"/>
      <c r="O3347" s="36"/>
      <c r="P3347" s="36"/>
      <c r="Q3347" s="37"/>
      <c r="R3347" s="38"/>
      <c r="S3347" s="36"/>
      <c r="T3347" s="36"/>
      <c r="U3347" s="37"/>
      <c r="V3347" s="38"/>
      <c r="W3347" s="36"/>
      <c r="X3347" s="36"/>
      <c r="Y3347" s="37"/>
      <c r="Z3347" s="38"/>
      <c r="AA3347" s="36"/>
      <c r="AB3347" s="36"/>
      <c r="AC3347" s="37"/>
      <c r="AD3347" s="38"/>
      <c r="AE3347" s="36"/>
      <c r="AF3347" s="36"/>
      <c r="AG3347" s="37"/>
      <c r="AH3347" s="38"/>
      <c r="AI3347" s="36"/>
      <c r="AJ3347" s="36"/>
      <c r="AK3347" s="37"/>
      <c r="AL3347" s="38"/>
      <c r="AM3347" s="36"/>
      <c r="AN3347" s="36"/>
      <c r="AO3347" s="37"/>
    </row>
    <row r="3348" spans="1:41" hidden="1" outlineLevel="1" x14ac:dyDescent="0.25">
      <c r="A3348" s="15" t="s">
        <v>5754</v>
      </c>
      <c r="B3348" s="15"/>
      <c r="C3348" s="15"/>
      <c r="D3348" s="15"/>
      <c r="E3348" s="15"/>
      <c r="G3348" s="20" t="s">
        <v>43</v>
      </c>
      <c r="H3348" s="44">
        <v>132930</v>
      </c>
      <c r="I3348" s="45"/>
      <c r="J3348" s="38"/>
      <c r="K3348" s="20" t="s">
        <v>43</v>
      </c>
      <c r="L3348" s="44">
        <v>190170</v>
      </c>
      <c r="M3348" s="45"/>
      <c r="N3348" s="38"/>
      <c r="O3348" s="20" t="s">
        <v>43</v>
      </c>
      <c r="P3348" s="44">
        <v>190170</v>
      </c>
      <c r="Q3348" s="45"/>
      <c r="R3348" s="38"/>
      <c r="S3348" s="20" t="s">
        <v>43</v>
      </c>
      <c r="T3348" s="44">
        <v>158554</v>
      </c>
      <c r="U3348" s="45"/>
      <c r="V3348" s="38"/>
      <c r="W3348" s="20" t="s">
        <v>43</v>
      </c>
      <c r="X3348" s="44">
        <v>160985</v>
      </c>
      <c r="Y3348" s="45"/>
      <c r="Z3348" s="38"/>
      <c r="AA3348" s="20" t="s">
        <v>43</v>
      </c>
      <c r="AB3348" s="44">
        <v>193183.98</v>
      </c>
      <c r="AC3348" s="45"/>
      <c r="AD3348" s="38"/>
      <c r="AE3348" s="20" t="s">
        <v>43</v>
      </c>
      <c r="AF3348" s="44">
        <v>193678</v>
      </c>
      <c r="AG3348" s="45"/>
      <c r="AH3348" s="38"/>
      <c r="AI3348" s="20" t="s">
        <v>43</v>
      </c>
      <c r="AJ3348" s="44">
        <v>224880.2</v>
      </c>
      <c r="AK3348" s="45"/>
      <c r="AL3348" s="38"/>
      <c r="AM3348" s="20" t="s">
        <v>43</v>
      </c>
      <c r="AN3348" s="44">
        <v>325439</v>
      </c>
      <c r="AO3348" s="45"/>
    </row>
    <row r="3349" spans="1:41" hidden="1" outlineLevel="1" x14ac:dyDescent="0.25">
      <c r="A3349" s="30"/>
      <c r="B3349" s="31" t="s">
        <v>44</v>
      </c>
      <c r="C3349" s="31" t="s">
        <v>45</v>
      </c>
      <c r="G3349" s="36"/>
      <c r="H3349" s="36"/>
      <c r="I3349" s="37"/>
      <c r="J3349" s="38"/>
      <c r="K3349" s="36"/>
      <c r="L3349" s="36"/>
      <c r="M3349" s="37"/>
      <c r="N3349" s="38"/>
      <c r="O3349" s="36"/>
      <c r="P3349" s="36"/>
      <c r="Q3349" s="37"/>
      <c r="R3349" s="38"/>
      <c r="S3349" s="36"/>
      <c r="T3349" s="36"/>
      <c r="U3349" s="37"/>
      <c r="V3349" s="38"/>
      <c r="W3349" s="36"/>
      <c r="X3349" s="36"/>
      <c r="Y3349" s="37"/>
      <c r="Z3349" s="38"/>
      <c r="AA3349" s="36"/>
      <c r="AB3349" s="36"/>
      <c r="AC3349" s="37"/>
      <c r="AD3349" s="38"/>
      <c r="AE3349" s="36"/>
      <c r="AF3349" s="36"/>
      <c r="AG3349" s="37"/>
      <c r="AH3349" s="38"/>
      <c r="AI3349" s="36"/>
      <c r="AJ3349" s="36"/>
      <c r="AK3349" s="37"/>
      <c r="AL3349" s="38"/>
      <c r="AM3349" s="36"/>
      <c r="AN3349" s="36"/>
      <c r="AO3349" s="37"/>
    </row>
    <row r="3350" spans="1:41" hidden="1" outlineLevel="1" x14ac:dyDescent="0.25">
      <c r="A3350" s="34" t="s">
        <v>5755</v>
      </c>
      <c r="B3350" s="35" t="s">
        <v>47</v>
      </c>
      <c r="C3350" s="35" t="s">
        <v>2514</v>
      </c>
      <c r="G3350" s="36"/>
      <c r="H3350" s="36"/>
      <c r="I3350" s="37"/>
      <c r="J3350" s="38"/>
      <c r="K3350" s="36"/>
      <c r="L3350" s="36"/>
      <c r="M3350" s="37"/>
      <c r="N3350" s="38"/>
      <c r="O3350" s="36"/>
      <c r="P3350" s="36"/>
      <c r="Q3350" s="37"/>
      <c r="R3350" s="38"/>
      <c r="S3350" s="36"/>
      <c r="T3350" s="36"/>
      <c r="U3350" s="37"/>
      <c r="V3350" s="38"/>
      <c r="W3350" s="36"/>
      <c r="X3350" s="36"/>
      <c r="Y3350" s="37"/>
      <c r="Z3350" s="38"/>
      <c r="AA3350" s="36"/>
      <c r="AB3350" s="36"/>
      <c r="AC3350" s="37"/>
      <c r="AD3350" s="38"/>
      <c r="AE3350" s="36"/>
      <c r="AF3350" s="36"/>
      <c r="AG3350" s="37"/>
      <c r="AH3350" s="38"/>
      <c r="AI3350" s="36"/>
      <c r="AJ3350" s="36"/>
      <c r="AK3350" s="37"/>
      <c r="AL3350" s="38"/>
      <c r="AM3350" s="36"/>
      <c r="AN3350" s="36"/>
      <c r="AO3350" s="37"/>
    </row>
    <row r="3351" spans="1:41" ht="45" hidden="1" outlineLevel="1" x14ac:dyDescent="0.25">
      <c r="A3351" s="34" t="s">
        <v>5756</v>
      </c>
      <c r="B3351" s="35" t="s">
        <v>47</v>
      </c>
      <c r="C3351" s="35" t="s">
        <v>2516</v>
      </c>
      <c r="G3351" s="36"/>
      <c r="H3351" s="36"/>
      <c r="I3351" s="37"/>
      <c r="J3351" s="38"/>
      <c r="K3351" s="36"/>
      <c r="L3351" s="36"/>
      <c r="M3351" s="37"/>
      <c r="N3351" s="38"/>
      <c r="O3351" s="36"/>
      <c r="P3351" s="36"/>
      <c r="Q3351" s="37"/>
      <c r="R3351" s="38"/>
      <c r="S3351" s="36"/>
      <c r="T3351" s="36"/>
      <c r="U3351" s="37"/>
      <c r="V3351" s="38"/>
      <c r="W3351" s="36"/>
      <c r="X3351" s="36"/>
      <c r="Y3351" s="37"/>
      <c r="Z3351" s="38"/>
      <c r="AA3351" s="36"/>
      <c r="AB3351" s="36"/>
      <c r="AC3351" s="37"/>
      <c r="AD3351" s="38"/>
      <c r="AE3351" s="36"/>
      <c r="AF3351" s="36"/>
      <c r="AG3351" s="37"/>
      <c r="AH3351" s="38"/>
      <c r="AI3351" s="36"/>
      <c r="AJ3351" s="36"/>
      <c r="AK3351" s="37"/>
      <c r="AL3351" s="38"/>
      <c r="AM3351" s="36"/>
      <c r="AN3351" s="36"/>
      <c r="AO3351" s="37"/>
    </row>
    <row r="3352" spans="1:41" ht="45" hidden="1" outlineLevel="1" x14ac:dyDescent="0.25">
      <c r="A3352" s="30"/>
      <c r="B3352" s="31" t="s">
        <v>69</v>
      </c>
      <c r="C3352" s="31" t="s">
        <v>70</v>
      </c>
      <c r="D3352" s="31" t="s">
        <v>71</v>
      </c>
      <c r="E3352" s="31" t="s">
        <v>72</v>
      </c>
      <c r="G3352" s="39" t="s">
        <v>73</v>
      </c>
      <c r="H3352" s="40" t="s">
        <v>33</v>
      </c>
      <c r="I3352" s="41"/>
      <c r="J3352" s="38"/>
      <c r="K3352" s="39" t="s">
        <v>73</v>
      </c>
      <c r="L3352" s="40" t="s">
        <v>33</v>
      </c>
      <c r="M3352" s="41"/>
      <c r="N3352" s="38"/>
      <c r="O3352" s="39" t="s">
        <v>73</v>
      </c>
      <c r="P3352" s="40" t="s">
        <v>33</v>
      </c>
      <c r="Q3352" s="41"/>
      <c r="R3352" s="38"/>
      <c r="S3352" s="39" t="s">
        <v>73</v>
      </c>
      <c r="T3352" s="40" t="s">
        <v>33</v>
      </c>
      <c r="U3352" s="41"/>
      <c r="V3352" s="38"/>
      <c r="W3352" s="39" t="s">
        <v>73</v>
      </c>
      <c r="X3352" s="40" t="s">
        <v>33</v>
      </c>
      <c r="Y3352" s="41"/>
      <c r="Z3352" s="38"/>
      <c r="AA3352" s="39" t="s">
        <v>73</v>
      </c>
      <c r="AB3352" s="40" t="s">
        <v>33</v>
      </c>
      <c r="AC3352" s="41"/>
      <c r="AD3352" s="38"/>
      <c r="AE3352" s="39" t="s">
        <v>73</v>
      </c>
      <c r="AF3352" s="40" t="s">
        <v>33</v>
      </c>
      <c r="AG3352" s="41"/>
      <c r="AH3352" s="38"/>
      <c r="AI3352" s="39" t="s">
        <v>73</v>
      </c>
      <c r="AJ3352" s="40" t="s">
        <v>33</v>
      </c>
      <c r="AK3352" s="41"/>
      <c r="AL3352" s="38"/>
      <c r="AM3352" s="39" t="s">
        <v>73</v>
      </c>
      <c r="AN3352" s="40" t="s">
        <v>33</v>
      </c>
      <c r="AO3352" s="41"/>
    </row>
    <row r="3353" spans="1:41" hidden="1" outlineLevel="1" x14ac:dyDescent="0.25">
      <c r="A3353" s="34" t="s">
        <v>5757</v>
      </c>
      <c r="B3353" s="35" t="s">
        <v>5758</v>
      </c>
      <c r="C3353" s="35" t="s">
        <v>5759</v>
      </c>
      <c r="D3353" s="35" t="s">
        <v>686</v>
      </c>
      <c r="E3353" s="42">
        <v>35</v>
      </c>
      <c r="G3353" s="43">
        <v>129</v>
      </c>
      <c r="H3353" s="44">
        <v>4515</v>
      </c>
      <c r="I3353" s="45"/>
      <c r="J3353" s="38"/>
      <c r="K3353" s="43">
        <v>185</v>
      </c>
      <c r="L3353" s="44">
        <v>6475</v>
      </c>
      <c r="M3353" s="45"/>
      <c r="N3353" s="38"/>
      <c r="O3353" s="43">
        <v>185</v>
      </c>
      <c r="P3353" s="44">
        <v>6475</v>
      </c>
      <c r="Q3353" s="45"/>
      <c r="R3353" s="38"/>
      <c r="S3353" s="43">
        <v>133</v>
      </c>
      <c r="T3353" s="44">
        <v>4655</v>
      </c>
      <c r="U3353" s="45"/>
      <c r="V3353" s="38"/>
      <c r="W3353" s="43">
        <v>178</v>
      </c>
      <c r="X3353" s="44">
        <v>6230</v>
      </c>
      <c r="Y3353" s="45"/>
      <c r="Z3353" s="38"/>
      <c r="AA3353" s="43">
        <v>183.14</v>
      </c>
      <c r="AB3353" s="44">
        <v>6409.9</v>
      </c>
      <c r="AC3353" s="45"/>
      <c r="AD3353" s="38"/>
      <c r="AE3353" s="43">
        <v>192</v>
      </c>
      <c r="AF3353" s="44">
        <v>6720</v>
      </c>
      <c r="AG3353" s="45"/>
      <c r="AH3353" s="38"/>
      <c r="AI3353" s="43">
        <v>158.86000000000001</v>
      </c>
      <c r="AJ3353" s="44">
        <v>5560.1</v>
      </c>
      <c r="AK3353" s="45"/>
      <c r="AL3353" s="38"/>
      <c r="AM3353" s="43">
        <v>223</v>
      </c>
      <c r="AN3353" s="44">
        <v>7805</v>
      </c>
      <c r="AO3353" s="45"/>
    </row>
    <row r="3354" spans="1:41" hidden="1" outlineLevel="1" x14ac:dyDescent="0.25">
      <c r="A3354" s="34" t="s">
        <v>5760</v>
      </c>
      <c r="B3354" s="35" t="s">
        <v>5761</v>
      </c>
      <c r="C3354" s="35" t="s">
        <v>5762</v>
      </c>
      <c r="D3354" s="35" t="s">
        <v>686</v>
      </c>
      <c r="E3354" s="42">
        <v>40</v>
      </c>
      <c r="G3354" s="43">
        <v>125</v>
      </c>
      <c r="H3354" s="44">
        <v>5000</v>
      </c>
      <c r="I3354" s="45"/>
      <c r="J3354" s="38"/>
      <c r="K3354" s="43">
        <v>185</v>
      </c>
      <c r="L3354" s="44">
        <v>7400</v>
      </c>
      <c r="M3354" s="45"/>
      <c r="N3354" s="38"/>
      <c r="O3354" s="43">
        <v>185</v>
      </c>
      <c r="P3354" s="44">
        <v>7400</v>
      </c>
      <c r="Q3354" s="45"/>
      <c r="R3354" s="38"/>
      <c r="S3354" s="43">
        <v>133</v>
      </c>
      <c r="T3354" s="44">
        <v>5320</v>
      </c>
      <c r="U3354" s="45"/>
      <c r="V3354" s="38"/>
      <c r="W3354" s="43">
        <v>144</v>
      </c>
      <c r="X3354" s="44">
        <v>5760</v>
      </c>
      <c r="Y3354" s="45"/>
      <c r="Z3354" s="38"/>
      <c r="AA3354" s="43">
        <v>183.14</v>
      </c>
      <c r="AB3354" s="44">
        <v>7325.6</v>
      </c>
      <c r="AC3354" s="45"/>
      <c r="AD3354" s="38"/>
      <c r="AE3354" s="43">
        <v>192</v>
      </c>
      <c r="AF3354" s="44">
        <v>7680</v>
      </c>
      <c r="AG3354" s="45"/>
      <c r="AH3354" s="38"/>
      <c r="AI3354" s="43">
        <v>158.86000000000001</v>
      </c>
      <c r="AJ3354" s="44">
        <v>6354.4</v>
      </c>
      <c r="AK3354" s="45"/>
      <c r="AL3354" s="38"/>
      <c r="AM3354" s="43">
        <v>223</v>
      </c>
      <c r="AN3354" s="44">
        <v>8920</v>
      </c>
      <c r="AO3354" s="45"/>
    </row>
    <row r="3355" spans="1:41" hidden="1" outlineLevel="1" x14ac:dyDescent="0.25">
      <c r="A3355" s="34" t="s">
        <v>5763</v>
      </c>
      <c r="B3355" s="35" t="s">
        <v>5764</v>
      </c>
      <c r="C3355" s="35" t="s">
        <v>5765</v>
      </c>
      <c r="D3355" s="35" t="s">
        <v>686</v>
      </c>
      <c r="E3355" s="42">
        <v>430</v>
      </c>
      <c r="G3355" s="43">
        <v>104</v>
      </c>
      <c r="H3355" s="44">
        <v>44720</v>
      </c>
      <c r="I3355" s="45"/>
      <c r="J3355" s="38"/>
      <c r="K3355" s="43">
        <v>135</v>
      </c>
      <c r="L3355" s="44">
        <v>58050</v>
      </c>
      <c r="M3355" s="45"/>
      <c r="N3355" s="38"/>
      <c r="O3355" s="43">
        <v>135</v>
      </c>
      <c r="P3355" s="44">
        <v>58050</v>
      </c>
      <c r="Q3355" s="45"/>
      <c r="R3355" s="38"/>
      <c r="S3355" s="43">
        <v>113</v>
      </c>
      <c r="T3355" s="44">
        <v>48590</v>
      </c>
      <c r="U3355" s="45"/>
      <c r="V3355" s="38"/>
      <c r="W3355" s="43">
        <v>119</v>
      </c>
      <c r="X3355" s="44">
        <v>51170</v>
      </c>
      <c r="Y3355" s="45"/>
      <c r="Z3355" s="38"/>
      <c r="AA3355" s="43">
        <v>136.82</v>
      </c>
      <c r="AB3355" s="44">
        <v>58832.6</v>
      </c>
      <c r="AC3355" s="45"/>
      <c r="AD3355" s="38"/>
      <c r="AE3355" s="43">
        <v>155</v>
      </c>
      <c r="AF3355" s="44">
        <v>66650</v>
      </c>
      <c r="AG3355" s="45"/>
      <c r="AH3355" s="38"/>
      <c r="AI3355" s="43">
        <v>132.15</v>
      </c>
      <c r="AJ3355" s="44">
        <v>56824.5</v>
      </c>
      <c r="AK3355" s="45"/>
      <c r="AL3355" s="38"/>
      <c r="AM3355" s="43">
        <v>206</v>
      </c>
      <c r="AN3355" s="44">
        <v>88580</v>
      </c>
      <c r="AO3355" s="45"/>
    </row>
    <row r="3356" spans="1:41" hidden="1" outlineLevel="1" x14ac:dyDescent="0.25">
      <c r="A3356" s="34" t="s">
        <v>5766</v>
      </c>
      <c r="B3356" s="35" t="s">
        <v>5767</v>
      </c>
      <c r="C3356" s="35" t="s">
        <v>5768</v>
      </c>
      <c r="D3356" s="35" t="s">
        <v>686</v>
      </c>
      <c r="E3356" s="42">
        <v>25</v>
      </c>
      <c r="G3356" s="43">
        <v>104</v>
      </c>
      <c r="H3356" s="44">
        <v>2600</v>
      </c>
      <c r="I3356" s="45"/>
      <c r="J3356" s="38"/>
      <c r="K3356" s="43">
        <v>135</v>
      </c>
      <c r="L3356" s="44">
        <v>3375</v>
      </c>
      <c r="M3356" s="45"/>
      <c r="N3356" s="38"/>
      <c r="O3356" s="43">
        <v>135</v>
      </c>
      <c r="P3356" s="44">
        <v>3375</v>
      </c>
      <c r="Q3356" s="45"/>
      <c r="R3356" s="38"/>
      <c r="S3356" s="43">
        <v>113</v>
      </c>
      <c r="T3356" s="44">
        <v>2825</v>
      </c>
      <c r="U3356" s="45"/>
      <c r="V3356" s="38"/>
      <c r="W3356" s="43">
        <v>119</v>
      </c>
      <c r="X3356" s="44">
        <v>2975</v>
      </c>
      <c r="Y3356" s="45"/>
      <c r="Z3356" s="38"/>
      <c r="AA3356" s="43">
        <v>136.82</v>
      </c>
      <c r="AB3356" s="44">
        <v>3420.5</v>
      </c>
      <c r="AC3356" s="45"/>
      <c r="AD3356" s="38"/>
      <c r="AE3356" s="43">
        <v>155</v>
      </c>
      <c r="AF3356" s="44">
        <v>3875</v>
      </c>
      <c r="AG3356" s="45"/>
      <c r="AH3356" s="38"/>
      <c r="AI3356" s="43">
        <v>132.15</v>
      </c>
      <c r="AJ3356" s="44">
        <v>3303.75</v>
      </c>
      <c r="AK3356" s="45"/>
      <c r="AL3356" s="38"/>
      <c r="AM3356" s="43">
        <v>206</v>
      </c>
      <c r="AN3356" s="44">
        <v>5150</v>
      </c>
      <c r="AO3356" s="45"/>
    </row>
    <row r="3357" spans="1:41" hidden="1" outlineLevel="1" x14ac:dyDescent="0.25">
      <c r="A3357" s="34" t="s">
        <v>5769</v>
      </c>
      <c r="B3357" s="35" t="s">
        <v>5770</v>
      </c>
      <c r="C3357" s="35" t="s">
        <v>5771</v>
      </c>
      <c r="D3357" s="35" t="s">
        <v>686</v>
      </c>
      <c r="E3357" s="42">
        <v>110</v>
      </c>
      <c r="G3357" s="43">
        <v>108</v>
      </c>
      <c r="H3357" s="44">
        <v>11880</v>
      </c>
      <c r="I3357" s="45"/>
      <c r="J3357" s="38"/>
      <c r="K3357" s="43">
        <v>135</v>
      </c>
      <c r="L3357" s="44">
        <v>14850</v>
      </c>
      <c r="M3357" s="45"/>
      <c r="N3357" s="38"/>
      <c r="O3357" s="43">
        <v>135</v>
      </c>
      <c r="P3357" s="44">
        <v>14850</v>
      </c>
      <c r="Q3357" s="45"/>
      <c r="R3357" s="38"/>
      <c r="S3357" s="43">
        <v>113</v>
      </c>
      <c r="T3357" s="44">
        <v>12430</v>
      </c>
      <c r="U3357" s="45"/>
      <c r="V3357" s="38"/>
      <c r="W3357" s="43">
        <v>119</v>
      </c>
      <c r="X3357" s="44">
        <v>13090</v>
      </c>
      <c r="Y3357" s="45"/>
      <c r="Z3357" s="38"/>
      <c r="AA3357" s="43">
        <v>136.82</v>
      </c>
      <c r="AB3357" s="44">
        <v>15050.2</v>
      </c>
      <c r="AC3357" s="45"/>
      <c r="AD3357" s="38"/>
      <c r="AE3357" s="43">
        <v>155</v>
      </c>
      <c r="AF3357" s="44">
        <v>17050</v>
      </c>
      <c r="AG3357" s="45"/>
      <c r="AH3357" s="38"/>
      <c r="AI3357" s="43">
        <v>132.15</v>
      </c>
      <c r="AJ3357" s="44">
        <v>14536.5</v>
      </c>
      <c r="AK3357" s="45"/>
      <c r="AL3357" s="38"/>
      <c r="AM3357" s="43">
        <v>206</v>
      </c>
      <c r="AN3357" s="44">
        <v>22660</v>
      </c>
      <c r="AO3357" s="45"/>
    </row>
    <row r="3358" spans="1:41" hidden="1" outlineLevel="1" x14ac:dyDescent="0.25">
      <c r="A3358" s="34" t="s">
        <v>5772</v>
      </c>
      <c r="B3358" s="35" t="s">
        <v>5773</v>
      </c>
      <c r="C3358" s="35" t="s">
        <v>4499</v>
      </c>
      <c r="D3358" s="35" t="s">
        <v>686</v>
      </c>
      <c r="E3358" s="42">
        <v>230</v>
      </c>
      <c r="G3358" s="43">
        <v>63</v>
      </c>
      <c r="H3358" s="44">
        <v>14490</v>
      </c>
      <c r="I3358" s="45"/>
      <c r="J3358" s="38"/>
      <c r="K3358" s="43">
        <v>108</v>
      </c>
      <c r="L3358" s="44">
        <v>24840</v>
      </c>
      <c r="M3358" s="45"/>
      <c r="N3358" s="38"/>
      <c r="O3358" s="43">
        <v>108</v>
      </c>
      <c r="P3358" s="44">
        <v>24840</v>
      </c>
      <c r="Q3358" s="45"/>
      <c r="R3358" s="38"/>
      <c r="S3358" s="43">
        <v>66</v>
      </c>
      <c r="T3358" s="44">
        <v>15180</v>
      </c>
      <c r="U3358" s="45"/>
      <c r="V3358" s="38"/>
      <c r="W3358" s="43">
        <v>61</v>
      </c>
      <c r="X3358" s="44">
        <v>14030</v>
      </c>
      <c r="Y3358" s="45"/>
      <c r="Z3358" s="38"/>
      <c r="AA3358" s="43">
        <v>86.18</v>
      </c>
      <c r="AB3358" s="44">
        <v>19821.400000000001</v>
      </c>
      <c r="AC3358" s="45"/>
      <c r="AD3358" s="38"/>
      <c r="AE3358" s="43">
        <v>85</v>
      </c>
      <c r="AF3358" s="44">
        <v>19550</v>
      </c>
      <c r="AG3358" s="45"/>
      <c r="AH3358" s="38"/>
      <c r="AI3358" s="43">
        <v>85.79</v>
      </c>
      <c r="AJ3358" s="44">
        <v>19731.7</v>
      </c>
      <c r="AK3358" s="45"/>
      <c r="AL3358" s="38"/>
      <c r="AM3358" s="43">
        <v>132</v>
      </c>
      <c r="AN3358" s="44">
        <v>30360</v>
      </c>
      <c r="AO3358" s="45"/>
    </row>
    <row r="3359" spans="1:41" hidden="1" outlineLevel="1" x14ac:dyDescent="0.25">
      <c r="A3359" s="34" t="s">
        <v>5774</v>
      </c>
      <c r="B3359" s="35" t="s">
        <v>5775</v>
      </c>
      <c r="C3359" s="35" t="s">
        <v>5776</v>
      </c>
      <c r="D3359" s="35" t="s">
        <v>686</v>
      </c>
      <c r="E3359" s="42">
        <v>50</v>
      </c>
      <c r="G3359" s="43">
        <v>63</v>
      </c>
      <c r="H3359" s="44">
        <v>3150</v>
      </c>
      <c r="I3359" s="45"/>
      <c r="J3359" s="38"/>
      <c r="K3359" s="43">
        <v>108</v>
      </c>
      <c r="L3359" s="44">
        <v>5400</v>
      </c>
      <c r="M3359" s="45"/>
      <c r="N3359" s="38"/>
      <c r="O3359" s="43">
        <v>108</v>
      </c>
      <c r="P3359" s="44">
        <v>5400</v>
      </c>
      <c r="Q3359" s="45"/>
      <c r="R3359" s="38"/>
      <c r="S3359" s="43">
        <v>66</v>
      </c>
      <c r="T3359" s="44">
        <v>3300</v>
      </c>
      <c r="U3359" s="45"/>
      <c r="V3359" s="38"/>
      <c r="W3359" s="43">
        <v>61</v>
      </c>
      <c r="X3359" s="44">
        <v>3050</v>
      </c>
      <c r="Y3359" s="45"/>
      <c r="Z3359" s="38"/>
      <c r="AA3359" s="43">
        <v>86.18</v>
      </c>
      <c r="AB3359" s="44">
        <v>4309</v>
      </c>
      <c r="AC3359" s="45"/>
      <c r="AD3359" s="38"/>
      <c r="AE3359" s="43">
        <v>85</v>
      </c>
      <c r="AF3359" s="44">
        <v>4250</v>
      </c>
      <c r="AG3359" s="45"/>
      <c r="AH3359" s="38"/>
      <c r="AI3359" s="43">
        <v>85.79</v>
      </c>
      <c r="AJ3359" s="44">
        <v>4289.5</v>
      </c>
      <c r="AK3359" s="45"/>
      <c r="AL3359" s="38"/>
      <c r="AM3359" s="43">
        <v>132</v>
      </c>
      <c r="AN3359" s="44">
        <v>6600</v>
      </c>
      <c r="AO3359" s="45"/>
    </row>
    <row r="3360" spans="1:41" hidden="1" outlineLevel="1" x14ac:dyDescent="0.25">
      <c r="A3360" s="34" t="s">
        <v>5777</v>
      </c>
      <c r="B3360" s="35" t="s">
        <v>5778</v>
      </c>
      <c r="C3360" s="35" t="s">
        <v>5779</v>
      </c>
      <c r="D3360" s="35" t="s">
        <v>686</v>
      </c>
      <c r="E3360" s="42">
        <v>15</v>
      </c>
      <c r="G3360" s="43">
        <v>63</v>
      </c>
      <c r="H3360" s="44">
        <v>945</v>
      </c>
      <c r="I3360" s="45"/>
      <c r="J3360" s="38"/>
      <c r="K3360" s="43">
        <v>80</v>
      </c>
      <c r="L3360" s="44">
        <v>1200</v>
      </c>
      <c r="M3360" s="45"/>
      <c r="N3360" s="38"/>
      <c r="O3360" s="43">
        <v>80</v>
      </c>
      <c r="P3360" s="44">
        <v>1200</v>
      </c>
      <c r="Q3360" s="45"/>
      <c r="R3360" s="38"/>
      <c r="S3360" s="43">
        <v>66</v>
      </c>
      <c r="T3360" s="44">
        <v>990</v>
      </c>
      <c r="U3360" s="45"/>
      <c r="V3360" s="38"/>
      <c r="W3360" s="43">
        <v>61</v>
      </c>
      <c r="X3360" s="44">
        <v>915</v>
      </c>
      <c r="Y3360" s="45"/>
      <c r="Z3360" s="38"/>
      <c r="AA3360" s="43">
        <v>86.18</v>
      </c>
      <c r="AB3360" s="44">
        <v>1292.7</v>
      </c>
      <c r="AC3360" s="45"/>
      <c r="AD3360" s="38"/>
      <c r="AE3360" s="43">
        <v>85</v>
      </c>
      <c r="AF3360" s="44">
        <v>1275</v>
      </c>
      <c r="AG3360" s="45"/>
      <c r="AH3360" s="38"/>
      <c r="AI3360" s="43">
        <v>85.79</v>
      </c>
      <c r="AJ3360" s="44">
        <v>1286.8499999999999</v>
      </c>
      <c r="AK3360" s="45"/>
      <c r="AL3360" s="38"/>
      <c r="AM3360" s="43">
        <v>132</v>
      </c>
      <c r="AN3360" s="44">
        <v>1980</v>
      </c>
      <c r="AO3360" s="45"/>
    </row>
    <row r="3361" spans="1:41" hidden="1" outlineLevel="1" x14ac:dyDescent="0.25">
      <c r="A3361" s="34" t="s">
        <v>5780</v>
      </c>
      <c r="B3361" s="35" t="s">
        <v>5781</v>
      </c>
      <c r="C3361" s="35" t="s">
        <v>4504</v>
      </c>
      <c r="D3361" s="35" t="s">
        <v>686</v>
      </c>
      <c r="E3361" s="42">
        <v>30</v>
      </c>
      <c r="G3361" s="43">
        <v>63</v>
      </c>
      <c r="H3361" s="44">
        <v>1890</v>
      </c>
      <c r="I3361" s="45"/>
      <c r="J3361" s="38"/>
      <c r="K3361" s="43">
        <v>80</v>
      </c>
      <c r="L3361" s="44">
        <v>2400</v>
      </c>
      <c r="M3361" s="45"/>
      <c r="N3361" s="38"/>
      <c r="O3361" s="43">
        <v>80</v>
      </c>
      <c r="P3361" s="44">
        <v>2400</v>
      </c>
      <c r="Q3361" s="45"/>
      <c r="R3361" s="38"/>
      <c r="S3361" s="43">
        <v>66</v>
      </c>
      <c r="T3361" s="44">
        <v>1980</v>
      </c>
      <c r="U3361" s="45"/>
      <c r="V3361" s="38"/>
      <c r="W3361" s="43">
        <v>61</v>
      </c>
      <c r="X3361" s="44">
        <v>1830</v>
      </c>
      <c r="Y3361" s="45"/>
      <c r="Z3361" s="38"/>
      <c r="AA3361" s="43">
        <v>86.18</v>
      </c>
      <c r="AB3361" s="44">
        <v>2585.4</v>
      </c>
      <c r="AC3361" s="45"/>
      <c r="AD3361" s="38"/>
      <c r="AE3361" s="43">
        <v>85</v>
      </c>
      <c r="AF3361" s="44">
        <v>2550</v>
      </c>
      <c r="AG3361" s="45"/>
      <c r="AH3361" s="38"/>
      <c r="AI3361" s="43">
        <v>85.79</v>
      </c>
      <c r="AJ3361" s="44">
        <v>2573.6999999999998</v>
      </c>
      <c r="AK3361" s="45"/>
      <c r="AL3361" s="38"/>
      <c r="AM3361" s="43">
        <v>132</v>
      </c>
      <c r="AN3361" s="44">
        <v>3960</v>
      </c>
      <c r="AO3361" s="45"/>
    </row>
    <row r="3362" spans="1:41" hidden="1" outlineLevel="1" x14ac:dyDescent="0.25">
      <c r="A3362" s="34" t="s">
        <v>5782</v>
      </c>
      <c r="B3362" s="35" t="s">
        <v>5783</v>
      </c>
      <c r="C3362" s="35" t="s">
        <v>4507</v>
      </c>
      <c r="D3362" s="35" t="s">
        <v>686</v>
      </c>
      <c r="E3362" s="42">
        <v>240</v>
      </c>
      <c r="G3362" s="43">
        <v>53</v>
      </c>
      <c r="H3362" s="44">
        <v>12720</v>
      </c>
      <c r="I3362" s="45"/>
      <c r="J3362" s="38"/>
      <c r="K3362" s="43">
        <v>77</v>
      </c>
      <c r="L3362" s="44">
        <v>18480</v>
      </c>
      <c r="M3362" s="45"/>
      <c r="N3362" s="38"/>
      <c r="O3362" s="43">
        <v>77</v>
      </c>
      <c r="P3362" s="44">
        <v>18480</v>
      </c>
      <c r="Q3362" s="45"/>
      <c r="R3362" s="38"/>
      <c r="S3362" s="43">
        <v>50</v>
      </c>
      <c r="T3362" s="44">
        <v>12000</v>
      </c>
      <c r="U3362" s="45"/>
      <c r="V3362" s="38"/>
      <c r="W3362" s="43">
        <v>55</v>
      </c>
      <c r="X3362" s="44">
        <v>13200</v>
      </c>
      <c r="Y3362" s="45"/>
      <c r="Z3362" s="38"/>
      <c r="AA3362" s="43">
        <v>77.569999999999993</v>
      </c>
      <c r="AB3362" s="44">
        <v>18616.8</v>
      </c>
      <c r="AC3362" s="45"/>
      <c r="AD3362" s="38"/>
      <c r="AE3362" s="43">
        <v>73</v>
      </c>
      <c r="AF3362" s="44">
        <v>17520</v>
      </c>
      <c r="AG3362" s="45"/>
      <c r="AH3362" s="38"/>
      <c r="AI3362" s="43">
        <v>70.38</v>
      </c>
      <c r="AJ3362" s="44">
        <v>16891.2</v>
      </c>
      <c r="AK3362" s="45"/>
      <c r="AL3362" s="38"/>
      <c r="AM3362" s="43">
        <v>107</v>
      </c>
      <c r="AN3362" s="44">
        <v>25680</v>
      </c>
      <c r="AO3362" s="45"/>
    </row>
    <row r="3363" spans="1:41" hidden="1" outlineLevel="1" x14ac:dyDescent="0.25">
      <c r="A3363" s="34" t="s">
        <v>5784</v>
      </c>
      <c r="B3363" s="35" t="s">
        <v>5785</v>
      </c>
      <c r="C3363" s="35" t="s">
        <v>4510</v>
      </c>
      <c r="D3363" s="35" t="s">
        <v>686</v>
      </c>
      <c r="E3363" s="42">
        <v>150</v>
      </c>
      <c r="G3363" s="43">
        <v>49</v>
      </c>
      <c r="H3363" s="44">
        <v>7350</v>
      </c>
      <c r="I3363" s="45"/>
      <c r="J3363" s="38"/>
      <c r="K3363" s="43">
        <v>77</v>
      </c>
      <c r="L3363" s="44">
        <v>11550</v>
      </c>
      <c r="M3363" s="45"/>
      <c r="N3363" s="38"/>
      <c r="O3363" s="43">
        <v>77</v>
      </c>
      <c r="P3363" s="44">
        <v>11550</v>
      </c>
      <c r="Q3363" s="45"/>
      <c r="R3363" s="38"/>
      <c r="S3363" s="43">
        <v>50</v>
      </c>
      <c r="T3363" s="44">
        <v>7500</v>
      </c>
      <c r="U3363" s="45"/>
      <c r="V3363" s="38"/>
      <c r="W3363" s="43">
        <v>55</v>
      </c>
      <c r="X3363" s="44">
        <v>8250</v>
      </c>
      <c r="Y3363" s="45"/>
      <c r="Z3363" s="38"/>
      <c r="AA3363" s="43">
        <v>77.569999999999993</v>
      </c>
      <c r="AB3363" s="44">
        <v>11635.5</v>
      </c>
      <c r="AC3363" s="45"/>
      <c r="AD3363" s="38"/>
      <c r="AE3363" s="43">
        <v>73</v>
      </c>
      <c r="AF3363" s="44">
        <v>10950</v>
      </c>
      <c r="AG3363" s="45"/>
      <c r="AH3363" s="38"/>
      <c r="AI3363" s="43">
        <v>70.38</v>
      </c>
      <c r="AJ3363" s="44">
        <v>10557</v>
      </c>
      <c r="AK3363" s="45"/>
      <c r="AL3363" s="38"/>
      <c r="AM3363" s="43">
        <v>107</v>
      </c>
      <c r="AN3363" s="44">
        <v>16050</v>
      </c>
      <c r="AO3363" s="45"/>
    </row>
    <row r="3364" spans="1:41" hidden="1" outlineLevel="1" x14ac:dyDescent="0.25">
      <c r="A3364" s="34" t="s">
        <v>5786</v>
      </c>
      <c r="B3364" s="35" t="s">
        <v>5787</v>
      </c>
      <c r="C3364" s="35" t="s">
        <v>5788</v>
      </c>
      <c r="D3364" s="35" t="s">
        <v>686</v>
      </c>
      <c r="E3364" s="42">
        <v>105</v>
      </c>
      <c r="G3364" s="43">
        <v>49</v>
      </c>
      <c r="H3364" s="44">
        <v>5145</v>
      </c>
      <c r="I3364" s="45"/>
      <c r="J3364" s="38"/>
      <c r="K3364" s="43">
        <v>77</v>
      </c>
      <c r="L3364" s="44">
        <v>8085</v>
      </c>
      <c r="M3364" s="45"/>
      <c r="N3364" s="38"/>
      <c r="O3364" s="43">
        <v>77</v>
      </c>
      <c r="P3364" s="44">
        <v>8085</v>
      </c>
      <c r="Q3364" s="45"/>
      <c r="R3364" s="38"/>
      <c r="S3364" s="43">
        <v>50</v>
      </c>
      <c r="T3364" s="44">
        <v>5250</v>
      </c>
      <c r="U3364" s="45"/>
      <c r="V3364" s="38"/>
      <c r="W3364" s="43">
        <v>55</v>
      </c>
      <c r="X3364" s="44">
        <v>5775</v>
      </c>
      <c r="Y3364" s="45"/>
      <c r="Z3364" s="38"/>
      <c r="AA3364" s="43">
        <v>77.569999999999993</v>
      </c>
      <c r="AB3364" s="44">
        <v>8144.85</v>
      </c>
      <c r="AC3364" s="45"/>
      <c r="AD3364" s="38"/>
      <c r="AE3364" s="43">
        <v>73</v>
      </c>
      <c r="AF3364" s="44">
        <v>7665</v>
      </c>
      <c r="AG3364" s="45"/>
      <c r="AH3364" s="38"/>
      <c r="AI3364" s="43">
        <v>70.38</v>
      </c>
      <c r="AJ3364" s="44">
        <v>7389.9</v>
      </c>
      <c r="AK3364" s="45"/>
      <c r="AL3364" s="38"/>
      <c r="AM3364" s="43">
        <v>107</v>
      </c>
      <c r="AN3364" s="44">
        <v>11235</v>
      </c>
      <c r="AO3364" s="45"/>
    </row>
    <row r="3365" spans="1:41" hidden="1" outlineLevel="1" x14ac:dyDescent="0.25">
      <c r="A3365" s="34" t="s">
        <v>5789</v>
      </c>
      <c r="B3365" s="35" t="s">
        <v>5790</v>
      </c>
      <c r="C3365" s="35" t="s">
        <v>4516</v>
      </c>
      <c r="D3365" s="35" t="s">
        <v>686</v>
      </c>
      <c r="E3365" s="42">
        <v>90</v>
      </c>
      <c r="G3365" s="43">
        <v>49</v>
      </c>
      <c r="H3365" s="44">
        <v>4410</v>
      </c>
      <c r="I3365" s="45"/>
      <c r="J3365" s="38"/>
      <c r="K3365" s="43">
        <v>77</v>
      </c>
      <c r="L3365" s="44">
        <v>6930</v>
      </c>
      <c r="M3365" s="45"/>
      <c r="N3365" s="38"/>
      <c r="O3365" s="43">
        <v>77</v>
      </c>
      <c r="P3365" s="44">
        <v>6930</v>
      </c>
      <c r="Q3365" s="45"/>
      <c r="R3365" s="38"/>
      <c r="S3365" s="43">
        <v>50</v>
      </c>
      <c r="T3365" s="44">
        <v>4500</v>
      </c>
      <c r="U3365" s="45"/>
      <c r="V3365" s="38"/>
      <c r="W3365" s="43">
        <v>55</v>
      </c>
      <c r="X3365" s="44">
        <v>4950</v>
      </c>
      <c r="Y3365" s="45"/>
      <c r="Z3365" s="38"/>
      <c r="AA3365" s="43">
        <v>77.569999999999993</v>
      </c>
      <c r="AB3365" s="44">
        <v>6981.3</v>
      </c>
      <c r="AC3365" s="45"/>
      <c r="AD3365" s="38"/>
      <c r="AE3365" s="43">
        <v>73</v>
      </c>
      <c r="AF3365" s="44">
        <v>6570</v>
      </c>
      <c r="AG3365" s="45"/>
      <c r="AH3365" s="38"/>
      <c r="AI3365" s="43">
        <v>70.38</v>
      </c>
      <c r="AJ3365" s="44">
        <v>6334.2</v>
      </c>
      <c r="AK3365" s="45"/>
      <c r="AL3365" s="38"/>
      <c r="AM3365" s="43">
        <v>107</v>
      </c>
      <c r="AN3365" s="44">
        <v>9630</v>
      </c>
      <c r="AO3365" s="45"/>
    </row>
    <row r="3366" spans="1:41" hidden="1" outlineLevel="1" x14ac:dyDescent="0.25">
      <c r="A3366" s="34" t="s">
        <v>5791</v>
      </c>
      <c r="B3366" s="35" t="s">
        <v>5792</v>
      </c>
      <c r="C3366" s="35" t="s">
        <v>4522</v>
      </c>
      <c r="D3366" s="35" t="s">
        <v>686</v>
      </c>
      <c r="E3366" s="42">
        <v>5</v>
      </c>
      <c r="G3366" s="43">
        <v>125</v>
      </c>
      <c r="H3366" s="44">
        <v>625</v>
      </c>
      <c r="I3366" s="45"/>
      <c r="J3366" s="38"/>
      <c r="K3366" s="43">
        <v>185</v>
      </c>
      <c r="L3366" s="44">
        <v>925</v>
      </c>
      <c r="M3366" s="45"/>
      <c r="N3366" s="38"/>
      <c r="O3366" s="43">
        <v>185</v>
      </c>
      <c r="P3366" s="44">
        <v>925</v>
      </c>
      <c r="Q3366" s="45"/>
      <c r="R3366" s="38"/>
      <c r="S3366" s="43">
        <v>133</v>
      </c>
      <c r="T3366" s="44">
        <v>665</v>
      </c>
      <c r="U3366" s="45"/>
      <c r="V3366" s="38"/>
      <c r="W3366" s="43">
        <v>144</v>
      </c>
      <c r="X3366" s="44">
        <v>720</v>
      </c>
      <c r="Y3366" s="45"/>
      <c r="Z3366" s="38"/>
      <c r="AA3366" s="43">
        <v>183.14</v>
      </c>
      <c r="AB3366" s="44">
        <v>915.7</v>
      </c>
      <c r="AC3366" s="45"/>
      <c r="AD3366" s="38"/>
      <c r="AE3366" s="43">
        <v>192</v>
      </c>
      <c r="AF3366" s="44">
        <v>960</v>
      </c>
      <c r="AG3366" s="45"/>
      <c r="AH3366" s="38"/>
      <c r="AI3366" s="43">
        <v>158.86000000000001</v>
      </c>
      <c r="AJ3366" s="44">
        <v>794.3</v>
      </c>
      <c r="AK3366" s="45"/>
      <c r="AL3366" s="38"/>
      <c r="AM3366" s="43">
        <v>223</v>
      </c>
      <c r="AN3366" s="44">
        <v>1115</v>
      </c>
      <c r="AO3366" s="45"/>
    </row>
    <row r="3367" spans="1:41" hidden="1" outlineLevel="1" x14ac:dyDescent="0.25">
      <c r="A3367" s="34" t="s">
        <v>5793</v>
      </c>
      <c r="B3367" s="35" t="s">
        <v>5794</v>
      </c>
      <c r="C3367" s="35" t="s">
        <v>4525</v>
      </c>
      <c r="D3367" s="35" t="s">
        <v>686</v>
      </c>
      <c r="E3367" s="42">
        <v>10</v>
      </c>
      <c r="G3367" s="43">
        <v>104</v>
      </c>
      <c r="H3367" s="44">
        <v>1040</v>
      </c>
      <c r="I3367" s="45"/>
      <c r="J3367" s="38"/>
      <c r="K3367" s="43">
        <v>135</v>
      </c>
      <c r="L3367" s="44">
        <v>1350</v>
      </c>
      <c r="M3367" s="45"/>
      <c r="N3367" s="38"/>
      <c r="O3367" s="43">
        <v>135</v>
      </c>
      <c r="P3367" s="44">
        <v>1350</v>
      </c>
      <c r="Q3367" s="45"/>
      <c r="R3367" s="38"/>
      <c r="S3367" s="43">
        <v>113</v>
      </c>
      <c r="T3367" s="44">
        <v>1130</v>
      </c>
      <c r="U3367" s="45"/>
      <c r="V3367" s="38"/>
      <c r="W3367" s="43">
        <v>119</v>
      </c>
      <c r="X3367" s="44">
        <v>1190</v>
      </c>
      <c r="Y3367" s="45"/>
      <c r="Z3367" s="38"/>
      <c r="AA3367" s="43">
        <v>136.82</v>
      </c>
      <c r="AB3367" s="44">
        <v>1368.2</v>
      </c>
      <c r="AC3367" s="45"/>
      <c r="AD3367" s="38"/>
      <c r="AE3367" s="43">
        <v>155</v>
      </c>
      <c r="AF3367" s="44">
        <v>1550</v>
      </c>
      <c r="AG3367" s="45"/>
      <c r="AH3367" s="38"/>
      <c r="AI3367" s="43">
        <v>132.15</v>
      </c>
      <c r="AJ3367" s="44">
        <v>1321.5</v>
      </c>
      <c r="AK3367" s="45"/>
      <c r="AL3367" s="38"/>
      <c r="AM3367" s="43">
        <v>206</v>
      </c>
      <c r="AN3367" s="44">
        <v>2060</v>
      </c>
      <c r="AO3367" s="45"/>
    </row>
    <row r="3368" spans="1:41" hidden="1" outlineLevel="1" x14ac:dyDescent="0.25">
      <c r="A3368" s="34" t="s">
        <v>5795</v>
      </c>
      <c r="B3368" s="35" t="s">
        <v>5796</v>
      </c>
      <c r="C3368" s="35" t="s">
        <v>5797</v>
      </c>
      <c r="D3368" s="35" t="s">
        <v>686</v>
      </c>
      <c r="E3368" s="42">
        <v>15</v>
      </c>
      <c r="G3368" s="43">
        <v>92</v>
      </c>
      <c r="H3368" s="44">
        <v>1380</v>
      </c>
      <c r="I3368" s="45"/>
      <c r="J3368" s="38"/>
      <c r="K3368" s="43">
        <v>108</v>
      </c>
      <c r="L3368" s="44">
        <v>1620</v>
      </c>
      <c r="M3368" s="45"/>
      <c r="N3368" s="38"/>
      <c r="O3368" s="43">
        <v>108</v>
      </c>
      <c r="P3368" s="44">
        <v>1620</v>
      </c>
      <c r="Q3368" s="45"/>
      <c r="R3368" s="38"/>
      <c r="S3368" s="43">
        <v>93</v>
      </c>
      <c r="T3368" s="44">
        <v>1395</v>
      </c>
      <c r="U3368" s="45"/>
      <c r="V3368" s="38"/>
      <c r="W3368" s="43">
        <v>95</v>
      </c>
      <c r="X3368" s="44">
        <v>1425</v>
      </c>
      <c r="Y3368" s="45"/>
      <c r="Z3368" s="38"/>
      <c r="AA3368" s="43">
        <v>136.82</v>
      </c>
      <c r="AB3368" s="44">
        <v>2052.3000000000002</v>
      </c>
      <c r="AC3368" s="45"/>
      <c r="AD3368" s="38"/>
      <c r="AE3368" s="43">
        <v>127</v>
      </c>
      <c r="AF3368" s="44">
        <v>1905</v>
      </c>
      <c r="AG3368" s="45"/>
      <c r="AH3368" s="38"/>
      <c r="AI3368" s="43">
        <v>112.04</v>
      </c>
      <c r="AJ3368" s="44">
        <v>1680.6</v>
      </c>
      <c r="AK3368" s="45"/>
      <c r="AL3368" s="38"/>
      <c r="AM3368" s="43">
        <v>173</v>
      </c>
      <c r="AN3368" s="44">
        <v>2595</v>
      </c>
      <c r="AO3368" s="45"/>
    </row>
    <row r="3369" spans="1:41" hidden="1" outlineLevel="1" x14ac:dyDescent="0.25">
      <c r="A3369" s="34" t="s">
        <v>5798</v>
      </c>
      <c r="B3369" s="35" t="s">
        <v>5799</v>
      </c>
      <c r="C3369" s="35" t="s">
        <v>4528</v>
      </c>
      <c r="D3369" s="35" t="s">
        <v>686</v>
      </c>
      <c r="E3369" s="42">
        <v>10</v>
      </c>
      <c r="G3369" s="43">
        <v>92</v>
      </c>
      <c r="H3369" s="44">
        <v>920</v>
      </c>
      <c r="I3369" s="45"/>
      <c r="J3369" s="38"/>
      <c r="K3369" s="43">
        <v>108</v>
      </c>
      <c r="L3369" s="44">
        <v>1080</v>
      </c>
      <c r="M3369" s="45"/>
      <c r="N3369" s="38"/>
      <c r="O3369" s="43">
        <v>108</v>
      </c>
      <c r="P3369" s="44">
        <v>1080</v>
      </c>
      <c r="Q3369" s="45"/>
      <c r="R3369" s="38"/>
      <c r="S3369" s="43">
        <v>93</v>
      </c>
      <c r="T3369" s="44">
        <v>930</v>
      </c>
      <c r="U3369" s="45"/>
      <c r="V3369" s="38"/>
      <c r="W3369" s="43">
        <v>95</v>
      </c>
      <c r="X3369" s="44">
        <v>950</v>
      </c>
      <c r="Y3369" s="45"/>
      <c r="Z3369" s="38"/>
      <c r="AA3369" s="43">
        <v>136.82</v>
      </c>
      <c r="AB3369" s="44">
        <v>1368.2</v>
      </c>
      <c r="AC3369" s="45"/>
      <c r="AD3369" s="38"/>
      <c r="AE3369" s="43">
        <v>127</v>
      </c>
      <c r="AF3369" s="44">
        <v>1270</v>
      </c>
      <c r="AG3369" s="45"/>
      <c r="AH3369" s="38"/>
      <c r="AI3369" s="43">
        <v>112.04</v>
      </c>
      <c r="AJ3369" s="44">
        <v>1120.4000000000001</v>
      </c>
      <c r="AK3369" s="45"/>
      <c r="AL3369" s="38"/>
      <c r="AM3369" s="43">
        <v>173</v>
      </c>
      <c r="AN3369" s="44">
        <v>1730</v>
      </c>
      <c r="AO3369" s="45"/>
    </row>
    <row r="3370" spans="1:41" hidden="1" outlineLevel="1" x14ac:dyDescent="0.25">
      <c r="A3370" s="34" t="s">
        <v>5800</v>
      </c>
      <c r="B3370" s="35" t="s">
        <v>5801</v>
      </c>
      <c r="C3370" s="35" t="s">
        <v>4531</v>
      </c>
      <c r="D3370" s="35" t="s">
        <v>686</v>
      </c>
      <c r="E3370" s="42">
        <v>65</v>
      </c>
      <c r="G3370" s="43">
        <v>68</v>
      </c>
      <c r="H3370" s="44">
        <v>4420</v>
      </c>
      <c r="I3370" s="45"/>
      <c r="J3370" s="38"/>
      <c r="K3370" s="43">
        <v>77</v>
      </c>
      <c r="L3370" s="44">
        <v>5005</v>
      </c>
      <c r="M3370" s="45"/>
      <c r="N3370" s="38"/>
      <c r="O3370" s="43">
        <v>77</v>
      </c>
      <c r="P3370" s="44">
        <v>5005</v>
      </c>
      <c r="Q3370" s="45"/>
      <c r="R3370" s="38"/>
      <c r="S3370" s="43">
        <v>58</v>
      </c>
      <c r="T3370" s="44">
        <v>3770</v>
      </c>
      <c r="U3370" s="45"/>
      <c r="V3370" s="38"/>
      <c r="W3370" s="43">
        <v>95</v>
      </c>
      <c r="X3370" s="44">
        <v>6175</v>
      </c>
      <c r="Y3370" s="45"/>
      <c r="Z3370" s="38"/>
      <c r="AA3370" s="43">
        <v>86.18</v>
      </c>
      <c r="AB3370" s="44">
        <v>5601.7</v>
      </c>
      <c r="AC3370" s="45"/>
      <c r="AD3370" s="38"/>
      <c r="AE3370" s="43">
        <v>101</v>
      </c>
      <c r="AF3370" s="44">
        <v>6565</v>
      </c>
      <c r="AG3370" s="45"/>
      <c r="AH3370" s="38"/>
      <c r="AI3370" s="43">
        <v>107.13</v>
      </c>
      <c r="AJ3370" s="44">
        <v>6963.45</v>
      </c>
      <c r="AK3370" s="45"/>
      <c r="AL3370" s="38"/>
      <c r="AM3370" s="43">
        <v>132</v>
      </c>
      <c r="AN3370" s="44">
        <v>8580</v>
      </c>
      <c r="AO3370" s="45"/>
    </row>
    <row r="3371" spans="1:41" hidden="1" outlineLevel="1" x14ac:dyDescent="0.25">
      <c r="A3371" s="34" t="s">
        <v>5802</v>
      </c>
      <c r="B3371" s="35" t="s">
        <v>5803</v>
      </c>
      <c r="C3371" s="35" t="s">
        <v>4534</v>
      </c>
      <c r="D3371" s="35" t="s">
        <v>686</v>
      </c>
      <c r="E3371" s="42">
        <v>15</v>
      </c>
      <c r="G3371" s="43">
        <v>70</v>
      </c>
      <c r="H3371" s="44">
        <v>1050</v>
      </c>
      <c r="I3371" s="45"/>
      <c r="J3371" s="38"/>
      <c r="K3371" s="43">
        <v>77</v>
      </c>
      <c r="L3371" s="44">
        <v>1155</v>
      </c>
      <c r="M3371" s="45"/>
      <c r="N3371" s="38"/>
      <c r="O3371" s="43">
        <v>77</v>
      </c>
      <c r="P3371" s="44">
        <v>1155</v>
      </c>
      <c r="Q3371" s="45"/>
      <c r="R3371" s="38"/>
      <c r="S3371" s="43">
        <v>53</v>
      </c>
      <c r="T3371" s="44">
        <v>795</v>
      </c>
      <c r="U3371" s="45"/>
      <c r="V3371" s="38"/>
      <c r="W3371" s="43">
        <v>80</v>
      </c>
      <c r="X3371" s="44">
        <v>1200</v>
      </c>
      <c r="Y3371" s="45"/>
      <c r="Z3371" s="38"/>
      <c r="AA3371" s="43">
        <v>86.18</v>
      </c>
      <c r="AB3371" s="44">
        <v>1292.7</v>
      </c>
      <c r="AC3371" s="45"/>
      <c r="AD3371" s="38"/>
      <c r="AE3371" s="43">
        <v>85</v>
      </c>
      <c r="AF3371" s="44">
        <v>1275</v>
      </c>
      <c r="AG3371" s="45"/>
      <c r="AH3371" s="38"/>
      <c r="AI3371" s="43">
        <v>84.16</v>
      </c>
      <c r="AJ3371" s="44">
        <v>1262.4000000000001</v>
      </c>
      <c r="AK3371" s="45"/>
      <c r="AL3371" s="38"/>
      <c r="AM3371" s="43">
        <v>124</v>
      </c>
      <c r="AN3371" s="44">
        <v>1860</v>
      </c>
      <c r="AO3371" s="45"/>
    </row>
    <row r="3372" spans="1:41" hidden="1" outlineLevel="1" x14ac:dyDescent="0.25">
      <c r="A3372" s="30"/>
      <c r="B3372" s="31" t="s">
        <v>44</v>
      </c>
      <c r="C3372" s="31" t="s">
        <v>45</v>
      </c>
      <c r="G3372" s="36"/>
      <c r="H3372" s="36"/>
      <c r="I3372" s="37"/>
      <c r="J3372" s="38"/>
      <c r="K3372" s="36"/>
      <c r="L3372" s="36"/>
      <c r="M3372" s="37"/>
      <c r="N3372" s="38"/>
      <c r="O3372" s="36"/>
      <c r="P3372" s="36"/>
      <c r="Q3372" s="37"/>
      <c r="R3372" s="38"/>
      <c r="S3372" s="36"/>
      <c r="T3372" s="36"/>
      <c r="U3372" s="37"/>
      <c r="V3372" s="38"/>
      <c r="W3372" s="36"/>
      <c r="X3372" s="36"/>
      <c r="Y3372" s="37"/>
      <c r="Z3372" s="38"/>
      <c r="AA3372" s="36"/>
      <c r="AB3372" s="36"/>
      <c r="AC3372" s="37"/>
      <c r="AD3372" s="38"/>
      <c r="AE3372" s="36"/>
      <c r="AF3372" s="36"/>
      <c r="AG3372" s="37"/>
      <c r="AH3372" s="38"/>
      <c r="AI3372" s="36"/>
      <c r="AJ3372" s="36"/>
      <c r="AK3372" s="37"/>
      <c r="AL3372" s="38"/>
      <c r="AM3372" s="36"/>
      <c r="AN3372" s="36"/>
      <c r="AO3372" s="37"/>
    </row>
    <row r="3373" spans="1:41" hidden="1" outlineLevel="1" x14ac:dyDescent="0.25">
      <c r="A3373" s="34" t="s">
        <v>5804</v>
      </c>
      <c r="B3373" s="35" t="s">
        <v>47</v>
      </c>
      <c r="C3373" s="35" t="s">
        <v>2539</v>
      </c>
      <c r="G3373" s="36"/>
      <c r="H3373" s="36"/>
      <c r="I3373" s="37"/>
      <c r="J3373" s="38"/>
      <c r="K3373" s="36"/>
      <c r="L3373" s="36"/>
      <c r="M3373" s="37"/>
      <c r="N3373" s="38"/>
      <c r="O3373" s="36"/>
      <c r="P3373" s="36"/>
      <c r="Q3373" s="37"/>
      <c r="R3373" s="38"/>
      <c r="S3373" s="36"/>
      <c r="T3373" s="36"/>
      <c r="U3373" s="37"/>
      <c r="V3373" s="38"/>
      <c r="W3373" s="36"/>
      <c r="X3373" s="36"/>
      <c r="Y3373" s="37"/>
      <c r="Z3373" s="38"/>
      <c r="AA3373" s="36"/>
      <c r="AB3373" s="36"/>
      <c r="AC3373" s="37"/>
      <c r="AD3373" s="38"/>
      <c r="AE3373" s="36"/>
      <c r="AF3373" s="36"/>
      <c r="AG3373" s="37"/>
      <c r="AH3373" s="38"/>
      <c r="AI3373" s="36"/>
      <c r="AJ3373" s="36"/>
      <c r="AK3373" s="37"/>
      <c r="AL3373" s="38"/>
      <c r="AM3373" s="36"/>
      <c r="AN3373" s="36"/>
      <c r="AO3373" s="37"/>
    </row>
    <row r="3374" spans="1:41" ht="45" hidden="1" outlineLevel="1" x14ac:dyDescent="0.25">
      <c r="A3374" s="30"/>
      <c r="B3374" s="31" t="s">
        <v>69</v>
      </c>
      <c r="C3374" s="31" t="s">
        <v>70</v>
      </c>
      <c r="D3374" s="31" t="s">
        <v>71</v>
      </c>
      <c r="E3374" s="31" t="s">
        <v>72</v>
      </c>
      <c r="G3374" s="39" t="s">
        <v>73</v>
      </c>
      <c r="H3374" s="40" t="s">
        <v>33</v>
      </c>
      <c r="I3374" s="41"/>
      <c r="J3374" s="38"/>
      <c r="K3374" s="39" t="s">
        <v>73</v>
      </c>
      <c r="L3374" s="40" t="s">
        <v>33</v>
      </c>
      <c r="M3374" s="41"/>
      <c r="N3374" s="38"/>
      <c r="O3374" s="39" t="s">
        <v>73</v>
      </c>
      <c r="P3374" s="40" t="s">
        <v>33</v>
      </c>
      <c r="Q3374" s="41"/>
      <c r="R3374" s="38"/>
      <c r="S3374" s="39" t="s">
        <v>73</v>
      </c>
      <c r="T3374" s="40" t="s">
        <v>33</v>
      </c>
      <c r="U3374" s="41"/>
      <c r="V3374" s="38"/>
      <c r="W3374" s="39" t="s">
        <v>73</v>
      </c>
      <c r="X3374" s="40" t="s">
        <v>33</v>
      </c>
      <c r="Y3374" s="41"/>
      <c r="Z3374" s="38"/>
      <c r="AA3374" s="39" t="s">
        <v>73</v>
      </c>
      <c r="AB3374" s="40" t="s">
        <v>33</v>
      </c>
      <c r="AC3374" s="41"/>
      <c r="AD3374" s="38"/>
      <c r="AE3374" s="39" t="s">
        <v>73</v>
      </c>
      <c r="AF3374" s="40" t="s">
        <v>33</v>
      </c>
      <c r="AG3374" s="41"/>
      <c r="AH3374" s="38"/>
      <c r="AI3374" s="39" t="s">
        <v>73</v>
      </c>
      <c r="AJ3374" s="40" t="s">
        <v>33</v>
      </c>
      <c r="AK3374" s="41"/>
      <c r="AL3374" s="38"/>
      <c r="AM3374" s="39" t="s">
        <v>73</v>
      </c>
      <c r="AN3374" s="40" t="s">
        <v>33</v>
      </c>
      <c r="AO3374" s="41"/>
    </row>
    <row r="3375" spans="1:41" hidden="1" outlineLevel="1" x14ac:dyDescent="0.25">
      <c r="A3375" s="34" t="s">
        <v>5805</v>
      </c>
      <c r="B3375" s="35" t="s">
        <v>5806</v>
      </c>
      <c r="C3375" s="35" t="s">
        <v>4538</v>
      </c>
      <c r="D3375" s="35" t="s">
        <v>4539</v>
      </c>
      <c r="E3375" s="42">
        <v>1</v>
      </c>
      <c r="G3375" s="43">
        <v>4680</v>
      </c>
      <c r="H3375" s="44">
        <v>4680</v>
      </c>
      <c r="I3375" s="45"/>
      <c r="J3375" s="38"/>
      <c r="K3375" s="43">
        <v>10000</v>
      </c>
      <c r="L3375" s="44">
        <v>10000</v>
      </c>
      <c r="M3375" s="45"/>
      <c r="N3375" s="38"/>
      <c r="O3375" s="43">
        <v>10000</v>
      </c>
      <c r="P3375" s="44">
        <v>10000</v>
      </c>
      <c r="Q3375" s="45"/>
      <c r="R3375" s="38"/>
      <c r="S3375" s="43">
        <v>3841</v>
      </c>
      <c r="T3375" s="44">
        <v>3841</v>
      </c>
      <c r="U3375" s="45"/>
      <c r="V3375" s="38"/>
      <c r="W3375" s="43">
        <v>2100</v>
      </c>
      <c r="X3375" s="44">
        <v>2100</v>
      </c>
      <c r="Y3375" s="45"/>
      <c r="Z3375" s="38"/>
      <c r="AA3375" s="43">
        <v>5386.48</v>
      </c>
      <c r="AB3375" s="44">
        <v>5386.48</v>
      </c>
      <c r="AC3375" s="45"/>
      <c r="AD3375" s="38"/>
      <c r="AE3375" s="43">
        <v>3924</v>
      </c>
      <c r="AF3375" s="44">
        <v>3924</v>
      </c>
      <c r="AG3375" s="45"/>
      <c r="AH3375" s="38"/>
      <c r="AI3375" s="43">
        <v>0</v>
      </c>
      <c r="AJ3375" s="44">
        <v>0</v>
      </c>
      <c r="AK3375" s="45"/>
      <c r="AL3375" s="38"/>
      <c r="AM3375" s="43">
        <v>5511</v>
      </c>
      <c r="AN3375" s="44">
        <v>5511</v>
      </c>
      <c r="AO3375" s="45"/>
    </row>
    <row r="3376" spans="1:41" hidden="1" outlineLevel="1" x14ac:dyDescent="0.25">
      <c r="A3376" s="30"/>
      <c r="B3376" s="31" t="s">
        <v>44</v>
      </c>
      <c r="C3376" s="31" t="s">
        <v>45</v>
      </c>
      <c r="G3376" s="36"/>
      <c r="H3376" s="36"/>
      <c r="I3376" s="37"/>
      <c r="J3376" s="38"/>
      <c r="K3376" s="36"/>
      <c r="L3376" s="36"/>
      <c r="M3376" s="37"/>
      <c r="N3376" s="38"/>
      <c r="O3376" s="36"/>
      <c r="P3376" s="36"/>
      <c r="Q3376" s="37"/>
      <c r="R3376" s="38"/>
      <c r="S3376" s="36"/>
      <c r="T3376" s="36"/>
      <c r="U3376" s="37"/>
      <c r="V3376" s="38"/>
      <c r="W3376" s="36"/>
      <c r="X3376" s="36"/>
      <c r="Y3376" s="37"/>
      <c r="Z3376" s="38"/>
      <c r="AA3376" s="36"/>
      <c r="AB3376" s="36"/>
      <c r="AC3376" s="37"/>
      <c r="AD3376" s="38"/>
      <c r="AE3376" s="36"/>
      <c r="AF3376" s="36"/>
      <c r="AG3376" s="37"/>
      <c r="AH3376" s="38"/>
      <c r="AI3376" s="36"/>
      <c r="AJ3376" s="36"/>
      <c r="AK3376" s="37"/>
      <c r="AL3376" s="38"/>
      <c r="AM3376" s="36"/>
      <c r="AN3376" s="36"/>
      <c r="AO3376" s="37"/>
    </row>
    <row r="3377" spans="1:41" hidden="1" outlineLevel="1" x14ac:dyDescent="0.25">
      <c r="A3377" s="34" t="s">
        <v>5807</v>
      </c>
      <c r="B3377" s="35" t="s">
        <v>47</v>
      </c>
      <c r="C3377" s="35" t="s">
        <v>2479</v>
      </c>
      <c r="G3377" s="36"/>
      <c r="H3377" s="36"/>
      <c r="I3377" s="37"/>
      <c r="J3377" s="38"/>
      <c r="K3377" s="36"/>
      <c r="L3377" s="36"/>
      <c r="M3377" s="37"/>
      <c r="N3377" s="38"/>
      <c r="O3377" s="36"/>
      <c r="P3377" s="36"/>
      <c r="Q3377" s="37"/>
      <c r="R3377" s="38"/>
      <c r="S3377" s="36"/>
      <c r="T3377" s="36"/>
      <c r="U3377" s="37"/>
      <c r="V3377" s="38"/>
      <c r="W3377" s="36"/>
      <c r="X3377" s="36"/>
      <c r="Y3377" s="37"/>
      <c r="Z3377" s="38"/>
      <c r="AA3377" s="36"/>
      <c r="AB3377" s="36"/>
      <c r="AC3377" s="37"/>
      <c r="AD3377" s="38"/>
      <c r="AE3377" s="36"/>
      <c r="AF3377" s="36"/>
      <c r="AG3377" s="37"/>
      <c r="AH3377" s="38"/>
      <c r="AI3377" s="36"/>
      <c r="AJ3377" s="36"/>
      <c r="AK3377" s="37"/>
      <c r="AL3377" s="38"/>
      <c r="AM3377" s="36"/>
      <c r="AN3377" s="36"/>
      <c r="AO3377" s="37"/>
    </row>
    <row r="3378" spans="1:41" ht="45" hidden="1" outlineLevel="1" x14ac:dyDescent="0.25">
      <c r="A3378" s="30"/>
      <c r="B3378" s="31" t="s">
        <v>69</v>
      </c>
      <c r="C3378" s="31" t="s">
        <v>70</v>
      </c>
      <c r="D3378" s="31" t="s">
        <v>71</v>
      </c>
      <c r="E3378" s="31" t="s">
        <v>72</v>
      </c>
      <c r="G3378" s="39" t="s">
        <v>73</v>
      </c>
      <c r="H3378" s="40" t="s">
        <v>33</v>
      </c>
      <c r="I3378" s="41"/>
      <c r="J3378" s="38"/>
      <c r="K3378" s="39" t="s">
        <v>73</v>
      </c>
      <c r="L3378" s="40" t="s">
        <v>33</v>
      </c>
      <c r="M3378" s="41"/>
      <c r="N3378" s="38"/>
      <c r="O3378" s="39" t="s">
        <v>73</v>
      </c>
      <c r="P3378" s="40" t="s">
        <v>33</v>
      </c>
      <c r="Q3378" s="41"/>
      <c r="R3378" s="38"/>
      <c r="S3378" s="39" t="s">
        <v>73</v>
      </c>
      <c r="T3378" s="40" t="s">
        <v>33</v>
      </c>
      <c r="U3378" s="41"/>
      <c r="V3378" s="38"/>
      <c r="W3378" s="39" t="s">
        <v>73</v>
      </c>
      <c r="X3378" s="40" t="s">
        <v>33</v>
      </c>
      <c r="Y3378" s="41"/>
      <c r="Z3378" s="38"/>
      <c r="AA3378" s="39" t="s">
        <v>73</v>
      </c>
      <c r="AB3378" s="40" t="s">
        <v>33</v>
      </c>
      <c r="AC3378" s="41"/>
      <c r="AD3378" s="38"/>
      <c r="AE3378" s="39" t="s">
        <v>73</v>
      </c>
      <c r="AF3378" s="40" t="s">
        <v>33</v>
      </c>
      <c r="AG3378" s="41"/>
      <c r="AH3378" s="38"/>
      <c r="AI3378" s="39" t="s">
        <v>73</v>
      </c>
      <c r="AJ3378" s="40" t="s">
        <v>33</v>
      </c>
      <c r="AK3378" s="41"/>
      <c r="AL3378" s="38"/>
      <c r="AM3378" s="39" t="s">
        <v>73</v>
      </c>
      <c r="AN3378" s="40" t="s">
        <v>33</v>
      </c>
      <c r="AO3378" s="41"/>
    </row>
    <row r="3379" spans="1:41" hidden="1" outlineLevel="1" x14ac:dyDescent="0.25">
      <c r="A3379" s="34" t="s">
        <v>5808</v>
      </c>
      <c r="B3379" s="35" t="s">
        <v>5809</v>
      </c>
      <c r="C3379" s="35" t="s">
        <v>2546</v>
      </c>
      <c r="D3379" s="35" t="s">
        <v>444</v>
      </c>
      <c r="E3379" s="42">
        <v>1</v>
      </c>
      <c r="G3379" s="43">
        <v>0</v>
      </c>
      <c r="H3379" s="44">
        <v>0</v>
      </c>
      <c r="I3379" s="45"/>
      <c r="J3379" s="38"/>
      <c r="K3379" s="43">
        <v>0</v>
      </c>
      <c r="L3379" s="44">
        <v>0</v>
      </c>
      <c r="M3379" s="45"/>
      <c r="N3379" s="38"/>
      <c r="O3379" s="43">
        <v>0</v>
      </c>
      <c r="P3379" s="44">
        <v>0</v>
      </c>
      <c r="Q3379" s="45"/>
      <c r="R3379" s="38"/>
      <c r="S3379" s="43">
        <v>3841</v>
      </c>
      <c r="T3379" s="44">
        <v>3841</v>
      </c>
      <c r="U3379" s="45"/>
      <c r="V3379" s="38"/>
      <c r="W3379" s="43">
        <v>6000</v>
      </c>
      <c r="X3379" s="44">
        <v>6000</v>
      </c>
      <c r="Y3379" s="45"/>
      <c r="Z3379" s="38"/>
      <c r="AA3379" s="43">
        <v>0</v>
      </c>
      <c r="AB3379" s="44">
        <v>0</v>
      </c>
      <c r="AC3379" s="45"/>
      <c r="AD3379" s="38"/>
      <c r="AE3379" s="43">
        <v>0</v>
      </c>
      <c r="AF3379" s="44">
        <v>0</v>
      </c>
      <c r="AG3379" s="45"/>
      <c r="AH3379" s="38"/>
      <c r="AI3379" s="43">
        <v>0</v>
      </c>
      <c r="AJ3379" s="44">
        <v>0</v>
      </c>
      <c r="AK3379" s="45"/>
      <c r="AL3379" s="38"/>
      <c r="AM3379" s="43">
        <v>8267</v>
      </c>
      <c r="AN3379" s="44">
        <v>8267</v>
      </c>
      <c r="AO3379" s="45"/>
    </row>
    <row r="3380" spans="1:41" ht="30" hidden="1" outlineLevel="1" x14ac:dyDescent="0.25">
      <c r="A3380" s="34" t="s">
        <v>5810</v>
      </c>
      <c r="B3380" s="35" t="s">
        <v>5811</v>
      </c>
      <c r="C3380" s="35" t="s">
        <v>2549</v>
      </c>
      <c r="D3380" s="35" t="s">
        <v>444</v>
      </c>
      <c r="E3380" s="42">
        <v>1</v>
      </c>
      <c r="G3380" s="43">
        <v>0</v>
      </c>
      <c r="H3380" s="44">
        <v>0</v>
      </c>
      <c r="I3380" s="45"/>
      <c r="J3380" s="38"/>
      <c r="K3380" s="43">
        <v>0</v>
      </c>
      <c r="L3380" s="44">
        <v>0</v>
      </c>
      <c r="M3380" s="45"/>
      <c r="N3380" s="38"/>
      <c r="O3380" s="43">
        <v>0</v>
      </c>
      <c r="P3380" s="44">
        <v>0</v>
      </c>
      <c r="Q3380" s="45"/>
      <c r="R3380" s="38"/>
      <c r="S3380" s="43">
        <v>2304</v>
      </c>
      <c r="T3380" s="44">
        <v>2304</v>
      </c>
      <c r="U3380" s="45"/>
      <c r="V3380" s="38"/>
      <c r="W3380" s="43">
        <v>4000</v>
      </c>
      <c r="X3380" s="44">
        <v>4000</v>
      </c>
      <c r="Y3380" s="45"/>
      <c r="Z3380" s="38"/>
      <c r="AA3380" s="43">
        <v>0</v>
      </c>
      <c r="AB3380" s="44">
        <v>0</v>
      </c>
      <c r="AC3380" s="45"/>
      <c r="AD3380" s="38"/>
      <c r="AE3380" s="43">
        <v>0</v>
      </c>
      <c r="AF3380" s="44">
        <v>0</v>
      </c>
      <c r="AG3380" s="45"/>
      <c r="AH3380" s="38"/>
      <c r="AI3380" s="43">
        <v>0</v>
      </c>
      <c r="AJ3380" s="44">
        <v>0</v>
      </c>
      <c r="AK3380" s="45"/>
      <c r="AL3380" s="38"/>
      <c r="AM3380" s="43">
        <v>13778</v>
      </c>
      <c r="AN3380" s="44">
        <v>13778</v>
      </c>
      <c r="AO3380" s="45"/>
    </row>
    <row r="3381" spans="1:41" ht="30" hidden="1" outlineLevel="1" x14ac:dyDescent="0.25">
      <c r="A3381" s="34" t="s">
        <v>5812</v>
      </c>
      <c r="B3381" s="35" t="s">
        <v>5813</v>
      </c>
      <c r="C3381" s="35" t="s">
        <v>2552</v>
      </c>
      <c r="D3381" s="35" t="s">
        <v>444</v>
      </c>
      <c r="E3381" s="42">
        <v>1</v>
      </c>
      <c r="G3381" s="43">
        <v>0</v>
      </c>
      <c r="H3381" s="44">
        <v>0</v>
      </c>
      <c r="I3381" s="45"/>
      <c r="J3381" s="38"/>
      <c r="K3381" s="43">
        <v>0</v>
      </c>
      <c r="L3381" s="44">
        <v>0</v>
      </c>
      <c r="M3381" s="45"/>
      <c r="N3381" s="38"/>
      <c r="O3381" s="43">
        <v>0</v>
      </c>
      <c r="P3381" s="44">
        <v>0</v>
      </c>
      <c r="Q3381" s="45"/>
      <c r="R3381" s="38"/>
      <c r="S3381" s="43">
        <v>15363</v>
      </c>
      <c r="T3381" s="44">
        <v>15363</v>
      </c>
      <c r="U3381" s="45"/>
      <c r="V3381" s="38"/>
      <c r="W3381" s="43">
        <v>6000</v>
      </c>
      <c r="X3381" s="44">
        <v>6000</v>
      </c>
      <c r="Y3381" s="45"/>
      <c r="Z3381" s="38"/>
      <c r="AA3381" s="43">
        <v>10772.95</v>
      </c>
      <c r="AB3381" s="44">
        <v>10772.95</v>
      </c>
      <c r="AC3381" s="45"/>
      <c r="AD3381" s="38"/>
      <c r="AE3381" s="43">
        <v>3924</v>
      </c>
      <c r="AF3381" s="44">
        <v>3924</v>
      </c>
      <c r="AG3381" s="45"/>
      <c r="AH3381" s="38"/>
      <c r="AI3381" s="43">
        <v>13463.87</v>
      </c>
      <c r="AJ3381" s="44">
        <v>13463.87</v>
      </c>
      <c r="AK3381" s="45"/>
      <c r="AL3381" s="38"/>
      <c r="AM3381" s="43">
        <v>41333</v>
      </c>
      <c r="AN3381" s="44">
        <v>41333</v>
      </c>
      <c r="AO3381" s="45"/>
    </row>
    <row r="3382" spans="1:41" hidden="1" outlineLevel="1" x14ac:dyDescent="0.25">
      <c r="A3382" s="30"/>
      <c r="B3382" s="31" t="s">
        <v>44</v>
      </c>
      <c r="C3382" s="31" t="s">
        <v>45</v>
      </c>
      <c r="G3382" s="36"/>
      <c r="H3382" s="36"/>
      <c r="I3382" s="37"/>
      <c r="J3382" s="38"/>
      <c r="K3382" s="36"/>
      <c r="L3382" s="36"/>
      <c r="M3382" s="37"/>
      <c r="N3382" s="38"/>
      <c r="O3382" s="36"/>
      <c r="P3382" s="36"/>
      <c r="Q3382" s="37"/>
      <c r="R3382" s="38"/>
      <c r="S3382" s="36"/>
      <c r="T3382" s="36"/>
      <c r="U3382" s="37"/>
      <c r="V3382" s="38"/>
      <c r="W3382" s="36"/>
      <c r="X3382" s="36"/>
      <c r="Y3382" s="37"/>
      <c r="Z3382" s="38"/>
      <c r="AA3382" s="36"/>
      <c r="AB3382" s="36"/>
      <c r="AC3382" s="37"/>
      <c r="AD3382" s="38"/>
      <c r="AE3382" s="36"/>
      <c r="AF3382" s="36"/>
      <c r="AG3382" s="37"/>
      <c r="AH3382" s="38"/>
      <c r="AI3382" s="36"/>
      <c r="AJ3382" s="36"/>
      <c r="AK3382" s="37"/>
      <c r="AL3382" s="38"/>
      <c r="AM3382" s="36"/>
      <c r="AN3382" s="36"/>
      <c r="AO3382" s="37"/>
    </row>
    <row r="3383" spans="1:41" hidden="1" outlineLevel="1" x14ac:dyDescent="0.25">
      <c r="A3383" s="34" t="s">
        <v>5814</v>
      </c>
      <c r="B3383" s="35" t="s">
        <v>47</v>
      </c>
      <c r="C3383" s="35" t="s">
        <v>483</v>
      </c>
      <c r="G3383" s="36"/>
      <c r="H3383" s="36"/>
      <c r="I3383" s="37"/>
      <c r="J3383" s="38"/>
      <c r="K3383" s="36"/>
      <c r="L3383" s="36"/>
      <c r="M3383" s="37"/>
      <c r="N3383" s="38"/>
      <c r="O3383" s="36"/>
      <c r="P3383" s="36"/>
      <c r="Q3383" s="37"/>
      <c r="R3383" s="38"/>
      <c r="S3383" s="36"/>
      <c r="T3383" s="36"/>
      <c r="U3383" s="37"/>
      <c r="V3383" s="38"/>
      <c r="W3383" s="36"/>
      <c r="X3383" s="36"/>
      <c r="Y3383" s="37"/>
      <c r="Z3383" s="38"/>
      <c r="AA3383" s="36"/>
      <c r="AB3383" s="36"/>
      <c r="AC3383" s="37"/>
      <c r="AD3383" s="38"/>
      <c r="AE3383" s="36"/>
      <c r="AF3383" s="36"/>
      <c r="AG3383" s="37"/>
      <c r="AH3383" s="38"/>
      <c r="AI3383" s="36"/>
      <c r="AJ3383" s="36"/>
      <c r="AK3383" s="37"/>
      <c r="AL3383" s="38"/>
      <c r="AM3383" s="36"/>
      <c r="AN3383" s="36"/>
      <c r="AO3383" s="37"/>
    </row>
    <row r="3384" spans="1:41" ht="45" hidden="1" outlineLevel="1" x14ac:dyDescent="0.25">
      <c r="A3384" s="30"/>
      <c r="B3384" s="31" t="s">
        <v>69</v>
      </c>
      <c r="C3384" s="31" t="s">
        <v>70</v>
      </c>
      <c r="D3384" s="31" t="s">
        <v>71</v>
      </c>
      <c r="E3384" s="31" t="s">
        <v>72</v>
      </c>
      <c r="G3384" s="39" t="s">
        <v>73</v>
      </c>
      <c r="H3384" s="40" t="s">
        <v>33</v>
      </c>
      <c r="I3384" s="41"/>
      <c r="J3384" s="38"/>
      <c r="K3384" s="39" t="s">
        <v>73</v>
      </c>
      <c r="L3384" s="40" t="s">
        <v>33</v>
      </c>
      <c r="M3384" s="41"/>
      <c r="N3384" s="38"/>
      <c r="O3384" s="39" t="s">
        <v>73</v>
      </c>
      <c r="P3384" s="40" t="s">
        <v>33</v>
      </c>
      <c r="Q3384" s="41"/>
      <c r="R3384" s="38"/>
      <c r="S3384" s="39" t="s">
        <v>73</v>
      </c>
      <c r="T3384" s="40" t="s">
        <v>33</v>
      </c>
      <c r="U3384" s="41"/>
      <c r="V3384" s="38"/>
      <c r="W3384" s="39" t="s">
        <v>73</v>
      </c>
      <c r="X3384" s="40" t="s">
        <v>33</v>
      </c>
      <c r="Y3384" s="41"/>
      <c r="Z3384" s="38"/>
      <c r="AA3384" s="39" t="s">
        <v>73</v>
      </c>
      <c r="AB3384" s="40" t="s">
        <v>33</v>
      </c>
      <c r="AC3384" s="41"/>
      <c r="AD3384" s="38"/>
      <c r="AE3384" s="39" t="s">
        <v>73</v>
      </c>
      <c r="AF3384" s="40" t="s">
        <v>33</v>
      </c>
      <c r="AG3384" s="41"/>
      <c r="AH3384" s="38"/>
      <c r="AI3384" s="39" t="s">
        <v>73</v>
      </c>
      <c r="AJ3384" s="40" t="s">
        <v>33</v>
      </c>
      <c r="AK3384" s="41"/>
      <c r="AL3384" s="38"/>
      <c r="AM3384" s="39" t="s">
        <v>73</v>
      </c>
      <c r="AN3384" s="40" t="s">
        <v>33</v>
      </c>
      <c r="AO3384" s="41"/>
    </row>
    <row r="3385" spans="1:41" ht="120" hidden="1" outlineLevel="1" x14ac:dyDescent="0.25">
      <c r="A3385" s="34" t="s">
        <v>5815</v>
      </c>
      <c r="B3385" s="35" t="s">
        <v>5816</v>
      </c>
      <c r="C3385" s="35" t="s">
        <v>620</v>
      </c>
      <c r="D3385" s="35" t="s">
        <v>621</v>
      </c>
      <c r="E3385" s="42">
        <v>1</v>
      </c>
      <c r="G3385" s="43">
        <v>0</v>
      </c>
      <c r="H3385" s="44">
        <v>0</v>
      </c>
      <c r="I3385" s="45"/>
      <c r="J3385" s="38"/>
      <c r="K3385" s="43">
        <v>0</v>
      </c>
      <c r="L3385" s="44">
        <v>0</v>
      </c>
      <c r="M3385" s="45"/>
      <c r="N3385" s="38"/>
      <c r="O3385" s="43">
        <v>0</v>
      </c>
      <c r="P3385" s="44">
        <v>0</v>
      </c>
      <c r="Q3385" s="45"/>
      <c r="R3385" s="38"/>
      <c r="S3385" s="43">
        <v>0</v>
      </c>
      <c r="T3385" s="44">
        <v>0</v>
      </c>
      <c r="U3385" s="45"/>
      <c r="V3385" s="38"/>
      <c r="W3385" s="43">
        <v>0</v>
      </c>
      <c r="X3385" s="44">
        <v>0</v>
      </c>
      <c r="Y3385" s="45"/>
      <c r="Z3385" s="38"/>
      <c r="AA3385" s="43">
        <v>0</v>
      </c>
      <c r="AB3385" s="44">
        <v>0</v>
      </c>
      <c r="AC3385" s="45"/>
      <c r="AD3385" s="38"/>
      <c r="AE3385" s="43">
        <v>0</v>
      </c>
      <c r="AF3385" s="44">
        <v>0</v>
      </c>
      <c r="AG3385" s="45"/>
      <c r="AH3385" s="38"/>
      <c r="AI3385" s="43">
        <v>42640.38</v>
      </c>
      <c r="AJ3385" s="44">
        <v>42640.38</v>
      </c>
      <c r="AK3385" s="45"/>
      <c r="AL3385" s="38"/>
      <c r="AM3385" s="43">
        <v>0</v>
      </c>
      <c r="AN3385" s="44">
        <v>0</v>
      </c>
      <c r="AO3385" s="45"/>
    </row>
    <row r="3386" spans="1:41" hidden="1" outlineLevel="1" x14ac:dyDescent="0.25">
      <c r="A3386" s="30"/>
      <c r="B3386" s="31" t="s">
        <v>44</v>
      </c>
      <c r="C3386" s="31" t="s">
        <v>45</v>
      </c>
      <c r="G3386" s="36"/>
      <c r="H3386" s="36"/>
      <c r="I3386" s="37"/>
      <c r="J3386" s="38"/>
      <c r="K3386" s="36"/>
      <c r="L3386" s="36"/>
      <c r="M3386" s="37"/>
      <c r="N3386" s="38"/>
      <c r="O3386" s="36"/>
      <c r="P3386" s="36"/>
      <c r="Q3386" s="37"/>
      <c r="R3386" s="38"/>
      <c r="S3386" s="36"/>
      <c r="T3386" s="36"/>
      <c r="U3386" s="37"/>
      <c r="V3386" s="38"/>
      <c r="W3386" s="36"/>
      <c r="X3386" s="36"/>
      <c r="Y3386" s="37"/>
      <c r="Z3386" s="38"/>
      <c r="AA3386" s="36"/>
      <c r="AB3386" s="36"/>
      <c r="AC3386" s="37"/>
      <c r="AD3386" s="38"/>
      <c r="AE3386" s="36"/>
      <c r="AF3386" s="36"/>
      <c r="AG3386" s="37"/>
      <c r="AH3386" s="38"/>
      <c r="AI3386" s="36"/>
      <c r="AJ3386" s="36"/>
      <c r="AK3386" s="37"/>
      <c r="AL3386" s="38"/>
      <c r="AM3386" s="36"/>
      <c r="AN3386" s="36"/>
      <c r="AO3386" s="37"/>
    </row>
    <row r="3387" spans="1:41" ht="45" hidden="1" outlineLevel="1" x14ac:dyDescent="0.25">
      <c r="A3387" s="34" t="s">
        <v>5817</v>
      </c>
      <c r="B3387" s="35" t="s">
        <v>47</v>
      </c>
      <c r="C3387" s="35" t="s">
        <v>488</v>
      </c>
      <c r="G3387" s="36"/>
      <c r="H3387" s="36"/>
      <c r="I3387" s="37"/>
      <c r="J3387" s="38"/>
      <c r="K3387" s="36"/>
      <c r="L3387" s="36"/>
      <c r="M3387" s="37"/>
      <c r="N3387" s="38"/>
      <c r="O3387" s="36"/>
      <c r="P3387" s="36"/>
      <c r="Q3387" s="37"/>
      <c r="R3387" s="38"/>
      <c r="S3387" s="36"/>
      <c r="T3387" s="36"/>
      <c r="U3387" s="37"/>
      <c r="V3387" s="38"/>
      <c r="W3387" s="36"/>
      <c r="X3387" s="36"/>
      <c r="Y3387" s="37"/>
      <c r="Z3387" s="38"/>
      <c r="AA3387" s="36"/>
      <c r="AB3387" s="36"/>
      <c r="AC3387" s="37"/>
      <c r="AD3387" s="38"/>
      <c r="AE3387" s="36"/>
      <c r="AF3387" s="36"/>
      <c r="AG3387" s="37"/>
      <c r="AH3387" s="38"/>
      <c r="AI3387" s="36"/>
      <c r="AJ3387" s="36"/>
      <c r="AK3387" s="37"/>
      <c r="AL3387" s="38"/>
      <c r="AM3387" s="36"/>
      <c r="AN3387" s="36"/>
      <c r="AO3387" s="37"/>
    </row>
    <row r="3388" spans="1:41" hidden="1" outlineLevel="1" x14ac:dyDescent="0.25">
      <c r="A3388" s="15" t="s">
        <v>5818</v>
      </c>
      <c r="B3388" s="15"/>
      <c r="C3388" s="15"/>
      <c r="D3388" s="15"/>
      <c r="E3388" s="15"/>
      <c r="G3388" s="20" t="s">
        <v>43</v>
      </c>
      <c r="H3388" s="44">
        <v>234615</v>
      </c>
      <c r="I3388" s="45"/>
      <c r="J3388" s="38"/>
      <c r="K3388" s="20" t="s">
        <v>43</v>
      </c>
      <c r="L3388" s="44">
        <v>114205</v>
      </c>
      <c r="M3388" s="45"/>
      <c r="N3388" s="38"/>
      <c r="O3388" s="20" t="s">
        <v>43</v>
      </c>
      <c r="P3388" s="44">
        <v>114205</v>
      </c>
      <c r="Q3388" s="45"/>
      <c r="R3388" s="38"/>
      <c r="S3388" s="20" t="s">
        <v>43</v>
      </c>
      <c r="T3388" s="44">
        <v>199540</v>
      </c>
      <c r="U3388" s="45"/>
      <c r="V3388" s="38"/>
      <c r="W3388" s="20" t="s">
        <v>43</v>
      </c>
      <c r="X3388" s="44">
        <v>151670</v>
      </c>
      <c r="Y3388" s="45"/>
      <c r="Z3388" s="38"/>
      <c r="AA3388" s="20" t="s">
        <v>43</v>
      </c>
      <c r="AB3388" s="44">
        <v>248219.65</v>
      </c>
      <c r="AC3388" s="45"/>
      <c r="AD3388" s="38"/>
      <c r="AE3388" s="20" t="s">
        <v>43</v>
      </c>
      <c r="AF3388" s="44">
        <v>223030</v>
      </c>
      <c r="AG3388" s="45"/>
      <c r="AH3388" s="38"/>
      <c r="AI3388" s="20" t="s">
        <v>43</v>
      </c>
      <c r="AJ3388" s="44">
        <v>321759.14</v>
      </c>
      <c r="AK3388" s="45"/>
      <c r="AL3388" s="38"/>
      <c r="AM3388" s="20" t="s">
        <v>43</v>
      </c>
      <c r="AN3388" s="44">
        <v>445933</v>
      </c>
      <c r="AO3388" s="45"/>
    </row>
    <row r="3389" spans="1:41" hidden="1" outlineLevel="1" x14ac:dyDescent="0.25">
      <c r="A3389" s="30"/>
      <c r="B3389" s="31" t="s">
        <v>44</v>
      </c>
      <c r="C3389" s="31" t="s">
        <v>45</v>
      </c>
      <c r="G3389" s="36"/>
      <c r="H3389" s="36"/>
      <c r="I3389" s="37"/>
      <c r="J3389" s="38"/>
      <c r="K3389" s="36"/>
      <c r="L3389" s="36"/>
      <c r="M3389" s="37"/>
      <c r="N3389" s="38"/>
      <c r="O3389" s="36"/>
      <c r="P3389" s="36"/>
      <c r="Q3389" s="37"/>
      <c r="R3389" s="38"/>
      <c r="S3389" s="36"/>
      <c r="T3389" s="36"/>
      <c r="U3389" s="37"/>
      <c r="V3389" s="38"/>
      <c r="W3389" s="36"/>
      <c r="X3389" s="36"/>
      <c r="Y3389" s="37"/>
      <c r="Z3389" s="38"/>
      <c r="AA3389" s="36"/>
      <c r="AB3389" s="36"/>
      <c r="AC3389" s="37"/>
      <c r="AD3389" s="38"/>
      <c r="AE3389" s="36"/>
      <c r="AF3389" s="36"/>
      <c r="AG3389" s="37"/>
      <c r="AH3389" s="38"/>
      <c r="AI3389" s="36"/>
      <c r="AJ3389" s="36"/>
      <c r="AK3389" s="37"/>
      <c r="AL3389" s="38"/>
      <c r="AM3389" s="36"/>
      <c r="AN3389" s="36"/>
      <c r="AO3389" s="37"/>
    </row>
    <row r="3390" spans="1:41" hidden="1" outlineLevel="1" x14ac:dyDescent="0.25">
      <c r="A3390" s="34" t="s">
        <v>5819</v>
      </c>
      <c r="B3390" s="35" t="s">
        <v>47</v>
      </c>
      <c r="C3390" s="35" t="s">
        <v>4553</v>
      </c>
      <c r="G3390" s="36"/>
      <c r="H3390" s="36"/>
      <c r="I3390" s="37"/>
      <c r="J3390" s="38"/>
      <c r="K3390" s="36"/>
      <c r="L3390" s="36"/>
      <c r="M3390" s="37"/>
      <c r="N3390" s="38"/>
      <c r="O3390" s="36"/>
      <c r="P3390" s="36"/>
      <c r="Q3390" s="37"/>
      <c r="R3390" s="38"/>
      <c r="S3390" s="36"/>
      <c r="T3390" s="36"/>
      <c r="U3390" s="37"/>
      <c r="V3390" s="38"/>
      <c r="W3390" s="36"/>
      <c r="X3390" s="36"/>
      <c r="Y3390" s="37"/>
      <c r="Z3390" s="38"/>
      <c r="AA3390" s="36"/>
      <c r="AB3390" s="36"/>
      <c r="AC3390" s="37"/>
      <c r="AD3390" s="38"/>
      <c r="AE3390" s="36"/>
      <c r="AF3390" s="36"/>
      <c r="AG3390" s="37"/>
      <c r="AH3390" s="38"/>
      <c r="AI3390" s="36"/>
      <c r="AJ3390" s="36"/>
      <c r="AK3390" s="37"/>
      <c r="AL3390" s="38"/>
      <c r="AM3390" s="36"/>
      <c r="AN3390" s="36"/>
      <c r="AO3390" s="37"/>
    </row>
    <row r="3391" spans="1:41" ht="45" hidden="1" outlineLevel="1" x14ac:dyDescent="0.25">
      <c r="A3391" s="30"/>
      <c r="B3391" s="31" t="s">
        <v>69</v>
      </c>
      <c r="C3391" s="31" t="s">
        <v>70</v>
      </c>
      <c r="D3391" s="31" t="s">
        <v>71</v>
      </c>
      <c r="E3391" s="31" t="s">
        <v>72</v>
      </c>
      <c r="G3391" s="39" t="s">
        <v>73</v>
      </c>
      <c r="H3391" s="40" t="s">
        <v>33</v>
      </c>
      <c r="I3391" s="41"/>
      <c r="J3391" s="38"/>
      <c r="K3391" s="39" t="s">
        <v>73</v>
      </c>
      <c r="L3391" s="40" t="s">
        <v>33</v>
      </c>
      <c r="M3391" s="41"/>
      <c r="N3391" s="38"/>
      <c r="O3391" s="39" t="s">
        <v>73</v>
      </c>
      <c r="P3391" s="40" t="s">
        <v>33</v>
      </c>
      <c r="Q3391" s="41"/>
      <c r="R3391" s="38"/>
      <c r="S3391" s="39" t="s">
        <v>73</v>
      </c>
      <c r="T3391" s="40" t="s">
        <v>33</v>
      </c>
      <c r="U3391" s="41"/>
      <c r="V3391" s="38"/>
      <c r="W3391" s="39" t="s">
        <v>73</v>
      </c>
      <c r="X3391" s="40" t="s">
        <v>33</v>
      </c>
      <c r="Y3391" s="41"/>
      <c r="Z3391" s="38"/>
      <c r="AA3391" s="39" t="s">
        <v>73</v>
      </c>
      <c r="AB3391" s="40" t="s">
        <v>33</v>
      </c>
      <c r="AC3391" s="41"/>
      <c r="AD3391" s="38"/>
      <c r="AE3391" s="39" t="s">
        <v>73</v>
      </c>
      <c r="AF3391" s="40" t="s">
        <v>33</v>
      </c>
      <c r="AG3391" s="41"/>
      <c r="AH3391" s="38"/>
      <c r="AI3391" s="39" t="s">
        <v>73</v>
      </c>
      <c r="AJ3391" s="40" t="s">
        <v>33</v>
      </c>
      <c r="AK3391" s="41"/>
      <c r="AL3391" s="38"/>
      <c r="AM3391" s="39" t="s">
        <v>73</v>
      </c>
      <c r="AN3391" s="40" t="s">
        <v>33</v>
      </c>
      <c r="AO3391" s="41"/>
    </row>
    <row r="3392" spans="1:41" hidden="1" outlineLevel="1" x14ac:dyDescent="0.25">
      <c r="A3392" s="34" t="s">
        <v>5820</v>
      </c>
      <c r="B3392" s="35" t="s">
        <v>5821</v>
      </c>
      <c r="C3392" s="35" t="s">
        <v>2570</v>
      </c>
      <c r="D3392" s="35" t="s">
        <v>686</v>
      </c>
      <c r="E3392" s="42">
        <v>1250</v>
      </c>
      <c r="G3392" s="43">
        <v>30</v>
      </c>
      <c r="H3392" s="44">
        <v>37500</v>
      </c>
      <c r="I3392" s="45"/>
      <c r="J3392" s="38"/>
      <c r="K3392" s="43">
        <v>24</v>
      </c>
      <c r="L3392" s="44">
        <v>30000</v>
      </c>
      <c r="M3392" s="45"/>
      <c r="N3392" s="38"/>
      <c r="O3392" s="43">
        <v>24</v>
      </c>
      <c r="P3392" s="44">
        <v>30000</v>
      </c>
      <c r="Q3392" s="45"/>
      <c r="R3392" s="38"/>
      <c r="S3392" s="43">
        <v>35</v>
      </c>
      <c r="T3392" s="44">
        <v>43750</v>
      </c>
      <c r="U3392" s="45"/>
      <c r="V3392" s="38"/>
      <c r="W3392" s="43">
        <v>18</v>
      </c>
      <c r="X3392" s="44">
        <v>22500</v>
      </c>
      <c r="Y3392" s="45"/>
      <c r="Z3392" s="38"/>
      <c r="AA3392" s="43">
        <v>26.93</v>
      </c>
      <c r="AB3392" s="44">
        <v>33662.5</v>
      </c>
      <c r="AC3392" s="45"/>
      <c r="AD3392" s="38"/>
      <c r="AE3392" s="43">
        <v>45</v>
      </c>
      <c r="AF3392" s="44">
        <v>56250</v>
      </c>
      <c r="AG3392" s="45"/>
      <c r="AH3392" s="38"/>
      <c r="AI3392" s="43">
        <v>23.65</v>
      </c>
      <c r="AJ3392" s="44">
        <v>29562.5</v>
      </c>
      <c r="AK3392" s="45"/>
      <c r="AL3392" s="38"/>
      <c r="AM3392" s="43">
        <v>36</v>
      </c>
      <c r="AN3392" s="44">
        <v>45000</v>
      </c>
      <c r="AO3392" s="45"/>
    </row>
    <row r="3393" spans="1:41" hidden="1" outlineLevel="1" x14ac:dyDescent="0.25">
      <c r="A3393" s="34" t="s">
        <v>5822</v>
      </c>
      <c r="B3393" s="35" t="s">
        <v>5823</v>
      </c>
      <c r="C3393" s="35" t="s">
        <v>2573</v>
      </c>
      <c r="D3393" s="35" t="s">
        <v>686</v>
      </c>
      <c r="E3393" s="42">
        <v>1250</v>
      </c>
      <c r="G3393" s="43">
        <v>44</v>
      </c>
      <c r="H3393" s="44">
        <v>55000</v>
      </c>
      <c r="I3393" s="45"/>
      <c r="J3393" s="38"/>
      <c r="K3393" s="43">
        <v>8</v>
      </c>
      <c r="L3393" s="44">
        <v>10000</v>
      </c>
      <c r="M3393" s="45"/>
      <c r="N3393" s="38"/>
      <c r="O3393" s="43">
        <v>8</v>
      </c>
      <c r="P3393" s="44">
        <v>10000</v>
      </c>
      <c r="Q3393" s="45"/>
      <c r="R3393" s="38"/>
      <c r="S3393" s="43">
        <v>14</v>
      </c>
      <c r="T3393" s="44">
        <v>17500</v>
      </c>
      <c r="U3393" s="45"/>
      <c r="V3393" s="38"/>
      <c r="W3393" s="43">
        <v>12</v>
      </c>
      <c r="X3393" s="44">
        <v>15000</v>
      </c>
      <c r="Y3393" s="45"/>
      <c r="Z3393" s="38"/>
      <c r="AA3393" s="43">
        <v>21.55</v>
      </c>
      <c r="AB3393" s="44">
        <v>26937.5</v>
      </c>
      <c r="AC3393" s="45"/>
      <c r="AD3393" s="38"/>
      <c r="AE3393" s="43">
        <v>28</v>
      </c>
      <c r="AF3393" s="44">
        <v>35000</v>
      </c>
      <c r="AG3393" s="45"/>
      <c r="AH3393" s="38"/>
      <c r="AI3393" s="43">
        <v>193.2</v>
      </c>
      <c r="AJ3393" s="44">
        <v>241500</v>
      </c>
      <c r="AK3393" s="45"/>
      <c r="AL3393" s="38"/>
      <c r="AM3393" s="43">
        <v>36</v>
      </c>
      <c r="AN3393" s="44">
        <v>45000</v>
      </c>
      <c r="AO3393" s="45"/>
    </row>
    <row r="3394" spans="1:41" hidden="1" outlineLevel="1" x14ac:dyDescent="0.25">
      <c r="A3394" s="34" t="s">
        <v>5824</v>
      </c>
      <c r="B3394" s="35" t="s">
        <v>5825</v>
      </c>
      <c r="C3394" s="35" t="s">
        <v>2576</v>
      </c>
      <c r="D3394" s="35" t="s">
        <v>686</v>
      </c>
      <c r="E3394" s="42">
        <v>1250</v>
      </c>
      <c r="G3394" s="43">
        <v>54</v>
      </c>
      <c r="H3394" s="44">
        <v>67500</v>
      </c>
      <c r="I3394" s="45"/>
      <c r="J3394" s="38"/>
      <c r="K3394" s="43">
        <v>36</v>
      </c>
      <c r="L3394" s="44">
        <v>45000</v>
      </c>
      <c r="M3394" s="45"/>
      <c r="N3394" s="38"/>
      <c r="O3394" s="43">
        <v>36</v>
      </c>
      <c r="P3394" s="44">
        <v>45000</v>
      </c>
      <c r="Q3394" s="45"/>
      <c r="R3394" s="38"/>
      <c r="S3394" s="43">
        <v>30</v>
      </c>
      <c r="T3394" s="44">
        <v>37500</v>
      </c>
      <c r="U3394" s="45"/>
      <c r="V3394" s="38"/>
      <c r="W3394" s="43">
        <v>36</v>
      </c>
      <c r="X3394" s="44">
        <v>45000</v>
      </c>
      <c r="Y3394" s="45"/>
      <c r="Z3394" s="38"/>
      <c r="AA3394" s="43">
        <v>31.24</v>
      </c>
      <c r="AB3394" s="44">
        <v>39050</v>
      </c>
      <c r="AC3394" s="45"/>
      <c r="AD3394" s="38"/>
      <c r="AE3394" s="43">
        <v>49</v>
      </c>
      <c r="AF3394" s="44">
        <v>61250</v>
      </c>
      <c r="AG3394" s="45"/>
      <c r="AH3394" s="38"/>
      <c r="AI3394" s="43">
        <v>0</v>
      </c>
      <c r="AJ3394" s="44">
        <v>0</v>
      </c>
      <c r="AK3394" s="45"/>
      <c r="AL3394" s="38"/>
      <c r="AM3394" s="43">
        <v>162</v>
      </c>
      <c r="AN3394" s="44">
        <v>202500</v>
      </c>
      <c r="AO3394" s="45"/>
    </row>
    <row r="3395" spans="1:41" hidden="1" outlineLevel="1" x14ac:dyDescent="0.25">
      <c r="A3395" s="34" t="s">
        <v>5826</v>
      </c>
      <c r="B3395" s="35" t="s">
        <v>5827</v>
      </c>
      <c r="C3395" s="35" t="s">
        <v>4562</v>
      </c>
      <c r="D3395" s="35" t="s">
        <v>686</v>
      </c>
      <c r="E3395" s="42">
        <v>1250</v>
      </c>
      <c r="G3395" s="43">
        <v>15</v>
      </c>
      <c r="H3395" s="44">
        <v>18750</v>
      </c>
      <c r="I3395" s="45"/>
      <c r="J3395" s="38"/>
      <c r="K3395" s="43">
        <v>5</v>
      </c>
      <c r="L3395" s="44">
        <v>6250</v>
      </c>
      <c r="M3395" s="45"/>
      <c r="N3395" s="38"/>
      <c r="O3395" s="43">
        <v>5</v>
      </c>
      <c r="P3395" s="44">
        <v>6250</v>
      </c>
      <c r="Q3395" s="45"/>
      <c r="R3395" s="38"/>
      <c r="S3395" s="43">
        <v>5</v>
      </c>
      <c r="T3395" s="44">
        <v>6250</v>
      </c>
      <c r="U3395" s="45"/>
      <c r="V3395" s="38"/>
      <c r="W3395" s="43">
        <v>3</v>
      </c>
      <c r="X3395" s="44">
        <v>3750</v>
      </c>
      <c r="Y3395" s="45"/>
      <c r="Z3395" s="38"/>
      <c r="AA3395" s="43">
        <v>25.86</v>
      </c>
      <c r="AB3395" s="44">
        <v>32325</v>
      </c>
      <c r="AC3395" s="45"/>
      <c r="AD3395" s="38"/>
      <c r="AE3395" s="43">
        <v>6</v>
      </c>
      <c r="AF3395" s="44">
        <v>7500</v>
      </c>
      <c r="AG3395" s="45"/>
      <c r="AH3395" s="38"/>
      <c r="AI3395" s="43">
        <v>0</v>
      </c>
      <c r="AJ3395" s="44">
        <v>0</v>
      </c>
      <c r="AK3395" s="45"/>
      <c r="AL3395" s="38"/>
      <c r="AM3395" s="43">
        <v>11</v>
      </c>
      <c r="AN3395" s="44">
        <v>13750</v>
      </c>
      <c r="AO3395" s="45"/>
    </row>
    <row r="3396" spans="1:41" hidden="1" outlineLevel="1" x14ac:dyDescent="0.25">
      <c r="A3396" s="34" t="s">
        <v>5828</v>
      </c>
      <c r="B3396" s="35" t="s">
        <v>5829</v>
      </c>
      <c r="C3396" s="35" t="s">
        <v>4565</v>
      </c>
      <c r="D3396" s="35" t="s">
        <v>686</v>
      </c>
      <c r="E3396" s="42">
        <v>1250</v>
      </c>
      <c r="G3396" s="43">
        <v>36</v>
      </c>
      <c r="H3396" s="44">
        <v>45000</v>
      </c>
      <c r="I3396" s="45"/>
      <c r="J3396" s="38"/>
      <c r="K3396" s="43">
        <v>10</v>
      </c>
      <c r="L3396" s="44">
        <v>12500</v>
      </c>
      <c r="M3396" s="45"/>
      <c r="N3396" s="38"/>
      <c r="O3396" s="43">
        <v>10</v>
      </c>
      <c r="P3396" s="44">
        <v>12500</v>
      </c>
      <c r="Q3396" s="45"/>
      <c r="R3396" s="38"/>
      <c r="S3396" s="43">
        <v>70</v>
      </c>
      <c r="T3396" s="44">
        <v>87500</v>
      </c>
      <c r="U3396" s="45"/>
      <c r="V3396" s="38"/>
      <c r="W3396" s="43">
        <v>42</v>
      </c>
      <c r="X3396" s="44">
        <v>52500</v>
      </c>
      <c r="Y3396" s="45"/>
      <c r="Z3396" s="38"/>
      <c r="AA3396" s="43">
        <v>80.8</v>
      </c>
      <c r="AB3396" s="44">
        <v>101000</v>
      </c>
      <c r="AC3396" s="45"/>
      <c r="AD3396" s="38"/>
      <c r="AE3396" s="43">
        <v>35</v>
      </c>
      <c r="AF3396" s="44">
        <v>43750</v>
      </c>
      <c r="AG3396" s="45"/>
      <c r="AH3396" s="38"/>
      <c r="AI3396" s="43">
        <v>11.59</v>
      </c>
      <c r="AJ3396" s="44">
        <v>14487.5</v>
      </c>
      <c r="AK3396" s="45"/>
      <c r="AL3396" s="38"/>
      <c r="AM3396" s="43">
        <v>84</v>
      </c>
      <c r="AN3396" s="44">
        <v>105000</v>
      </c>
      <c r="AO3396" s="45"/>
    </row>
    <row r="3397" spans="1:41" hidden="1" outlineLevel="1" x14ac:dyDescent="0.25">
      <c r="A3397" s="30"/>
      <c r="B3397" s="31" t="s">
        <v>44</v>
      </c>
      <c r="C3397" s="31" t="s">
        <v>45</v>
      </c>
      <c r="G3397" s="36"/>
      <c r="H3397" s="36"/>
      <c r="I3397" s="37"/>
      <c r="J3397" s="38"/>
      <c r="K3397" s="36"/>
      <c r="L3397" s="36"/>
      <c r="M3397" s="37"/>
      <c r="N3397" s="38"/>
      <c r="O3397" s="36"/>
      <c r="P3397" s="36"/>
      <c r="Q3397" s="37"/>
      <c r="R3397" s="38"/>
      <c r="S3397" s="36"/>
      <c r="T3397" s="36"/>
      <c r="U3397" s="37"/>
      <c r="V3397" s="38"/>
      <c r="W3397" s="36"/>
      <c r="X3397" s="36"/>
      <c r="Y3397" s="37"/>
      <c r="Z3397" s="38"/>
      <c r="AA3397" s="36"/>
      <c r="AB3397" s="36"/>
      <c r="AC3397" s="37"/>
      <c r="AD3397" s="38"/>
      <c r="AE3397" s="36"/>
      <c r="AF3397" s="36"/>
      <c r="AG3397" s="37"/>
      <c r="AH3397" s="38"/>
      <c r="AI3397" s="36"/>
      <c r="AJ3397" s="36"/>
      <c r="AK3397" s="37"/>
      <c r="AL3397" s="38"/>
      <c r="AM3397" s="36"/>
      <c r="AN3397" s="36"/>
      <c r="AO3397" s="37"/>
    </row>
    <row r="3398" spans="1:41" hidden="1" outlineLevel="1" x14ac:dyDescent="0.25">
      <c r="A3398" s="34" t="s">
        <v>5830</v>
      </c>
      <c r="B3398" s="35" t="s">
        <v>47</v>
      </c>
      <c r="C3398" s="35" t="s">
        <v>2584</v>
      </c>
      <c r="G3398" s="36"/>
      <c r="H3398" s="36"/>
      <c r="I3398" s="37"/>
      <c r="J3398" s="38"/>
      <c r="K3398" s="36"/>
      <c r="L3398" s="36"/>
      <c r="M3398" s="37"/>
      <c r="N3398" s="38"/>
      <c r="O3398" s="36"/>
      <c r="P3398" s="36"/>
      <c r="Q3398" s="37"/>
      <c r="R3398" s="38"/>
      <c r="S3398" s="36"/>
      <c r="T3398" s="36"/>
      <c r="U3398" s="37"/>
      <c r="V3398" s="38"/>
      <c r="W3398" s="36"/>
      <c r="X3398" s="36"/>
      <c r="Y3398" s="37"/>
      <c r="Z3398" s="38"/>
      <c r="AA3398" s="36"/>
      <c r="AB3398" s="36"/>
      <c r="AC3398" s="37"/>
      <c r="AD3398" s="38"/>
      <c r="AE3398" s="36"/>
      <c r="AF3398" s="36"/>
      <c r="AG3398" s="37"/>
      <c r="AH3398" s="38"/>
      <c r="AI3398" s="36"/>
      <c r="AJ3398" s="36"/>
      <c r="AK3398" s="37"/>
      <c r="AL3398" s="38"/>
      <c r="AM3398" s="36"/>
      <c r="AN3398" s="36"/>
      <c r="AO3398" s="37"/>
    </row>
    <row r="3399" spans="1:41" ht="45" hidden="1" outlineLevel="1" x14ac:dyDescent="0.25">
      <c r="A3399" s="30"/>
      <c r="B3399" s="31" t="s">
        <v>69</v>
      </c>
      <c r="C3399" s="31" t="s">
        <v>70</v>
      </c>
      <c r="D3399" s="31" t="s">
        <v>71</v>
      </c>
      <c r="E3399" s="31" t="s">
        <v>72</v>
      </c>
      <c r="G3399" s="39" t="s">
        <v>73</v>
      </c>
      <c r="H3399" s="40" t="s">
        <v>33</v>
      </c>
      <c r="I3399" s="41"/>
      <c r="J3399" s="38"/>
      <c r="K3399" s="39" t="s">
        <v>73</v>
      </c>
      <c r="L3399" s="40" t="s">
        <v>33</v>
      </c>
      <c r="M3399" s="41"/>
      <c r="N3399" s="38"/>
      <c r="O3399" s="39" t="s">
        <v>73</v>
      </c>
      <c r="P3399" s="40" t="s">
        <v>33</v>
      </c>
      <c r="Q3399" s="41"/>
      <c r="R3399" s="38"/>
      <c r="S3399" s="39" t="s">
        <v>73</v>
      </c>
      <c r="T3399" s="40" t="s">
        <v>33</v>
      </c>
      <c r="U3399" s="41"/>
      <c r="V3399" s="38"/>
      <c r="W3399" s="39" t="s">
        <v>73</v>
      </c>
      <c r="X3399" s="40" t="s">
        <v>33</v>
      </c>
      <c r="Y3399" s="41"/>
      <c r="Z3399" s="38"/>
      <c r="AA3399" s="39" t="s">
        <v>73</v>
      </c>
      <c r="AB3399" s="40" t="s">
        <v>33</v>
      </c>
      <c r="AC3399" s="41"/>
      <c r="AD3399" s="38"/>
      <c r="AE3399" s="39" t="s">
        <v>73</v>
      </c>
      <c r="AF3399" s="40" t="s">
        <v>33</v>
      </c>
      <c r="AG3399" s="41"/>
      <c r="AH3399" s="38"/>
      <c r="AI3399" s="39" t="s">
        <v>73</v>
      </c>
      <c r="AJ3399" s="40" t="s">
        <v>33</v>
      </c>
      <c r="AK3399" s="41"/>
      <c r="AL3399" s="38"/>
      <c r="AM3399" s="39" t="s">
        <v>73</v>
      </c>
      <c r="AN3399" s="40" t="s">
        <v>33</v>
      </c>
      <c r="AO3399" s="41"/>
    </row>
    <row r="3400" spans="1:41" hidden="1" outlineLevel="1" x14ac:dyDescent="0.25">
      <c r="A3400" s="34" t="s">
        <v>5831</v>
      </c>
      <c r="B3400" s="35" t="s">
        <v>5832</v>
      </c>
      <c r="C3400" s="35" t="s">
        <v>2587</v>
      </c>
      <c r="D3400" s="35" t="s">
        <v>523</v>
      </c>
      <c r="E3400" s="42">
        <v>390</v>
      </c>
      <c r="G3400" s="43">
        <v>15</v>
      </c>
      <c r="H3400" s="44">
        <v>5850</v>
      </c>
      <c r="I3400" s="45"/>
      <c r="J3400" s="38"/>
      <c r="K3400" s="43">
        <v>25</v>
      </c>
      <c r="L3400" s="44">
        <v>9750</v>
      </c>
      <c r="M3400" s="45"/>
      <c r="N3400" s="38"/>
      <c r="O3400" s="43">
        <v>25</v>
      </c>
      <c r="P3400" s="44">
        <v>9750</v>
      </c>
      <c r="Q3400" s="45"/>
      <c r="R3400" s="38"/>
      <c r="S3400" s="43">
        <v>5</v>
      </c>
      <c r="T3400" s="44">
        <v>1950</v>
      </c>
      <c r="U3400" s="45"/>
      <c r="V3400" s="38"/>
      <c r="W3400" s="43">
        <v>30</v>
      </c>
      <c r="X3400" s="44">
        <v>11700</v>
      </c>
      <c r="Y3400" s="45"/>
      <c r="Z3400" s="38"/>
      <c r="AA3400" s="43">
        <v>16.16</v>
      </c>
      <c r="AB3400" s="44">
        <v>6302.4</v>
      </c>
      <c r="AC3400" s="45"/>
      <c r="AD3400" s="38"/>
      <c r="AE3400" s="43">
        <v>30</v>
      </c>
      <c r="AF3400" s="44">
        <v>11700</v>
      </c>
      <c r="AG3400" s="45"/>
      <c r="AH3400" s="38"/>
      <c r="AI3400" s="43">
        <v>4.4400000000000004</v>
      </c>
      <c r="AJ3400" s="44">
        <v>1731.6</v>
      </c>
      <c r="AK3400" s="45"/>
      <c r="AL3400" s="38"/>
      <c r="AM3400" s="43">
        <v>71</v>
      </c>
      <c r="AN3400" s="44">
        <v>27690</v>
      </c>
      <c r="AO3400" s="45"/>
    </row>
    <row r="3401" spans="1:41" hidden="1" outlineLevel="1" x14ac:dyDescent="0.25">
      <c r="A3401" s="34" t="s">
        <v>5833</v>
      </c>
      <c r="B3401" s="35" t="s">
        <v>5834</v>
      </c>
      <c r="C3401" s="35" t="s">
        <v>5835</v>
      </c>
      <c r="D3401" s="35" t="s">
        <v>523</v>
      </c>
      <c r="E3401" s="42">
        <v>0</v>
      </c>
      <c r="G3401" s="43">
        <v>0</v>
      </c>
      <c r="H3401" s="44">
        <v>0</v>
      </c>
      <c r="I3401" s="45"/>
      <c r="J3401" s="38"/>
      <c r="K3401" s="43">
        <v>0</v>
      </c>
      <c r="L3401" s="44">
        <v>0</v>
      </c>
      <c r="M3401" s="45"/>
      <c r="N3401" s="38"/>
      <c r="O3401" s="43">
        <v>0</v>
      </c>
      <c r="P3401" s="44">
        <v>0</v>
      </c>
      <c r="Q3401" s="45"/>
      <c r="R3401" s="38"/>
      <c r="S3401" s="43">
        <v>0</v>
      </c>
      <c r="T3401" s="44">
        <v>0</v>
      </c>
      <c r="U3401" s="45"/>
      <c r="V3401" s="38"/>
      <c r="W3401" s="43">
        <v>0</v>
      </c>
      <c r="X3401" s="44">
        <v>0</v>
      </c>
      <c r="Y3401" s="45"/>
      <c r="Z3401" s="38"/>
      <c r="AA3401" s="43">
        <v>0</v>
      </c>
      <c r="AB3401" s="44">
        <v>0</v>
      </c>
      <c r="AC3401" s="45"/>
      <c r="AD3401" s="38"/>
      <c r="AE3401" s="43">
        <v>0</v>
      </c>
      <c r="AF3401" s="44">
        <v>0</v>
      </c>
      <c r="AG3401" s="45"/>
      <c r="AH3401" s="38"/>
      <c r="AI3401" s="43">
        <v>0</v>
      </c>
      <c r="AJ3401" s="44">
        <v>0</v>
      </c>
      <c r="AK3401" s="45"/>
      <c r="AL3401" s="38"/>
      <c r="AM3401" s="43">
        <v>0</v>
      </c>
      <c r="AN3401" s="44">
        <v>0</v>
      </c>
      <c r="AO3401" s="45"/>
    </row>
    <row r="3402" spans="1:41" hidden="1" outlineLevel="1" x14ac:dyDescent="0.25">
      <c r="A3402" s="30"/>
      <c r="B3402" s="31" t="s">
        <v>44</v>
      </c>
      <c r="C3402" s="31" t="s">
        <v>45</v>
      </c>
      <c r="G3402" s="36"/>
      <c r="H3402" s="36"/>
      <c r="I3402" s="37"/>
      <c r="J3402" s="38"/>
      <c r="K3402" s="36"/>
      <c r="L3402" s="36"/>
      <c r="M3402" s="37"/>
      <c r="N3402" s="38"/>
      <c r="O3402" s="36"/>
      <c r="P3402" s="36"/>
      <c r="Q3402" s="37"/>
      <c r="R3402" s="38"/>
      <c r="S3402" s="36"/>
      <c r="T3402" s="36"/>
      <c r="U3402" s="37"/>
      <c r="V3402" s="38"/>
      <c r="W3402" s="36"/>
      <c r="X3402" s="36"/>
      <c r="Y3402" s="37"/>
      <c r="Z3402" s="38"/>
      <c r="AA3402" s="36"/>
      <c r="AB3402" s="36"/>
      <c r="AC3402" s="37"/>
      <c r="AD3402" s="38"/>
      <c r="AE3402" s="36"/>
      <c r="AF3402" s="36"/>
      <c r="AG3402" s="37"/>
      <c r="AH3402" s="38"/>
      <c r="AI3402" s="36"/>
      <c r="AJ3402" s="36"/>
      <c r="AK3402" s="37"/>
      <c r="AL3402" s="38"/>
      <c r="AM3402" s="36"/>
      <c r="AN3402" s="36"/>
      <c r="AO3402" s="37"/>
    </row>
    <row r="3403" spans="1:41" hidden="1" outlineLevel="1" x14ac:dyDescent="0.25">
      <c r="A3403" s="34" t="s">
        <v>5836</v>
      </c>
      <c r="B3403" s="35" t="s">
        <v>47</v>
      </c>
      <c r="C3403" s="35" t="s">
        <v>4570</v>
      </c>
      <c r="G3403" s="36"/>
      <c r="H3403" s="36"/>
      <c r="I3403" s="37"/>
      <c r="J3403" s="38"/>
      <c r="K3403" s="36"/>
      <c r="L3403" s="36"/>
      <c r="M3403" s="37"/>
      <c r="N3403" s="38"/>
      <c r="O3403" s="36"/>
      <c r="P3403" s="36"/>
      <c r="Q3403" s="37"/>
      <c r="R3403" s="38"/>
      <c r="S3403" s="36"/>
      <c r="T3403" s="36"/>
      <c r="U3403" s="37"/>
      <c r="V3403" s="38"/>
      <c r="W3403" s="36"/>
      <c r="X3403" s="36"/>
      <c r="Y3403" s="37"/>
      <c r="Z3403" s="38"/>
      <c r="AA3403" s="36"/>
      <c r="AB3403" s="36"/>
      <c r="AC3403" s="37"/>
      <c r="AD3403" s="38"/>
      <c r="AE3403" s="36"/>
      <c r="AF3403" s="36"/>
      <c r="AG3403" s="37"/>
      <c r="AH3403" s="38"/>
      <c r="AI3403" s="36"/>
      <c r="AJ3403" s="36"/>
      <c r="AK3403" s="37"/>
      <c r="AL3403" s="38"/>
      <c r="AM3403" s="36"/>
      <c r="AN3403" s="36"/>
      <c r="AO3403" s="37"/>
    </row>
    <row r="3404" spans="1:41" ht="45" hidden="1" outlineLevel="1" x14ac:dyDescent="0.25">
      <c r="A3404" s="30"/>
      <c r="B3404" s="31" t="s">
        <v>69</v>
      </c>
      <c r="C3404" s="31" t="s">
        <v>70</v>
      </c>
      <c r="D3404" s="31" t="s">
        <v>71</v>
      </c>
      <c r="E3404" s="31" t="s">
        <v>72</v>
      </c>
      <c r="G3404" s="39" t="s">
        <v>73</v>
      </c>
      <c r="H3404" s="40" t="s">
        <v>33</v>
      </c>
      <c r="I3404" s="41"/>
      <c r="J3404" s="38"/>
      <c r="K3404" s="39" t="s">
        <v>73</v>
      </c>
      <c r="L3404" s="40" t="s">
        <v>33</v>
      </c>
      <c r="M3404" s="41"/>
      <c r="N3404" s="38"/>
      <c r="O3404" s="39" t="s">
        <v>73</v>
      </c>
      <c r="P3404" s="40" t="s">
        <v>33</v>
      </c>
      <c r="Q3404" s="41"/>
      <c r="R3404" s="38"/>
      <c r="S3404" s="39" t="s">
        <v>73</v>
      </c>
      <c r="T3404" s="40" t="s">
        <v>33</v>
      </c>
      <c r="U3404" s="41"/>
      <c r="V3404" s="38"/>
      <c r="W3404" s="39" t="s">
        <v>73</v>
      </c>
      <c r="X3404" s="40" t="s">
        <v>33</v>
      </c>
      <c r="Y3404" s="41"/>
      <c r="Z3404" s="38"/>
      <c r="AA3404" s="39" t="s">
        <v>73</v>
      </c>
      <c r="AB3404" s="40" t="s">
        <v>33</v>
      </c>
      <c r="AC3404" s="41"/>
      <c r="AD3404" s="38"/>
      <c r="AE3404" s="39" t="s">
        <v>73</v>
      </c>
      <c r="AF3404" s="40" t="s">
        <v>33</v>
      </c>
      <c r="AG3404" s="41"/>
      <c r="AH3404" s="38"/>
      <c r="AI3404" s="39" t="s">
        <v>73</v>
      </c>
      <c r="AJ3404" s="40" t="s">
        <v>33</v>
      </c>
      <c r="AK3404" s="41"/>
      <c r="AL3404" s="38"/>
      <c r="AM3404" s="39" t="s">
        <v>73</v>
      </c>
      <c r="AN3404" s="40" t="s">
        <v>33</v>
      </c>
      <c r="AO3404" s="41"/>
    </row>
    <row r="3405" spans="1:41" ht="30" hidden="1" outlineLevel="1" x14ac:dyDescent="0.25">
      <c r="A3405" s="34" t="s">
        <v>5837</v>
      </c>
      <c r="B3405" s="35" t="s">
        <v>5838</v>
      </c>
      <c r="C3405" s="35" t="s">
        <v>3564</v>
      </c>
      <c r="D3405" s="35" t="s">
        <v>686</v>
      </c>
      <c r="E3405" s="42">
        <v>95</v>
      </c>
      <c r="G3405" s="43">
        <v>31</v>
      </c>
      <c r="H3405" s="44">
        <v>2945</v>
      </c>
      <c r="I3405" s="45"/>
      <c r="J3405" s="38"/>
      <c r="K3405" s="43">
        <v>5</v>
      </c>
      <c r="L3405" s="44">
        <v>475</v>
      </c>
      <c r="M3405" s="45"/>
      <c r="N3405" s="38"/>
      <c r="O3405" s="43">
        <v>5</v>
      </c>
      <c r="P3405" s="44">
        <v>475</v>
      </c>
      <c r="Q3405" s="45"/>
      <c r="R3405" s="38"/>
      <c r="S3405" s="43">
        <v>33</v>
      </c>
      <c r="T3405" s="44">
        <v>3135</v>
      </c>
      <c r="U3405" s="45"/>
      <c r="V3405" s="38"/>
      <c r="W3405" s="43">
        <v>8</v>
      </c>
      <c r="X3405" s="44">
        <v>760</v>
      </c>
      <c r="Y3405" s="45"/>
      <c r="Z3405" s="38"/>
      <c r="AA3405" s="43">
        <v>48.48</v>
      </c>
      <c r="AB3405" s="44">
        <v>4605.6000000000004</v>
      </c>
      <c r="AC3405" s="45"/>
      <c r="AD3405" s="38"/>
      <c r="AE3405" s="43">
        <v>58</v>
      </c>
      <c r="AF3405" s="44">
        <v>5510</v>
      </c>
      <c r="AG3405" s="45"/>
      <c r="AH3405" s="38"/>
      <c r="AI3405" s="43">
        <v>37.229999999999997</v>
      </c>
      <c r="AJ3405" s="44">
        <v>3536.85</v>
      </c>
      <c r="AK3405" s="45"/>
      <c r="AL3405" s="38"/>
      <c r="AM3405" s="43">
        <v>54</v>
      </c>
      <c r="AN3405" s="44">
        <v>5130</v>
      </c>
      <c r="AO3405" s="45"/>
    </row>
    <row r="3406" spans="1:41" hidden="1" outlineLevel="1" x14ac:dyDescent="0.25">
      <c r="A3406" s="34" t="s">
        <v>5839</v>
      </c>
      <c r="B3406" s="35" t="s">
        <v>5840</v>
      </c>
      <c r="C3406" s="35" t="s">
        <v>4575</v>
      </c>
      <c r="D3406" s="35" t="s">
        <v>523</v>
      </c>
      <c r="E3406" s="42">
        <v>115</v>
      </c>
      <c r="G3406" s="43">
        <v>18</v>
      </c>
      <c r="H3406" s="44">
        <v>2070</v>
      </c>
      <c r="I3406" s="45"/>
      <c r="J3406" s="38"/>
      <c r="K3406" s="43">
        <v>2</v>
      </c>
      <c r="L3406" s="44">
        <v>230</v>
      </c>
      <c r="M3406" s="45"/>
      <c r="N3406" s="38"/>
      <c r="O3406" s="43">
        <v>2</v>
      </c>
      <c r="P3406" s="44">
        <v>230</v>
      </c>
      <c r="Q3406" s="45"/>
      <c r="R3406" s="38"/>
      <c r="S3406" s="43">
        <v>17</v>
      </c>
      <c r="T3406" s="44">
        <v>1955</v>
      </c>
      <c r="U3406" s="45"/>
      <c r="V3406" s="38"/>
      <c r="W3406" s="43">
        <v>4</v>
      </c>
      <c r="X3406" s="44">
        <v>460</v>
      </c>
      <c r="Y3406" s="45"/>
      <c r="Z3406" s="38"/>
      <c r="AA3406" s="43">
        <v>37.71</v>
      </c>
      <c r="AB3406" s="44">
        <v>4336.6499999999996</v>
      </c>
      <c r="AC3406" s="45"/>
      <c r="AD3406" s="38"/>
      <c r="AE3406" s="43">
        <v>18</v>
      </c>
      <c r="AF3406" s="44">
        <v>2070</v>
      </c>
      <c r="AG3406" s="45"/>
      <c r="AH3406" s="38"/>
      <c r="AI3406" s="43">
        <v>14.49</v>
      </c>
      <c r="AJ3406" s="44">
        <v>1666.35</v>
      </c>
      <c r="AK3406" s="45"/>
      <c r="AL3406" s="38"/>
      <c r="AM3406" s="43">
        <v>16.2</v>
      </c>
      <c r="AN3406" s="44">
        <v>1863</v>
      </c>
      <c r="AO3406" s="45"/>
    </row>
    <row r="3407" spans="1:41" hidden="1" outlineLevel="1" x14ac:dyDescent="0.25">
      <c r="A3407" s="30"/>
      <c r="B3407" s="31" t="s">
        <v>44</v>
      </c>
      <c r="C3407" s="31" t="s">
        <v>45</v>
      </c>
      <c r="G3407" s="36"/>
      <c r="H3407" s="36"/>
      <c r="I3407" s="37"/>
      <c r="J3407" s="38"/>
      <c r="K3407" s="36"/>
      <c r="L3407" s="36"/>
      <c r="M3407" s="37"/>
      <c r="N3407" s="38"/>
      <c r="O3407" s="36"/>
      <c r="P3407" s="36"/>
      <c r="Q3407" s="37"/>
      <c r="R3407" s="38"/>
      <c r="S3407" s="36"/>
      <c r="T3407" s="36"/>
      <c r="U3407" s="37"/>
      <c r="V3407" s="38"/>
      <c r="W3407" s="36"/>
      <c r="X3407" s="36"/>
      <c r="Y3407" s="37"/>
      <c r="Z3407" s="38"/>
      <c r="AA3407" s="36"/>
      <c r="AB3407" s="36"/>
      <c r="AC3407" s="37"/>
      <c r="AD3407" s="38"/>
      <c r="AE3407" s="36"/>
      <c r="AF3407" s="36"/>
      <c r="AG3407" s="37"/>
      <c r="AH3407" s="38"/>
      <c r="AI3407" s="36"/>
      <c r="AJ3407" s="36"/>
      <c r="AK3407" s="37"/>
      <c r="AL3407" s="38"/>
      <c r="AM3407" s="36"/>
      <c r="AN3407" s="36"/>
      <c r="AO3407" s="37"/>
    </row>
    <row r="3408" spans="1:41" hidden="1" outlineLevel="1" x14ac:dyDescent="0.25">
      <c r="A3408" s="34" t="s">
        <v>5841</v>
      </c>
      <c r="B3408" s="35" t="s">
        <v>47</v>
      </c>
      <c r="C3408" s="35" t="s">
        <v>483</v>
      </c>
      <c r="G3408" s="36"/>
      <c r="H3408" s="36"/>
      <c r="I3408" s="37"/>
      <c r="J3408" s="38"/>
      <c r="K3408" s="36"/>
      <c r="L3408" s="36"/>
      <c r="M3408" s="37"/>
      <c r="N3408" s="38"/>
      <c r="O3408" s="36"/>
      <c r="P3408" s="36"/>
      <c r="Q3408" s="37"/>
      <c r="R3408" s="38"/>
      <c r="S3408" s="36"/>
      <c r="T3408" s="36"/>
      <c r="U3408" s="37"/>
      <c r="V3408" s="38"/>
      <c r="W3408" s="36"/>
      <c r="X3408" s="36"/>
      <c r="Y3408" s="37"/>
      <c r="Z3408" s="38"/>
      <c r="AA3408" s="36"/>
      <c r="AB3408" s="36"/>
      <c r="AC3408" s="37"/>
      <c r="AD3408" s="38"/>
      <c r="AE3408" s="36"/>
      <c r="AF3408" s="36"/>
      <c r="AG3408" s="37"/>
      <c r="AH3408" s="38"/>
      <c r="AI3408" s="36"/>
      <c r="AJ3408" s="36"/>
      <c r="AK3408" s="37"/>
      <c r="AL3408" s="38"/>
      <c r="AM3408" s="36"/>
      <c r="AN3408" s="36"/>
      <c r="AO3408" s="37"/>
    </row>
    <row r="3409" spans="1:41" ht="45" hidden="1" outlineLevel="1" x14ac:dyDescent="0.25">
      <c r="A3409" s="30"/>
      <c r="B3409" s="31" t="s">
        <v>69</v>
      </c>
      <c r="C3409" s="31" t="s">
        <v>70</v>
      </c>
      <c r="D3409" s="31" t="s">
        <v>71</v>
      </c>
      <c r="E3409" s="31" t="s">
        <v>72</v>
      </c>
      <c r="G3409" s="39" t="s">
        <v>73</v>
      </c>
      <c r="H3409" s="40" t="s">
        <v>33</v>
      </c>
      <c r="I3409" s="41"/>
      <c r="J3409" s="38"/>
      <c r="K3409" s="39" t="s">
        <v>73</v>
      </c>
      <c r="L3409" s="40" t="s">
        <v>33</v>
      </c>
      <c r="M3409" s="41"/>
      <c r="N3409" s="38"/>
      <c r="O3409" s="39" t="s">
        <v>73</v>
      </c>
      <c r="P3409" s="40" t="s">
        <v>33</v>
      </c>
      <c r="Q3409" s="41"/>
      <c r="R3409" s="38"/>
      <c r="S3409" s="39" t="s">
        <v>73</v>
      </c>
      <c r="T3409" s="40" t="s">
        <v>33</v>
      </c>
      <c r="U3409" s="41"/>
      <c r="V3409" s="38"/>
      <c r="W3409" s="39" t="s">
        <v>73</v>
      </c>
      <c r="X3409" s="40" t="s">
        <v>33</v>
      </c>
      <c r="Y3409" s="41"/>
      <c r="Z3409" s="38"/>
      <c r="AA3409" s="39" t="s">
        <v>73</v>
      </c>
      <c r="AB3409" s="40" t="s">
        <v>33</v>
      </c>
      <c r="AC3409" s="41"/>
      <c r="AD3409" s="38"/>
      <c r="AE3409" s="39" t="s">
        <v>73</v>
      </c>
      <c r="AF3409" s="40" t="s">
        <v>33</v>
      </c>
      <c r="AG3409" s="41"/>
      <c r="AH3409" s="38"/>
      <c r="AI3409" s="39" t="s">
        <v>73</v>
      </c>
      <c r="AJ3409" s="40" t="s">
        <v>33</v>
      </c>
      <c r="AK3409" s="41"/>
      <c r="AL3409" s="38"/>
      <c r="AM3409" s="39" t="s">
        <v>73</v>
      </c>
      <c r="AN3409" s="40" t="s">
        <v>33</v>
      </c>
      <c r="AO3409" s="41"/>
    </row>
    <row r="3410" spans="1:41" ht="105" hidden="1" outlineLevel="1" x14ac:dyDescent="0.25">
      <c r="A3410" s="34" t="s">
        <v>5842</v>
      </c>
      <c r="B3410" s="35" t="s">
        <v>5843</v>
      </c>
      <c r="C3410" s="35" t="s">
        <v>486</v>
      </c>
      <c r="D3410" s="35" t="s">
        <v>621</v>
      </c>
      <c r="E3410" s="42">
        <v>1</v>
      </c>
      <c r="G3410" s="43">
        <v>0</v>
      </c>
      <c r="H3410" s="44">
        <v>0</v>
      </c>
      <c r="I3410" s="45"/>
      <c r="J3410" s="38"/>
      <c r="K3410" s="43">
        <v>0</v>
      </c>
      <c r="L3410" s="44">
        <v>0</v>
      </c>
      <c r="M3410" s="45"/>
      <c r="N3410" s="38"/>
      <c r="O3410" s="43">
        <v>0</v>
      </c>
      <c r="P3410" s="44">
        <v>0</v>
      </c>
      <c r="Q3410" s="45"/>
      <c r="R3410" s="38"/>
      <c r="S3410" s="43">
        <v>0</v>
      </c>
      <c r="T3410" s="44">
        <v>0</v>
      </c>
      <c r="U3410" s="45"/>
      <c r="V3410" s="38"/>
      <c r="W3410" s="43">
        <v>0</v>
      </c>
      <c r="X3410" s="44">
        <v>0</v>
      </c>
      <c r="Y3410" s="45"/>
      <c r="Z3410" s="38"/>
      <c r="AA3410" s="43">
        <v>0</v>
      </c>
      <c r="AB3410" s="44">
        <v>0</v>
      </c>
      <c r="AC3410" s="45"/>
      <c r="AD3410" s="38"/>
      <c r="AE3410" s="43">
        <v>0</v>
      </c>
      <c r="AF3410" s="44">
        <v>0</v>
      </c>
      <c r="AG3410" s="45"/>
      <c r="AH3410" s="38"/>
      <c r="AI3410" s="43">
        <v>29274.34</v>
      </c>
      <c r="AJ3410" s="44">
        <v>29274.34</v>
      </c>
      <c r="AK3410" s="45"/>
      <c r="AL3410" s="38"/>
      <c r="AM3410" s="43">
        <v>0</v>
      </c>
      <c r="AN3410" s="44">
        <v>0</v>
      </c>
      <c r="AO3410" s="45"/>
    </row>
    <row r="3411" spans="1:41" hidden="1" outlineLevel="1" x14ac:dyDescent="0.25">
      <c r="A3411" s="30"/>
      <c r="B3411" s="31" t="s">
        <v>44</v>
      </c>
      <c r="C3411" s="31" t="s">
        <v>45</v>
      </c>
      <c r="G3411" s="36"/>
      <c r="H3411" s="36"/>
      <c r="I3411" s="37"/>
      <c r="J3411" s="38"/>
      <c r="K3411" s="36"/>
      <c r="L3411" s="36"/>
      <c r="M3411" s="37"/>
      <c r="N3411" s="38"/>
      <c r="O3411" s="36"/>
      <c r="P3411" s="36"/>
      <c r="Q3411" s="37"/>
      <c r="R3411" s="38"/>
      <c r="S3411" s="36"/>
      <c r="T3411" s="36"/>
      <c r="U3411" s="37"/>
      <c r="V3411" s="38"/>
      <c r="W3411" s="36"/>
      <c r="X3411" s="36"/>
      <c r="Y3411" s="37"/>
      <c r="Z3411" s="38"/>
      <c r="AA3411" s="36"/>
      <c r="AB3411" s="36"/>
      <c r="AC3411" s="37"/>
      <c r="AD3411" s="38"/>
      <c r="AE3411" s="36"/>
      <c r="AF3411" s="36"/>
      <c r="AG3411" s="37"/>
      <c r="AH3411" s="38"/>
      <c r="AI3411" s="36"/>
      <c r="AJ3411" s="36"/>
      <c r="AK3411" s="37"/>
      <c r="AL3411" s="38"/>
      <c r="AM3411" s="36"/>
      <c r="AN3411" s="36"/>
      <c r="AO3411" s="37"/>
    </row>
    <row r="3412" spans="1:41" ht="45" hidden="1" outlineLevel="1" x14ac:dyDescent="0.25">
      <c r="A3412" s="34" t="s">
        <v>5844</v>
      </c>
      <c r="B3412" s="35" t="s">
        <v>47</v>
      </c>
      <c r="C3412" s="35" t="s">
        <v>488</v>
      </c>
      <c r="G3412" s="36"/>
      <c r="H3412" s="36"/>
      <c r="I3412" s="37"/>
      <c r="J3412" s="38"/>
      <c r="K3412" s="36"/>
      <c r="L3412" s="36"/>
      <c r="M3412" s="37"/>
      <c r="N3412" s="38"/>
      <c r="O3412" s="36"/>
      <c r="P3412" s="36"/>
      <c r="Q3412" s="37"/>
      <c r="R3412" s="38"/>
      <c r="S3412" s="36"/>
      <c r="T3412" s="36"/>
      <c r="U3412" s="37"/>
      <c r="V3412" s="38"/>
      <c r="W3412" s="36"/>
      <c r="X3412" s="36"/>
      <c r="Y3412" s="37"/>
      <c r="Z3412" s="38"/>
      <c r="AA3412" s="36"/>
      <c r="AB3412" s="36"/>
      <c r="AC3412" s="37"/>
      <c r="AD3412" s="38"/>
      <c r="AE3412" s="36"/>
      <c r="AF3412" s="36"/>
      <c r="AG3412" s="37"/>
      <c r="AH3412" s="38"/>
      <c r="AI3412" s="36"/>
      <c r="AJ3412" s="36"/>
      <c r="AK3412" s="37"/>
      <c r="AL3412" s="38"/>
      <c r="AM3412" s="36"/>
      <c r="AN3412" s="36"/>
      <c r="AO3412" s="37"/>
    </row>
    <row r="3413" spans="1:41" hidden="1" outlineLevel="1" x14ac:dyDescent="0.25">
      <c r="A3413" s="15" t="s">
        <v>5845</v>
      </c>
      <c r="B3413" s="15"/>
      <c r="C3413" s="15"/>
      <c r="D3413" s="15"/>
      <c r="E3413" s="15"/>
      <c r="G3413" s="20" t="s">
        <v>43</v>
      </c>
      <c r="H3413" s="44">
        <v>84860</v>
      </c>
      <c r="I3413" s="45"/>
      <c r="J3413" s="38"/>
      <c r="K3413" s="20" t="s">
        <v>43</v>
      </c>
      <c r="L3413" s="44">
        <v>192500</v>
      </c>
      <c r="M3413" s="45"/>
      <c r="N3413" s="38"/>
      <c r="O3413" s="20" t="s">
        <v>43</v>
      </c>
      <c r="P3413" s="44">
        <v>192500</v>
      </c>
      <c r="Q3413" s="45"/>
      <c r="R3413" s="38"/>
      <c r="S3413" s="20" t="s">
        <v>43</v>
      </c>
      <c r="T3413" s="44">
        <v>192851</v>
      </c>
      <c r="U3413" s="45"/>
      <c r="V3413" s="38"/>
      <c r="W3413" s="20" t="s">
        <v>43</v>
      </c>
      <c r="X3413" s="44">
        <v>109585</v>
      </c>
      <c r="Y3413" s="45"/>
      <c r="Z3413" s="38"/>
      <c r="AA3413" s="20" t="s">
        <v>43</v>
      </c>
      <c r="AB3413" s="44">
        <v>179712.75</v>
      </c>
      <c r="AC3413" s="45"/>
      <c r="AD3413" s="38"/>
      <c r="AE3413" s="20" t="s">
        <v>43</v>
      </c>
      <c r="AF3413" s="44">
        <v>195870</v>
      </c>
      <c r="AG3413" s="45"/>
      <c r="AH3413" s="38"/>
      <c r="AI3413" s="20" t="s">
        <v>43</v>
      </c>
      <c r="AJ3413" s="44">
        <v>257302.34</v>
      </c>
      <c r="AK3413" s="45"/>
      <c r="AL3413" s="38"/>
      <c r="AM3413" s="20" t="s">
        <v>43</v>
      </c>
      <c r="AN3413" s="44">
        <v>128085</v>
      </c>
      <c r="AO3413" s="45"/>
    </row>
    <row r="3414" spans="1:41" hidden="1" outlineLevel="1" x14ac:dyDescent="0.25">
      <c r="A3414" s="30"/>
      <c r="B3414" s="31" t="s">
        <v>44</v>
      </c>
      <c r="C3414" s="31" t="s">
        <v>45</v>
      </c>
      <c r="G3414" s="36"/>
      <c r="H3414" s="36"/>
      <c r="I3414" s="37"/>
      <c r="J3414" s="38"/>
      <c r="K3414" s="36"/>
      <c r="L3414" s="36"/>
      <c r="M3414" s="37"/>
      <c r="N3414" s="38"/>
      <c r="O3414" s="36"/>
      <c r="P3414" s="36"/>
      <c r="Q3414" s="37"/>
      <c r="R3414" s="38"/>
      <c r="S3414" s="36"/>
      <c r="T3414" s="36"/>
      <c r="U3414" s="37"/>
      <c r="V3414" s="38"/>
      <c r="W3414" s="36"/>
      <c r="X3414" s="36"/>
      <c r="Y3414" s="37"/>
      <c r="Z3414" s="38"/>
      <c r="AA3414" s="36"/>
      <c r="AB3414" s="36"/>
      <c r="AC3414" s="37"/>
      <c r="AD3414" s="38"/>
      <c r="AE3414" s="36"/>
      <c r="AF3414" s="36"/>
      <c r="AG3414" s="37"/>
      <c r="AH3414" s="38"/>
      <c r="AI3414" s="36"/>
      <c r="AJ3414" s="36"/>
      <c r="AK3414" s="37"/>
      <c r="AL3414" s="38"/>
      <c r="AM3414" s="36"/>
      <c r="AN3414" s="36"/>
      <c r="AO3414" s="37"/>
    </row>
    <row r="3415" spans="1:41" ht="30" hidden="1" outlineLevel="1" x14ac:dyDescent="0.25">
      <c r="A3415" s="34" t="s">
        <v>5846</v>
      </c>
      <c r="B3415" s="35" t="s">
        <v>47</v>
      </c>
      <c r="C3415" s="35" t="s">
        <v>4587</v>
      </c>
      <c r="G3415" s="36"/>
      <c r="H3415" s="36"/>
      <c r="I3415" s="37"/>
      <c r="J3415" s="38"/>
      <c r="K3415" s="36"/>
      <c r="L3415" s="36"/>
      <c r="M3415" s="37"/>
      <c r="N3415" s="38"/>
      <c r="O3415" s="36"/>
      <c r="P3415" s="36"/>
      <c r="Q3415" s="37"/>
      <c r="R3415" s="38"/>
      <c r="S3415" s="36"/>
      <c r="T3415" s="36"/>
      <c r="U3415" s="37"/>
      <c r="V3415" s="38"/>
      <c r="W3415" s="36"/>
      <c r="X3415" s="36"/>
      <c r="Y3415" s="37"/>
      <c r="Z3415" s="38"/>
      <c r="AA3415" s="36"/>
      <c r="AB3415" s="36"/>
      <c r="AC3415" s="37"/>
      <c r="AD3415" s="38"/>
      <c r="AE3415" s="36"/>
      <c r="AF3415" s="36"/>
      <c r="AG3415" s="37"/>
      <c r="AH3415" s="38"/>
      <c r="AI3415" s="36"/>
      <c r="AJ3415" s="36"/>
      <c r="AK3415" s="37"/>
      <c r="AL3415" s="38"/>
      <c r="AM3415" s="36"/>
      <c r="AN3415" s="36"/>
      <c r="AO3415" s="37"/>
    </row>
    <row r="3416" spans="1:41" hidden="1" outlineLevel="1" x14ac:dyDescent="0.25">
      <c r="A3416" s="34" t="s">
        <v>5847</v>
      </c>
      <c r="B3416" s="35" t="s">
        <v>47</v>
      </c>
      <c r="C3416" s="35" t="s">
        <v>3574</v>
      </c>
      <c r="G3416" s="36"/>
      <c r="H3416" s="36"/>
      <c r="I3416" s="37"/>
      <c r="J3416" s="38"/>
      <c r="K3416" s="36"/>
      <c r="L3416" s="36"/>
      <c r="M3416" s="37"/>
      <c r="N3416" s="38"/>
      <c r="O3416" s="36"/>
      <c r="P3416" s="36"/>
      <c r="Q3416" s="37"/>
      <c r="R3416" s="38"/>
      <c r="S3416" s="36"/>
      <c r="T3416" s="36"/>
      <c r="U3416" s="37"/>
      <c r="V3416" s="38"/>
      <c r="W3416" s="36"/>
      <c r="X3416" s="36"/>
      <c r="Y3416" s="37"/>
      <c r="Z3416" s="38"/>
      <c r="AA3416" s="36"/>
      <c r="AB3416" s="36"/>
      <c r="AC3416" s="37"/>
      <c r="AD3416" s="38"/>
      <c r="AE3416" s="36"/>
      <c r="AF3416" s="36"/>
      <c r="AG3416" s="37"/>
      <c r="AH3416" s="38"/>
      <c r="AI3416" s="36"/>
      <c r="AJ3416" s="36"/>
      <c r="AK3416" s="37"/>
      <c r="AL3416" s="38"/>
      <c r="AM3416" s="36"/>
      <c r="AN3416" s="36"/>
      <c r="AO3416" s="37"/>
    </row>
    <row r="3417" spans="1:41" hidden="1" outlineLevel="1" x14ac:dyDescent="0.25">
      <c r="A3417" s="34" t="s">
        <v>5848</v>
      </c>
      <c r="B3417" s="35" t="s">
        <v>47</v>
      </c>
      <c r="C3417" s="35" t="s">
        <v>4590</v>
      </c>
      <c r="G3417" s="36"/>
      <c r="H3417" s="36"/>
      <c r="I3417" s="37"/>
      <c r="J3417" s="38"/>
      <c r="K3417" s="36"/>
      <c r="L3417" s="36"/>
      <c r="M3417" s="37"/>
      <c r="N3417" s="38"/>
      <c r="O3417" s="36"/>
      <c r="P3417" s="36"/>
      <c r="Q3417" s="37"/>
      <c r="R3417" s="38"/>
      <c r="S3417" s="36"/>
      <c r="T3417" s="36"/>
      <c r="U3417" s="37"/>
      <c r="V3417" s="38"/>
      <c r="W3417" s="36"/>
      <c r="X3417" s="36"/>
      <c r="Y3417" s="37"/>
      <c r="Z3417" s="38"/>
      <c r="AA3417" s="36"/>
      <c r="AB3417" s="36"/>
      <c r="AC3417" s="37"/>
      <c r="AD3417" s="38"/>
      <c r="AE3417" s="36"/>
      <c r="AF3417" s="36"/>
      <c r="AG3417" s="37"/>
      <c r="AH3417" s="38"/>
      <c r="AI3417" s="36"/>
      <c r="AJ3417" s="36"/>
      <c r="AK3417" s="37"/>
      <c r="AL3417" s="38"/>
      <c r="AM3417" s="36"/>
      <c r="AN3417" s="36"/>
      <c r="AO3417" s="37"/>
    </row>
    <row r="3418" spans="1:41" ht="45" hidden="1" outlineLevel="1" x14ac:dyDescent="0.25">
      <c r="A3418" s="30"/>
      <c r="B3418" s="31" t="s">
        <v>69</v>
      </c>
      <c r="C3418" s="31" t="s">
        <v>70</v>
      </c>
      <c r="D3418" s="31" t="s">
        <v>71</v>
      </c>
      <c r="E3418" s="31" t="s">
        <v>72</v>
      </c>
      <c r="G3418" s="39" t="s">
        <v>73</v>
      </c>
      <c r="H3418" s="40" t="s">
        <v>33</v>
      </c>
      <c r="I3418" s="41"/>
      <c r="J3418" s="38"/>
      <c r="K3418" s="39" t="s">
        <v>73</v>
      </c>
      <c r="L3418" s="40" t="s">
        <v>33</v>
      </c>
      <c r="M3418" s="41"/>
      <c r="N3418" s="38"/>
      <c r="O3418" s="39" t="s">
        <v>73</v>
      </c>
      <c r="P3418" s="40" t="s">
        <v>33</v>
      </c>
      <c r="Q3418" s="41"/>
      <c r="R3418" s="38"/>
      <c r="S3418" s="39" t="s">
        <v>73</v>
      </c>
      <c r="T3418" s="40" t="s">
        <v>33</v>
      </c>
      <c r="U3418" s="41"/>
      <c r="V3418" s="38"/>
      <c r="W3418" s="39" t="s">
        <v>73</v>
      </c>
      <c r="X3418" s="40" t="s">
        <v>33</v>
      </c>
      <c r="Y3418" s="41"/>
      <c r="Z3418" s="38"/>
      <c r="AA3418" s="39" t="s">
        <v>73</v>
      </c>
      <c r="AB3418" s="40" t="s">
        <v>33</v>
      </c>
      <c r="AC3418" s="41"/>
      <c r="AD3418" s="38"/>
      <c r="AE3418" s="39" t="s">
        <v>73</v>
      </c>
      <c r="AF3418" s="40" t="s">
        <v>33</v>
      </c>
      <c r="AG3418" s="41"/>
      <c r="AH3418" s="38"/>
      <c r="AI3418" s="39" t="s">
        <v>73</v>
      </c>
      <c r="AJ3418" s="40" t="s">
        <v>33</v>
      </c>
      <c r="AK3418" s="41"/>
      <c r="AL3418" s="38"/>
      <c r="AM3418" s="39" t="s">
        <v>73</v>
      </c>
      <c r="AN3418" s="40" t="s">
        <v>33</v>
      </c>
      <c r="AO3418" s="41"/>
    </row>
    <row r="3419" spans="1:41" hidden="1" outlineLevel="1" x14ac:dyDescent="0.25">
      <c r="A3419" s="34" t="s">
        <v>5849</v>
      </c>
      <c r="B3419" s="35" t="s">
        <v>5850</v>
      </c>
      <c r="C3419" s="35" t="s">
        <v>5851</v>
      </c>
      <c r="D3419" s="35" t="s">
        <v>500</v>
      </c>
      <c r="E3419" s="42">
        <v>4</v>
      </c>
      <c r="G3419" s="43">
        <v>1426</v>
      </c>
      <c r="H3419" s="44">
        <v>5704</v>
      </c>
      <c r="I3419" s="45"/>
      <c r="J3419" s="38"/>
      <c r="K3419" s="43">
        <v>3290</v>
      </c>
      <c r="L3419" s="44">
        <v>13160</v>
      </c>
      <c r="M3419" s="45"/>
      <c r="N3419" s="38"/>
      <c r="O3419" s="43">
        <v>3290</v>
      </c>
      <c r="P3419" s="44">
        <v>13160</v>
      </c>
      <c r="Q3419" s="45"/>
      <c r="R3419" s="38"/>
      <c r="S3419" s="43">
        <v>2004</v>
      </c>
      <c r="T3419" s="44">
        <v>8016</v>
      </c>
      <c r="U3419" s="45"/>
      <c r="V3419" s="38"/>
      <c r="W3419" s="43">
        <v>2238</v>
      </c>
      <c r="X3419" s="44">
        <v>8952</v>
      </c>
      <c r="Y3419" s="45"/>
      <c r="Z3419" s="38"/>
      <c r="AA3419" s="43">
        <v>2599.89</v>
      </c>
      <c r="AB3419" s="44">
        <v>10399.56</v>
      </c>
      <c r="AC3419" s="45"/>
      <c r="AD3419" s="38"/>
      <c r="AE3419" s="43">
        <v>2821</v>
      </c>
      <c r="AF3419" s="44">
        <v>11284</v>
      </c>
      <c r="AG3419" s="45"/>
      <c r="AH3419" s="38"/>
      <c r="AI3419" s="43">
        <v>1653.96</v>
      </c>
      <c r="AJ3419" s="44">
        <v>6615.84</v>
      </c>
      <c r="AK3419" s="45"/>
      <c r="AL3419" s="38"/>
      <c r="AM3419" s="43">
        <v>2207</v>
      </c>
      <c r="AN3419" s="44">
        <v>8828</v>
      </c>
      <c r="AO3419" s="45"/>
    </row>
    <row r="3420" spans="1:41" hidden="1" outlineLevel="1" x14ac:dyDescent="0.25">
      <c r="A3420" s="34" t="s">
        <v>5852</v>
      </c>
      <c r="B3420" s="35" t="s">
        <v>5853</v>
      </c>
      <c r="C3420" s="35" t="s">
        <v>5854</v>
      </c>
      <c r="D3420" s="35" t="s">
        <v>500</v>
      </c>
      <c r="E3420" s="42">
        <v>1</v>
      </c>
      <c r="G3420" s="43">
        <v>2852</v>
      </c>
      <c r="H3420" s="44">
        <v>2852</v>
      </c>
      <c r="I3420" s="45"/>
      <c r="J3420" s="38"/>
      <c r="K3420" s="43">
        <v>5080</v>
      </c>
      <c r="L3420" s="44">
        <v>5080</v>
      </c>
      <c r="M3420" s="45"/>
      <c r="N3420" s="38"/>
      <c r="O3420" s="43">
        <v>5080</v>
      </c>
      <c r="P3420" s="44">
        <v>5080</v>
      </c>
      <c r="Q3420" s="45"/>
      <c r="R3420" s="38"/>
      <c r="S3420" s="43">
        <v>3441</v>
      </c>
      <c r="T3420" s="44">
        <v>3441</v>
      </c>
      <c r="U3420" s="45"/>
      <c r="V3420" s="38"/>
      <c r="W3420" s="43">
        <v>3928</v>
      </c>
      <c r="X3420" s="44">
        <v>3928</v>
      </c>
      <c r="Y3420" s="45"/>
      <c r="Z3420" s="38"/>
      <c r="AA3420" s="43">
        <v>4819.07</v>
      </c>
      <c r="AB3420" s="44">
        <v>4819.07</v>
      </c>
      <c r="AC3420" s="45"/>
      <c r="AD3420" s="38"/>
      <c r="AE3420" s="43">
        <v>5642</v>
      </c>
      <c r="AF3420" s="44">
        <v>5642</v>
      </c>
      <c r="AG3420" s="45"/>
      <c r="AH3420" s="38"/>
      <c r="AI3420" s="43">
        <v>3307.92</v>
      </c>
      <c r="AJ3420" s="44">
        <v>3307.92</v>
      </c>
      <c r="AK3420" s="45"/>
      <c r="AL3420" s="38"/>
      <c r="AM3420" s="43">
        <v>3949</v>
      </c>
      <c r="AN3420" s="44">
        <v>3949</v>
      </c>
      <c r="AO3420" s="45"/>
    </row>
    <row r="3421" spans="1:41" hidden="1" outlineLevel="1" x14ac:dyDescent="0.25">
      <c r="A3421" s="34" t="s">
        <v>5855</v>
      </c>
      <c r="B3421" s="35" t="s">
        <v>5856</v>
      </c>
      <c r="C3421" s="35" t="s">
        <v>5857</v>
      </c>
      <c r="D3421" s="35" t="s">
        <v>500</v>
      </c>
      <c r="E3421" s="42">
        <v>8</v>
      </c>
      <c r="G3421" s="43">
        <v>670</v>
      </c>
      <c r="H3421" s="44">
        <v>5360</v>
      </c>
      <c r="I3421" s="45"/>
      <c r="J3421" s="38"/>
      <c r="K3421" s="43">
        <v>715</v>
      </c>
      <c r="L3421" s="44">
        <v>5720</v>
      </c>
      <c r="M3421" s="45"/>
      <c r="N3421" s="38"/>
      <c r="O3421" s="43">
        <v>715</v>
      </c>
      <c r="P3421" s="44">
        <v>5720</v>
      </c>
      <c r="Q3421" s="45"/>
      <c r="R3421" s="38"/>
      <c r="S3421" s="43">
        <v>982</v>
      </c>
      <c r="T3421" s="44">
        <v>7856</v>
      </c>
      <c r="U3421" s="45"/>
      <c r="V3421" s="38"/>
      <c r="W3421" s="43">
        <v>932</v>
      </c>
      <c r="X3421" s="44">
        <v>7456</v>
      </c>
      <c r="Y3421" s="45"/>
      <c r="Z3421" s="38"/>
      <c r="AA3421" s="43">
        <v>1211.96</v>
      </c>
      <c r="AB3421" s="44">
        <v>9695.68</v>
      </c>
      <c r="AC3421" s="45"/>
      <c r="AD3421" s="38"/>
      <c r="AE3421" s="43">
        <v>1308</v>
      </c>
      <c r="AF3421" s="44">
        <v>10464</v>
      </c>
      <c r="AG3421" s="45"/>
      <c r="AH3421" s="38"/>
      <c r="AI3421" s="43">
        <v>870.66</v>
      </c>
      <c r="AJ3421" s="44">
        <v>6965.28</v>
      </c>
      <c r="AK3421" s="45"/>
      <c r="AL3421" s="38"/>
      <c r="AM3421" s="43">
        <v>950</v>
      </c>
      <c r="AN3421" s="44">
        <v>7600</v>
      </c>
      <c r="AO3421" s="45"/>
    </row>
    <row r="3422" spans="1:41" hidden="1" outlineLevel="1" x14ac:dyDescent="0.25">
      <c r="A3422" s="34" t="s">
        <v>5858</v>
      </c>
      <c r="B3422" s="35" t="s">
        <v>5859</v>
      </c>
      <c r="C3422" s="35" t="s">
        <v>5860</v>
      </c>
      <c r="D3422" s="35" t="s">
        <v>500</v>
      </c>
      <c r="E3422" s="42">
        <v>7</v>
      </c>
      <c r="G3422" s="43">
        <v>1340</v>
      </c>
      <c r="H3422" s="44">
        <v>9380</v>
      </c>
      <c r="I3422" s="45"/>
      <c r="J3422" s="38"/>
      <c r="K3422" s="43">
        <v>1440</v>
      </c>
      <c r="L3422" s="44">
        <v>10080</v>
      </c>
      <c r="M3422" s="45"/>
      <c r="N3422" s="38"/>
      <c r="O3422" s="43">
        <v>1440</v>
      </c>
      <c r="P3422" s="44">
        <v>10080</v>
      </c>
      <c r="Q3422" s="45"/>
      <c r="R3422" s="38"/>
      <c r="S3422" s="43">
        <v>1965</v>
      </c>
      <c r="T3422" s="44">
        <v>13755</v>
      </c>
      <c r="U3422" s="45"/>
      <c r="V3422" s="38"/>
      <c r="W3422" s="43">
        <v>1779</v>
      </c>
      <c r="X3422" s="44">
        <v>12453</v>
      </c>
      <c r="Y3422" s="45"/>
      <c r="Z3422" s="38"/>
      <c r="AA3422" s="43">
        <v>2179.1</v>
      </c>
      <c r="AB3422" s="44">
        <v>15253.7</v>
      </c>
      <c r="AC3422" s="45"/>
      <c r="AD3422" s="38"/>
      <c r="AE3422" s="43">
        <v>2615</v>
      </c>
      <c r="AF3422" s="44">
        <v>18305</v>
      </c>
      <c r="AG3422" s="45"/>
      <c r="AH3422" s="38"/>
      <c r="AI3422" s="43">
        <v>3192.42</v>
      </c>
      <c r="AJ3422" s="44">
        <v>22346.94</v>
      </c>
      <c r="AK3422" s="45"/>
      <c r="AL3422" s="38"/>
      <c r="AM3422" s="43">
        <v>1901</v>
      </c>
      <c r="AN3422" s="44">
        <v>13307</v>
      </c>
      <c r="AO3422" s="45"/>
    </row>
    <row r="3423" spans="1:41" hidden="1" outlineLevel="1" x14ac:dyDescent="0.25">
      <c r="A3423" s="34" t="s">
        <v>5861</v>
      </c>
      <c r="B3423" s="35" t="s">
        <v>5862</v>
      </c>
      <c r="C3423" s="35" t="s">
        <v>5863</v>
      </c>
      <c r="D3423" s="35" t="s">
        <v>500</v>
      </c>
      <c r="E3423" s="42">
        <v>2</v>
      </c>
      <c r="G3423" s="43">
        <v>1942</v>
      </c>
      <c r="H3423" s="44">
        <v>3884</v>
      </c>
      <c r="I3423" s="45"/>
      <c r="J3423" s="38"/>
      <c r="K3423" s="43">
        <v>2130</v>
      </c>
      <c r="L3423" s="44">
        <v>4260</v>
      </c>
      <c r="M3423" s="45"/>
      <c r="N3423" s="38"/>
      <c r="O3423" s="43">
        <v>2130</v>
      </c>
      <c r="P3423" s="44">
        <v>4260</v>
      </c>
      <c r="Q3423" s="45"/>
      <c r="R3423" s="38"/>
      <c r="S3423" s="43">
        <v>2849</v>
      </c>
      <c r="T3423" s="44">
        <v>5698</v>
      </c>
      <c r="U3423" s="45"/>
      <c r="V3423" s="38"/>
      <c r="W3423" s="43">
        <v>2676</v>
      </c>
      <c r="X3423" s="44">
        <v>5352</v>
      </c>
      <c r="Y3423" s="45"/>
      <c r="Z3423" s="38"/>
      <c r="AA3423" s="43">
        <v>3005.65</v>
      </c>
      <c r="AB3423" s="44">
        <v>6011.3</v>
      </c>
      <c r="AC3423" s="45"/>
      <c r="AD3423" s="38"/>
      <c r="AE3423" s="43">
        <v>3793</v>
      </c>
      <c r="AF3423" s="44">
        <v>7586</v>
      </c>
      <c r="AG3423" s="45"/>
      <c r="AH3423" s="38"/>
      <c r="AI3423" s="43">
        <v>2524.91</v>
      </c>
      <c r="AJ3423" s="44">
        <v>5049.82</v>
      </c>
      <c r="AK3423" s="45"/>
      <c r="AL3423" s="38"/>
      <c r="AM3423" s="43">
        <v>2988</v>
      </c>
      <c r="AN3423" s="44">
        <v>5976</v>
      </c>
      <c r="AO3423" s="45"/>
    </row>
    <row r="3424" spans="1:41" hidden="1" outlineLevel="1" x14ac:dyDescent="0.25">
      <c r="A3424" s="34" t="s">
        <v>5864</v>
      </c>
      <c r="B3424" s="35" t="s">
        <v>5865</v>
      </c>
      <c r="C3424" s="35" t="s">
        <v>5866</v>
      </c>
      <c r="D3424" s="35" t="s">
        <v>500</v>
      </c>
      <c r="E3424" s="42">
        <v>4</v>
      </c>
      <c r="G3424" s="43">
        <v>1591</v>
      </c>
      <c r="H3424" s="44">
        <v>6364</v>
      </c>
      <c r="I3424" s="45"/>
      <c r="J3424" s="38"/>
      <c r="K3424" s="43">
        <v>1770</v>
      </c>
      <c r="L3424" s="44">
        <v>7080</v>
      </c>
      <c r="M3424" s="45"/>
      <c r="N3424" s="38"/>
      <c r="O3424" s="43">
        <v>1770</v>
      </c>
      <c r="P3424" s="44">
        <v>7080</v>
      </c>
      <c r="Q3424" s="45"/>
      <c r="R3424" s="38"/>
      <c r="S3424" s="43">
        <v>2334</v>
      </c>
      <c r="T3424" s="44">
        <v>9336</v>
      </c>
      <c r="U3424" s="45"/>
      <c r="V3424" s="38"/>
      <c r="W3424" s="43">
        <v>2210</v>
      </c>
      <c r="X3424" s="44">
        <v>8840</v>
      </c>
      <c r="Y3424" s="45"/>
      <c r="Z3424" s="38"/>
      <c r="AA3424" s="43">
        <v>2494.69</v>
      </c>
      <c r="AB3424" s="44">
        <v>9978.76</v>
      </c>
      <c r="AC3424" s="45"/>
      <c r="AD3424" s="38"/>
      <c r="AE3424" s="43">
        <v>3110</v>
      </c>
      <c r="AF3424" s="44">
        <v>12440</v>
      </c>
      <c r="AG3424" s="45"/>
      <c r="AH3424" s="38"/>
      <c r="AI3424" s="43">
        <v>2067.8200000000002</v>
      </c>
      <c r="AJ3424" s="44">
        <v>8271.2800000000007</v>
      </c>
      <c r="AK3424" s="45"/>
      <c r="AL3424" s="38"/>
      <c r="AM3424" s="43">
        <v>2455</v>
      </c>
      <c r="AN3424" s="44">
        <v>9820</v>
      </c>
      <c r="AO3424" s="45"/>
    </row>
    <row r="3425" spans="1:41" hidden="1" outlineLevel="1" x14ac:dyDescent="0.25">
      <c r="A3425" s="34" t="s">
        <v>5867</v>
      </c>
      <c r="B3425" s="35" t="s">
        <v>5868</v>
      </c>
      <c r="C3425" s="35" t="s">
        <v>5869</v>
      </c>
      <c r="D3425" s="35" t="s">
        <v>500</v>
      </c>
      <c r="E3425" s="42">
        <v>2</v>
      </c>
      <c r="G3425" s="43">
        <v>270</v>
      </c>
      <c r="H3425" s="44">
        <v>540</v>
      </c>
      <c r="I3425" s="45"/>
      <c r="J3425" s="38"/>
      <c r="K3425" s="43">
        <v>330</v>
      </c>
      <c r="L3425" s="44">
        <v>660</v>
      </c>
      <c r="M3425" s="45"/>
      <c r="N3425" s="38"/>
      <c r="O3425" s="43">
        <v>330</v>
      </c>
      <c r="P3425" s="44">
        <v>660</v>
      </c>
      <c r="Q3425" s="45"/>
      <c r="R3425" s="38"/>
      <c r="S3425" s="43">
        <v>205</v>
      </c>
      <c r="T3425" s="44">
        <v>410</v>
      </c>
      <c r="U3425" s="45"/>
      <c r="V3425" s="38"/>
      <c r="W3425" s="43">
        <v>313</v>
      </c>
      <c r="X3425" s="44">
        <v>626</v>
      </c>
      <c r="Y3425" s="45"/>
      <c r="Z3425" s="38"/>
      <c r="AA3425" s="43">
        <v>393.21</v>
      </c>
      <c r="AB3425" s="44">
        <v>786.42</v>
      </c>
      <c r="AC3425" s="45"/>
      <c r="AD3425" s="38"/>
      <c r="AE3425" s="43">
        <v>385</v>
      </c>
      <c r="AF3425" s="44">
        <v>770</v>
      </c>
      <c r="AG3425" s="45"/>
      <c r="AH3425" s="38"/>
      <c r="AI3425" s="43">
        <v>544.16</v>
      </c>
      <c r="AJ3425" s="44">
        <v>1088.32</v>
      </c>
      <c r="AK3425" s="45"/>
      <c r="AL3425" s="38"/>
      <c r="AM3425" s="43">
        <v>201</v>
      </c>
      <c r="AN3425" s="44">
        <v>402</v>
      </c>
      <c r="AO3425" s="45"/>
    </row>
    <row r="3426" spans="1:41" hidden="1" outlineLevel="1" x14ac:dyDescent="0.25">
      <c r="A3426" s="30"/>
      <c r="B3426" s="31" t="s">
        <v>44</v>
      </c>
      <c r="C3426" s="31" t="s">
        <v>45</v>
      </c>
      <c r="G3426" s="36"/>
      <c r="H3426" s="36"/>
      <c r="I3426" s="37"/>
      <c r="J3426" s="38"/>
      <c r="K3426" s="36"/>
      <c r="L3426" s="36"/>
      <c r="M3426" s="37"/>
      <c r="N3426" s="38"/>
      <c r="O3426" s="36"/>
      <c r="P3426" s="36"/>
      <c r="Q3426" s="37"/>
      <c r="R3426" s="38"/>
      <c r="S3426" s="36"/>
      <c r="T3426" s="36"/>
      <c r="U3426" s="37"/>
      <c r="V3426" s="38"/>
      <c r="W3426" s="36"/>
      <c r="X3426" s="36"/>
      <c r="Y3426" s="37"/>
      <c r="Z3426" s="38"/>
      <c r="AA3426" s="36"/>
      <c r="AB3426" s="36"/>
      <c r="AC3426" s="37"/>
      <c r="AD3426" s="38"/>
      <c r="AE3426" s="36"/>
      <c r="AF3426" s="36"/>
      <c r="AG3426" s="37"/>
      <c r="AH3426" s="38"/>
      <c r="AI3426" s="36"/>
      <c r="AJ3426" s="36"/>
      <c r="AK3426" s="37"/>
      <c r="AL3426" s="38"/>
      <c r="AM3426" s="36"/>
      <c r="AN3426" s="36"/>
      <c r="AO3426" s="37"/>
    </row>
    <row r="3427" spans="1:41" hidden="1" outlineLevel="1" x14ac:dyDescent="0.25">
      <c r="A3427" s="34" t="s">
        <v>5870</v>
      </c>
      <c r="B3427" s="35" t="s">
        <v>47</v>
      </c>
      <c r="C3427" s="35" t="s">
        <v>4616</v>
      </c>
      <c r="G3427" s="36"/>
      <c r="H3427" s="36"/>
      <c r="I3427" s="37"/>
      <c r="J3427" s="38"/>
      <c r="K3427" s="36"/>
      <c r="L3427" s="36"/>
      <c r="M3427" s="37"/>
      <c r="N3427" s="38"/>
      <c r="O3427" s="36"/>
      <c r="P3427" s="36"/>
      <c r="Q3427" s="37"/>
      <c r="R3427" s="38"/>
      <c r="S3427" s="36"/>
      <c r="T3427" s="36"/>
      <c r="U3427" s="37"/>
      <c r="V3427" s="38"/>
      <c r="W3427" s="36"/>
      <c r="X3427" s="36"/>
      <c r="Y3427" s="37"/>
      <c r="Z3427" s="38"/>
      <c r="AA3427" s="36"/>
      <c r="AB3427" s="36"/>
      <c r="AC3427" s="37"/>
      <c r="AD3427" s="38"/>
      <c r="AE3427" s="36"/>
      <c r="AF3427" s="36"/>
      <c r="AG3427" s="37"/>
      <c r="AH3427" s="38"/>
      <c r="AI3427" s="36"/>
      <c r="AJ3427" s="36"/>
      <c r="AK3427" s="37"/>
      <c r="AL3427" s="38"/>
      <c r="AM3427" s="36"/>
      <c r="AN3427" s="36"/>
      <c r="AO3427" s="37"/>
    </row>
    <row r="3428" spans="1:41" ht="45" hidden="1" outlineLevel="1" x14ac:dyDescent="0.25">
      <c r="A3428" s="30"/>
      <c r="B3428" s="31" t="s">
        <v>69</v>
      </c>
      <c r="C3428" s="31" t="s">
        <v>70</v>
      </c>
      <c r="D3428" s="31" t="s">
        <v>71</v>
      </c>
      <c r="E3428" s="31" t="s">
        <v>72</v>
      </c>
      <c r="G3428" s="39" t="s">
        <v>73</v>
      </c>
      <c r="H3428" s="40" t="s">
        <v>33</v>
      </c>
      <c r="I3428" s="41"/>
      <c r="J3428" s="38"/>
      <c r="K3428" s="39" t="s">
        <v>73</v>
      </c>
      <c r="L3428" s="40" t="s">
        <v>33</v>
      </c>
      <c r="M3428" s="41"/>
      <c r="N3428" s="38"/>
      <c r="O3428" s="39" t="s">
        <v>73</v>
      </c>
      <c r="P3428" s="40" t="s">
        <v>33</v>
      </c>
      <c r="Q3428" s="41"/>
      <c r="R3428" s="38"/>
      <c r="S3428" s="39" t="s">
        <v>73</v>
      </c>
      <c r="T3428" s="40" t="s">
        <v>33</v>
      </c>
      <c r="U3428" s="41"/>
      <c r="V3428" s="38"/>
      <c r="W3428" s="39" t="s">
        <v>73</v>
      </c>
      <c r="X3428" s="40" t="s">
        <v>33</v>
      </c>
      <c r="Y3428" s="41"/>
      <c r="Z3428" s="38"/>
      <c r="AA3428" s="39" t="s">
        <v>73</v>
      </c>
      <c r="AB3428" s="40" t="s">
        <v>33</v>
      </c>
      <c r="AC3428" s="41"/>
      <c r="AD3428" s="38"/>
      <c r="AE3428" s="39" t="s">
        <v>73</v>
      </c>
      <c r="AF3428" s="40" t="s">
        <v>33</v>
      </c>
      <c r="AG3428" s="41"/>
      <c r="AH3428" s="38"/>
      <c r="AI3428" s="39" t="s">
        <v>73</v>
      </c>
      <c r="AJ3428" s="40" t="s">
        <v>33</v>
      </c>
      <c r="AK3428" s="41"/>
      <c r="AL3428" s="38"/>
      <c r="AM3428" s="39" t="s">
        <v>73</v>
      </c>
      <c r="AN3428" s="40" t="s">
        <v>33</v>
      </c>
      <c r="AO3428" s="41"/>
    </row>
    <row r="3429" spans="1:41" hidden="1" outlineLevel="1" x14ac:dyDescent="0.25">
      <c r="A3429" s="34" t="s">
        <v>5871</v>
      </c>
      <c r="B3429" s="35" t="s">
        <v>5872</v>
      </c>
      <c r="C3429" s="35" t="s">
        <v>5873</v>
      </c>
      <c r="D3429" s="35" t="s">
        <v>500</v>
      </c>
      <c r="E3429" s="42">
        <v>5</v>
      </c>
      <c r="G3429" s="43">
        <v>1452</v>
      </c>
      <c r="H3429" s="44">
        <v>7260</v>
      </c>
      <c r="I3429" s="45"/>
      <c r="J3429" s="38"/>
      <c r="K3429" s="43">
        <v>2635</v>
      </c>
      <c r="L3429" s="44">
        <v>13175</v>
      </c>
      <c r="M3429" s="45"/>
      <c r="N3429" s="38"/>
      <c r="O3429" s="43">
        <v>2635</v>
      </c>
      <c r="P3429" s="44">
        <v>13175</v>
      </c>
      <c r="Q3429" s="45"/>
      <c r="R3429" s="38"/>
      <c r="S3429" s="43">
        <v>1896</v>
      </c>
      <c r="T3429" s="44">
        <v>9480</v>
      </c>
      <c r="U3429" s="45"/>
      <c r="V3429" s="38"/>
      <c r="W3429" s="43">
        <v>2404</v>
      </c>
      <c r="X3429" s="44">
        <v>12020</v>
      </c>
      <c r="Y3429" s="45"/>
      <c r="Z3429" s="38"/>
      <c r="AA3429" s="43">
        <v>1599.78</v>
      </c>
      <c r="AB3429" s="44">
        <v>7998.9</v>
      </c>
      <c r="AC3429" s="45"/>
      <c r="AD3429" s="38"/>
      <c r="AE3429" s="43">
        <v>2436</v>
      </c>
      <c r="AF3429" s="44">
        <v>12180</v>
      </c>
      <c r="AG3429" s="45"/>
      <c r="AH3429" s="38"/>
      <c r="AI3429" s="43">
        <v>1625.23</v>
      </c>
      <c r="AJ3429" s="44">
        <v>8126.15</v>
      </c>
      <c r="AK3429" s="45"/>
      <c r="AL3429" s="38"/>
      <c r="AM3429" s="43">
        <v>2012</v>
      </c>
      <c r="AN3429" s="44">
        <v>10060</v>
      </c>
      <c r="AO3429" s="45"/>
    </row>
    <row r="3430" spans="1:41" hidden="1" outlineLevel="1" x14ac:dyDescent="0.25">
      <c r="A3430" s="34" t="s">
        <v>5874</v>
      </c>
      <c r="B3430" s="35" t="s">
        <v>5875</v>
      </c>
      <c r="C3430" s="35" t="s">
        <v>5876</v>
      </c>
      <c r="D3430" s="35" t="s">
        <v>500</v>
      </c>
      <c r="E3430" s="42">
        <v>1</v>
      </c>
      <c r="G3430" s="43">
        <v>1180</v>
      </c>
      <c r="H3430" s="44">
        <v>1180</v>
      </c>
      <c r="I3430" s="45"/>
      <c r="J3430" s="38"/>
      <c r="K3430" s="43">
        <v>1985</v>
      </c>
      <c r="L3430" s="44">
        <v>1985</v>
      </c>
      <c r="M3430" s="45"/>
      <c r="N3430" s="38"/>
      <c r="O3430" s="43">
        <v>1985</v>
      </c>
      <c r="P3430" s="44">
        <v>1985</v>
      </c>
      <c r="Q3430" s="45"/>
      <c r="R3430" s="38"/>
      <c r="S3430" s="43">
        <v>1540</v>
      </c>
      <c r="T3430" s="44">
        <v>1540</v>
      </c>
      <c r="U3430" s="45"/>
      <c r="V3430" s="38"/>
      <c r="W3430" s="43">
        <v>2158</v>
      </c>
      <c r="X3430" s="44">
        <v>2158</v>
      </c>
      <c r="Y3430" s="45"/>
      <c r="Z3430" s="38"/>
      <c r="AA3430" s="43">
        <v>1378.94</v>
      </c>
      <c r="AB3430" s="44">
        <v>1378.94</v>
      </c>
      <c r="AC3430" s="45"/>
      <c r="AD3430" s="38"/>
      <c r="AE3430" s="43">
        <v>1988</v>
      </c>
      <c r="AF3430" s="44">
        <v>1988</v>
      </c>
      <c r="AG3430" s="45"/>
      <c r="AH3430" s="38"/>
      <c r="AI3430" s="43">
        <v>1320.5</v>
      </c>
      <c r="AJ3430" s="44">
        <v>1320.5</v>
      </c>
      <c r="AK3430" s="45"/>
      <c r="AL3430" s="38"/>
      <c r="AM3430" s="43">
        <v>1637</v>
      </c>
      <c r="AN3430" s="44">
        <v>1637</v>
      </c>
      <c r="AO3430" s="45"/>
    </row>
    <row r="3431" spans="1:41" hidden="1" outlineLevel="1" x14ac:dyDescent="0.25">
      <c r="A3431" s="30"/>
      <c r="B3431" s="31" t="s">
        <v>44</v>
      </c>
      <c r="C3431" s="31" t="s">
        <v>45</v>
      </c>
      <c r="G3431" s="36"/>
      <c r="H3431" s="36"/>
      <c r="I3431" s="37"/>
      <c r="J3431" s="38"/>
      <c r="K3431" s="36"/>
      <c r="L3431" s="36"/>
      <c r="M3431" s="37"/>
      <c r="N3431" s="38"/>
      <c r="O3431" s="36"/>
      <c r="P3431" s="36"/>
      <c r="Q3431" s="37"/>
      <c r="R3431" s="38"/>
      <c r="S3431" s="36"/>
      <c r="T3431" s="36"/>
      <c r="U3431" s="37"/>
      <c r="V3431" s="38"/>
      <c r="W3431" s="36"/>
      <c r="X3431" s="36"/>
      <c r="Y3431" s="37"/>
      <c r="Z3431" s="38"/>
      <c r="AA3431" s="36"/>
      <c r="AB3431" s="36"/>
      <c r="AC3431" s="37"/>
      <c r="AD3431" s="38"/>
      <c r="AE3431" s="36"/>
      <c r="AF3431" s="36"/>
      <c r="AG3431" s="37"/>
      <c r="AH3431" s="38"/>
      <c r="AI3431" s="36"/>
      <c r="AJ3431" s="36"/>
      <c r="AK3431" s="37"/>
      <c r="AL3431" s="38"/>
      <c r="AM3431" s="36"/>
      <c r="AN3431" s="36"/>
      <c r="AO3431" s="37"/>
    </row>
    <row r="3432" spans="1:41" hidden="1" outlineLevel="1" x14ac:dyDescent="0.25">
      <c r="A3432" s="34" t="s">
        <v>5877</v>
      </c>
      <c r="B3432" s="35" t="s">
        <v>47</v>
      </c>
      <c r="C3432" s="35" t="s">
        <v>2627</v>
      </c>
      <c r="G3432" s="36"/>
      <c r="H3432" s="36"/>
      <c r="I3432" s="37"/>
      <c r="J3432" s="38"/>
      <c r="K3432" s="36"/>
      <c r="L3432" s="36"/>
      <c r="M3432" s="37"/>
      <c r="N3432" s="38"/>
      <c r="O3432" s="36"/>
      <c r="P3432" s="36"/>
      <c r="Q3432" s="37"/>
      <c r="R3432" s="38"/>
      <c r="S3432" s="36"/>
      <c r="T3432" s="36"/>
      <c r="U3432" s="37"/>
      <c r="V3432" s="38"/>
      <c r="W3432" s="36"/>
      <c r="X3432" s="36"/>
      <c r="Y3432" s="37"/>
      <c r="Z3432" s="38"/>
      <c r="AA3432" s="36"/>
      <c r="AB3432" s="36"/>
      <c r="AC3432" s="37"/>
      <c r="AD3432" s="38"/>
      <c r="AE3432" s="36"/>
      <c r="AF3432" s="36"/>
      <c r="AG3432" s="37"/>
      <c r="AH3432" s="38"/>
      <c r="AI3432" s="36"/>
      <c r="AJ3432" s="36"/>
      <c r="AK3432" s="37"/>
      <c r="AL3432" s="38"/>
      <c r="AM3432" s="36"/>
      <c r="AN3432" s="36"/>
      <c r="AO3432" s="37"/>
    </row>
    <row r="3433" spans="1:41" ht="45" hidden="1" outlineLevel="1" x14ac:dyDescent="0.25">
      <c r="A3433" s="30"/>
      <c r="B3433" s="31" t="s">
        <v>69</v>
      </c>
      <c r="C3433" s="31" t="s">
        <v>70</v>
      </c>
      <c r="D3433" s="31" t="s">
        <v>71</v>
      </c>
      <c r="E3433" s="31" t="s">
        <v>72</v>
      </c>
      <c r="G3433" s="39" t="s">
        <v>73</v>
      </c>
      <c r="H3433" s="40" t="s">
        <v>33</v>
      </c>
      <c r="I3433" s="41"/>
      <c r="J3433" s="38"/>
      <c r="K3433" s="39" t="s">
        <v>73</v>
      </c>
      <c r="L3433" s="40" t="s">
        <v>33</v>
      </c>
      <c r="M3433" s="41"/>
      <c r="N3433" s="38"/>
      <c r="O3433" s="39" t="s">
        <v>73</v>
      </c>
      <c r="P3433" s="40" t="s">
        <v>33</v>
      </c>
      <c r="Q3433" s="41"/>
      <c r="R3433" s="38"/>
      <c r="S3433" s="39" t="s">
        <v>73</v>
      </c>
      <c r="T3433" s="40" t="s">
        <v>33</v>
      </c>
      <c r="U3433" s="41"/>
      <c r="V3433" s="38"/>
      <c r="W3433" s="39" t="s">
        <v>73</v>
      </c>
      <c r="X3433" s="40" t="s">
        <v>33</v>
      </c>
      <c r="Y3433" s="41"/>
      <c r="Z3433" s="38"/>
      <c r="AA3433" s="39" t="s">
        <v>73</v>
      </c>
      <c r="AB3433" s="40" t="s">
        <v>33</v>
      </c>
      <c r="AC3433" s="41"/>
      <c r="AD3433" s="38"/>
      <c r="AE3433" s="39" t="s">
        <v>73</v>
      </c>
      <c r="AF3433" s="40" t="s">
        <v>33</v>
      </c>
      <c r="AG3433" s="41"/>
      <c r="AH3433" s="38"/>
      <c r="AI3433" s="39" t="s">
        <v>73</v>
      </c>
      <c r="AJ3433" s="40" t="s">
        <v>33</v>
      </c>
      <c r="AK3433" s="41"/>
      <c r="AL3433" s="38"/>
      <c r="AM3433" s="39" t="s">
        <v>73</v>
      </c>
      <c r="AN3433" s="40" t="s">
        <v>33</v>
      </c>
      <c r="AO3433" s="41"/>
    </row>
    <row r="3434" spans="1:41" ht="30" hidden="1" outlineLevel="1" x14ac:dyDescent="0.25">
      <c r="A3434" s="34" t="s">
        <v>5878</v>
      </c>
      <c r="B3434" s="35" t="s">
        <v>5879</v>
      </c>
      <c r="C3434" s="35" t="s">
        <v>5880</v>
      </c>
      <c r="D3434" s="35" t="s">
        <v>523</v>
      </c>
      <c r="E3434" s="42">
        <v>16</v>
      </c>
      <c r="G3434" s="43">
        <v>648</v>
      </c>
      <c r="H3434" s="44">
        <v>10368</v>
      </c>
      <c r="I3434" s="45"/>
      <c r="J3434" s="38"/>
      <c r="K3434" s="43">
        <v>800</v>
      </c>
      <c r="L3434" s="44">
        <v>12800</v>
      </c>
      <c r="M3434" s="45"/>
      <c r="N3434" s="38"/>
      <c r="O3434" s="43">
        <v>800</v>
      </c>
      <c r="P3434" s="44">
        <v>12800</v>
      </c>
      <c r="Q3434" s="45"/>
      <c r="R3434" s="38"/>
      <c r="S3434" s="43">
        <v>874</v>
      </c>
      <c r="T3434" s="44">
        <v>13984</v>
      </c>
      <c r="U3434" s="45"/>
      <c r="V3434" s="38"/>
      <c r="W3434" s="43">
        <v>550</v>
      </c>
      <c r="X3434" s="44">
        <v>8800</v>
      </c>
      <c r="Y3434" s="45"/>
      <c r="Z3434" s="38"/>
      <c r="AA3434" s="43">
        <v>290.87</v>
      </c>
      <c r="AB3434" s="44">
        <v>4653.92</v>
      </c>
      <c r="AC3434" s="45"/>
      <c r="AD3434" s="38"/>
      <c r="AE3434" s="43">
        <v>578</v>
      </c>
      <c r="AF3434" s="44">
        <v>9248</v>
      </c>
      <c r="AG3434" s="45"/>
      <c r="AH3434" s="38"/>
      <c r="AI3434" s="43">
        <v>696.15</v>
      </c>
      <c r="AJ3434" s="44">
        <v>11138.4</v>
      </c>
      <c r="AK3434" s="45"/>
      <c r="AL3434" s="38"/>
      <c r="AM3434" s="43">
        <v>720</v>
      </c>
      <c r="AN3434" s="44">
        <v>11520</v>
      </c>
      <c r="AO3434" s="45"/>
    </row>
    <row r="3435" spans="1:41" ht="30" hidden="1" outlineLevel="1" x14ac:dyDescent="0.25">
      <c r="A3435" s="34" t="s">
        <v>5881</v>
      </c>
      <c r="B3435" s="35" t="s">
        <v>5882</v>
      </c>
      <c r="C3435" s="35" t="s">
        <v>5883</v>
      </c>
      <c r="D3435" s="35" t="s">
        <v>523</v>
      </c>
      <c r="E3435" s="42">
        <v>20</v>
      </c>
      <c r="G3435" s="43">
        <v>432</v>
      </c>
      <c r="H3435" s="44">
        <v>8640</v>
      </c>
      <c r="I3435" s="45"/>
      <c r="J3435" s="38"/>
      <c r="K3435" s="43">
        <v>800</v>
      </c>
      <c r="L3435" s="44">
        <v>16000</v>
      </c>
      <c r="M3435" s="45"/>
      <c r="N3435" s="38"/>
      <c r="O3435" s="43">
        <v>800</v>
      </c>
      <c r="P3435" s="44">
        <v>16000</v>
      </c>
      <c r="Q3435" s="45"/>
      <c r="R3435" s="38"/>
      <c r="S3435" s="43">
        <v>874</v>
      </c>
      <c r="T3435" s="44">
        <v>17480</v>
      </c>
      <c r="U3435" s="45"/>
      <c r="V3435" s="38"/>
      <c r="W3435" s="43">
        <v>550</v>
      </c>
      <c r="X3435" s="44">
        <v>11000</v>
      </c>
      <c r="Y3435" s="45"/>
      <c r="Z3435" s="38"/>
      <c r="AA3435" s="43">
        <v>290.87</v>
      </c>
      <c r="AB3435" s="44">
        <v>5817.4</v>
      </c>
      <c r="AC3435" s="45"/>
      <c r="AD3435" s="38"/>
      <c r="AE3435" s="43">
        <v>578</v>
      </c>
      <c r="AF3435" s="44">
        <v>11560</v>
      </c>
      <c r="AG3435" s="45"/>
      <c r="AH3435" s="38"/>
      <c r="AI3435" s="43">
        <v>696.15</v>
      </c>
      <c r="AJ3435" s="44">
        <v>13923</v>
      </c>
      <c r="AK3435" s="45"/>
      <c r="AL3435" s="38"/>
      <c r="AM3435" s="43">
        <v>720</v>
      </c>
      <c r="AN3435" s="44">
        <v>14400</v>
      </c>
      <c r="AO3435" s="45"/>
    </row>
    <row r="3436" spans="1:41" ht="30" hidden="1" outlineLevel="1" x14ac:dyDescent="0.25">
      <c r="A3436" s="34" t="s">
        <v>5884</v>
      </c>
      <c r="B3436" s="35" t="s">
        <v>5885</v>
      </c>
      <c r="C3436" s="35" t="s">
        <v>4635</v>
      </c>
      <c r="D3436" s="35" t="s">
        <v>444</v>
      </c>
      <c r="E3436" s="42">
        <v>1</v>
      </c>
      <c r="G3436" s="43">
        <v>11631</v>
      </c>
      <c r="H3436" s="44">
        <v>11631</v>
      </c>
      <c r="I3436" s="45"/>
      <c r="J3436" s="38"/>
      <c r="K3436" s="43">
        <v>60000</v>
      </c>
      <c r="L3436" s="44">
        <v>60000</v>
      </c>
      <c r="M3436" s="45"/>
      <c r="N3436" s="38"/>
      <c r="O3436" s="43">
        <v>60000</v>
      </c>
      <c r="P3436" s="44">
        <v>60000</v>
      </c>
      <c r="Q3436" s="45"/>
      <c r="R3436" s="38"/>
      <c r="S3436" s="43">
        <v>16945</v>
      </c>
      <c r="T3436" s="44">
        <v>16945</v>
      </c>
      <c r="U3436" s="45"/>
      <c r="V3436" s="38"/>
      <c r="W3436" s="43">
        <v>7500</v>
      </c>
      <c r="X3436" s="44">
        <v>7500</v>
      </c>
      <c r="Y3436" s="45"/>
      <c r="Z3436" s="38"/>
      <c r="AA3436" s="43">
        <v>18199.740000000002</v>
      </c>
      <c r="AB3436" s="44">
        <v>18199.740000000002</v>
      </c>
      <c r="AC3436" s="45"/>
      <c r="AD3436" s="38"/>
      <c r="AE3436" s="43">
        <v>21135</v>
      </c>
      <c r="AF3436" s="44">
        <v>21135</v>
      </c>
      <c r="AG3436" s="45"/>
      <c r="AH3436" s="38"/>
      <c r="AI3436" s="43">
        <v>27900.62</v>
      </c>
      <c r="AJ3436" s="44">
        <v>27900.62</v>
      </c>
      <c r="AK3436" s="45"/>
      <c r="AL3436" s="38"/>
      <c r="AM3436" s="43">
        <v>20114</v>
      </c>
      <c r="AN3436" s="44">
        <v>20114</v>
      </c>
      <c r="AO3436" s="45"/>
    </row>
    <row r="3437" spans="1:41" ht="30" hidden="1" outlineLevel="1" x14ac:dyDescent="0.25">
      <c r="A3437" s="34" t="s">
        <v>5886</v>
      </c>
      <c r="B3437" s="35" t="s">
        <v>5887</v>
      </c>
      <c r="C3437" s="35" t="s">
        <v>4638</v>
      </c>
      <c r="D3437" s="35" t="s">
        <v>444</v>
      </c>
      <c r="E3437" s="42">
        <v>1</v>
      </c>
      <c r="G3437" s="43">
        <v>3600</v>
      </c>
      <c r="H3437" s="44">
        <v>3600</v>
      </c>
      <c r="I3437" s="45"/>
      <c r="J3437" s="38"/>
      <c r="K3437" s="43">
        <v>20000</v>
      </c>
      <c r="L3437" s="44">
        <v>20000</v>
      </c>
      <c r="M3437" s="45"/>
      <c r="N3437" s="38"/>
      <c r="O3437" s="43">
        <v>20000</v>
      </c>
      <c r="P3437" s="44">
        <v>20000</v>
      </c>
      <c r="Q3437" s="45"/>
      <c r="R3437" s="38"/>
      <c r="S3437" s="43">
        <v>11039</v>
      </c>
      <c r="T3437" s="44">
        <v>11039</v>
      </c>
      <c r="U3437" s="45"/>
      <c r="V3437" s="38"/>
      <c r="W3437" s="43">
        <v>2500</v>
      </c>
      <c r="X3437" s="44">
        <v>2500</v>
      </c>
      <c r="Y3437" s="45"/>
      <c r="Z3437" s="38"/>
      <c r="AA3437" s="43">
        <v>16159.43</v>
      </c>
      <c r="AB3437" s="44">
        <v>16159.43</v>
      </c>
      <c r="AC3437" s="45"/>
      <c r="AD3437" s="38"/>
      <c r="AE3437" s="43">
        <v>21135</v>
      </c>
      <c r="AF3437" s="44">
        <v>21135</v>
      </c>
      <c r="AG3437" s="45"/>
      <c r="AH3437" s="38"/>
      <c r="AI3437" s="43">
        <v>53550</v>
      </c>
      <c r="AJ3437" s="44">
        <v>53550</v>
      </c>
      <c r="AK3437" s="45"/>
      <c r="AL3437" s="38"/>
      <c r="AM3437" s="43">
        <v>12000</v>
      </c>
      <c r="AN3437" s="44">
        <v>12000</v>
      </c>
      <c r="AO3437" s="45"/>
    </row>
    <row r="3438" spans="1:41" ht="30" hidden="1" outlineLevel="1" x14ac:dyDescent="0.25">
      <c r="A3438" s="34" t="s">
        <v>5888</v>
      </c>
      <c r="B3438" s="35" t="s">
        <v>5889</v>
      </c>
      <c r="C3438" s="35" t="s">
        <v>5890</v>
      </c>
      <c r="D3438" s="35" t="s">
        <v>444</v>
      </c>
      <c r="E3438" s="42">
        <v>1</v>
      </c>
      <c r="G3438" s="43">
        <v>4554</v>
      </c>
      <c r="H3438" s="44">
        <v>4554</v>
      </c>
      <c r="I3438" s="45"/>
      <c r="J3438" s="38"/>
      <c r="K3438" s="43">
        <v>2500</v>
      </c>
      <c r="L3438" s="44">
        <v>2500</v>
      </c>
      <c r="M3438" s="45"/>
      <c r="N3438" s="38"/>
      <c r="O3438" s="43">
        <v>2500</v>
      </c>
      <c r="P3438" s="44">
        <v>2500</v>
      </c>
      <c r="Q3438" s="45"/>
      <c r="R3438" s="38"/>
      <c r="S3438" s="43">
        <v>19227</v>
      </c>
      <c r="T3438" s="44">
        <v>19227</v>
      </c>
      <c r="U3438" s="45"/>
      <c r="V3438" s="38"/>
      <c r="W3438" s="43">
        <v>6000</v>
      </c>
      <c r="X3438" s="44">
        <v>6000</v>
      </c>
      <c r="Y3438" s="45"/>
      <c r="Z3438" s="38"/>
      <c r="AA3438" s="43">
        <v>33934.800000000003</v>
      </c>
      <c r="AB3438" s="44">
        <v>33934.800000000003</v>
      </c>
      <c r="AC3438" s="45"/>
      <c r="AD3438" s="38"/>
      <c r="AE3438" s="43">
        <v>16908</v>
      </c>
      <c r="AF3438" s="44">
        <v>16908</v>
      </c>
      <c r="AG3438" s="45"/>
      <c r="AH3438" s="38"/>
      <c r="AI3438" s="43">
        <v>3275.12</v>
      </c>
      <c r="AJ3438" s="44">
        <v>3275.12</v>
      </c>
      <c r="AK3438" s="45"/>
      <c r="AL3438" s="38"/>
      <c r="AM3438" s="43">
        <v>4770</v>
      </c>
      <c r="AN3438" s="44">
        <v>4770</v>
      </c>
      <c r="AO3438" s="45"/>
    </row>
    <row r="3439" spans="1:41" ht="30" hidden="1" outlineLevel="1" x14ac:dyDescent="0.25">
      <c r="A3439" s="34" t="s">
        <v>5891</v>
      </c>
      <c r="B3439" s="35" t="s">
        <v>5892</v>
      </c>
      <c r="C3439" s="35" t="s">
        <v>4647</v>
      </c>
      <c r="D3439" s="35" t="s">
        <v>444</v>
      </c>
      <c r="E3439" s="42">
        <v>1</v>
      </c>
      <c r="G3439" s="43">
        <v>3543</v>
      </c>
      <c r="H3439" s="44">
        <v>3543</v>
      </c>
      <c r="I3439" s="45"/>
      <c r="J3439" s="38"/>
      <c r="K3439" s="43">
        <v>20000</v>
      </c>
      <c r="L3439" s="44">
        <v>20000</v>
      </c>
      <c r="M3439" s="45"/>
      <c r="N3439" s="38"/>
      <c r="O3439" s="43">
        <v>20000</v>
      </c>
      <c r="P3439" s="44">
        <v>20000</v>
      </c>
      <c r="Q3439" s="45"/>
      <c r="R3439" s="38"/>
      <c r="S3439" s="43">
        <v>54644</v>
      </c>
      <c r="T3439" s="44">
        <v>54644</v>
      </c>
      <c r="U3439" s="45"/>
      <c r="V3439" s="38"/>
      <c r="W3439" s="43">
        <v>12000</v>
      </c>
      <c r="X3439" s="44">
        <v>12000</v>
      </c>
      <c r="Y3439" s="45"/>
      <c r="Z3439" s="38"/>
      <c r="AA3439" s="43">
        <v>34625.129999999997</v>
      </c>
      <c r="AB3439" s="44">
        <v>34625.129999999997</v>
      </c>
      <c r="AC3439" s="45"/>
      <c r="AD3439" s="38"/>
      <c r="AE3439" s="43">
        <v>35225</v>
      </c>
      <c r="AF3439" s="44">
        <v>35225</v>
      </c>
      <c r="AG3439" s="45"/>
      <c r="AH3439" s="38"/>
      <c r="AI3439" s="43">
        <v>21420</v>
      </c>
      <c r="AJ3439" s="44">
        <v>21420</v>
      </c>
      <c r="AK3439" s="45"/>
      <c r="AL3439" s="38"/>
      <c r="AM3439" s="43">
        <v>3702</v>
      </c>
      <c r="AN3439" s="44">
        <v>3702</v>
      </c>
      <c r="AO3439" s="45"/>
    </row>
    <row r="3440" spans="1:41" hidden="1" outlineLevel="1" x14ac:dyDescent="0.25">
      <c r="A3440" s="30"/>
      <c r="B3440" s="31" t="s">
        <v>44</v>
      </c>
      <c r="C3440" s="31" t="s">
        <v>45</v>
      </c>
      <c r="G3440" s="36"/>
      <c r="H3440" s="36"/>
      <c r="I3440" s="37"/>
      <c r="J3440" s="38"/>
      <c r="K3440" s="36"/>
      <c r="L3440" s="36"/>
      <c r="M3440" s="37"/>
      <c r="N3440" s="38"/>
      <c r="O3440" s="36"/>
      <c r="P3440" s="36"/>
      <c r="Q3440" s="37"/>
      <c r="R3440" s="38"/>
      <c r="S3440" s="36"/>
      <c r="T3440" s="36"/>
      <c r="U3440" s="37"/>
      <c r="V3440" s="38"/>
      <c r="W3440" s="36"/>
      <c r="X3440" s="36"/>
      <c r="Y3440" s="37"/>
      <c r="Z3440" s="38"/>
      <c r="AA3440" s="36"/>
      <c r="AB3440" s="36"/>
      <c r="AC3440" s="37"/>
      <c r="AD3440" s="38"/>
      <c r="AE3440" s="36"/>
      <c r="AF3440" s="36"/>
      <c r="AG3440" s="37"/>
      <c r="AH3440" s="38"/>
      <c r="AI3440" s="36"/>
      <c r="AJ3440" s="36"/>
      <c r="AK3440" s="37"/>
      <c r="AL3440" s="38"/>
      <c r="AM3440" s="36"/>
      <c r="AN3440" s="36"/>
      <c r="AO3440" s="37"/>
    </row>
    <row r="3441" spans="1:41" hidden="1" outlineLevel="1" x14ac:dyDescent="0.25">
      <c r="A3441" s="34" t="s">
        <v>5893</v>
      </c>
      <c r="B3441" s="35" t="s">
        <v>47</v>
      </c>
      <c r="C3441" s="35" t="s">
        <v>483</v>
      </c>
      <c r="G3441" s="36"/>
      <c r="H3441" s="36"/>
      <c r="I3441" s="37"/>
      <c r="J3441" s="38"/>
      <c r="K3441" s="36"/>
      <c r="L3441" s="36"/>
      <c r="M3441" s="37"/>
      <c r="N3441" s="38"/>
      <c r="O3441" s="36"/>
      <c r="P3441" s="36"/>
      <c r="Q3441" s="37"/>
      <c r="R3441" s="38"/>
      <c r="S3441" s="36"/>
      <c r="T3441" s="36"/>
      <c r="U3441" s="37"/>
      <c r="V3441" s="38"/>
      <c r="W3441" s="36"/>
      <c r="X3441" s="36"/>
      <c r="Y3441" s="37"/>
      <c r="Z3441" s="38"/>
      <c r="AA3441" s="36"/>
      <c r="AB3441" s="36"/>
      <c r="AC3441" s="37"/>
      <c r="AD3441" s="38"/>
      <c r="AE3441" s="36"/>
      <c r="AF3441" s="36"/>
      <c r="AG3441" s="37"/>
      <c r="AH3441" s="38"/>
      <c r="AI3441" s="36"/>
      <c r="AJ3441" s="36"/>
      <c r="AK3441" s="37"/>
      <c r="AL3441" s="38"/>
      <c r="AM3441" s="36"/>
      <c r="AN3441" s="36"/>
      <c r="AO3441" s="37"/>
    </row>
    <row r="3442" spans="1:41" ht="45" hidden="1" outlineLevel="1" x14ac:dyDescent="0.25">
      <c r="A3442" s="30"/>
      <c r="B3442" s="31" t="s">
        <v>69</v>
      </c>
      <c r="C3442" s="31" t="s">
        <v>70</v>
      </c>
      <c r="D3442" s="31" t="s">
        <v>71</v>
      </c>
      <c r="E3442" s="31" t="s">
        <v>72</v>
      </c>
      <c r="G3442" s="39" t="s">
        <v>73</v>
      </c>
      <c r="H3442" s="40" t="s">
        <v>33</v>
      </c>
      <c r="I3442" s="41"/>
      <c r="J3442" s="38"/>
      <c r="K3442" s="39" t="s">
        <v>73</v>
      </c>
      <c r="L3442" s="40" t="s">
        <v>33</v>
      </c>
      <c r="M3442" s="41"/>
      <c r="N3442" s="38"/>
      <c r="O3442" s="39" t="s">
        <v>73</v>
      </c>
      <c r="P3442" s="40" t="s">
        <v>33</v>
      </c>
      <c r="Q3442" s="41"/>
      <c r="R3442" s="38"/>
      <c r="S3442" s="39" t="s">
        <v>73</v>
      </c>
      <c r="T3442" s="40" t="s">
        <v>33</v>
      </c>
      <c r="U3442" s="41"/>
      <c r="V3442" s="38"/>
      <c r="W3442" s="39" t="s">
        <v>73</v>
      </c>
      <c r="X3442" s="40" t="s">
        <v>33</v>
      </c>
      <c r="Y3442" s="41"/>
      <c r="Z3442" s="38"/>
      <c r="AA3442" s="39" t="s">
        <v>73</v>
      </c>
      <c r="AB3442" s="40" t="s">
        <v>33</v>
      </c>
      <c r="AC3442" s="41"/>
      <c r="AD3442" s="38"/>
      <c r="AE3442" s="39" t="s">
        <v>73</v>
      </c>
      <c r="AF3442" s="40" t="s">
        <v>33</v>
      </c>
      <c r="AG3442" s="41"/>
      <c r="AH3442" s="38"/>
      <c r="AI3442" s="39" t="s">
        <v>73</v>
      </c>
      <c r="AJ3442" s="40" t="s">
        <v>33</v>
      </c>
      <c r="AK3442" s="41"/>
      <c r="AL3442" s="38"/>
      <c r="AM3442" s="39" t="s">
        <v>73</v>
      </c>
      <c r="AN3442" s="40" t="s">
        <v>33</v>
      </c>
      <c r="AO3442" s="41"/>
    </row>
    <row r="3443" spans="1:41" ht="105" hidden="1" outlineLevel="1" x14ac:dyDescent="0.25">
      <c r="A3443" s="34" t="s">
        <v>5894</v>
      </c>
      <c r="B3443" s="35" t="s">
        <v>5895</v>
      </c>
      <c r="C3443" s="35" t="s">
        <v>486</v>
      </c>
      <c r="D3443" s="35" t="s">
        <v>621</v>
      </c>
      <c r="E3443" s="42">
        <v>1</v>
      </c>
      <c r="G3443" s="43">
        <v>0</v>
      </c>
      <c r="H3443" s="44">
        <v>0</v>
      </c>
      <c r="I3443" s="45"/>
      <c r="J3443" s="38"/>
      <c r="K3443" s="43">
        <v>0</v>
      </c>
      <c r="L3443" s="44">
        <v>0</v>
      </c>
      <c r="M3443" s="45"/>
      <c r="N3443" s="38"/>
      <c r="O3443" s="43">
        <v>0</v>
      </c>
      <c r="P3443" s="44">
        <v>0</v>
      </c>
      <c r="Q3443" s="45"/>
      <c r="R3443" s="38"/>
      <c r="S3443" s="43">
        <v>0</v>
      </c>
      <c r="T3443" s="44">
        <v>0</v>
      </c>
      <c r="U3443" s="45"/>
      <c r="V3443" s="38"/>
      <c r="W3443" s="43">
        <v>0</v>
      </c>
      <c r="X3443" s="44">
        <v>0</v>
      </c>
      <c r="Y3443" s="45"/>
      <c r="Z3443" s="38"/>
      <c r="AA3443" s="43">
        <v>0</v>
      </c>
      <c r="AB3443" s="44">
        <v>0</v>
      </c>
      <c r="AC3443" s="45"/>
      <c r="AD3443" s="38"/>
      <c r="AE3443" s="43">
        <v>0</v>
      </c>
      <c r="AF3443" s="44">
        <v>0</v>
      </c>
      <c r="AG3443" s="45"/>
      <c r="AH3443" s="38"/>
      <c r="AI3443" s="43">
        <v>63003.15</v>
      </c>
      <c r="AJ3443" s="44">
        <v>63003.15</v>
      </c>
      <c r="AK3443" s="45"/>
      <c r="AL3443" s="38"/>
      <c r="AM3443" s="43">
        <v>0</v>
      </c>
      <c r="AN3443" s="44">
        <v>0</v>
      </c>
      <c r="AO3443" s="45"/>
    </row>
    <row r="3444" spans="1:41" hidden="1" outlineLevel="1" x14ac:dyDescent="0.25">
      <c r="A3444" s="30"/>
      <c r="B3444" s="31" t="s">
        <v>44</v>
      </c>
      <c r="C3444" s="31" t="s">
        <v>45</v>
      </c>
      <c r="G3444" s="36"/>
      <c r="H3444" s="36"/>
      <c r="I3444" s="37"/>
      <c r="J3444" s="38"/>
      <c r="K3444" s="36"/>
      <c r="L3444" s="36"/>
      <c r="M3444" s="37"/>
      <c r="N3444" s="38"/>
      <c r="O3444" s="36"/>
      <c r="P3444" s="36"/>
      <c r="Q3444" s="37"/>
      <c r="R3444" s="38"/>
      <c r="S3444" s="36"/>
      <c r="T3444" s="36"/>
      <c r="U3444" s="37"/>
      <c r="V3444" s="38"/>
      <c r="W3444" s="36"/>
      <c r="X3444" s="36"/>
      <c r="Y3444" s="37"/>
      <c r="Z3444" s="38"/>
      <c r="AA3444" s="36"/>
      <c r="AB3444" s="36"/>
      <c r="AC3444" s="37"/>
      <c r="AD3444" s="38"/>
      <c r="AE3444" s="36"/>
      <c r="AF3444" s="36"/>
      <c r="AG3444" s="37"/>
      <c r="AH3444" s="38"/>
      <c r="AI3444" s="36"/>
      <c r="AJ3444" s="36"/>
      <c r="AK3444" s="37"/>
      <c r="AL3444" s="38"/>
      <c r="AM3444" s="36"/>
      <c r="AN3444" s="36"/>
      <c r="AO3444" s="37"/>
    </row>
    <row r="3445" spans="1:41" ht="45" hidden="1" outlineLevel="1" x14ac:dyDescent="0.25">
      <c r="A3445" s="34" t="s">
        <v>5896</v>
      </c>
      <c r="B3445" s="35" t="s">
        <v>47</v>
      </c>
      <c r="C3445" s="35" t="s">
        <v>488</v>
      </c>
      <c r="G3445" s="36"/>
      <c r="H3445" s="36"/>
      <c r="I3445" s="37"/>
      <c r="J3445" s="38"/>
      <c r="K3445" s="36"/>
      <c r="L3445" s="36"/>
      <c r="M3445" s="37"/>
      <c r="N3445" s="38"/>
      <c r="O3445" s="36"/>
      <c r="P3445" s="36"/>
      <c r="Q3445" s="37"/>
      <c r="R3445" s="38"/>
      <c r="S3445" s="36"/>
      <c r="T3445" s="36"/>
      <c r="U3445" s="37"/>
      <c r="V3445" s="38"/>
      <c r="W3445" s="36"/>
      <c r="X3445" s="36"/>
      <c r="Y3445" s="37"/>
      <c r="Z3445" s="38"/>
      <c r="AA3445" s="36"/>
      <c r="AB3445" s="36"/>
      <c r="AC3445" s="37"/>
      <c r="AD3445" s="38"/>
      <c r="AE3445" s="36"/>
      <c r="AF3445" s="36"/>
      <c r="AG3445" s="37"/>
      <c r="AH3445" s="38"/>
      <c r="AI3445" s="36"/>
      <c r="AJ3445" s="36"/>
      <c r="AK3445" s="37"/>
      <c r="AL3445" s="38"/>
      <c r="AM3445" s="36"/>
      <c r="AN3445" s="36"/>
      <c r="AO3445" s="37"/>
    </row>
    <row r="3446" spans="1:41" hidden="1" outlineLevel="1" x14ac:dyDescent="0.25">
      <c r="A3446" s="15" t="s">
        <v>5897</v>
      </c>
      <c r="B3446" s="15"/>
      <c r="C3446" s="15"/>
      <c r="D3446" s="15"/>
      <c r="E3446" s="15"/>
      <c r="G3446" s="20" t="s">
        <v>43</v>
      </c>
      <c r="H3446" s="44">
        <v>97611</v>
      </c>
      <c r="I3446" s="45"/>
      <c r="J3446" s="38"/>
      <c r="K3446" s="20" t="s">
        <v>43</v>
      </c>
      <c r="L3446" s="44">
        <v>172395</v>
      </c>
      <c r="M3446" s="45"/>
      <c r="N3446" s="38"/>
      <c r="O3446" s="20" t="s">
        <v>43</v>
      </c>
      <c r="P3446" s="44">
        <v>172395</v>
      </c>
      <c r="Q3446" s="45"/>
      <c r="R3446" s="38"/>
      <c r="S3446" s="20" t="s">
        <v>43</v>
      </c>
      <c r="T3446" s="44">
        <v>136674</v>
      </c>
      <c r="U3446" s="45"/>
      <c r="V3446" s="38"/>
      <c r="W3446" s="20" t="s">
        <v>43</v>
      </c>
      <c r="X3446" s="44">
        <v>113620</v>
      </c>
      <c r="Y3446" s="45"/>
      <c r="Z3446" s="38"/>
      <c r="AA3446" s="20" t="s">
        <v>43</v>
      </c>
      <c r="AB3446" s="44">
        <v>177167.72</v>
      </c>
      <c r="AC3446" s="45"/>
      <c r="AD3446" s="38"/>
      <c r="AE3446" s="20" t="s">
        <v>43</v>
      </c>
      <c r="AF3446" s="44">
        <v>201404</v>
      </c>
      <c r="AG3446" s="45"/>
      <c r="AH3446" s="38"/>
      <c r="AI3446" s="20" t="s">
        <v>43</v>
      </c>
      <c r="AJ3446" s="44">
        <v>123506.58</v>
      </c>
      <c r="AK3446" s="45"/>
      <c r="AL3446" s="38"/>
      <c r="AM3446" s="20" t="s">
        <v>43</v>
      </c>
      <c r="AN3446" s="44">
        <v>149178</v>
      </c>
      <c r="AO3446" s="45"/>
    </row>
    <row r="3447" spans="1:41" hidden="1" outlineLevel="1" x14ac:dyDescent="0.25">
      <c r="A3447" s="30"/>
      <c r="B3447" s="31" t="s">
        <v>44</v>
      </c>
      <c r="C3447" s="31" t="s">
        <v>45</v>
      </c>
      <c r="G3447" s="36"/>
      <c r="H3447" s="36"/>
      <c r="I3447" s="37"/>
      <c r="J3447" s="38"/>
      <c r="K3447" s="36"/>
      <c r="L3447" s="36"/>
      <c r="M3447" s="37"/>
      <c r="N3447" s="38"/>
      <c r="O3447" s="36"/>
      <c r="P3447" s="36"/>
      <c r="Q3447" s="37"/>
      <c r="R3447" s="38"/>
      <c r="S3447" s="36"/>
      <c r="T3447" s="36"/>
      <c r="U3447" s="37"/>
      <c r="V3447" s="38"/>
      <c r="W3447" s="36"/>
      <c r="X3447" s="36"/>
      <c r="Y3447" s="37"/>
      <c r="Z3447" s="38"/>
      <c r="AA3447" s="36"/>
      <c r="AB3447" s="36"/>
      <c r="AC3447" s="37"/>
      <c r="AD3447" s="38"/>
      <c r="AE3447" s="36"/>
      <c r="AF3447" s="36"/>
      <c r="AG3447" s="37"/>
      <c r="AH3447" s="38"/>
      <c r="AI3447" s="36"/>
      <c r="AJ3447" s="36"/>
      <c r="AK3447" s="37"/>
      <c r="AL3447" s="38"/>
      <c r="AM3447" s="36"/>
      <c r="AN3447" s="36"/>
      <c r="AO3447" s="37"/>
    </row>
    <row r="3448" spans="1:41" hidden="1" outlineLevel="1" x14ac:dyDescent="0.25">
      <c r="A3448" s="34" t="s">
        <v>5898</v>
      </c>
      <c r="B3448" s="35" t="s">
        <v>47</v>
      </c>
      <c r="C3448" s="35" t="s">
        <v>2640</v>
      </c>
      <c r="G3448" s="36"/>
      <c r="H3448" s="36"/>
      <c r="I3448" s="37"/>
      <c r="J3448" s="38"/>
      <c r="K3448" s="36"/>
      <c r="L3448" s="36"/>
      <c r="M3448" s="37"/>
      <c r="N3448" s="38"/>
      <c r="O3448" s="36"/>
      <c r="P3448" s="36"/>
      <c r="Q3448" s="37"/>
      <c r="R3448" s="38"/>
      <c r="S3448" s="36"/>
      <c r="T3448" s="36"/>
      <c r="U3448" s="37"/>
      <c r="V3448" s="38"/>
      <c r="W3448" s="36"/>
      <c r="X3448" s="36"/>
      <c r="Y3448" s="37"/>
      <c r="Z3448" s="38"/>
      <c r="AA3448" s="36"/>
      <c r="AB3448" s="36"/>
      <c r="AC3448" s="37"/>
      <c r="AD3448" s="38"/>
      <c r="AE3448" s="36"/>
      <c r="AF3448" s="36"/>
      <c r="AG3448" s="37"/>
      <c r="AH3448" s="38"/>
      <c r="AI3448" s="36"/>
      <c r="AJ3448" s="36"/>
      <c r="AK3448" s="37"/>
      <c r="AL3448" s="38"/>
      <c r="AM3448" s="36"/>
      <c r="AN3448" s="36"/>
      <c r="AO3448" s="37"/>
    </row>
    <row r="3449" spans="1:41" ht="30" hidden="1" outlineLevel="1" x14ac:dyDescent="0.25">
      <c r="A3449" s="34" t="s">
        <v>5899</v>
      </c>
      <c r="B3449" s="35" t="s">
        <v>47</v>
      </c>
      <c r="C3449" s="35" t="s">
        <v>2642</v>
      </c>
      <c r="G3449" s="36"/>
      <c r="H3449" s="36"/>
      <c r="I3449" s="37"/>
      <c r="J3449" s="38"/>
      <c r="K3449" s="36"/>
      <c r="L3449" s="36"/>
      <c r="M3449" s="37"/>
      <c r="N3449" s="38"/>
      <c r="O3449" s="36"/>
      <c r="P3449" s="36"/>
      <c r="Q3449" s="37"/>
      <c r="R3449" s="38"/>
      <c r="S3449" s="36"/>
      <c r="T3449" s="36"/>
      <c r="U3449" s="37"/>
      <c r="V3449" s="38"/>
      <c r="W3449" s="36"/>
      <c r="X3449" s="36"/>
      <c r="Y3449" s="37"/>
      <c r="Z3449" s="38"/>
      <c r="AA3449" s="36"/>
      <c r="AB3449" s="36"/>
      <c r="AC3449" s="37"/>
      <c r="AD3449" s="38"/>
      <c r="AE3449" s="36"/>
      <c r="AF3449" s="36"/>
      <c r="AG3449" s="37"/>
      <c r="AH3449" s="38"/>
      <c r="AI3449" s="36"/>
      <c r="AJ3449" s="36"/>
      <c r="AK3449" s="37"/>
      <c r="AL3449" s="38"/>
      <c r="AM3449" s="36"/>
      <c r="AN3449" s="36"/>
      <c r="AO3449" s="37"/>
    </row>
    <row r="3450" spans="1:41" hidden="1" outlineLevel="1" x14ac:dyDescent="0.25">
      <c r="A3450" s="34" t="s">
        <v>5900</v>
      </c>
      <c r="B3450" s="35" t="s">
        <v>47</v>
      </c>
      <c r="C3450" s="35" t="s">
        <v>4590</v>
      </c>
      <c r="G3450" s="36"/>
      <c r="H3450" s="36"/>
      <c r="I3450" s="37"/>
      <c r="J3450" s="38"/>
      <c r="K3450" s="36"/>
      <c r="L3450" s="36"/>
      <c r="M3450" s="37"/>
      <c r="N3450" s="38"/>
      <c r="O3450" s="36"/>
      <c r="P3450" s="36"/>
      <c r="Q3450" s="37"/>
      <c r="R3450" s="38"/>
      <c r="S3450" s="36"/>
      <c r="T3450" s="36"/>
      <c r="U3450" s="37"/>
      <c r="V3450" s="38"/>
      <c r="W3450" s="36"/>
      <c r="X3450" s="36"/>
      <c r="Y3450" s="37"/>
      <c r="Z3450" s="38"/>
      <c r="AA3450" s="36"/>
      <c r="AB3450" s="36"/>
      <c r="AC3450" s="37"/>
      <c r="AD3450" s="38"/>
      <c r="AE3450" s="36"/>
      <c r="AF3450" s="36"/>
      <c r="AG3450" s="37"/>
      <c r="AH3450" s="38"/>
      <c r="AI3450" s="36"/>
      <c r="AJ3450" s="36"/>
      <c r="AK3450" s="37"/>
      <c r="AL3450" s="38"/>
      <c r="AM3450" s="36"/>
      <c r="AN3450" s="36"/>
      <c r="AO3450" s="37"/>
    </row>
    <row r="3451" spans="1:41" ht="45" hidden="1" outlineLevel="1" x14ac:dyDescent="0.25">
      <c r="A3451" s="30"/>
      <c r="B3451" s="31" t="s">
        <v>69</v>
      </c>
      <c r="C3451" s="31" t="s">
        <v>70</v>
      </c>
      <c r="D3451" s="31" t="s">
        <v>71</v>
      </c>
      <c r="E3451" s="31" t="s">
        <v>72</v>
      </c>
      <c r="G3451" s="39" t="s">
        <v>73</v>
      </c>
      <c r="H3451" s="40" t="s">
        <v>33</v>
      </c>
      <c r="I3451" s="41"/>
      <c r="J3451" s="38"/>
      <c r="K3451" s="39" t="s">
        <v>73</v>
      </c>
      <c r="L3451" s="40" t="s">
        <v>33</v>
      </c>
      <c r="M3451" s="41"/>
      <c r="N3451" s="38"/>
      <c r="O3451" s="39" t="s">
        <v>73</v>
      </c>
      <c r="P3451" s="40" t="s">
        <v>33</v>
      </c>
      <c r="Q3451" s="41"/>
      <c r="R3451" s="38"/>
      <c r="S3451" s="39" t="s">
        <v>73</v>
      </c>
      <c r="T3451" s="40" t="s">
        <v>33</v>
      </c>
      <c r="U3451" s="41"/>
      <c r="V3451" s="38"/>
      <c r="W3451" s="39" t="s">
        <v>73</v>
      </c>
      <c r="X3451" s="40" t="s">
        <v>33</v>
      </c>
      <c r="Y3451" s="41"/>
      <c r="Z3451" s="38"/>
      <c r="AA3451" s="39" t="s">
        <v>73</v>
      </c>
      <c r="AB3451" s="40" t="s">
        <v>33</v>
      </c>
      <c r="AC3451" s="41"/>
      <c r="AD3451" s="38"/>
      <c r="AE3451" s="39" t="s">
        <v>73</v>
      </c>
      <c r="AF3451" s="40" t="s">
        <v>33</v>
      </c>
      <c r="AG3451" s="41"/>
      <c r="AH3451" s="38"/>
      <c r="AI3451" s="39" t="s">
        <v>73</v>
      </c>
      <c r="AJ3451" s="40" t="s">
        <v>33</v>
      </c>
      <c r="AK3451" s="41"/>
      <c r="AL3451" s="38"/>
      <c r="AM3451" s="39" t="s">
        <v>73</v>
      </c>
      <c r="AN3451" s="40" t="s">
        <v>33</v>
      </c>
      <c r="AO3451" s="41"/>
    </row>
    <row r="3452" spans="1:41" hidden="1" outlineLevel="1" x14ac:dyDescent="0.25">
      <c r="A3452" s="34" t="s">
        <v>5901</v>
      </c>
      <c r="B3452" s="35" t="s">
        <v>5902</v>
      </c>
      <c r="C3452" s="35" t="s">
        <v>4658</v>
      </c>
      <c r="D3452" s="35" t="s">
        <v>500</v>
      </c>
      <c r="E3452" s="42">
        <v>5</v>
      </c>
      <c r="G3452" s="43">
        <v>3669</v>
      </c>
      <c r="H3452" s="44">
        <v>18345</v>
      </c>
      <c r="I3452" s="45"/>
      <c r="J3452" s="38"/>
      <c r="K3452" s="43">
        <v>11430</v>
      </c>
      <c r="L3452" s="44">
        <v>57150</v>
      </c>
      <c r="M3452" s="45"/>
      <c r="N3452" s="38"/>
      <c r="O3452" s="43">
        <v>11430</v>
      </c>
      <c r="P3452" s="44">
        <v>57150</v>
      </c>
      <c r="Q3452" s="45"/>
      <c r="R3452" s="38"/>
      <c r="S3452" s="43">
        <v>6850</v>
      </c>
      <c r="T3452" s="44">
        <v>34250</v>
      </c>
      <c r="U3452" s="45"/>
      <c r="V3452" s="38"/>
      <c r="W3452" s="43">
        <v>5750</v>
      </c>
      <c r="X3452" s="44">
        <v>28750</v>
      </c>
      <c r="Y3452" s="45"/>
      <c r="Z3452" s="38"/>
      <c r="AA3452" s="43">
        <v>6297.85</v>
      </c>
      <c r="AB3452" s="44">
        <v>31489.25</v>
      </c>
      <c r="AC3452" s="45"/>
      <c r="AD3452" s="38"/>
      <c r="AE3452" s="43">
        <v>12047</v>
      </c>
      <c r="AF3452" s="44">
        <v>60235</v>
      </c>
      <c r="AG3452" s="45"/>
      <c r="AH3452" s="38"/>
      <c r="AI3452" s="43">
        <v>6238.27</v>
      </c>
      <c r="AJ3452" s="44">
        <v>31191.35</v>
      </c>
      <c r="AK3452" s="45"/>
      <c r="AL3452" s="38"/>
      <c r="AM3452" s="43">
        <v>8820</v>
      </c>
      <c r="AN3452" s="44">
        <v>44100</v>
      </c>
      <c r="AO3452" s="45"/>
    </row>
    <row r="3453" spans="1:41" hidden="1" outlineLevel="1" x14ac:dyDescent="0.25">
      <c r="A3453" s="34" t="s">
        <v>5903</v>
      </c>
      <c r="B3453" s="35" t="s">
        <v>5904</v>
      </c>
      <c r="C3453" s="35" t="s">
        <v>5905</v>
      </c>
      <c r="D3453" s="35" t="s">
        <v>500</v>
      </c>
      <c r="E3453" s="42">
        <v>2</v>
      </c>
      <c r="G3453" s="43">
        <v>3492</v>
      </c>
      <c r="H3453" s="44">
        <v>6984</v>
      </c>
      <c r="I3453" s="45"/>
      <c r="J3453" s="38"/>
      <c r="K3453" s="43">
        <v>11100</v>
      </c>
      <c r="L3453" s="44">
        <v>22200</v>
      </c>
      <c r="M3453" s="45"/>
      <c r="N3453" s="38"/>
      <c r="O3453" s="43">
        <v>11100</v>
      </c>
      <c r="P3453" s="44">
        <v>22200</v>
      </c>
      <c r="Q3453" s="45"/>
      <c r="R3453" s="38"/>
      <c r="S3453" s="43">
        <v>6828</v>
      </c>
      <c r="T3453" s="44">
        <v>13656</v>
      </c>
      <c r="U3453" s="45"/>
      <c r="V3453" s="38"/>
      <c r="W3453" s="43">
        <v>5750</v>
      </c>
      <c r="X3453" s="44">
        <v>11500</v>
      </c>
      <c r="Y3453" s="45"/>
      <c r="Z3453" s="38"/>
      <c r="AA3453" s="43">
        <v>6297.85</v>
      </c>
      <c r="AB3453" s="44">
        <v>12595.7</v>
      </c>
      <c r="AC3453" s="45"/>
      <c r="AD3453" s="38"/>
      <c r="AE3453" s="43">
        <v>12047</v>
      </c>
      <c r="AF3453" s="44">
        <v>24094</v>
      </c>
      <c r="AG3453" s="45"/>
      <c r="AH3453" s="38"/>
      <c r="AI3453" s="43">
        <v>5680.08</v>
      </c>
      <c r="AJ3453" s="44">
        <v>11360.16</v>
      </c>
      <c r="AK3453" s="45"/>
      <c r="AL3453" s="38"/>
      <c r="AM3453" s="43">
        <v>8760</v>
      </c>
      <c r="AN3453" s="44">
        <v>17520</v>
      </c>
      <c r="AO3453" s="45"/>
    </row>
    <row r="3454" spans="1:41" hidden="1" outlineLevel="1" x14ac:dyDescent="0.25">
      <c r="A3454" s="34" t="s">
        <v>5906</v>
      </c>
      <c r="B3454" s="35" t="s">
        <v>5907</v>
      </c>
      <c r="C3454" s="35" t="s">
        <v>5908</v>
      </c>
      <c r="D3454" s="35" t="s">
        <v>500</v>
      </c>
      <c r="E3454" s="42">
        <v>2</v>
      </c>
      <c r="G3454" s="43">
        <v>1563</v>
      </c>
      <c r="H3454" s="44">
        <v>3126</v>
      </c>
      <c r="I3454" s="45"/>
      <c r="J3454" s="38"/>
      <c r="K3454" s="43">
        <v>2390</v>
      </c>
      <c r="L3454" s="44">
        <v>4780</v>
      </c>
      <c r="M3454" s="45"/>
      <c r="N3454" s="38"/>
      <c r="O3454" s="43">
        <v>2390</v>
      </c>
      <c r="P3454" s="44">
        <v>4780</v>
      </c>
      <c r="Q3454" s="45"/>
      <c r="R3454" s="38"/>
      <c r="S3454" s="43">
        <v>2018</v>
      </c>
      <c r="T3454" s="44">
        <v>4036</v>
      </c>
      <c r="U3454" s="45"/>
      <c r="V3454" s="38"/>
      <c r="W3454" s="43">
        <v>1610</v>
      </c>
      <c r="X3454" s="44">
        <v>3220</v>
      </c>
      <c r="Y3454" s="45"/>
      <c r="Z3454" s="38"/>
      <c r="AA3454" s="43">
        <v>3339.62</v>
      </c>
      <c r="AB3454" s="44">
        <v>6679.24</v>
      </c>
      <c r="AC3454" s="45"/>
      <c r="AD3454" s="38"/>
      <c r="AE3454" s="43">
        <v>3015</v>
      </c>
      <c r="AF3454" s="44">
        <v>6030</v>
      </c>
      <c r="AG3454" s="45"/>
      <c r="AH3454" s="38"/>
      <c r="AI3454" s="43">
        <v>1803.1</v>
      </c>
      <c r="AJ3454" s="44">
        <v>3606.2</v>
      </c>
      <c r="AK3454" s="45"/>
      <c r="AL3454" s="38"/>
      <c r="AM3454" s="43">
        <v>2291</v>
      </c>
      <c r="AN3454" s="44">
        <v>4582</v>
      </c>
      <c r="AO3454" s="45"/>
    </row>
    <row r="3455" spans="1:41" hidden="1" outlineLevel="1" x14ac:dyDescent="0.25">
      <c r="A3455" s="34" t="s">
        <v>5909</v>
      </c>
      <c r="B3455" s="35" t="s">
        <v>5910</v>
      </c>
      <c r="C3455" s="35" t="s">
        <v>4667</v>
      </c>
      <c r="D3455" s="35" t="s">
        <v>500</v>
      </c>
      <c r="E3455" s="42">
        <v>2</v>
      </c>
      <c r="G3455" s="43">
        <v>1741</v>
      </c>
      <c r="H3455" s="44">
        <v>3482</v>
      </c>
      <c r="I3455" s="45"/>
      <c r="J3455" s="38"/>
      <c r="K3455" s="43">
        <v>3465</v>
      </c>
      <c r="L3455" s="44">
        <v>6930</v>
      </c>
      <c r="M3455" s="45"/>
      <c r="N3455" s="38"/>
      <c r="O3455" s="43">
        <v>3465</v>
      </c>
      <c r="P3455" s="44">
        <v>6930</v>
      </c>
      <c r="Q3455" s="45"/>
      <c r="R3455" s="38"/>
      <c r="S3455" s="43">
        <v>1908</v>
      </c>
      <c r="T3455" s="44">
        <v>3816</v>
      </c>
      <c r="U3455" s="45"/>
      <c r="V3455" s="38"/>
      <c r="W3455" s="43">
        <v>1610</v>
      </c>
      <c r="X3455" s="44">
        <v>3220</v>
      </c>
      <c r="Y3455" s="45"/>
      <c r="Z3455" s="38"/>
      <c r="AA3455" s="43">
        <v>3339.62</v>
      </c>
      <c r="AB3455" s="44">
        <v>6679.24</v>
      </c>
      <c r="AC3455" s="45"/>
      <c r="AD3455" s="38"/>
      <c r="AE3455" s="43">
        <v>2804</v>
      </c>
      <c r="AF3455" s="44">
        <v>5608</v>
      </c>
      <c r="AG3455" s="45"/>
      <c r="AH3455" s="38"/>
      <c r="AI3455" s="43">
        <v>1923.05</v>
      </c>
      <c r="AJ3455" s="44">
        <v>3846.1</v>
      </c>
      <c r="AK3455" s="45"/>
      <c r="AL3455" s="38"/>
      <c r="AM3455" s="43">
        <v>2344</v>
      </c>
      <c r="AN3455" s="44">
        <v>4688</v>
      </c>
      <c r="AO3455" s="45"/>
    </row>
    <row r="3456" spans="1:41" hidden="1" outlineLevel="1" x14ac:dyDescent="0.25">
      <c r="A3456" s="34" t="s">
        <v>5911</v>
      </c>
      <c r="B3456" s="35" t="s">
        <v>5912</v>
      </c>
      <c r="C3456" s="35" t="s">
        <v>5913</v>
      </c>
      <c r="D3456" s="35" t="s">
        <v>500</v>
      </c>
      <c r="E3456" s="42">
        <v>1</v>
      </c>
      <c r="G3456" s="43">
        <v>2082</v>
      </c>
      <c r="H3456" s="44">
        <v>2082</v>
      </c>
      <c r="I3456" s="45"/>
      <c r="J3456" s="38"/>
      <c r="K3456" s="43">
        <v>6555</v>
      </c>
      <c r="L3456" s="44">
        <v>6555</v>
      </c>
      <c r="M3456" s="45"/>
      <c r="N3456" s="38"/>
      <c r="O3456" s="43">
        <v>6555</v>
      </c>
      <c r="P3456" s="44">
        <v>6555</v>
      </c>
      <c r="Q3456" s="45"/>
      <c r="R3456" s="38"/>
      <c r="S3456" s="43">
        <v>1908</v>
      </c>
      <c r="T3456" s="44">
        <v>1908</v>
      </c>
      <c r="U3456" s="45"/>
      <c r="V3456" s="38"/>
      <c r="W3456" s="43">
        <v>1610</v>
      </c>
      <c r="X3456" s="44">
        <v>1610</v>
      </c>
      <c r="Y3456" s="45"/>
      <c r="Z3456" s="38"/>
      <c r="AA3456" s="43">
        <v>3339.62</v>
      </c>
      <c r="AB3456" s="44">
        <v>3339.62</v>
      </c>
      <c r="AC3456" s="45"/>
      <c r="AD3456" s="38"/>
      <c r="AE3456" s="43">
        <v>5692</v>
      </c>
      <c r="AF3456" s="44">
        <v>5692</v>
      </c>
      <c r="AG3456" s="45"/>
      <c r="AH3456" s="38"/>
      <c r="AI3456" s="43">
        <v>2542.9699999999998</v>
      </c>
      <c r="AJ3456" s="44">
        <v>2542.9699999999998</v>
      </c>
      <c r="AK3456" s="45"/>
      <c r="AL3456" s="38"/>
      <c r="AM3456" s="43">
        <v>4508</v>
      </c>
      <c r="AN3456" s="44">
        <v>4508</v>
      </c>
      <c r="AO3456" s="45"/>
    </row>
    <row r="3457" spans="1:41" hidden="1" outlineLevel="1" x14ac:dyDescent="0.25">
      <c r="A3457" s="34" t="s">
        <v>5914</v>
      </c>
      <c r="B3457" s="35" t="s">
        <v>5915</v>
      </c>
      <c r="C3457" s="35" t="s">
        <v>4670</v>
      </c>
      <c r="D3457" s="35" t="s">
        <v>500</v>
      </c>
      <c r="E3457" s="42">
        <v>1</v>
      </c>
      <c r="G3457" s="43">
        <v>2010</v>
      </c>
      <c r="H3457" s="44">
        <v>2010</v>
      </c>
      <c r="I3457" s="45"/>
      <c r="J3457" s="38"/>
      <c r="K3457" s="43">
        <v>3560</v>
      </c>
      <c r="L3457" s="44">
        <v>3560</v>
      </c>
      <c r="M3457" s="45"/>
      <c r="N3457" s="38"/>
      <c r="O3457" s="43">
        <v>3560</v>
      </c>
      <c r="P3457" s="44">
        <v>3560</v>
      </c>
      <c r="Q3457" s="45"/>
      <c r="R3457" s="38"/>
      <c r="S3457" s="43">
        <v>2287</v>
      </c>
      <c r="T3457" s="44">
        <v>2287</v>
      </c>
      <c r="U3457" s="45"/>
      <c r="V3457" s="38"/>
      <c r="W3457" s="43">
        <v>1610</v>
      </c>
      <c r="X3457" s="44">
        <v>1610</v>
      </c>
      <c r="Y3457" s="45"/>
      <c r="Z3457" s="38"/>
      <c r="AA3457" s="43">
        <v>3770.53</v>
      </c>
      <c r="AB3457" s="44">
        <v>3770.53</v>
      </c>
      <c r="AC3457" s="45"/>
      <c r="AD3457" s="38"/>
      <c r="AE3457" s="43">
        <v>2522</v>
      </c>
      <c r="AF3457" s="44">
        <v>2522</v>
      </c>
      <c r="AG3457" s="45"/>
      <c r="AH3457" s="38"/>
      <c r="AI3457" s="43">
        <v>2507.8200000000002</v>
      </c>
      <c r="AJ3457" s="44">
        <v>2507.8200000000002</v>
      </c>
      <c r="AK3457" s="45"/>
      <c r="AL3457" s="38"/>
      <c r="AM3457" s="43">
        <v>4508</v>
      </c>
      <c r="AN3457" s="44">
        <v>4508</v>
      </c>
      <c r="AO3457" s="45"/>
    </row>
    <row r="3458" spans="1:41" hidden="1" outlineLevel="1" x14ac:dyDescent="0.25">
      <c r="A3458" s="34" t="s">
        <v>5916</v>
      </c>
      <c r="B3458" s="35" t="s">
        <v>5917</v>
      </c>
      <c r="C3458" s="35" t="s">
        <v>5918</v>
      </c>
      <c r="D3458" s="35" t="s">
        <v>500</v>
      </c>
      <c r="E3458" s="42">
        <v>6</v>
      </c>
      <c r="G3458" s="43">
        <v>2010</v>
      </c>
      <c r="H3458" s="44">
        <v>12060</v>
      </c>
      <c r="I3458" s="45"/>
      <c r="J3458" s="38"/>
      <c r="K3458" s="43">
        <v>1840</v>
      </c>
      <c r="L3458" s="44">
        <v>11040</v>
      </c>
      <c r="M3458" s="45"/>
      <c r="N3458" s="38"/>
      <c r="O3458" s="43">
        <v>1840</v>
      </c>
      <c r="P3458" s="44">
        <v>11040</v>
      </c>
      <c r="Q3458" s="45"/>
      <c r="R3458" s="38"/>
      <c r="S3458" s="43">
        <v>1965</v>
      </c>
      <c r="T3458" s="44">
        <v>11790</v>
      </c>
      <c r="U3458" s="45"/>
      <c r="V3458" s="38"/>
      <c r="W3458" s="43">
        <v>1610</v>
      </c>
      <c r="X3458" s="44">
        <v>9660</v>
      </c>
      <c r="Y3458" s="45"/>
      <c r="Z3458" s="38"/>
      <c r="AA3458" s="43">
        <v>3770.53</v>
      </c>
      <c r="AB3458" s="44">
        <v>22623.18</v>
      </c>
      <c r="AC3458" s="45"/>
      <c r="AD3458" s="38"/>
      <c r="AE3458" s="43">
        <v>2522</v>
      </c>
      <c r="AF3458" s="44">
        <v>15132</v>
      </c>
      <c r="AG3458" s="45"/>
      <c r="AH3458" s="38"/>
      <c r="AI3458" s="43">
        <v>1771.98</v>
      </c>
      <c r="AJ3458" s="44">
        <v>10631.88</v>
      </c>
      <c r="AK3458" s="45"/>
      <c r="AL3458" s="38"/>
      <c r="AM3458" s="43">
        <v>2291</v>
      </c>
      <c r="AN3458" s="44">
        <v>13746</v>
      </c>
      <c r="AO3458" s="45"/>
    </row>
    <row r="3459" spans="1:41" hidden="1" outlineLevel="1" x14ac:dyDescent="0.25">
      <c r="A3459" s="30"/>
      <c r="B3459" s="31" t="s">
        <v>44</v>
      </c>
      <c r="C3459" s="31" t="s">
        <v>45</v>
      </c>
      <c r="G3459" s="36"/>
      <c r="H3459" s="36"/>
      <c r="I3459" s="37"/>
      <c r="J3459" s="38"/>
      <c r="K3459" s="36"/>
      <c r="L3459" s="36"/>
      <c r="M3459" s="37"/>
      <c r="N3459" s="38"/>
      <c r="O3459" s="36"/>
      <c r="P3459" s="36"/>
      <c r="Q3459" s="37"/>
      <c r="R3459" s="38"/>
      <c r="S3459" s="36"/>
      <c r="T3459" s="36"/>
      <c r="U3459" s="37"/>
      <c r="V3459" s="38"/>
      <c r="W3459" s="36"/>
      <c r="X3459" s="36"/>
      <c r="Y3459" s="37"/>
      <c r="Z3459" s="38"/>
      <c r="AA3459" s="36"/>
      <c r="AB3459" s="36"/>
      <c r="AC3459" s="37"/>
      <c r="AD3459" s="38"/>
      <c r="AE3459" s="36"/>
      <c r="AF3459" s="36"/>
      <c r="AG3459" s="37"/>
      <c r="AH3459" s="38"/>
      <c r="AI3459" s="36"/>
      <c r="AJ3459" s="36"/>
      <c r="AK3459" s="37"/>
      <c r="AL3459" s="38"/>
      <c r="AM3459" s="36"/>
      <c r="AN3459" s="36"/>
      <c r="AO3459" s="37"/>
    </row>
    <row r="3460" spans="1:41" hidden="1" outlineLevel="1" x14ac:dyDescent="0.25">
      <c r="A3460" s="34" t="s">
        <v>5919</v>
      </c>
      <c r="B3460" s="35" t="s">
        <v>47</v>
      </c>
      <c r="C3460" s="35" t="s">
        <v>4616</v>
      </c>
      <c r="G3460" s="36"/>
      <c r="H3460" s="36"/>
      <c r="I3460" s="37"/>
      <c r="J3460" s="38"/>
      <c r="K3460" s="36"/>
      <c r="L3460" s="36"/>
      <c r="M3460" s="37"/>
      <c r="N3460" s="38"/>
      <c r="O3460" s="36"/>
      <c r="P3460" s="36"/>
      <c r="Q3460" s="37"/>
      <c r="R3460" s="38"/>
      <c r="S3460" s="36"/>
      <c r="T3460" s="36"/>
      <c r="U3460" s="37"/>
      <c r="V3460" s="38"/>
      <c r="W3460" s="36"/>
      <c r="X3460" s="36"/>
      <c r="Y3460" s="37"/>
      <c r="Z3460" s="38"/>
      <c r="AA3460" s="36"/>
      <c r="AB3460" s="36"/>
      <c r="AC3460" s="37"/>
      <c r="AD3460" s="38"/>
      <c r="AE3460" s="36"/>
      <c r="AF3460" s="36"/>
      <c r="AG3460" s="37"/>
      <c r="AH3460" s="38"/>
      <c r="AI3460" s="36"/>
      <c r="AJ3460" s="36"/>
      <c r="AK3460" s="37"/>
      <c r="AL3460" s="38"/>
      <c r="AM3460" s="36"/>
      <c r="AN3460" s="36"/>
      <c r="AO3460" s="37"/>
    </row>
    <row r="3461" spans="1:41" ht="45" hidden="1" outlineLevel="1" x14ac:dyDescent="0.25">
      <c r="A3461" s="30"/>
      <c r="B3461" s="31" t="s">
        <v>69</v>
      </c>
      <c r="C3461" s="31" t="s">
        <v>70</v>
      </c>
      <c r="D3461" s="31" t="s">
        <v>71</v>
      </c>
      <c r="E3461" s="31" t="s">
        <v>72</v>
      </c>
      <c r="G3461" s="39" t="s">
        <v>73</v>
      </c>
      <c r="H3461" s="40" t="s">
        <v>33</v>
      </c>
      <c r="I3461" s="41"/>
      <c r="J3461" s="38"/>
      <c r="K3461" s="39" t="s">
        <v>73</v>
      </c>
      <c r="L3461" s="40" t="s">
        <v>33</v>
      </c>
      <c r="M3461" s="41"/>
      <c r="N3461" s="38"/>
      <c r="O3461" s="39" t="s">
        <v>73</v>
      </c>
      <c r="P3461" s="40" t="s">
        <v>33</v>
      </c>
      <c r="Q3461" s="41"/>
      <c r="R3461" s="38"/>
      <c r="S3461" s="39" t="s">
        <v>73</v>
      </c>
      <c r="T3461" s="40" t="s">
        <v>33</v>
      </c>
      <c r="U3461" s="41"/>
      <c r="V3461" s="38"/>
      <c r="W3461" s="39" t="s">
        <v>73</v>
      </c>
      <c r="X3461" s="40" t="s">
        <v>33</v>
      </c>
      <c r="Y3461" s="41"/>
      <c r="Z3461" s="38"/>
      <c r="AA3461" s="39" t="s">
        <v>73</v>
      </c>
      <c r="AB3461" s="40" t="s">
        <v>33</v>
      </c>
      <c r="AC3461" s="41"/>
      <c r="AD3461" s="38"/>
      <c r="AE3461" s="39" t="s">
        <v>73</v>
      </c>
      <c r="AF3461" s="40" t="s">
        <v>33</v>
      </c>
      <c r="AG3461" s="41"/>
      <c r="AH3461" s="38"/>
      <c r="AI3461" s="39" t="s">
        <v>73</v>
      </c>
      <c r="AJ3461" s="40" t="s">
        <v>33</v>
      </c>
      <c r="AK3461" s="41"/>
      <c r="AL3461" s="38"/>
      <c r="AM3461" s="39" t="s">
        <v>73</v>
      </c>
      <c r="AN3461" s="40" t="s">
        <v>33</v>
      </c>
      <c r="AO3461" s="41"/>
    </row>
    <row r="3462" spans="1:41" hidden="1" outlineLevel="1" x14ac:dyDescent="0.25">
      <c r="A3462" s="34" t="s">
        <v>5920</v>
      </c>
      <c r="B3462" s="35" t="s">
        <v>5921</v>
      </c>
      <c r="C3462" s="35" t="s">
        <v>4674</v>
      </c>
      <c r="D3462" s="35" t="s">
        <v>500</v>
      </c>
      <c r="E3462" s="42">
        <v>3</v>
      </c>
      <c r="G3462" s="43">
        <v>2082</v>
      </c>
      <c r="H3462" s="44">
        <v>6246</v>
      </c>
      <c r="I3462" s="45"/>
      <c r="J3462" s="38"/>
      <c r="K3462" s="43">
        <v>3530</v>
      </c>
      <c r="L3462" s="44">
        <v>10590</v>
      </c>
      <c r="M3462" s="45"/>
      <c r="N3462" s="38"/>
      <c r="O3462" s="43">
        <v>3530</v>
      </c>
      <c r="P3462" s="44">
        <v>10590</v>
      </c>
      <c r="Q3462" s="45"/>
      <c r="R3462" s="38"/>
      <c r="S3462" s="43">
        <v>2454</v>
      </c>
      <c r="T3462" s="44">
        <v>7362</v>
      </c>
      <c r="U3462" s="45"/>
      <c r="V3462" s="38"/>
      <c r="W3462" s="43">
        <v>1610</v>
      </c>
      <c r="X3462" s="44">
        <v>4830</v>
      </c>
      <c r="Y3462" s="45"/>
      <c r="Z3462" s="38"/>
      <c r="AA3462" s="43">
        <v>4847.83</v>
      </c>
      <c r="AB3462" s="44">
        <v>14543.49</v>
      </c>
      <c r="AC3462" s="45"/>
      <c r="AD3462" s="38"/>
      <c r="AE3462" s="43">
        <v>5622</v>
      </c>
      <c r="AF3462" s="44">
        <v>16866</v>
      </c>
      <c r="AG3462" s="45"/>
      <c r="AH3462" s="38"/>
      <c r="AI3462" s="43">
        <v>2542.9699999999998</v>
      </c>
      <c r="AJ3462" s="44">
        <v>7628.91</v>
      </c>
      <c r="AK3462" s="45"/>
      <c r="AL3462" s="38"/>
      <c r="AM3462" s="43">
        <v>2291</v>
      </c>
      <c r="AN3462" s="44">
        <v>6873</v>
      </c>
      <c r="AO3462" s="45"/>
    </row>
    <row r="3463" spans="1:41" hidden="1" outlineLevel="1" x14ac:dyDescent="0.25">
      <c r="A3463" s="34" t="s">
        <v>5922</v>
      </c>
      <c r="B3463" s="35" t="s">
        <v>5923</v>
      </c>
      <c r="C3463" s="35" t="s">
        <v>4677</v>
      </c>
      <c r="D3463" s="35" t="s">
        <v>500</v>
      </c>
      <c r="E3463" s="42">
        <v>2</v>
      </c>
      <c r="G3463" s="43">
        <v>2578</v>
      </c>
      <c r="H3463" s="44">
        <v>5156</v>
      </c>
      <c r="I3463" s="45"/>
      <c r="J3463" s="38"/>
      <c r="K3463" s="43">
        <v>2695</v>
      </c>
      <c r="L3463" s="44">
        <v>5390</v>
      </c>
      <c r="M3463" s="45"/>
      <c r="N3463" s="38"/>
      <c r="O3463" s="43">
        <v>2695</v>
      </c>
      <c r="P3463" s="44">
        <v>5390</v>
      </c>
      <c r="Q3463" s="45"/>
      <c r="R3463" s="38"/>
      <c r="S3463" s="43">
        <v>2287</v>
      </c>
      <c r="T3463" s="44">
        <v>4574</v>
      </c>
      <c r="U3463" s="45"/>
      <c r="V3463" s="38"/>
      <c r="W3463" s="43">
        <v>2070</v>
      </c>
      <c r="X3463" s="44">
        <v>4140</v>
      </c>
      <c r="Y3463" s="45"/>
      <c r="Z3463" s="38"/>
      <c r="AA3463" s="43">
        <v>3339.62</v>
      </c>
      <c r="AB3463" s="44">
        <v>6679.24</v>
      </c>
      <c r="AC3463" s="45"/>
      <c r="AD3463" s="38"/>
      <c r="AE3463" s="43">
        <v>5342</v>
      </c>
      <c r="AF3463" s="44">
        <v>10684</v>
      </c>
      <c r="AG3463" s="45"/>
      <c r="AH3463" s="38"/>
      <c r="AI3463" s="43">
        <v>1888.9</v>
      </c>
      <c r="AJ3463" s="44">
        <v>3777.8</v>
      </c>
      <c r="AK3463" s="45"/>
      <c r="AL3463" s="38"/>
      <c r="AM3463" s="43">
        <v>3030</v>
      </c>
      <c r="AN3463" s="44">
        <v>6060</v>
      </c>
      <c r="AO3463" s="45"/>
    </row>
    <row r="3464" spans="1:41" hidden="1" outlineLevel="1" x14ac:dyDescent="0.25">
      <c r="A3464" s="34" t="s">
        <v>5924</v>
      </c>
      <c r="B3464" s="35" t="s">
        <v>5925</v>
      </c>
      <c r="C3464" s="35" t="s">
        <v>4680</v>
      </c>
      <c r="D3464" s="35" t="s">
        <v>500</v>
      </c>
      <c r="E3464" s="42">
        <v>7</v>
      </c>
      <c r="G3464" s="43">
        <v>1538</v>
      </c>
      <c r="H3464" s="44">
        <v>10766</v>
      </c>
      <c r="I3464" s="45"/>
      <c r="J3464" s="38"/>
      <c r="K3464" s="43">
        <v>2050</v>
      </c>
      <c r="L3464" s="44">
        <v>14350</v>
      </c>
      <c r="M3464" s="45"/>
      <c r="N3464" s="38"/>
      <c r="O3464" s="43">
        <v>2050</v>
      </c>
      <c r="P3464" s="44">
        <v>14350</v>
      </c>
      <c r="Q3464" s="45"/>
      <c r="R3464" s="38"/>
      <c r="S3464" s="43">
        <v>2305</v>
      </c>
      <c r="T3464" s="44">
        <v>16135</v>
      </c>
      <c r="U3464" s="45"/>
      <c r="V3464" s="38"/>
      <c r="W3464" s="43">
        <v>1610</v>
      </c>
      <c r="X3464" s="44">
        <v>11270</v>
      </c>
      <c r="Y3464" s="45"/>
      <c r="Z3464" s="38"/>
      <c r="AA3464" s="43">
        <v>3339.62</v>
      </c>
      <c r="AB3464" s="44">
        <v>23377.34</v>
      </c>
      <c r="AC3464" s="45"/>
      <c r="AD3464" s="38"/>
      <c r="AE3464" s="43">
        <v>2664</v>
      </c>
      <c r="AF3464" s="44">
        <v>18648</v>
      </c>
      <c r="AG3464" s="45"/>
      <c r="AH3464" s="38"/>
      <c r="AI3464" s="43">
        <v>1807.26</v>
      </c>
      <c r="AJ3464" s="44">
        <v>12650.82</v>
      </c>
      <c r="AK3464" s="45"/>
      <c r="AL3464" s="38"/>
      <c r="AM3464" s="43">
        <v>2291</v>
      </c>
      <c r="AN3464" s="44">
        <v>16037</v>
      </c>
      <c r="AO3464" s="45"/>
    </row>
    <row r="3465" spans="1:41" hidden="1" outlineLevel="1" x14ac:dyDescent="0.25">
      <c r="A3465" s="34" t="s">
        <v>5926</v>
      </c>
      <c r="B3465" s="35" t="s">
        <v>5927</v>
      </c>
      <c r="C3465" s="35" t="s">
        <v>4683</v>
      </c>
      <c r="D3465" s="35" t="s">
        <v>500</v>
      </c>
      <c r="E3465" s="42">
        <v>6</v>
      </c>
      <c r="G3465" s="43">
        <v>1498</v>
      </c>
      <c r="H3465" s="44">
        <v>8988</v>
      </c>
      <c r="I3465" s="45"/>
      <c r="J3465" s="38"/>
      <c r="K3465" s="43">
        <v>1775</v>
      </c>
      <c r="L3465" s="44">
        <v>10650</v>
      </c>
      <c r="M3465" s="45"/>
      <c r="N3465" s="38"/>
      <c r="O3465" s="43">
        <v>1775</v>
      </c>
      <c r="P3465" s="44">
        <v>10650</v>
      </c>
      <c r="Q3465" s="45"/>
      <c r="R3465" s="38"/>
      <c r="S3465" s="43">
        <v>1979</v>
      </c>
      <c r="T3465" s="44">
        <v>11874</v>
      </c>
      <c r="U3465" s="45"/>
      <c r="V3465" s="38"/>
      <c r="W3465" s="43">
        <v>1610</v>
      </c>
      <c r="X3465" s="44">
        <v>9660</v>
      </c>
      <c r="Y3465" s="45"/>
      <c r="Z3465" s="38"/>
      <c r="AA3465" s="43">
        <v>3339.62</v>
      </c>
      <c r="AB3465" s="44">
        <v>20037.72</v>
      </c>
      <c r="AC3465" s="45"/>
      <c r="AD3465" s="38"/>
      <c r="AE3465" s="43">
        <v>2664</v>
      </c>
      <c r="AF3465" s="44">
        <v>15984</v>
      </c>
      <c r="AG3465" s="45"/>
      <c r="AH3465" s="38"/>
      <c r="AI3465" s="43">
        <v>1744.88</v>
      </c>
      <c r="AJ3465" s="44">
        <v>10469.280000000001</v>
      </c>
      <c r="AK3465" s="45"/>
      <c r="AL3465" s="38"/>
      <c r="AM3465" s="43">
        <v>2291</v>
      </c>
      <c r="AN3465" s="44">
        <v>13746</v>
      </c>
      <c r="AO3465" s="45"/>
    </row>
    <row r="3466" spans="1:41" hidden="1" outlineLevel="1" x14ac:dyDescent="0.25">
      <c r="A3466" s="30"/>
      <c r="B3466" s="31" t="s">
        <v>44</v>
      </c>
      <c r="C3466" s="31" t="s">
        <v>45</v>
      </c>
      <c r="G3466" s="36"/>
      <c r="H3466" s="36"/>
      <c r="I3466" s="37"/>
      <c r="J3466" s="38"/>
      <c r="K3466" s="36"/>
      <c r="L3466" s="36"/>
      <c r="M3466" s="37"/>
      <c r="N3466" s="38"/>
      <c r="O3466" s="36"/>
      <c r="P3466" s="36"/>
      <c r="Q3466" s="37"/>
      <c r="R3466" s="38"/>
      <c r="S3466" s="36"/>
      <c r="T3466" s="36"/>
      <c r="U3466" s="37"/>
      <c r="V3466" s="38"/>
      <c r="W3466" s="36"/>
      <c r="X3466" s="36"/>
      <c r="Y3466" s="37"/>
      <c r="Z3466" s="38"/>
      <c r="AA3466" s="36"/>
      <c r="AB3466" s="36"/>
      <c r="AC3466" s="37"/>
      <c r="AD3466" s="38"/>
      <c r="AE3466" s="36"/>
      <c r="AF3466" s="36"/>
      <c r="AG3466" s="37"/>
      <c r="AH3466" s="38"/>
      <c r="AI3466" s="36"/>
      <c r="AJ3466" s="36"/>
      <c r="AK3466" s="37"/>
      <c r="AL3466" s="38"/>
      <c r="AM3466" s="36"/>
      <c r="AN3466" s="36"/>
      <c r="AO3466" s="37"/>
    </row>
    <row r="3467" spans="1:41" hidden="1" outlineLevel="1" x14ac:dyDescent="0.25">
      <c r="A3467" s="34" t="s">
        <v>5928</v>
      </c>
      <c r="B3467" s="35" t="s">
        <v>47</v>
      </c>
      <c r="C3467" s="35" t="s">
        <v>4685</v>
      </c>
      <c r="G3467" s="36"/>
      <c r="H3467" s="36"/>
      <c r="I3467" s="37"/>
      <c r="J3467" s="38"/>
      <c r="K3467" s="36"/>
      <c r="L3467" s="36"/>
      <c r="M3467" s="37"/>
      <c r="N3467" s="38"/>
      <c r="O3467" s="36"/>
      <c r="P3467" s="36"/>
      <c r="Q3467" s="37"/>
      <c r="R3467" s="38"/>
      <c r="S3467" s="36"/>
      <c r="T3467" s="36"/>
      <c r="U3467" s="37"/>
      <c r="V3467" s="38"/>
      <c r="W3467" s="36"/>
      <c r="X3467" s="36"/>
      <c r="Y3467" s="37"/>
      <c r="Z3467" s="38"/>
      <c r="AA3467" s="36"/>
      <c r="AB3467" s="36"/>
      <c r="AC3467" s="37"/>
      <c r="AD3467" s="38"/>
      <c r="AE3467" s="36"/>
      <c r="AF3467" s="36"/>
      <c r="AG3467" s="37"/>
      <c r="AH3467" s="38"/>
      <c r="AI3467" s="36"/>
      <c r="AJ3467" s="36"/>
      <c r="AK3467" s="37"/>
      <c r="AL3467" s="38"/>
      <c r="AM3467" s="36"/>
      <c r="AN3467" s="36"/>
      <c r="AO3467" s="37"/>
    </row>
    <row r="3468" spans="1:41" ht="45" hidden="1" outlineLevel="1" x14ac:dyDescent="0.25">
      <c r="A3468" s="34" t="s">
        <v>5929</v>
      </c>
      <c r="B3468" s="35" t="s">
        <v>47</v>
      </c>
      <c r="C3468" s="35" t="s">
        <v>2653</v>
      </c>
      <c r="G3468" s="36"/>
      <c r="H3468" s="36"/>
      <c r="I3468" s="37"/>
      <c r="J3468" s="38"/>
      <c r="K3468" s="36"/>
      <c r="L3468" s="36"/>
      <c r="M3468" s="37"/>
      <c r="N3468" s="38"/>
      <c r="O3468" s="36"/>
      <c r="P3468" s="36"/>
      <c r="Q3468" s="37"/>
      <c r="R3468" s="38"/>
      <c r="S3468" s="36"/>
      <c r="T3468" s="36"/>
      <c r="U3468" s="37"/>
      <c r="V3468" s="38"/>
      <c r="W3468" s="36"/>
      <c r="X3468" s="36"/>
      <c r="Y3468" s="37"/>
      <c r="Z3468" s="38"/>
      <c r="AA3468" s="36"/>
      <c r="AB3468" s="36"/>
      <c r="AC3468" s="37"/>
      <c r="AD3468" s="38"/>
      <c r="AE3468" s="36"/>
      <c r="AF3468" s="36"/>
      <c r="AG3468" s="37"/>
      <c r="AH3468" s="38"/>
      <c r="AI3468" s="36"/>
      <c r="AJ3468" s="36"/>
      <c r="AK3468" s="37"/>
      <c r="AL3468" s="38"/>
      <c r="AM3468" s="36"/>
      <c r="AN3468" s="36"/>
      <c r="AO3468" s="37"/>
    </row>
    <row r="3469" spans="1:41" ht="45" hidden="1" outlineLevel="1" x14ac:dyDescent="0.25">
      <c r="A3469" s="30"/>
      <c r="B3469" s="31" t="s">
        <v>69</v>
      </c>
      <c r="C3469" s="31" t="s">
        <v>70</v>
      </c>
      <c r="D3469" s="31" t="s">
        <v>71</v>
      </c>
      <c r="E3469" s="31" t="s">
        <v>72</v>
      </c>
      <c r="G3469" s="39" t="s">
        <v>73</v>
      </c>
      <c r="H3469" s="40" t="s">
        <v>33</v>
      </c>
      <c r="I3469" s="41"/>
      <c r="J3469" s="38"/>
      <c r="K3469" s="39" t="s">
        <v>73</v>
      </c>
      <c r="L3469" s="40" t="s">
        <v>33</v>
      </c>
      <c r="M3469" s="41"/>
      <c r="N3469" s="38"/>
      <c r="O3469" s="39" t="s">
        <v>73</v>
      </c>
      <c r="P3469" s="40" t="s">
        <v>33</v>
      </c>
      <c r="Q3469" s="41"/>
      <c r="R3469" s="38"/>
      <c r="S3469" s="39" t="s">
        <v>73</v>
      </c>
      <c r="T3469" s="40" t="s">
        <v>33</v>
      </c>
      <c r="U3469" s="41"/>
      <c r="V3469" s="38"/>
      <c r="W3469" s="39" t="s">
        <v>73</v>
      </c>
      <c r="X3469" s="40" t="s">
        <v>33</v>
      </c>
      <c r="Y3469" s="41"/>
      <c r="Z3469" s="38"/>
      <c r="AA3469" s="39" t="s">
        <v>73</v>
      </c>
      <c r="AB3469" s="40" t="s">
        <v>33</v>
      </c>
      <c r="AC3469" s="41"/>
      <c r="AD3469" s="38"/>
      <c r="AE3469" s="39" t="s">
        <v>73</v>
      </c>
      <c r="AF3469" s="40" t="s">
        <v>33</v>
      </c>
      <c r="AG3469" s="41"/>
      <c r="AH3469" s="38"/>
      <c r="AI3469" s="39" t="s">
        <v>73</v>
      </c>
      <c r="AJ3469" s="40" t="s">
        <v>33</v>
      </c>
      <c r="AK3469" s="41"/>
      <c r="AL3469" s="38"/>
      <c r="AM3469" s="39" t="s">
        <v>73</v>
      </c>
      <c r="AN3469" s="40" t="s">
        <v>33</v>
      </c>
      <c r="AO3469" s="41"/>
    </row>
    <row r="3470" spans="1:41" hidden="1" outlineLevel="1" x14ac:dyDescent="0.25">
      <c r="A3470" s="34" t="s">
        <v>5930</v>
      </c>
      <c r="B3470" s="35" t="s">
        <v>5931</v>
      </c>
      <c r="C3470" s="35" t="s">
        <v>5932</v>
      </c>
      <c r="D3470" s="35" t="s">
        <v>500</v>
      </c>
      <c r="E3470" s="42">
        <v>1</v>
      </c>
      <c r="G3470" s="43">
        <v>1669</v>
      </c>
      <c r="H3470" s="44">
        <v>1669</v>
      </c>
      <c r="I3470" s="45"/>
      <c r="J3470" s="38"/>
      <c r="K3470" s="43">
        <v>2350</v>
      </c>
      <c r="L3470" s="44">
        <v>2350</v>
      </c>
      <c r="M3470" s="45"/>
      <c r="N3470" s="38"/>
      <c r="O3470" s="43">
        <v>2350</v>
      </c>
      <c r="P3470" s="44">
        <v>2350</v>
      </c>
      <c r="Q3470" s="45"/>
      <c r="R3470" s="38"/>
      <c r="S3470" s="43">
        <v>3027</v>
      </c>
      <c r="T3470" s="44">
        <v>3027</v>
      </c>
      <c r="U3470" s="45"/>
      <c r="V3470" s="38"/>
      <c r="W3470" s="43">
        <v>2300</v>
      </c>
      <c r="X3470" s="44">
        <v>2300</v>
      </c>
      <c r="Y3470" s="45"/>
      <c r="Z3470" s="38"/>
      <c r="AA3470" s="43">
        <v>1557.98</v>
      </c>
      <c r="AB3470" s="44">
        <v>1557.98</v>
      </c>
      <c r="AC3470" s="45"/>
      <c r="AD3470" s="38"/>
      <c r="AE3470" s="43">
        <v>2318</v>
      </c>
      <c r="AF3470" s="44">
        <v>2318</v>
      </c>
      <c r="AG3470" s="45"/>
      <c r="AH3470" s="38"/>
      <c r="AI3470" s="43">
        <v>1599.31</v>
      </c>
      <c r="AJ3470" s="44">
        <v>1599.31</v>
      </c>
      <c r="AK3470" s="45"/>
      <c r="AL3470" s="38"/>
      <c r="AM3470" s="43">
        <v>1786</v>
      </c>
      <c r="AN3470" s="44">
        <v>1786</v>
      </c>
      <c r="AO3470" s="45"/>
    </row>
    <row r="3471" spans="1:41" hidden="1" outlineLevel="1" x14ac:dyDescent="0.25">
      <c r="A3471" s="34" t="s">
        <v>5933</v>
      </c>
      <c r="B3471" s="35" t="s">
        <v>5934</v>
      </c>
      <c r="C3471" s="35" t="s">
        <v>5935</v>
      </c>
      <c r="D3471" s="35" t="s">
        <v>500</v>
      </c>
      <c r="E3471" s="42">
        <v>1</v>
      </c>
      <c r="G3471" s="43">
        <v>2521</v>
      </c>
      <c r="H3471" s="44">
        <v>2521</v>
      </c>
      <c r="I3471" s="45"/>
      <c r="J3471" s="38"/>
      <c r="K3471" s="43">
        <v>2350</v>
      </c>
      <c r="L3471" s="44">
        <v>2350</v>
      </c>
      <c r="M3471" s="45"/>
      <c r="N3471" s="38"/>
      <c r="O3471" s="43">
        <v>2350</v>
      </c>
      <c r="P3471" s="44">
        <v>2350</v>
      </c>
      <c r="Q3471" s="45"/>
      <c r="R3471" s="38"/>
      <c r="S3471" s="43">
        <v>4572</v>
      </c>
      <c r="T3471" s="44">
        <v>4572</v>
      </c>
      <c r="U3471" s="45"/>
      <c r="V3471" s="38"/>
      <c r="W3471" s="43">
        <v>3450</v>
      </c>
      <c r="X3471" s="44">
        <v>3450</v>
      </c>
      <c r="Y3471" s="45"/>
      <c r="Z3471" s="38"/>
      <c r="AA3471" s="43">
        <v>2249.2800000000002</v>
      </c>
      <c r="AB3471" s="44">
        <v>2249.2800000000002</v>
      </c>
      <c r="AC3471" s="45"/>
      <c r="AD3471" s="38"/>
      <c r="AE3471" s="43">
        <v>3501</v>
      </c>
      <c r="AF3471" s="44">
        <v>3501</v>
      </c>
      <c r="AG3471" s="45"/>
      <c r="AH3471" s="38"/>
      <c r="AI3471" s="43">
        <v>2415.98</v>
      </c>
      <c r="AJ3471" s="44">
        <v>2415.98</v>
      </c>
      <c r="AK3471" s="45"/>
      <c r="AL3471" s="38"/>
      <c r="AM3471" s="43">
        <v>2678</v>
      </c>
      <c r="AN3471" s="44">
        <v>2678</v>
      </c>
      <c r="AO3471" s="45"/>
    </row>
    <row r="3472" spans="1:41" hidden="1" outlineLevel="1" x14ac:dyDescent="0.25">
      <c r="A3472" s="30"/>
      <c r="B3472" s="31" t="s">
        <v>44</v>
      </c>
      <c r="C3472" s="31" t="s">
        <v>45</v>
      </c>
      <c r="G3472" s="36"/>
      <c r="H3472" s="36"/>
      <c r="I3472" s="37"/>
      <c r="J3472" s="38"/>
      <c r="K3472" s="36"/>
      <c r="L3472" s="36"/>
      <c r="M3472" s="37"/>
      <c r="N3472" s="38"/>
      <c r="O3472" s="36"/>
      <c r="P3472" s="36"/>
      <c r="Q3472" s="37"/>
      <c r="R3472" s="38"/>
      <c r="S3472" s="36"/>
      <c r="T3472" s="36"/>
      <c r="U3472" s="37"/>
      <c r="V3472" s="38"/>
      <c r="W3472" s="36"/>
      <c r="X3472" s="36"/>
      <c r="Y3472" s="37"/>
      <c r="Z3472" s="38"/>
      <c r="AA3472" s="36"/>
      <c r="AB3472" s="36"/>
      <c r="AC3472" s="37"/>
      <c r="AD3472" s="38"/>
      <c r="AE3472" s="36"/>
      <c r="AF3472" s="36"/>
      <c r="AG3472" s="37"/>
      <c r="AH3472" s="38"/>
      <c r="AI3472" s="36"/>
      <c r="AJ3472" s="36"/>
      <c r="AK3472" s="37"/>
      <c r="AL3472" s="38"/>
      <c r="AM3472" s="36"/>
      <c r="AN3472" s="36"/>
      <c r="AO3472" s="37"/>
    </row>
    <row r="3473" spans="1:41" hidden="1" outlineLevel="1" x14ac:dyDescent="0.25">
      <c r="A3473" s="34" t="s">
        <v>5936</v>
      </c>
      <c r="B3473" s="35" t="s">
        <v>47</v>
      </c>
      <c r="C3473" s="35" t="s">
        <v>4694</v>
      </c>
      <c r="G3473" s="36"/>
      <c r="H3473" s="36"/>
      <c r="I3473" s="37"/>
      <c r="J3473" s="38"/>
      <c r="K3473" s="36"/>
      <c r="L3473" s="36"/>
      <c r="M3473" s="37"/>
      <c r="N3473" s="38"/>
      <c r="O3473" s="36"/>
      <c r="P3473" s="36"/>
      <c r="Q3473" s="37"/>
      <c r="R3473" s="38"/>
      <c r="S3473" s="36"/>
      <c r="T3473" s="36"/>
      <c r="U3473" s="37"/>
      <c r="V3473" s="38"/>
      <c r="W3473" s="36"/>
      <c r="X3473" s="36"/>
      <c r="Y3473" s="37"/>
      <c r="Z3473" s="38"/>
      <c r="AA3473" s="36"/>
      <c r="AB3473" s="36"/>
      <c r="AC3473" s="37"/>
      <c r="AD3473" s="38"/>
      <c r="AE3473" s="36"/>
      <c r="AF3473" s="36"/>
      <c r="AG3473" s="37"/>
      <c r="AH3473" s="38"/>
      <c r="AI3473" s="36"/>
      <c r="AJ3473" s="36"/>
      <c r="AK3473" s="37"/>
      <c r="AL3473" s="38"/>
      <c r="AM3473" s="36"/>
      <c r="AN3473" s="36"/>
      <c r="AO3473" s="37"/>
    </row>
    <row r="3474" spans="1:41" ht="45" hidden="1" outlineLevel="1" x14ac:dyDescent="0.25">
      <c r="A3474" s="30"/>
      <c r="B3474" s="31" t="s">
        <v>69</v>
      </c>
      <c r="C3474" s="31" t="s">
        <v>70</v>
      </c>
      <c r="D3474" s="31" t="s">
        <v>71</v>
      </c>
      <c r="E3474" s="31" t="s">
        <v>72</v>
      </c>
      <c r="G3474" s="39" t="s">
        <v>73</v>
      </c>
      <c r="H3474" s="40" t="s">
        <v>33</v>
      </c>
      <c r="I3474" s="41"/>
      <c r="J3474" s="38"/>
      <c r="K3474" s="39" t="s">
        <v>73</v>
      </c>
      <c r="L3474" s="40" t="s">
        <v>33</v>
      </c>
      <c r="M3474" s="41"/>
      <c r="N3474" s="38"/>
      <c r="O3474" s="39" t="s">
        <v>73</v>
      </c>
      <c r="P3474" s="40" t="s">
        <v>33</v>
      </c>
      <c r="Q3474" s="41"/>
      <c r="R3474" s="38"/>
      <c r="S3474" s="39" t="s">
        <v>73</v>
      </c>
      <c r="T3474" s="40" t="s">
        <v>33</v>
      </c>
      <c r="U3474" s="41"/>
      <c r="V3474" s="38"/>
      <c r="W3474" s="39" t="s">
        <v>73</v>
      </c>
      <c r="X3474" s="40" t="s">
        <v>33</v>
      </c>
      <c r="Y3474" s="41"/>
      <c r="Z3474" s="38"/>
      <c r="AA3474" s="39" t="s">
        <v>73</v>
      </c>
      <c r="AB3474" s="40" t="s">
        <v>33</v>
      </c>
      <c r="AC3474" s="41"/>
      <c r="AD3474" s="38"/>
      <c r="AE3474" s="39" t="s">
        <v>73</v>
      </c>
      <c r="AF3474" s="40" t="s">
        <v>33</v>
      </c>
      <c r="AG3474" s="41"/>
      <c r="AH3474" s="38"/>
      <c r="AI3474" s="39" t="s">
        <v>73</v>
      </c>
      <c r="AJ3474" s="40" t="s">
        <v>33</v>
      </c>
      <c r="AK3474" s="41"/>
      <c r="AL3474" s="38"/>
      <c r="AM3474" s="39" t="s">
        <v>73</v>
      </c>
      <c r="AN3474" s="40" t="s">
        <v>33</v>
      </c>
      <c r="AO3474" s="41"/>
    </row>
    <row r="3475" spans="1:41" ht="30" hidden="1" outlineLevel="1" x14ac:dyDescent="0.25">
      <c r="A3475" s="34" t="s">
        <v>5937</v>
      </c>
      <c r="B3475" s="35" t="s">
        <v>5938</v>
      </c>
      <c r="C3475" s="35" t="s">
        <v>4697</v>
      </c>
      <c r="D3475" s="35" t="s">
        <v>444</v>
      </c>
      <c r="E3475" s="42">
        <v>1</v>
      </c>
      <c r="G3475" s="43">
        <v>14176</v>
      </c>
      <c r="H3475" s="44">
        <v>14176</v>
      </c>
      <c r="I3475" s="45"/>
      <c r="J3475" s="38"/>
      <c r="K3475" s="43">
        <v>14500</v>
      </c>
      <c r="L3475" s="44">
        <v>14500</v>
      </c>
      <c r="M3475" s="45"/>
      <c r="N3475" s="38"/>
      <c r="O3475" s="43">
        <v>14500</v>
      </c>
      <c r="P3475" s="44">
        <v>14500</v>
      </c>
      <c r="Q3475" s="45"/>
      <c r="R3475" s="38"/>
      <c r="S3475" s="43">
        <v>17387</v>
      </c>
      <c r="T3475" s="44">
        <v>17387</v>
      </c>
      <c r="U3475" s="45"/>
      <c r="V3475" s="38"/>
      <c r="W3475" s="43">
        <v>18400</v>
      </c>
      <c r="X3475" s="44">
        <v>18400</v>
      </c>
      <c r="Y3475" s="45"/>
      <c r="Z3475" s="38"/>
      <c r="AA3475" s="43">
        <v>21545.91</v>
      </c>
      <c r="AB3475" s="44">
        <v>21545.91</v>
      </c>
      <c r="AC3475" s="45"/>
      <c r="AD3475" s="38"/>
      <c r="AE3475" s="43">
        <v>14090</v>
      </c>
      <c r="AF3475" s="44">
        <v>14090</v>
      </c>
      <c r="AG3475" s="45"/>
      <c r="AH3475" s="38"/>
      <c r="AI3475" s="43">
        <v>19278</v>
      </c>
      <c r="AJ3475" s="44">
        <v>19278</v>
      </c>
      <c r="AK3475" s="45"/>
      <c r="AL3475" s="38"/>
      <c r="AM3475" s="43">
        <v>8346</v>
      </c>
      <c r="AN3475" s="44">
        <v>8346</v>
      </c>
      <c r="AO3475" s="45"/>
    </row>
    <row r="3476" spans="1:41" hidden="1" outlineLevel="1" x14ac:dyDescent="0.25">
      <c r="A3476" s="30"/>
      <c r="B3476" s="31" t="s">
        <v>44</v>
      </c>
      <c r="C3476" s="31" t="s">
        <v>45</v>
      </c>
      <c r="G3476" s="36"/>
      <c r="H3476" s="36"/>
      <c r="I3476" s="37"/>
      <c r="J3476" s="38"/>
      <c r="K3476" s="36"/>
      <c r="L3476" s="36"/>
      <c r="M3476" s="37"/>
      <c r="N3476" s="38"/>
      <c r="O3476" s="36"/>
      <c r="P3476" s="36"/>
      <c r="Q3476" s="37"/>
      <c r="R3476" s="38"/>
      <c r="S3476" s="36"/>
      <c r="T3476" s="36"/>
      <c r="U3476" s="37"/>
      <c r="V3476" s="38"/>
      <c r="W3476" s="36"/>
      <c r="X3476" s="36"/>
      <c r="Y3476" s="37"/>
      <c r="Z3476" s="38"/>
      <c r="AA3476" s="36"/>
      <c r="AB3476" s="36"/>
      <c r="AC3476" s="37"/>
      <c r="AD3476" s="38"/>
      <c r="AE3476" s="36"/>
      <c r="AF3476" s="36"/>
      <c r="AG3476" s="37"/>
      <c r="AH3476" s="38"/>
      <c r="AI3476" s="36"/>
      <c r="AJ3476" s="36"/>
      <c r="AK3476" s="37"/>
      <c r="AL3476" s="38"/>
      <c r="AM3476" s="36"/>
      <c r="AN3476" s="36"/>
      <c r="AO3476" s="37"/>
    </row>
    <row r="3477" spans="1:41" hidden="1" outlineLevel="1" x14ac:dyDescent="0.25">
      <c r="A3477" s="34" t="s">
        <v>5939</v>
      </c>
      <c r="B3477" s="35" t="s">
        <v>47</v>
      </c>
      <c r="C3477" s="35" t="s">
        <v>483</v>
      </c>
      <c r="G3477" s="36"/>
      <c r="H3477" s="36"/>
      <c r="I3477" s="37"/>
      <c r="J3477" s="38"/>
      <c r="K3477" s="36"/>
      <c r="L3477" s="36"/>
      <c r="M3477" s="37"/>
      <c r="N3477" s="38"/>
      <c r="O3477" s="36"/>
      <c r="P3477" s="36"/>
      <c r="Q3477" s="37"/>
      <c r="R3477" s="38"/>
      <c r="S3477" s="36"/>
      <c r="T3477" s="36"/>
      <c r="U3477" s="37"/>
      <c r="V3477" s="38"/>
      <c r="W3477" s="36"/>
      <c r="X3477" s="36"/>
      <c r="Y3477" s="37"/>
      <c r="Z3477" s="38"/>
      <c r="AA3477" s="36"/>
      <c r="AB3477" s="36"/>
      <c r="AC3477" s="37"/>
      <c r="AD3477" s="38"/>
      <c r="AE3477" s="36"/>
      <c r="AF3477" s="36"/>
      <c r="AG3477" s="37"/>
      <c r="AH3477" s="38"/>
      <c r="AI3477" s="36"/>
      <c r="AJ3477" s="36"/>
      <c r="AK3477" s="37"/>
      <c r="AL3477" s="38"/>
      <c r="AM3477" s="36"/>
      <c r="AN3477" s="36"/>
      <c r="AO3477" s="37"/>
    </row>
    <row r="3478" spans="1:41" ht="45" hidden="1" outlineLevel="1" x14ac:dyDescent="0.25">
      <c r="A3478" s="30"/>
      <c r="B3478" s="31" t="s">
        <v>69</v>
      </c>
      <c r="C3478" s="31" t="s">
        <v>70</v>
      </c>
      <c r="D3478" s="31" t="s">
        <v>71</v>
      </c>
      <c r="E3478" s="31" t="s">
        <v>72</v>
      </c>
      <c r="G3478" s="39" t="s">
        <v>73</v>
      </c>
      <c r="H3478" s="40" t="s">
        <v>33</v>
      </c>
      <c r="I3478" s="41"/>
      <c r="J3478" s="38"/>
      <c r="K3478" s="39" t="s">
        <v>73</v>
      </c>
      <c r="L3478" s="40" t="s">
        <v>33</v>
      </c>
      <c r="M3478" s="41"/>
      <c r="N3478" s="38"/>
      <c r="O3478" s="39" t="s">
        <v>73</v>
      </c>
      <c r="P3478" s="40" t="s">
        <v>33</v>
      </c>
      <c r="Q3478" s="41"/>
      <c r="R3478" s="38"/>
      <c r="S3478" s="39" t="s">
        <v>73</v>
      </c>
      <c r="T3478" s="40" t="s">
        <v>33</v>
      </c>
      <c r="U3478" s="41"/>
      <c r="V3478" s="38"/>
      <c r="W3478" s="39" t="s">
        <v>73</v>
      </c>
      <c r="X3478" s="40" t="s">
        <v>33</v>
      </c>
      <c r="Y3478" s="41"/>
      <c r="Z3478" s="38"/>
      <c r="AA3478" s="39" t="s">
        <v>73</v>
      </c>
      <c r="AB3478" s="40" t="s">
        <v>33</v>
      </c>
      <c r="AC3478" s="41"/>
      <c r="AD3478" s="38"/>
      <c r="AE3478" s="39" t="s">
        <v>73</v>
      </c>
      <c r="AF3478" s="40" t="s">
        <v>33</v>
      </c>
      <c r="AG3478" s="41"/>
      <c r="AH3478" s="38"/>
      <c r="AI3478" s="39" t="s">
        <v>73</v>
      </c>
      <c r="AJ3478" s="40" t="s">
        <v>33</v>
      </c>
      <c r="AK3478" s="41"/>
      <c r="AL3478" s="38"/>
      <c r="AM3478" s="39" t="s">
        <v>73</v>
      </c>
      <c r="AN3478" s="40" t="s">
        <v>33</v>
      </c>
      <c r="AO3478" s="41"/>
    </row>
    <row r="3479" spans="1:41" ht="120" hidden="1" outlineLevel="1" x14ac:dyDescent="0.25">
      <c r="A3479" s="34" t="s">
        <v>5940</v>
      </c>
      <c r="B3479" s="35" t="s">
        <v>5941</v>
      </c>
      <c r="C3479" s="35" t="s">
        <v>620</v>
      </c>
      <c r="D3479" s="35" t="s">
        <v>621</v>
      </c>
      <c r="E3479" s="42">
        <v>1</v>
      </c>
      <c r="G3479" s="43">
        <v>0</v>
      </c>
      <c r="H3479" s="44">
        <v>0</v>
      </c>
      <c r="I3479" s="45"/>
      <c r="J3479" s="38"/>
      <c r="K3479" s="43">
        <v>0</v>
      </c>
      <c r="L3479" s="44">
        <v>0</v>
      </c>
      <c r="M3479" s="45"/>
      <c r="N3479" s="38"/>
      <c r="O3479" s="43">
        <v>0</v>
      </c>
      <c r="P3479" s="44">
        <v>0</v>
      </c>
      <c r="Q3479" s="45"/>
      <c r="R3479" s="38"/>
      <c r="S3479" s="43">
        <v>0</v>
      </c>
      <c r="T3479" s="44">
        <v>0</v>
      </c>
      <c r="U3479" s="45"/>
      <c r="V3479" s="38"/>
      <c r="W3479" s="43">
        <v>0</v>
      </c>
      <c r="X3479" s="44">
        <v>0</v>
      </c>
      <c r="Y3479" s="45"/>
      <c r="Z3479" s="38"/>
      <c r="AA3479" s="43">
        <v>0</v>
      </c>
      <c r="AB3479" s="44">
        <v>0</v>
      </c>
      <c r="AC3479" s="45"/>
      <c r="AD3479" s="38"/>
      <c r="AE3479" s="43">
        <v>0</v>
      </c>
      <c r="AF3479" s="44">
        <v>0</v>
      </c>
      <c r="AG3479" s="45"/>
      <c r="AH3479" s="38"/>
      <c r="AI3479" s="43">
        <v>0</v>
      </c>
      <c r="AJ3479" s="44">
        <v>0</v>
      </c>
      <c r="AK3479" s="45"/>
      <c r="AL3479" s="38"/>
      <c r="AM3479" s="43">
        <v>0</v>
      </c>
      <c r="AN3479" s="44">
        <v>0</v>
      </c>
      <c r="AO3479" s="45"/>
    </row>
    <row r="3480" spans="1:41" hidden="1" outlineLevel="1" x14ac:dyDescent="0.25">
      <c r="A3480" s="30"/>
      <c r="B3480" s="31" t="s">
        <v>44</v>
      </c>
      <c r="C3480" s="31" t="s">
        <v>45</v>
      </c>
      <c r="G3480" s="36"/>
      <c r="H3480" s="36"/>
      <c r="I3480" s="37"/>
      <c r="J3480" s="38"/>
      <c r="K3480" s="36"/>
      <c r="L3480" s="36"/>
      <c r="M3480" s="37"/>
      <c r="N3480" s="38"/>
      <c r="O3480" s="36"/>
      <c r="P3480" s="36"/>
      <c r="Q3480" s="37"/>
      <c r="R3480" s="38"/>
      <c r="S3480" s="36"/>
      <c r="T3480" s="36"/>
      <c r="U3480" s="37"/>
      <c r="V3480" s="38"/>
      <c r="W3480" s="36"/>
      <c r="X3480" s="36"/>
      <c r="Y3480" s="37"/>
      <c r="Z3480" s="38"/>
      <c r="AA3480" s="36"/>
      <c r="AB3480" s="36"/>
      <c r="AC3480" s="37"/>
      <c r="AD3480" s="38"/>
      <c r="AE3480" s="36"/>
      <c r="AF3480" s="36"/>
      <c r="AG3480" s="37"/>
      <c r="AH3480" s="38"/>
      <c r="AI3480" s="36"/>
      <c r="AJ3480" s="36"/>
      <c r="AK3480" s="37"/>
      <c r="AL3480" s="38"/>
      <c r="AM3480" s="36"/>
      <c r="AN3480" s="36"/>
      <c r="AO3480" s="37"/>
    </row>
    <row r="3481" spans="1:41" ht="45" hidden="1" outlineLevel="1" x14ac:dyDescent="0.25">
      <c r="A3481" s="34" t="s">
        <v>5942</v>
      </c>
      <c r="B3481" s="35" t="s">
        <v>47</v>
      </c>
      <c r="C3481" s="35" t="s">
        <v>488</v>
      </c>
      <c r="G3481" s="36"/>
      <c r="H3481" s="36"/>
      <c r="I3481" s="37"/>
      <c r="J3481" s="38"/>
      <c r="K3481" s="36"/>
      <c r="L3481" s="36"/>
      <c r="M3481" s="37"/>
      <c r="N3481" s="38"/>
      <c r="O3481" s="36"/>
      <c r="P3481" s="36"/>
      <c r="Q3481" s="37"/>
      <c r="R3481" s="38"/>
      <c r="S3481" s="36"/>
      <c r="T3481" s="36"/>
      <c r="U3481" s="37"/>
      <c r="V3481" s="38"/>
      <c r="W3481" s="36"/>
      <c r="X3481" s="36"/>
      <c r="Y3481" s="37"/>
      <c r="Z3481" s="38"/>
      <c r="AA3481" s="36"/>
      <c r="AB3481" s="36"/>
      <c r="AC3481" s="37"/>
      <c r="AD3481" s="38"/>
      <c r="AE3481" s="36"/>
      <c r="AF3481" s="36"/>
      <c r="AG3481" s="37"/>
      <c r="AH3481" s="38"/>
      <c r="AI3481" s="36"/>
      <c r="AJ3481" s="36"/>
      <c r="AK3481" s="37"/>
      <c r="AL3481" s="38"/>
      <c r="AM3481" s="36"/>
      <c r="AN3481" s="36"/>
      <c r="AO3481" s="37"/>
    </row>
    <row r="3482" spans="1:41" hidden="1" outlineLevel="1" x14ac:dyDescent="0.25">
      <c r="A3482" s="15" t="s">
        <v>5943</v>
      </c>
      <c r="B3482" s="15"/>
      <c r="C3482" s="15"/>
      <c r="D3482" s="15"/>
      <c r="E3482" s="15"/>
      <c r="G3482" s="20" t="s">
        <v>43</v>
      </c>
      <c r="H3482" s="44">
        <v>808895</v>
      </c>
      <c r="I3482" s="45"/>
      <c r="J3482" s="38"/>
      <c r="K3482" s="20" t="s">
        <v>43</v>
      </c>
      <c r="L3482" s="44">
        <v>897590</v>
      </c>
      <c r="M3482" s="45"/>
      <c r="N3482" s="38"/>
      <c r="O3482" s="20" t="s">
        <v>43</v>
      </c>
      <c r="P3482" s="44">
        <v>897590</v>
      </c>
      <c r="Q3482" s="45"/>
      <c r="R3482" s="38"/>
      <c r="S3482" s="20" t="s">
        <v>43</v>
      </c>
      <c r="T3482" s="44">
        <v>962618</v>
      </c>
      <c r="U3482" s="45"/>
      <c r="V3482" s="38"/>
      <c r="W3482" s="20" t="s">
        <v>43</v>
      </c>
      <c r="X3482" s="44">
        <v>822728.25</v>
      </c>
      <c r="Y3482" s="45"/>
      <c r="Z3482" s="38"/>
      <c r="AA3482" s="20" t="s">
        <v>43</v>
      </c>
      <c r="AB3482" s="44">
        <v>1241688.0619999999</v>
      </c>
      <c r="AC3482" s="45"/>
      <c r="AD3482" s="38"/>
      <c r="AE3482" s="20" t="s">
        <v>43</v>
      </c>
      <c r="AF3482" s="44">
        <v>1284094.75</v>
      </c>
      <c r="AG3482" s="45"/>
      <c r="AH3482" s="38"/>
      <c r="AI3482" s="20" t="s">
        <v>43</v>
      </c>
      <c r="AJ3482" s="44">
        <v>1044826.688</v>
      </c>
      <c r="AK3482" s="45"/>
      <c r="AL3482" s="38"/>
      <c r="AM3482" s="20" t="s">
        <v>43</v>
      </c>
      <c r="AN3482" s="44">
        <v>1071828.75</v>
      </c>
      <c r="AO3482" s="45"/>
    </row>
    <row r="3483" spans="1:41" hidden="1" outlineLevel="1" x14ac:dyDescent="0.25">
      <c r="A3483" s="30"/>
      <c r="B3483" s="31" t="s">
        <v>44</v>
      </c>
      <c r="C3483" s="31" t="s">
        <v>45</v>
      </c>
      <c r="G3483" s="36"/>
      <c r="H3483" s="36"/>
      <c r="I3483" s="37"/>
      <c r="J3483" s="38"/>
      <c r="K3483" s="36"/>
      <c r="L3483" s="36"/>
      <c r="M3483" s="37"/>
      <c r="N3483" s="38"/>
      <c r="O3483" s="36"/>
      <c r="P3483" s="36"/>
      <c r="Q3483" s="37"/>
      <c r="R3483" s="38"/>
      <c r="S3483" s="36"/>
      <c r="T3483" s="36"/>
      <c r="U3483" s="37"/>
      <c r="V3483" s="38"/>
      <c r="W3483" s="36"/>
      <c r="X3483" s="36"/>
      <c r="Y3483" s="37"/>
      <c r="Z3483" s="38"/>
      <c r="AA3483" s="36"/>
      <c r="AB3483" s="36"/>
      <c r="AC3483" s="37"/>
      <c r="AD3483" s="38"/>
      <c r="AE3483" s="36"/>
      <c r="AF3483" s="36"/>
      <c r="AG3483" s="37"/>
      <c r="AH3483" s="38"/>
      <c r="AI3483" s="36"/>
      <c r="AJ3483" s="36"/>
      <c r="AK3483" s="37"/>
      <c r="AL3483" s="38"/>
      <c r="AM3483" s="36"/>
      <c r="AN3483" s="36"/>
      <c r="AO3483" s="37"/>
    </row>
    <row r="3484" spans="1:41" hidden="1" outlineLevel="1" x14ac:dyDescent="0.25">
      <c r="A3484" s="34" t="s">
        <v>5944</v>
      </c>
      <c r="B3484" s="35" t="s">
        <v>47</v>
      </c>
      <c r="C3484" s="35" t="s">
        <v>4704</v>
      </c>
      <c r="G3484" s="36"/>
      <c r="H3484" s="36"/>
      <c r="I3484" s="37"/>
      <c r="J3484" s="38"/>
      <c r="K3484" s="36"/>
      <c r="L3484" s="36"/>
      <c r="M3484" s="37"/>
      <c r="N3484" s="38"/>
      <c r="O3484" s="36"/>
      <c r="P3484" s="36"/>
      <c r="Q3484" s="37"/>
      <c r="R3484" s="38"/>
      <c r="S3484" s="36"/>
      <c r="T3484" s="36"/>
      <c r="U3484" s="37"/>
      <c r="V3484" s="38"/>
      <c r="W3484" s="36"/>
      <c r="X3484" s="36"/>
      <c r="Y3484" s="37"/>
      <c r="Z3484" s="38"/>
      <c r="AA3484" s="36"/>
      <c r="AB3484" s="36"/>
      <c r="AC3484" s="37"/>
      <c r="AD3484" s="38"/>
      <c r="AE3484" s="36"/>
      <c r="AF3484" s="36"/>
      <c r="AG3484" s="37"/>
      <c r="AH3484" s="38"/>
      <c r="AI3484" s="36"/>
      <c r="AJ3484" s="36"/>
      <c r="AK3484" s="37"/>
      <c r="AL3484" s="38"/>
      <c r="AM3484" s="36"/>
      <c r="AN3484" s="36"/>
      <c r="AO3484" s="37"/>
    </row>
    <row r="3485" spans="1:41" hidden="1" outlineLevel="1" x14ac:dyDescent="0.25">
      <c r="A3485" s="34" t="s">
        <v>5945</v>
      </c>
      <c r="B3485" s="35" t="s">
        <v>47</v>
      </c>
      <c r="C3485" s="35" t="s">
        <v>4706</v>
      </c>
      <c r="G3485" s="36"/>
      <c r="H3485" s="36"/>
      <c r="I3485" s="37"/>
      <c r="J3485" s="38"/>
      <c r="K3485" s="36"/>
      <c r="L3485" s="36"/>
      <c r="M3485" s="37"/>
      <c r="N3485" s="38"/>
      <c r="O3485" s="36"/>
      <c r="P3485" s="36"/>
      <c r="Q3485" s="37"/>
      <c r="R3485" s="38"/>
      <c r="S3485" s="36"/>
      <c r="T3485" s="36"/>
      <c r="U3485" s="37"/>
      <c r="V3485" s="38"/>
      <c r="W3485" s="36"/>
      <c r="X3485" s="36"/>
      <c r="Y3485" s="37"/>
      <c r="Z3485" s="38"/>
      <c r="AA3485" s="36"/>
      <c r="AB3485" s="36"/>
      <c r="AC3485" s="37"/>
      <c r="AD3485" s="38"/>
      <c r="AE3485" s="36"/>
      <c r="AF3485" s="36"/>
      <c r="AG3485" s="37"/>
      <c r="AH3485" s="38"/>
      <c r="AI3485" s="36"/>
      <c r="AJ3485" s="36"/>
      <c r="AK3485" s="37"/>
      <c r="AL3485" s="38"/>
      <c r="AM3485" s="36"/>
      <c r="AN3485" s="36"/>
      <c r="AO3485" s="37"/>
    </row>
    <row r="3486" spans="1:41" hidden="1" outlineLevel="1" x14ac:dyDescent="0.25">
      <c r="A3486" s="34" t="s">
        <v>5946</v>
      </c>
      <c r="B3486" s="35" t="s">
        <v>47</v>
      </c>
      <c r="C3486" s="35" t="s">
        <v>4708</v>
      </c>
      <c r="G3486" s="36"/>
      <c r="H3486" s="36"/>
      <c r="I3486" s="37"/>
      <c r="J3486" s="38"/>
      <c r="K3486" s="36"/>
      <c r="L3486" s="36"/>
      <c r="M3486" s="37"/>
      <c r="N3486" s="38"/>
      <c r="O3486" s="36"/>
      <c r="P3486" s="36"/>
      <c r="Q3486" s="37"/>
      <c r="R3486" s="38"/>
      <c r="S3486" s="36"/>
      <c r="T3486" s="36"/>
      <c r="U3486" s="37"/>
      <c r="V3486" s="38"/>
      <c r="W3486" s="36"/>
      <c r="X3486" s="36"/>
      <c r="Y3486" s="37"/>
      <c r="Z3486" s="38"/>
      <c r="AA3486" s="36"/>
      <c r="AB3486" s="36"/>
      <c r="AC3486" s="37"/>
      <c r="AD3486" s="38"/>
      <c r="AE3486" s="36"/>
      <c r="AF3486" s="36"/>
      <c r="AG3486" s="37"/>
      <c r="AH3486" s="38"/>
      <c r="AI3486" s="36"/>
      <c r="AJ3486" s="36"/>
      <c r="AK3486" s="37"/>
      <c r="AL3486" s="38"/>
      <c r="AM3486" s="36"/>
      <c r="AN3486" s="36"/>
      <c r="AO3486" s="37"/>
    </row>
    <row r="3487" spans="1:41" ht="30" hidden="1" outlineLevel="1" x14ac:dyDescent="0.25">
      <c r="A3487" s="34" t="s">
        <v>5947</v>
      </c>
      <c r="B3487" s="35" t="s">
        <v>47</v>
      </c>
      <c r="C3487" s="35" t="s">
        <v>4710</v>
      </c>
      <c r="G3487" s="36"/>
      <c r="H3487" s="36"/>
      <c r="I3487" s="37"/>
      <c r="J3487" s="38"/>
      <c r="K3487" s="36"/>
      <c r="L3487" s="36"/>
      <c r="M3487" s="37"/>
      <c r="N3487" s="38"/>
      <c r="O3487" s="36"/>
      <c r="P3487" s="36"/>
      <c r="Q3487" s="37"/>
      <c r="R3487" s="38"/>
      <c r="S3487" s="36"/>
      <c r="T3487" s="36"/>
      <c r="U3487" s="37"/>
      <c r="V3487" s="38"/>
      <c r="W3487" s="36"/>
      <c r="X3487" s="36"/>
      <c r="Y3487" s="37"/>
      <c r="Z3487" s="38"/>
      <c r="AA3487" s="36"/>
      <c r="AB3487" s="36"/>
      <c r="AC3487" s="37"/>
      <c r="AD3487" s="38"/>
      <c r="AE3487" s="36"/>
      <c r="AF3487" s="36"/>
      <c r="AG3487" s="37"/>
      <c r="AH3487" s="38"/>
      <c r="AI3487" s="36"/>
      <c r="AJ3487" s="36"/>
      <c r="AK3487" s="37"/>
      <c r="AL3487" s="38"/>
      <c r="AM3487" s="36"/>
      <c r="AN3487" s="36"/>
      <c r="AO3487" s="37"/>
    </row>
    <row r="3488" spans="1:41" ht="45" hidden="1" outlineLevel="1" x14ac:dyDescent="0.25">
      <c r="A3488" s="30"/>
      <c r="B3488" s="31" t="s">
        <v>69</v>
      </c>
      <c r="C3488" s="31" t="s">
        <v>70</v>
      </c>
      <c r="D3488" s="31" t="s">
        <v>71</v>
      </c>
      <c r="E3488" s="31" t="s">
        <v>72</v>
      </c>
      <c r="G3488" s="39" t="s">
        <v>73</v>
      </c>
      <c r="H3488" s="40" t="s">
        <v>33</v>
      </c>
      <c r="I3488" s="41"/>
      <c r="J3488" s="38"/>
      <c r="K3488" s="39" t="s">
        <v>73</v>
      </c>
      <c r="L3488" s="40" t="s">
        <v>33</v>
      </c>
      <c r="M3488" s="41"/>
      <c r="N3488" s="38"/>
      <c r="O3488" s="39" t="s">
        <v>73</v>
      </c>
      <c r="P3488" s="40" t="s">
        <v>33</v>
      </c>
      <c r="Q3488" s="41"/>
      <c r="R3488" s="38"/>
      <c r="S3488" s="39" t="s">
        <v>73</v>
      </c>
      <c r="T3488" s="40" t="s">
        <v>33</v>
      </c>
      <c r="U3488" s="41"/>
      <c r="V3488" s="38"/>
      <c r="W3488" s="39" t="s">
        <v>73</v>
      </c>
      <c r="X3488" s="40" t="s">
        <v>33</v>
      </c>
      <c r="Y3488" s="41"/>
      <c r="Z3488" s="38"/>
      <c r="AA3488" s="39" t="s">
        <v>73</v>
      </c>
      <c r="AB3488" s="40" t="s">
        <v>33</v>
      </c>
      <c r="AC3488" s="41"/>
      <c r="AD3488" s="38"/>
      <c r="AE3488" s="39" t="s">
        <v>73</v>
      </c>
      <c r="AF3488" s="40" t="s">
        <v>33</v>
      </c>
      <c r="AG3488" s="41"/>
      <c r="AH3488" s="38"/>
      <c r="AI3488" s="39" t="s">
        <v>73</v>
      </c>
      <c r="AJ3488" s="40" t="s">
        <v>33</v>
      </c>
      <c r="AK3488" s="41"/>
      <c r="AL3488" s="38"/>
      <c r="AM3488" s="39" t="s">
        <v>73</v>
      </c>
      <c r="AN3488" s="40" t="s">
        <v>33</v>
      </c>
      <c r="AO3488" s="41"/>
    </row>
    <row r="3489" spans="1:41" hidden="1" outlineLevel="1" x14ac:dyDescent="0.25">
      <c r="A3489" s="34" t="s">
        <v>5948</v>
      </c>
      <c r="B3489" s="35" t="s">
        <v>5949</v>
      </c>
      <c r="C3489" s="35" t="s">
        <v>4713</v>
      </c>
      <c r="D3489" s="35" t="s">
        <v>686</v>
      </c>
      <c r="E3489" s="42">
        <v>120</v>
      </c>
      <c r="G3489" s="43">
        <v>65</v>
      </c>
      <c r="H3489" s="44">
        <v>7800</v>
      </c>
      <c r="I3489" s="45"/>
      <c r="J3489" s="38"/>
      <c r="K3489" s="43">
        <v>120</v>
      </c>
      <c r="L3489" s="44">
        <v>14400</v>
      </c>
      <c r="M3489" s="45"/>
      <c r="N3489" s="38"/>
      <c r="O3489" s="43">
        <v>120</v>
      </c>
      <c r="P3489" s="44">
        <v>14400</v>
      </c>
      <c r="Q3489" s="45"/>
      <c r="R3489" s="38"/>
      <c r="S3489" s="43">
        <v>104</v>
      </c>
      <c r="T3489" s="44">
        <v>12480</v>
      </c>
      <c r="U3489" s="45"/>
      <c r="V3489" s="38"/>
      <c r="W3489" s="43">
        <v>102</v>
      </c>
      <c r="X3489" s="44">
        <v>12240</v>
      </c>
      <c r="Y3489" s="45"/>
      <c r="Z3489" s="38"/>
      <c r="AA3489" s="43">
        <v>126.26</v>
      </c>
      <c r="AB3489" s="44">
        <v>15151.2</v>
      </c>
      <c r="AC3489" s="45"/>
      <c r="AD3489" s="38"/>
      <c r="AE3489" s="43">
        <v>134</v>
      </c>
      <c r="AF3489" s="44">
        <v>16080</v>
      </c>
      <c r="AG3489" s="45"/>
      <c r="AH3489" s="38"/>
      <c r="AI3489" s="43">
        <v>125.29</v>
      </c>
      <c r="AJ3489" s="44">
        <v>15034.8</v>
      </c>
      <c r="AK3489" s="45"/>
      <c r="AL3489" s="38"/>
      <c r="AM3489" s="43">
        <v>142</v>
      </c>
      <c r="AN3489" s="44">
        <v>17040</v>
      </c>
      <c r="AO3489" s="45"/>
    </row>
    <row r="3490" spans="1:41" hidden="1" outlineLevel="1" x14ac:dyDescent="0.25">
      <c r="A3490" s="34" t="s">
        <v>5950</v>
      </c>
      <c r="B3490" s="35" t="s">
        <v>5951</v>
      </c>
      <c r="C3490" s="35" t="s">
        <v>4716</v>
      </c>
      <c r="D3490" s="35" t="s">
        <v>686</v>
      </c>
      <c r="E3490" s="42">
        <v>105</v>
      </c>
      <c r="G3490" s="43">
        <v>65</v>
      </c>
      <c r="H3490" s="44">
        <v>6825</v>
      </c>
      <c r="I3490" s="45"/>
      <c r="J3490" s="38"/>
      <c r="K3490" s="43">
        <v>130</v>
      </c>
      <c r="L3490" s="44">
        <v>13650</v>
      </c>
      <c r="M3490" s="45"/>
      <c r="N3490" s="38"/>
      <c r="O3490" s="43">
        <v>130</v>
      </c>
      <c r="P3490" s="44">
        <v>13650</v>
      </c>
      <c r="Q3490" s="45"/>
      <c r="R3490" s="38"/>
      <c r="S3490" s="43">
        <v>113</v>
      </c>
      <c r="T3490" s="44">
        <v>11865</v>
      </c>
      <c r="U3490" s="45"/>
      <c r="V3490" s="38"/>
      <c r="W3490" s="43">
        <v>160</v>
      </c>
      <c r="X3490" s="44">
        <v>16800</v>
      </c>
      <c r="Y3490" s="45"/>
      <c r="Z3490" s="38"/>
      <c r="AA3490" s="43">
        <v>266.52</v>
      </c>
      <c r="AB3490" s="44">
        <v>27984.6</v>
      </c>
      <c r="AC3490" s="45"/>
      <c r="AD3490" s="38"/>
      <c r="AE3490" s="43">
        <v>427</v>
      </c>
      <c r="AF3490" s="44">
        <v>44835</v>
      </c>
      <c r="AG3490" s="45"/>
      <c r="AH3490" s="38"/>
      <c r="AI3490" s="43">
        <v>112.27</v>
      </c>
      <c r="AJ3490" s="44">
        <v>11788.35</v>
      </c>
      <c r="AK3490" s="45"/>
      <c r="AL3490" s="38"/>
      <c r="AM3490" s="43">
        <v>142</v>
      </c>
      <c r="AN3490" s="44">
        <v>14910</v>
      </c>
      <c r="AO3490" s="45"/>
    </row>
    <row r="3491" spans="1:41" ht="30" hidden="1" outlineLevel="1" x14ac:dyDescent="0.25">
      <c r="A3491" s="34" t="s">
        <v>5952</v>
      </c>
      <c r="B3491" s="35" t="s">
        <v>5953</v>
      </c>
      <c r="C3491" s="35" t="s">
        <v>4719</v>
      </c>
      <c r="D3491" s="35" t="s">
        <v>523</v>
      </c>
      <c r="E3491" s="42">
        <v>40</v>
      </c>
      <c r="G3491" s="43">
        <v>33</v>
      </c>
      <c r="H3491" s="44">
        <v>1320</v>
      </c>
      <c r="I3491" s="45"/>
      <c r="J3491" s="38"/>
      <c r="K3491" s="43">
        <v>160</v>
      </c>
      <c r="L3491" s="44">
        <v>6400</v>
      </c>
      <c r="M3491" s="45"/>
      <c r="N3491" s="38"/>
      <c r="O3491" s="43">
        <v>160</v>
      </c>
      <c r="P3491" s="44">
        <v>6400</v>
      </c>
      <c r="Q3491" s="45"/>
      <c r="R3491" s="38"/>
      <c r="S3491" s="43">
        <v>141</v>
      </c>
      <c r="T3491" s="44">
        <v>5640</v>
      </c>
      <c r="U3491" s="45"/>
      <c r="V3491" s="38"/>
      <c r="W3491" s="43">
        <v>83</v>
      </c>
      <c r="X3491" s="44">
        <v>3320</v>
      </c>
      <c r="Y3491" s="45"/>
      <c r="Z3491" s="38"/>
      <c r="AA3491" s="43">
        <v>192.89</v>
      </c>
      <c r="AB3491" s="44">
        <v>7715.6</v>
      </c>
      <c r="AC3491" s="45"/>
      <c r="AD3491" s="38"/>
      <c r="AE3491" s="43">
        <v>200</v>
      </c>
      <c r="AF3491" s="44">
        <v>8000</v>
      </c>
      <c r="AG3491" s="45"/>
      <c r="AH3491" s="38"/>
      <c r="AI3491" s="43">
        <v>113.44</v>
      </c>
      <c r="AJ3491" s="44">
        <v>4537.6000000000004</v>
      </c>
      <c r="AK3491" s="45"/>
      <c r="AL3491" s="38"/>
      <c r="AM3491" s="43">
        <v>100</v>
      </c>
      <c r="AN3491" s="44">
        <v>4000</v>
      </c>
      <c r="AO3491" s="45"/>
    </row>
    <row r="3492" spans="1:41" hidden="1" outlineLevel="1" x14ac:dyDescent="0.25">
      <c r="A3492" s="34" t="s">
        <v>5954</v>
      </c>
      <c r="B3492" s="35" t="s">
        <v>5955</v>
      </c>
      <c r="C3492" s="35" t="s">
        <v>4722</v>
      </c>
      <c r="D3492" s="35" t="s">
        <v>686</v>
      </c>
      <c r="E3492" s="42">
        <v>25</v>
      </c>
      <c r="G3492" s="43">
        <v>65</v>
      </c>
      <c r="H3492" s="44">
        <v>1625</v>
      </c>
      <c r="I3492" s="45"/>
      <c r="J3492" s="38"/>
      <c r="K3492" s="43">
        <v>160</v>
      </c>
      <c r="L3492" s="44">
        <v>4000</v>
      </c>
      <c r="M3492" s="45"/>
      <c r="N3492" s="38"/>
      <c r="O3492" s="43">
        <v>160</v>
      </c>
      <c r="P3492" s="44">
        <v>4000</v>
      </c>
      <c r="Q3492" s="45"/>
      <c r="R3492" s="38"/>
      <c r="S3492" s="43">
        <v>119</v>
      </c>
      <c r="T3492" s="44">
        <v>2975</v>
      </c>
      <c r="U3492" s="45"/>
      <c r="V3492" s="38"/>
      <c r="W3492" s="43">
        <v>134</v>
      </c>
      <c r="X3492" s="44">
        <v>3350</v>
      </c>
      <c r="Y3492" s="45"/>
      <c r="Z3492" s="38"/>
      <c r="AA3492" s="43">
        <v>266.52</v>
      </c>
      <c r="AB3492" s="44">
        <v>6663</v>
      </c>
      <c r="AC3492" s="45"/>
      <c r="AD3492" s="38"/>
      <c r="AE3492" s="43">
        <v>292</v>
      </c>
      <c r="AF3492" s="44">
        <v>7300</v>
      </c>
      <c r="AG3492" s="45"/>
      <c r="AH3492" s="38"/>
      <c r="AI3492" s="43">
        <v>95.24</v>
      </c>
      <c r="AJ3492" s="44">
        <v>2381</v>
      </c>
      <c r="AK3492" s="45"/>
      <c r="AL3492" s="38"/>
      <c r="AM3492" s="43">
        <v>161</v>
      </c>
      <c r="AN3492" s="44">
        <v>4025</v>
      </c>
      <c r="AO3492" s="45"/>
    </row>
    <row r="3493" spans="1:41" hidden="1" outlineLevel="1" x14ac:dyDescent="0.25">
      <c r="A3493" s="34" t="s">
        <v>5956</v>
      </c>
      <c r="B3493" s="35" t="s">
        <v>5957</v>
      </c>
      <c r="C3493" s="35" t="s">
        <v>4725</v>
      </c>
      <c r="D3493" s="35" t="s">
        <v>686</v>
      </c>
      <c r="E3493" s="42">
        <v>540</v>
      </c>
      <c r="G3493" s="43">
        <v>77</v>
      </c>
      <c r="H3493" s="44">
        <v>41580</v>
      </c>
      <c r="I3493" s="45"/>
      <c r="J3493" s="38"/>
      <c r="K3493" s="43">
        <v>160</v>
      </c>
      <c r="L3493" s="44">
        <v>86400</v>
      </c>
      <c r="M3493" s="45"/>
      <c r="N3493" s="38"/>
      <c r="O3493" s="43">
        <v>160</v>
      </c>
      <c r="P3493" s="44">
        <v>86400</v>
      </c>
      <c r="Q3493" s="45"/>
      <c r="R3493" s="38"/>
      <c r="S3493" s="43">
        <v>113</v>
      </c>
      <c r="T3493" s="44">
        <v>61020</v>
      </c>
      <c r="U3493" s="45"/>
      <c r="V3493" s="38"/>
      <c r="W3493" s="43">
        <v>93</v>
      </c>
      <c r="X3493" s="44">
        <v>50220</v>
      </c>
      <c r="Y3493" s="45"/>
      <c r="Z3493" s="38"/>
      <c r="AA3493" s="43">
        <v>186.37</v>
      </c>
      <c r="AB3493" s="44">
        <v>100639.8</v>
      </c>
      <c r="AC3493" s="45"/>
      <c r="AD3493" s="38"/>
      <c r="AE3493" s="43">
        <v>427</v>
      </c>
      <c r="AF3493" s="44">
        <v>230580</v>
      </c>
      <c r="AG3493" s="45"/>
      <c r="AH3493" s="38"/>
      <c r="AI3493" s="43">
        <v>112.27</v>
      </c>
      <c r="AJ3493" s="44">
        <v>60625.8</v>
      </c>
      <c r="AK3493" s="45"/>
      <c r="AL3493" s="38"/>
      <c r="AM3493" s="43">
        <v>145</v>
      </c>
      <c r="AN3493" s="44">
        <v>78300</v>
      </c>
      <c r="AO3493" s="45"/>
    </row>
    <row r="3494" spans="1:41" hidden="1" outlineLevel="1" x14ac:dyDescent="0.25">
      <c r="A3494" s="30"/>
      <c r="B3494" s="31" t="s">
        <v>44</v>
      </c>
      <c r="C3494" s="31" t="s">
        <v>45</v>
      </c>
      <c r="G3494" s="36"/>
      <c r="H3494" s="36"/>
      <c r="I3494" s="37"/>
      <c r="J3494" s="38"/>
      <c r="K3494" s="36"/>
      <c r="L3494" s="36"/>
      <c r="M3494" s="37"/>
      <c r="N3494" s="38"/>
      <c r="O3494" s="36"/>
      <c r="P3494" s="36"/>
      <c r="Q3494" s="37"/>
      <c r="R3494" s="38"/>
      <c r="S3494" s="36"/>
      <c r="T3494" s="36"/>
      <c r="U3494" s="37"/>
      <c r="V3494" s="38"/>
      <c r="W3494" s="36"/>
      <c r="X3494" s="36"/>
      <c r="Y3494" s="37"/>
      <c r="Z3494" s="38"/>
      <c r="AA3494" s="36"/>
      <c r="AB3494" s="36"/>
      <c r="AC3494" s="37"/>
      <c r="AD3494" s="38"/>
      <c r="AE3494" s="36"/>
      <c r="AF3494" s="36"/>
      <c r="AG3494" s="37"/>
      <c r="AH3494" s="38"/>
      <c r="AI3494" s="36"/>
      <c r="AJ3494" s="36"/>
      <c r="AK3494" s="37"/>
      <c r="AL3494" s="38"/>
      <c r="AM3494" s="36"/>
      <c r="AN3494" s="36"/>
      <c r="AO3494" s="37"/>
    </row>
    <row r="3495" spans="1:41" hidden="1" outlineLevel="1" x14ac:dyDescent="0.25">
      <c r="A3495" s="34" t="s">
        <v>5958</v>
      </c>
      <c r="B3495" s="35" t="s">
        <v>47</v>
      </c>
      <c r="C3495" s="35" t="s">
        <v>4727</v>
      </c>
      <c r="G3495" s="36"/>
      <c r="H3495" s="36"/>
      <c r="I3495" s="37"/>
      <c r="J3495" s="38"/>
      <c r="K3495" s="36"/>
      <c r="L3495" s="36"/>
      <c r="M3495" s="37"/>
      <c r="N3495" s="38"/>
      <c r="O3495" s="36"/>
      <c r="P3495" s="36"/>
      <c r="Q3495" s="37"/>
      <c r="R3495" s="38"/>
      <c r="S3495" s="36"/>
      <c r="T3495" s="36"/>
      <c r="U3495" s="37"/>
      <c r="V3495" s="38"/>
      <c r="W3495" s="36"/>
      <c r="X3495" s="36"/>
      <c r="Y3495" s="37"/>
      <c r="Z3495" s="38"/>
      <c r="AA3495" s="36"/>
      <c r="AB3495" s="36"/>
      <c r="AC3495" s="37"/>
      <c r="AD3495" s="38"/>
      <c r="AE3495" s="36"/>
      <c r="AF3495" s="36"/>
      <c r="AG3495" s="37"/>
      <c r="AH3495" s="38"/>
      <c r="AI3495" s="36"/>
      <c r="AJ3495" s="36"/>
      <c r="AK3495" s="37"/>
      <c r="AL3495" s="38"/>
      <c r="AM3495" s="36"/>
      <c r="AN3495" s="36"/>
      <c r="AO3495" s="37"/>
    </row>
    <row r="3496" spans="1:41" ht="45" hidden="1" outlineLevel="1" x14ac:dyDescent="0.25">
      <c r="A3496" s="30"/>
      <c r="B3496" s="31" t="s">
        <v>69</v>
      </c>
      <c r="C3496" s="31" t="s">
        <v>70</v>
      </c>
      <c r="D3496" s="31" t="s">
        <v>71</v>
      </c>
      <c r="E3496" s="31" t="s">
        <v>72</v>
      </c>
      <c r="G3496" s="39" t="s">
        <v>73</v>
      </c>
      <c r="H3496" s="40" t="s">
        <v>33</v>
      </c>
      <c r="I3496" s="41"/>
      <c r="J3496" s="38"/>
      <c r="K3496" s="39" t="s">
        <v>73</v>
      </c>
      <c r="L3496" s="40" t="s">
        <v>33</v>
      </c>
      <c r="M3496" s="41"/>
      <c r="N3496" s="38"/>
      <c r="O3496" s="39" t="s">
        <v>73</v>
      </c>
      <c r="P3496" s="40" t="s">
        <v>33</v>
      </c>
      <c r="Q3496" s="41"/>
      <c r="R3496" s="38"/>
      <c r="S3496" s="39" t="s">
        <v>73</v>
      </c>
      <c r="T3496" s="40" t="s">
        <v>33</v>
      </c>
      <c r="U3496" s="41"/>
      <c r="V3496" s="38"/>
      <c r="W3496" s="39" t="s">
        <v>73</v>
      </c>
      <c r="X3496" s="40" t="s">
        <v>33</v>
      </c>
      <c r="Y3496" s="41"/>
      <c r="Z3496" s="38"/>
      <c r="AA3496" s="39" t="s">
        <v>73</v>
      </c>
      <c r="AB3496" s="40" t="s">
        <v>33</v>
      </c>
      <c r="AC3496" s="41"/>
      <c r="AD3496" s="38"/>
      <c r="AE3496" s="39" t="s">
        <v>73</v>
      </c>
      <c r="AF3496" s="40" t="s">
        <v>33</v>
      </c>
      <c r="AG3496" s="41"/>
      <c r="AH3496" s="38"/>
      <c r="AI3496" s="39" t="s">
        <v>73</v>
      </c>
      <c r="AJ3496" s="40" t="s">
        <v>33</v>
      </c>
      <c r="AK3496" s="41"/>
      <c r="AL3496" s="38"/>
      <c r="AM3496" s="39" t="s">
        <v>73</v>
      </c>
      <c r="AN3496" s="40" t="s">
        <v>33</v>
      </c>
      <c r="AO3496" s="41"/>
    </row>
    <row r="3497" spans="1:41" hidden="1" outlineLevel="1" x14ac:dyDescent="0.25">
      <c r="A3497" s="34" t="s">
        <v>5959</v>
      </c>
      <c r="B3497" s="35" t="s">
        <v>5960</v>
      </c>
      <c r="C3497" s="35" t="s">
        <v>4730</v>
      </c>
      <c r="D3497" s="35" t="s">
        <v>523</v>
      </c>
      <c r="E3497" s="42">
        <v>130</v>
      </c>
      <c r="G3497" s="43">
        <v>18</v>
      </c>
      <c r="H3497" s="44">
        <v>2340</v>
      </c>
      <c r="I3497" s="45"/>
      <c r="J3497" s="38"/>
      <c r="K3497" s="43">
        <v>25</v>
      </c>
      <c r="L3497" s="44">
        <v>3250</v>
      </c>
      <c r="M3497" s="45"/>
      <c r="N3497" s="38"/>
      <c r="O3497" s="43">
        <v>25</v>
      </c>
      <c r="P3497" s="44">
        <v>3250</v>
      </c>
      <c r="Q3497" s="45"/>
      <c r="R3497" s="38"/>
      <c r="S3497" s="43">
        <v>37</v>
      </c>
      <c r="T3497" s="44">
        <v>4810</v>
      </c>
      <c r="U3497" s="45"/>
      <c r="V3497" s="38"/>
      <c r="W3497" s="43">
        <v>22</v>
      </c>
      <c r="X3497" s="44">
        <v>2860</v>
      </c>
      <c r="Y3497" s="45"/>
      <c r="Z3497" s="38"/>
      <c r="AA3497" s="43">
        <v>72.02</v>
      </c>
      <c r="AB3497" s="44">
        <v>9362.6</v>
      </c>
      <c r="AC3497" s="45"/>
      <c r="AD3497" s="38"/>
      <c r="AE3497" s="43">
        <v>34</v>
      </c>
      <c r="AF3497" s="44">
        <v>4420</v>
      </c>
      <c r="AG3497" s="45"/>
      <c r="AH3497" s="38"/>
      <c r="AI3497" s="43">
        <v>27.7</v>
      </c>
      <c r="AJ3497" s="44">
        <v>3601</v>
      </c>
      <c r="AK3497" s="45"/>
      <c r="AL3497" s="38"/>
      <c r="AM3497" s="43">
        <v>35</v>
      </c>
      <c r="AN3497" s="44">
        <v>4550</v>
      </c>
      <c r="AO3497" s="45"/>
    </row>
    <row r="3498" spans="1:41" hidden="1" outlineLevel="1" x14ac:dyDescent="0.25">
      <c r="A3498" s="34" t="s">
        <v>5961</v>
      </c>
      <c r="B3498" s="35" t="s">
        <v>5962</v>
      </c>
      <c r="C3498" s="35" t="s">
        <v>4733</v>
      </c>
      <c r="D3498" s="35" t="s">
        <v>523</v>
      </c>
      <c r="E3498" s="42">
        <v>170</v>
      </c>
      <c r="G3498" s="43">
        <v>20</v>
      </c>
      <c r="H3498" s="44">
        <v>3400</v>
      </c>
      <c r="I3498" s="45"/>
      <c r="J3498" s="38"/>
      <c r="K3498" s="43">
        <v>35</v>
      </c>
      <c r="L3498" s="44">
        <v>5950</v>
      </c>
      <c r="M3498" s="45"/>
      <c r="N3498" s="38"/>
      <c r="O3498" s="43">
        <v>35</v>
      </c>
      <c r="P3498" s="44">
        <v>5950</v>
      </c>
      <c r="Q3498" s="45"/>
      <c r="R3498" s="38"/>
      <c r="S3498" s="43">
        <v>37</v>
      </c>
      <c r="T3498" s="44">
        <v>6290</v>
      </c>
      <c r="U3498" s="45"/>
      <c r="V3498" s="38"/>
      <c r="W3498" s="43">
        <v>30</v>
      </c>
      <c r="X3498" s="44">
        <v>5100</v>
      </c>
      <c r="Y3498" s="45"/>
      <c r="Z3498" s="38"/>
      <c r="AA3498" s="43">
        <v>72.02</v>
      </c>
      <c r="AB3498" s="44">
        <v>12243.4</v>
      </c>
      <c r="AC3498" s="45"/>
      <c r="AD3498" s="38"/>
      <c r="AE3498" s="43">
        <v>61</v>
      </c>
      <c r="AF3498" s="44">
        <v>10370</v>
      </c>
      <c r="AG3498" s="45"/>
      <c r="AH3498" s="38"/>
      <c r="AI3498" s="43">
        <v>28.7</v>
      </c>
      <c r="AJ3498" s="44">
        <v>4879</v>
      </c>
      <c r="AK3498" s="45"/>
      <c r="AL3498" s="38"/>
      <c r="AM3498" s="43">
        <v>33</v>
      </c>
      <c r="AN3498" s="44">
        <v>5610</v>
      </c>
      <c r="AO3498" s="45"/>
    </row>
    <row r="3499" spans="1:41" hidden="1" outlineLevel="1" x14ac:dyDescent="0.25">
      <c r="A3499" s="30"/>
      <c r="B3499" s="31" t="s">
        <v>44</v>
      </c>
      <c r="C3499" s="31" t="s">
        <v>45</v>
      </c>
      <c r="G3499" s="36"/>
      <c r="H3499" s="36"/>
      <c r="I3499" s="37"/>
      <c r="J3499" s="38"/>
      <c r="K3499" s="36"/>
      <c r="L3499" s="36"/>
      <c r="M3499" s="37"/>
      <c r="N3499" s="38"/>
      <c r="O3499" s="36"/>
      <c r="P3499" s="36"/>
      <c r="Q3499" s="37"/>
      <c r="R3499" s="38"/>
      <c r="S3499" s="36"/>
      <c r="T3499" s="36"/>
      <c r="U3499" s="37"/>
      <c r="V3499" s="38"/>
      <c r="W3499" s="36"/>
      <c r="X3499" s="36"/>
      <c r="Y3499" s="37"/>
      <c r="Z3499" s="38"/>
      <c r="AA3499" s="36"/>
      <c r="AB3499" s="36"/>
      <c r="AC3499" s="37"/>
      <c r="AD3499" s="38"/>
      <c r="AE3499" s="36"/>
      <c r="AF3499" s="36"/>
      <c r="AG3499" s="37"/>
      <c r="AH3499" s="38"/>
      <c r="AI3499" s="36"/>
      <c r="AJ3499" s="36"/>
      <c r="AK3499" s="37"/>
      <c r="AL3499" s="38"/>
      <c r="AM3499" s="36"/>
      <c r="AN3499" s="36"/>
      <c r="AO3499" s="37"/>
    </row>
    <row r="3500" spans="1:41" hidden="1" outlineLevel="1" x14ac:dyDescent="0.25">
      <c r="A3500" s="34" t="s">
        <v>5963</v>
      </c>
      <c r="B3500" s="35" t="s">
        <v>47</v>
      </c>
      <c r="C3500" s="35" t="s">
        <v>4735</v>
      </c>
      <c r="G3500" s="36"/>
      <c r="H3500" s="36"/>
      <c r="I3500" s="37"/>
      <c r="J3500" s="38"/>
      <c r="K3500" s="36"/>
      <c r="L3500" s="36"/>
      <c r="M3500" s="37"/>
      <c r="N3500" s="38"/>
      <c r="O3500" s="36"/>
      <c r="P3500" s="36"/>
      <c r="Q3500" s="37"/>
      <c r="R3500" s="38"/>
      <c r="S3500" s="36"/>
      <c r="T3500" s="36"/>
      <c r="U3500" s="37"/>
      <c r="V3500" s="38"/>
      <c r="W3500" s="36"/>
      <c r="X3500" s="36"/>
      <c r="Y3500" s="37"/>
      <c r="Z3500" s="38"/>
      <c r="AA3500" s="36"/>
      <c r="AB3500" s="36"/>
      <c r="AC3500" s="37"/>
      <c r="AD3500" s="38"/>
      <c r="AE3500" s="36"/>
      <c r="AF3500" s="36"/>
      <c r="AG3500" s="37"/>
      <c r="AH3500" s="38"/>
      <c r="AI3500" s="36"/>
      <c r="AJ3500" s="36"/>
      <c r="AK3500" s="37"/>
      <c r="AL3500" s="38"/>
      <c r="AM3500" s="36"/>
      <c r="AN3500" s="36"/>
      <c r="AO3500" s="37"/>
    </row>
    <row r="3501" spans="1:41" ht="30" hidden="1" outlineLevel="1" x14ac:dyDescent="0.25">
      <c r="A3501" s="34" t="s">
        <v>5964</v>
      </c>
      <c r="B3501" s="35" t="s">
        <v>47</v>
      </c>
      <c r="C3501" s="35" t="s">
        <v>4710</v>
      </c>
      <c r="G3501" s="36"/>
      <c r="H3501" s="36"/>
      <c r="I3501" s="37"/>
      <c r="J3501" s="38"/>
      <c r="K3501" s="36"/>
      <c r="L3501" s="36"/>
      <c r="M3501" s="37"/>
      <c r="N3501" s="38"/>
      <c r="O3501" s="36"/>
      <c r="P3501" s="36"/>
      <c r="Q3501" s="37"/>
      <c r="R3501" s="38"/>
      <c r="S3501" s="36"/>
      <c r="T3501" s="36"/>
      <c r="U3501" s="37"/>
      <c r="V3501" s="38"/>
      <c r="W3501" s="36"/>
      <c r="X3501" s="36"/>
      <c r="Y3501" s="37"/>
      <c r="Z3501" s="38"/>
      <c r="AA3501" s="36"/>
      <c r="AB3501" s="36"/>
      <c r="AC3501" s="37"/>
      <c r="AD3501" s="38"/>
      <c r="AE3501" s="36"/>
      <c r="AF3501" s="36"/>
      <c r="AG3501" s="37"/>
      <c r="AH3501" s="38"/>
      <c r="AI3501" s="36"/>
      <c r="AJ3501" s="36"/>
      <c r="AK3501" s="37"/>
      <c r="AL3501" s="38"/>
      <c r="AM3501" s="36"/>
      <c r="AN3501" s="36"/>
      <c r="AO3501" s="37"/>
    </row>
    <row r="3502" spans="1:41" ht="45" hidden="1" outlineLevel="1" x14ac:dyDescent="0.25">
      <c r="A3502" s="30"/>
      <c r="B3502" s="31" t="s">
        <v>69</v>
      </c>
      <c r="C3502" s="31" t="s">
        <v>70</v>
      </c>
      <c r="D3502" s="31" t="s">
        <v>71</v>
      </c>
      <c r="E3502" s="31" t="s">
        <v>72</v>
      </c>
      <c r="G3502" s="39" t="s">
        <v>73</v>
      </c>
      <c r="H3502" s="40" t="s">
        <v>33</v>
      </c>
      <c r="I3502" s="41"/>
      <c r="J3502" s="38"/>
      <c r="K3502" s="39" t="s">
        <v>73</v>
      </c>
      <c r="L3502" s="40" t="s">
        <v>33</v>
      </c>
      <c r="M3502" s="41"/>
      <c r="N3502" s="38"/>
      <c r="O3502" s="39" t="s">
        <v>73</v>
      </c>
      <c r="P3502" s="40" t="s">
        <v>33</v>
      </c>
      <c r="Q3502" s="41"/>
      <c r="R3502" s="38"/>
      <c r="S3502" s="39" t="s">
        <v>73</v>
      </c>
      <c r="T3502" s="40" t="s">
        <v>33</v>
      </c>
      <c r="U3502" s="41"/>
      <c r="V3502" s="38"/>
      <c r="W3502" s="39" t="s">
        <v>73</v>
      </c>
      <c r="X3502" s="40" t="s">
        <v>33</v>
      </c>
      <c r="Y3502" s="41"/>
      <c r="Z3502" s="38"/>
      <c r="AA3502" s="39" t="s">
        <v>73</v>
      </c>
      <c r="AB3502" s="40" t="s">
        <v>33</v>
      </c>
      <c r="AC3502" s="41"/>
      <c r="AD3502" s="38"/>
      <c r="AE3502" s="39" t="s">
        <v>73</v>
      </c>
      <c r="AF3502" s="40" t="s">
        <v>33</v>
      </c>
      <c r="AG3502" s="41"/>
      <c r="AH3502" s="38"/>
      <c r="AI3502" s="39" t="s">
        <v>73</v>
      </c>
      <c r="AJ3502" s="40" t="s">
        <v>33</v>
      </c>
      <c r="AK3502" s="41"/>
      <c r="AL3502" s="38"/>
      <c r="AM3502" s="39" t="s">
        <v>73</v>
      </c>
      <c r="AN3502" s="40" t="s">
        <v>33</v>
      </c>
      <c r="AO3502" s="41"/>
    </row>
    <row r="3503" spans="1:41" hidden="1" outlineLevel="1" x14ac:dyDescent="0.25">
      <c r="A3503" s="34" t="s">
        <v>5965</v>
      </c>
      <c r="B3503" s="35" t="s">
        <v>5966</v>
      </c>
      <c r="C3503" s="35" t="s">
        <v>4739</v>
      </c>
      <c r="D3503" s="35" t="s">
        <v>686</v>
      </c>
      <c r="E3503" s="42">
        <v>20</v>
      </c>
      <c r="G3503" s="43">
        <v>56</v>
      </c>
      <c r="H3503" s="44">
        <v>1120</v>
      </c>
      <c r="I3503" s="45"/>
      <c r="J3503" s="38"/>
      <c r="K3503" s="43">
        <v>80</v>
      </c>
      <c r="L3503" s="44">
        <v>1600</v>
      </c>
      <c r="M3503" s="45"/>
      <c r="N3503" s="38"/>
      <c r="O3503" s="43">
        <v>80</v>
      </c>
      <c r="P3503" s="44">
        <v>1600</v>
      </c>
      <c r="Q3503" s="45"/>
      <c r="R3503" s="38"/>
      <c r="S3503" s="43">
        <v>98</v>
      </c>
      <c r="T3503" s="44">
        <v>1960</v>
      </c>
      <c r="U3503" s="45"/>
      <c r="V3503" s="38"/>
      <c r="W3503" s="43">
        <v>121</v>
      </c>
      <c r="X3503" s="44">
        <v>2420</v>
      </c>
      <c r="Y3503" s="45"/>
      <c r="Z3503" s="38"/>
      <c r="AA3503" s="43">
        <v>141.29</v>
      </c>
      <c r="AB3503" s="44">
        <v>2825.8</v>
      </c>
      <c r="AC3503" s="45"/>
      <c r="AD3503" s="38"/>
      <c r="AE3503" s="43">
        <v>89</v>
      </c>
      <c r="AF3503" s="44">
        <v>1780</v>
      </c>
      <c r="AG3503" s="45"/>
      <c r="AH3503" s="38"/>
      <c r="AI3503" s="43">
        <v>80.209999999999994</v>
      </c>
      <c r="AJ3503" s="44">
        <v>1604.2</v>
      </c>
      <c r="AK3503" s="45"/>
      <c r="AL3503" s="38"/>
      <c r="AM3503" s="43">
        <v>142</v>
      </c>
      <c r="AN3503" s="44">
        <v>2840</v>
      </c>
      <c r="AO3503" s="45"/>
    </row>
    <row r="3504" spans="1:41" hidden="1" outlineLevel="1" x14ac:dyDescent="0.25">
      <c r="A3504" s="34" t="s">
        <v>5967</v>
      </c>
      <c r="B3504" s="35" t="s">
        <v>5968</v>
      </c>
      <c r="C3504" s="35" t="s">
        <v>4742</v>
      </c>
      <c r="D3504" s="35" t="s">
        <v>686</v>
      </c>
      <c r="E3504" s="42">
        <v>90</v>
      </c>
      <c r="G3504" s="43">
        <v>56</v>
      </c>
      <c r="H3504" s="44">
        <v>5040</v>
      </c>
      <c r="I3504" s="45"/>
      <c r="J3504" s="38"/>
      <c r="K3504" s="43">
        <v>90</v>
      </c>
      <c r="L3504" s="44">
        <v>8100</v>
      </c>
      <c r="M3504" s="45"/>
      <c r="N3504" s="38"/>
      <c r="O3504" s="43">
        <v>90</v>
      </c>
      <c r="P3504" s="44">
        <v>8100</v>
      </c>
      <c r="Q3504" s="45"/>
      <c r="R3504" s="38"/>
      <c r="S3504" s="43">
        <v>88</v>
      </c>
      <c r="T3504" s="44">
        <v>7920</v>
      </c>
      <c r="U3504" s="45"/>
      <c r="V3504" s="38"/>
      <c r="W3504" s="43">
        <v>145</v>
      </c>
      <c r="X3504" s="44">
        <v>13050</v>
      </c>
      <c r="Y3504" s="45"/>
      <c r="Z3504" s="38"/>
      <c r="AA3504" s="43">
        <v>141.29</v>
      </c>
      <c r="AB3504" s="44">
        <v>12716.1</v>
      </c>
      <c r="AC3504" s="45"/>
      <c r="AD3504" s="38"/>
      <c r="AE3504" s="43">
        <v>427</v>
      </c>
      <c r="AF3504" s="44">
        <v>38430</v>
      </c>
      <c r="AG3504" s="45"/>
      <c r="AH3504" s="38"/>
      <c r="AI3504" s="43">
        <v>81.22</v>
      </c>
      <c r="AJ3504" s="44">
        <v>7309.8</v>
      </c>
      <c r="AK3504" s="45"/>
      <c r="AL3504" s="38"/>
      <c r="AM3504" s="43">
        <v>111</v>
      </c>
      <c r="AN3504" s="44">
        <v>9990</v>
      </c>
      <c r="AO3504" s="45"/>
    </row>
    <row r="3505" spans="1:41" hidden="1" outlineLevel="1" x14ac:dyDescent="0.25">
      <c r="A3505" s="30"/>
      <c r="B3505" s="31" t="s">
        <v>44</v>
      </c>
      <c r="C3505" s="31" t="s">
        <v>45</v>
      </c>
      <c r="G3505" s="36"/>
      <c r="H3505" s="36"/>
      <c r="I3505" s="37"/>
      <c r="J3505" s="38"/>
      <c r="K3505" s="36"/>
      <c r="L3505" s="36"/>
      <c r="M3505" s="37"/>
      <c r="N3505" s="38"/>
      <c r="O3505" s="36"/>
      <c r="P3505" s="36"/>
      <c r="Q3505" s="37"/>
      <c r="R3505" s="38"/>
      <c r="S3505" s="36"/>
      <c r="T3505" s="36"/>
      <c r="U3505" s="37"/>
      <c r="V3505" s="38"/>
      <c r="W3505" s="36"/>
      <c r="X3505" s="36"/>
      <c r="Y3505" s="37"/>
      <c r="Z3505" s="38"/>
      <c r="AA3505" s="36"/>
      <c r="AB3505" s="36"/>
      <c r="AC3505" s="37"/>
      <c r="AD3505" s="38"/>
      <c r="AE3505" s="36"/>
      <c r="AF3505" s="36"/>
      <c r="AG3505" s="37"/>
      <c r="AH3505" s="38"/>
      <c r="AI3505" s="36"/>
      <c r="AJ3505" s="36"/>
      <c r="AK3505" s="37"/>
      <c r="AL3505" s="38"/>
      <c r="AM3505" s="36"/>
      <c r="AN3505" s="36"/>
      <c r="AO3505" s="37"/>
    </row>
    <row r="3506" spans="1:41" hidden="1" outlineLevel="1" x14ac:dyDescent="0.25">
      <c r="A3506" s="34" t="s">
        <v>5969</v>
      </c>
      <c r="B3506" s="35" t="s">
        <v>47</v>
      </c>
      <c r="C3506" s="35" t="s">
        <v>4744</v>
      </c>
      <c r="G3506" s="36"/>
      <c r="H3506" s="36"/>
      <c r="I3506" s="37"/>
      <c r="J3506" s="38"/>
      <c r="K3506" s="36"/>
      <c r="L3506" s="36"/>
      <c r="M3506" s="37"/>
      <c r="N3506" s="38"/>
      <c r="O3506" s="36"/>
      <c r="P3506" s="36"/>
      <c r="Q3506" s="37"/>
      <c r="R3506" s="38"/>
      <c r="S3506" s="36"/>
      <c r="T3506" s="36"/>
      <c r="U3506" s="37"/>
      <c r="V3506" s="38"/>
      <c r="W3506" s="36"/>
      <c r="X3506" s="36"/>
      <c r="Y3506" s="37"/>
      <c r="Z3506" s="38"/>
      <c r="AA3506" s="36"/>
      <c r="AB3506" s="36"/>
      <c r="AC3506" s="37"/>
      <c r="AD3506" s="38"/>
      <c r="AE3506" s="36"/>
      <c r="AF3506" s="36"/>
      <c r="AG3506" s="37"/>
      <c r="AH3506" s="38"/>
      <c r="AI3506" s="36"/>
      <c r="AJ3506" s="36"/>
      <c r="AK3506" s="37"/>
      <c r="AL3506" s="38"/>
      <c r="AM3506" s="36"/>
      <c r="AN3506" s="36"/>
      <c r="AO3506" s="37"/>
    </row>
    <row r="3507" spans="1:41" ht="45" hidden="1" outlineLevel="1" x14ac:dyDescent="0.25">
      <c r="A3507" s="30"/>
      <c r="B3507" s="31" t="s">
        <v>69</v>
      </c>
      <c r="C3507" s="31" t="s">
        <v>70</v>
      </c>
      <c r="D3507" s="31" t="s">
        <v>71</v>
      </c>
      <c r="E3507" s="31" t="s">
        <v>72</v>
      </c>
      <c r="G3507" s="39" t="s">
        <v>73</v>
      </c>
      <c r="H3507" s="40" t="s">
        <v>33</v>
      </c>
      <c r="I3507" s="41"/>
      <c r="J3507" s="38"/>
      <c r="K3507" s="39" t="s">
        <v>73</v>
      </c>
      <c r="L3507" s="40" t="s">
        <v>33</v>
      </c>
      <c r="M3507" s="41"/>
      <c r="N3507" s="38"/>
      <c r="O3507" s="39" t="s">
        <v>73</v>
      </c>
      <c r="P3507" s="40" t="s">
        <v>33</v>
      </c>
      <c r="Q3507" s="41"/>
      <c r="R3507" s="38"/>
      <c r="S3507" s="39" t="s">
        <v>73</v>
      </c>
      <c r="T3507" s="40" t="s">
        <v>33</v>
      </c>
      <c r="U3507" s="41"/>
      <c r="V3507" s="38"/>
      <c r="W3507" s="39" t="s">
        <v>73</v>
      </c>
      <c r="X3507" s="40" t="s">
        <v>33</v>
      </c>
      <c r="Y3507" s="41"/>
      <c r="Z3507" s="38"/>
      <c r="AA3507" s="39" t="s">
        <v>73</v>
      </c>
      <c r="AB3507" s="40" t="s">
        <v>33</v>
      </c>
      <c r="AC3507" s="41"/>
      <c r="AD3507" s="38"/>
      <c r="AE3507" s="39" t="s">
        <v>73</v>
      </c>
      <c r="AF3507" s="40" t="s">
        <v>33</v>
      </c>
      <c r="AG3507" s="41"/>
      <c r="AH3507" s="38"/>
      <c r="AI3507" s="39" t="s">
        <v>73</v>
      </c>
      <c r="AJ3507" s="40" t="s">
        <v>33</v>
      </c>
      <c r="AK3507" s="41"/>
      <c r="AL3507" s="38"/>
      <c r="AM3507" s="39" t="s">
        <v>73</v>
      </c>
      <c r="AN3507" s="40" t="s">
        <v>33</v>
      </c>
      <c r="AO3507" s="41"/>
    </row>
    <row r="3508" spans="1:41" hidden="1" outlineLevel="1" x14ac:dyDescent="0.25">
      <c r="A3508" s="34" t="s">
        <v>5970</v>
      </c>
      <c r="B3508" s="35" t="s">
        <v>5971</v>
      </c>
      <c r="C3508" s="35" t="s">
        <v>4747</v>
      </c>
      <c r="D3508" s="35" t="s">
        <v>523</v>
      </c>
      <c r="E3508" s="42">
        <v>15</v>
      </c>
      <c r="G3508" s="43">
        <v>16</v>
      </c>
      <c r="H3508" s="44">
        <v>240</v>
      </c>
      <c r="I3508" s="45"/>
      <c r="J3508" s="38"/>
      <c r="K3508" s="43">
        <v>16</v>
      </c>
      <c r="L3508" s="44">
        <v>240</v>
      </c>
      <c r="M3508" s="45"/>
      <c r="N3508" s="38"/>
      <c r="O3508" s="43">
        <v>16</v>
      </c>
      <c r="P3508" s="44">
        <v>240</v>
      </c>
      <c r="Q3508" s="45"/>
      <c r="R3508" s="38"/>
      <c r="S3508" s="43">
        <v>31</v>
      </c>
      <c r="T3508" s="44">
        <v>465</v>
      </c>
      <c r="U3508" s="45"/>
      <c r="V3508" s="38"/>
      <c r="W3508" s="43">
        <v>20</v>
      </c>
      <c r="X3508" s="44">
        <v>300</v>
      </c>
      <c r="Y3508" s="45"/>
      <c r="Z3508" s="38"/>
      <c r="AA3508" s="43">
        <v>72.02</v>
      </c>
      <c r="AB3508" s="44">
        <v>1080.3</v>
      </c>
      <c r="AC3508" s="45"/>
      <c r="AD3508" s="38"/>
      <c r="AE3508" s="43">
        <v>34</v>
      </c>
      <c r="AF3508" s="44">
        <v>510</v>
      </c>
      <c r="AG3508" s="45"/>
      <c r="AH3508" s="38"/>
      <c r="AI3508" s="43">
        <v>25.69</v>
      </c>
      <c r="AJ3508" s="44">
        <v>385.35</v>
      </c>
      <c r="AK3508" s="45"/>
      <c r="AL3508" s="38"/>
      <c r="AM3508" s="43">
        <v>30</v>
      </c>
      <c r="AN3508" s="44">
        <v>450</v>
      </c>
      <c r="AO3508" s="45"/>
    </row>
    <row r="3509" spans="1:41" hidden="1" outlineLevel="1" x14ac:dyDescent="0.25">
      <c r="A3509" s="30"/>
      <c r="B3509" s="31" t="s">
        <v>44</v>
      </c>
      <c r="C3509" s="31" t="s">
        <v>45</v>
      </c>
      <c r="G3509" s="36"/>
      <c r="H3509" s="36"/>
      <c r="I3509" s="37"/>
      <c r="J3509" s="38"/>
      <c r="K3509" s="36"/>
      <c r="L3509" s="36"/>
      <c r="M3509" s="37"/>
      <c r="N3509" s="38"/>
      <c r="O3509" s="36"/>
      <c r="P3509" s="36"/>
      <c r="Q3509" s="37"/>
      <c r="R3509" s="38"/>
      <c r="S3509" s="36"/>
      <c r="T3509" s="36"/>
      <c r="U3509" s="37"/>
      <c r="V3509" s="38"/>
      <c r="W3509" s="36"/>
      <c r="X3509" s="36"/>
      <c r="Y3509" s="37"/>
      <c r="Z3509" s="38"/>
      <c r="AA3509" s="36"/>
      <c r="AB3509" s="36"/>
      <c r="AC3509" s="37"/>
      <c r="AD3509" s="38"/>
      <c r="AE3509" s="36"/>
      <c r="AF3509" s="36"/>
      <c r="AG3509" s="37"/>
      <c r="AH3509" s="38"/>
      <c r="AI3509" s="36"/>
      <c r="AJ3509" s="36"/>
      <c r="AK3509" s="37"/>
      <c r="AL3509" s="38"/>
      <c r="AM3509" s="36"/>
      <c r="AN3509" s="36"/>
      <c r="AO3509" s="37"/>
    </row>
    <row r="3510" spans="1:41" hidden="1" outlineLevel="1" x14ac:dyDescent="0.25">
      <c r="A3510" s="34" t="s">
        <v>5972</v>
      </c>
      <c r="B3510" s="35" t="s">
        <v>47</v>
      </c>
      <c r="C3510" s="35" t="s">
        <v>4749</v>
      </c>
      <c r="G3510" s="36"/>
      <c r="H3510" s="36"/>
      <c r="I3510" s="37"/>
      <c r="J3510" s="38"/>
      <c r="K3510" s="36"/>
      <c r="L3510" s="36"/>
      <c r="M3510" s="37"/>
      <c r="N3510" s="38"/>
      <c r="O3510" s="36"/>
      <c r="P3510" s="36"/>
      <c r="Q3510" s="37"/>
      <c r="R3510" s="38"/>
      <c r="S3510" s="36"/>
      <c r="T3510" s="36"/>
      <c r="U3510" s="37"/>
      <c r="V3510" s="38"/>
      <c r="W3510" s="36"/>
      <c r="X3510" s="36"/>
      <c r="Y3510" s="37"/>
      <c r="Z3510" s="38"/>
      <c r="AA3510" s="36"/>
      <c r="AB3510" s="36"/>
      <c r="AC3510" s="37"/>
      <c r="AD3510" s="38"/>
      <c r="AE3510" s="36"/>
      <c r="AF3510" s="36"/>
      <c r="AG3510" s="37"/>
      <c r="AH3510" s="38"/>
      <c r="AI3510" s="36"/>
      <c r="AJ3510" s="36"/>
      <c r="AK3510" s="37"/>
      <c r="AL3510" s="38"/>
      <c r="AM3510" s="36"/>
      <c r="AN3510" s="36"/>
      <c r="AO3510" s="37"/>
    </row>
    <row r="3511" spans="1:41" ht="30" hidden="1" outlineLevel="1" x14ac:dyDescent="0.25">
      <c r="A3511" s="34" t="s">
        <v>5973</v>
      </c>
      <c r="B3511" s="35" t="s">
        <v>47</v>
      </c>
      <c r="C3511" s="35" t="s">
        <v>4710</v>
      </c>
      <c r="G3511" s="36"/>
      <c r="H3511" s="36"/>
      <c r="I3511" s="37"/>
      <c r="J3511" s="38"/>
      <c r="K3511" s="36"/>
      <c r="L3511" s="36"/>
      <c r="M3511" s="37"/>
      <c r="N3511" s="38"/>
      <c r="O3511" s="36"/>
      <c r="P3511" s="36"/>
      <c r="Q3511" s="37"/>
      <c r="R3511" s="38"/>
      <c r="S3511" s="36"/>
      <c r="T3511" s="36"/>
      <c r="U3511" s="37"/>
      <c r="V3511" s="38"/>
      <c r="W3511" s="36"/>
      <c r="X3511" s="36"/>
      <c r="Y3511" s="37"/>
      <c r="Z3511" s="38"/>
      <c r="AA3511" s="36"/>
      <c r="AB3511" s="36"/>
      <c r="AC3511" s="37"/>
      <c r="AD3511" s="38"/>
      <c r="AE3511" s="36"/>
      <c r="AF3511" s="36"/>
      <c r="AG3511" s="37"/>
      <c r="AH3511" s="38"/>
      <c r="AI3511" s="36"/>
      <c r="AJ3511" s="36"/>
      <c r="AK3511" s="37"/>
      <c r="AL3511" s="38"/>
      <c r="AM3511" s="36"/>
      <c r="AN3511" s="36"/>
      <c r="AO3511" s="37"/>
    </row>
    <row r="3512" spans="1:41" ht="45" hidden="1" outlineLevel="1" x14ac:dyDescent="0.25">
      <c r="A3512" s="30"/>
      <c r="B3512" s="31" t="s">
        <v>69</v>
      </c>
      <c r="C3512" s="31" t="s">
        <v>70</v>
      </c>
      <c r="D3512" s="31" t="s">
        <v>71</v>
      </c>
      <c r="E3512" s="31" t="s">
        <v>72</v>
      </c>
      <c r="G3512" s="39" t="s">
        <v>73</v>
      </c>
      <c r="H3512" s="40" t="s">
        <v>33</v>
      </c>
      <c r="I3512" s="41"/>
      <c r="J3512" s="38"/>
      <c r="K3512" s="39" t="s">
        <v>73</v>
      </c>
      <c r="L3512" s="40" t="s">
        <v>33</v>
      </c>
      <c r="M3512" s="41"/>
      <c r="N3512" s="38"/>
      <c r="O3512" s="39" t="s">
        <v>73</v>
      </c>
      <c r="P3512" s="40" t="s">
        <v>33</v>
      </c>
      <c r="Q3512" s="41"/>
      <c r="R3512" s="38"/>
      <c r="S3512" s="39" t="s">
        <v>73</v>
      </c>
      <c r="T3512" s="40" t="s">
        <v>33</v>
      </c>
      <c r="U3512" s="41"/>
      <c r="V3512" s="38"/>
      <c r="W3512" s="39" t="s">
        <v>73</v>
      </c>
      <c r="X3512" s="40" t="s">
        <v>33</v>
      </c>
      <c r="Y3512" s="41"/>
      <c r="Z3512" s="38"/>
      <c r="AA3512" s="39" t="s">
        <v>73</v>
      </c>
      <c r="AB3512" s="40" t="s">
        <v>33</v>
      </c>
      <c r="AC3512" s="41"/>
      <c r="AD3512" s="38"/>
      <c r="AE3512" s="39" t="s">
        <v>73</v>
      </c>
      <c r="AF3512" s="40" t="s">
        <v>33</v>
      </c>
      <c r="AG3512" s="41"/>
      <c r="AH3512" s="38"/>
      <c r="AI3512" s="39" t="s">
        <v>73</v>
      </c>
      <c r="AJ3512" s="40" t="s">
        <v>33</v>
      </c>
      <c r="AK3512" s="41"/>
      <c r="AL3512" s="38"/>
      <c r="AM3512" s="39" t="s">
        <v>73</v>
      </c>
      <c r="AN3512" s="40" t="s">
        <v>33</v>
      </c>
      <c r="AO3512" s="41"/>
    </row>
    <row r="3513" spans="1:41" hidden="1" outlineLevel="1" x14ac:dyDescent="0.25">
      <c r="A3513" s="34" t="s">
        <v>5974</v>
      </c>
      <c r="B3513" s="35" t="s">
        <v>5975</v>
      </c>
      <c r="C3513" s="35" t="s">
        <v>4753</v>
      </c>
      <c r="D3513" s="35" t="s">
        <v>686</v>
      </c>
      <c r="E3513" s="42">
        <v>15</v>
      </c>
      <c r="G3513" s="43">
        <v>450</v>
      </c>
      <c r="H3513" s="44">
        <v>6750</v>
      </c>
      <c r="I3513" s="45"/>
      <c r="J3513" s="38"/>
      <c r="K3513" s="43">
        <v>400</v>
      </c>
      <c r="L3513" s="44">
        <v>6000</v>
      </c>
      <c r="M3513" s="45"/>
      <c r="N3513" s="38"/>
      <c r="O3513" s="43">
        <v>400</v>
      </c>
      <c r="P3513" s="44">
        <v>6000</v>
      </c>
      <c r="Q3513" s="45"/>
      <c r="R3513" s="38"/>
      <c r="S3513" s="43">
        <v>331</v>
      </c>
      <c r="T3513" s="44">
        <v>4965</v>
      </c>
      <c r="U3513" s="45"/>
      <c r="V3513" s="38"/>
      <c r="W3513" s="43">
        <v>94</v>
      </c>
      <c r="X3513" s="44">
        <v>1410</v>
      </c>
      <c r="Y3513" s="45"/>
      <c r="Z3513" s="38"/>
      <c r="AA3513" s="43">
        <v>308.11</v>
      </c>
      <c r="AB3513" s="44">
        <v>4621.6499999999996</v>
      </c>
      <c r="AC3513" s="45"/>
      <c r="AD3513" s="38"/>
      <c r="AE3513" s="43">
        <v>247</v>
      </c>
      <c r="AF3513" s="44">
        <v>3705</v>
      </c>
      <c r="AG3513" s="45"/>
      <c r="AH3513" s="38"/>
      <c r="AI3513" s="43">
        <v>268.16000000000003</v>
      </c>
      <c r="AJ3513" s="44">
        <v>4022.4</v>
      </c>
      <c r="AK3513" s="45"/>
      <c r="AL3513" s="38"/>
      <c r="AM3513" s="43">
        <v>142</v>
      </c>
      <c r="AN3513" s="44">
        <v>2130</v>
      </c>
      <c r="AO3513" s="45"/>
    </row>
    <row r="3514" spans="1:41" ht="30" hidden="1" outlineLevel="1" x14ac:dyDescent="0.25">
      <c r="A3514" s="34" t="s">
        <v>5976</v>
      </c>
      <c r="B3514" s="35" t="s">
        <v>5977</v>
      </c>
      <c r="C3514" s="35" t="s">
        <v>4756</v>
      </c>
      <c r="D3514" s="35" t="s">
        <v>523</v>
      </c>
      <c r="E3514" s="42">
        <v>35</v>
      </c>
      <c r="G3514" s="43">
        <v>450</v>
      </c>
      <c r="H3514" s="44">
        <v>15750</v>
      </c>
      <c r="I3514" s="45"/>
      <c r="J3514" s="38"/>
      <c r="K3514" s="43">
        <v>400</v>
      </c>
      <c r="L3514" s="44">
        <v>14000</v>
      </c>
      <c r="M3514" s="45"/>
      <c r="N3514" s="38"/>
      <c r="O3514" s="43">
        <v>400</v>
      </c>
      <c r="P3514" s="44">
        <v>14000</v>
      </c>
      <c r="Q3514" s="45"/>
      <c r="R3514" s="38"/>
      <c r="S3514" s="43">
        <v>218</v>
      </c>
      <c r="T3514" s="44">
        <v>7630</v>
      </c>
      <c r="U3514" s="45"/>
      <c r="V3514" s="38"/>
      <c r="W3514" s="43">
        <v>102</v>
      </c>
      <c r="X3514" s="44">
        <v>3570</v>
      </c>
      <c r="Y3514" s="45"/>
      <c r="Z3514" s="38"/>
      <c r="AA3514" s="43">
        <v>251.98</v>
      </c>
      <c r="AB3514" s="44">
        <v>8819.2999999999993</v>
      </c>
      <c r="AC3514" s="45"/>
      <c r="AD3514" s="38"/>
      <c r="AE3514" s="43">
        <v>210</v>
      </c>
      <c r="AF3514" s="44">
        <v>7350</v>
      </c>
      <c r="AG3514" s="45"/>
      <c r="AH3514" s="38"/>
      <c r="AI3514" s="43">
        <v>182.43</v>
      </c>
      <c r="AJ3514" s="44">
        <v>6385.05</v>
      </c>
      <c r="AK3514" s="45"/>
      <c r="AL3514" s="38"/>
      <c r="AM3514" s="43">
        <v>290</v>
      </c>
      <c r="AN3514" s="44">
        <v>10150</v>
      </c>
      <c r="AO3514" s="45"/>
    </row>
    <row r="3515" spans="1:41" hidden="1" outlineLevel="1" x14ac:dyDescent="0.25">
      <c r="A3515" s="34" t="s">
        <v>5978</v>
      </c>
      <c r="B3515" s="35" t="s">
        <v>5979</v>
      </c>
      <c r="C3515" s="35" t="s">
        <v>4759</v>
      </c>
      <c r="D3515" s="35" t="s">
        <v>686</v>
      </c>
      <c r="E3515" s="42">
        <v>5</v>
      </c>
      <c r="G3515" s="43">
        <v>488</v>
      </c>
      <c r="H3515" s="44">
        <v>2440</v>
      </c>
      <c r="I3515" s="45"/>
      <c r="J3515" s="38"/>
      <c r="K3515" s="43">
        <v>450</v>
      </c>
      <c r="L3515" s="44">
        <v>2250</v>
      </c>
      <c r="M3515" s="45"/>
      <c r="N3515" s="38"/>
      <c r="O3515" s="43">
        <v>450</v>
      </c>
      <c r="P3515" s="44">
        <v>2250</v>
      </c>
      <c r="Q3515" s="45"/>
      <c r="R3515" s="38"/>
      <c r="S3515" s="43">
        <v>331</v>
      </c>
      <c r="T3515" s="44">
        <v>1655</v>
      </c>
      <c r="U3515" s="45"/>
      <c r="V3515" s="38"/>
      <c r="W3515" s="43">
        <v>102</v>
      </c>
      <c r="X3515" s="44">
        <v>510</v>
      </c>
      <c r="Y3515" s="45"/>
      <c r="Z3515" s="38"/>
      <c r="AA3515" s="43">
        <v>251.98</v>
      </c>
      <c r="AB3515" s="44">
        <v>1259.9000000000001</v>
      </c>
      <c r="AC3515" s="45"/>
      <c r="AD3515" s="38"/>
      <c r="AE3515" s="43">
        <v>416</v>
      </c>
      <c r="AF3515" s="44">
        <v>2080</v>
      </c>
      <c r="AG3515" s="45"/>
      <c r="AH3515" s="38"/>
      <c r="AI3515" s="43">
        <v>418.42</v>
      </c>
      <c r="AJ3515" s="44">
        <v>2092.1</v>
      </c>
      <c r="AK3515" s="45"/>
      <c r="AL3515" s="38"/>
      <c r="AM3515" s="43">
        <v>420</v>
      </c>
      <c r="AN3515" s="44">
        <v>2100</v>
      </c>
      <c r="AO3515" s="45"/>
    </row>
    <row r="3516" spans="1:41" hidden="1" outlineLevel="1" x14ac:dyDescent="0.25">
      <c r="A3516" s="34" t="s">
        <v>5980</v>
      </c>
      <c r="B3516" s="35" t="s">
        <v>5981</v>
      </c>
      <c r="C3516" s="35" t="s">
        <v>4762</v>
      </c>
      <c r="D3516" s="35" t="s">
        <v>523</v>
      </c>
      <c r="E3516" s="42">
        <v>20</v>
      </c>
      <c r="G3516" s="43">
        <v>113</v>
      </c>
      <c r="H3516" s="44">
        <v>2260</v>
      </c>
      <c r="I3516" s="45"/>
      <c r="J3516" s="38"/>
      <c r="K3516" s="43">
        <v>50</v>
      </c>
      <c r="L3516" s="44">
        <v>1000</v>
      </c>
      <c r="M3516" s="45"/>
      <c r="N3516" s="38"/>
      <c r="O3516" s="43">
        <v>50</v>
      </c>
      <c r="P3516" s="44">
        <v>1000</v>
      </c>
      <c r="Q3516" s="45"/>
      <c r="R3516" s="38"/>
      <c r="S3516" s="43">
        <v>52</v>
      </c>
      <c r="T3516" s="44">
        <v>1040</v>
      </c>
      <c r="U3516" s="45"/>
      <c r="V3516" s="38"/>
      <c r="W3516" s="43">
        <v>21</v>
      </c>
      <c r="X3516" s="44">
        <v>420</v>
      </c>
      <c r="Y3516" s="45"/>
      <c r="Z3516" s="38"/>
      <c r="AA3516" s="43">
        <v>72.180000000000007</v>
      </c>
      <c r="AB3516" s="44">
        <v>1443.6</v>
      </c>
      <c r="AC3516" s="45"/>
      <c r="AD3516" s="38"/>
      <c r="AE3516" s="43">
        <v>52</v>
      </c>
      <c r="AF3516" s="44">
        <v>1040</v>
      </c>
      <c r="AG3516" s="45"/>
      <c r="AH3516" s="38"/>
      <c r="AI3516" s="43">
        <v>64.69</v>
      </c>
      <c r="AJ3516" s="44">
        <v>1293.8</v>
      </c>
      <c r="AK3516" s="45"/>
      <c r="AL3516" s="38"/>
      <c r="AM3516" s="43">
        <v>112</v>
      </c>
      <c r="AN3516" s="44">
        <v>2240</v>
      </c>
      <c r="AO3516" s="45"/>
    </row>
    <row r="3517" spans="1:41" hidden="1" outlineLevel="1" x14ac:dyDescent="0.25">
      <c r="A3517" s="30"/>
      <c r="B3517" s="31" t="s">
        <v>44</v>
      </c>
      <c r="C3517" s="31" t="s">
        <v>45</v>
      </c>
      <c r="G3517" s="36"/>
      <c r="H3517" s="36"/>
      <c r="I3517" s="37"/>
      <c r="J3517" s="38"/>
      <c r="K3517" s="36"/>
      <c r="L3517" s="36"/>
      <c r="M3517" s="37"/>
      <c r="N3517" s="38"/>
      <c r="O3517" s="36"/>
      <c r="P3517" s="36"/>
      <c r="Q3517" s="37"/>
      <c r="R3517" s="38"/>
      <c r="S3517" s="36"/>
      <c r="T3517" s="36"/>
      <c r="U3517" s="37"/>
      <c r="V3517" s="38"/>
      <c r="W3517" s="36"/>
      <c r="X3517" s="36"/>
      <c r="Y3517" s="37"/>
      <c r="Z3517" s="38"/>
      <c r="AA3517" s="36"/>
      <c r="AB3517" s="36"/>
      <c r="AC3517" s="37"/>
      <c r="AD3517" s="38"/>
      <c r="AE3517" s="36"/>
      <c r="AF3517" s="36"/>
      <c r="AG3517" s="37"/>
      <c r="AH3517" s="38"/>
      <c r="AI3517" s="36"/>
      <c r="AJ3517" s="36"/>
      <c r="AK3517" s="37"/>
      <c r="AL3517" s="38"/>
      <c r="AM3517" s="36"/>
      <c r="AN3517" s="36"/>
      <c r="AO3517" s="37"/>
    </row>
    <row r="3518" spans="1:41" hidden="1" outlineLevel="1" x14ac:dyDescent="0.25">
      <c r="A3518" s="34" t="s">
        <v>5982</v>
      </c>
      <c r="B3518" s="35" t="s">
        <v>47</v>
      </c>
      <c r="C3518" s="35" t="s">
        <v>4764</v>
      </c>
      <c r="G3518" s="36"/>
      <c r="H3518" s="36"/>
      <c r="I3518" s="37"/>
      <c r="J3518" s="38"/>
      <c r="K3518" s="36"/>
      <c r="L3518" s="36"/>
      <c r="M3518" s="37"/>
      <c r="N3518" s="38"/>
      <c r="O3518" s="36"/>
      <c r="P3518" s="36"/>
      <c r="Q3518" s="37"/>
      <c r="R3518" s="38"/>
      <c r="S3518" s="36"/>
      <c r="T3518" s="36"/>
      <c r="U3518" s="37"/>
      <c r="V3518" s="38"/>
      <c r="W3518" s="36"/>
      <c r="X3518" s="36"/>
      <c r="Y3518" s="37"/>
      <c r="Z3518" s="38"/>
      <c r="AA3518" s="36"/>
      <c r="AB3518" s="36"/>
      <c r="AC3518" s="37"/>
      <c r="AD3518" s="38"/>
      <c r="AE3518" s="36"/>
      <c r="AF3518" s="36"/>
      <c r="AG3518" s="37"/>
      <c r="AH3518" s="38"/>
      <c r="AI3518" s="36"/>
      <c r="AJ3518" s="36"/>
      <c r="AK3518" s="37"/>
      <c r="AL3518" s="38"/>
      <c r="AM3518" s="36"/>
      <c r="AN3518" s="36"/>
      <c r="AO3518" s="37"/>
    </row>
    <row r="3519" spans="1:41" ht="30" hidden="1" outlineLevel="1" x14ac:dyDescent="0.25">
      <c r="A3519" s="34" t="s">
        <v>5983</v>
      </c>
      <c r="B3519" s="35" t="s">
        <v>47</v>
      </c>
      <c r="C3519" s="35" t="s">
        <v>4766</v>
      </c>
      <c r="G3519" s="36"/>
      <c r="H3519" s="36"/>
      <c r="I3519" s="37"/>
      <c r="J3519" s="38"/>
      <c r="K3519" s="36"/>
      <c r="L3519" s="36"/>
      <c r="M3519" s="37"/>
      <c r="N3519" s="38"/>
      <c r="O3519" s="36"/>
      <c r="P3519" s="36"/>
      <c r="Q3519" s="37"/>
      <c r="R3519" s="38"/>
      <c r="S3519" s="36"/>
      <c r="T3519" s="36"/>
      <c r="U3519" s="37"/>
      <c r="V3519" s="38"/>
      <c r="W3519" s="36"/>
      <c r="X3519" s="36"/>
      <c r="Y3519" s="37"/>
      <c r="Z3519" s="38"/>
      <c r="AA3519" s="36"/>
      <c r="AB3519" s="36"/>
      <c r="AC3519" s="37"/>
      <c r="AD3519" s="38"/>
      <c r="AE3519" s="36"/>
      <c r="AF3519" s="36"/>
      <c r="AG3519" s="37"/>
      <c r="AH3519" s="38"/>
      <c r="AI3519" s="36"/>
      <c r="AJ3519" s="36"/>
      <c r="AK3519" s="37"/>
      <c r="AL3519" s="38"/>
      <c r="AM3519" s="36"/>
      <c r="AN3519" s="36"/>
      <c r="AO3519" s="37"/>
    </row>
    <row r="3520" spans="1:41" ht="45" hidden="1" outlineLevel="1" x14ac:dyDescent="0.25">
      <c r="A3520" s="30"/>
      <c r="B3520" s="31" t="s">
        <v>69</v>
      </c>
      <c r="C3520" s="31" t="s">
        <v>70</v>
      </c>
      <c r="D3520" s="31" t="s">
        <v>71</v>
      </c>
      <c r="E3520" s="31" t="s">
        <v>72</v>
      </c>
      <c r="G3520" s="39" t="s">
        <v>73</v>
      </c>
      <c r="H3520" s="40" t="s">
        <v>33</v>
      </c>
      <c r="I3520" s="41"/>
      <c r="J3520" s="38"/>
      <c r="K3520" s="39" t="s">
        <v>73</v>
      </c>
      <c r="L3520" s="40" t="s">
        <v>33</v>
      </c>
      <c r="M3520" s="41"/>
      <c r="N3520" s="38"/>
      <c r="O3520" s="39" t="s">
        <v>73</v>
      </c>
      <c r="P3520" s="40" t="s">
        <v>33</v>
      </c>
      <c r="Q3520" s="41"/>
      <c r="R3520" s="38"/>
      <c r="S3520" s="39" t="s">
        <v>73</v>
      </c>
      <c r="T3520" s="40" t="s">
        <v>33</v>
      </c>
      <c r="U3520" s="41"/>
      <c r="V3520" s="38"/>
      <c r="W3520" s="39" t="s">
        <v>73</v>
      </c>
      <c r="X3520" s="40" t="s">
        <v>33</v>
      </c>
      <c r="Y3520" s="41"/>
      <c r="Z3520" s="38"/>
      <c r="AA3520" s="39" t="s">
        <v>73</v>
      </c>
      <c r="AB3520" s="40" t="s">
        <v>33</v>
      </c>
      <c r="AC3520" s="41"/>
      <c r="AD3520" s="38"/>
      <c r="AE3520" s="39" t="s">
        <v>73</v>
      </c>
      <c r="AF3520" s="40" t="s">
        <v>33</v>
      </c>
      <c r="AG3520" s="41"/>
      <c r="AH3520" s="38"/>
      <c r="AI3520" s="39" t="s">
        <v>73</v>
      </c>
      <c r="AJ3520" s="40" t="s">
        <v>33</v>
      </c>
      <c r="AK3520" s="41"/>
      <c r="AL3520" s="38"/>
      <c r="AM3520" s="39" t="s">
        <v>73</v>
      </c>
      <c r="AN3520" s="40" t="s">
        <v>33</v>
      </c>
      <c r="AO3520" s="41"/>
    </row>
    <row r="3521" spans="1:41" hidden="1" outlineLevel="1" x14ac:dyDescent="0.25">
      <c r="A3521" s="34" t="s">
        <v>5984</v>
      </c>
      <c r="B3521" s="35" t="s">
        <v>5985</v>
      </c>
      <c r="C3521" s="35" t="s">
        <v>4769</v>
      </c>
      <c r="D3521" s="35" t="s">
        <v>686</v>
      </c>
      <c r="E3521" s="42">
        <v>4</v>
      </c>
      <c r="G3521" s="43">
        <v>56</v>
      </c>
      <c r="H3521" s="44">
        <v>224</v>
      </c>
      <c r="I3521" s="45"/>
      <c r="J3521" s="38"/>
      <c r="K3521" s="43">
        <v>100</v>
      </c>
      <c r="L3521" s="44">
        <v>400</v>
      </c>
      <c r="M3521" s="45"/>
      <c r="N3521" s="38"/>
      <c r="O3521" s="43">
        <v>100</v>
      </c>
      <c r="P3521" s="44">
        <v>400</v>
      </c>
      <c r="Q3521" s="45"/>
      <c r="R3521" s="38"/>
      <c r="S3521" s="43">
        <v>63</v>
      </c>
      <c r="T3521" s="44">
        <v>252</v>
      </c>
      <c r="U3521" s="45"/>
      <c r="V3521" s="38"/>
      <c r="W3521" s="43">
        <v>63</v>
      </c>
      <c r="X3521" s="44">
        <v>252</v>
      </c>
      <c r="Y3521" s="45"/>
      <c r="Z3521" s="38"/>
      <c r="AA3521" s="43">
        <v>141.29</v>
      </c>
      <c r="AB3521" s="44">
        <v>565.16</v>
      </c>
      <c r="AC3521" s="45"/>
      <c r="AD3521" s="38"/>
      <c r="AE3521" s="43">
        <v>80</v>
      </c>
      <c r="AF3521" s="44">
        <v>320</v>
      </c>
      <c r="AG3521" s="45"/>
      <c r="AH3521" s="38"/>
      <c r="AI3521" s="43">
        <v>89.23</v>
      </c>
      <c r="AJ3521" s="44">
        <v>356.92</v>
      </c>
      <c r="AK3521" s="45"/>
      <c r="AL3521" s="38"/>
      <c r="AM3521" s="43">
        <v>72</v>
      </c>
      <c r="AN3521" s="44">
        <v>288</v>
      </c>
      <c r="AO3521" s="45"/>
    </row>
    <row r="3522" spans="1:41" hidden="1" outlineLevel="1" x14ac:dyDescent="0.25">
      <c r="A3522" s="30"/>
      <c r="B3522" s="31" t="s">
        <v>44</v>
      </c>
      <c r="C3522" s="31" t="s">
        <v>45</v>
      </c>
      <c r="G3522" s="36"/>
      <c r="H3522" s="36"/>
      <c r="I3522" s="37"/>
      <c r="J3522" s="38"/>
      <c r="K3522" s="36"/>
      <c r="L3522" s="36"/>
      <c r="M3522" s="37"/>
      <c r="N3522" s="38"/>
      <c r="O3522" s="36"/>
      <c r="P3522" s="36"/>
      <c r="Q3522" s="37"/>
      <c r="R3522" s="38"/>
      <c r="S3522" s="36"/>
      <c r="T3522" s="36"/>
      <c r="U3522" s="37"/>
      <c r="V3522" s="38"/>
      <c r="W3522" s="36"/>
      <c r="X3522" s="36"/>
      <c r="Y3522" s="37"/>
      <c r="Z3522" s="38"/>
      <c r="AA3522" s="36"/>
      <c r="AB3522" s="36"/>
      <c r="AC3522" s="37"/>
      <c r="AD3522" s="38"/>
      <c r="AE3522" s="36"/>
      <c r="AF3522" s="36"/>
      <c r="AG3522" s="37"/>
      <c r="AH3522" s="38"/>
      <c r="AI3522" s="36"/>
      <c r="AJ3522" s="36"/>
      <c r="AK3522" s="37"/>
      <c r="AL3522" s="38"/>
      <c r="AM3522" s="36"/>
      <c r="AN3522" s="36"/>
      <c r="AO3522" s="37"/>
    </row>
    <row r="3523" spans="1:41" hidden="1" outlineLevel="1" x14ac:dyDescent="0.25">
      <c r="A3523" s="34" t="s">
        <v>5986</v>
      </c>
      <c r="B3523" s="35" t="s">
        <v>47</v>
      </c>
      <c r="C3523" s="35" t="s">
        <v>4771</v>
      </c>
      <c r="G3523" s="36"/>
      <c r="H3523" s="36"/>
      <c r="I3523" s="37"/>
      <c r="J3523" s="38"/>
      <c r="K3523" s="36"/>
      <c r="L3523" s="36"/>
      <c r="M3523" s="37"/>
      <c r="N3523" s="38"/>
      <c r="O3523" s="36"/>
      <c r="P3523" s="36"/>
      <c r="Q3523" s="37"/>
      <c r="R3523" s="38"/>
      <c r="S3523" s="36"/>
      <c r="T3523" s="36"/>
      <c r="U3523" s="37"/>
      <c r="V3523" s="38"/>
      <c r="W3523" s="36"/>
      <c r="X3523" s="36"/>
      <c r="Y3523" s="37"/>
      <c r="Z3523" s="38"/>
      <c r="AA3523" s="36"/>
      <c r="AB3523" s="36"/>
      <c r="AC3523" s="37"/>
      <c r="AD3523" s="38"/>
      <c r="AE3523" s="36"/>
      <c r="AF3523" s="36"/>
      <c r="AG3523" s="37"/>
      <c r="AH3523" s="38"/>
      <c r="AI3523" s="36"/>
      <c r="AJ3523" s="36"/>
      <c r="AK3523" s="37"/>
      <c r="AL3523" s="38"/>
      <c r="AM3523" s="36"/>
      <c r="AN3523" s="36"/>
      <c r="AO3523" s="37"/>
    </row>
    <row r="3524" spans="1:41" ht="45" hidden="1" outlineLevel="1" x14ac:dyDescent="0.25">
      <c r="A3524" s="30"/>
      <c r="B3524" s="31" t="s">
        <v>69</v>
      </c>
      <c r="C3524" s="31" t="s">
        <v>70</v>
      </c>
      <c r="D3524" s="31" t="s">
        <v>71</v>
      </c>
      <c r="E3524" s="31" t="s">
        <v>72</v>
      </c>
      <c r="G3524" s="39" t="s">
        <v>73</v>
      </c>
      <c r="H3524" s="40" t="s">
        <v>33</v>
      </c>
      <c r="I3524" s="41"/>
      <c r="J3524" s="38"/>
      <c r="K3524" s="39" t="s">
        <v>73</v>
      </c>
      <c r="L3524" s="40" t="s">
        <v>33</v>
      </c>
      <c r="M3524" s="41"/>
      <c r="N3524" s="38"/>
      <c r="O3524" s="39" t="s">
        <v>73</v>
      </c>
      <c r="P3524" s="40" t="s">
        <v>33</v>
      </c>
      <c r="Q3524" s="41"/>
      <c r="R3524" s="38"/>
      <c r="S3524" s="39" t="s">
        <v>73</v>
      </c>
      <c r="T3524" s="40" t="s">
        <v>33</v>
      </c>
      <c r="U3524" s="41"/>
      <c r="V3524" s="38"/>
      <c r="W3524" s="39" t="s">
        <v>73</v>
      </c>
      <c r="X3524" s="40" t="s">
        <v>33</v>
      </c>
      <c r="Y3524" s="41"/>
      <c r="Z3524" s="38"/>
      <c r="AA3524" s="39" t="s">
        <v>73</v>
      </c>
      <c r="AB3524" s="40" t="s">
        <v>33</v>
      </c>
      <c r="AC3524" s="41"/>
      <c r="AD3524" s="38"/>
      <c r="AE3524" s="39" t="s">
        <v>73</v>
      </c>
      <c r="AF3524" s="40" t="s">
        <v>33</v>
      </c>
      <c r="AG3524" s="41"/>
      <c r="AH3524" s="38"/>
      <c r="AI3524" s="39" t="s">
        <v>73</v>
      </c>
      <c r="AJ3524" s="40" t="s">
        <v>33</v>
      </c>
      <c r="AK3524" s="41"/>
      <c r="AL3524" s="38"/>
      <c r="AM3524" s="39" t="s">
        <v>73</v>
      </c>
      <c r="AN3524" s="40" t="s">
        <v>33</v>
      </c>
      <c r="AO3524" s="41"/>
    </row>
    <row r="3525" spans="1:41" hidden="1" outlineLevel="1" x14ac:dyDescent="0.25">
      <c r="A3525" s="34" t="s">
        <v>5987</v>
      </c>
      <c r="B3525" s="35" t="s">
        <v>5988</v>
      </c>
      <c r="C3525" s="35" t="s">
        <v>4774</v>
      </c>
      <c r="D3525" s="35" t="s">
        <v>523</v>
      </c>
      <c r="E3525" s="42">
        <v>8</v>
      </c>
      <c r="G3525" s="43">
        <v>16</v>
      </c>
      <c r="H3525" s="44">
        <v>128</v>
      </c>
      <c r="I3525" s="45"/>
      <c r="J3525" s="38"/>
      <c r="K3525" s="43">
        <v>10</v>
      </c>
      <c r="L3525" s="44">
        <v>80</v>
      </c>
      <c r="M3525" s="45"/>
      <c r="N3525" s="38"/>
      <c r="O3525" s="43">
        <v>10</v>
      </c>
      <c r="P3525" s="44">
        <v>80</v>
      </c>
      <c r="Q3525" s="45"/>
      <c r="R3525" s="38"/>
      <c r="S3525" s="43">
        <v>19</v>
      </c>
      <c r="T3525" s="44">
        <v>152</v>
      </c>
      <c r="U3525" s="45"/>
      <c r="V3525" s="38"/>
      <c r="W3525" s="43">
        <v>23</v>
      </c>
      <c r="X3525" s="44">
        <v>184</v>
      </c>
      <c r="Y3525" s="45"/>
      <c r="Z3525" s="38"/>
      <c r="AA3525" s="43">
        <v>37.71</v>
      </c>
      <c r="AB3525" s="44">
        <v>301.68</v>
      </c>
      <c r="AC3525" s="45"/>
      <c r="AD3525" s="38"/>
      <c r="AE3525" s="43">
        <v>24</v>
      </c>
      <c r="AF3525" s="44">
        <v>192</v>
      </c>
      <c r="AG3525" s="45"/>
      <c r="AH3525" s="38"/>
      <c r="AI3525" s="43">
        <v>34.71</v>
      </c>
      <c r="AJ3525" s="44">
        <v>277.68</v>
      </c>
      <c r="AK3525" s="45"/>
      <c r="AL3525" s="38"/>
      <c r="AM3525" s="43">
        <v>33</v>
      </c>
      <c r="AN3525" s="44">
        <v>264</v>
      </c>
      <c r="AO3525" s="45"/>
    </row>
    <row r="3526" spans="1:41" hidden="1" outlineLevel="1" x14ac:dyDescent="0.25">
      <c r="A3526" s="30"/>
      <c r="B3526" s="31" t="s">
        <v>44</v>
      </c>
      <c r="C3526" s="31" t="s">
        <v>45</v>
      </c>
      <c r="G3526" s="36"/>
      <c r="H3526" s="36"/>
      <c r="I3526" s="37"/>
      <c r="J3526" s="38"/>
      <c r="K3526" s="36"/>
      <c r="L3526" s="36"/>
      <c r="M3526" s="37"/>
      <c r="N3526" s="38"/>
      <c r="O3526" s="36"/>
      <c r="P3526" s="36"/>
      <c r="Q3526" s="37"/>
      <c r="R3526" s="38"/>
      <c r="S3526" s="36"/>
      <c r="T3526" s="36"/>
      <c r="U3526" s="37"/>
      <c r="V3526" s="38"/>
      <c r="W3526" s="36"/>
      <c r="X3526" s="36"/>
      <c r="Y3526" s="37"/>
      <c r="Z3526" s="38"/>
      <c r="AA3526" s="36"/>
      <c r="AB3526" s="36"/>
      <c r="AC3526" s="37"/>
      <c r="AD3526" s="38"/>
      <c r="AE3526" s="36"/>
      <c r="AF3526" s="36"/>
      <c r="AG3526" s="37"/>
      <c r="AH3526" s="38"/>
      <c r="AI3526" s="36"/>
      <c r="AJ3526" s="36"/>
      <c r="AK3526" s="37"/>
      <c r="AL3526" s="38"/>
      <c r="AM3526" s="36"/>
      <c r="AN3526" s="36"/>
      <c r="AO3526" s="37"/>
    </row>
    <row r="3527" spans="1:41" hidden="1" outlineLevel="1" x14ac:dyDescent="0.25">
      <c r="A3527" s="34" t="s">
        <v>5989</v>
      </c>
      <c r="B3527" s="35" t="s">
        <v>47</v>
      </c>
      <c r="C3527" s="35" t="s">
        <v>4776</v>
      </c>
      <c r="G3527" s="36"/>
      <c r="H3527" s="36"/>
      <c r="I3527" s="37"/>
      <c r="J3527" s="38"/>
      <c r="K3527" s="36"/>
      <c r="L3527" s="36"/>
      <c r="M3527" s="37"/>
      <c r="N3527" s="38"/>
      <c r="O3527" s="36"/>
      <c r="P3527" s="36"/>
      <c r="Q3527" s="37"/>
      <c r="R3527" s="38"/>
      <c r="S3527" s="36"/>
      <c r="T3527" s="36"/>
      <c r="U3527" s="37"/>
      <c r="V3527" s="38"/>
      <c r="W3527" s="36"/>
      <c r="X3527" s="36"/>
      <c r="Y3527" s="37"/>
      <c r="Z3527" s="38"/>
      <c r="AA3527" s="36"/>
      <c r="AB3527" s="36"/>
      <c r="AC3527" s="37"/>
      <c r="AD3527" s="38"/>
      <c r="AE3527" s="36"/>
      <c r="AF3527" s="36"/>
      <c r="AG3527" s="37"/>
      <c r="AH3527" s="38"/>
      <c r="AI3527" s="36"/>
      <c r="AJ3527" s="36"/>
      <c r="AK3527" s="37"/>
      <c r="AL3527" s="38"/>
      <c r="AM3527" s="36"/>
      <c r="AN3527" s="36"/>
      <c r="AO3527" s="37"/>
    </row>
    <row r="3528" spans="1:41" ht="30" hidden="1" outlineLevel="1" x14ac:dyDescent="0.25">
      <c r="A3528" s="34" t="s">
        <v>5990</v>
      </c>
      <c r="B3528" s="35" t="s">
        <v>47</v>
      </c>
      <c r="C3528" s="35" t="s">
        <v>4778</v>
      </c>
      <c r="G3528" s="36"/>
      <c r="H3528" s="36"/>
      <c r="I3528" s="37"/>
      <c r="J3528" s="38"/>
      <c r="K3528" s="36"/>
      <c r="L3528" s="36"/>
      <c r="M3528" s="37"/>
      <c r="N3528" s="38"/>
      <c r="O3528" s="36"/>
      <c r="P3528" s="36"/>
      <c r="Q3528" s="37"/>
      <c r="R3528" s="38"/>
      <c r="S3528" s="36"/>
      <c r="T3528" s="36"/>
      <c r="U3528" s="37"/>
      <c r="V3528" s="38"/>
      <c r="W3528" s="36"/>
      <c r="X3528" s="36"/>
      <c r="Y3528" s="37"/>
      <c r="Z3528" s="38"/>
      <c r="AA3528" s="36"/>
      <c r="AB3528" s="36"/>
      <c r="AC3528" s="37"/>
      <c r="AD3528" s="38"/>
      <c r="AE3528" s="36"/>
      <c r="AF3528" s="36"/>
      <c r="AG3528" s="37"/>
      <c r="AH3528" s="38"/>
      <c r="AI3528" s="36"/>
      <c r="AJ3528" s="36"/>
      <c r="AK3528" s="37"/>
      <c r="AL3528" s="38"/>
      <c r="AM3528" s="36"/>
      <c r="AN3528" s="36"/>
      <c r="AO3528" s="37"/>
    </row>
    <row r="3529" spans="1:41" ht="45" hidden="1" outlineLevel="1" x14ac:dyDescent="0.25">
      <c r="A3529" s="30"/>
      <c r="B3529" s="31" t="s">
        <v>69</v>
      </c>
      <c r="C3529" s="31" t="s">
        <v>70</v>
      </c>
      <c r="D3529" s="31" t="s">
        <v>71</v>
      </c>
      <c r="E3529" s="31" t="s">
        <v>72</v>
      </c>
      <c r="G3529" s="39" t="s">
        <v>73</v>
      </c>
      <c r="H3529" s="40" t="s">
        <v>33</v>
      </c>
      <c r="I3529" s="41"/>
      <c r="J3529" s="38"/>
      <c r="K3529" s="39" t="s">
        <v>73</v>
      </c>
      <c r="L3529" s="40" t="s">
        <v>33</v>
      </c>
      <c r="M3529" s="41"/>
      <c r="N3529" s="38"/>
      <c r="O3529" s="39" t="s">
        <v>73</v>
      </c>
      <c r="P3529" s="40" t="s">
        <v>33</v>
      </c>
      <c r="Q3529" s="41"/>
      <c r="R3529" s="38"/>
      <c r="S3529" s="39" t="s">
        <v>73</v>
      </c>
      <c r="T3529" s="40" t="s">
        <v>33</v>
      </c>
      <c r="U3529" s="41"/>
      <c r="V3529" s="38"/>
      <c r="W3529" s="39" t="s">
        <v>73</v>
      </c>
      <c r="X3529" s="40" t="s">
        <v>33</v>
      </c>
      <c r="Y3529" s="41"/>
      <c r="Z3529" s="38"/>
      <c r="AA3529" s="39" t="s">
        <v>73</v>
      </c>
      <c r="AB3529" s="40" t="s">
        <v>33</v>
      </c>
      <c r="AC3529" s="41"/>
      <c r="AD3529" s="38"/>
      <c r="AE3529" s="39" t="s">
        <v>73</v>
      </c>
      <c r="AF3529" s="40" t="s">
        <v>33</v>
      </c>
      <c r="AG3529" s="41"/>
      <c r="AH3529" s="38"/>
      <c r="AI3529" s="39" t="s">
        <v>73</v>
      </c>
      <c r="AJ3529" s="40" t="s">
        <v>33</v>
      </c>
      <c r="AK3529" s="41"/>
      <c r="AL3529" s="38"/>
      <c r="AM3529" s="39" t="s">
        <v>73</v>
      </c>
      <c r="AN3529" s="40" t="s">
        <v>33</v>
      </c>
      <c r="AO3529" s="41"/>
    </row>
    <row r="3530" spans="1:41" hidden="1" outlineLevel="1" x14ac:dyDescent="0.25">
      <c r="A3530" s="34" t="s">
        <v>5991</v>
      </c>
      <c r="B3530" s="35" t="s">
        <v>5992</v>
      </c>
      <c r="C3530" s="35" t="s">
        <v>4781</v>
      </c>
      <c r="D3530" s="35" t="s">
        <v>686</v>
      </c>
      <c r="E3530" s="42">
        <v>550</v>
      </c>
      <c r="G3530" s="43">
        <v>375</v>
      </c>
      <c r="H3530" s="44">
        <v>206250</v>
      </c>
      <c r="I3530" s="45"/>
      <c r="J3530" s="38"/>
      <c r="K3530" s="43">
        <v>300</v>
      </c>
      <c r="L3530" s="44">
        <v>165000</v>
      </c>
      <c r="M3530" s="45"/>
      <c r="N3530" s="38"/>
      <c r="O3530" s="43">
        <v>300</v>
      </c>
      <c r="P3530" s="44">
        <v>165000</v>
      </c>
      <c r="Q3530" s="45"/>
      <c r="R3530" s="38"/>
      <c r="S3530" s="43">
        <v>266</v>
      </c>
      <c r="T3530" s="44">
        <v>146300</v>
      </c>
      <c r="U3530" s="45"/>
      <c r="V3530" s="38"/>
      <c r="W3530" s="43">
        <v>253</v>
      </c>
      <c r="X3530" s="44">
        <v>139150</v>
      </c>
      <c r="Y3530" s="45"/>
      <c r="Z3530" s="38"/>
      <c r="AA3530" s="43">
        <v>409.37</v>
      </c>
      <c r="AB3530" s="44">
        <v>225153.5</v>
      </c>
      <c r="AC3530" s="45"/>
      <c r="AD3530" s="38"/>
      <c r="AE3530" s="43">
        <v>278</v>
      </c>
      <c r="AF3530" s="44">
        <v>152900</v>
      </c>
      <c r="AG3530" s="45"/>
      <c r="AH3530" s="38"/>
      <c r="AI3530" s="43">
        <v>267.75</v>
      </c>
      <c r="AJ3530" s="44">
        <v>147262.5</v>
      </c>
      <c r="AK3530" s="45"/>
      <c r="AL3530" s="38"/>
      <c r="AM3530" s="43">
        <v>300</v>
      </c>
      <c r="AN3530" s="44">
        <v>165000</v>
      </c>
      <c r="AO3530" s="45"/>
    </row>
    <row r="3531" spans="1:41" hidden="1" outlineLevel="1" x14ac:dyDescent="0.25">
      <c r="A3531" s="30"/>
      <c r="B3531" s="31" t="s">
        <v>44</v>
      </c>
      <c r="C3531" s="31" t="s">
        <v>45</v>
      </c>
      <c r="G3531" s="36"/>
      <c r="H3531" s="36"/>
      <c r="I3531" s="37"/>
      <c r="J3531" s="38"/>
      <c r="K3531" s="36"/>
      <c r="L3531" s="36"/>
      <c r="M3531" s="37"/>
      <c r="N3531" s="38"/>
      <c r="O3531" s="36"/>
      <c r="P3531" s="36"/>
      <c r="Q3531" s="37"/>
      <c r="R3531" s="38"/>
      <c r="S3531" s="36"/>
      <c r="T3531" s="36"/>
      <c r="U3531" s="37"/>
      <c r="V3531" s="38"/>
      <c r="W3531" s="36"/>
      <c r="X3531" s="36"/>
      <c r="Y3531" s="37"/>
      <c r="Z3531" s="38"/>
      <c r="AA3531" s="36"/>
      <c r="AB3531" s="36"/>
      <c r="AC3531" s="37"/>
      <c r="AD3531" s="38"/>
      <c r="AE3531" s="36"/>
      <c r="AF3531" s="36"/>
      <c r="AG3531" s="37"/>
      <c r="AH3531" s="38"/>
      <c r="AI3531" s="36"/>
      <c r="AJ3531" s="36"/>
      <c r="AK3531" s="37"/>
      <c r="AL3531" s="38"/>
      <c r="AM3531" s="36"/>
      <c r="AN3531" s="36"/>
      <c r="AO3531" s="37"/>
    </row>
    <row r="3532" spans="1:41" hidden="1" outlineLevel="1" x14ac:dyDescent="0.25">
      <c r="A3532" s="34" t="s">
        <v>5993</v>
      </c>
      <c r="B3532" s="35" t="s">
        <v>47</v>
      </c>
      <c r="C3532" s="35" t="s">
        <v>4783</v>
      </c>
      <c r="G3532" s="36"/>
      <c r="H3532" s="36"/>
      <c r="I3532" s="37"/>
      <c r="J3532" s="38"/>
      <c r="K3532" s="36"/>
      <c r="L3532" s="36"/>
      <c r="M3532" s="37"/>
      <c r="N3532" s="38"/>
      <c r="O3532" s="36"/>
      <c r="P3532" s="36"/>
      <c r="Q3532" s="37"/>
      <c r="R3532" s="38"/>
      <c r="S3532" s="36"/>
      <c r="T3532" s="36"/>
      <c r="U3532" s="37"/>
      <c r="V3532" s="38"/>
      <c r="W3532" s="36"/>
      <c r="X3532" s="36"/>
      <c r="Y3532" s="37"/>
      <c r="Z3532" s="38"/>
      <c r="AA3532" s="36"/>
      <c r="AB3532" s="36"/>
      <c r="AC3532" s="37"/>
      <c r="AD3532" s="38"/>
      <c r="AE3532" s="36"/>
      <c r="AF3532" s="36"/>
      <c r="AG3532" s="37"/>
      <c r="AH3532" s="38"/>
      <c r="AI3532" s="36"/>
      <c r="AJ3532" s="36"/>
      <c r="AK3532" s="37"/>
      <c r="AL3532" s="38"/>
      <c r="AM3532" s="36"/>
      <c r="AN3532" s="36"/>
      <c r="AO3532" s="37"/>
    </row>
    <row r="3533" spans="1:41" ht="45" hidden="1" outlineLevel="1" x14ac:dyDescent="0.25">
      <c r="A3533" s="30"/>
      <c r="B3533" s="31" t="s">
        <v>69</v>
      </c>
      <c r="C3533" s="31" t="s">
        <v>70</v>
      </c>
      <c r="D3533" s="31" t="s">
        <v>71</v>
      </c>
      <c r="E3533" s="31" t="s">
        <v>72</v>
      </c>
      <c r="G3533" s="39" t="s">
        <v>73</v>
      </c>
      <c r="H3533" s="40" t="s">
        <v>33</v>
      </c>
      <c r="I3533" s="41"/>
      <c r="J3533" s="38"/>
      <c r="K3533" s="39" t="s">
        <v>73</v>
      </c>
      <c r="L3533" s="40" t="s">
        <v>33</v>
      </c>
      <c r="M3533" s="41"/>
      <c r="N3533" s="38"/>
      <c r="O3533" s="39" t="s">
        <v>73</v>
      </c>
      <c r="P3533" s="40" t="s">
        <v>33</v>
      </c>
      <c r="Q3533" s="41"/>
      <c r="R3533" s="38"/>
      <c r="S3533" s="39" t="s">
        <v>73</v>
      </c>
      <c r="T3533" s="40" t="s">
        <v>33</v>
      </c>
      <c r="U3533" s="41"/>
      <c r="V3533" s="38"/>
      <c r="W3533" s="39" t="s">
        <v>73</v>
      </c>
      <c r="X3533" s="40" t="s">
        <v>33</v>
      </c>
      <c r="Y3533" s="41"/>
      <c r="Z3533" s="38"/>
      <c r="AA3533" s="39" t="s">
        <v>73</v>
      </c>
      <c r="AB3533" s="40" t="s">
        <v>33</v>
      </c>
      <c r="AC3533" s="41"/>
      <c r="AD3533" s="38"/>
      <c r="AE3533" s="39" t="s">
        <v>73</v>
      </c>
      <c r="AF3533" s="40" t="s">
        <v>33</v>
      </c>
      <c r="AG3533" s="41"/>
      <c r="AH3533" s="38"/>
      <c r="AI3533" s="39" t="s">
        <v>73</v>
      </c>
      <c r="AJ3533" s="40" t="s">
        <v>33</v>
      </c>
      <c r="AK3533" s="41"/>
      <c r="AL3533" s="38"/>
      <c r="AM3533" s="39" t="s">
        <v>73</v>
      </c>
      <c r="AN3533" s="40" t="s">
        <v>33</v>
      </c>
      <c r="AO3533" s="41"/>
    </row>
    <row r="3534" spans="1:41" hidden="1" outlineLevel="1" x14ac:dyDescent="0.25">
      <c r="A3534" s="34" t="s">
        <v>5994</v>
      </c>
      <c r="B3534" s="35" t="s">
        <v>5995</v>
      </c>
      <c r="C3534" s="35" t="s">
        <v>4786</v>
      </c>
      <c r="D3534" s="35" t="s">
        <v>523</v>
      </c>
      <c r="E3534" s="42">
        <v>140</v>
      </c>
      <c r="G3534" s="43">
        <v>60</v>
      </c>
      <c r="H3534" s="44">
        <v>8400</v>
      </c>
      <c r="I3534" s="45"/>
      <c r="J3534" s="38"/>
      <c r="K3534" s="43">
        <v>30</v>
      </c>
      <c r="L3534" s="44">
        <v>4200</v>
      </c>
      <c r="M3534" s="45"/>
      <c r="N3534" s="38"/>
      <c r="O3534" s="43">
        <v>30</v>
      </c>
      <c r="P3534" s="44">
        <v>4200</v>
      </c>
      <c r="Q3534" s="45"/>
      <c r="R3534" s="38"/>
      <c r="S3534" s="43">
        <v>64</v>
      </c>
      <c r="T3534" s="44">
        <v>8960</v>
      </c>
      <c r="U3534" s="45"/>
      <c r="V3534" s="38"/>
      <c r="W3534" s="43">
        <v>92</v>
      </c>
      <c r="X3534" s="44">
        <v>12880</v>
      </c>
      <c r="Y3534" s="45"/>
      <c r="Z3534" s="38"/>
      <c r="AA3534" s="43">
        <v>107.73</v>
      </c>
      <c r="AB3534" s="44">
        <v>15082.2</v>
      </c>
      <c r="AC3534" s="45"/>
      <c r="AD3534" s="38"/>
      <c r="AE3534" s="43">
        <v>141</v>
      </c>
      <c r="AF3534" s="44">
        <v>19740</v>
      </c>
      <c r="AG3534" s="45"/>
      <c r="AH3534" s="38"/>
      <c r="AI3534" s="43">
        <v>185.5</v>
      </c>
      <c r="AJ3534" s="44">
        <v>25970</v>
      </c>
      <c r="AK3534" s="45"/>
      <c r="AL3534" s="38"/>
      <c r="AM3534" s="43">
        <v>55</v>
      </c>
      <c r="AN3534" s="44">
        <v>7700</v>
      </c>
      <c r="AO3534" s="45"/>
    </row>
    <row r="3535" spans="1:41" hidden="1" outlineLevel="1" x14ac:dyDescent="0.25">
      <c r="A3535" s="30"/>
      <c r="B3535" s="31" t="s">
        <v>44</v>
      </c>
      <c r="C3535" s="31" t="s">
        <v>45</v>
      </c>
      <c r="G3535" s="36"/>
      <c r="H3535" s="36"/>
      <c r="I3535" s="37"/>
      <c r="J3535" s="38"/>
      <c r="K3535" s="36"/>
      <c r="L3535" s="36"/>
      <c r="M3535" s="37"/>
      <c r="N3535" s="38"/>
      <c r="O3535" s="36"/>
      <c r="P3535" s="36"/>
      <c r="Q3535" s="37"/>
      <c r="R3535" s="38"/>
      <c r="S3535" s="36"/>
      <c r="T3535" s="36"/>
      <c r="U3535" s="37"/>
      <c r="V3535" s="38"/>
      <c r="W3535" s="36"/>
      <c r="X3535" s="36"/>
      <c r="Y3535" s="37"/>
      <c r="Z3535" s="38"/>
      <c r="AA3535" s="36"/>
      <c r="AB3535" s="36"/>
      <c r="AC3535" s="37"/>
      <c r="AD3535" s="38"/>
      <c r="AE3535" s="36"/>
      <c r="AF3535" s="36"/>
      <c r="AG3535" s="37"/>
      <c r="AH3535" s="38"/>
      <c r="AI3535" s="36"/>
      <c r="AJ3535" s="36"/>
      <c r="AK3535" s="37"/>
      <c r="AL3535" s="38"/>
      <c r="AM3535" s="36"/>
      <c r="AN3535" s="36"/>
      <c r="AO3535" s="37"/>
    </row>
    <row r="3536" spans="1:41" hidden="1" outlineLevel="1" x14ac:dyDescent="0.25">
      <c r="A3536" s="34" t="s">
        <v>5996</v>
      </c>
      <c r="B3536" s="35" t="s">
        <v>47</v>
      </c>
      <c r="C3536" s="35" t="s">
        <v>4788</v>
      </c>
      <c r="G3536" s="36"/>
      <c r="H3536" s="36"/>
      <c r="I3536" s="37"/>
      <c r="J3536" s="38"/>
      <c r="K3536" s="36"/>
      <c r="L3536" s="36"/>
      <c r="M3536" s="37"/>
      <c r="N3536" s="38"/>
      <c r="O3536" s="36"/>
      <c r="P3536" s="36"/>
      <c r="Q3536" s="37"/>
      <c r="R3536" s="38"/>
      <c r="S3536" s="36"/>
      <c r="T3536" s="36"/>
      <c r="U3536" s="37"/>
      <c r="V3536" s="38"/>
      <c r="W3536" s="36"/>
      <c r="X3536" s="36"/>
      <c r="Y3536" s="37"/>
      <c r="Z3536" s="38"/>
      <c r="AA3536" s="36"/>
      <c r="AB3536" s="36"/>
      <c r="AC3536" s="37"/>
      <c r="AD3536" s="38"/>
      <c r="AE3536" s="36"/>
      <c r="AF3536" s="36"/>
      <c r="AG3536" s="37"/>
      <c r="AH3536" s="38"/>
      <c r="AI3536" s="36"/>
      <c r="AJ3536" s="36"/>
      <c r="AK3536" s="37"/>
      <c r="AL3536" s="38"/>
      <c r="AM3536" s="36"/>
      <c r="AN3536" s="36"/>
      <c r="AO3536" s="37"/>
    </row>
    <row r="3537" spans="1:41" ht="45" hidden="1" outlineLevel="1" x14ac:dyDescent="0.25">
      <c r="A3537" s="30"/>
      <c r="B3537" s="31" t="s">
        <v>69</v>
      </c>
      <c r="C3537" s="31" t="s">
        <v>70</v>
      </c>
      <c r="D3537" s="31" t="s">
        <v>71</v>
      </c>
      <c r="E3537" s="31" t="s">
        <v>72</v>
      </c>
      <c r="G3537" s="39" t="s">
        <v>73</v>
      </c>
      <c r="H3537" s="40" t="s">
        <v>33</v>
      </c>
      <c r="I3537" s="41"/>
      <c r="J3537" s="38"/>
      <c r="K3537" s="39" t="s">
        <v>73</v>
      </c>
      <c r="L3537" s="40" t="s">
        <v>33</v>
      </c>
      <c r="M3537" s="41"/>
      <c r="N3537" s="38"/>
      <c r="O3537" s="39" t="s">
        <v>73</v>
      </c>
      <c r="P3537" s="40" t="s">
        <v>33</v>
      </c>
      <c r="Q3537" s="41"/>
      <c r="R3537" s="38"/>
      <c r="S3537" s="39" t="s">
        <v>73</v>
      </c>
      <c r="T3537" s="40" t="s">
        <v>33</v>
      </c>
      <c r="U3537" s="41"/>
      <c r="V3537" s="38"/>
      <c r="W3537" s="39" t="s">
        <v>73</v>
      </c>
      <c r="X3537" s="40" t="s">
        <v>33</v>
      </c>
      <c r="Y3537" s="41"/>
      <c r="Z3537" s="38"/>
      <c r="AA3537" s="39" t="s">
        <v>73</v>
      </c>
      <c r="AB3537" s="40" t="s">
        <v>33</v>
      </c>
      <c r="AC3537" s="41"/>
      <c r="AD3537" s="38"/>
      <c r="AE3537" s="39" t="s">
        <v>73</v>
      </c>
      <c r="AF3537" s="40" t="s">
        <v>33</v>
      </c>
      <c r="AG3537" s="41"/>
      <c r="AH3537" s="38"/>
      <c r="AI3537" s="39" t="s">
        <v>73</v>
      </c>
      <c r="AJ3537" s="40" t="s">
        <v>33</v>
      </c>
      <c r="AK3537" s="41"/>
      <c r="AL3537" s="38"/>
      <c r="AM3537" s="39" t="s">
        <v>73</v>
      </c>
      <c r="AN3537" s="40" t="s">
        <v>33</v>
      </c>
      <c r="AO3537" s="41"/>
    </row>
    <row r="3538" spans="1:41" hidden="1" outlineLevel="1" x14ac:dyDescent="0.25">
      <c r="A3538" s="34" t="s">
        <v>5997</v>
      </c>
      <c r="B3538" s="35" t="s">
        <v>5998</v>
      </c>
      <c r="C3538" s="35" t="s">
        <v>4791</v>
      </c>
      <c r="D3538" s="35" t="s">
        <v>523</v>
      </c>
      <c r="E3538" s="42">
        <v>15</v>
      </c>
      <c r="G3538" s="43">
        <v>165</v>
      </c>
      <c r="H3538" s="44">
        <v>2475</v>
      </c>
      <c r="I3538" s="45"/>
      <c r="J3538" s="38"/>
      <c r="K3538" s="43">
        <v>120</v>
      </c>
      <c r="L3538" s="44">
        <v>1800</v>
      </c>
      <c r="M3538" s="45"/>
      <c r="N3538" s="38"/>
      <c r="O3538" s="43">
        <v>120</v>
      </c>
      <c r="P3538" s="44">
        <v>1800</v>
      </c>
      <c r="Q3538" s="45"/>
      <c r="R3538" s="38"/>
      <c r="S3538" s="43">
        <v>95</v>
      </c>
      <c r="T3538" s="44">
        <v>1425</v>
      </c>
      <c r="U3538" s="45"/>
      <c r="V3538" s="38"/>
      <c r="W3538" s="43">
        <v>92</v>
      </c>
      <c r="X3538" s="44">
        <v>1380</v>
      </c>
      <c r="Y3538" s="45"/>
      <c r="Z3538" s="38"/>
      <c r="AA3538" s="43">
        <v>204.69</v>
      </c>
      <c r="AB3538" s="44">
        <v>3070.35</v>
      </c>
      <c r="AC3538" s="45"/>
      <c r="AD3538" s="38"/>
      <c r="AE3538" s="43">
        <v>148</v>
      </c>
      <c r="AF3538" s="44">
        <v>2220</v>
      </c>
      <c r="AG3538" s="45"/>
      <c r="AH3538" s="38"/>
      <c r="AI3538" s="43">
        <v>118.98</v>
      </c>
      <c r="AJ3538" s="44">
        <v>1784.7</v>
      </c>
      <c r="AK3538" s="45"/>
      <c r="AL3538" s="38"/>
      <c r="AM3538" s="43">
        <v>207</v>
      </c>
      <c r="AN3538" s="44">
        <v>3105</v>
      </c>
      <c r="AO3538" s="45"/>
    </row>
    <row r="3539" spans="1:41" hidden="1" outlineLevel="1" x14ac:dyDescent="0.25">
      <c r="A3539" s="30"/>
      <c r="B3539" s="31" t="s">
        <v>44</v>
      </c>
      <c r="C3539" s="31" t="s">
        <v>45</v>
      </c>
      <c r="G3539" s="36"/>
      <c r="H3539" s="36"/>
      <c r="I3539" s="37"/>
      <c r="J3539" s="38"/>
      <c r="K3539" s="36"/>
      <c r="L3539" s="36"/>
      <c r="M3539" s="37"/>
      <c r="N3539" s="38"/>
      <c r="O3539" s="36"/>
      <c r="P3539" s="36"/>
      <c r="Q3539" s="37"/>
      <c r="R3539" s="38"/>
      <c r="S3539" s="36"/>
      <c r="T3539" s="36"/>
      <c r="U3539" s="37"/>
      <c r="V3539" s="38"/>
      <c r="W3539" s="36"/>
      <c r="X3539" s="36"/>
      <c r="Y3539" s="37"/>
      <c r="Z3539" s="38"/>
      <c r="AA3539" s="36"/>
      <c r="AB3539" s="36"/>
      <c r="AC3539" s="37"/>
      <c r="AD3539" s="38"/>
      <c r="AE3539" s="36"/>
      <c r="AF3539" s="36"/>
      <c r="AG3539" s="37"/>
      <c r="AH3539" s="38"/>
      <c r="AI3539" s="36"/>
      <c r="AJ3539" s="36"/>
      <c r="AK3539" s="37"/>
      <c r="AL3539" s="38"/>
      <c r="AM3539" s="36"/>
      <c r="AN3539" s="36"/>
      <c r="AO3539" s="37"/>
    </row>
    <row r="3540" spans="1:41" hidden="1" outlineLevel="1" x14ac:dyDescent="0.25">
      <c r="A3540" s="34" t="s">
        <v>5999</v>
      </c>
      <c r="B3540" s="35" t="s">
        <v>47</v>
      </c>
      <c r="C3540" s="35" t="s">
        <v>4793</v>
      </c>
      <c r="G3540" s="36"/>
      <c r="H3540" s="36"/>
      <c r="I3540" s="37"/>
      <c r="J3540" s="38"/>
      <c r="K3540" s="36"/>
      <c r="L3540" s="36"/>
      <c r="M3540" s="37"/>
      <c r="N3540" s="38"/>
      <c r="O3540" s="36"/>
      <c r="P3540" s="36"/>
      <c r="Q3540" s="37"/>
      <c r="R3540" s="38"/>
      <c r="S3540" s="36"/>
      <c r="T3540" s="36"/>
      <c r="U3540" s="37"/>
      <c r="V3540" s="38"/>
      <c r="W3540" s="36"/>
      <c r="X3540" s="36"/>
      <c r="Y3540" s="37"/>
      <c r="Z3540" s="38"/>
      <c r="AA3540" s="36"/>
      <c r="AB3540" s="36"/>
      <c r="AC3540" s="37"/>
      <c r="AD3540" s="38"/>
      <c r="AE3540" s="36"/>
      <c r="AF3540" s="36"/>
      <c r="AG3540" s="37"/>
      <c r="AH3540" s="38"/>
      <c r="AI3540" s="36"/>
      <c r="AJ3540" s="36"/>
      <c r="AK3540" s="37"/>
      <c r="AL3540" s="38"/>
      <c r="AM3540" s="36"/>
      <c r="AN3540" s="36"/>
      <c r="AO3540" s="37"/>
    </row>
    <row r="3541" spans="1:41" ht="45" hidden="1" outlineLevel="1" x14ac:dyDescent="0.25">
      <c r="A3541" s="30"/>
      <c r="B3541" s="31" t="s">
        <v>69</v>
      </c>
      <c r="C3541" s="31" t="s">
        <v>70</v>
      </c>
      <c r="D3541" s="31" t="s">
        <v>71</v>
      </c>
      <c r="E3541" s="31" t="s">
        <v>72</v>
      </c>
      <c r="G3541" s="39" t="s">
        <v>73</v>
      </c>
      <c r="H3541" s="40" t="s">
        <v>33</v>
      </c>
      <c r="I3541" s="41"/>
      <c r="J3541" s="38"/>
      <c r="K3541" s="39" t="s">
        <v>73</v>
      </c>
      <c r="L3541" s="40" t="s">
        <v>33</v>
      </c>
      <c r="M3541" s="41"/>
      <c r="N3541" s="38"/>
      <c r="O3541" s="39" t="s">
        <v>73</v>
      </c>
      <c r="P3541" s="40" t="s">
        <v>33</v>
      </c>
      <c r="Q3541" s="41"/>
      <c r="R3541" s="38"/>
      <c r="S3541" s="39" t="s">
        <v>73</v>
      </c>
      <c r="T3541" s="40" t="s">
        <v>33</v>
      </c>
      <c r="U3541" s="41"/>
      <c r="V3541" s="38"/>
      <c r="W3541" s="39" t="s">
        <v>73</v>
      </c>
      <c r="X3541" s="40" t="s">
        <v>33</v>
      </c>
      <c r="Y3541" s="41"/>
      <c r="Z3541" s="38"/>
      <c r="AA3541" s="39" t="s">
        <v>73</v>
      </c>
      <c r="AB3541" s="40" t="s">
        <v>33</v>
      </c>
      <c r="AC3541" s="41"/>
      <c r="AD3541" s="38"/>
      <c r="AE3541" s="39" t="s">
        <v>73</v>
      </c>
      <c r="AF3541" s="40" t="s">
        <v>33</v>
      </c>
      <c r="AG3541" s="41"/>
      <c r="AH3541" s="38"/>
      <c r="AI3541" s="39" t="s">
        <v>73</v>
      </c>
      <c r="AJ3541" s="40" t="s">
        <v>33</v>
      </c>
      <c r="AK3541" s="41"/>
      <c r="AL3541" s="38"/>
      <c r="AM3541" s="39" t="s">
        <v>73</v>
      </c>
      <c r="AN3541" s="40" t="s">
        <v>33</v>
      </c>
      <c r="AO3541" s="41"/>
    </row>
    <row r="3542" spans="1:41" ht="30" hidden="1" outlineLevel="1" x14ac:dyDescent="0.25">
      <c r="A3542" s="34" t="s">
        <v>6000</v>
      </c>
      <c r="B3542" s="35" t="s">
        <v>6001</v>
      </c>
      <c r="C3542" s="35" t="s">
        <v>4796</v>
      </c>
      <c r="D3542" s="35" t="s">
        <v>686</v>
      </c>
      <c r="E3542" s="42">
        <v>75</v>
      </c>
      <c r="G3542" s="43">
        <v>57</v>
      </c>
      <c r="H3542" s="44">
        <v>4275</v>
      </c>
      <c r="I3542" s="45"/>
      <c r="J3542" s="38"/>
      <c r="K3542" s="43">
        <v>60</v>
      </c>
      <c r="L3542" s="44">
        <v>4500</v>
      </c>
      <c r="M3542" s="45"/>
      <c r="N3542" s="38"/>
      <c r="O3542" s="43">
        <v>60</v>
      </c>
      <c r="P3542" s="44">
        <v>4500</v>
      </c>
      <c r="Q3542" s="45"/>
      <c r="R3542" s="38"/>
      <c r="S3542" s="43">
        <v>63</v>
      </c>
      <c r="T3542" s="44">
        <v>4725</v>
      </c>
      <c r="U3542" s="45"/>
      <c r="V3542" s="38"/>
      <c r="W3542" s="43">
        <v>69</v>
      </c>
      <c r="X3542" s="44">
        <v>5175</v>
      </c>
      <c r="Y3542" s="45"/>
      <c r="Z3542" s="38"/>
      <c r="AA3542" s="43">
        <v>80.8</v>
      </c>
      <c r="AB3542" s="44">
        <v>6060</v>
      </c>
      <c r="AC3542" s="45"/>
      <c r="AD3542" s="38"/>
      <c r="AE3542" s="43">
        <v>82</v>
      </c>
      <c r="AF3542" s="44">
        <v>6150</v>
      </c>
      <c r="AG3542" s="45"/>
      <c r="AH3542" s="38"/>
      <c r="AI3542" s="43">
        <v>64.319999999999993</v>
      </c>
      <c r="AJ3542" s="44">
        <v>4824</v>
      </c>
      <c r="AK3542" s="45"/>
      <c r="AL3542" s="38"/>
      <c r="AM3542" s="43">
        <v>90</v>
      </c>
      <c r="AN3542" s="44">
        <v>6750</v>
      </c>
      <c r="AO3542" s="45"/>
    </row>
    <row r="3543" spans="1:41" hidden="1" outlineLevel="1" x14ac:dyDescent="0.25">
      <c r="A3543" s="30"/>
      <c r="B3543" s="31" t="s">
        <v>44</v>
      </c>
      <c r="C3543" s="31" t="s">
        <v>45</v>
      </c>
      <c r="G3543" s="36"/>
      <c r="H3543" s="36"/>
      <c r="I3543" s="37"/>
      <c r="J3543" s="38"/>
      <c r="K3543" s="36"/>
      <c r="L3543" s="36"/>
      <c r="M3543" s="37"/>
      <c r="N3543" s="38"/>
      <c r="O3543" s="36"/>
      <c r="P3543" s="36"/>
      <c r="Q3543" s="37"/>
      <c r="R3543" s="38"/>
      <c r="S3543" s="36"/>
      <c r="T3543" s="36"/>
      <c r="U3543" s="37"/>
      <c r="V3543" s="38"/>
      <c r="W3543" s="36"/>
      <c r="X3543" s="36"/>
      <c r="Y3543" s="37"/>
      <c r="Z3543" s="38"/>
      <c r="AA3543" s="36"/>
      <c r="AB3543" s="36"/>
      <c r="AC3543" s="37"/>
      <c r="AD3543" s="38"/>
      <c r="AE3543" s="36"/>
      <c r="AF3543" s="36"/>
      <c r="AG3543" s="37"/>
      <c r="AH3543" s="38"/>
      <c r="AI3543" s="36"/>
      <c r="AJ3543" s="36"/>
      <c r="AK3543" s="37"/>
      <c r="AL3543" s="38"/>
      <c r="AM3543" s="36"/>
      <c r="AN3543" s="36"/>
      <c r="AO3543" s="37"/>
    </row>
    <row r="3544" spans="1:41" hidden="1" outlineLevel="1" x14ac:dyDescent="0.25">
      <c r="A3544" s="34" t="s">
        <v>6002</v>
      </c>
      <c r="B3544" s="35" t="s">
        <v>47</v>
      </c>
      <c r="C3544" s="35" t="s">
        <v>4798</v>
      </c>
      <c r="G3544" s="36"/>
      <c r="H3544" s="36"/>
      <c r="I3544" s="37"/>
      <c r="J3544" s="38"/>
      <c r="K3544" s="36"/>
      <c r="L3544" s="36"/>
      <c r="M3544" s="37"/>
      <c r="N3544" s="38"/>
      <c r="O3544" s="36"/>
      <c r="P3544" s="36"/>
      <c r="Q3544" s="37"/>
      <c r="R3544" s="38"/>
      <c r="S3544" s="36"/>
      <c r="T3544" s="36"/>
      <c r="U3544" s="37"/>
      <c r="V3544" s="38"/>
      <c r="W3544" s="36"/>
      <c r="X3544" s="36"/>
      <c r="Y3544" s="37"/>
      <c r="Z3544" s="38"/>
      <c r="AA3544" s="36"/>
      <c r="AB3544" s="36"/>
      <c r="AC3544" s="37"/>
      <c r="AD3544" s="38"/>
      <c r="AE3544" s="36"/>
      <c r="AF3544" s="36"/>
      <c r="AG3544" s="37"/>
      <c r="AH3544" s="38"/>
      <c r="AI3544" s="36"/>
      <c r="AJ3544" s="36"/>
      <c r="AK3544" s="37"/>
      <c r="AL3544" s="38"/>
      <c r="AM3544" s="36"/>
      <c r="AN3544" s="36"/>
      <c r="AO3544" s="37"/>
    </row>
    <row r="3545" spans="1:41" hidden="1" outlineLevel="1" x14ac:dyDescent="0.25">
      <c r="A3545" s="34" t="s">
        <v>6003</v>
      </c>
      <c r="B3545" s="35" t="s">
        <v>47</v>
      </c>
      <c r="C3545" s="35" t="s">
        <v>4800</v>
      </c>
      <c r="G3545" s="36"/>
      <c r="H3545" s="36"/>
      <c r="I3545" s="37"/>
      <c r="J3545" s="38"/>
      <c r="K3545" s="36"/>
      <c r="L3545" s="36"/>
      <c r="M3545" s="37"/>
      <c r="N3545" s="38"/>
      <c r="O3545" s="36"/>
      <c r="P3545" s="36"/>
      <c r="Q3545" s="37"/>
      <c r="R3545" s="38"/>
      <c r="S3545" s="36"/>
      <c r="T3545" s="36"/>
      <c r="U3545" s="37"/>
      <c r="V3545" s="38"/>
      <c r="W3545" s="36"/>
      <c r="X3545" s="36"/>
      <c r="Y3545" s="37"/>
      <c r="Z3545" s="38"/>
      <c r="AA3545" s="36"/>
      <c r="AB3545" s="36"/>
      <c r="AC3545" s="37"/>
      <c r="AD3545" s="38"/>
      <c r="AE3545" s="36"/>
      <c r="AF3545" s="36"/>
      <c r="AG3545" s="37"/>
      <c r="AH3545" s="38"/>
      <c r="AI3545" s="36"/>
      <c r="AJ3545" s="36"/>
      <c r="AK3545" s="37"/>
      <c r="AL3545" s="38"/>
      <c r="AM3545" s="36"/>
      <c r="AN3545" s="36"/>
      <c r="AO3545" s="37"/>
    </row>
    <row r="3546" spans="1:41" ht="45" hidden="1" outlineLevel="1" x14ac:dyDescent="0.25">
      <c r="A3546" s="30"/>
      <c r="B3546" s="31" t="s">
        <v>69</v>
      </c>
      <c r="C3546" s="31" t="s">
        <v>70</v>
      </c>
      <c r="D3546" s="31" t="s">
        <v>71</v>
      </c>
      <c r="E3546" s="31" t="s">
        <v>72</v>
      </c>
      <c r="G3546" s="39" t="s">
        <v>73</v>
      </c>
      <c r="H3546" s="40" t="s">
        <v>33</v>
      </c>
      <c r="I3546" s="41"/>
      <c r="J3546" s="38"/>
      <c r="K3546" s="39" t="s">
        <v>73</v>
      </c>
      <c r="L3546" s="40" t="s">
        <v>33</v>
      </c>
      <c r="M3546" s="41"/>
      <c r="N3546" s="38"/>
      <c r="O3546" s="39" t="s">
        <v>73</v>
      </c>
      <c r="P3546" s="40" t="s">
        <v>33</v>
      </c>
      <c r="Q3546" s="41"/>
      <c r="R3546" s="38"/>
      <c r="S3546" s="39" t="s">
        <v>73</v>
      </c>
      <c r="T3546" s="40" t="s">
        <v>33</v>
      </c>
      <c r="U3546" s="41"/>
      <c r="V3546" s="38"/>
      <c r="W3546" s="39" t="s">
        <v>73</v>
      </c>
      <c r="X3546" s="40" t="s">
        <v>33</v>
      </c>
      <c r="Y3546" s="41"/>
      <c r="Z3546" s="38"/>
      <c r="AA3546" s="39" t="s">
        <v>73</v>
      </c>
      <c r="AB3546" s="40" t="s">
        <v>33</v>
      </c>
      <c r="AC3546" s="41"/>
      <c r="AD3546" s="38"/>
      <c r="AE3546" s="39" t="s">
        <v>73</v>
      </c>
      <c r="AF3546" s="40" t="s">
        <v>33</v>
      </c>
      <c r="AG3546" s="41"/>
      <c r="AH3546" s="38"/>
      <c r="AI3546" s="39" t="s">
        <v>73</v>
      </c>
      <c r="AJ3546" s="40" t="s">
        <v>33</v>
      </c>
      <c r="AK3546" s="41"/>
      <c r="AL3546" s="38"/>
      <c r="AM3546" s="39" t="s">
        <v>73</v>
      </c>
      <c r="AN3546" s="40" t="s">
        <v>33</v>
      </c>
      <c r="AO3546" s="41"/>
    </row>
    <row r="3547" spans="1:41" hidden="1" outlineLevel="1" x14ac:dyDescent="0.25">
      <c r="A3547" s="34" t="s">
        <v>6004</v>
      </c>
      <c r="B3547" s="35" t="s">
        <v>6005</v>
      </c>
      <c r="C3547" s="35" t="s">
        <v>4803</v>
      </c>
      <c r="D3547" s="35" t="s">
        <v>686</v>
      </c>
      <c r="E3547" s="42">
        <v>1720</v>
      </c>
      <c r="G3547" s="43">
        <v>42</v>
      </c>
      <c r="H3547" s="44">
        <v>72240</v>
      </c>
      <c r="I3547" s="45"/>
      <c r="J3547" s="38"/>
      <c r="K3547" s="43">
        <v>48</v>
      </c>
      <c r="L3547" s="44">
        <v>82560</v>
      </c>
      <c r="M3547" s="45"/>
      <c r="N3547" s="38"/>
      <c r="O3547" s="43">
        <v>48</v>
      </c>
      <c r="P3547" s="44">
        <v>82560</v>
      </c>
      <c r="Q3547" s="45"/>
      <c r="R3547" s="38"/>
      <c r="S3547" s="43">
        <v>48</v>
      </c>
      <c r="T3547" s="44">
        <v>82560</v>
      </c>
      <c r="U3547" s="45"/>
      <c r="V3547" s="38"/>
      <c r="W3547" s="43">
        <v>46</v>
      </c>
      <c r="X3547" s="44">
        <v>79120</v>
      </c>
      <c r="Y3547" s="45"/>
      <c r="Z3547" s="38"/>
      <c r="AA3547" s="43">
        <v>47.5</v>
      </c>
      <c r="AB3547" s="44">
        <v>81700</v>
      </c>
      <c r="AC3547" s="45"/>
      <c r="AD3547" s="38"/>
      <c r="AE3547" s="43">
        <v>51</v>
      </c>
      <c r="AF3547" s="44">
        <v>87720</v>
      </c>
      <c r="AG3547" s="45"/>
      <c r="AH3547" s="38"/>
      <c r="AI3547" s="43">
        <v>50.54</v>
      </c>
      <c r="AJ3547" s="44">
        <v>86928.8</v>
      </c>
      <c r="AK3547" s="45"/>
      <c r="AL3547" s="38"/>
      <c r="AM3547" s="43">
        <v>50</v>
      </c>
      <c r="AN3547" s="44">
        <v>86000</v>
      </c>
      <c r="AO3547" s="45"/>
    </row>
    <row r="3548" spans="1:41" hidden="1" outlineLevel="1" x14ac:dyDescent="0.25">
      <c r="A3548" s="34" t="s">
        <v>6006</v>
      </c>
      <c r="B3548" s="35" t="s">
        <v>6007</v>
      </c>
      <c r="C3548" s="35" t="s">
        <v>4806</v>
      </c>
      <c r="D3548" s="35" t="s">
        <v>686</v>
      </c>
      <c r="E3548" s="42">
        <v>150</v>
      </c>
      <c r="G3548" s="43">
        <v>46</v>
      </c>
      <c r="H3548" s="44">
        <v>6900</v>
      </c>
      <c r="I3548" s="45"/>
      <c r="J3548" s="38"/>
      <c r="K3548" s="43">
        <v>50</v>
      </c>
      <c r="L3548" s="44">
        <v>7500</v>
      </c>
      <c r="M3548" s="45"/>
      <c r="N3548" s="38"/>
      <c r="O3548" s="43">
        <v>50</v>
      </c>
      <c r="P3548" s="44">
        <v>7500</v>
      </c>
      <c r="Q3548" s="45"/>
      <c r="R3548" s="38"/>
      <c r="S3548" s="43">
        <v>53</v>
      </c>
      <c r="T3548" s="44">
        <v>7950</v>
      </c>
      <c r="U3548" s="45"/>
      <c r="V3548" s="38"/>
      <c r="W3548" s="43">
        <v>48</v>
      </c>
      <c r="X3548" s="44">
        <v>7200</v>
      </c>
      <c r="Y3548" s="45"/>
      <c r="Z3548" s="38"/>
      <c r="AA3548" s="43">
        <v>53.58</v>
      </c>
      <c r="AB3548" s="44">
        <v>8037</v>
      </c>
      <c r="AC3548" s="45"/>
      <c r="AD3548" s="38"/>
      <c r="AE3548" s="43">
        <v>54</v>
      </c>
      <c r="AF3548" s="44">
        <v>8100</v>
      </c>
      <c r="AG3548" s="45"/>
      <c r="AH3548" s="38"/>
      <c r="AI3548" s="43">
        <v>53.43</v>
      </c>
      <c r="AJ3548" s="44">
        <v>8014.5</v>
      </c>
      <c r="AK3548" s="45"/>
      <c r="AL3548" s="38"/>
      <c r="AM3548" s="43">
        <v>50</v>
      </c>
      <c r="AN3548" s="44">
        <v>7500</v>
      </c>
      <c r="AO3548" s="45"/>
    </row>
    <row r="3549" spans="1:41" hidden="1" outlineLevel="1" x14ac:dyDescent="0.25">
      <c r="A3549" s="34" t="s">
        <v>6008</v>
      </c>
      <c r="B3549" s="35" t="s">
        <v>6009</v>
      </c>
      <c r="C3549" s="35" t="s">
        <v>4809</v>
      </c>
      <c r="D3549" s="35" t="s">
        <v>686</v>
      </c>
      <c r="E3549" s="42">
        <v>250</v>
      </c>
      <c r="G3549" s="43">
        <v>66</v>
      </c>
      <c r="H3549" s="44">
        <v>16500</v>
      </c>
      <c r="I3549" s="45"/>
      <c r="J3549" s="38"/>
      <c r="K3549" s="43">
        <v>80</v>
      </c>
      <c r="L3549" s="44">
        <v>20000</v>
      </c>
      <c r="M3549" s="45"/>
      <c r="N3549" s="38"/>
      <c r="O3549" s="43">
        <v>80</v>
      </c>
      <c r="P3549" s="44">
        <v>20000</v>
      </c>
      <c r="Q3549" s="45"/>
      <c r="R3549" s="38"/>
      <c r="S3549" s="43">
        <v>73</v>
      </c>
      <c r="T3549" s="44">
        <v>18250</v>
      </c>
      <c r="U3549" s="45"/>
      <c r="V3549" s="38"/>
      <c r="W3549" s="43">
        <v>75</v>
      </c>
      <c r="X3549" s="44">
        <v>18750</v>
      </c>
      <c r="Y3549" s="45"/>
      <c r="Z3549" s="38"/>
      <c r="AA3549" s="43">
        <v>83.17</v>
      </c>
      <c r="AB3549" s="44">
        <v>20792.5</v>
      </c>
      <c r="AC3549" s="45"/>
      <c r="AD3549" s="38"/>
      <c r="AE3549" s="43">
        <v>68</v>
      </c>
      <c r="AF3549" s="44">
        <v>17000</v>
      </c>
      <c r="AG3549" s="45"/>
      <c r="AH3549" s="38"/>
      <c r="AI3549" s="43">
        <v>78.95</v>
      </c>
      <c r="AJ3549" s="44">
        <v>19737.5</v>
      </c>
      <c r="AK3549" s="45"/>
      <c r="AL3549" s="38"/>
      <c r="AM3549" s="43">
        <v>91</v>
      </c>
      <c r="AN3549" s="44">
        <v>22750</v>
      </c>
      <c r="AO3549" s="45"/>
    </row>
    <row r="3550" spans="1:41" hidden="1" outlineLevel="1" x14ac:dyDescent="0.25">
      <c r="A3550" s="30"/>
      <c r="B3550" s="31" t="s">
        <v>44</v>
      </c>
      <c r="C3550" s="31" t="s">
        <v>45</v>
      </c>
      <c r="G3550" s="36"/>
      <c r="H3550" s="36"/>
      <c r="I3550" s="37"/>
      <c r="J3550" s="38"/>
      <c r="K3550" s="36"/>
      <c r="L3550" s="36"/>
      <c r="M3550" s="37"/>
      <c r="N3550" s="38"/>
      <c r="O3550" s="36"/>
      <c r="P3550" s="36"/>
      <c r="Q3550" s="37"/>
      <c r="R3550" s="38"/>
      <c r="S3550" s="36"/>
      <c r="T3550" s="36"/>
      <c r="U3550" s="37"/>
      <c r="V3550" s="38"/>
      <c r="W3550" s="36"/>
      <c r="X3550" s="36"/>
      <c r="Y3550" s="37"/>
      <c r="Z3550" s="38"/>
      <c r="AA3550" s="36"/>
      <c r="AB3550" s="36"/>
      <c r="AC3550" s="37"/>
      <c r="AD3550" s="38"/>
      <c r="AE3550" s="36"/>
      <c r="AF3550" s="36"/>
      <c r="AG3550" s="37"/>
      <c r="AH3550" s="38"/>
      <c r="AI3550" s="36"/>
      <c r="AJ3550" s="36"/>
      <c r="AK3550" s="37"/>
      <c r="AL3550" s="38"/>
      <c r="AM3550" s="36"/>
      <c r="AN3550" s="36"/>
      <c r="AO3550" s="37"/>
    </row>
    <row r="3551" spans="1:41" hidden="1" outlineLevel="1" x14ac:dyDescent="0.25">
      <c r="A3551" s="34" t="s">
        <v>6010</v>
      </c>
      <c r="B3551" s="35" t="s">
        <v>47</v>
      </c>
      <c r="C3551" s="35" t="s">
        <v>4811</v>
      </c>
      <c r="G3551" s="36"/>
      <c r="H3551" s="36"/>
      <c r="I3551" s="37"/>
      <c r="J3551" s="38"/>
      <c r="K3551" s="36"/>
      <c r="L3551" s="36"/>
      <c r="M3551" s="37"/>
      <c r="N3551" s="38"/>
      <c r="O3551" s="36"/>
      <c r="P3551" s="36"/>
      <c r="Q3551" s="37"/>
      <c r="R3551" s="38"/>
      <c r="S3551" s="36"/>
      <c r="T3551" s="36"/>
      <c r="U3551" s="37"/>
      <c r="V3551" s="38"/>
      <c r="W3551" s="36"/>
      <c r="X3551" s="36"/>
      <c r="Y3551" s="37"/>
      <c r="Z3551" s="38"/>
      <c r="AA3551" s="36"/>
      <c r="AB3551" s="36"/>
      <c r="AC3551" s="37"/>
      <c r="AD3551" s="38"/>
      <c r="AE3551" s="36"/>
      <c r="AF3551" s="36"/>
      <c r="AG3551" s="37"/>
      <c r="AH3551" s="38"/>
      <c r="AI3551" s="36"/>
      <c r="AJ3551" s="36"/>
      <c r="AK3551" s="37"/>
      <c r="AL3551" s="38"/>
      <c r="AM3551" s="36"/>
      <c r="AN3551" s="36"/>
      <c r="AO3551" s="37"/>
    </row>
    <row r="3552" spans="1:41" ht="30" hidden="1" outlineLevel="1" x14ac:dyDescent="0.25">
      <c r="A3552" s="34" t="s">
        <v>6011</v>
      </c>
      <c r="B3552" s="35" t="s">
        <v>47</v>
      </c>
      <c r="C3552" s="35" t="s">
        <v>4813</v>
      </c>
      <c r="G3552" s="36"/>
      <c r="H3552" s="36"/>
      <c r="I3552" s="37"/>
      <c r="J3552" s="38"/>
      <c r="K3552" s="36"/>
      <c r="L3552" s="36"/>
      <c r="M3552" s="37"/>
      <c r="N3552" s="38"/>
      <c r="O3552" s="36"/>
      <c r="P3552" s="36"/>
      <c r="Q3552" s="37"/>
      <c r="R3552" s="38"/>
      <c r="S3552" s="36"/>
      <c r="T3552" s="36"/>
      <c r="U3552" s="37"/>
      <c r="V3552" s="38"/>
      <c r="W3552" s="36"/>
      <c r="X3552" s="36"/>
      <c r="Y3552" s="37"/>
      <c r="Z3552" s="38"/>
      <c r="AA3552" s="36"/>
      <c r="AB3552" s="36"/>
      <c r="AC3552" s="37"/>
      <c r="AD3552" s="38"/>
      <c r="AE3552" s="36"/>
      <c r="AF3552" s="36"/>
      <c r="AG3552" s="37"/>
      <c r="AH3552" s="38"/>
      <c r="AI3552" s="36"/>
      <c r="AJ3552" s="36"/>
      <c r="AK3552" s="37"/>
      <c r="AL3552" s="38"/>
      <c r="AM3552" s="36"/>
      <c r="AN3552" s="36"/>
      <c r="AO3552" s="37"/>
    </row>
    <row r="3553" spans="1:41" ht="45" hidden="1" outlineLevel="1" x14ac:dyDescent="0.25">
      <c r="A3553" s="30"/>
      <c r="B3553" s="31" t="s">
        <v>69</v>
      </c>
      <c r="C3553" s="31" t="s">
        <v>70</v>
      </c>
      <c r="D3553" s="31" t="s">
        <v>71</v>
      </c>
      <c r="E3553" s="31" t="s">
        <v>72</v>
      </c>
      <c r="G3553" s="39" t="s">
        <v>73</v>
      </c>
      <c r="H3553" s="40" t="s">
        <v>33</v>
      </c>
      <c r="I3553" s="41"/>
      <c r="J3553" s="38"/>
      <c r="K3553" s="39" t="s">
        <v>73</v>
      </c>
      <c r="L3553" s="40" t="s">
        <v>33</v>
      </c>
      <c r="M3553" s="41"/>
      <c r="N3553" s="38"/>
      <c r="O3553" s="39" t="s">
        <v>73</v>
      </c>
      <c r="P3553" s="40" t="s">
        <v>33</v>
      </c>
      <c r="Q3553" s="41"/>
      <c r="R3553" s="38"/>
      <c r="S3553" s="39" t="s">
        <v>73</v>
      </c>
      <c r="T3553" s="40" t="s">
        <v>33</v>
      </c>
      <c r="U3553" s="41"/>
      <c r="V3553" s="38"/>
      <c r="W3553" s="39" t="s">
        <v>73</v>
      </c>
      <c r="X3553" s="40" t="s">
        <v>33</v>
      </c>
      <c r="Y3553" s="41"/>
      <c r="Z3553" s="38"/>
      <c r="AA3553" s="39" t="s">
        <v>73</v>
      </c>
      <c r="AB3553" s="40" t="s">
        <v>33</v>
      </c>
      <c r="AC3553" s="41"/>
      <c r="AD3553" s="38"/>
      <c r="AE3553" s="39" t="s">
        <v>73</v>
      </c>
      <c r="AF3553" s="40" t="s">
        <v>33</v>
      </c>
      <c r="AG3553" s="41"/>
      <c r="AH3553" s="38"/>
      <c r="AI3553" s="39" t="s">
        <v>73</v>
      </c>
      <c r="AJ3553" s="40" t="s">
        <v>33</v>
      </c>
      <c r="AK3553" s="41"/>
      <c r="AL3553" s="38"/>
      <c r="AM3553" s="39" t="s">
        <v>73</v>
      </c>
      <c r="AN3553" s="40" t="s">
        <v>33</v>
      </c>
      <c r="AO3553" s="41"/>
    </row>
    <row r="3554" spans="1:41" hidden="1" outlineLevel="1" x14ac:dyDescent="0.25">
      <c r="A3554" s="34" t="s">
        <v>6012</v>
      </c>
      <c r="B3554" s="35" t="s">
        <v>6013</v>
      </c>
      <c r="C3554" s="35" t="s">
        <v>4816</v>
      </c>
      <c r="D3554" s="35" t="s">
        <v>686</v>
      </c>
      <c r="E3554" s="42">
        <v>65</v>
      </c>
      <c r="G3554" s="43">
        <v>56</v>
      </c>
      <c r="H3554" s="44">
        <v>3640</v>
      </c>
      <c r="I3554" s="45"/>
      <c r="J3554" s="38"/>
      <c r="K3554" s="43">
        <v>90</v>
      </c>
      <c r="L3554" s="44">
        <v>5850</v>
      </c>
      <c r="M3554" s="45"/>
      <c r="N3554" s="38"/>
      <c r="O3554" s="43">
        <v>90</v>
      </c>
      <c r="P3554" s="44">
        <v>5850</v>
      </c>
      <c r="Q3554" s="45"/>
      <c r="R3554" s="38"/>
      <c r="S3554" s="43">
        <v>126</v>
      </c>
      <c r="T3554" s="44">
        <v>8190</v>
      </c>
      <c r="U3554" s="45"/>
      <c r="V3554" s="38"/>
      <c r="W3554" s="43">
        <v>78</v>
      </c>
      <c r="X3554" s="44">
        <v>5070</v>
      </c>
      <c r="Y3554" s="45"/>
      <c r="Z3554" s="38"/>
      <c r="AA3554" s="43">
        <v>117.94</v>
      </c>
      <c r="AB3554" s="44">
        <v>7666.1</v>
      </c>
      <c r="AC3554" s="45"/>
      <c r="AD3554" s="38"/>
      <c r="AE3554" s="43">
        <v>82</v>
      </c>
      <c r="AF3554" s="44">
        <v>5330</v>
      </c>
      <c r="AG3554" s="45"/>
      <c r="AH3554" s="38"/>
      <c r="AI3554" s="43">
        <v>89.01</v>
      </c>
      <c r="AJ3554" s="44">
        <v>5785.65</v>
      </c>
      <c r="AK3554" s="45"/>
      <c r="AL3554" s="38"/>
      <c r="AM3554" s="43">
        <v>147</v>
      </c>
      <c r="AN3554" s="44">
        <v>9555</v>
      </c>
      <c r="AO3554" s="45"/>
    </row>
    <row r="3555" spans="1:41" hidden="1" outlineLevel="1" x14ac:dyDescent="0.25">
      <c r="A3555" s="34" t="s">
        <v>6014</v>
      </c>
      <c r="B3555" s="35" t="s">
        <v>6015</v>
      </c>
      <c r="C3555" s="35" t="s">
        <v>4819</v>
      </c>
      <c r="D3555" s="35" t="s">
        <v>686</v>
      </c>
      <c r="E3555" s="42">
        <v>50</v>
      </c>
      <c r="G3555" s="43">
        <v>56</v>
      </c>
      <c r="H3555" s="44">
        <v>2800</v>
      </c>
      <c r="I3555" s="45"/>
      <c r="J3555" s="38"/>
      <c r="K3555" s="43">
        <v>90</v>
      </c>
      <c r="L3555" s="44">
        <v>4500</v>
      </c>
      <c r="M3555" s="45"/>
      <c r="N3555" s="38"/>
      <c r="O3555" s="43">
        <v>90</v>
      </c>
      <c r="P3555" s="44">
        <v>4500</v>
      </c>
      <c r="Q3555" s="45"/>
      <c r="R3555" s="38"/>
      <c r="S3555" s="43">
        <v>126</v>
      </c>
      <c r="T3555" s="44">
        <v>6300</v>
      </c>
      <c r="U3555" s="45"/>
      <c r="V3555" s="38"/>
      <c r="W3555" s="43">
        <v>78</v>
      </c>
      <c r="X3555" s="44">
        <v>3900</v>
      </c>
      <c r="Y3555" s="45"/>
      <c r="Z3555" s="38"/>
      <c r="AA3555" s="43">
        <v>117.94</v>
      </c>
      <c r="AB3555" s="44">
        <v>5897</v>
      </c>
      <c r="AC3555" s="45"/>
      <c r="AD3555" s="38"/>
      <c r="AE3555" s="43">
        <v>104</v>
      </c>
      <c r="AF3555" s="44">
        <v>5200</v>
      </c>
      <c r="AG3555" s="45"/>
      <c r="AH3555" s="38"/>
      <c r="AI3555" s="43">
        <v>89.01</v>
      </c>
      <c r="AJ3555" s="44">
        <v>4450.5</v>
      </c>
      <c r="AK3555" s="45"/>
      <c r="AL3555" s="38"/>
      <c r="AM3555" s="43">
        <v>147</v>
      </c>
      <c r="AN3555" s="44">
        <v>7350</v>
      </c>
      <c r="AO3555" s="45"/>
    </row>
    <row r="3556" spans="1:41" hidden="1" outlineLevel="1" x14ac:dyDescent="0.25">
      <c r="A3556" s="34" t="s">
        <v>6016</v>
      </c>
      <c r="B3556" s="35" t="s">
        <v>6017</v>
      </c>
      <c r="C3556" s="35" t="s">
        <v>4822</v>
      </c>
      <c r="D3556" s="35" t="s">
        <v>686</v>
      </c>
      <c r="E3556" s="42">
        <v>275</v>
      </c>
      <c r="G3556" s="43">
        <v>56</v>
      </c>
      <c r="H3556" s="44">
        <v>15400</v>
      </c>
      <c r="I3556" s="45"/>
      <c r="J3556" s="38"/>
      <c r="K3556" s="43">
        <v>120</v>
      </c>
      <c r="L3556" s="44">
        <v>33000</v>
      </c>
      <c r="M3556" s="45"/>
      <c r="N3556" s="38"/>
      <c r="O3556" s="43">
        <v>120</v>
      </c>
      <c r="P3556" s="44">
        <v>33000</v>
      </c>
      <c r="Q3556" s="45"/>
      <c r="R3556" s="38"/>
      <c r="S3556" s="43">
        <v>116</v>
      </c>
      <c r="T3556" s="44">
        <v>31900</v>
      </c>
      <c r="U3556" s="45"/>
      <c r="V3556" s="38"/>
      <c r="W3556" s="43">
        <v>78</v>
      </c>
      <c r="X3556" s="44">
        <v>21450</v>
      </c>
      <c r="Y3556" s="45"/>
      <c r="Z3556" s="38"/>
      <c r="AA3556" s="43">
        <v>115.79</v>
      </c>
      <c r="AB3556" s="44">
        <v>31842.25</v>
      </c>
      <c r="AC3556" s="45"/>
      <c r="AD3556" s="38"/>
      <c r="AE3556" s="43">
        <v>421</v>
      </c>
      <c r="AF3556" s="44">
        <v>115775</v>
      </c>
      <c r="AG3556" s="45"/>
      <c r="AH3556" s="38"/>
      <c r="AI3556" s="43">
        <v>88.02</v>
      </c>
      <c r="AJ3556" s="44">
        <v>24205.5</v>
      </c>
      <c r="AK3556" s="45"/>
      <c r="AL3556" s="38"/>
      <c r="AM3556" s="43">
        <v>147</v>
      </c>
      <c r="AN3556" s="44">
        <v>40425</v>
      </c>
      <c r="AO3556" s="45"/>
    </row>
    <row r="3557" spans="1:41" hidden="1" outlineLevel="1" x14ac:dyDescent="0.25">
      <c r="A3557" s="30"/>
      <c r="B3557" s="31" t="s">
        <v>44</v>
      </c>
      <c r="C3557" s="31" t="s">
        <v>45</v>
      </c>
      <c r="G3557" s="36"/>
      <c r="H3557" s="36"/>
      <c r="I3557" s="37"/>
      <c r="J3557" s="38"/>
      <c r="K3557" s="36"/>
      <c r="L3557" s="36"/>
      <c r="M3557" s="37"/>
      <c r="N3557" s="38"/>
      <c r="O3557" s="36"/>
      <c r="P3557" s="36"/>
      <c r="Q3557" s="37"/>
      <c r="R3557" s="38"/>
      <c r="S3557" s="36"/>
      <c r="T3557" s="36"/>
      <c r="U3557" s="37"/>
      <c r="V3557" s="38"/>
      <c r="W3557" s="36"/>
      <c r="X3557" s="36"/>
      <c r="Y3557" s="37"/>
      <c r="Z3557" s="38"/>
      <c r="AA3557" s="36"/>
      <c r="AB3557" s="36"/>
      <c r="AC3557" s="37"/>
      <c r="AD3557" s="38"/>
      <c r="AE3557" s="36"/>
      <c r="AF3557" s="36"/>
      <c r="AG3557" s="37"/>
      <c r="AH3557" s="38"/>
      <c r="AI3557" s="36"/>
      <c r="AJ3557" s="36"/>
      <c r="AK3557" s="37"/>
      <c r="AL3557" s="38"/>
      <c r="AM3557" s="36"/>
      <c r="AN3557" s="36"/>
      <c r="AO3557" s="37"/>
    </row>
    <row r="3558" spans="1:41" ht="30" hidden="1" outlineLevel="1" x14ac:dyDescent="0.25">
      <c r="A3558" s="34" t="s">
        <v>6018</v>
      </c>
      <c r="B3558" s="35" t="s">
        <v>47</v>
      </c>
      <c r="C3558" s="35" t="s">
        <v>2714</v>
      </c>
      <c r="G3558" s="36"/>
      <c r="H3558" s="36"/>
      <c r="I3558" s="37"/>
      <c r="J3558" s="38"/>
      <c r="K3558" s="36"/>
      <c r="L3558" s="36"/>
      <c r="M3558" s="37"/>
      <c r="N3558" s="38"/>
      <c r="O3558" s="36"/>
      <c r="P3558" s="36"/>
      <c r="Q3558" s="37"/>
      <c r="R3558" s="38"/>
      <c r="S3558" s="36"/>
      <c r="T3558" s="36"/>
      <c r="U3558" s="37"/>
      <c r="V3558" s="38"/>
      <c r="W3558" s="36"/>
      <c r="X3558" s="36"/>
      <c r="Y3558" s="37"/>
      <c r="Z3558" s="38"/>
      <c r="AA3558" s="36"/>
      <c r="AB3558" s="36"/>
      <c r="AC3558" s="37"/>
      <c r="AD3558" s="38"/>
      <c r="AE3558" s="36"/>
      <c r="AF3558" s="36"/>
      <c r="AG3558" s="37"/>
      <c r="AH3558" s="38"/>
      <c r="AI3558" s="36"/>
      <c r="AJ3558" s="36"/>
      <c r="AK3558" s="37"/>
      <c r="AL3558" s="38"/>
      <c r="AM3558" s="36"/>
      <c r="AN3558" s="36"/>
      <c r="AO3558" s="37"/>
    </row>
    <row r="3559" spans="1:41" ht="45" hidden="1" outlineLevel="1" x14ac:dyDescent="0.25">
      <c r="A3559" s="30"/>
      <c r="B3559" s="31" t="s">
        <v>69</v>
      </c>
      <c r="C3559" s="31" t="s">
        <v>70</v>
      </c>
      <c r="D3559" s="31" t="s">
        <v>71</v>
      </c>
      <c r="E3559" s="31" t="s">
        <v>72</v>
      </c>
      <c r="G3559" s="39" t="s">
        <v>73</v>
      </c>
      <c r="H3559" s="40" t="s">
        <v>33</v>
      </c>
      <c r="I3559" s="41"/>
      <c r="J3559" s="38"/>
      <c r="K3559" s="39" t="s">
        <v>73</v>
      </c>
      <c r="L3559" s="40" t="s">
        <v>33</v>
      </c>
      <c r="M3559" s="41"/>
      <c r="N3559" s="38"/>
      <c r="O3559" s="39" t="s">
        <v>73</v>
      </c>
      <c r="P3559" s="40" t="s">
        <v>33</v>
      </c>
      <c r="Q3559" s="41"/>
      <c r="R3559" s="38"/>
      <c r="S3559" s="39" t="s">
        <v>73</v>
      </c>
      <c r="T3559" s="40" t="s">
        <v>33</v>
      </c>
      <c r="U3559" s="41"/>
      <c r="V3559" s="38"/>
      <c r="W3559" s="39" t="s">
        <v>73</v>
      </c>
      <c r="X3559" s="40" t="s">
        <v>33</v>
      </c>
      <c r="Y3559" s="41"/>
      <c r="Z3559" s="38"/>
      <c r="AA3559" s="39" t="s">
        <v>73</v>
      </c>
      <c r="AB3559" s="40" t="s">
        <v>33</v>
      </c>
      <c r="AC3559" s="41"/>
      <c r="AD3559" s="38"/>
      <c r="AE3559" s="39" t="s">
        <v>73</v>
      </c>
      <c r="AF3559" s="40" t="s">
        <v>33</v>
      </c>
      <c r="AG3559" s="41"/>
      <c r="AH3559" s="38"/>
      <c r="AI3559" s="39" t="s">
        <v>73</v>
      </c>
      <c r="AJ3559" s="40" t="s">
        <v>33</v>
      </c>
      <c r="AK3559" s="41"/>
      <c r="AL3559" s="38"/>
      <c r="AM3559" s="39" t="s">
        <v>73</v>
      </c>
      <c r="AN3559" s="40" t="s">
        <v>33</v>
      </c>
      <c r="AO3559" s="41"/>
    </row>
    <row r="3560" spans="1:41" hidden="1" outlineLevel="1" x14ac:dyDescent="0.25">
      <c r="A3560" s="34" t="s">
        <v>6019</v>
      </c>
      <c r="B3560" s="35" t="s">
        <v>6020</v>
      </c>
      <c r="C3560" s="35" t="s">
        <v>4826</v>
      </c>
      <c r="D3560" s="35" t="s">
        <v>500</v>
      </c>
      <c r="E3560" s="42">
        <v>5</v>
      </c>
      <c r="G3560" s="43">
        <v>2074</v>
      </c>
      <c r="H3560" s="44">
        <v>10370</v>
      </c>
      <c r="I3560" s="45"/>
      <c r="J3560" s="38"/>
      <c r="K3560" s="43">
        <v>400</v>
      </c>
      <c r="L3560" s="44">
        <v>2000</v>
      </c>
      <c r="M3560" s="45"/>
      <c r="N3560" s="38"/>
      <c r="O3560" s="43">
        <v>400</v>
      </c>
      <c r="P3560" s="44">
        <v>2000</v>
      </c>
      <c r="Q3560" s="45"/>
      <c r="R3560" s="38"/>
      <c r="S3560" s="43">
        <v>1380</v>
      </c>
      <c r="T3560" s="44">
        <v>6900</v>
      </c>
      <c r="U3560" s="45"/>
      <c r="V3560" s="38"/>
      <c r="W3560" s="43">
        <v>575</v>
      </c>
      <c r="X3560" s="44">
        <v>2875</v>
      </c>
      <c r="Y3560" s="45"/>
      <c r="Z3560" s="38"/>
      <c r="AA3560" s="43">
        <v>529.6</v>
      </c>
      <c r="AB3560" s="44">
        <v>2648</v>
      </c>
      <c r="AC3560" s="45"/>
      <c r="AD3560" s="38"/>
      <c r="AE3560" s="43">
        <v>1127</v>
      </c>
      <c r="AF3560" s="44">
        <v>5635</v>
      </c>
      <c r="AG3560" s="45"/>
      <c r="AH3560" s="38"/>
      <c r="AI3560" s="43">
        <v>430.25</v>
      </c>
      <c r="AJ3560" s="44">
        <v>2151.25</v>
      </c>
      <c r="AK3560" s="45"/>
      <c r="AL3560" s="38"/>
      <c r="AM3560" s="43">
        <v>432</v>
      </c>
      <c r="AN3560" s="44">
        <v>2160</v>
      </c>
      <c r="AO3560" s="45"/>
    </row>
    <row r="3561" spans="1:41" hidden="1" outlineLevel="1" x14ac:dyDescent="0.25">
      <c r="A3561" s="34" t="s">
        <v>6021</v>
      </c>
      <c r="B3561" s="35" t="s">
        <v>6022</v>
      </c>
      <c r="C3561" s="35" t="s">
        <v>4829</v>
      </c>
      <c r="D3561" s="35" t="s">
        <v>500</v>
      </c>
      <c r="E3561" s="42">
        <v>1</v>
      </c>
      <c r="G3561" s="43">
        <v>3387</v>
      </c>
      <c r="H3561" s="44">
        <v>3387</v>
      </c>
      <c r="I3561" s="45"/>
      <c r="J3561" s="38"/>
      <c r="K3561" s="43">
        <v>460</v>
      </c>
      <c r="L3561" s="44">
        <v>460</v>
      </c>
      <c r="M3561" s="45"/>
      <c r="N3561" s="38"/>
      <c r="O3561" s="43">
        <v>460</v>
      </c>
      <c r="P3561" s="44">
        <v>460</v>
      </c>
      <c r="Q3561" s="45"/>
      <c r="R3561" s="38"/>
      <c r="S3561" s="43">
        <v>1610</v>
      </c>
      <c r="T3561" s="44">
        <v>1610</v>
      </c>
      <c r="U3561" s="45"/>
      <c r="V3561" s="38"/>
      <c r="W3561" s="43">
        <v>690</v>
      </c>
      <c r="X3561" s="44">
        <v>690</v>
      </c>
      <c r="Y3561" s="45"/>
      <c r="Z3561" s="38"/>
      <c r="AA3561" s="43">
        <v>566.12</v>
      </c>
      <c r="AB3561" s="44">
        <v>566.12</v>
      </c>
      <c r="AC3561" s="45"/>
      <c r="AD3561" s="38"/>
      <c r="AE3561" s="43">
        <v>1268</v>
      </c>
      <c r="AF3561" s="44">
        <v>1268</v>
      </c>
      <c r="AG3561" s="45"/>
      <c r="AH3561" s="38"/>
      <c r="AI3561" s="43">
        <v>501.95</v>
      </c>
      <c r="AJ3561" s="44">
        <v>501.95</v>
      </c>
      <c r="AK3561" s="45"/>
      <c r="AL3561" s="38"/>
      <c r="AM3561" s="43">
        <v>504</v>
      </c>
      <c r="AN3561" s="44">
        <v>504</v>
      </c>
      <c r="AO3561" s="45"/>
    </row>
    <row r="3562" spans="1:41" hidden="1" outlineLevel="1" x14ac:dyDescent="0.25">
      <c r="A3562" s="34" t="s">
        <v>6023</v>
      </c>
      <c r="B3562" s="35" t="s">
        <v>6024</v>
      </c>
      <c r="C3562" s="35" t="s">
        <v>4832</v>
      </c>
      <c r="D3562" s="35" t="s">
        <v>500</v>
      </c>
      <c r="E3562" s="42">
        <v>4</v>
      </c>
      <c r="G3562" s="43">
        <v>4039</v>
      </c>
      <c r="H3562" s="44">
        <v>16156</v>
      </c>
      <c r="I3562" s="45"/>
      <c r="J3562" s="38"/>
      <c r="K3562" s="43">
        <v>560</v>
      </c>
      <c r="L3562" s="44">
        <v>2240</v>
      </c>
      <c r="M3562" s="45"/>
      <c r="N3562" s="38"/>
      <c r="O3562" s="43">
        <v>560</v>
      </c>
      <c r="P3562" s="44">
        <v>2240</v>
      </c>
      <c r="Q3562" s="45"/>
      <c r="R3562" s="38"/>
      <c r="S3562" s="43">
        <v>1955</v>
      </c>
      <c r="T3562" s="44">
        <v>7820</v>
      </c>
      <c r="U3562" s="45"/>
      <c r="V3562" s="38"/>
      <c r="W3562" s="43">
        <v>805</v>
      </c>
      <c r="X3562" s="44">
        <v>3220</v>
      </c>
      <c r="Y3562" s="45"/>
      <c r="Z3562" s="38"/>
      <c r="AA3562" s="43">
        <v>660.49</v>
      </c>
      <c r="AB3562" s="44">
        <v>2641.96</v>
      </c>
      <c r="AC3562" s="45"/>
      <c r="AD3562" s="38"/>
      <c r="AE3562" s="43">
        <v>1268</v>
      </c>
      <c r="AF3562" s="44">
        <v>5072</v>
      </c>
      <c r="AG3562" s="45"/>
      <c r="AH3562" s="38"/>
      <c r="AI3562" s="43">
        <v>609.52</v>
      </c>
      <c r="AJ3562" s="44">
        <v>2438.08</v>
      </c>
      <c r="AK3562" s="45"/>
      <c r="AL3562" s="38"/>
      <c r="AM3562" s="43">
        <v>612</v>
      </c>
      <c r="AN3562" s="44">
        <v>2448</v>
      </c>
      <c r="AO3562" s="45"/>
    </row>
    <row r="3563" spans="1:41" hidden="1" outlineLevel="1" x14ac:dyDescent="0.25">
      <c r="A3563" s="34" t="s">
        <v>6025</v>
      </c>
      <c r="B3563" s="35" t="s">
        <v>6026</v>
      </c>
      <c r="C3563" s="35" t="s">
        <v>4835</v>
      </c>
      <c r="D3563" s="35" t="s">
        <v>500</v>
      </c>
      <c r="E3563" s="42">
        <v>2</v>
      </c>
      <c r="G3563" s="43">
        <v>5310</v>
      </c>
      <c r="H3563" s="44">
        <v>10620</v>
      </c>
      <c r="I3563" s="45"/>
      <c r="J3563" s="38"/>
      <c r="K3563" s="43">
        <v>760</v>
      </c>
      <c r="L3563" s="44">
        <v>1520</v>
      </c>
      <c r="M3563" s="45"/>
      <c r="N3563" s="38"/>
      <c r="O3563" s="43">
        <v>760</v>
      </c>
      <c r="P3563" s="44">
        <v>1520</v>
      </c>
      <c r="Q3563" s="45"/>
      <c r="R3563" s="38"/>
      <c r="S3563" s="43">
        <v>2645</v>
      </c>
      <c r="T3563" s="44">
        <v>5290</v>
      </c>
      <c r="U3563" s="45"/>
      <c r="V3563" s="38"/>
      <c r="W3563" s="43">
        <v>978</v>
      </c>
      <c r="X3563" s="44">
        <v>1956</v>
      </c>
      <c r="Y3563" s="45"/>
      <c r="Z3563" s="38"/>
      <c r="AA3563" s="43">
        <v>791.54</v>
      </c>
      <c r="AB3563" s="44">
        <v>1583.08</v>
      </c>
      <c r="AC3563" s="45"/>
      <c r="AD3563" s="38"/>
      <c r="AE3563" s="43">
        <v>1550</v>
      </c>
      <c r="AF3563" s="44">
        <v>3100</v>
      </c>
      <c r="AG3563" s="45"/>
      <c r="AH3563" s="38"/>
      <c r="AI3563" s="43">
        <v>824.64</v>
      </c>
      <c r="AJ3563" s="44">
        <v>1649.28</v>
      </c>
      <c r="AK3563" s="45"/>
      <c r="AL3563" s="38"/>
      <c r="AM3563" s="43">
        <v>828</v>
      </c>
      <c r="AN3563" s="44">
        <v>1656</v>
      </c>
      <c r="AO3563" s="45"/>
    </row>
    <row r="3564" spans="1:41" hidden="1" outlineLevel="1" x14ac:dyDescent="0.25">
      <c r="A3564" s="30"/>
      <c r="B3564" s="31" t="s">
        <v>44</v>
      </c>
      <c r="C3564" s="31" t="s">
        <v>45</v>
      </c>
      <c r="G3564" s="36"/>
      <c r="H3564" s="36"/>
      <c r="I3564" s="37"/>
      <c r="J3564" s="38"/>
      <c r="K3564" s="36"/>
      <c r="L3564" s="36"/>
      <c r="M3564" s="37"/>
      <c r="N3564" s="38"/>
      <c r="O3564" s="36"/>
      <c r="P3564" s="36"/>
      <c r="Q3564" s="37"/>
      <c r="R3564" s="38"/>
      <c r="S3564" s="36"/>
      <c r="T3564" s="36"/>
      <c r="U3564" s="37"/>
      <c r="V3564" s="38"/>
      <c r="W3564" s="36"/>
      <c r="X3564" s="36"/>
      <c r="Y3564" s="37"/>
      <c r="Z3564" s="38"/>
      <c r="AA3564" s="36"/>
      <c r="AB3564" s="36"/>
      <c r="AC3564" s="37"/>
      <c r="AD3564" s="38"/>
      <c r="AE3564" s="36"/>
      <c r="AF3564" s="36"/>
      <c r="AG3564" s="37"/>
      <c r="AH3564" s="38"/>
      <c r="AI3564" s="36"/>
      <c r="AJ3564" s="36"/>
      <c r="AK3564" s="37"/>
      <c r="AL3564" s="38"/>
      <c r="AM3564" s="36"/>
      <c r="AN3564" s="36"/>
      <c r="AO3564" s="37"/>
    </row>
    <row r="3565" spans="1:41" hidden="1" outlineLevel="1" x14ac:dyDescent="0.25">
      <c r="A3565" s="34" t="s">
        <v>6027</v>
      </c>
      <c r="B3565" s="35" t="s">
        <v>47</v>
      </c>
      <c r="C3565" s="35" t="s">
        <v>4837</v>
      </c>
      <c r="G3565" s="36"/>
      <c r="H3565" s="36"/>
      <c r="I3565" s="37"/>
      <c r="J3565" s="38"/>
      <c r="K3565" s="36"/>
      <c r="L3565" s="36"/>
      <c r="M3565" s="37"/>
      <c r="N3565" s="38"/>
      <c r="O3565" s="36"/>
      <c r="P3565" s="36"/>
      <c r="Q3565" s="37"/>
      <c r="R3565" s="38"/>
      <c r="S3565" s="36"/>
      <c r="T3565" s="36"/>
      <c r="U3565" s="37"/>
      <c r="V3565" s="38"/>
      <c r="W3565" s="36"/>
      <c r="X3565" s="36"/>
      <c r="Y3565" s="37"/>
      <c r="Z3565" s="38"/>
      <c r="AA3565" s="36"/>
      <c r="AB3565" s="36"/>
      <c r="AC3565" s="37"/>
      <c r="AD3565" s="38"/>
      <c r="AE3565" s="36"/>
      <c r="AF3565" s="36"/>
      <c r="AG3565" s="37"/>
      <c r="AH3565" s="38"/>
      <c r="AI3565" s="36"/>
      <c r="AJ3565" s="36"/>
      <c r="AK3565" s="37"/>
      <c r="AL3565" s="38"/>
      <c r="AM3565" s="36"/>
      <c r="AN3565" s="36"/>
      <c r="AO3565" s="37"/>
    </row>
    <row r="3566" spans="1:41" ht="45" hidden="1" outlineLevel="1" x14ac:dyDescent="0.25">
      <c r="A3566" s="30"/>
      <c r="B3566" s="31" t="s">
        <v>69</v>
      </c>
      <c r="C3566" s="31" t="s">
        <v>70</v>
      </c>
      <c r="D3566" s="31" t="s">
        <v>71</v>
      </c>
      <c r="E3566" s="31" t="s">
        <v>72</v>
      </c>
      <c r="G3566" s="39" t="s">
        <v>73</v>
      </c>
      <c r="H3566" s="40" t="s">
        <v>33</v>
      </c>
      <c r="I3566" s="41"/>
      <c r="J3566" s="38"/>
      <c r="K3566" s="39" t="s">
        <v>73</v>
      </c>
      <c r="L3566" s="40" t="s">
        <v>33</v>
      </c>
      <c r="M3566" s="41"/>
      <c r="N3566" s="38"/>
      <c r="O3566" s="39" t="s">
        <v>73</v>
      </c>
      <c r="P3566" s="40" t="s">
        <v>33</v>
      </c>
      <c r="Q3566" s="41"/>
      <c r="R3566" s="38"/>
      <c r="S3566" s="39" t="s">
        <v>73</v>
      </c>
      <c r="T3566" s="40" t="s">
        <v>33</v>
      </c>
      <c r="U3566" s="41"/>
      <c r="V3566" s="38"/>
      <c r="W3566" s="39" t="s">
        <v>73</v>
      </c>
      <c r="X3566" s="40" t="s">
        <v>33</v>
      </c>
      <c r="Y3566" s="41"/>
      <c r="Z3566" s="38"/>
      <c r="AA3566" s="39" t="s">
        <v>73</v>
      </c>
      <c r="AB3566" s="40" t="s">
        <v>33</v>
      </c>
      <c r="AC3566" s="41"/>
      <c r="AD3566" s="38"/>
      <c r="AE3566" s="39" t="s">
        <v>73</v>
      </c>
      <c r="AF3566" s="40" t="s">
        <v>33</v>
      </c>
      <c r="AG3566" s="41"/>
      <c r="AH3566" s="38"/>
      <c r="AI3566" s="39" t="s">
        <v>73</v>
      </c>
      <c r="AJ3566" s="40" t="s">
        <v>33</v>
      </c>
      <c r="AK3566" s="41"/>
      <c r="AL3566" s="38"/>
      <c r="AM3566" s="39" t="s">
        <v>73</v>
      </c>
      <c r="AN3566" s="40" t="s">
        <v>33</v>
      </c>
      <c r="AO3566" s="41"/>
    </row>
    <row r="3567" spans="1:41" hidden="1" outlineLevel="1" x14ac:dyDescent="0.25">
      <c r="A3567" s="34" t="s">
        <v>6028</v>
      </c>
      <c r="B3567" s="35" t="s">
        <v>6029</v>
      </c>
      <c r="C3567" s="35" t="s">
        <v>4840</v>
      </c>
      <c r="D3567" s="35" t="s">
        <v>686</v>
      </c>
      <c r="E3567" s="42">
        <v>1500</v>
      </c>
      <c r="G3567" s="43">
        <v>66</v>
      </c>
      <c r="H3567" s="44">
        <v>99000</v>
      </c>
      <c r="I3567" s="45"/>
      <c r="J3567" s="38"/>
      <c r="K3567" s="43">
        <v>80</v>
      </c>
      <c r="L3567" s="44">
        <v>120000</v>
      </c>
      <c r="M3567" s="45"/>
      <c r="N3567" s="38"/>
      <c r="O3567" s="43">
        <v>80</v>
      </c>
      <c r="P3567" s="44">
        <v>120000</v>
      </c>
      <c r="Q3567" s="45"/>
      <c r="R3567" s="38"/>
      <c r="S3567" s="43">
        <v>77</v>
      </c>
      <c r="T3567" s="44">
        <v>115500</v>
      </c>
      <c r="U3567" s="45"/>
      <c r="V3567" s="38"/>
      <c r="W3567" s="43">
        <v>75</v>
      </c>
      <c r="X3567" s="44">
        <v>112500</v>
      </c>
      <c r="Y3567" s="45"/>
      <c r="Z3567" s="38"/>
      <c r="AA3567" s="43">
        <v>83.17</v>
      </c>
      <c r="AB3567" s="44">
        <v>124755</v>
      </c>
      <c r="AC3567" s="45"/>
      <c r="AD3567" s="38"/>
      <c r="AE3567" s="43">
        <v>99</v>
      </c>
      <c r="AF3567" s="44">
        <v>148500</v>
      </c>
      <c r="AG3567" s="45"/>
      <c r="AH3567" s="38"/>
      <c r="AI3567" s="43">
        <v>78.95</v>
      </c>
      <c r="AJ3567" s="44">
        <v>118425</v>
      </c>
      <c r="AK3567" s="45"/>
      <c r="AL3567" s="38"/>
      <c r="AM3567" s="43">
        <v>93</v>
      </c>
      <c r="AN3567" s="44">
        <v>139500</v>
      </c>
      <c r="AO3567" s="45"/>
    </row>
    <row r="3568" spans="1:41" hidden="1" outlineLevel="1" x14ac:dyDescent="0.25">
      <c r="A3568" s="34" t="s">
        <v>6030</v>
      </c>
      <c r="B3568" s="35" t="s">
        <v>6031</v>
      </c>
      <c r="C3568" s="35" t="s">
        <v>4843</v>
      </c>
      <c r="D3568" s="35" t="s">
        <v>686</v>
      </c>
      <c r="E3568" s="42">
        <v>250</v>
      </c>
      <c r="G3568" s="43">
        <v>57</v>
      </c>
      <c r="H3568" s="44">
        <v>14250</v>
      </c>
      <c r="I3568" s="45"/>
      <c r="J3568" s="38"/>
      <c r="K3568" s="43">
        <v>80</v>
      </c>
      <c r="L3568" s="44">
        <v>20000</v>
      </c>
      <c r="M3568" s="45"/>
      <c r="N3568" s="38"/>
      <c r="O3568" s="43">
        <v>80</v>
      </c>
      <c r="P3568" s="44">
        <v>20000</v>
      </c>
      <c r="Q3568" s="45"/>
      <c r="R3568" s="38"/>
      <c r="S3568" s="43">
        <v>294</v>
      </c>
      <c r="T3568" s="44">
        <v>73500</v>
      </c>
      <c r="U3568" s="45"/>
      <c r="V3568" s="38"/>
      <c r="W3568" s="43">
        <v>75</v>
      </c>
      <c r="X3568" s="44">
        <v>18750</v>
      </c>
      <c r="Y3568" s="45"/>
      <c r="Z3568" s="38"/>
      <c r="AA3568" s="43">
        <v>113.6</v>
      </c>
      <c r="AB3568" s="44">
        <v>28400</v>
      </c>
      <c r="AC3568" s="45"/>
      <c r="AD3568" s="38"/>
      <c r="AE3568" s="43">
        <v>103</v>
      </c>
      <c r="AF3568" s="44">
        <v>25750</v>
      </c>
      <c r="AG3568" s="45"/>
      <c r="AH3568" s="38"/>
      <c r="AI3568" s="43">
        <v>78.95</v>
      </c>
      <c r="AJ3568" s="44">
        <v>19737.5</v>
      </c>
      <c r="AK3568" s="45"/>
      <c r="AL3568" s="38"/>
      <c r="AM3568" s="43">
        <v>93</v>
      </c>
      <c r="AN3568" s="44">
        <v>23250</v>
      </c>
      <c r="AO3568" s="45"/>
    </row>
    <row r="3569" spans="1:41" hidden="1" outlineLevel="1" x14ac:dyDescent="0.25">
      <c r="A3569" s="34" t="s">
        <v>6032</v>
      </c>
      <c r="B3569" s="35" t="s">
        <v>6033</v>
      </c>
      <c r="C3569" s="35" t="s">
        <v>4846</v>
      </c>
      <c r="D3569" s="35" t="s">
        <v>686</v>
      </c>
      <c r="E3569" s="42">
        <v>300</v>
      </c>
      <c r="G3569" s="43">
        <v>27</v>
      </c>
      <c r="H3569" s="44">
        <v>8100</v>
      </c>
      <c r="I3569" s="45"/>
      <c r="J3569" s="38"/>
      <c r="K3569" s="43">
        <v>50</v>
      </c>
      <c r="L3569" s="44">
        <v>15000</v>
      </c>
      <c r="M3569" s="45"/>
      <c r="N3569" s="38"/>
      <c r="O3569" s="43">
        <v>50</v>
      </c>
      <c r="P3569" s="44">
        <v>15000</v>
      </c>
      <c r="Q3569" s="45"/>
      <c r="R3569" s="38"/>
      <c r="S3569" s="43">
        <v>41</v>
      </c>
      <c r="T3569" s="44">
        <v>12300</v>
      </c>
      <c r="U3569" s="45"/>
      <c r="V3569" s="38"/>
      <c r="W3569" s="43">
        <v>17</v>
      </c>
      <c r="X3569" s="44">
        <v>5100</v>
      </c>
      <c r="Y3569" s="45"/>
      <c r="Z3569" s="38"/>
      <c r="AA3569" s="43">
        <v>53.86</v>
      </c>
      <c r="AB3569" s="44">
        <v>16158</v>
      </c>
      <c r="AC3569" s="45"/>
      <c r="AD3569" s="38"/>
      <c r="AE3569" s="43">
        <v>31</v>
      </c>
      <c r="AF3569" s="44">
        <v>9300</v>
      </c>
      <c r="AG3569" s="45"/>
      <c r="AH3569" s="38"/>
      <c r="AI3569" s="43">
        <v>28.98</v>
      </c>
      <c r="AJ3569" s="44">
        <v>8694</v>
      </c>
      <c r="AK3569" s="45"/>
      <c r="AL3569" s="38"/>
      <c r="AM3569" s="43">
        <v>31</v>
      </c>
      <c r="AN3569" s="44">
        <v>9300</v>
      </c>
      <c r="AO3569" s="45"/>
    </row>
    <row r="3570" spans="1:41" hidden="1" outlineLevel="1" x14ac:dyDescent="0.25">
      <c r="A3570" s="30"/>
      <c r="B3570" s="31" t="s">
        <v>44</v>
      </c>
      <c r="C3570" s="31" t="s">
        <v>45</v>
      </c>
      <c r="G3570" s="36"/>
      <c r="H3570" s="36"/>
      <c r="I3570" s="37"/>
      <c r="J3570" s="38"/>
      <c r="K3570" s="36"/>
      <c r="L3570" s="36"/>
      <c r="M3570" s="37"/>
      <c r="N3570" s="38"/>
      <c r="O3570" s="36"/>
      <c r="P3570" s="36"/>
      <c r="Q3570" s="37"/>
      <c r="R3570" s="38"/>
      <c r="S3570" s="36"/>
      <c r="T3570" s="36"/>
      <c r="U3570" s="37"/>
      <c r="V3570" s="38"/>
      <c r="W3570" s="36"/>
      <c r="X3570" s="36"/>
      <c r="Y3570" s="37"/>
      <c r="Z3570" s="38"/>
      <c r="AA3570" s="36"/>
      <c r="AB3570" s="36"/>
      <c r="AC3570" s="37"/>
      <c r="AD3570" s="38"/>
      <c r="AE3570" s="36"/>
      <c r="AF3570" s="36"/>
      <c r="AG3570" s="37"/>
      <c r="AH3570" s="38"/>
      <c r="AI3570" s="36"/>
      <c r="AJ3570" s="36"/>
      <c r="AK3570" s="37"/>
      <c r="AL3570" s="38"/>
      <c r="AM3570" s="36"/>
      <c r="AN3570" s="36"/>
      <c r="AO3570" s="37"/>
    </row>
    <row r="3571" spans="1:41" hidden="1" outlineLevel="1" x14ac:dyDescent="0.25">
      <c r="A3571" s="34" t="s">
        <v>6034</v>
      </c>
      <c r="B3571" s="35" t="s">
        <v>47</v>
      </c>
      <c r="C3571" s="35" t="s">
        <v>4848</v>
      </c>
      <c r="G3571" s="36"/>
      <c r="H3571" s="36"/>
      <c r="I3571" s="37"/>
      <c r="J3571" s="38"/>
      <c r="K3571" s="36"/>
      <c r="L3571" s="36"/>
      <c r="M3571" s="37"/>
      <c r="N3571" s="38"/>
      <c r="O3571" s="36"/>
      <c r="P3571" s="36"/>
      <c r="Q3571" s="37"/>
      <c r="R3571" s="38"/>
      <c r="S3571" s="36"/>
      <c r="T3571" s="36"/>
      <c r="U3571" s="37"/>
      <c r="V3571" s="38"/>
      <c r="W3571" s="36"/>
      <c r="X3571" s="36"/>
      <c r="Y3571" s="37"/>
      <c r="Z3571" s="38"/>
      <c r="AA3571" s="36"/>
      <c r="AB3571" s="36"/>
      <c r="AC3571" s="37"/>
      <c r="AD3571" s="38"/>
      <c r="AE3571" s="36"/>
      <c r="AF3571" s="36"/>
      <c r="AG3571" s="37"/>
      <c r="AH3571" s="38"/>
      <c r="AI3571" s="36"/>
      <c r="AJ3571" s="36"/>
      <c r="AK3571" s="37"/>
      <c r="AL3571" s="38"/>
      <c r="AM3571" s="36"/>
      <c r="AN3571" s="36"/>
      <c r="AO3571" s="37"/>
    </row>
    <row r="3572" spans="1:41" ht="45" hidden="1" outlineLevel="1" x14ac:dyDescent="0.25">
      <c r="A3572" s="30"/>
      <c r="B3572" s="31" t="s">
        <v>69</v>
      </c>
      <c r="C3572" s="31" t="s">
        <v>70</v>
      </c>
      <c r="D3572" s="31" t="s">
        <v>71</v>
      </c>
      <c r="E3572" s="31" t="s">
        <v>72</v>
      </c>
      <c r="G3572" s="39" t="s">
        <v>73</v>
      </c>
      <c r="H3572" s="40" t="s">
        <v>33</v>
      </c>
      <c r="I3572" s="41"/>
      <c r="J3572" s="38"/>
      <c r="K3572" s="39" t="s">
        <v>73</v>
      </c>
      <c r="L3572" s="40" t="s">
        <v>33</v>
      </c>
      <c r="M3572" s="41"/>
      <c r="N3572" s="38"/>
      <c r="O3572" s="39" t="s">
        <v>73</v>
      </c>
      <c r="P3572" s="40" t="s">
        <v>33</v>
      </c>
      <c r="Q3572" s="41"/>
      <c r="R3572" s="38"/>
      <c r="S3572" s="39" t="s">
        <v>73</v>
      </c>
      <c r="T3572" s="40" t="s">
        <v>33</v>
      </c>
      <c r="U3572" s="41"/>
      <c r="V3572" s="38"/>
      <c r="W3572" s="39" t="s">
        <v>73</v>
      </c>
      <c r="X3572" s="40" t="s">
        <v>33</v>
      </c>
      <c r="Y3572" s="41"/>
      <c r="Z3572" s="38"/>
      <c r="AA3572" s="39" t="s">
        <v>73</v>
      </c>
      <c r="AB3572" s="40" t="s">
        <v>33</v>
      </c>
      <c r="AC3572" s="41"/>
      <c r="AD3572" s="38"/>
      <c r="AE3572" s="39" t="s">
        <v>73</v>
      </c>
      <c r="AF3572" s="40" t="s">
        <v>33</v>
      </c>
      <c r="AG3572" s="41"/>
      <c r="AH3572" s="38"/>
      <c r="AI3572" s="39" t="s">
        <v>73</v>
      </c>
      <c r="AJ3572" s="40" t="s">
        <v>33</v>
      </c>
      <c r="AK3572" s="41"/>
      <c r="AL3572" s="38"/>
      <c r="AM3572" s="39" t="s">
        <v>73</v>
      </c>
      <c r="AN3572" s="40" t="s">
        <v>33</v>
      </c>
      <c r="AO3572" s="41"/>
    </row>
    <row r="3573" spans="1:41" hidden="1" outlineLevel="1" x14ac:dyDescent="0.25">
      <c r="A3573" s="34" t="s">
        <v>6035</v>
      </c>
      <c r="B3573" s="35" t="s">
        <v>6036</v>
      </c>
      <c r="C3573" s="35" t="s">
        <v>4851</v>
      </c>
      <c r="D3573" s="35" t="s">
        <v>686</v>
      </c>
      <c r="E3573" s="42">
        <v>190</v>
      </c>
      <c r="G3573" s="43">
        <v>450</v>
      </c>
      <c r="H3573" s="44">
        <v>85500</v>
      </c>
      <c r="I3573" s="45"/>
      <c r="J3573" s="38"/>
      <c r="K3573" s="43">
        <v>425</v>
      </c>
      <c r="L3573" s="44">
        <v>80750</v>
      </c>
      <c r="M3573" s="45"/>
      <c r="N3573" s="38"/>
      <c r="O3573" s="43">
        <v>425</v>
      </c>
      <c r="P3573" s="44">
        <v>80750</v>
      </c>
      <c r="Q3573" s="45"/>
      <c r="R3573" s="38"/>
      <c r="S3573" s="43">
        <v>690</v>
      </c>
      <c r="T3573" s="44">
        <v>131100</v>
      </c>
      <c r="U3573" s="45"/>
      <c r="V3573" s="38"/>
      <c r="W3573" s="43">
        <v>575</v>
      </c>
      <c r="X3573" s="44">
        <v>109250</v>
      </c>
      <c r="Y3573" s="45"/>
      <c r="Z3573" s="38"/>
      <c r="AA3573" s="43">
        <v>836.47</v>
      </c>
      <c r="AB3573" s="44">
        <v>158929.29999999999</v>
      </c>
      <c r="AC3573" s="45"/>
      <c r="AD3573" s="38"/>
      <c r="AE3573" s="43">
        <v>531</v>
      </c>
      <c r="AF3573" s="44">
        <v>100890</v>
      </c>
      <c r="AG3573" s="45"/>
      <c r="AH3573" s="38"/>
      <c r="AI3573" s="43">
        <v>434.7</v>
      </c>
      <c r="AJ3573" s="44">
        <v>82593</v>
      </c>
      <c r="AK3573" s="45"/>
      <c r="AL3573" s="38"/>
      <c r="AM3573" s="43">
        <v>504</v>
      </c>
      <c r="AN3573" s="44">
        <v>95760</v>
      </c>
      <c r="AO3573" s="45"/>
    </row>
    <row r="3574" spans="1:41" hidden="1" outlineLevel="1" x14ac:dyDescent="0.25">
      <c r="A3574" s="30"/>
      <c r="B3574" s="31" t="s">
        <v>44</v>
      </c>
      <c r="C3574" s="31" t="s">
        <v>45</v>
      </c>
      <c r="G3574" s="36"/>
      <c r="H3574" s="36"/>
      <c r="I3574" s="37"/>
      <c r="J3574" s="38"/>
      <c r="K3574" s="36"/>
      <c r="L3574" s="36"/>
      <c r="M3574" s="37"/>
      <c r="N3574" s="38"/>
      <c r="O3574" s="36"/>
      <c r="P3574" s="36"/>
      <c r="Q3574" s="37"/>
      <c r="R3574" s="38"/>
      <c r="S3574" s="36"/>
      <c r="T3574" s="36"/>
      <c r="U3574" s="37"/>
      <c r="V3574" s="38"/>
      <c r="W3574" s="36"/>
      <c r="X3574" s="36"/>
      <c r="Y3574" s="37"/>
      <c r="Z3574" s="38"/>
      <c r="AA3574" s="36"/>
      <c r="AB3574" s="36"/>
      <c r="AC3574" s="37"/>
      <c r="AD3574" s="38"/>
      <c r="AE3574" s="36"/>
      <c r="AF3574" s="36"/>
      <c r="AG3574" s="37"/>
      <c r="AH3574" s="38"/>
      <c r="AI3574" s="36"/>
      <c r="AJ3574" s="36"/>
      <c r="AK3574" s="37"/>
      <c r="AL3574" s="38"/>
      <c r="AM3574" s="36"/>
      <c r="AN3574" s="36"/>
      <c r="AO3574" s="37"/>
    </row>
    <row r="3575" spans="1:41" hidden="1" outlineLevel="1" x14ac:dyDescent="0.25">
      <c r="A3575" s="34" t="s">
        <v>6037</v>
      </c>
      <c r="B3575" s="35" t="s">
        <v>47</v>
      </c>
      <c r="C3575" s="35" t="s">
        <v>4853</v>
      </c>
      <c r="G3575" s="36"/>
      <c r="H3575" s="36"/>
      <c r="I3575" s="37"/>
      <c r="J3575" s="38"/>
      <c r="K3575" s="36"/>
      <c r="L3575" s="36"/>
      <c r="M3575" s="37"/>
      <c r="N3575" s="38"/>
      <c r="O3575" s="36"/>
      <c r="P3575" s="36"/>
      <c r="Q3575" s="37"/>
      <c r="R3575" s="38"/>
      <c r="S3575" s="36"/>
      <c r="T3575" s="36"/>
      <c r="U3575" s="37"/>
      <c r="V3575" s="38"/>
      <c r="W3575" s="36"/>
      <c r="X3575" s="36"/>
      <c r="Y3575" s="37"/>
      <c r="Z3575" s="38"/>
      <c r="AA3575" s="36"/>
      <c r="AB3575" s="36"/>
      <c r="AC3575" s="37"/>
      <c r="AD3575" s="38"/>
      <c r="AE3575" s="36"/>
      <c r="AF3575" s="36"/>
      <c r="AG3575" s="37"/>
      <c r="AH3575" s="38"/>
      <c r="AI3575" s="36"/>
      <c r="AJ3575" s="36"/>
      <c r="AK3575" s="37"/>
      <c r="AL3575" s="38"/>
      <c r="AM3575" s="36"/>
      <c r="AN3575" s="36"/>
      <c r="AO3575" s="37"/>
    </row>
    <row r="3576" spans="1:41" hidden="1" outlineLevel="1" x14ac:dyDescent="0.25">
      <c r="A3576" s="34" t="s">
        <v>6038</v>
      </c>
      <c r="B3576" s="35" t="s">
        <v>47</v>
      </c>
      <c r="C3576" s="35" t="s">
        <v>4855</v>
      </c>
      <c r="G3576" s="36"/>
      <c r="H3576" s="36"/>
      <c r="I3576" s="37"/>
      <c r="J3576" s="38"/>
      <c r="K3576" s="36"/>
      <c r="L3576" s="36"/>
      <c r="M3576" s="37"/>
      <c r="N3576" s="38"/>
      <c r="O3576" s="36"/>
      <c r="P3576" s="36"/>
      <c r="Q3576" s="37"/>
      <c r="R3576" s="38"/>
      <c r="S3576" s="36"/>
      <c r="T3576" s="36"/>
      <c r="U3576" s="37"/>
      <c r="V3576" s="38"/>
      <c r="W3576" s="36"/>
      <c r="X3576" s="36"/>
      <c r="Y3576" s="37"/>
      <c r="Z3576" s="38"/>
      <c r="AA3576" s="36"/>
      <c r="AB3576" s="36"/>
      <c r="AC3576" s="37"/>
      <c r="AD3576" s="38"/>
      <c r="AE3576" s="36"/>
      <c r="AF3576" s="36"/>
      <c r="AG3576" s="37"/>
      <c r="AH3576" s="38"/>
      <c r="AI3576" s="36"/>
      <c r="AJ3576" s="36"/>
      <c r="AK3576" s="37"/>
      <c r="AL3576" s="38"/>
      <c r="AM3576" s="36"/>
      <c r="AN3576" s="36"/>
      <c r="AO3576" s="37"/>
    </row>
    <row r="3577" spans="1:41" ht="30" hidden="1" outlineLevel="1" x14ac:dyDescent="0.25">
      <c r="A3577" s="34" t="s">
        <v>6039</v>
      </c>
      <c r="B3577" s="35" t="s">
        <v>47</v>
      </c>
      <c r="C3577" s="35" t="s">
        <v>4857</v>
      </c>
      <c r="G3577" s="36"/>
      <c r="H3577" s="36"/>
      <c r="I3577" s="37"/>
      <c r="J3577" s="38"/>
      <c r="K3577" s="36"/>
      <c r="L3577" s="36"/>
      <c r="M3577" s="37"/>
      <c r="N3577" s="38"/>
      <c r="O3577" s="36"/>
      <c r="P3577" s="36"/>
      <c r="Q3577" s="37"/>
      <c r="R3577" s="38"/>
      <c r="S3577" s="36"/>
      <c r="T3577" s="36"/>
      <c r="U3577" s="37"/>
      <c r="V3577" s="38"/>
      <c r="W3577" s="36"/>
      <c r="X3577" s="36"/>
      <c r="Y3577" s="37"/>
      <c r="Z3577" s="38"/>
      <c r="AA3577" s="36"/>
      <c r="AB3577" s="36"/>
      <c r="AC3577" s="37"/>
      <c r="AD3577" s="38"/>
      <c r="AE3577" s="36"/>
      <c r="AF3577" s="36"/>
      <c r="AG3577" s="37"/>
      <c r="AH3577" s="38"/>
      <c r="AI3577" s="36"/>
      <c r="AJ3577" s="36"/>
      <c r="AK3577" s="37"/>
      <c r="AL3577" s="38"/>
      <c r="AM3577" s="36"/>
      <c r="AN3577" s="36"/>
      <c r="AO3577" s="37"/>
    </row>
    <row r="3578" spans="1:41" ht="45" hidden="1" outlineLevel="1" x14ac:dyDescent="0.25">
      <c r="A3578" s="30"/>
      <c r="B3578" s="31" t="s">
        <v>69</v>
      </c>
      <c r="C3578" s="31" t="s">
        <v>70</v>
      </c>
      <c r="D3578" s="31" t="s">
        <v>71</v>
      </c>
      <c r="E3578" s="31" t="s">
        <v>72</v>
      </c>
      <c r="G3578" s="39" t="s">
        <v>73</v>
      </c>
      <c r="H3578" s="40" t="s">
        <v>33</v>
      </c>
      <c r="I3578" s="41"/>
      <c r="J3578" s="38"/>
      <c r="K3578" s="39" t="s">
        <v>73</v>
      </c>
      <c r="L3578" s="40" t="s">
        <v>33</v>
      </c>
      <c r="M3578" s="41"/>
      <c r="N3578" s="38"/>
      <c r="O3578" s="39" t="s">
        <v>73</v>
      </c>
      <c r="P3578" s="40" t="s">
        <v>33</v>
      </c>
      <c r="Q3578" s="41"/>
      <c r="R3578" s="38"/>
      <c r="S3578" s="39" t="s">
        <v>73</v>
      </c>
      <c r="T3578" s="40" t="s">
        <v>33</v>
      </c>
      <c r="U3578" s="41"/>
      <c r="V3578" s="38"/>
      <c r="W3578" s="39" t="s">
        <v>73</v>
      </c>
      <c r="X3578" s="40" t="s">
        <v>33</v>
      </c>
      <c r="Y3578" s="41"/>
      <c r="Z3578" s="38"/>
      <c r="AA3578" s="39" t="s">
        <v>73</v>
      </c>
      <c r="AB3578" s="40" t="s">
        <v>33</v>
      </c>
      <c r="AC3578" s="41"/>
      <c r="AD3578" s="38"/>
      <c r="AE3578" s="39" t="s">
        <v>73</v>
      </c>
      <c r="AF3578" s="40" t="s">
        <v>33</v>
      </c>
      <c r="AG3578" s="41"/>
      <c r="AH3578" s="38"/>
      <c r="AI3578" s="39" t="s">
        <v>73</v>
      </c>
      <c r="AJ3578" s="40" t="s">
        <v>33</v>
      </c>
      <c r="AK3578" s="41"/>
      <c r="AL3578" s="38"/>
      <c r="AM3578" s="39" t="s">
        <v>73</v>
      </c>
      <c r="AN3578" s="40" t="s">
        <v>33</v>
      </c>
      <c r="AO3578" s="41"/>
    </row>
    <row r="3579" spans="1:41" hidden="1" outlineLevel="1" x14ac:dyDescent="0.25">
      <c r="A3579" s="34" t="s">
        <v>6040</v>
      </c>
      <c r="B3579" s="35" t="s">
        <v>6041</v>
      </c>
      <c r="C3579" s="35" t="s">
        <v>4860</v>
      </c>
      <c r="D3579" s="35" t="s">
        <v>686</v>
      </c>
      <c r="E3579" s="42">
        <v>680</v>
      </c>
      <c r="G3579" s="43">
        <v>73</v>
      </c>
      <c r="H3579" s="44">
        <v>49640</v>
      </c>
      <c r="I3579" s="45"/>
      <c r="J3579" s="38"/>
      <c r="K3579" s="43">
        <v>100</v>
      </c>
      <c r="L3579" s="44">
        <v>68000</v>
      </c>
      <c r="M3579" s="45"/>
      <c r="N3579" s="38"/>
      <c r="O3579" s="43">
        <v>100</v>
      </c>
      <c r="P3579" s="44">
        <v>68000</v>
      </c>
      <c r="Q3579" s="45"/>
      <c r="R3579" s="38"/>
      <c r="S3579" s="43">
        <v>122</v>
      </c>
      <c r="T3579" s="44">
        <v>82960</v>
      </c>
      <c r="U3579" s="45"/>
      <c r="V3579" s="38"/>
      <c r="W3579" s="43">
        <v>115</v>
      </c>
      <c r="X3579" s="44">
        <v>78200</v>
      </c>
      <c r="Y3579" s="45"/>
      <c r="Z3579" s="38"/>
      <c r="AA3579" s="43">
        <v>256.93</v>
      </c>
      <c r="AB3579" s="44">
        <v>174712.4</v>
      </c>
      <c r="AC3579" s="45"/>
      <c r="AD3579" s="38"/>
      <c r="AE3579" s="43">
        <v>127</v>
      </c>
      <c r="AF3579" s="44">
        <v>86360</v>
      </c>
      <c r="AG3579" s="45"/>
      <c r="AH3579" s="38"/>
      <c r="AI3579" s="43">
        <v>129.44</v>
      </c>
      <c r="AJ3579" s="44">
        <v>88019.199999999997</v>
      </c>
      <c r="AK3579" s="45"/>
      <c r="AL3579" s="38"/>
      <c r="AM3579" s="43">
        <v>147</v>
      </c>
      <c r="AN3579" s="44">
        <v>99960</v>
      </c>
      <c r="AO3579" s="45"/>
    </row>
    <row r="3580" spans="1:41" hidden="1" outlineLevel="1" x14ac:dyDescent="0.25">
      <c r="A3580" s="30"/>
      <c r="B3580" s="31" t="s">
        <v>44</v>
      </c>
      <c r="C3580" s="31" t="s">
        <v>45</v>
      </c>
      <c r="G3580" s="36"/>
      <c r="H3580" s="36"/>
      <c r="I3580" s="37"/>
      <c r="J3580" s="38"/>
      <c r="K3580" s="36"/>
      <c r="L3580" s="36"/>
      <c r="M3580" s="37"/>
      <c r="N3580" s="38"/>
      <c r="O3580" s="36"/>
      <c r="P3580" s="36"/>
      <c r="Q3580" s="37"/>
      <c r="R3580" s="38"/>
      <c r="S3580" s="36"/>
      <c r="T3580" s="36"/>
      <c r="U3580" s="37"/>
      <c r="V3580" s="38"/>
      <c r="W3580" s="36"/>
      <c r="X3580" s="36"/>
      <c r="Y3580" s="37"/>
      <c r="Z3580" s="38"/>
      <c r="AA3580" s="36"/>
      <c r="AB3580" s="36"/>
      <c r="AC3580" s="37"/>
      <c r="AD3580" s="38"/>
      <c r="AE3580" s="36"/>
      <c r="AF3580" s="36"/>
      <c r="AG3580" s="37"/>
      <c r="AH3580" s="38"/>
      <c r="AI3580" s="36"/>
      <c r="AJ3580" s="36"/>
      <c r="AK3580" s="37"/>
      <c r="AL3580" s="38"/>
      <c r="AM3580" s="36"/>
      <c r="AN3580" s="36"/>
      <c r="AO3580" s="37"/>
    </row>
    <row r="3581" spans="1:41" hidden="1" outlineLevel="1" x14ac:dyDescent="0.25">
      <c r="A3581" s="34" t="s">
        <v>6042</v>
      </c>
      <c r="B3581" s="35" t="s">
        <v>47</v>
      </c>
      <c r="C3581" s="35" t="s">
        <v>4862</v>
      </c>
      <c r="G3581" s="36"/>
      <c r="H3581" s="36"/>
      <c r="I3581" s="37"/>
      <c r="J3581" s="38"/>
      <c r="K3581" s="36"/>
      <c r="L3581" s="36"/>
      <c r="M3581" s="37"/>
      <c r="N3581" s="38"/>
      <c r="O3581" s="36"/>
      <c r="P3581" s="36"/>
      <c r="Q3581" s="37"/>
      <c r="R3581" s="38"/>
      <c r="S3581" s="36"/>
      <c r="T3581" s="36"/>
      <c r="U3581" s="37"/>
      <c r="V3581" s="38"/>
      <c r="W3581" s="36"/>
      <c r="X3581" s="36"/>
      <c r="Y3581" s="37"/>
      <c r="Z3581" s="38"/>
      <c r="AA3581" s="36"/>
      <c r="AB3581" s="36"/>
      <c r="AC3581" s="37"/>
      <c r="AD3581" s="38"/>
      <c r="AE3581" s="36"/>
      <c r="AF3581" s="36"/>
      <c r="AG3581" s="37"/>
      <c r="AH3581" s="38"/>
      <c r="AI3581" s="36"/>
      <c r="AJ3581" s="36"/>
      <c r="AK3581" s="37"/>
      <c r="AL3581" s="38"/>
      <c r="AM3581" s="36"/>
      <c r="AN3581" s="36"/>
      <c r="AO3581" s="37"/>
    </row>
    <row r="3582" spans="1:41" ht="30" hidden="1" outlineLevel="1" x14ac:dyDescent="0.25">
      <c r="A3582" s="34" t="s">
        <v>6043</v>
      </c>
      <c r="B3582" s="35" t="s">
        <v>47</v>
      </c>
      <c r="C3582" s="35" t="s">
        <v>4864</v>
      </c>
      <c r="G3582" s="36"/>
      <c r="H3582" s="36"/>
      <c r="I3582" s="37"/>
      <c r="J3582" s="38"/>
      <c r="K3582" s="36"/>
      <c r="L3582" s="36"/>
      <c r="M3582" s="37"/>
      <c r="N3582" s="38"/>
      <c r="O3582" s="36"/>
      <c r="P3582" s="36"/>
      <c r="Q3582" s="37"/>
      <c r="R3582" s="38"/>
      <c r="S3582" s="36"/>
      <c r="T3582" s="36"/>
      <c r="U3582" s="37"/>
      <c r="V3582" s="38"/>
      <c r="W3582" s="36"/>
      <c r="X3582" s="36"/>
      <c r="Y3582" s="37"/>
      <c r="Z3582" s="38"/>
      <c r="AA3582" s="36"/>
      <c r="AB3582" s="36"/>
      <c r="AC3582" s="37"/>
      <c r="AD3582" s="38"/>
      <c r="AE3582" s="36"/>
      <c r="AF3582" s="36"/>
      <c r="AG3582" s="37"/>
      <c r="AH3582" s="38"/>
      <c r="AI3582" s="36"/>
      <c r="AJ3582" s="36"/>
      <c r="AK3582" s="37"/>
      <c r="AL3582" s="38"/>
      <c r="AM3582" s="36"/>
      <c r="AN3582" s="36"/>
      <c r="AO3582" s="37"/>
    </row>
    <row r="3583" spans="1:41" ht="45" hidden="1" outlineLevel="1" x14ac:dyDescent="0.25">
      <c r="A3583" s="30"/>
      <c r="B3583" s="31" t="s">
        <v>69</v>
      </c>
      <c r="C3583" s="31" t="s">
        <v>70</v>
      </c>
      <c r="D3583" s="31" t="s">
        <v>71</v>
      </c>
      <c r="E3583" s="31" t="s">
        <v>72</v>
      </c>
      <c r="G3583" s="39" t="s">
        <v>73</v>
      </c>
      <c r="H3583" s="40" t="s">
        <v>33</v>
      </c>
      <c r="I3583" s="41"/>
      <c r="J3583" s="38"/>
      <c r="K3583" s="39" t="s">
        <v>73</v>
      </c>
      <c r="L3583" s="40" t="s">
        <v>33</v>
      </c>
      <c r="M3583" s="41"/>
      <c r="N3583" s="38"/>
      <c r="O3583" s="39" t="s">
        <v>73</v>
      </c>
      <c r="P3583" s="40" t="s">
        <v>33</v>
      </c>
      <c r="Q3583" s="41"/>
      <c r="R3583" s="38"/>
      <c r="S3583" s="39" t="s">
        <v>73</v>
      </c>
      <c r="T3583" s="40" t="s">
        <v>33</v>
      </c>
      <c r="U3583" s="41"/>
      <c r="V3583" s="38"/>
      <c r="W3583" s="39" t="s">
        <v>73</v>
      </c>
      <c r="X3583" s="40" t="s">
        <v>33</v>
      </c>
      <c r="Y3583" s="41"/>
      <c r="Z3583" s="38"/>
      <c r="AA3583" s="39" t="s">
        <v>73</v>
      </c>
      <c r="AB3583" s="40" t="s">
        <v>33</v>
      </c>
      <c r="AC3583" s="41"/>
      <c r="AD3583" s="38"/>
      <c r="AE3583" s="39" t="s">
        <v>73</v>
      </c>
      <c r="AF3583" s="40" t="s">
        <v>33</v>
      </c>
      <c r="AG3583" s="41"/>
      <c r="AH3583" s="38"/>
      <c r="AI3583" s="39" t="s">
        <v>73</v>
      </c>
      <c r="AJ3583" s="40" t="s">
        <v>33</v>
      </c>
      <c r="AK3583" s="41"/>
      <c r="AL3583" s="38"/>
      <c r="AM3583" s="39" t="s">
        <v>73</v>
      </c>
      <c r="AN3583" s="40" t="s">
        <v>33</v>
      </c>
      <c r="AO3583" s="41"/>
    </row>
    <row r="3584" spans="1:41" hidden="1" outlineLevel="1" x14ac:dyDescent="0.25">
      <c r="A3584" s="34" t="s">
        <v>6044</v>
      </c>
      <c r="B3584" s="35" t="s">
        <v>6045</v>
      </c>
      <c r="C3584" s="35" t="s">
        <v>4867</v>
      </c>
      <c r="D3584" s="35" t="s">
        <v>686</v>
      </c>
      <c r="E3584" s="42">
        <v>190</v>
      </c>
      <c r="G3584" s="43">
        <v>81</v>
      </c>
      <c r="H3584" s="44">
        <v>15390</v>
      </c>
      <c r="I3584" s="45"/>
      <c r="J3584" s="38"/>
      <c r="K3584" s="43">
        <v>85</v>
      </c>
      <c r="L3584" s="44">
        <v>16150</v>
      </c>
      <c r="M3584" s="45"/>
      <c r="N3584" s="38"/>
      <c r="O3584" s="43">
        <v>85</v>
      </c>
      <c r="P3584" s="44">
        <v>16150</v>
      </c>
      <c r="Q3584" s="45"/>
      <c r="R3584" s="38"/>
      <c r="S3584" s="43">
        <v>120</v>
      </c>
      <c r="T3584" s="44">
        <v>22800</v>
      </c>
      <c r="U3584" s="45"/>
      <c r="V3584" s="38"/>
      <c r="W3584" s="43">
        <v>92</v>
      </c>
      <c r="X3584" s="44">
        <v>17480</v>
      </c>
      <c r="Y3584" s="45"/>
      <c r="Z3584" s="38"/>
      <c r="AA3584" s="43">
        <v>172.37</v>
      </c>
      <c r="AB3584" s="44">
        <v>32750.3</v>
      </c>
      <c r="AC3584" s="45"/>
      <c r="AD3584" s="38"/>
      <c r="AE3584" s="43">
        <v>127</v>
      </c>
      <c r="AF3584" s="44">
        <v>24130</v>
      </c>
      <c r="AG3584" s="45"/>
      <c r="AH3584" s="38"/>
      <c r="AI3584" s="43">
        <v>137.16999999999999</v>
      </c>
      <c r="AJ3584" s="44">
        <v>26062.3</v>
      </c>
      <c r="AK3584" s="45"/>
      <c r="AL3584" s="38"/>
      <c r="AM3584" s="43">
        <v>179</v>
      </c>
      <c r="AN3584" s="44">
        <v>34010</v>
      </c>
      <c r="AO3584" s="45"/>
    </row>
    <row r="3585" spans="1:41" hidden="1" outlineLevel="1" x14ac:dyDescent="0.25">
      <c r="A3585" s="30"/>
      <c r="B3585" s="31" t="s">
        <v>44</v>
      </c>
      <c r="C3585" s="31" t="s">
        <v>45</v>
      </c>
      <c r="G3585" s="36"/>
      <c r="H3585" s="36"/>
      <c r="I3585" s="37"/>
      <c r="J3585" s="38"/>
      <c r="K3585" s="36"/>
      <c r="L3585" s="36"/>
      <c r="M3585" s="37"/>
      <c r="N3585" s="38"/>
      <c r="O3585" s="36"/>
      <c r="P3585" s="36"/>
      <c r="Q3585" s="37"/>
      <c r="R3585" s="38"/>
      <c r="S3585" s="36"/>
      <c r="T3585" s="36"/>
      <c r="U3585" s="37"/>
      <c r="V3585" s="38"/>
      <c r="W3585" s="36"/>
      <c r="X3585" s="36"/>
      <c r="Y3585" s="37"/>
      <c r="Z3585" s="38"/>
      <c r="AA3585" s="36"/>
      <c r="AB3585" s="36"/>
      <c r="AC3585" s="37"/>
      <c r="AD3585" s="38"/>
      <c r="AE3585" s="36"/>
      <c r="AF3585" s="36"/>
      <c r="AG3585" s="37"/>
      <c r="AH3585" s="38"/>
      <c r="AI3585" s="36"/>
      <c r="AJ3585" s="36"/>
      <c r="AK3585" s="37"/>
      <c r="AL3585" s="38"/>
      <c r="AM3585" s="36"/>
      <c r="AN3585" s="36"/>
      <c r="AO3585" s="37"/>
    </row>
    <row r="3586" spans="1:41" hidden="1" outlineLevel="1" x14ac:dyDescent="0.25">
      <c r="A3586" s="34" t="s">
        <v>6046</v>
      </c>
      <c r="B3586" s="35" t="s">
        <v>47</v>
      </c>
      <c r="C3586" s="35" t="s">
        <v>4800</v>
      </c>
      <c r="G3586" s="36"/>
      <c r="H3586" s="36"/>
      <c r="I3586" s="37"/>
      <c r="J3586" s="38"/>
      <c r="K3586" s="36"/>
      <c r="L3586" s="36"/>
      <c r="M3586" s="37"/>
      <c r="N3586" s="38"/>
      <c r="O3586" s="36"/>
      <c r="P3586" s="36"/>
      <c r="Q3586" s="37"/>
      <c r="R3586" s="38"/>
      <c r="S3586" s="36"/>
      <c r="T3586" s="36"/>
      <c r="U3586" s="37"/>
      <c r="V3586" s="38"/>
      <c r="W3586" s="36"/>
      <c r="X3586" s="36"/>
      <c r="Y3586" s="37"/>
      <c r="Z3586" s="38"/>
      <c r="AA3586" s="36"/>
      <c r="AB3586" s="36"/>
      <c r="AC3586" s="37"/>
      <c r="AD3586" s="38"/>
      <c r="AE3586" s="36"/>
      <c r="AF3586" s="36"/>
      <c r="AG3586" s="37"/>
      <c r="AH3586" s="38"/>
      <c r="AI3586" s="36"/>
      <c r="AJ3586" s="36"/>
      <c r="AK3586" s="37"/>
      <c r="AL3586" s="38"/>
      <c r="AM3586" s="36"/>
      <c r="AN3586" s="36"/>
      <c r="AO3586" s="37"/>
    </row>
    <row r="3587" spans="1:41" ht="45" hidden="1" outlineLevel="1" x14ac:dyDescent="0.25">
      <c r="A3587" s="30"/>
      <c r="B3587" s="31" t="s">
        <v>69</v>
      </c>
      <c r="C3587" s="31" t="s">
        <v>70</v>
      </c>
      <c r="D3587" s="31" t="s">
        <v>71</v>
      </c>
      <c r="E3587" s="31" t="s">
        <v>72</v>
      </c>
      <c r="G3587" s="39" t="s">
        <v>73</v>
      </c>
      <c r="H3587" s="40" t="s">
        <v>33</v>
      </c>
      <c r="I3587" s="41"/>
      <c r="J3587" s="38"/>
      <c r="K3587" s="39" t="s">
        <v>73</v>
      </c>
      <c r="L3587" s="40" t="s">
        <v>33</v>
      </c>
      <c r="M3587" s="41"/>
      <c r="N3587" s="38"/>
      <c r="O3587" s="39" t="s">
        <v>73</v>
      </c>
      <c r="P3587" s="40" t="s">
        <v>33</v>
      </c>
      <c r="Q3587" s="41"/>
      <c r="R3587" s="38"/>
      <c r="S3587" s="39" t="s">
        <v>73</v>
      </c>
      <c r="T3587" s="40" t="s">
        <v>33</v>
      </c>
      <c r="U3587" s="41"/>
      <c r="V3587" s="38"/>
      <c r="W3587" s="39" t="s">
        <v>73</v>
      </c>
      <c r="X3587" s="40" t="s">
        <v>33</v>
      </c>
      <c r="Y3587" s="41"/>
      <c r="Z3587" s="38"/>
      <c r="AA3587" s="39" t="s">
        <v>73</v>
      </c>
      <c r="AB3587" s="40" t="s">
        <v>33</v>
      </c>
      <c r="AC3587" s="41"/>
      <c r="AD3587" s="38"/>
      <c r="AE3587" s="39" t="s">
        <v>73</v>
      </c>
      <c r="AF3587" s="40" t="s">
        <v>33</v>
      </c>
      <c r="AG3587" s="41"/>
      <c r="AH3587" s="38"/>
      <c r="AI3587" s="39" t="s">
        <v>73</v>
      </c>
      <c r="AJ3587" s="40" t="s">
        <v>33</v>
      </c>
      <c r="AK3587" s="41"/>
      <c r="AL3587" s="38"/>
      <c r="AM3587" s="39" t="s">
        <v>73</v>
      </c>
      <c r="AN3587" s="40" t="s">
        <v>33</v>
      </c>
      <c r="AO3587" s="41"/>
    </row>
    <row r="3588" spans="1:41" hidden="1" outlineLevel="1" x14ac:dyDescent="0.25">
      <c r="A3588" s="34" t="s">
        <v>6047</v>
      </c>
      <c r="B3588" s="35" t="s">
        <v>6048</v>
      </c>
      <c r="C3588" s="35" t="s">
        <v>4871</v>
      </c>
      <c r="D3588" s="35" t="s">
        <v>686</v>
      </c>
      <c r="E3588" s="42">
        <v>380</v>
      </c>
      <c r="G3588" s="43">
        <v>42</v>
      </c>
      <c r="H3588" s="44">
        <v>15960</v>
      </c>
      <c r="I3588" s="45"/>
      <c r="J3588" s="38"/>
      <c r="K3588" s="43">
        <v>60</v>
      </c>
      <c r="L3588" s="44">
        <v>22800</v>
      </c>
      <c r="M3588" s="45"/>
      <c r="N3588" s="38"/>
      <c r="O3588" s="43">
        <v>60</v>
      </c>
      <c r="P3588" s="44">
        <v>22800</v>
      </c>
      <c r="Q3588" s="45"/>
      <c r="R3588" s="38"/>
      <c r="S3588" s="43">
        <v>50</v>
      </c>
      <c r="T3588" s="44">
        <v>19000</v>
      </c>
      <c r="U3588" s="45"/>
      <c r="V3588" s="38"/>
      <c r="W3588" s="43">
        <v>46</v>
      </c>
      <c r="X3588" s="44">
        <v>17480</v>
      </c>
      <c r="Y3588" s="45"/>
      <c r="Z3588" s="38"/>
      <c r="AA3588" s="43">
        <v>54.94</v>
      </c>
      <c r="AB3588" s="44">
        <v>20877.2</v>
      </c>
      <c r="AC3588" s="45"/>
      <c r="AD3588" s="38"/>
      <c r="AE3588" s="43">
        <v>49</v>
      </c>
      <c r="AF3588" s="44">
        <v>18620</v>
      </c>
      <c r="AG3588" s="45"/>
      <c r="AH3588" s="38"/>
      <c r="AI3588" s="43">
        <v>50.54</v>
      </c>
      <c r="AJ3588" s="44">
        <v>19205.2</v>
      </c>
      <c r="AK3588" s="45"/>
      <c r="AL3588" s="38"/>
      <c r="AM3588" s="43">
        <v>60</v>
      </c>
      <c r="AN3588" s="44">
        <v>22800</v>
      </c>
      <c r="AO3588" s="45"/>
    </row>
    <row r="3589" spans="1:41" ht="30" hidden="1" outlineLevel="1" x14ac:dyDescent="0.25">
      <c r="A3589" s="34" t="s">
        <v>6049</v>
      </c>
      <c r="B3589" s="35" t="s">
        <v>6050</v>
      </c>
      <c r="C3589" s="35" t="s">
        <v>4874</v>
      </c>
      <c r="D3589" s="35" t="s">
        <v>686</v>
      </c>
      <c r="E3589" s="42">
        <v>610</v>
      </c>
      <c r="G3589" s="43">
        <v>44</v>
      </c>
      <c r="H3589" s="44">
        <v>26840</v>
      </c>
      <c r="I3589" s="45"/>
      <c r="J3589" s="38"/>
      <c r="K3589" s="43">
        <v>70</v>
      </c>
      <c r="L3589" s="44">
        <v>42700</v>
      </c>
      <c r="M3589" s="45"/>
      <c r="N3589" s="38"/>
      <c r="O3589" s="43">
        <v>70</v>
      </c>
      <c r="P3589" s="44">
        <v>42700</v>
      </c>
      <c r="Q3589" s="45"/>
      <c r="R3589" s="38"/>
      <c r="S3589" s="43">
        <v>52</v>
      </c>
      <c r="T3589" s="44">
        <v>31720</v>
      </c>
      <c r="U3589" s="45"/>
      <c r="V3589" s="38"/>
      <c r="W3589" s="43">
        <v>52</v>
      </c>
      <c r="X3589" s="44">
        <v>31720</v>
      </c>
      <c r="Y3589" s="45"/>
      <c r="Z3589" s="38"/>
      <c r="AA3589" s="43">
        <v>70.02</v>
      </c>
      <c r="AB3589" s="44">
        <v>42712.2</v>
      </c>
      <c r="AC3589" s="45"/>
      <c r="AD3589" s="38"/>
      <c r="AE3589" s="43">
        <v>63</v>
      </c>
      <c r="AF3589" s="44">
        <v>38430</v>
      </c>
      <c r="AG3589" s="45"/>
      <c r="AH3589" s="38"/>
      <c r="AI3589" s="43">
        <v>58.26</v>
      </c>
      <c r="AJ3589" s="44">
        <v>35538.6</v>
      </c>
      <c r="AK3589" s="45"/>
      <c r="AL3589" s="38"/>
      <c r="AM3589" s="43">
        <v>75</v>
      </c>
      <c r="AN3589" s="44">
        <v>45750</v>
      </c>
      <c r="AO3589" s="45"/>
    </row>
    <row r="3590" spans="1:41" hidden="1" outlineLevel="1" x14ac:dyDescent="0.25">
      <c r="A3590" s="30"/>
      <c r="B3590" s="31" t="s">
        <v>44</v>
      </c>
      <c r="C3590" s="31" t="s">
        <v>45</v>
      </c>
      <c r="G3590" s="36"/>
      <c r="H3590" s="36"/>
      <c r="I3590" s="37"/>
      <c r="J3590" s="38"/>
      <c r="K3590" s="36"/>
      <c r="L3590" s="36"/>
      <c r="M3590" s="37"/>
      <c r="N3590" s="38"/>
      <c r="O3590" s="36"/>
      <c r="P3590" s="36"/>
      <c r="Q3590" s="37"/>
      <c r="R3590" s="38"/>
      <c r="S3590" s="36"/>
      <c r="T3590" s="36"/>
      <c r="U3590" s="37"/>
      <c r="V3590" s="38"/>
      <c r="W3590" s="36"/>
      <c r="X3590" s="36"/>
      <c r="Y3590" s="37"/>
      <c r="Z3590" s="38"/>
      <c r="AA3590" s="36"/>
      <c r="AB3590" s="36"/>
      <c r="AC3590" s="37"/>
      <c r="AD3590" s="38"/>
      <c r="AE3590" s="36"/>
      <c r="AF3590" s="36"/>
      <c r="AG3590" s="37"/>
      <c r="AH3590" s="38"/>
      <c r="AI3590" s="36"/>
      <c r="AJ3590" s="36"/>
      <c r="AK3590" s="37"/>
      <c r="AL3590" s="38"/>
      <c r="AM3590" s="36"/>
      <c r="AN3590" s="36"/>
      <c r="AO3590" s="37"/>
    </row>
    <row r="3591" spans="1:41" hidden="1" outlineLevel="1" x14ac:dyDescent="0.25">
      <c r="A3591" s="34" t="s">
        <v>6051</v>
      </c>
      <c r="B3591" s="35" t="s">
        <v>47</v>
      </c>
      <c r="C3591" s="35" t="s">
        <v>4876</v>
      </c>
      <c r="G3591" s="36"/>
      <c r="H3591" s="36"/>
      <c r="I3591" s="37"/>
      <c r="J3591" s="38"/>
      <c r="K3591" s="36"/>
      <c r="L3591" s="36"/>
      <c r="M3591" s="37"/>
      <c r="N3591" s="38"/>
      <c r="O3591" s="36"/>
      <c r="P3591" s="36"/>
      <c r="Q3591" s="37"/>
      <c r="R3591" s="38"/>
      <c r="S3591" s="36"/>
      <c r="T3591" s="36"/>
      <c r="U3591" s="37"/>
      <c r="V3591" s="38"/>
      <c r="W3591" s="36"/>
      <c r="X3591" s="36"/>
      <c r="Y3591" s="37"/>
      <c r="Z3591" s="38"/>
      <c r="AA3591" s="36"/>
      <c r="AB3591" s="36"/>
      <c r="AC3591" s="37"/>
      <c r="AD3591" s="38"/>
      <c r="AE3591" s="36"/>
      <c r="AF3591" s="36"/>
      <c r="AG3591" s="37"/>
      <c r="AH3591" s="38"/>
      <c r="AI3591" s="36"/>
      <c r="AJ3591" s="36"/>
      <c r="AK3591" s="37"/>
      <c r="AL3591" s="38"/>
      <c r="AM3591" s="36"/>
      <c r="AN3591" s="36"/>
      <c r="AO3591" s="37"/>
    </row>
    <row r="3592" spans="1:41" ht="45" hidden="1" outlineLevel="1" x14ac:dyDescent="0.25">
      <c r="A3592" s="30"/>
      <c r="B3592" s="31" t="s">
        <v>69</v>
      </c>
      <c r="C3592" s="31" t="s">
        <v>70</v>
      </c>
      <c r="D3592" s="31" t="s">
        <v>71</v>
      </c>
      <c r="E3592" s="31" t="s">
        <v>72</v>
      </c>
      <c r="G3592" s="39" t="s">
        <v>73</v>
      </c>
      <c r="H3592" s="40" t="s">
        <v>33</v>
      </c>
      <c r="I3592" s="41"/>
      <c r="J3592" s="38"/>
      <c r="K3592" s="39" t="s">
        <v>73</v>
      </c>
      <c r="L3592" s="40" t="s">
        <v>33</v>
      </c>
      <c r="M3592" s="41"/>
      <c r="N3592" s="38"/>
      <c r="O3592" s="39" t="s">
        <v>73</v>
      </c>
      <c r="P3592" s="40" t="s">
        <v>33</v>
      </c>
      <c r="Q3592" s="41"/>
      <c r="R3592" s="38"/>
      <c r="S3592" s="39" t="s">
        <v>73</v>
      </c>
      <c r="T3592" s="40" t="s">
        <v>33</v>
      </c>
      <c r="U3592" s="41"/>
      <c r="V3592" s="38"/>
      <c r="W3592" s="39" t="s">
        <v>73</v>
      </c>
      <c r="X3592" s="40" t="s">
        <v>33</v>
      </c>
      <c r="Y3592" s="41"/>
      <c r="Z3592" s="38"/>
      <c r="AA3592" s="39" t="s">
        <v>73</v>
      </c>
      <c r="AB3592" s="40" t="s">
        <v>33</v>
      </c>
      <c r="AC3592" s="41"/>
      <c r="AD3592" s="38"/>
      <c r="AE3592" s="39" t="s">
        <v>73</v>
      </c>
      <c r="AF3592" s="40" t="s">
        <v>33</v>
      </c>
      <c r="AG3592" s="41"/>
      <c r="AH3592" s="38"/>
      <c r="AI3592" s="39" t="s">
        <v>73</v>
      </c>
      <c r="AJ3592" s="40" t="s">
        <v>33</v>
      </c>
      <c r="AK3592" s="41"/>
      <c r="AL3592" s="38"/>
      <c r="AM3592" s="39" t="s">
        <v>73</v>
      </c>
      <c r="AN3592" s="40" t="s">
        <v>33</v>
      </c>
      <c r="AO3592" s="41"/>
    </row>
    <row r="3593" spans="1:41" ht="45" hidden="1" outlineLevel="1" x14ac:dyDescent="0.25">
      <c r="A3593" s="34" t="s">
        <v>6052</v>
      </c>
      <c r="B3593" s="35" t="s">
        <v>6053</v>
      </c>
      <c r="C3593" s="35" t="s">
        <v>4879</v>
      </c>
      <c r="D3593" s="35" t="s">
        <v>523</v>
      </c>
      <c r="E3593" s="42">
        <v>10.35</v>
      </c>
      <c r="G3593" s="43">
        <v>600</v>
      </c>
      <c r="H3593" s="44">
        <v>6210</v>
      </c>
      <c r="I3593" s="45"/>
      <c r="J3593" s="38"/>
      <c r="K3593" s="43">
        <v>400</v>
      </c>
      <c r="L3593" s="44">
        <v>4140</v>
      </c>
      <c r="M3593" s="45"/>
      <c r="N3593" s="38"/>
      <c r="O3593" s="43">
        <v>400</v>
      </c>
      <c r="P3593" s="44">
        <v>4140</v>
      </c>
      <c r="Q3593" s="45"/>
      <c r="R3593" s="38"/>
      <c r="S3593" s="43">
        <v>140</v>
      </c>
      <c r="T3593" s="44">
        <v>1449</v>
      </c>
      <c r="U3593" s="45"/>
      <c r="V3593" s="38"/>
      <c r="W3593" s="43">
        <v>575</v>
      </c>
      <c r="X3593" s="44">
        <v>5951.25</v>
      </c>
      <c r="Y3593" s="45"/>
      <c r="Z3593" s="38"/>
      <c r="AA3593" s="43">
        <v>225.69</v>
      </c>
      <c r="AB3593" s="44">
        <v>2335.8919999999998</v>
      </c>
      <c r="AC3593" s="45"/>
      <c r="AD3593" s="38"/>
      <c r="AE3593" s="43">
        <v>845</v>
      </c>
      <c r="AF3593" s="44">
        <v>8745.75</v>
      </c>
      <c r="AG3593" s="45"/>
      <c r="AH3593" s="38"/>
      <c r="AI3593" s="43">
        <v>192.91</v>
      </c>
      <c r="AJ3593" s="44">
        <v>1996.6179999999999</v>
      </c>
      <c r="AK3593" s="45"/>
      <c r="AL3593" s="38"/>
      <c r="AM3593" s="43">
        <v>185</v>
      </c>
      <c r="AN3593" s="44">
        <v>1914.75</v>
      </c>
      <c r="AO3593" s="45"/>
    </row>
    <row r="3594" spans="1:41" ht="45" hidden="1" outlineLevel="1" x14ac:dyDescent="0.25">
      <c r="A3594" s="34" t="s">
        <v>6054</v>
      </c>
      <c r="B3594" s="35" t="s">
        <v>6055</v>
      </c>
      <c r="C3594" s="35" t="s">
        <v>4882</v>
      </c>
      <c r="D3594" s="35" t="s">
        <v>500</v>
      </c>
      <c r="E3594" s="42">
        <v>13</v>
      </c>
      <c r="G3594" s="43">
        <v>750</v>
      </c>
      <c r="H3594" s="44">
        <v>9750</v>
      </c>
      <c r="I3594" s="45"/>
      <c r="J3594" s="38"/>
      <c r="K3594" s="43">
        <v>400</v>
      </c>
      <c r="L3594" s="44">
        <v>5200</v>
      </c>
      <c r="M3594" s="45"/>
      <c r="N3594" s="38"/>
      <c r="O3594" s="43">
        <v>400</v>
      </c>
      <c r="P3594" s="44">
        <v>5200</v>
      </c>
      <c r="Q3594" s="45"/>
      <c r="R3594" s="38"/>
      <c r="S3594" s="43">
        <v>230</v>
      </c>
      <c r="T3594" s="44">
        <v>2990</v>
      </c>
      <c r="U3594" s="45"/>
      <c r="V3594" s="38"/>
      <c r="W3594" s="43">
        <v>575</v>
      </c>
      <c r="X3594" s="44">
        <v>7475</v>
      </c>
      <c r="Y3594" s="45"/>
      <c r="Z3594" s="38"/>
      <c r="AA3594" s="43">
        <v>242.39</v>
      </c>
      <c r="AB3594" s="44">
        <v>3151.07</v>
      </c>
      <c r="AC3594" s="45"/>
      <c r="AD3594" s="38"/>
      <c r="AE3594" s="43">
        <v>859</v>
      </c>
      <c r="AF3594" s="44">
        <v>11167</v>
      </c>
      <c r="AG3594" s="45"/>
      <c r="AH3594" s="38"/>
      <c r="AI3594" s="43">
        <v>852.5</v>
      </c>
      <c r="AJ3594" s="44">
        <v>11082.5</v>
      </c>
      <c r="AK3594" s="45"/>
      <c r="AL3594" s="38"/>
      <c r="AM3594" s="43">
        <v>720</v>
      </c>
      <c r="AN3594" s="44">
        <v>9360</v>
      </c>
      <c r="AO3594" s="45"/>
    </row>
    <row r="3595" spans="1:41" hidden="1" outlineLevel="1" x14ac:dyDescent="0.25">
      <c r="A3595" s="30"/>
      <c r="B3595" s="31" t="s">
        <v>44</v>
      </c>
      <c r="C3595" s="31" t="s">
        <v>45</v>
      </c>
      <c r="G3595" s="36"/>
      <c r="H3595" s="36"/>
      <c r="I3595" s="37"/>
      <c r="J3595" s="38"/>
      <c r="K3595" s="36"/>
      <c r="L3595" s="36"/>
      <c r="M3595" s="37"/>
      <c r="N3595" s="38"/>
      <c r="O3595" s="36"/>
      <c r="P3595" s="36"/>
      <c r="Q3595" s="37"/>
      <c r="R3595" s="38"/>
      <c r="S3595" s="36"/>
      <c r="T3595" s="36"/>
      <c r="U3595" s="37"/>
      <c r="V3595" s="38"/>
      <c r="W3595" s="36"/>
      <c r="X3595" s="36"/>
      <c r="Y3595" s="37"/>
      <c r="Z3595" s="38"/>
      <c r="AA3595" s="36"/>
      <c r="AB3595" s="36"/>
      <c r="AC3595" s="37"/>
      <c r="AD3595" s="38"/>
      <c r="AE3595" s="36"/>
      <c r="AF3595" s="36"/>
      <c r="AG3595" s="37"/>
      <c r="AH3595" s="38"/>
      <c r="AI3595" s="36"/>
      <c r="AJ3595" s="36"/>
      <c r="AK3595" s="37"/>
      <c r="AL3595" s="38"/>
      <c r="AM3595" s="36"/>
      <c r="AN3595" s="36"/>
      <c r="AO3595" s="37"/>
    </row>
    <row r="3596" spans="1:41" hidden="1" outlineLevel="1" x14ac:dyDescent="0.25">
      <c r="A3596" s="34" t="s">
        <v>6056</v>
      </c>
      <c r="B3596" s="35" t="s">
        <v>47</v>
      </c>
      <c r="C3596" s="35" t="s">
        <v>483</v>
      </c>
      <c r="G3596" s="36"/>
      <c r="H3596" s="36"/>
      <c r="I3596" s="37"/>
      <c r="J3596" s="38"/>
      <c r="K3596" s="36"/>
      <c r="L3596" s="36"/>
      <c r="M3596" s="37"/>
      <c r="N3596" s="38"/>
      <c r="O3596" s="36"/>
      <c r="P3596" s="36"/>
      <c r="Q3596" s="37"/>
      <c r="R3596" s="38"/>
      <c r="S3596" s="36"/>
      <c r="T3596" s="36"/>
      <c r="U3596" s="37"/>
      <c r="V3596" s="38"/>
      <c r="W3596" s="36"/>
      <c r="X3596" s="36"/>
      <c r="Y3596" s="37"/>
      <c r="Z3596" s="38"/>
      <c r="AA3596" s="36"/>
      <c r="AB3596" s="36"/>
      <c r="AC3596" s="37"/>
      <c r="AD3596" s="38"/>
      <c r="AE3596" s="36"/>
      <c r="AF3596" s="36"/>
      <c r="AG3596" s="37"/>
      <c r="AH3596" s="38"/>
      <c r="AI3596" s="36"/>
      <c r="AJ3596" s="36"/>
      <c r="AK3596" s="37"/>
      <c r="AL3596" s="38"/>
      <c r="AM3596" s="36"/>
      <c r="AN3596" s="36"/>
      <c r="AO3596" s="37"/>
    </row>
    <row r="3597" spans="1:41" ht="45" hidden="1" outlineLevel="1" x14ac:dyDescent="0.25">
      <c r="A3597" s="30"/>
      <c r="B3597" s="31" t="s">
        <v>69</v>
      </c>
      <c r="C3597" s="31" t="s">
        <v>70</v>
      </c>
      <c r="D3597" s="31" t="s">
        <v>71</v>
      </c>
      <c r="E3597" s="31" t="s">
        <v>72</v>
      </c>
      <c r="G3597" s="39" t="s">
        <v>73</v>
      </c>
      <c r="H3597" s="40" t="s">
        <v>33</v>
      </c>
      <c r="I3597" s="41"/>
      <c r="J3597" s="38"/>
      <c r="K3597" s="39" t="s">
        <v>73</v>
      </c>
      <c r="L3597" s="40" t="s">
        <v>33</v>
      </c>
      <c r="M3597" s="41"/>
      <c r="N3597" s="38"/>
      <c r="O3597" s="39" t="s">
        <v>73</v>
      </c>
      <c r="P3597" s="40" t="s">
        <v>33</v>
      </c>
      <c r="Q3597" s="41"/>
      <c r="R3597" s="38"/>
      <c r="S3597" s="39" t="s">
        <v>73</v>
      </c>
      <c r="T3597" s="40" t="s">
        <v>33</v>
      </c>
      <c r="U3597" s="41"/>
      <c r="V3597" s="38"/>
      <c r="W3597" s="39" t="s">
        <v>73</v>
      </c>
      <c r="X3597" s="40" t="s">
        <v>33</v>
      </c>
      <c r="Y3597" s="41"/>
      <c r="Z3597" s="38"/>
      <c r="AA3597" s="39" t="s">
        <v>73</v>
      </c>
      <c r="AB3597" s="40" t="s">
        <v>33</v>
      </c>
      <c r="AC3597" s="41"/>
      <c r="AD3597" s="38"/>
      <c r="AE3597" s="39" t="s">
        <v>73</v>
      </c>
      <c r="AF3597" s="40" t="s">
        <v>33</v>
      </c>
      <c r="AG3597" s="41"/>
      <c r="AH3597" s="38"/>
      <c r="AI3597" s="39" t="s">
        <v>73</v>
      </c>
      <c r="AJ3597" s="40" t="s">
        <v>33</v>
      </c>
      <c r="AK3597" s="41"/>
      <c r="AL3597" s="38"/>
      <c r="AM3597" s="39" t="s">
        <v>73</v>
      </c>
      <c r="AN3597" s="40" t="s">
        <v>33</v>
      </c>
      <c r="AO3597" s="41"/>
    </row>
    <row r="3598" spans="1:41" ht="105" hidden="1" outlineLevel="1" x14ac:dyDescent="0.25">
      <c r="A3598" s="34" t="s">
        <v>6057</v>
      </c>
      <c r="B3598" s="35" t="s">
        <v>6058</v>
      </c>
      <c r="C3598" s="35" t="s">
        <v>486</v>
      </c>
      <c r="D3598" s="35" t="s">
        <v>621</v>
      </c>
      <c r="E3598" s="42">
        <v>1</v>
      </c>
      <c r="G3598" s="43">
        <v>0</v>
      </c>
      <c r="H3598" s="44">
        <v>0</v>
      </c>
      <c r="I3598" s="45"/>
      <c r="J3598" s="38"/>
      <c r="K3598" s="43">
        <v>0</v>
      </c>
      <c r="L3598" s="44">
        <v>0</v>
      </c>
      <c r="M3598" s="45"/>
      <c r="N3598" s="38"/>
      <c r="O3598" s="43">
        <v>0</v>
      </c>
      <c r="P3598" s="44">
        <v>0</v>
      </c>
      <c r="Q3598" s="45"/>
      <c r="R3598" s="38"/>
      <c r="S3598" s="43">
        <v>0</v>
      </c>
      <c r="T3598" s="44">
        <v>0</v>
      </c>
      <c r="U3598" s="45"/>
      <c r="V3598" s="38"/>
      <c r="W3598" s="43">
        <v>0</v>
      </c>
      <c r="X3598" s="44">
        <v>0</v>
      </c>
      <c r="Y3598" s="45"/>
      <c r="Z3598" s="38"/>
      <c r="AA3598" s="43">
        <v>10772.95</v>
      </c>
      <c r="AB3598" s="44">
        <v>10772.95</v>
      </c>
      <c r="AC3598" s="45"/>
      <c r="AD3598" s="38"/>
      <c r="AE3598" s="43">
        <v>0</v>
      </c>
      <c r="AF3598" s="44">
        <v>0</v>
      </c>
      <c r="AG3598" s="45"/>
      <c r="AH3598" s="38"/>
      <c r="AI3598" s="43">
        <v>171193.71</v>
      </c>
      <c r="AJ3598" s="44">
        <v>171193.71</v>
      </c>
      <c r="AK3598" s="45"/>
      <c r="AL3598" s="38"/>
      <c r="AM3598" s="43">
        <v>68434</v>
      </c>
      <c r="AN3598" s="44">
        <v>68434</v>
      </c>
      <c r="AO3598" s="45"/>
    </row>
    <row r="3599" spans="1:41" hidden="1" outlineLevel="1" x14ac:dyDescent="0.25">
      <c r="A3599" s="30"/>
      <c r="B3599" s="31" t="s">
        <v>44</v>
      </c>
      <c r="C3599" s="31" t="s">
        <v>45</v>
      </c>
      <c r="G3599" s="36"/>
      <c r="H3599" s="36"/>
      <c r="I3599" s="37"/>
      <c r="J3599" s="38"/>
      <c r="K3599" s="36"/>
      <c r="L3599" s="36"/>
      <c r="M3599" s="37"/>
      <c r="N3599" s="38"/>
      <c r="O3599" s="36"/>
      <c r="P3599" s="36"/>
      <c r="Q3599" s="37"/>
      <c r="R3599" s="38"/>
      <c r="S3599" s="36"/>
      <c r="T3599" s="36"/>
      <c r="U3599" s="37"/>
      <c r="V3599" s="38"/>
      <c r="W3599" s="36"/>
      <c r="X3599" s="36"/>
      <c r="Y3599" s="37"/>
      <c r="Z3599" s="38"/>
      <c r="AA3599" s="36"/>
      <c r="AB3599" s="36"/>
      <c r="AC3599" s="37"/>
      <c r="AD3599" s="38"/>
      <c r="AE3599" s="36"/>
      <c r="AF3599" s="36"/>
      <c r="AG3599" s="37"/>
      <c r="AH3599" s="38"/>
      <c r="AI3599" s="36"/>
      <c r="AJ3599" s="36"/>
      <c r="AK3599" s="37"/>
      <c r="AL3599" s="38"/>
      <c r="AM3599" s="36"/>
      <c r="AN3599" s="36"/>
      <c r="AO3599" s="37"/>
    </row>
    <row r="3600" spans="1:41" ht="45" hidden="1" outlineLevel="1" x14ac:dyDescent="0.25">
      <c r="A3600" s="34" t="s">
        <v>6059</v>
      </c>
      <c r="B3600" s="35" t="s">
        <v>47</v>
      </c>
      <c r="C3600" s="35" t="s">
        <v>488</v>
      </c>
      <c r="G3600" s="36"/>
      <c r="H3600" s="36"/>
      <c r="I3600" s="37"/>
      <c r="J3600" s="38"/>
      <c r="K3600" s="36"/>
      <c r="L3600" s="36"/>
      <c r="M3600" s="37"/>
      <c r="N3600" s="38"/>
      <c r="O3600" s="36"/>
      <c r="P3600" s="36"/>
      <c r="Q3600" s="37"/>
      <c r="R3600" s="38"/>
      <c r="S3600" s="36"/>
      <c r="T3600" s="36"/>
      <c r="U3600" s="37"/>
      <c r="V3600" s="38"/>
      <c r="W3600" s="36"/>
      <c r="X3600" s="36"/>
      <c r="Y3600" s="37"/>
      <c r="Z3600" s="38"/>
      <c r="AA3600" s="36"/>
      <c r="AB3600" s="36"/>
      <c r="AC3600" s="37"/>
      <c r="AD3600" s="38"/>
      <c r="AE3600" s="36"/>
      <c r="AF3600" s="36"/>
      <c r="AG3600" s="37"/>
      <c r="AH3600" s="38"/>
      <c r="AI3600" s="36"/>
      <c r="AJ3600" s="36"/>
      <c r="AK3600" s="37"/>
      <c r="AL3600" s="38"/>
      <c r="AM3600" s="36"/>
      <c r="AN3600" s="36"/>
      <c r="AO3600" s="37"/>
    </row>
    <row r="3601" spans="1:41" hidden="1" outlineLevel="1" x14ac:dyDescent="0.25">
      <c r="A3601" s="15" t="s">
        <v>6060</v>
      </c>
      <c r="B3601" s="15"/>
      <c r="C3601" s="15"/>
      <c r="D3601" s="15"/>
      <c r="E3601" s="15"/>
      <c r="G3601" s="20" t="s">
        <v>43</v>
      </c>
      <c r="H3601" s="44">
        <v>18734</v>
      </c>
      <c r="I3601" s="45"/>
      <c r="J3601" s="38"/>
      <c r="K3601" s="20" t="s">
        <v>43</v>
      </c>
      <c r="L3601" s="44">
        <v>13550</v>
      </c>
      <c r="M3601" s="45"/>
      <c r="N3601" s="38"/>
      <c r="O3601" s="20" t="s">
        <v>43</v>
      </c>
      <c r="P3601" s="44">
        <v>13550</v>
      </c>
      <c r="Q3601" s="45"/>
      <c r="R3601" s="38"/>
      <c r="S3601" s="20" t="s">
        <v>43</v>
      </c>
      <c r="T3601" s="44">
        <v>32692</v>
      </c>
      <c r="U3601" s="45"/>
      <c r="V3601" s="38"/>
      <c r="W3601" s="20" t="s">
        <v>43</v>
      </c>
      <c r="X3601" s="44">
        <v>14250</v>
      </c>
      <c r="Y3601" s="45"/>
      <c r="Z3601" s="38"/>
      <c r="AA3601" s="20" t="s">
        <v>43</v>
      </c>
      <c r="AB3601" s="44">
        <v>53216.23</v>
      </c>
      <c r="AC3601" s="45"/>
      <c r="AD3601" s="38"/>
      <c r="AE3601" s="20" t="s">
        <v>43</v>
      </c>
      <c r="AF3601" s="44">
        <v>19943</v>
      </c>
      <c r="AG3601" s="45"/>
      <c r="AH3601" s="38"/>
      <c r="AI3601" s="20" t="s">
        <v>43</v>
      </c>
      <c r="AJ3601" s="44">
        <v>24005.86</v>
      </c>
      <c r="AK3601" s="45"/>
      <c r="AL3601" s="38"/>
      <c r="AM3601" s="20" t="s">
        <v>43</v>
      </c>
      <c r="AN3601" s="44">
        <v>19538</v>
      </c>
      <c r="AO3601" s="45"/>
    </row>
    <row r="3602" spans="1:41" hidden="1" outlineLevel="1" x14ac:dyDescent="0.25">
      <c r="A3602" s="30"/>
      <c r="B3602" s="31" t="s">
        <v>44</v>
      </c>
      <c r="C3602" s="31" t="s">
        <v>45</v>
      </c>
      <c r="G3602" s="36"/>
      <c r="H3602" s="36"/>
      <c r="I3602" s="37"/>
      <c r="J3602" s="38"/>
      <c r="K3602" s="36"/>
      <c r="L3602" s="36"/>
      <c r="M3602" s="37"/>
      <c r="N3602" s="38"/>
      <c r="O3602" s="36"/>
      <c r="P3602" s="36"/>
      <c r="Q3602" s="37"/>
      <c r="R3602" s="38"/>
      <c r="S3602" s="36"/>
      <c r="T3602" s="36"/>
      <c r="U3602" s="37"/>
      <c r="V3602" s="38"/>
      <c r="W3602" s="36"/>
      <c r="X3602" s="36"/>
      <c r="Y3602" s="37"/>
      <c r="Z3602" s="38"/>
      <c r="AA3602" s="36"/>
      <c r="AB3602" s="36"/>
      <c r="AC3602" s="37"/>
      <c r="AD3602" s="38"/>
      <c r="AE3602" s="36"/>
      <c r="AF3602" s="36"/>
      <c r="AG3602" s="37"/>
      <c r="AH3602" s="38"/>
      <c r="AI3602" s="36"/>
      <c r="AJ3602" s="36"/>
      <c r="AK3602" s="37"/>
      <c r="AL3602" s="38"/>
      <c r="AM3602" s="36"/>
      <c r="AN3602" s="36"/>
      <c r="AO3602" s="37"/>
    </row>
    <row r="3603" spans="1:41" hidden="1" outlineLevel="1" x14ac:dyDescent="0.25">
      <c r="A3603" s="34" t="s">
        <v>6061</v>
      </c>
      <c r="B3603" s="35" t="s">
        <v>47</v>
      </c>
      <c r="C3603" s="35" t="s">
        <v>3754</v>
      </c>
      <c r="G3603" s="36"/>
      <c r="H3603" s="36"/>
      <c r="I3603" s="37"/>
      <c r="J3603" s="38"/>
      <c r="K3603" s="36"/>
      <c r="L3603" s="36"/>
      <c r="M3603" s="37"/>
      <c r="N3603" s="38"/>
      <c r="O3603" s="36"/>
      <c r="P3603" s="36"/>
      <c r="Q3603" s="37"/>
      <c r="R3603" s="38"/>
      <c r="S3603" s="36"/>
      <c r="T3603" s="36"/>
      <c r="U3603" s="37"/>
      <c r="V3603" s="38"/>
      <c r="W3603" s="36"/>
      <c r="X3603" s="36"/>
      <c r="Y3603" s="37"/>
      <c r="Z3603" s="38"/>
      <c r="AA3603" s="36"/>
      <c r="AB3603" s="36"/>
      <c r="AC3603" s="37"/>
      <c r="AD3603" s="38"/>
      <c r="AE3603" s="36"/>
      <c r="AF3603" s="36"/>
      <c r="AG3603" s="37"/>
      <c r="AH3603" s="38"/>
      <c r="AI3603" s="36"/>
      <c r="AJ3603" s="36"/>
      <c r="AK3603" s="37"/>
      <c r="AL3603" s="38"/>
      <c r="AM3603" s="36"/>
      <c r="AN3603" s="36"/>
      <c r="AO3603" s="37"/>
    </row>
    <row r="3604" spans="1:41" ht="45" hidden="1" outlineLevel="1" x14ac:dyDescent="0.25">
      <c r="A3604" s="30"/>
      <c r="B3604" s="31" t="s">
        <v>69</v>
      </c>
      <c r="C3604" s="31" t="s">
        <v>70</v>
      </c>
      <c r="D3604" s="31" t="s">
        <v>71</v>
      </c>
      <c r="E3604" s="31" t="s">
        <v>72</v>
      </c>
      <c r="G3604" s="39" t="s">
        <v>73</v>
      </c>
      <c r="H3604" s="40" t="s">
        <v>33</v>
      </c>
      <c r="I3604" s="41"/>
      <c r="J3604" s="38"/>
      <c r="K3604" s="39" t="s">
        <v>73</v>
      </c>
      <c r="L3604" s="40" t="s">
        <v>33</v>
      </c>
      <c r="M3604" s="41"/>
      <c r="N3604" s="38"/>
      <c r="O3604" s="39" t="s">
        <v>73</v>
      </c>
      <c r="P3604" s="40" t="s">
        <v>33</v>
      </c>
      <c r="Q3604" s="41"/>
      <c r="R3604" s="38"/>
      <c r="S3604" s="39" t="s">
        <v>73</v>
      </c>
      <c r="T3604" s="40" t="s">
        <v>33</v>
      </c>
      <c r="U3604" s="41"/>
      <c r="V3604" s="38"/>
      <c r="W3604" s="39" t="s">
        <v>73</v>
      </c>
      <c r="X3604" s="40" t="s">
        <v>33</v>
      </c>
      <c r="Y3604" s="41"/>
      <c r="Z3604" s="38"/>
      <c r="AA3604" s="39" t="s">
        <v>73</v>
      </c>
      <c r="AB3604" s="40" t="s">
        <v>33</v>
      </c>
      <c r="AC3604" s="41"/>
      <c r="AD3604" s="38"/>
      <c r="AE3604" s="39" t="s">
        <v>73</v>
      </c>
      <c r="AF3604" s="40" t="s">
        <v>33</v>
      </c>
      <c r="AG3604" s="41"/>
      <c r="AH3604" s="38"/>
      <c r="AI3604" s="39" t="s">
        <v>73</v>
      </c>
      <c r="AJ3604" s="40" t="s">
        <v>33</v>
      </c>
      <c r="AK3604" s="41"/>
      <c r="AL3604" s="38"/>
      <c r="AM3604" s="39" t="s">
        <v>73</v>
      </c>
      <c r="AN3604" s="40" t="s">
        <v>33</v>
      </c>
      <c r="AO3604" s="41"/>
    </row>
    <row r="3605" spans="1:41" ht="60" hidden="1" outlineLevel="1" x14ac:dyDescent="0.25">
      <c r="A3605" s="34" t="s">
        <v>6062</v>
      </c>
      <c r="B3605" s="35" t="s">
        <v>6063</v>
      </c>
      <c r="C3605" s="35" t="s">
        <v>4891</v>
      </c>
      <c r="D3605" s="35" t="s">
        <v>444</v>
      </c>
      <c r="E3605" s="42">
        <v>1</v>
      </c>
      <c r="G3605" s="43">
        <v>7798</v>
      </c>
      <c r="H3605" s="44">
        <v>7798</v>
      </c>
      <c r="I3605" s="45"/>
      <c r="J3605" s="38"/>
      <c r="K3605" s="43">
        <v>6500</v>
      </c>
      <c r="L3605" s="44">
        <v>6500</v>
      </c>
      <c r="M3605" s="45"/>
      <c r="N3605" s="38"/>
      <c r="O3605" s="43">
        <v>6500</v>
      </c>
      <c r="P3605" s="44">
        <v>6500</v>
      </c>
      <c r="Q3605" s="45"/>
      <c r="R3605" s="38"/>
      <c r="S3605" s="43">
        <v>15363</v>
      </c>
      <c r="T3605" s="44">
        <v>15363</v>
      </c>
      <c r="U3605" s="45"/>
      <c r="V3605" s="38"/>
      <c r="W3605" s="43">
        <v>5750</v>
      </c>
      <c r="X3605" s="44">
        <v>5750</v>
      </c>
      <c r="Y3605" s="45"/>
      <c r="Z3605" s="38"/>
      <c r="AA3605" s="43">
        <v>21220.560000000001</v>
      </c>
      <c r="AB3605" s="44">
        <v>21220.560000000001</v>
      </c>
      <c r="AC3605" s="45"/>
      <c r="AD3605" s="38"/>
      <c r="AE3605" s="43">
        <v>9164</v>
      </c>
      <c r="AF3605" s="44">
        <v>9164</v>
      </c>
      <c r="AG3605" s="45"/>
      <c r="AH3605" s="38"/>
      <c r="AI3605" s="43">
        <v>13462.18</v>
      </c>
      <c r="AJ3605" s="44">
        <v>13462.18</v>
      </c>
      <c r="AK3605" s="45"/>
      <c r="AL3605" s="38"/>
      <c r="AM3605" s="43">
        <v>6104</v>
      </c>
      <c r="AN3605" s="44">
        <v>6104</v>
      </c>
      <c r="AO3605" s="45"/>
    </row>
    <row r="3606" spans="1:41" hidden="1" outlineLevel="1" x14ac:dyDescent="0.25">
      <c r="A3606" s="30"/>
      <c r="B3606" s="31" t="s">
        <v>44</v>
      </c>
      <c r="C3606" s="31" t="s">
        <v>45</v>
      </c>
      <c r="G3606" s="36"/>
      <c r="H3606" s="36"/>
      <c r="I3606" s="37"/>
      <c r="J3606" s="38"/>
      <c r="K3606" s="36"/>
      <c r="L3606" s="36"/>
      <c r="M3606" s="37"/>
      <c r="N3606" s="38"/>
      <c r="O3606" s="36"/>
      <c r="P3606" s="36"/>
      <c r="Q3606" s="37"/>
      <c r="R3606" s="38"/>
      <c r="S3606" s="36"/>
      <c r="T3606" s="36"/>
      <c r="U3606" s="37"/>
      <c r="V3606" s="38"/>
      <c r="W3606" s="36"/>
      <c r="X3606" s="36"/>
      <c r="Y3606" s="37"/>
      <c r="Z3606" s="38"/>
      <c r="AA3606" s="36"/>
      <c r="AB3606" s="36"/>
      <c r="AC3606" s="37"/>
      <c r="AD3606" s="38"/>
      <c r="AE3606" s="36"/>
      <c r="AF3606" s="36"/>
      <c r="AG3606" s="37"/>
      <c r="AH3606" s="38"/>
      <c r="AI3606" s="36"/>
      <c r="AJ3606" s="36"/>
      <c r="AK3606" s="37"/>
      <c r="AL3606" s="38"/>
      <c r="AM3606" s="36"/>
      <c r="AN3606" s="36"/>
      <c r="AO3606" s="37"/>
    </row>
    <row r="3607" spans="1:41" hidden="1" outlineLevel="1" x14ac:dyDescent="0.25">
      <c r="A3607" s="34" t="s">
        <v>6064</v>
      </c>
      <c r="B3607" s="35" t="s">
        <v>47</v>
      </c>
      <c r="C3607" s="35" t="s">
        <v>4893</v>
      </c>
      <c r="G3607" s="36"/>
      <c r="H3607" s="36"/>
      <c r="I3607" s="37"/>
      <c r="J3607" s="38"/>
      <c r="K3607" s="36"/>
      <c r="L3607" s="36"/>
      <c r="M3607" s="37"/>
      <c r="N3607" s="38"/>
      <c r="O3607" s="36"/>
      <c r="P3607" s="36"/>
      <c r="Q3607" s="37"/>
      <c r="R3607" s="38"/>
      <c r="S3607" s="36"/>
      <c r="T3607" s="36"/>
      <c r="U3607" s="37"/>
      <c r="V3607" s="38"/>
      <c r="W3607" s="36"/>
      <c r="X3607" s="36"/>
      <c r="Y3607" s="37"/>
      <c r="Z3607" s="38"/>
      <c r="AA3607" s="36"/>
      <c r="AB3607" s="36"/>
      <c r="AC3607" s="37"/>
      <c r="AD3607" s="38"/>
      <c r="AE3607" s="36"/>
      <c r="AF3607" s="36"/>
      <c r="AG3607" s="37"/>
      <c r="AH3607" s="38"/>
      <c r="AI3607" s="36"/>
      <c r="AJ3607" s="36"/>
      <c r="AK3607" s="37"/>
      <c r="AL3607" s="38"/>
      <c r="AM3607" s="36"/>
      <c r="AN3607" s="36"/>
      <c r="AO3607" s="37"/>
    </row>
    <row r="3608" spans="1:41" ht="45" hidden="1" outlineLevel="1" x14ac:dyDescent="0.25">
      <c r="A3608" s="30"/>
      <c r="B3608" s="31" t="s">
        <v>69</v>
      </c>
      <c r="C3608" s="31" t="s">
        <v>70</v>
      </c>
      <c r="D3608" s="31" t="s">
        <v>71</v>
      </c>
      <c r="E3608" s="31" t="s">
        <v>72</v>
      </c>
      <c r="G3608" s="39" t="s">
        <v>73</v>
      </c>
      <c r="H3608" s="40" t="s">
        <v>33</v>
      </c>
      <c r="I3608" s="41"/>
      <c r="J3608" s="38"/>
      <c r="K3608" s="39" t="s">
        <v>73</v>
      </c>
      <c r="L3608" s="40" t="s">
        <v>33</v>
      </c>
      <c r="M3608" s="41"/>
      <c r="N3608" s="38"/>
      <c r="O3608" s="39" t="s">
        <v>73</v>
      </c>
      <c r="P3608" s="40" t="s">
        <v>33</v>
      </c>
      <c r="Q3608" s="41"/>
      <c r="R3608" s="38"/>
      <c r="S3608" s="39" t="s">
        <v>73</v>
      </c>
      <c r="T3608" s="40" t="s">
        <v>33</v>
      </c>
      <c r="U3608" s="41"/>
      <c r="V3608" s="38"/>
      <c r="W3608" s="39" t="s">
        <v>73</v>
      </c>
      <c r="X3608" s="40" t="s">
        <v>33</v>
      </c>
      <c r="Y3608" s="41"/>
      <c r="Z3608" s="38"/>
      <c r="AA3608" s="39" t="s">
        <v>73</v>
      </c>
      <c r="AB3608" s="40" t="s">
        <v>33</v>
      </c>
      <c r="AC3608" s="41"/>
      <c r="AD3608" s="38"/>
      <c r="AE3608" s="39" t="s">
        <v>73</v>
      </c>
      <c r="AF3608" s="40" t="s">
        <v>33</v>
      </c>
      <c r="AG3608" s="41"/>
      <c r="AH3608" s="38"/>
      <c r="AI3608" s="39" t="s">
        <v>73</v>
      </c>
      <c r="AJ3608" s="40" t="s">
        <v>33</v>
      </c>
      <c r="AK3608" s="41"/>
      <c r="AL3608" s="38"/>
      <c r="AM3608" s="39" t="s">
        <v>73</v>
      </c>
      <c r="AN3608" s="40" t="s">
        <v>33</v>
      </c>
      <c r="AO3608" s="41"/>
    </row>
    <row r="3609" spans="1:41" ht="45" hidden="1" outlineLevel="1" x14ac:dyDescent="0.25">
      <c r="A3609" s="34" t="s">
        <v>6065</v>
      </c>
      <c r="B3609" s="35" t="s">
        <v>6066</v>
      </c>
      <c r="C3609" s="35" t="s">
        <v>4896</v>
      </c>
      <c r="D3609" s="35" t="s">
        <v>444</v>
      </c>
      <c r="E3609" s="42">
        <v>1</v>
      </c>
      <c r="G3609" s="43">
        <v>10936</v>
      </c>
      <c r="H3609" s="44">
        <v>10936</v>
      </c>
      <c r="I3609" s="45"/>
      <c r="J3609" s="38"/>
      <c r="K3609" s="43">
        <v>7050</v>
      </c>
      <c r="L3609" s="44">
        <v>7050</v>
      </c>
      <c r="M3609" s="45"/>
      <c r="N3609" s="38"/>
      <c r="O3609" s="43">
        <v>7050</v>
      </c>
      <c r="P3609" s="44">
        <v>7050</v>
      </c>
      <c r="Q3609" s="45"/>
      <c r="R3609" s="38"/>
      <c r="S3609" s="43">
        <v>17329</v>
      </c>
      <c r="T3609" s="44">
        <v>17329</v>
      </c>
      <c r="U3609" s="45"/>
      <c r="V3609" s="38"/>
      <c r="W3609" s="43">
        <v>8500</v>
      </c>
      <c r="X3609" s="44">
        <v>8500</v>
      </c>
      <c r="Y3609" s="45"/>
      <c r="Z3609" s="38"/>
      <c r="AA3609" s="43">
        <v>31995.67</v>
      </c>
      <c r="AB3609" s="44">
        <v>31995.67</v>
      </c>
      <c r="AC3609" s="45"/>
      <c r="AD3609" s="38"/>
      <c r="AE3609" s="43">
        <v>10779</v>
      </c>
      <c r="AF3609" s="44">
        <v>10779</v>
      </c>
      <c r="AG3609" s="45"/>
      <c r="AH3609" s="38"/>
      <c r="AI3609" s="43">
        <v>10543.68</v>
      </c>
      <c r="AJ3609" s="44">
        <v>10543.68</v>
      </c>
      <c r="AK3609" s="45"/>
      <c r="AL3609" s="38"/>
      <c r="AM3609" s="43">
        <v>13434</v>
      </c>
      <c r="AN3609" s="44">
        <v>13434</v>
      </c>
      <c r="AO3609" s="45"/>
    </row>
    <row r="3610" spans="1:41" hidden="1" outlineLevel="1" x14ac:dyDescent="0.25">
      <c r="A3610" s="30"/>
      <c r="B3610" s="31" t="s">
        <v>44</v>
      </c>
      <c r="C3610" s="31" t="s">
        <v>45</v>
      </c>
      <c r="G3610" s="36"/>
      <c r="H3610" s="36"/>
      <c r="I3610" s="37"/>
      <c r="J3610" s="38"/>
      <c r="K3610" s="36"/>
      <c r="L3610" s="36"/>
      <c r="M3610" s="37"/>
      <c r="N3610" s="38"/>
      <c r="O3610" s="36"/>
      <c r="P3610" s="36"/>
      <c r="Q3610" s="37"/>
      <c r="R3610" s="38"/>
      <c r="S3610" s="36"/>
      <c r="T3610" s="36"/>
      <c r="U3610" s="37"/>
      <c r="V3610" s="38"/>
      <c r="W3610" s="36"/>
      <c r="X3610" s="36"/>
      <c r="Y3610" s="37"/>
      <c r="Z3610" s="38"/>
      <c r="AA3610" s="36"/>
      <c r="AB3610" s="36"/>
      <c r="AC3610" s="37"/>
      <c r="AD3610" s="38"/>
      <c r="AE3610" s="36"/>
      <c r="AF3610" s="36"/>
      <c r="AG3610" s="37"/>
      <c r="AH3610" s="38"/>
      <c r="AI3610" s="36"/>
      <c r="AJ3610" s="36"/>
      <c r="AK3610" s="37"/>
      <c r="AL3610" s="38"/>
      <c r="AM3610" s="36"/>
      <c r="AN3610" s="36"/>
      <c r="AO3610" s="37"/>
    </row>
    <row r="3611" spans="1:41" hidden="1" outlineLevel="1" x14ac:dyDescent="0.25">
      <c r="A3611" s="34" t="s">
        <v>6067</v>
      </c>
      <c r="B3611" s="35" t="s">
        <v>47</v>
      </c>
      <c r="C3611" s="35" t="s">
        <v>483</v>
      </c>
      <c r="G3611" s="36"/>
      <c r="H3611" s="36"/>
      <c r="I3611" s="37"/>
      <c r="J3611" s="38"/>
      <c r="K3611" s="36"/>
      <c r="L3611" s="36"/>
      <c r="M3611" s="37"/>
      <c r="N3611" s="38"/>
      <c r="O3611" s="36"/>
      <c r="P3611" s="36"/>
      <c r="Q3611" s="37"/>
      <c r="R3611" s="38"/>
      <c r="S3611" s="36"/>
      <c r="T3611" s="36"/>
      <c r="U3611" s="37"/>
      <c r="V3611" s="38"/>
      <c r="W3611" s="36"/>
      <c r="X3611" s="36"/>
      <c r="Y3611" s="37"/>
      <c r="Z3611" s="38"/>
      <c r="AA3611" s="36"/>
      <c r="AB3611" s="36"/>
      <c r="AC3611" s="37"/>
      <c r="AD3611" s="38"/>
      <c r="AE3611" s="36"/>
      <c r="AF3611" s="36"/>
      <c r="AG3611" s="37"/>
      <c r="AH3611" s="38"/>
      <c r="AI3611" s="36"/>
      <c r="AJ3611" s="36"/>
      <c r="AK3611" s="37"/>
      <c r="AL3611" s="38"/>
      <c r="AM3611" s="36"/>
      <c r="AN3611" s="36"/>
      <c r="AO3611" s="37"/>
    </row>
    <row r="3612" spans="1:41" ht="45" hidden="1" outlineLevel="1" x14ac:dyDescent="0.25">
      <c r="A3612" s="30"/>
      <c r="B3612" s="31" t="s">
        <v>69</v>
      </c>
      <c r="C3612" s="31" t="s">
        <v>70</v>
      </c>
      <c r="D3612" s="31" t="s">
        <v>71</v>
      </c>
      <c r="E3612" s="31" t="s">
        <v>72</v>
      </c>
      <c r="G3612" s="39" t="s">
        <v>73</v>
      </c>
      <c r="H3612" s="40" t="s">
        <v>33</v>
      </c>
      <c r="I3612" s="41"/>
      <c r="J3612" s="38"/>
      <c r="K3612" s="39" t="s">
        <v>73</v>
      </c>
      <c r="L3612" s="40" t="s">
        <v>33</v>
      </c>
      <c r="M3612" s="41"/>
      <c r="N3612" s="38"/>
      <c r="O3612" s="39" t="s">
        <v>73</v>
      </c>
      <c r="P3612" s="40" t="s">
        <v>33</v>
      </c>
      <c r="Q3612" s="41"/>
      <c r="R3612" s="38"/>
      <c r="S3612" s="39" t="s">
        <v>73</v>
      </c>
      <c r="T3612" s="40" t="s">
        <v>33</v>
      </c>
      <c r="U3612" s="41"/>
      <c r="V3612" s="38"/>
      <c r="W3612" s="39" t="s">
        <v>73</v>
      </c>
      <c r="X3612" s="40" t="s">
        <v>33</v>
      </c>
      <c r="Y3612" s="41"/>
      <c r="Z3612" s="38"/>
      <c r="AA3612" s="39" t="s">
        <v>73</v>
      </c>
      <c r="AB3612" s="40" t="s">
        <v>33</v>
      </c>
      <c r="AC3612" s="41"/>
      <c r="AD3612" s="38"/>
      <c r="AE3612" s="39" t="s">
        <v>73</v>
      </c>
      <c r="AF3612" s="40" t="s">
        <v>33</v>
      </c>
      <c r="AG3612" s="41"/>
      <c r="AH3612" s="38"/>
      <c r="AI3612" s="39" t="s">
        <v>73</v>
      </c>
      <c r="AJ3612" s="40" t="s">
        <v>33</v>
      </c>
      <c r="AK3612" s="41"/>
      <c r="AL3612" s="38"/>
      <c r="AM3612" s="39" t="s">
        <v>73</v>
      </c>
      <c r="AN3612" s="40" t="s">
        <v>33</v>
      </c>
      <c r="AO3612" s="41"/>
    </row>
    <row r="3613" spans="1:41" ht="120" hidden="1" outlineLevel="1" x14ac:dyDescent="0.25">
      <c r="A3613" s="34" t="s">
        <v>6068</v>
      </c>
      <c r="B3613" s="35" t="s">
        <v>6069</v>
      </c>
      <c r="C3613" s="35" t="s">
        <v>620</v>
      </c>
      <c r="D3613" s="35" t="s">
        <v>621</v>
      </c>
      <c r="E3613" s="42">
        <v>1</v>
      </c>
      <c r="G3613" s="43">
        <v>0</v>
      </c>
      <c r="H3613" s="44">
        <v>0</v>
      </c>
      <c r="I3613" s="45"/>
      <c r="J3613" s="38"/>
      <c r="K3613" s="43">
        <v>0</v>
      </c>
      <c r="L3613" s="44">
        <v>0</v>
      </c>
      <c r="M3613" s="45"/>
      <c r="N3613" s="38"/>
      <c r="O3613" s="43">
        <v>0</v>
      </c>
      <c r="P3613" s="44">
        <v>0</v>
      </c>
      <c r="Q3613" s="45"/>
      <c r="R3613" s="38"/>
      <c r="S3613" s="43">
        <v>0</v>
      </c>
      <c r="T3613" s="44">
        <v>0</v>
      </c>
      <c r="U3613" s="45"/>
      <c r="V3613" s="38"/>
      <c r="W3613" s="43">
        <v>0</v>
      </c>
      <c r="X3613" s="44">
        <v>0</v>
      </c>
      <c r="Y3613" s="45"/>
      <c r="Z3613" s="38"/>
      <c r="AA3613" s="43">
        <v>0</v>
      </c>
      <c r="AB3613" s="44">
        <v>0</v>
      </c>
      <c r="AC3613" s="45"/>
      <c r="AD3613" s="38"/>
      <c r="AE3613" s="43">
        <v>0</v>
      </c>
      <c r="AF3613" s="44">
        <v>0</v>
      </c>
      <c r="AG3613" s="45"/>
      <c r="AH3613" s="38"/>
      <c r="AI3613" s="43">
        <v>0</v>
      </c>
      <c r="AJ3613" s="44">
        <v>0</v>
      </c>
      <c r="AK3613" s="45"/>
      <c r="AL3613" s="38"/>
      <c r="AM3613" s="43">
        <v>0</v>
      </c>
      <c r="AN3613" s="44">
        <v>0</v>
      </c>
      <c r="AO3613" s="45"/>
    </row>
    <row r="3614" spans="1:41" hidden="1" outlineLevel="1" x14ac:dyDescent="0.25">
      <c r="A3614" s="30"/>
      <c r="B3614" s="31" t="s">
        <v>44</v>
      </c>
      <c r="C3614" s="31" t="s">
        <v>45</v>
      </c>
      <c r="G3614" s="36"/>
      <c r="H3614" s="36"/>
      <c r="I3614" s="37"/>
      <c r="J3614" s="38"/>
      <c r="K3614" s="36"/>
      <c r="L3614" s="36"/>
      <c r="M3614" s="37"/>
      <c r="N3614" s="38"/>
      <c r="O3614" s="36"/>
      <c r="P3614" s="36"/>
      <c r="Q3614" s="37"/>
      <c r="R3614" s="38"/>
      <c r="S3614" s="36"/>
      <c r="T3614" s="36"/>
      <c r="U3614" s="37"/>
      <c r="V3614" s="38"/>
      <c r="W3614" s="36"/>
      <c r="X3614" s="36"/>
      <c r="Y3614" s="37"/>
      <c r="Z3614" s="38"/>
      <c r="AA3614" s="36"/>
      <c r="AB3614" s="36"/>
      <c r="AC3614" s="37"/>
      <c r="AD3614" s="38"/>
      <c r="AE3614" s="36"/>
      <c r="AF3614" s="36"/>
      <c r="AG3614" s="37"/>
      <c r="AH3614" s="38"/>
      <c r="AI3614" s="36"/>
      <c r="AJ3614" s="36"/>
      <c r="AK3614" s="37"/>
      <c r="AL3614" s="38"/>
      <c r="AM3614" s="36"/>
      <c r="AN3614" s="36"/>
      <c r="AO3614" s="37"/>
    </row>
    <row r="3615" spans="1:41" ht="45" hidden="1" outlineLevel="1" x14ac:dyDescent="0.25">
      <c r="A3615" s="34" t="s">
        <v>6070</v>
      </c>
      <c r="B3615" s="35" t="s">
        <v>47</v>
      </c>
      <c r="C3615" s="35" t="s">
        <v>488</v>
      </c>
      <c r="G3615" s="36"/>
      <c r="H3615" s="36"/>
      <c r="I3615" s="37"/>
      <c r="J3615" s="38"/>
      <c r="K3615" s="36"/>
      <c r="L3615" s="36"/>
      <c r="M3615" s="37"/>
      <c r="N3615" s="38"/>
      <c r="O3615" s="36"/>
      <c r="P3615" s="36"/>
      <c r="Q3615" s="37"/>
      <c r="R3615" s="38"/>
      <c r="S3615" s="36"/>
      <c r="T3615" s="36"/>
      <c r="U3615" s="37"/>
      <c r="V3615" s="38"/>
      <c r="W3615" s="36"/>
      <c r="X3615" s="36"/>
      <c r="Y3615" s="37"/>
      <c r="Z3615" s="38"/>
      <c r="AA3615" s="36"/>
      <c r="AB3615" s="36"/>
      <c r="AC3615" s="37"/>
      <c r="AD3615" s="38"/>
      <c r="AE3615" s="36"/>
      <c r="AF3615" s="36"/>
      <c r="AG3615" s="37"/>
      <c r="AH3615" s="38"/>
      <c r="AI3615" s="36"/>
      <c r="AJ3615" s="36"/>
      <c r="AK3615" s="37"/>
      <c r="AL3615" s="38"/>
      <c r="AM3615" s="36"/>
      <c r="AN3615" s="36"/>
      <c r="AO3615" s="37"/>
    </row>
    <row r="3616" spans="1:41" hidden="1" outlineLevel="1" x14ac:dyDescent="0.25">
      <c r="A3616" s="15" t="s">
        <v>6071</v>
      </c>
      <c r="B3616" s="15"/>
      <c r="C3616" s="15"/>
      <c r="D3616" s="15"/>
      <c r="E3616" s="15"/>
      <c r="G3616" s="20" t="s">
        <v>43</v>
      </c>
      <c r="H3616" s="44">
        <v>747257</v>
      </c>
      <c r="I3616" s="45"/>
      <c r="J3616" s="38"/>
      <c r="K3616" s="20" t="s">
        <v>43</v>
      </c>
      <c r="L3616" s="44">
        <v>1145995</v>
      </c>
      <c r="M3616" s="45"/>
      <c r="N3616" s="38"/>
      <c r="O3616" s="20" t="s">
        <v>43</v>
      </c>
      <c r="P3616" s="44">
        <v>1145995</v>
      </c>
      <c r="Q3616" s="45"/>
      <c r="R3616" s="38"/>
      <c r="S3616" s="20" t="s">
        <v>43</v>
      </c>
      <c r="T3616" s="44">
        <v>779540</v>
      </c>
      <c r="U3616" s="45"/>
      <c r="V3616" s="38"/>
      <c r="W3616" s="20" t="s">
        <v>43</v>
      </c>
      <c r="X3616" s="44">
        <v>1084218</v>
      </c>
      <c r="Y3616" s="45"/>
      <c r="Z3616" s="38"/>
      <c r="AA3616" s="20" t="s">
        <v>43</v>
      </c>
      <c r="AB3616" s="44">
        <v>507244.17</v>
      </c>
      <c r="AC3616" s="45"/>
      <c r="AD3616" s="38"/>
      <c r="AE3616" s="20" t="s">
        <v>43</v>
      </c>
      <c r="AF3616" s="44">
        <v>631100</v>
      </c>
      <c r="AG3616" s="45"/>
      <c r="AH3616" s="38"/>
      <c r="AI3616" s="20" t="s">
        <v>43</v>
      </c>
      <c r="AJ3616" s="44">
        <v>1584498.09</v>
      </c>
      <c r="AK3616" s="45"/>
      <c r="AL3616" s="38"/>
      <c r="AM3616" s="20" t="s">
        <v>43</v>
      </c>
      <c r="AN3616" s="44">
        <v>729065</v>
      </c>
      <c r="AO3616" s="45"/>
    </row>
    <row r="3617" spans="1:41" hidden="1" outlineLevel="1" x14ac:dyDescent="0.25">
      <c r="A3617" s="30"/>
      <c r="B3617" s="31" t="s">
        <v>44</v>
      </c>
      <c r="C3617" s="31" t="s">
        <v>45</v>
      </c>
      <c r="G3617" s="36"/>
      <c r="H3617" s="36"/>
      <c r="I3617" s="37"/>
      <c r="J3617" s="38"/>
      <c r="K3617" s="36"/>
      <c r="L3617" s="36"/>
      <c r="M3617" s="37"/>
      <c r="N3617" s="38"/>
      <c r="O3617" s="36"/>
      <c r="P3617" s="36"/>
      <c r="Q3617" s="37"/>
      <c r="R3617" s="38"/>
      <c r="S3617" s="36"/>
      <c r="T3617" s="36"/>
      <c r="U3617" s="37"/>
      <c r="V3617" s="38"/>
      <c r="W3617" s="36"/>
      <c r="X3617" s="36"/>
      <c r="Y3617" s="37"/>
      <c r="Z3617" s="38"/>
      <c r="AA3617" s="36"/>
      <c r="AB3617" s="36"/>
      <c r="AC3617" s="37"/>
      <c r="AD3617" s="38"/>
      <c r="AE3617" s="36"/>
      <c r="AF3617" s="36"/>
      <c r="AG3617" s="37"/>
      <c r="AH3617" s="38"/>
      <c r="AI3617" s="36"/>
      <c r="AJ3617" s="36"/>
      <c r="AK3617" s="37"/>
      <c r="AL3617" s="38"/>
      <c r="AM3617" s="36"/>
      <c r="AN3617" s="36"/>
      <c r="AO3617" s="37"/>
    </row>
    <row r="3618" spans="1:41" hidden="1" outlineLevel="1" x14ac:dyDescent="0.25">
      <c r="A3618" s="34" t="s">
        <v>6072</v>
      </c>
      <c r="B3618" s="35" t="s">
        <v>47</v>
      </c>
      <c r="C3618" s="35" t="s">
        <v>2216</v>
      </c>
      <c r="G3618" s="36"/>
      <c r="H3618" s="36"/>
      <c r="I3618" s="37"/>
      <c r="J3618" s="38"/>
      <c r="K3618" s="36"/>
      <c r="L3618" s="36"/>
      <c r="M3618" s="37"/>
      <c r="N3618" s="38"/>
      <c r="O3618" s="36"/>
      <c r="P3618" s="36"/>
      <c r="Q3618" s="37"/>
      <c r="R3618" s="38"/>
      <c r="S3618" s="36"/>
      <c r="T3618" s="36"/>
      <c r="U3618" s="37"/>
      <c r="V3618" s="38"/>
      <c r="W3618" s="36"/>
      <c r="X3618" s="36"/>
      <c r="Y3618" s="37"/>
      <c r="Z3618" s="38"/>
      <c r="AA3618" s="36"/>
      <c r="AB3618" s="36"/>
      <c r="AC3618" s="37"/>
      <c r="AD3618" s="38"/>
      <c r="AE3618" s="36"/>
      <c r="AF3618" s="36"/>
      <c r="AG3618" s="37"/>
      <c r="AH3618" s="38"/>
      <c r="AI3618" s="36"/>
      <c r="AJ3618" s="36"/>
      <c r="AK3618" s="37"/>
      <c r="AL3618" s="38"/>
      <c r="AM3618" s="36"/>
      <c r="AN3618" s="36"/>
      <c r="AO3618" s="37"/>
    </row>
    <row r="3619" spans="1:41" hidden="1" outlineLevel="1" x14ac:dyDescent="0.25">
      <c r="A3619" s="34" t="s">
        <v>6073</v>
      </c>
      <c r="B3619" s="35" t="s">
        <v>47</v>
      </c>
      <c r="C3619" s="35" t="s">
        <v>2739</v>
      </c>
      <c r="G3619" s="36"/>
      <c r="H3619" s="36"/>
      <c r="I3619" s="37"/>
      <c r="J3619" s="38"/>
      <c r="K3619" s="36"/>
      <c r="L3619" s="36"/>
      <c r="M3619" s="37"/>
      <c r="N3619" s="38"/>
      <c r="O3619" s="36"/>
      <c r="P3619" s="36"/>
      <c r="Q3619" s="37"/>
      <c r="R3619" s="38"/>
      <c r="S3619" s="36"/>
      <c r="T3619" s="36"/>
      <c r="U3619" s="37"/>
      <c r="V3619" s="38"/>
      <c r="W3619" s="36"/>
      <c r="X3619" s="36"/>
      <c r="Y3619" s="37"/>
      <c r="Z3619" s="38"/>
      <c r="AA3619" s="36"/>
      <c r="AB3619" s="36"/>
      <c r="AC3619" s="37"/>
      <c r="AD3619" s="38"/>
      <c r="AE3619" s="36"/>
      <c r="AF3619" s="36"/>
      <c r="AG3619" s="37"/>
      <c r="AH3619" s="38"/>
      <c r="AI3619" s="36"/>
      <c r="AJ3619" s="36"/>
      <c r="AK3619" s="37"/>
      <c r="AL3619" s="38"/>
      <c r="AM3619" s="36"/>
      <c r="AN3619" s="36"/>
      <c r="AO3619" s="37"/>
    </row>
    <row r="3620" spans="1:41" ht="45" hidden="1" outlineLevel="1" x14ac:dyDescent="0.25">
      <c r="A3620" s="30"/>
      <c r="B3620" s="31" t="s">
        <v>69</v>
      </c>
      <c r="C3620" s="31" t="s">
        <v>70</v>
      </c>
      <c r="D3620" s="31" t="s">
        <v>71</v>
      </c>
      <c r="E3620" s="31" t="s">
        <v>72</v>
      </c>
      <c r="G3620" s="39" t="s">
        <v>73</v>
      </c>
      <c r="H3620" s="40" t="s">
        <v>33</v>
      </c>
      <c r="I3620" s="41"/>
      <c r="J3620" s="38"/>
      <c r="K3620" s="39" t="s">
        <v>73</v>
      </c>
      <c r="L3620" s="40" t="s">
        <v>33</v>
      </c>
      <c r="M3620" s="41"/>
      <c r="N3620" s="38"/>
      <c r="O3620" s="39" t="s">
        <v>73</v>
      </c>
      <c r="P3620" s="40" t="s">
        <v>33</v>
      </c>
      <c r="Q3620" s="41"/>
      <c r="R3620" s="38"/>
      <c r="S3620" s="39" t="s">
        <v>73</v>
      </c>
      <c r="T3620" s="40" t="s">
        <v>33</v>
      </c>
      <c r="U3620" s="41"/>
      <c r="V3620" s="38"/>
      <c r="W3620" s="39" t="s">
        <v>73</v>
      </c>
      <c r="X3620" s="40" t="s">
        <v>33</v>
      </c>
      <c r="Y3620" s="41"/>
      <c r="Z3620" s="38"/>
      <c r="AA3620" s="39" t="s">
        <v>73</v>
      </c>
      <c r="AB3620" s="40" t="s">
        <v>33</v>
      </c>
      <c r="AC3620" s="41"/>
      <c r="AD3620" s="38"/>
      <c r="AE3620" s="39" t="s">
        <v>73</v>
      </c>
      <c r="AF3620" s="40" t="s">
        <v>33</v>
      </c>
      <c r="AG3620" s="41"/>
      <c r="AH3620" s="38"/>
      <c r="AI3620" s="39" t="s">
        <v>73</v>
      </c>
      <c r="AJ3620" s="40" t="s">
        <v>33</v>
      </c>
      <c r="AK3620" s="41"/>
      <c r="AL3620" s="38"/>
      <c r="AM3620" s="39" t="s">
        <v>73</v>
      </c>
      <c r="AN3620" s="40" t="s">
        <v>33</v>
      </c>
      <c r="AO3620" s="41"/>
    </row>
    <row r="3621" spans="1:41" ht="105" hidden="1" outlineLevel="1" x14ac:dyDescent="0.25">
      <c r="A3621" s="34" t="s">
        <v>6074</v>
      </c>
      <c r="B3621" s="35" t="s">
        <v>6075</v>
      </c>
      <c r="C3621" s="35" t="s">
        <v>4918</v>
      </c>
      <c r="D3621" s="35" t="s">
        <v>444</v>
      </c>
      <c r="E3621" s="42">
        <v>1</v>
      </c>
      <c r="G3621" s="43">
        <v>747257</v>
      </c>
      <c r="H3621" s="44">
        <v>747257</v>
      </c>
      <c r="I3621" s="45"/>
      <c r="J3621" s="38"/>
      <c r="K3621" s="43">
        <v>12540</v>
      </c>
      <c r="L3621" s="44">
        <v>12540</v>
      </c>
      <c r="M3621" s="45"/>
      <c r="N3621" s="38"/>
      <c r="O3621" s="43">
        <v>12540</v>
      </c>
      <c r="P3621" s="44">
        <v>12540</v>
      </c>
      <c r="Q3621" s="45"/>
      <c r="R3621" s="38"/>
      <c r="S3621" s="43">
        <v>11125</v>
      </c>
      <c r="T3621" s="44">
        <v>11125</v>
      </c>
      <c r="U3621" s="45"/>
      <c r="V3621" s="38"/>
      <c r="W3621" s="43">
        <v>7500</v>
      </c>
      <c r="X3621" s="44">
        <v>7500</v>
      </c>
      <c r="Y3621" s="45"/>
      <c r="Z3621" s="38"/>
      <c r="AA3621" s="43">
        <v>2067.3200000000002</v>
      </c>
      <c r="AB3621" s="44">
        <v>2067.3200000000002</v>
      </c>
      <c r="AC3621" s="45"/>
      <c r="AD3621" s="38"/>
      <c r="AE3621" s="43">
        <v>0</v>
      </c>
      <c r="AF3621" s="44">
        <v>0</v>
      </c>
      <c r="AG3621" s="45"/>
      <c r="AH3621" s="38"/>
      <c r="AI3621" s="43">
        <v>0</v>
      </c>
      <c r="AJ3621" s="44">
        <v>0</v>
      </c>
      <c r="AK3621" s="45"/>
      <c r="AL3621" s="38"/>
      <c r="AM3621" s="43">
        <v>6850</v>
      </c>
      <c r="AN3621" s="44">
        <v>6850</v>
      </c>
      <c r="AO3621" s="45"/>
    </row>
    <row r="3622" spans="1:41" hidden="1" outlineLevel="1" x14ac:dyDescent="0.25">
      <c r="A3622" s="30"/>
      <c r="B3622" s="31" t="s">
        <v>44</v>
      </c>
      <c r="C3622" s="31" t="s">
        <v>45</v>
      </c>
      <c r="G3622" s="36"/>
      <c r="H3622" s="36"/>
      <c r="I3622" s="37"/>
      <c r="J3622" s="38"/>
      <c r="K3622" s="36"/>
      <c r="L3622" s="36"/>
      <c r="M3622" s="37"/>
      <c r="N3622" s="38"/>
      <c r="O3622" s="36"/>
      <c r="P3622" s="36"/>
      <c r="Q3622" s="37"/>
      <c r="R3622" s="38"/>
      <c r="S3622" s="36"/>
      <c r="T3622" s="36"/>
      <c r="U3622" s="37"/>
      <c r="V3622" s="38"/>
      <c r="W3622" s="36"/>
      <c r="X3622" s="36"/>
      <c r="Y3622" s="37"/>
      <c r="Z3622" s="38"/>
      <c r="AA3622" s="36"/>
      <c r="AB3622" s="36"/>
      <c r="AC3622" s="37"/>
      <c r="AD3622" s="38"/>
      <c r="AE3622" s="36"/>
      <c r="AF3622" s="36"/>
      <c r="AG3622" s="37"/>
      <c r="AH3622" s="38"/>
      <c r="AI3622" s="36"/>
      <c r="AJ3622" s="36"/>
      <c r="AK3622" s="37"/>
      <c r="AL3622" s="38"/>
      <c r="AM3622" s="36"/>
      <c r="AN3622" s="36"/>
      <c r="AO3622" s="37"/>
    </row>
    <row r="3623" spans="1:41" hidden="1" outlineLevel="1" x14ac:dyDescent="0.25">
      <c r="A3623" s="34" t="s">
        <v>6076</v>
      </c>
      <c r="B3623" s="35" t="s">
        <v>47</v>
      </c>
      <c r="C3623" s="35" t="s">
        <v>4920</v>
      </c>
      <c r="G3623" s="36"/>
      <c r="H3623" s="36"/>
      <c r="I3623" s="37"/>
      <c r="J3623" s="38"/>
      <c r="K3623" s="36"/>
      <c r="L3623" s="36"/>
      <c r="M3623" s="37"/>
      <c r="N3623" s="38"/>
      <c r="O3623" s="36"/>
      <c r="P3623" s="36"/>
      <c r="Q3623" s="37"/>
      <c r="R3623" s="38"/>
      <c r="S3623" s="36"/>
      <c r="T3623" s="36"/>
      <c r="U3623" s="37"/>
      <c r="V3623" s="38"/>
      <c r="W3623" s="36"/>
      <c r="X3623" s="36"/>
      <c r="Y3623" s="37"/>
      <c r="Z3623" s="38"/>
      <c r="AA3623" s="36"/>
      <c r="AB3623" s="36"/>
      <c r="AC3623" s="37"/>
      <c r="AD3623" s="38"/>
      <c r="AE3623" s="36"/>
      <c r="AF3623" s="36"/>
      <c r="AG3623" s="37"/>
      <c r="AH3623" s="38"/>
      <c r="AI3623" s="36"/>
      <c r="AJ3623" s="36"/>
      <c r="AK3623" s="37"/>
      <c r="AL3623" s="38"/>
      <c r="AM3623" s="36"/>
      <c r="AN3623" s="36"/>
      <c r="AO3623" s="37"/>
    </row>
    <row r="3624" spans="1:41" ht="45" hidden="1" outlineLevel="1" x14ac:dyDescent="0.25">
      <c r="A3624" s="30"/>
      <c r="B3624" s="31" t="s">
        <v>69</v>
      </c>
      <c r="C3624" s="31" t="s">
        <v>70</v>
      </c>
      <c r="D3624" s="31" t="s">
        <v>71</v>
      </c>
      <c r="E3624" s="31" t="s">
        <v>72</v>
      </c>
      <c r="G3624" s="39" t="s">
        <v>73</v>
      </c>
      <c r="H3624" s="40" t="s">
        <v>33</v>
      </c>
      <c r="I3624" s="41"/>
      <c r="J3624" s="38"/>
      <c r="K3624" s="39" t="s">
        <v>73</v>
      </c>
      <c r="L3624" s="40" t="s">
        <v>33</v>
      </c>
      <c r="M3624" s="41"/>
      <c r="N3624" s="38"/>
      <c r="O3624" s="39" t="s">
        <v>73</v>
      </c>
      <c r="P3624" s="40" t="s">
        <v>33</v>
      </c>
      <c r="Q3624" s="41"/>
      <c r="R3624" s="38"/>
      <c r="S3624" s="39" t="s">
        <v>73</v>
      </c>
      <c r="T3624" s="40" t="s">
        <v>33</v>
      </c>
      <c r="U3624" s="41"/>
      <c r="V3624" s="38"/>
      <c r="W3624" s="39" t="s">
        <v>73</v>
      </c>
      <c r="X3624" s="40" t="s">
        <v>33</v>
      </c>
      <c r="Y3624" s="41"/>
      <c r="Z3624" s="38"/>
      <c r="AA3624" s="39" t="s">
        <v>73</v>
      </c>
      <c r="AB3624" s="40" t="s">
        <v>33</v>
      </c>
      <c r="AC3624" s="41"/>
      <c r="AD3624" s="38"/>
      <c r="AE3624" s="39" t="s">
        <v>73</v>
      </c>
      <c r="AF3624" s="40" t="s">
        <v>33</v>
      </c>
      <c r="AG3624" s="41"/>
      <c r="AH3624" s="38"/>
      <c r="AI3624" s="39" t="s">
        <v>73</v>
      </c>
      <c r="AJ3624" s="40" t="s">
        <v>33</v>
      </c>
      <c r="AK3624" s="41"/>
      <c r="AL3624" s="38"/>
      <c r="AM3624" s="39" t="s">
        <v>73</v>
      </c>
      <c r="AN3624" s="40" t="s">
        <v>33</v>
      </c>
      <c r="AO3624" s="41"/>
    </row>
    <row r="3625" spans="1:41" ht="45" hidden="1" outlineLevel="1" x14ac:dyDescent="0.25">
      <c r="A3625" s="34" t="s">
        <v>6077</v>
      </c>
      <c r="B3625" s="35" t="s">
        <v>6078</v>
      </c>
      <c r="C3625" s="35" t="s">
        <v>2749</v>
      </c>
      <c r="D3625" s="35" t="s">
        <v>500</v>
      </c>
      <c r="E3625" s="42">
        <v>1</v>
      </c>
      <c r="G3625" s="43">
        <v>0</v>
      </c>
      <c r="H3625" s="44">
        <v>0</v>
      </c>
      <c r="I3625" s="45"/>
      <c r="J3625" s="38"/>
      <c r="K3625" s="43">
        <v>10000</v>
      </c>
      <c r="L3625" s="44">
        <v>10000</v>
      </c>
      <c r="M3625" s="45"/>
      <c r="N3625" s="38"/>
      <c r="O3625" s="43">
        <v>10000</v>
      </c>
      <c r="P3625" s="44">
        <v>10000</v>
      </c>
      <c r="Q3625" s="45"/>
      <c r="R3625" s="38"/>
      <c r="S3625" s="43">
        <v>21794</v>
      </c>
      <c r="T3625" s="44">
        <v>21794</v>
      </c>
      <c r="U3625" s="45"/>
      <c r="V3625" s="38"/>
      <c r="W3625" s="43">
        <v>46500</v>
      </c>
      <c r="X3625" s="44">
        <v>46500</v>
      </c>
      <c r="Y3625" s="45"/>
      <c r="Z3625" s="38"/>
      <c r="AA3625" s="43">
        <v>2067.3200000000002</v>
      </c>
      <c r="AB3625" s="44">
        <v>2067.3200000000002</v>
      </c>
      <c r="AC3625" s="45"/>
      <c r="AD3625" s="38"/>
      <c r="AE3625" s="43">
        <v>7935</v>
      </c>
      <c r="AF3625" s="44">
        <v>7935</v>
      </c>
      <c r="AG3625" s="45"/>
      <c r="AH3625" s="38"/>
      <c r="AI3625" s="43">
        <v>0</v>
      </c>
      <c r="AJ3625" s="44">
        <v>0</v>
      </c>
      <c r="AK3625" s="45"/>
      <c r="AL3625" s="38"/>
      <c r="AM3625" s="43">
        <v>18574</v>
      </c>
      <c r="AN3625" s="44">
        <v>18574</v>
      </c>
      <c r="AO3625" s="45"/>
    </row>
    <row r="3626" spans="1:41" hidden="1" outlineLevel="1" x14ac:dyDescent="0.25">
      <c r="A3626" s="30"/>
      <c r="B3626" s="31" t="s">
        <v>44</v>
      </c>
      <c r="C3626" s="31" t="s">
        <v>45</v>
      </c>
      <c r="G3626" s="36"/>
      <c r="H3626" s="36"/>
      <c r="I3626" s="37"/>
      <c r="J3626" s="38"/>
      <c r="K3626" s="36"/>
      <c r="L3626" s="36"/>
      <c r="M3626" s="37"/>
      <c r="N3626" s="38"/>
      <c r="O3626" s="36"/>
      <c r="P3626" s="36"/>
      <c r="Q3626" s="37"/>
      <c r="R3626" s="38"/>
      <c r="S3626" s="36"/>
      <c r="T3626" s="36"/>
      <c r="U3626" s="37"/>
      <c r="V3626" s="38"/>
      <c r="W3626" s="36"/>
      <c r="X3626" s="36"/>
      <c r="Y3626" s="37"/>
      <c r="Z3626" s="38"/>
      <c r="AA3626" s="36"/>
      <c r="AB3626" s="36"/>
      <c r="AC3626" s="37"/>
      <c r="AD3626" s="38"/>
      <c r="AE3626" s="36"/>
      <c r="AF3626" s="36"/>
      <c r="AG3626" s="37"/>
      <c r="AH3626" s="38"/>
      <c r="AI3626" s="36"/>
      <c r="AJ3626" s="36"/>
      <c r="AK3626" s="37"/>
      <c r="AL3626" s="38"/>
      <c r="AM3626" s="36"/>
      <c r="AN3626" s="36"/>
      <c r="AO3626" s="37"/>
    </row>
    <row r="3627" spans="1:41" hidden="1" outlineLevel="1" x14ac:dyDescent="0.25">
      <c r="A3627" s="34" t="s">
        <v>6079</v>
      </c>
      <c r="B3627" s="35" t="s">
        <v>47</v>
      </c>
      <c r="C3627" s="35" t="s">
        <v>2751</v>
      </c>
      <c r="G3627" s="36"/>
      <c r="H3627" s="36"/>
      <c r="I3627" s="37"/>
      <c r="J3627" s="38"/>
      <c r="K3627" s="36"/>
      <c r="L3627" s="36"/>
      <c r="M3627" s="37"/>
      <c r="N3627" s="38"/>
      <c r="O3627" s="36"/>
      <c r="P3627" s="36"/>
      <c r="Q3627" s="37"/>
      <c r="R3627" s="38"/>
      <c r="S3627" s="36"/>
      <c r="T3627" s="36"/>
      <c r="U3627" s="37"/>
      <c r="V3627" s="38"/>
      <c r="W3627" s="36"/>
      <c r="X3627" s="36"/>
      <c r="Y3627" s="37"/>
      <c r="Z3627" s="38"/>
      <c r="AA3627" s="36"/>
      <c r="AB3627" s="36"/>
      <c r="AC3627" s="37"/>
      <c r="AD3627" s="38"/>
      <c r="AE3627" s="36"/>
      <c r="AF3627" s="36"/>
      <c r="AG3627" s="37"/>
      <c r="AH3627" s="38"/>
      <c r="AI3627" s="36"/>
      <c r="AJ3627" s="36"/>
      <c r="AK3627" s="37"/>
      <c r="AL3627" s="38"/>
      <c r="AM3627" s="36"/>
      <c r="AN3627" s="36"/>
      <c r="AO3627" s="37"/>
    </row>
    <row r="3628" spans="1:41" ht="45" hidden="1" outlineLevel="1" x14ac:dyDescent="0.25">
      <c r="A3628" s="34" t="s">
        <v>6080</v>
      </c>
      <c r="B3628" s="35" t="s">
        <v>47</v>
      </c>
      <c r="C3628" s="35" t="s">
        <v>4925</v>
      </c>
      <c r="G3628" s="36"/>
      <c r="H3628" s="36"/>
      <c r="I3628" s="37"/>
      <c r="J3628" s="38"/>
      <c r="K3628" s="36"/>
      <c r="L3628" s="36"/>
      <c r="M3628" s="37"/>
      <c r="N3628" s="38"/>
      <c r="O3628" s="36"/>
      <c r="P3628" s="36"/>
      <c r="Q3628" s="37"/>
      <c r="R3628" s="38"/>
      <c r="S3628" s="36"/>
      <c r="T3628" s="36"/>
      <c r="U3628" s="37"/>
      <c r="V3628" s="38"/>
      <c r="W3628" s="36"/>
      <c r="X3628" s="36"/>
      <c r="Y3628" s="37"/>
      <c r="Z3628" s="38"/>
      <c r="AA3628" s="36"/>
      <c r="AB3628" s="36"/>
      <c r="AC3628" s="37"/>
      <c r="AD3628" s="38"/>
      <c r="AE3628" s="36"/>
      <c r="AF3628" s="36"/>
      <c r="AG3628" s="37"/>
      <c r="AH3628" s="38"/>
      <c r="AI3628" s="36"/>
      <c r="AJ3628" s="36"/>
      <c r="AK3628" s="37"/>
      <c r="AL3628" s="38"/>
      <c r="AM3628" s="36"/>
      <c r="AN3628" s="36"/>
      <c r="AO3628" s="37"/>
    </row>
    <row r="3629" spans="1:41" ht="45" hidden="1" outlineLevel="1" x14ac:dyDescent="0.25">
      <c r="A3629" s="30"/>
      <c r="B3629" s="31" t="s">
        <v>69</v>
      </c>
      <c r="C3629" s="31" t="s">
        <v>70</v>
      </c>
      <c r="D3629" s="31" t="s">
        <v>71</v>
      </c>
      <c r="E3629" s="31" t="s">
        <v>72</v>
      </c>
      <c r="G3629" s="39" t="s">
        <v>73</v>
      </c>
      <c r="H3629" s="40" t="s">
        <v>33</v>
      </c>
      <c r="I3629" s="41"/>
      <c r="J3629" s="38"/>
      <c r="K3629" s="39" t="s">
        <v>73</v>
      </c>
      <c r="L3629" s="40" t="s">
        <v>33</v>
      </c>
      <c r="M3629" s="41"/>
      <c r="N3629" s="38"/>
      <c r="O3629" s="39" t="s">
        <v>73</v>
      </c>
      <c r="P3629" s="40" t="s">
        <v>33</v>
      </c>
      <c r="Q3629" s="41"/>
      <c r="R3629" s="38"/>
      <c r="S3629" s="39" t="s">
        <v>73</v>
      </c>
      <c r="T3629" s="40" t="s">
        <v>33</v>
      </c>
      <c r="U3629" s="41"/>
      <c r="V3629" s="38"/>
      <c r="W3629" s="39" t="s">
        <v>73</v>
      </c>
      <c r="X3629" s="40" t="s">
        <v>33</v>
      </c>
      <c r="Y3629" s="41"/>
      <c r="Z3629" s="38"/>
      <c r="AA3629" s="39" t="s">
        <v>73</v>
      </c>
      <c r="AB3629" s="40" t="s">
        <v>33</v>
      </c>
      <c r="AC3629" s="41"/>
      <c r="AD3629" s="38"/>
      <c r="AE3629" s="39" t="s">
        <v>73</v>
      </c>
      <c r="AF3629" s="40" t="s">
        <v>33</v>
      </c>
      <c r="AG3629" s="41"/>
      <c r="AH3629" s="38"/>
      <c r="AI3629" s="39" t="s">
        <v>73</v>
      </c>
      <c r="AJ3629" s="40" t="s">
        <v>33</v>
      </c>
      <c r="AK3629" s="41"/>
      <c r="AL3629" s="38"/>
      <c r="AM3629" s="39" t="s">
        <v>73</v>
      </c>
      <c r="AN3629" s="40" t="s">
        <v>33</v>
      </c>
      <c r="AO3629" s="41"/>
    </row>
    <row r="3630" spans="1:41" hidden="1" outlineLevel="1" x14ac:dyDescent="0.25">
      <c r="A3630" s="34" t="s">
        <v>6081</v>
      </c>
      <c r="B3630" s="35" t="s">
        <v>6082</v>
      </c>
      <c r="C3630" s="35" t="s">
        <v>6083</v>
      </c>
      <c r="D3630" s="35" t="s">
        <v>500</v>
      </c>
      <c r="E3630" s="42">
        <v>1</v>
      </c>
      <c r="G3630" s="43">
        <v>0</v>
      </c>
      <c r="H3630" s="44">
        <v>0</v>
      </c>
      <c r="I3630" s="45"/>
      <c r="J3630" s="38"/>
      <c r="K3630" s="43">
        <v>3763</v>
      </c>
      <c r="L3630" s="44">
        <v>3763</v>
      </c>
      <c r="M3630" s="45"/>
      <c r="N3630" s="38"/>
      <c r="O3630" s="43">
        <v>3763</v>
      </c>
      <c r="P3630" s="44">
        <v>3763</v>
      </c>
      <c r="Q3630" s="45"/>
      <c r="R3630" s="38"/>
      <c r="S3630" s="43">
        <v>1674</v>
      </c>
      <c r="T3630" s="44">
        <v>1674</v>
      </c>
      <c r="U3630" s="45"/>
      <c r="V3630" s="38"/>
      <c r="W3630" s="43">
        <v>3950</v>
      </c>
      <c r="X3630" s="44">
        <v>3950</v>
      </c>
      <c r="Y3630" s="45"/>
      <c r="Z3630" s="38"/>
      <c r="AA3630" s="43">
        <v>2314.5700000000002</v>
      </c>
      <c r="AB3630" s="44">
        <v>2314.5700000000002</v>
      </c>
      <c r="AC3630" s="45"/>
      <c r="AD3630" s="38"/>
      <c r="AE3630" s="43">
        <v>2323</v>
      </c>
      <c r="AF3630" s="44">
        <v>2323</v>
      </c>
      <c r="AG3630" s="45"/>
      <c r="AH3630" s="38"/>
      <c r="AI3630" s="43">
        <v>0</v>
      </c>
      <c r="AJ3630" s="44">
        <v>0</v>
      </c>
      <c r="AK3630" s="45"/>
      <c r="AL3630" s="38"/>
      <c r="AM3630" s="43">
        <v>2411</v>
      </c>
      <c r="AN3630" s="44">
        <v>2411</v>
      </c>
      <c r="AO3630" s="45"/>
    </row>
    <row r="3631" spans="1:41" hidden="1" outlineLevel="1" x14ac:dyDescent="0.25">
      <c r="A3631" s="34" t="s">
        <v>6084</v>
      </c>
      <c r="B3631" s="35" t="s">
        <v>6085</v>
      </c>
      <c r="C3631" s="35" t="s">
        <v>6086</v>
      </c>
      <c r="D3631" s="35" t="s">
        <v>500</v>
      </c>
      <c r="E3631" s="42">
        <v>1</v>
      </c>
      <c r="G3631" s="43">
        <v>0</v>
      </c>
      <c r="H3631" s="44">
        <v>0</v>
      </c>
      <c r="I3631" s="45"/>
      <c r="J3631" s="38"/>
      <c r="K3631" s="43">
        <v>3401</v>
      </c>
      <c r="L3631" s="44">
        <v>3401</v>
      </c>
      <c r="M3631" s="45"/>
      <c r="N3631" s="38"/>
      <c r="O3631" s="43">
        <v>3401</v>
      </c>
      <c r="P3631" s="44">
        <v>3401</v>
      </c>
      <c r="Q3631" s="45"/>
      <c r="R3631" s="38"/>
      <c r="S3631" s="43">
        <v>1739</v>
      </c>
      <c r="T3631" s="44">
        <v>1739</v>
      </c>
      <c r="U3631" s="45"/>
      <c r="V3631" s="38"/>
      <c r="W3631" s="43">
        <v>1950</v>
      </c>
      <c r="X3631" s="44">
        <v>1950</v>
      </c>
      <c r="Y3631" s="45"/>
      <c r="Z3631" s="38"/>
      <c r="AA3631" s="43">
        <v>1485.99</v>
      </c>
      <c r="AB3631" s="44">
        <v>1485.99</v>
      </c>
      <c r="AC3631" s="45"/>
      <c r="AD3631" s="38"/>
      <c r="AE3631" s="43">
        <v>2875</v>
      </c>
      <c r="AF3631" s="44">
        <v>2875</v>
      </c>
      <c r="AG3631" s="45"/>
      <c r="AH3631" s="38"/>
      <c r="AI3631" s="43">
        <v>0</v>
      </c>
      <c r="AJ3631" s="44">
        <v>0</v>
      </c>
      <c r="AK3631" s="45"/>
      <c r="AL3631" s="38"/>
      <c r="AM3631" s="43">
        <v>2820</v>
      </c>
      <c r="AN3631" s="44">
        <v>2820</v>
      </c>
      <c r="AO3631" s="45"/>
    </row>
    <row r="3632" spans="1:41" hidden="1" outlineLevel="1" x14ac:dyDescent="0.25">
      <c r="A3632" s="34" t="s">
        <v>6087</v>
      </c>
      <c r="B3632" s="35" t="s">
        <v>6088</v>
      </c>
      <c r="C3632" s="35" t="s">
        <v>6089</v>
      </c>
      <c r="D3632" s="35" t="s">
        <v>500</v>
      </c>
      <c r="E3632" s="42">
        <v>1</v>
      </c>
      <c r="G3632" s="43">
        <v>0</v>
      </c>
      <c r="H3632" s="44">
        <v>0</v>
      </c>
      <c r="I3632" s="45"/>
      <c r="J3632" s="38"/>
      <c r="K3632" s="43">
        <v>1606</v>
      </c>
      <c r="L3632" s="44">
        <v>1606</v>
      </c>
      <c r="M3632" s="45"/>
      <c r="N3632" s="38"/>
      <c r="O3632" s="43">
        <v>1606</v>
      </c>
      <c r="P3632" s="44">
        <v>1606</v>
      </c>
      <c r="Q3632" s="45"/>
      <c r="R3632" s="38"/>
      <c r="S3632" s="43">
        <v>1674</v>
      </c>
      <c r="T3632" s="44">
        <v>1674</v>
      </c>
      <c r="U3632" s="45"/>
      <c r="V3632" s="38"/>
      <c r="W3632" s="43">
        <v>1650</v>
      </c>
      <c r="X3632" s="44">
        <v>1650</v>
      </c>
      <c r="Y3632" s="45"/>
      <c r="Z3632" s="38"/>
      <c r="AA3632" s="43">
        <v>537.5</v>
      </c>
      <c r="AB3632" s="44">
        <v>537.5</v>
      </c>
      <c r="AC3632" s="45"/>
      <c r="AD3632" s="38"/>
      <c r="AE3632" s="43">
        <v>1242</v>
      </c>
      <c r="AF3632" s="44">
        <v>1242</v>
      </c>
      <c r="AG3632" s="45"/>
      <c r="AH3632" s="38"/>
      <c r="AI3632" s="43">
        <v>0</v>
      </c>
      <c r="AJ3632" s="44">
        <v>0</v>
      </c>
      <c r="AK3632" s="45"/>
      <c r="AL3632" s="38"/>
      <c r="AM3632" s="43">
        <v>2411</v>
      </c>
      <c r="AN3632" s="44">
        <v>2411</v>
      </c>
      <c r="AO3632" s="45"/>
    </row>
    <row r="3633" spans="1:41" hidden="1" outlineLevel="1" x14ac:dyDescent="0.25">
      <c r="A3633" s="34" t="s">
        <v>6090</v>
      </c>
      <c r="B3633" s="35" t="s">
        <v>6091</v>
      </c>
      <c r="C3633" s="35" t="s">
        <v>6092</v>
      </c>
      <c r="D3633" s="35" t="s">
        <v>500</v>
      </c>
      <c r="E3633" s="42">
        <v>1</v>
      </c>
      <c r="G3633" s="43">
        <v>0</v>
      </c>
      <c r="H3633" s="44">
        <v>0</v>
      </c>
      <c r="I3633" s="45"/>
      <c r="J3633" s="38"/>
      <c r="K3633" s="43">
        <v>3521</v>
      </c>
      <c r="L3633" s="44">
        <v>3521</v>
      </c>
      <c r="M3633" s="45"/>
      <c r="N3633" s="38"/>
      <c r="O3633" s="43">
        <v>3521</v>
      </c>
      <c r="P3633" s="44">
        <v>3521</v>
      </c>
      <c r="Q3633" s="45"/>
      <c r="R3633" s="38"/>
      <c r="S3633" s="43">
        <v>1674</v>
      </c>
      <c r="T3633" s="44">
        <v>1674</v>
      </c>
      <c r="U3633" s="45"/>
      <c r="V3633" s="38"/>
      <c r="W3633" s="43">
        <v>2850</v>
      </c>
      <c r="X3633" s="44">
        <v>2850</v>
      </c>
      <c r="Y3633" s="45"/>
      <c r="Z3633" s="38"/>
      <c r="AA3633" s="43">
        <v>947.66</v>
      </c>
      <c r="AB3633" s="44">
        <v>947.66</v>
      </c>
      <c r="AC3633" s="45"/>
      <c r="AD3633" s="38"/>
      <c r="AE3633" s="43">
        <v>1875</v>
      </c>
      <c r="AF3633" s="44">
        <v>1875</v>
      </c>
      <c r="AG3633" s="45"/>
      <c r="AH3633" s="38"/>
      <c r="AI3633" s="43">
        <v>0</v>
      </c>
      <c r="AJ3633" s="44">
        <v>0</v>
      </c>
      <c r="AK3633" s="45"/>
      <c r="AL3633" s="38"/>
      <c r="AM3633" s="43">
        <v>2411</v>
      </c>
      <c r="AN3633" s="44">
        <v>2411</v>
      </c>
      <c r="AO3633" s="45"/>
    </row>
    <row r="3634" spans="1:41" hidden="1" outlineLevel="1" x14ac:dyDescent="0.25">
      <c r="A3634" s="34" t="s">
        <v>6093</v>
      </c>
      <c r="B3634" s="35" t="s">
        <v>6094</v>
      </c>
      <c r="C3634" s="35" t="s">
        <v>6095</v>
      </c>
      <c r="D3634" s="35" t="s">
        <v>500</v>
      </c>
      <c r="E3634" s="42">
        <v>1</v>
      </c>
      <c r="G3634" s="43">
        <v>0</v>
      </c>
      <c r="H3634" s="44">
        <v>0</v>
      </c>
      <c r="I3634" s="45"/>
      <c r="J3634" s="38"/>
      <c r="K3634" s="43">
        <v>7080</v>
      </c>
      <c r="L3634" s="44">
        <v>7080</v>
      </c>
      <c r="M3634" s="45"/>
      <c r="N3634" s="38"/>
      <c r="O3634" s="43">
        <v>7080</v>
      </c>
      <c r="P3634" s="44">
        <v>7080</v>
      </c>
      <c r="Q3634" s="45"/>
      <c r="R3634" s="38"/>
      <c r="S3634" s="43">
        <v>12736</v>
      </c>
      <c r="T3634" s="44">
        <v>12736</v>
      </c>
      <c r="U3634" s="45"/>
      <c r="V3634" s="38"/>
      <c r="W3634" s="43">
        <v>35000</v>
      </c>
      <c r="X3634" s="44">
        <v>35000</v>
      </c>
      <c r="Y3634" s="45"/>
      <c r="Z3634" s="38"/>
      <c r="AA3634" s="43">
        <v>3781.54</v>
      </c>
      <c r="AB3634" s="44">
        <v>3781.54</v>
      </c>
      <c r="AC3634" s="45"/>
      <c r="AD3634" s="38"/>
      <c r="AE3634" s="43">
        <v>4830</v>
      </c>
      <c r="AF3634" s="44">
        <v>4830</v>
      </c>
      <c r="AG3634" s="45"/>
      <c r="AH3634" s="38"/>
      <c r="AI3634" s="43">
        <v>0</v>
      </c>
      <c r="AJ3634" s="44">
        <v>0</v>
      </c>
      <c r="AK3634" s="45"/>
      <c r="AL3634" s="38"/>
      <c r="AM3634" s="43">
        <v>12345</v>
      </c>
      <c r="AN3634" s="44">
        <v>12345</v>
      </c>
      <c r="AO3634" s="45"/>
    </row>
    <row r="3635" spans="1:41" hidden="1" outlineLevel="1" x14ac:dyDescent="0.25">
      <c r="A3635" s="34" t="s">
        <v>6096</v>
      </c>
      <c r="B3635" s="35" t="s">
        <v>6097</v>
      </c>
      <c r="C3635" s="35" t="s">
        <v>6098</v>
      </c>
      <c r="D3635" s="35" t="s">
        <v>500</v>
      </c>
      <c r="E3635" s="42">
        <v>1</v>
      </c>
      <c r="G3635" s="43">
        <v>0</v>
      </c>
      <c r="H3635" s="44">
        <v>0</v>
      </c>
      <c r="I3635" s="45"/>
      <c r="J3635" s="38"/>
      <c r="K3635" s="43">
        <v>2885</v>
      </c>
      <c r="L3635" s="44">
        <v>2885</v>
      </c>
      <c r="M3635" s="45"/>
      <c r="N3635" s="38"/>
      <c r="O3635" s="43">
        <v>2885</v>
      </c>
      <c r="P3635" s="44">
        <v>2885</v>
      </c>
      <c r="Q3635" s="45"/>
      <c r="R3635" s="38"/>
      <c r="S3635" s="43">
        <v>1844</v>
      </c>
      <c r="T3635" s="44">
        <v>1844</v>
      </c>
      <c r="U3635" s="45"/>
      <c r="V3635" s="38"/>
      <c r="W3635" s="43">
        <v>4150</v>
      </c>
      <c r="X3635" s="44">
        <v>4150</v>
      </c>
      <c r="Y3635" s="45"/>
      <c r="Z3635" s="38"/>
      <c r="AA3635" s="43">
        <v>1236.26</v>
      </c>
      <c r="AB3635" s="44">
        <v>1236.26</v>
      </c>
      <c r="AC3635" s="45"/>
      <c r="AD3635" s="38"/>
      <c r="AE3635" s="43">
        <v>2070</v>
      </c>
      <c r="AF3635" s="44">
        <v>2070</v>
      </c>
      <c r="AG3635" s="45"/>
      <c r="AH3635" s="38"/>
      <c r="AI3635" s="43">
        <v>0</v>
      </c>
      <c r="AJ3635" s="44">
        <v>0</v>
      </c>
      <c r="AK3635" s="45"/>
      <c r="AL3635" s="38"/>
      <c r="AM3635" s="43">
        <v>2820</v>
      </c>
      <c r="AN3635" s="44">
        <v>2820</v>
      </c>
      <c r="AO3635" s="45"/>
    </row>
    <row r="3636" spans="1:41" hidden="1" outlineLevel="1" x14ac:dyDescent="0.25">
      <c r="A3636" s="34" t="s">
        <v>6099</v>
      </c>
      <c r="B3636" s="35" t="s">
        <v>6100</v>
      </c>
      <c r="C3636" s="35" t="s">
        <v>6101</v>
      </c>
      <c r="D3636" s="35" t="s">
        <v>500</v>
      </c>
      <c r="E3636" s="42">
        <v>1</v>
      </c>
      <c r="G3636" s="43">
        <v>0</v>
      </c>
      <c r="H3636" s="44">
        <v>0</v>
      </c>
      <c r="I3636" s="45"/>
      <c r="J3636" s="38"/>
      <c r="K3636" s="43">
        <v>3413</v>
      </c>
      <c r="L3636" s="44">
        <v>3413</v>
      </c>
      <c r="M3636" s="45"/>
      <c r="N3636" s="38"/>
      <c r="O3636" s="43">
        <v>3413</v>
      </c>
      <c r="P3636" s="44">
        <v>3413</v>
      </c>
      <c r="Q3636" s="45"/>
      <c r="R3636" s="38"/>
      <c r="S3636" s="43">
        <v>1812</v>
      </c>
      <c r="T3636" s="44">
        <v>1812</v>
      </c>
      <c r="U3636" s="45"/>
      <c r="V3636" s="38"/>
      <c r="W3636" s="43">
        <v>1950</v>
      </c>
      <c r="X3636" s="44">
        <v>1950</v>
      </c>
      <c r="Y3636" s="45"/>
      <c r="Z3636" s="38"/>
      <c r="AA3636" s="43">
        <v>806.25</v>
      </c>
      <c r="AB3636" s="44">
        <v>806.25</v>
      </c>
      <c r="AC3636" s="45"/>
      <c r="AD3636" s="38"/>
      <c r="AE3636" s="43">
        <v>2070</v>
      </c>
      <c r="AF3636" s="44">
        <v>2070</v>
      </c>
      <c r="AG3636" s="45"/>
      <c r="AH3636" s="38"/>
      <c r="AI3636" s="43">
        <v>0</v>
      </c>
      <c r="AJ3636" s="44">
        <v>0</v>
      </c>
      <c r="AK3636" s="45"/>
      <c r="AL3636" s="38"/>
      <c r="AM3636" s="43">
        <v>3127</v>
      </c>
      <c r="AN3636" s="44">
        <v>3127</v>
      </c>
      <c r="AO3636" s="45"/>
    </row>
    <row r="3637" spans="1:41" hidden="1" outlineLevel="1" x14ac:dyDescent="0.25">
      <c r="A3637" s="34" t="s">
        <v>6102</v>
      </c>
      <c r="B3637" s="35" t="s">
        <v>6103</v>
      </c>
      <c r="C3637" s="35" t="s">
        <v>6104</v>
      </c>
      <c r="D3637" s="35" t="s">
        <v>500</v>
      </c>
      <c r="E3637" s="42">
        <v>1</v>
      </c>
      <c r="G3637" s="43">
        <v>0</v>
      </c>
      <c r="H3637" s="44">
        <v>0</v>
      </c>
      <c r="I3637" s="45"/>
      <c r="J3637" s="38"/>
      <c r="K3637" s="43">
        <v>6000</v>
      </c>
      <c r="L3637" s="44">
        <v>6000</v>
      </c>
      <c r="M3637" s="45"/>
      <c r="N3637" s="38"/>
      <c r="O3637" s="43">
        <v>6000</v>
      </c>
      <c r="P3637" s="44">
        <v>6000</v>
      </c>
      <c r="Q3637" s="45"/>
      <c r="R3637" s="38"/>
      <c r="S3637" s="43">
        <v>11858</v>
      </c>
      <c r="T3637" s="44">
        <v>11858</v>
      </c>
      <c r="U3637" s="45"/>
      <c r="V3637" s="38"/>
      <c r="W3637" s="43">
        <v>25000</v>
      </c>
      <c r="X3637" s="44">
        <v>25000</v>
      </c>
      <c r="Y3637" s="45"/>
      <c r="Z3637" s="38"/>
      <c r="AA3637" s="43">
        <v>4031.27</v>
      </c>
      <c r="AB3637" s="44">
        <v>4031.27</v>
      </c>
      <c r="AC3637" s="45"/>
      <c r="AD3637" s="38"/>
      <c r="AE3637" s="43">
        <v>2875</v>
      </c>
      <c r="AF3637" s="44">
        <v>2875</v>
      </c>
      <c r="AG3637" s="45"/>
      <c r="AH3637" s="38"/>
      <c r="AI3637" s="43">
        <v>0</v>
      </c>
      <c r="AJ3637" s="44">
        <v>0</v>
      </c>
      <c r="AK3637" s="45"/>
      <c r="AL3637" s="38"/>
      <c r="AM3637" s="43">
        <v>2411</v>
      </c>
      <c r="AN3637" s="44">
        <v>2411</v>
      </c>
      <c r="AO3637" s="45"/>
    </row>
    <row r="3638" spans="1:41" hidden="1" outlineLevel="1" x14ac:dyDescent="0.25">
      <c r="A3638" s="30"/>
      <c r="B3638" s="31" t="s">
        <v>44</v>
      </c>
      <c r="C3638" s="31" t="s">
        <v>45</v>
      </c>
      <c r="G3638" s="36"/>
      <c r="H3638" s="36"/>
      <c r="I3638" s="37"/>
      <c r="J3638" s="38"/>
      <c r="K3638" s="36"/>
      <c r="L3638" s="36"/>
      <c r="M3638" s="37"/>
      <c r="N3638" s="38"/>
      <c r="O3638" s="36"/>
      <c r="P3638" s="36"/>
      <c r="Q3638" s="37"/>
      <c r="R3638" s="38"/>
      <c r="S3638" s="36"/>
      <c r="T3638" s="36"/>
      <c r="U3638" s="37"/>
      <c r="V3638" s="38"/>
      <c r="W3638" s="36"/>
      <c r="X3638" s="36"/>
      <c r="Y3638" s="37"/>
      <c r="Z3638" s="38"/>
      <c r="AA3638" s="36"/>
      <c r="AB3638" s="36"/>
      <c r="AC3638" s="37"/>
      <c r="AD3638" s="38"/>
      <c r="AE3638" s="36"/>
      <c r="AF3638" s="36"/>
      <c r="AG3638" s="37"/>
      <c r="AH3638" s="38"/>
      <c r="AI3638" s="36"/>
      <c r="AJ3638" s="36"/>
      <c r="AK3638" s="37"/>
      <c r="AL3638" s="38"/>
      <c r="AM3638" s="36"/>
      <c r="AN3638" s="36"/>
      <c r="AO3638" s="37"/>
    </row>
    <row r="3639" spans="1:41" hidden="1" outlineLevel="1" x14ac:dyDescent="0.25">
      <c r="A3639" s="34" t="s">
        <v>6105</v>
      </c>
      <c r="B3639" s="35" t="s">
        <v>47</v>
      </c>
      <c r="C3639" s="35" t="s">
        <v>2767</v>
      </c>
      <c r="G3639" s="36"/>
      <c r="H3639" s="36"/>
      <c r="I3639" s="37"/>
      <c r="J3639" s="38"/>
      <c r="K3639" s="36"/>
      <c r="L3639" s="36"/>
      <c r="M3639" s="37"/>
      <c r="N3639" s="38"/>
      <c r="O3639" s="36"/>
      <c r="P3639" s="36"/>
      <c r="Q3639" s="37"/>
      <c r="R3639" s="38"/>
      <c r="S3639" s="36"/>
      <c r="T3639" s="36"/>
      <c r="U3639" s="37"/>
      <c r="V3639" s="38"/>
      <c r="W3639" s="36"/>
      <c r="X3639" s="36"/>
      <c r="Y3639" s="37"/>
      <c r="Z3639" s="38"/>
      <c r="AA3639" s="36"/>
      <c r="AB3639" s="36"/>
      <c r="AC3639" s="37"/>
      <c r="AD3639" s="38"/>
      <c r="AE3639" s="36"/>
      <c r="AF3639" s="36"/>
      <c r="AG3639" s="37"/>
      <c r="AH3639" s="38"/>
      <c r="AI3639" s="36"/>
      <c r="AJ3639" s="36"/>
      <c r="AK3639" s="37"/>
      <c r="AL3639" s="38"/>
      <c r="AM3639" s="36"/>
      <c r="AN3639" s="36"/>
      <c r="AO3639" s="37"/>
    </row>
    <row r="3640" spans="1:41" ht="45" hidden="1" outlineLevel="1" x14ac:dyDescent="0.25">
      <c r="A3640" s="34" t="s">
        <v>6106</v>
      </c>
      <c r="B3640" s="35" t="s">
        <v>47</v>
      </c>
      <c r="C3640" s="35" t="s">
        <v>4961</v>
      </c>
      <c r="G3640" s="36"/>
      <c r="H3640" s="36"/>
      <c r="I3640" s="37"/>
      <c r="J3640" s="38"/>
      <c r="K3640" s="36"/>
      <c r="L3640" s="36"/>
      <c r="M3640" s="37"/>
      <c r="N3640" s="38"/>
      <c r="O3640" s="36"/>
      <c r="P3640" s="36"/>
      <c r="Q3640" s="37"/>
      <c r="R3640" s="38"/>
      <c r="S3640" s="36"/>
      <c r="T3640" s="36"/>
      <c r="U3640" s="37"/>
      <c r="V3640" s="38"/>
      <c r="W3640" s="36"/>
      <c r="X3640" s="36"/>
      <c r="Y3640" s="37"/>
      <c r="Z3640" s="38"/>
      <c r="AA3640" s="36"/>
      <c r="AB3640" s="36"/>
      <c r="AC3640" s="37"/>
      <c r="AD3640" s="38"/>
      <c r="AE3640" s="36"/>
      <c r="AF3640" s="36"/>
      <c r="AG3640" s="37"/>
      <c r="AH3640" s="38"/>
      <c r="AI3640" s="36"/>
      <c r="AJ3640" s="36"/>
      <c r="AK3640" s="37"/>
      <c r="AL3640" s="38"/>
      <c r="AM3640" s="36"/>
      <c r="AN3640" s="36"/>
      <c r="AO3640" s="37"/>
    </row>
    <row r="3641" spans="1:41" ht="45" hidden="1" outlineLevel="1" x14ac:dyDescent="0.25">
      <c r="A3641" s="30"/>
      <c r="B3641" s="31" t="s">
        <v>69</v>
      </c>
      <c r="C3641" s="31" t="s">
        <v>70</v>
      </c>
      <c r="D3641" s="31" t="s">
        <v>71</v>
      </c>
      <c r="E3641" s="31" t="s">
        <v>72</v>
      </c>
      <c r="G3641" s="39" t="s">
        <v>73</v>
      </c>
      <c r="H3641" s="40" t="s">
        <v>33</v>
      </c>
      <c r="I3641" s="41"/>
      <c r="J3641" s="38"/>
      <c r="K3641" s="39" t="s">
        <v>73</v>
      </c>
      <c r="L3641" s="40" t="s">
        <v>33</v>
      </c>
      <c r="M3641" s="41"/>
      <c r="N3641" s="38"/>
      <c r="O3641" s="39" t="s">
        <v>73</v>
      </c>
      <c r="P3641" s="40" t="s">
        <v>33</v>
      </c>
      <c r="Q3641" s="41"/>
      <c r="R3641" s="38"/>
      <c r="S3641" s="39" t="s">
        <v>73</v>
      </c>
      <c r="T3641" s="40" t="s">
        <v>33</v>
      </c>
      <c r="U3641" s="41"/>
      <c r="V3641" s="38"/>
      <c r="W3641" s="39" t="s">
        <v>73</v>
      </c>
      <c r="X3641" s="40" t="s">
        <v>33</v>
      </c>
      <c r="Y3641" s="41"/>
      <c r="Z3641" s="38"/>
      <c r="AA3641" s="39" t="s">
        <v>73</v>
      </c>
      <c r="AB3641" s="40" t="s">
        <v>33</v>
      </c>
      <c r="AC3641" s="41"/>
      <c r="AD3641" s="38"/>
      <c r="AE3641" s="39" t="s">
        <v>73</v>
      </c>
      <c r="AF3641" s="40" t="s">
        <v>33</v>
      </c>
      <c r="AG3641" s="41"/>
      <c r="AH3641" s="38"/>
      <c r="AI3641" s="39" t="s">
        <v>73</v>
      </c>
      <c r="AJ3641" s="40" t="s">
        <v>33</v>
      </c>
      <c r="AK3641" s="41"/>
      <c r="AL3641" s="38"/>
      <c r="AM3641" s="39" t="s">
        <v>73</v>
      </c>
      <c r="AN3641" s="40" t="s">
        <v>33</v>
      </c>
      <c r="AO3641" s="41"/>
    </row>
    <row r="3642" spans="1:41" hidden="1" outlineLevel="1" x14ac:dyDescent="0.25">
      <c r="A3642" s="34" t="s">
        <v>6107</v>
      </c>
      <c r="B3642" s="35" t="s">
        <v>6108</v>
      </c>
      <c r="C3642" s="35" t="s">
        <v>2772</v>
      </c>
      <c r="D3642" s="35" t="s">
        <v>500</v>
      </c>
      <c r="E3642" s="42">
        <v>1</v>
      </c>
      <c r="G3642" s="43">
        <v>0</v>
      </c>
      <c r="H3642" s="44">
        <v>0</v>
      </c>
      <c r="I3642" s="45"/>
      <c r="J3642" s="38"/>
      <c r="K3642" s="43">
        <v>30000</v>
      </c>
      <c r="L3642" s="44">
        <v>30000</v>
      </c>
      <c r="M3642" s="45"/>
      <c r="N3642" s="38"/>
      <c r="O3642" s="43">
        <v>30000</v>
      </c>
      <c r="P3642" s="44">
        <v>30000</v>
      </c>
      <c r="Q3642" s="45"/>
      <c r="R3642" s="38"/>
      <c r="S3642" s="43">
        <v>16594</v>
      </c>
      <c r="T3642" s="44">
        <v>16594</v>
      </c>
      <c r="U3642" s="45"/>
      <c r="V3642" s="38"/>
      <c r="W3642" s="43">
        <v>16974</v>
      </c>
      <c r="X3642" s="44">
        <v>16974</v>
      </c>
      <c r="Y3642" s="45"/>
      <c r="Z3642" s="38"/>
      <c r="AA3642" s="43">
        <v>12346.85</v>
      </c>
      <c r="AB3642" s="44">
        <v>12346.85</v>
      </c>
      <c r="AC3642" s="45"/>
      <c r="AD3642" s="38"/>
      <c r="AE3642" s="43">
        <v>28750</v>
      </c>
      <c r="AF3642" s="44">
        <v>28750</v>
      </c>
      <c r="AG3642" s="45"/>
      <c r="AH3642" s="38"/>
      <c r="AI3642" s="43">
        <v>0</v>
      </c>
      <c r="AJ3642" s="44">
        <v>0</v>
      </c>
      <c r="AK3642" s="45"/>
      <c r="AL3642" s="38"/>
      <c r="AM3642" s="43">
        <v>34744</v>
      </c>
      <c r="AN3642" s="44">
        <v>34744</v>
      </c>
      <c r="AO3642" s="45"/>
    </row>
    <row r="3643" spans="1:41" hidden="1" outlineLevel="1" x14ac:dyDescent="0.25">
      <c r="A3643" s="30"/>
      <c r="B3643" s="31" t="s">
        <v>44</v>
      </c>
      <c r="C3643" s="31" t="s">
        <v>45</v>
      </c>
      <c r="G3643" s="36"/>
      <c r="H3643" s="36"/>
      <c r="I3643" s="37"/>
      <c r="J3643" s="38"/>
      <c r="K3643" s="36"/>
      <c r="L3643" s="36"/>
      <c r="M3643" s="37"/>
      <c r="N3643" s="38"/>
      <c r="O3643" s="36"/>
      <c r="P3643" s="36"/>
      <c r="Q3643" s="37"/>
      <c r="R3643" s="38"/>
      <c r="S3643" s="36"/>
      <c r="T3643" s="36"/>
      <c r="U3643" s="37"/>
      <c r="V3643" s="38"/>
      <c r="W3643" s="36"/>
      <c r="X3643" s="36"/>
      <c r="Y3643" s="37"/>
      <c r="Z3643" s="38"/>
      <c r="AA3643" s="36"/>
      <c r="AB3643" s="36"/>
      <c r="AC3643" s="37"/>
      <c r="AD3643" s="38"/>
      <c r="AE3643" s="36"/>
      <c r="AF3643" s="36"/>
      <c r="AG3643" s="37"/>
      <c r="AH3643" s="38"/>
      <c r="AI3643" s="36"/>
      <c r="AJ3643" s="36"/>
      <c r="AK3643" s="37"/>
      <c r="AL3643" s="38"/>
      <c r="AM3643" s="36"/>
      <c r="AN3643" s="36"/>
      <c r="AO3643" s="37"/>
    </row>
    <row r="3644" spans="1:41" hidden="1" outlineLevel="1" x14ac:dyDescent="0.25">
      <c r="A3644" s="34" t="s">
        <v>6109</v>
      </c>
      <c r="B3644" s="35" t="s">
        <v>47</v>
      </c>
      <c r="C3644" s="35" t="s">
        <v>2774</v>
      </c>
      <c r="G3644" s="36"/>
      <c r="H3644" s="36"/>
      <c r="I3644" s="37"/>
      <c r="J3644" s="38"/>
      <c r="K3644" s="36"/>
      <c r="L3644" s="36"/>
      <c r="M3644" s="37"/>
      <c r="N3644" s="38"/>
      <c r="O3644" s="36"/>
      <c r="P3644" s="36"/>
      <c r="Q3644" s="37"/>
      <c r="R3644" s="38"/>
      <c r="S3644" s="36"/>
      <c r="T3644" s="36"/>
      <c r="U3644" s="37"/>
      <c r="V3644" s="38"/>
      <c r="W3644" s="36"/>
      <c r="X3644" s="36"/>
      <c r="Y3644" s="37"/>
      <c r="Z3644" s="38"/>
      <c r="AA3644" s="36"/>
      <c r="AB3644" s="36"/>
      <c r="AC3644" s="37"/>
      <c r="AD3644" s="38"/>
      <c r="AE3644" s="36"/>
      <c r="AF3644" s="36"/>
      <c r="AG3644" s="37"/>
      <c r="AH3644" s="38"/>
      <c r="AI3644" s="36"/>
      <c r="AJ3644" s="36"/>
      <c r="AK3644" s="37"/>
      <c r="AL3644" s="38"/>
      <c r="AM3644" s="36"/>
      <c r="AN3644" s="36"/>
      <c r="AO3644" s="37"/>
    </row>
    <row r="3645" spans="1:41" ht="45" hidden="1" outlineLevel="1" x14ac:dyDescent="0.25">
      <c r="A3645" s="34" t="s">
        <v>6110</v>
      </c>
      <c r="B3645" s="35" t="s">
        <v>47</v>
      </c>
      <c r="C3645" s="35" t="s">
        <v>6111</v>
      </c>
      <c r="G3645" s="36"/>
      <c r="H3645" s="36"/>
      <c r="I3645" s="37"/>
      <c r="J3645" s="38"/>
      <c r="K3645" s="36"/>
      <c r="L3645" s="36"/>
      <c r="M3645" s="37"/>
      <c r="N3645" s="38"/>
      <c r="O3645" s="36"/>
      <c r="P3645" s="36"/>
      <c r="Q3645" s="37"/>
      <c r="R3645" s="38"/>
      <c r="S3645" s="36"/>
      <c r="T3645" s="36"/>
      <c r="U3645" s="37"/>
      <c r="V3645" s="38"/>
      <c r="W3645" s="36"/>
      <c r="X3645" s="36"/>
      <c r="Y3645" s="37"/>
      <c r="Z3645" s="38"/>
      <c r="AA3645" s="36"/>
      <c r="AB3645" s="36"/>
      <c r="AC3645" s="37"/>
      <c r="AD3645" s="38"/>
      <c r="AE3645" s="36"/>
      <c r="AF3645" s="36"/>
      <c r="AG3645" s="37"/>
      <c r="AH3645" s="38"/>
      <c r="AI3645" s="36"/>
      <c r="AJ3645" s="36"/>
      <c r="AK3645" s="37"/>
      <c r="AL3645" s="38"/>
      <c r="AM3645" s="36"/>
      <c r="AN3645" s="36"/>
      <c r="AO3645" s="37"/>
    </row>
    <row r="3646" spans="1:41" ht="45" hidden="1" outlineLevel="1" x14ac:dyDescent="0.25">
      <c r="A3646" s="30"/>
      <c r="B3646" s="31" t="s">
        <v>69</v>
      </c>
      <c r="C3646" s="31" t="s">
        <v>70</v>
      </c>
      <c r="D3646" s="31" t="s">
        <v>71</v>
      </c>
      <c r="E3646" s="31" t="s">
        <v>72</v>
      </c>
      <c r="G3646" s="39" t="s">
        <v>73</v>
      </c>
      <c r="H3646" s="40" t="s">
        <v>33</v>
      </c>
      <c r="I3646" s="41"/>
      <c r="J3646" s="38"/>
      <c r="K3646" s="39" t="s">
        <v>73</v>
      </c>
      <c r="L3646" s="40" t="s">
        <v>33</v>
      </c>
      <c r="M3646" s="41"/>
      <c r="N3646" s="38"/>
      <c r="O3646" s="39" t="s">
        <v>73</v>
      </c>
      <c r="P3646" s="40" t="s">
        <v>33</v>
      </c>
      <c r="Q3646" s="41"/>
      <c r="R3646" s="38"/>
      <c r="S3646" s="39" t="s">
        <v>73</v>
      </c>
      <c r="T3646" s="40" t="s">
        <v>33</v>
      </c>
      <c r="U3646" s="41"/>
      <c r="V3646" s="38"/>
      <c r="W3646" s="39" t="s">
        <v>73</v>
      </c>
      <c r="X3646" s="40" t="s">
        <v>33</v>
      </c>
      <c r="Y3646" s="41"/>
      <c r="Z3646" s="38"/>
      <c r="AA3646" s="39" t="s">
        <v>73</v>
      </c>
      <c r="AB3646" s="40" t="s">
        <v>33</v>
      </c>
      <c r="AC3646" s="41"/>
      <c r="AD3646" s="38"/>
      <c r="AE3646" s="39" t="s">
        <v>73</v>
      </c>
      <c r="AF3646" s="40" t="s">
        <v>33</v>
      </c>
      <c r="AG3646" s="41"/>
      <c r="AH3646" s="38"/>
      <c r="AI3646" s="39" t="s">
        <v>73</v>
      </c>
      <c r="AJ3646" s="40" t="s">
        <v>33</v>
      </c>
      <c r="AK3646" s="41"/>
      <c r="AL3646" s="38"/>
      <c r="AM3646" s="39" t="s">
        <v>73</v>
      </c>
      <c r="AN3646" s="40" t="s">
        <v>33</v>
      </c>
      <c r="AO3646" s="41"/>
    </row>
    <row r="3647" spans="1:41" hidden="1" outlineLevel="1" x14ac:dyDescent="0.25">
      <c r="A3647" s="34" t="s">
        <v>6112</v>
      </c>
      <c r="B3647" s="35" t="s">
        <v>6113</v>
      </c>
      <c r="C3647" s="35" t="s">
        <v>3798</v>
      </c>
      <c r="D3647" s="35" t="s">
        <v>500</v>
      </c>
      <c r="E3647" s="42">
        <v>1</v>
      </c>
      <c r="G3647" s="43">
        <v>0</v>
      </c>
      <c r="H3647" s="44">
        <v>0</v>
      </c>
      <c r="I3647" s="45"/>
      <c r="J3647" s="38"/>
      <c r="K3647" s="43">
        <v>8000</v>
      </c>
      <c r="L3647" s="44">
        <v>8000</v>
      </c>
      <c r="M3647" s="45"/>
      <c r="N3647" s="38"/>
      <c r="O3647" s="43">
        <v>8000</v>
      </c>
      <c r="P3647" s="44">
        <v>8000</v>
      </c>
      <c r="Q3647" s="45"/>
      <c r="R3647" s="38"/>
      <c r="S3647" s="43">
        <v>8279</v>
      </c>
      <c r="T3647" s="44">
        <v>8279</v>
      </c>
      <c r="U3647" s="45"/>
      <c r="V3647" s="38"/>
      <c r="W3647" s="43">
        <v>10671</v>
      </c>
      <c r="X3647" s="44">
        <v>10671</v>
      </c>
      <c r="Y3647" s="45"/>
      <c r="Z3647" s="38"/>
      <c r="AA3647" s="43">
        <v>2425.65</v>
      </c>
      <c r="AB3647" s="44">
        <v>2425.65</v>
      </c>
      <c r="AC3647" s="45"/>
      <c r="AD3647" s="38"/>
      <c r="AE3647" s="43">
        <v>6900</v>
      </c>
      <c r="AF3647" s="44">
        <v>6900</v>
      </c>
      <c r="AG3647" s="45"/>
      <c r="AH3647" s="38"/>
      <c r="AI3647" s="43">
        <v>0</v>
      </c>
      <c r="AJ3647" s="44">
        <v>0</v>
      </c>
      <c r="AK3647" s="45"/>
      <c r="AL3647" s="38"/>
      <c r="AM3647" s="43">
        <v>12165</v>
      </c>
      <c r="AN3647" s="44">
        <v>12165</v>
      </c>
      <c r="AO3647" s="45"/>
    </row>
    <row r="3648" spans="1:41" hidden="1" outlineLevel="1" x14ac:dyDescent="0.25">
      <c r="A3648" s="30"/>
      <c r="B3648" s="31" t="s">
        <v>44</v>
      </c>
      <c r="C3648" s="31" t="s">
        <v>45</v>
      </c>
      <c r="G3648" s="36"/>
      <c r="H3648" s="36"/>
      <c r="I3648" s="37"/>
      <c r="J3648" s="38"/>
      <c r="K3648" s="36"/>
      <c r="L3648" s="36"/>
      <c r="M3648" s="37"/>
      <c r="N3648" s="38"/>
      <c r="O3648" s="36"/>
      <c r="P3648" s="36"/>
      <c r="Q3648" s="37"/>
      <c r="R3648" s="38"/>
      <c r="S3648" s="36"/>
      <c r="T3648" s="36"/>
      <c r="U3648" s="37"/>
      <c r="V3648" s="38"/>
      <c r="W3648" s="36"/>
      <c r="X3648" s="36"/>
      <c r="Y3648" s="37"/>
      <c r="Z3648" s="38"/>
      <c r="AA3648" s="36"/>
      <c r="AB3648" s="36"/>
      <c r="AC3648" s="37"/>
      <c r="AD3648" s="38"/>
      <c r="AE3648" s="36"/>
      <c r="AF3648" s="36"/>
      <c r="AG3648" s="37"/>
      <c r="AH3648" s="38"/>
      <c r="AI3648" s="36"/>
      <c r="AJ3648" s="36"/>
      <c r="AK3648" s="37"/>
      <c r="AL3648" s="38"/>
      <c r="AM3648" s="36"/>
      <c r="AN3648" s="36"/>
      <c r="AO3648" s="37"/>
    </row>
    <row r="3649" spans="1:41" hidden="1" outlineLevel="1" x14ac:dyDescent="0.25">
      <c r="A3649" s="34" t="s">
        <v>6114</v>
      </c>
      <c r="B3649" s="35" t="s">
        <v>47</v>
      </c>
      <c r="C3649" s="35" t="s">
        <v>4970</v>
      </c>
      <c r="G3649" s="36"/>
      <c r="H3649" s="36"/>
      <c r="I3649" s="37"/>
      <c r="J3649" s="38"/>
      <c r="K3649" s="36"/>
      <c r="L3649" s="36"/>
      <c r="M3649" s="37"/>
      <c r="N3649" s="38"/>
      <c r="O3649" s="36"/>
      <c r="P3649" s="36"/>
      <c r="Q3649" s="37"/>
      <c r="R3649" s="38"/>
      <c r="S3649" s="36"/>
      <c r="T3649" s="36"/>
      <c r="U3649" s="37"/>
      <c r="V3649" s="38"/>
      <c r="W3649" s="36"/>
      <c r="X3649" s="36"/>
      <c r="Y3649" s="37"/>
      <c r="Z3649" s="38"/>
      <c r="AA3649" s="36"/>
      <c r="AB3649" s="36"/>
      <c r="AC3649" s="37"/>
      <c r="AD3649" s="38"/>
      <c r="AE3649" s="36"/>
      <c r="AF3649" s="36"/>
      <c r="AG3649" s="37"/>
      <c r="AH3649" s="38"/>
      <c r="AI3649" s="36"/>
      <c r="AJ3649" s="36"/>
      <c r="AK3649" s="37"/>
      <c r="AL3649" s="38"/>
      <c r="AM3649" s="36"/>
      <c r="AN3649" s="36"/>
      <c r="AO3649" s="37"/>
    </row>
    <row r="3650" spans="1:41" ht="75" hidden="1" outlineLevel="1" x14ac:dyDescent="0.25">
      <c r="A3650" s="34" t="s">
        <v>6115</v>
      </c>
      <c r="B3650" s="35" t="s">
        <v>47</v>
      </c>
      <c r="C3650" s="35" t="s">
        <v>4972</v>
      </c>
      <c r="G3650" s="36"/>
      <c r="H3650" s="36"/>
      <c r="I3650" s="37"/>
      <c r="J3650" s="38"/>
      <c r="K3650" s="36"/>
      <c r="L3650" s="36"/>
      <c r="M3650" s="37"/>
      <c r="N3650" s="38"/>
      <c r="O3650" s="36"/>
      <c r="P3650" s="36"/>
      <c r="Q3650" s="37"/>
      <c r="R3650" s="38"/>
      <c r="S3650" s="36"/>
      <c r="T3650" s="36"/>
      <c r="U3650" s="37"/>
      <c r="V3650" s="38"/>
      <c r="W3650" s="36"/>
      <c r="X3650" s="36"/>
      <c r="Y3650" s="37"/>
      <c r="Z3650" s="38"/>
      <c r="AA3650" s="36"/>
      <c r="AB3650" s="36"/>
      <c r="AC3650" s="37"/>
      <c r="AD3650" s="38"/>
      <c r="AE3650" s="36"/>
      <c r="AF3650" s="36"/>
      <c r="AG3650" s="37"/>
      <c r="AH3650" s="38"/>
      <c r="AI3650" s="36"/>
      <c r="AJ3650" s="36"/>
      <c r="AK3650" s="37"/>
      <c r="AL3650" s="38"/>
      <c r="AM3650" s="36"/>
      <c r="AN3650" s="36"/>
      <c r="AO3650" s="37"/>
    </row>
    <row r="3651" spans="1:41" ht="45" hidden="1" outlineLevel="1" x14ac:dyDescent="0.25">
      <c r="A3651" s="30"/>
      <c r="B3651" s="31" t="s">
        <v>69</v>
      </c>
      <c r="C3651" s="31" t="s">
        <v>70</v>
      </c>
      <c r="D3651" s="31" t="s">
        <v>71</v>
      </c>
      <c r="E3651" s="31" t="s">
        <v>72</v>
      </c>
      <c r="G3651" s="39" t="s">
        <v>73</v>
      </c>
      <c r="H3651" s="40" t="s">
        <v>33</v>
      </c>
      <c r="I3651" s="41"/>
      <c r="J3651" s="38"/>
      <c r="K3651" s="39" t="s">
        <v>73</v>
      </c>
      <c r="L3651" s="40" t="s">
        <v>33</v>
      </c>
      <c r="M3651" s="41"/>
      <c r="N3651" s="38"/>
      <c r="O3651" s="39" t="s">
        <v>73</v>
      </c>
      <c r="P3651" s="40" t="s">
        <v>33</v>
      </c>
      <c r="Q3651" s="41"/>
      <c r="R3651" s="38"/>
      <c r="S3651" s="39" t="s">
        <v>73</v>
      </c>
      <c r="T3651" s="40" t="s">
        <v>33</v>
      </c>
      <c r="U3651" s="41"/>
      <c r="V3651" s="38"/>
      <c r="W3651" s="39" t="s">
        <v>73</v>
      </c>
      <c r="X3651" s="40" t="s">
        <v>33</v>
      </c>
      <c r="Y3651" s="41"/>
      <c r="Z3651" s="38"/>
      <c r="AA3651" s="39" t="s">
        <v>73</v>
      </c>
      <c r="AB3651" s="40" t="s">
        <v>33</v>
      </c>
      <c r="AC3651" s="41"/>
      <c r="AD3651" s="38"/>
      <c r="AE3651" s="39" t="s">
        <v>73</v>
      </c>
      <c r="AF3651" s="40" t="s">
        <v>33</v>
      </c>
      <c r="AG3651" s="41"/>
      <c r="AH3651" s="38"/>
      <c r="AI3651" s="39" t="s">
        <v>73</v>
      </c>
      <c r="AJ3651" s="40" t="s">
        <v>33</v>
      </c>
      <c r="AK3651" s="41"/>
      <c r="AL3651" s="38"/>
      <c r="AM3651" s="39" t="s">
        <v>73</v>
      </c>
      <c r="AN3651" s="40" t="s">
        <v>33</v>
      </c>
      <c r="AO3651" s="41"/>
    </row>
    <row r="3652" spans="1:41" hidden="1" outlineLevel="1" x14ac:dyDescent="0.25">
      <c r="A3652" s="34" t="s">
        <v>6116</v>
      </c>
      <c r="B3652" s="35" t="s">
        <v>6117</v>
      </c>
      <c r="C3652" s="35" t="s">
        <v>6118</v>
      </c>
      <c r="D3652" s="35" t="s">
        <v>523</v>
      </c>
      <c r="E3652" s="42">
        <v>10</v>
      </c>
      <c r="G3652" s="43">
        <v>0</v>
      </c>
      <c r="H3652" s="44">
        <v>0</v>
      </c>
      <c r="I3652" s="45"/>
      <c r="J3652" s="38"/>
      <c r="K3652" s="43">
        <v>35</v>
      </c>
      <c r="L3652" s="44">
        <v>350</v>
      </c>
      <c r="M3652" s="45"/>
      <c r="N3652" s="38"/>
      <c r="O3652" s="43">
        <v>35</v>
      </c>
      <c r="P3652" s="44">
        <v>350</v>
      </c>
      <c r="Q3652" s="45"/>
      <c r="R3652" s="38"/>
      <c r="S3652" s="43">
        <v>96</v>
      </c>
      <c r="T3652" s="44">
        <v>960</v>
      </c>
      <c r="U3652" s="45"/>
      <c r="V3652" s="38"/>
      <c r="W3652" s="43">
        <v>27</v>
      </c>
      <c r="X3652" s="44">
        <v>270</v>
      </c>
      <c r="Y3652" s="45"/>
      <c r="Z3652" s="38"/>
      <c r="AA3652" s="43">
        <v>52.92</v>
      </c>
      <c r="AB3652" s="44">
        <v>529.20000000000005</v>
      </c>
      <c r="AC3652" s="45"/>
      <c r="AD3652" s="38"/>
      <c r="AE3652" s="43">
        <v>35</v>
      </c>
      <c r="AF3652" s="44">
        <v>350</v>
      </c>
      <c r="AG3652" s="45"/>
      <c r="AH3652" s="38"/>
      <c r="AI3652" s="43">
        <v>0</v>
      </c>
      <c r="AJ3652" s="44">
        <v>0</v>
      </c>
      <c r="AK3652" s="45"/>
      <c r="AL3652" s="38"/>
      <c r="AM3652" s="43">
        <v>31</v>
      </c>
      <c r="AN3652" s="44">
        <v>310</v>
      </c>
      <c r="AO3652" s="45"/>
    </row>
    <row r="3653" spans="1:41" hidden="1" outlineLevel="1" x14ac:dyDescent="0.25">
      <c r="A3653" s="34" t="s">
        <v>6119</v>
      </c>
      <c r="B3653" s="35" t="s">
        <v>6120</v>
      </c>
      <c r="C3653" s="35" t="s">
        <v>6121</v>
      </c>
      <c r="D3653" s="35" t="s">
        <v>523</v>
      </c>
      <c r="E3653" s="42">
        <v>10</v>
      </c>
      <c r="G3653" s="43">
        <v>0</v>
      </c>
      <c r="H3653" s="44">
        <v>0</v>
      </c>
      <c r="I3653" s="45"/>
      <c r="J3653" s="38"/>
      <c r="K3653" s="43">
        <v>47</v>
      </c>
      <c r="L3653" s="44">
        <v>470</v>
      </c>
      <c r="M3653" s="45"/>
      <c r="N3653" s="38"/>
      <c r="O3653" s="43">
        <v>47</v>
      </c>
      <c r="P3653" s="44">
        <v>470</v>
      </c>
      <c r="Q3653" s="45"/>
      <c r="R3653" s="38"/>
      <c r="S3653" s="43">
        <v>103</v>
      </c>
      <c r="T3653" s="44">
        <v>1030</v>
      </c>
      <c r="U3653" s="45"/>
      <c r="V3653" s="38"/>
      <c r="W3653" s="43">
        <v>34</v>
      </c>
      <c r="X3653" s="44">
        <v>340</v>
      </c>
      <c r="Y3653" s="45"/>
      <c r="Z3653" s="38"/>
      <c r="AA3653" s="43">
        <v>71.12</v>
      </c>
      <c r="AB3653" s="44">
        <v>711.2</v>
      </c>
      <c r="AC3653" s="45"/>
      <c r="AD3653" s="38"/>
      <c r="AE3653" s="43">
        <v>44</v>
      </c>
      <c r="AF3653" s="44">
        <v>440</v>
      </c>
      <c r="AG3653" s="45"/>
      <c r="AH3653" s="38"/>
      <c r="AI3653" s="43">
        <v>0</v>
      </c>
      <c r="AJ3653" s="44">
        <v>0</v>
      </c>
      <c r="AK3653" s="45"/>
      <c r="AL3653" s="38"/>
      <c r="AM3653" s="43">
        <v>38</v>
      </c>
      <c r="AN3653" s="44">
        <v>380</v>
      </c>
      <c r="AO3653" s="45"/>
    </row>
    <row r="3654" spans="1:41" hidden="1" outlineLevel="1" x14ac:dyDescent="0.25">
      <c r="A3654" s="34" t="s">
        <v>6122</v>
      </c>
      <c r="B3654" s="35" t="s">
        <v>6123</v>
      </c>
      <c r="C3654" s="35" t="s">
        <v>6124</v>
      </c>
      <c r="D3654" s="35" t="s">
        <v>523</v>
      </c>
      <c r="E3654" s="42">
        <v>70</v>
      </c>
      <c r="G3654" s="43">
        <v>0</v>
      </c>
      <c r="H3654" s="44">
        <v>0</v>
      </c>
      <c r="I3654" s="45"/>
      <c r="J3654" s="38"/>
      <c r="K3654" s="43">
        <v>79</v>
      </c>
      <c r="L3654" s="44">
        <v>5530</v>
      </c>
      <c r="M3654" s="45"/>
      <c r="N3654" s="38"/>
      <c r="O3654" s="43">
        <v>79</v>
      </c>
      <c r="P3654" s="44">
        <v>5530</v>
      </c>
      <c r="Q3654" s="45"/>
      <c r="R3654" s="38"/>
      <c r="S3654" s="43">
        <v>122</v>
      </c>
      <c r="T3654" s="44">
        <v>8540</v>
      </c>
      <c r="U3654" s="45"/>
      <c r="V3654" s="38"/>
      <c r="W3654" s="43">
        <v>55</v>
      </c>
      <c r="X3654" s="44">
        <v>3850</v>
      </c>
      <c r="Y3654" s="45"/>
      <c r="Z3654" s="38"/>
      <c r="AA3654" s="43">
        <v>130.65</v>
      </c>
      <c r="AB3654" s="44">
        <v>9145.5</v>
      </c>
      <c r="AC3654" s="45"/>
      <c r="AD3654" s="38"/>
      <c r="AE3654" s="43">
        <v>62</v>
      </c>
      <c r="AF3654" s="44">
        <v>4340</v>
      </c>
      <c r="AG3654" s="45"/>
      <c r="AH3654" s="38"/>
      <c r="AI3654" s="43">
        <v>0</v>
      </c>
      <c r="AJ3654" s="44">
        <v>0</v>
      </c>
      <c r="AK3654" s="45"/>
      <c r="AL3654" s="38"/>
      <c r="AM3654" s="43">
        <v>63</v>
      </c>
      <c r="AN3654" s="44">
        <v>4410</v>
      </c>
      <c r="AO3654" s="45"/>
    </row>
    <row r="3655" spans="1:41" hidden="1" outlineLevel="1" x14ac:dyDescent="0.25">
      <c r="A3655" s="34" t="s">
        <v>6125</v>
      </c>
      <c r="B3655" s="35" t="s">
        <v>6126</v>
      </c>
      <c r="C3655" s="35" t="s">
        <v>6127</v>
      </c>
      <c r="D3655" s="35" t="s">
        <v>523</v>
      </c>
      <c r="E3655" s="42">
        <v>10</v>
      </c>
      <c r="G3655" s="43">
        <v>0</v>
      </c>
      <c r="H3655" s="44">
        <v>0</v>
      </c>
      <c r="I3655" s="45"/>
      <c r="J3655" s="38"/>
      <c r="K3655" s="43">
        <v>35</v>
      </c>
      <c r="L3655" s="44">
        <v>350</v>
      </c>
      <c r="M3655" s="45"/>
      <c r="N3655" s="38"/>
      <c r="O3655" s="43">
        <v>35</v>
      </c>
      <c r="P3655" s="44">
        <v>350</v>
      </c>
      <c r="Q3655" s="45"/>
      <c r="R3655" s="38"/>
      <c r="S3655" s="43">
        <v>96</v>
      </c>
      <c r="T3655" s="44">
        <v>960</v>
      </c>
      <c r="U3655" s="45"/>
      <c r="V3655" s="38"/>
      <c r="W3655" s="43">
        <v>27</v>
      </c>
      <c r="X3655" s="44">
        <v>270</v>
      </c>
      <c r="Y3655" s="45"/>
      <c r="Z3655" s="38"/>
      <c r="AA3655" s="43">
        <v>52.92</v>
      </c>
      <c r="AB3655" s="44">
        <v>529.20000000000005</v>
      </c>
      <c r="AC3655" s="45"/>
      <c r="AD3655" s="38"/>
      <c r="AE3655" s="43">
        <v>35</v>
      </c>
      <c r="AF3655" s="44">
        <v>350</v>
      </c>
      <c r="AG3655" s="45"/>
      <c r="AH3655" s="38"/>
      <c r="AI3655" s="43">
        <v>0</v>
      </c>
      <c r="AJ3655" s="44">
        <v>0</v>
      </c>
      <c r="AK3655" s="45"/>
      <c r="AL3655" s="38"/>
      <c r="AM3655" s="43">
        <v>31</v>
      </c>
      <c r="AN3655" s="44">
        <v>310</v>
      </c>
      <c r="AO3655" s="45"/>
    </row>
    <row r="3656" spans="1:41" hidden="1" outlineLevel="1" x14ac:dyDescent="0.25">
      <c r="A3656" s="34" t="s">
        <v>6128</v>
      </c>
      <c r="B3656" s="35" t="s">
        <v>6129</v>
      </c>
      <c r="C3656" s="35" t="s">
        <v>6130</v>
      </c>
      <c r="D3656" s="35" t="s">
        <v>523</v>
      </c>
      <c r="E3656" s="42">
        <v>80</v>
      </c>
      <c r="G3656" s="43">
        <v>0</v>
      </c>
      <c r="H3656" s="44">
        <v>0</v>
      </c>
      <c r="I3656" s="45"/>
      <c r="J3656" s="38"/>
      <c r="K3656" s="43">
        <v>35</v>
      </c>
      <c r="L3656" s="44">
        <v>2800</v>
      </c>
      <c r="M3656" s="45"/>
      <c r="N3656" s="38"/>
      <c r="O3656" s="43">
        <v>35</v>
      </c>
      <c r="P3656" s="44">
        <v>2800</v>
      </c>
      <c r="Q3656" s="45"/>
      <c r="R3656" s="38"/>
      <c r="S3656" s="43">
        <v>96</v>
      </c>
      <c r="T3656" s="44">
        <v>7680</v>
      </c>
      <c r="U3656" s="45"/>
      <c r="V3656" s="38"/>
      <c r="W3656" s="43">
        <v>27</v>
      </c>
      <c r="X3656" s="44">
        <v>2160</v>
      </c>
      <c r="Y3656" s="45"/>
      <c r="Z3656" s="38"/>
      <c r="AA3656" s="43">
        <v>52.92</v>
      </c>
      <c r="AB3656" s="44">
        <v>4233.6000000000004</v>
      </c>
      <c r="AC3656" s="45"/>
      <c r="AD3656" s="38"/>
      <c r="AE3656" s="43">
        <v>35</v>
      </c>
      <c r="AF3656" s="44">
        <v>2800</v>
      </c>
      <c r="AG3656" s="45"/>
      <c r="AH3656" s="38"/>
      <c r="AI3656" s="43">
        <v>0</v>
      </c>
      <c r="AJ3656" s="44">
        <v>0</v>
      </c>
      <c r="AK3656" s="45"/>
      <c r="AL3656" s="38"/>
      <c r="AM3656" s="43">
        <v>31</v>
      </c>
      <c r="AN3656" s="44">
        <v>2480</v>
      </c>
      <c r="AO3656" s="45"/>
    </row>
    <row r="3657" spans="1:41" hidden="1" outlineLevel="1" x14ac:dyDescent="0.25">
      <c r="A3657" s="34" t="s">
        <v>6131</v>
      </c>
      <c r="B3657" s="35" t="s">
        <v>6132</v>
      </c>
      <c r="C3657" s="35" t="s">
        <v>6133</v>
      </c>
      <c r="D3657" s="35" t="s">
        <v>523</v>
      </c>
      <c r="E3657" s="42">
        <v>50</v>
      </c>
      <c r="G3657" s="43">
        <v>0</v>
      </c>
      <c r="H3657" s="44">
        <v>0</v>
      </c>
      <c r="I3657" s="45"/>
      <c r="J3657" s="38"/>
      <c r="K3657" s="43">
        <v>60</v>
      </c>
      <c r="L3657" s="44">
        <v>3000</v>
      </c>
      <c r="M3657" s="45"/>
      <c r="N3657" s="38"/>
      <c r="O3657" s="43">
        <v>60</v>
      </c>
      <c r="P3657" s="44">
        <v>3000</v>
      </c>
      <c r="Q3657" s="45"/>
      <c r="R3657" s="38"/>
      <c r="S3657" s="43">
        <v>113</v>
      </c>
      <c r="T3657" s="44">
        <v>5650</v>
      </c>
      <c r="U3657" s="45"/>
      <c r="V3657" s="38"/>
      <c r="W3657" s="43">
        <v>41</v>
      </c>
      <c r="X3657" s="44">
        <v>2050</v>
      </c>
      <c r="Y3657" s="45"/>
      <c r="Z3657" s="38"/>
      <c r="AA3657" s="43">
        <v>71.12</v>
      </c>
      <c r="AB3657" s="44">
        <v>3556</v>
      </c>
      <c r="AC3657" s="45"/>
      <c r="AD3657" s="38"/>
      <c r="AE3657" s="43">
        <v>52</v>
      </c>
      <c r="AF3657" s="44">
        <v>2600</v>
      </c>
      <c r="AG3657" s="45"/>
      <c r="AH3657" s="38"/>
      <c r="AI3657" s="43">
        <v>0</v>
      </c>
      <c r="AJ3657" s="44">
        <v>0</v>
      </c>
      <c r="AK3657" s="45"/>
      <c r="AL3657" s="38"/>
      <c r="AM3657" s="43">
        <v>52</v>
      </c>
      <c r="AN3657" s="44">
        <v>2600</v>
      </c>
      <c r="AO3657" s="45"/>
    </row>
    <row r="3658" spans="1:41" hidden="1" outlineLevel="1" x14ac:dyDescent="0.25">
      <c r="A3658" s="34" t="s">
        <v>6134</v>
      </c>
      <c r="B3658" s="35" t="s">
        <v>6135</v>
      </c>
      <c r="C3658" s="35" t="s">
        <v>6136</v>
      </c>
      <c r="D3658" s="35" t="s">
        <v>523</v>
      </c>
      <c r="E3658" s="42">
        <v>55</v>
      </c>
      <c r="G3658" s="43">
        <v>0</v>
      </c>
      <c r="H3658" s="44">
        <v>0</v>
      </c>
      <c r="I3658" s="45"/>
      <c r="J3658" s="38"/>
      <c r="K3658" s="43">
        <v>35</v>
      </c>
      <c r="L3658" s="44">
        <v>1925</v>
      </c>
      <c r="M3658" s="45"/>
      <c r="N3658" s="38"/>
      <c r="O3658" s="43">
        <v>35</v>
      </c>
      <c r="P3658" s="44">
        <v>1925</v>
      </c>
      <c r="Q3658" s="45"/>
      <c r="R3658" s="38"/>
      <c r="S3658" s="43">
        <v>96</v>
      </c>
      <c r="T3658" s="44">
        <v>5280</v>
      </c>
      <c r="U3658" s="45"/>
      <c r="V3658" s="38"/>
      <c r="W3658" s="43">
        <v>27</v>
      </c>
      <c r="X3658" s="44">
        <v>1485</v>
      </c>
      <c r="Y3658" s="45"/>
      <c r="Z3658" s="38"/>
      <c r="AA3658" s="43">
        <v>52.92</v>
      </c>
      <c r="AB3658" s="44">
        <v>2910.6</v>
      </c>
      <c r="AC3658" s="45"/>
      <c r="AD3658" s="38"/>
      <c r="AE3658" s="43">
        <v>35</v>
      </c>
      <c r="AF3658" s="44">
        <v>1925</v>
      </c>
      <c r="AG3658" s="45"/>
      <c r="AH3658" s="38"/>
      <c r="AI3658" s="43">
        <v>0</v>
      </c>
      <c r="AJ3658" s="44">
        <v>0</v>
      </c>
      <c r="AK3658" s="45"/>
      <c r="AL3658" s="38"/>
      <c r="AM3658" s="43">
        <v>31</v>
      </c>
      <c r="AN3658" s="44">
        <v>1705</v>
      </c>
      <c r="AO3658" s="45"/>
    </row>
    <row r="3659" spans="1:41" hidden="1" outlineLevel="1" x14ac:dyDescent="0.25">
      <c r="A3659" s="34" t="s">
        <v>6137</v>
      </c>
      <c r="B3659" s="35" t="s">
        <v>6138</v>
      </c>
      <c r="C3659" s="35" t="s">
        <v>3842</v>
      </c>
      <c r="D3659" s="35" t="s">
        <v>523</v>
      </c>
      <c r="E3659" s="42">
        <v>10</v>
      </c>
      <c r="G3659" s="43">
        <v>0</v>
      </c>
      <c r="H3659" s="44">
        <v>0</v>
      </c>
      <c r="I3659" s="45"/>
      <c r="J3659" s="38"/>
      <c r="K3659" s="43">
        <v>79</v>
      </c>
      <c r="L3659" s="44">
        <v>790</v>
      </c>
      <c r="M3659" s="45"/>
      <c r="N3659" s="38"/>
      <c r="O3659" s="43">
        <v>79</v>
      </c>
      <c r="P3659" s="44">
        <v>790</v>
      </c>
      <c r="Q3659" s="45"/>
      <c r="R3659" s="38"/>
      <c r="S3659" s="43">
        <v>122</v>
      </c>
      <c r="T3659" s="44">
        <v>1220</v>
      </c>
      <c r="U3659" s="45"/>
      <c r="V3659" s="38"/>
      <c r="W3659" s="43">
        <v>55</v>
      </c>
      <c r="X3659" s="44">
        <v>550</v>
      </c>
      <c r="Y3659" s="45"/>
      <c r="Z3659" s="38"/>
      <c r="AA3659" s="43">
        <v>130.65</v>
      </c>
      <c r="AB3659" s="44">
        <v>1306.5</v>
      </c>
      <c r="AC3659" s="45"/>
      <c r="AD3659" s="38"/>
      <c r="AE3659" s="43">
        <v>62</v>
      </c>
      <c r="AF3659" s="44">
        <v>620</v>
      </c>
      <c r="AG3659" s="45"/>
      <c r="AH3659" s="38"/>
      <c r="AI3659" s="43">
        <v>0</v>
      </c>
      <c r="AJ3659" s="44">
        <v>0</v>
      </c>
      <c r="AK3659" s="45"/>
      <c r="AL3659" s="38"/>
      <c r="AM3659" s="43">
        <v>63</v>
      </c>
      <c r="AN3659" s="44">
        <v>630</v>
      </c>
      <c r="AO3659" s="45"/>
    </row>
    <row r="3660" spans="1:41" hidden="1" outlineLevel="1" x14ac:dyDescent="0.25">
      <c r="A3660" s="34" t="s">
        <v>6139</v>
      </c>
      <c r="B3660" s="35" t="s">
        <v>6140</v>
      </c>
      <c r="C3660" s="35" t="s">
        <v>2847</v>
      </c>
      <c r="D3660" s="35" t="s">
        <v>523</v>
      </c>
      <c r="E3660" s="42">
        <v>10</v>
      </c>
      <c r="G3660" s="43">
        <v>0</v>
      </c>
      <c r="H3660" s="44">
        <v>0</v>
      </c>
      <c r="I3660" s="45"/>
      <c r="J3660" s="38"/>
      <c r="K3660" s="43">
        <v>47</v>
      </c>
      <c r="L3660" s="44">
        <v>470</v>
      </c>
      <c r="M3660" s="45"/>
      <c r="N3660" s="38"/>
      <c r="O3660" s="43">
        <v>47</v>
      </c>
      <c r="P3660" s="44">
        <v>470</v>
      </c>
      <c r="Q3660" s="45"/>
      <c r="R3660" s="38"/>
      <c r="S3660" s="43">
        <v>103</v>
      </c>
      <c r="T3660" s="44">
        <v>1030</v>
      </c>
      <c r="U3660" s="45"/>
      <c r="V3660" s="38"/>
      <c r="W3660" s="43">
        <v>34</v>
      </c>
      <c r="X3660" s="44">
        <v>340</v>
      </c>
      <c r="Y3660" s="45"/>
      <c r="Z3660" s="38"/>
      <c r="AA3660" s="43">
        <v>71.12</v>
      </c>
      <c r="AB3660" s="44">
        <v>711.2</v>
      </c>
      <c r="AC3660" s="45"/>
      <c r="AD3660" s="38"/>
      <c r="AE3660" s="43">
        <v>44</v>
      </c>
      <c r="AF3660" s="44">
        <v>440</v>
      </c>
      <c r="AG3660" s="45"/>
      <c r="AH3660" s="38"/>
      <c r="AI3660" s="43">
        <v>0</v>
      </c>
      <c r="AJ3660" s="44">
        <v>0</v>
      </c>
      <c r="AK3660" s="45"/>
      <c r="AL3660" s="38"/>
      <c r="AM3660" s="43">
        <v>38</v>
      </c>
      <c r="AN3660" s="44">
        <v>380</v>
      </c>
      <c r="AO3660" s="45"/>
    </row>
    <row r="3661" spans="1:41" hidden="1" outlineLevel="1" x14ac:dyDescent="0.25">
      <c r="A3661" s="30"/>
      <c r="B3661" s="31" t="s">
        <v>44</v>
      </c>
      <c r="C3661" s="31" t="s">
        <v>45</v>
      </c>
      <c r="G3661" s="36"/>
      <c r="H3661" s="36"/>
      <c r="I3661" s="37"/>
      <c r="J3661" s="38"/>
      <c r="K3661" s="36"/>
      <c r="L3661" s="36"/>
      <c r="M3661" s="37"/>
      <c r="N3661" s="38"/>
      <c r="O3661" s="36"/>
      <c r="P3661" s="36"/>
      <c r="Q3661" s="37"/>
      <c r="R3661" s="38"/>
      <c r="S3661" s="36"/>
      <c r="T3661" s="36"/>
      <c r="U3661" s="37"/>
      <c r="V3661" s="38"/>
      <c r="W3661" s="36"/>
      <c r="X3661" s="36"/>
      <c r="Y3661" s="37"/>
      <c r="Z3661" s="38"/>
      <c r="AA3661" s="36"/>
      <c r="AB3661" s="36"/>
      <c r="AC3661" s="37"/>
      <c r="AD3661" s="38"/>
      <c r="AE3661" s="36"/>
      <c r="AF3661" s="36"/>
      <c r="AG3661" s="37"/>
      <c r="AH3661" s="38"/>
      <c r="AI3661" s="36"/>
      <c r="AJ3661" s="36"/>
      <c r="AK3661" s="37"/>
      <c r="AL3661" s="38"/>
      <c r="AM3661" s="36"/>
      <c r="AN3661" s="36"/>
      <c r="AO3661" s="37"/>
    </row>
    <row r="3662" spans="1:41" hidden="1" outlineLevel="1" x14ac:dyDescent="0.25">
      <c r="A3662" s="34" t="s">
        <v>6141</v>
      </c>
      <c r="B3662" s="35" t="s">
        <v>47</v>
      </c>
      <c r="C3662" s="35" t="s">
        <v>5014</v>
      </c>
      <c r="G3662" s="36"/>
      <c r="H3662" s="36"/>
      <c r="I3662" s="37"/>
      <c r="J3662" s="38"/>
      <c r="K3662" s="36"/>
      <c r="L3662" s="36"/>
      <c r="M3662" s="37"/>
      <c r="N3662" s="38"/>
      <c r="O3662" s="36"/>
      <c r="P3662" s="36"/>
      <c r="Q3662" s="37"/>
      <c r="R3662" s="38"/>
      <c r="S3662" s="36"/>
      <c r="T3662" s="36"/>
      <c r="U3662" s="37"/>
      <c r="V3662" s="38"/>
      <c r="W3662" s="36"/>
      <c r="X3662" s="36"/>
      <c r="Y3662" s="37"/>
      <c r="Z3662" s="38"/>
      <c r="AA3662" s="36"/>
      <c r="AB3662" s="36"/>
      <c r="AC3662" s="37"/>
      <c r="AD3662" s="38"/>
      <c r="AE3662" s="36"/>
      <c r="AF3662" s="36"/>
      <c r="AG3662" s="37"/>
      <c r="AH3662" s="38"/>
      <c r="AI3662" s="36"/>
      <c r="AJ3662" s="36"/>
      <c r="AK3662" s="37"/>
      <c r="AL3662" s="38"/>
      <c r="AM3662" s="36"/>
      <c r="AN3662" s="36"/>
      <c r="AO3662" s="37"/>
    </row>
    <row r="3663" spans="1:41" ht="75" hidden="1" outlineLevel="1" x14ac:dyDescent="0.25">
      <c r="A3663" s="34" t="s">
        <v>6142</v>
      </c>
      <c r="B3663" s="35" t="s">
        <v>47</v>
      </c>
      <c r="C3663" s="35" t="s">
        <v>5016</v>
      </c>
      <c r="G3663" s="36"/>
      <c r="H3663" s="36"/>
      <c r="I3663" s="37"/>
      <c r="J3663" s="38"/>
      <c r="K3663" s="36"/>
      <c r="L3663" s="36"/>
      <c r="M3663" s="37"/>
      <c r="N3663" s="38"/>
      <c r="O3663" s="36"/>
      <c r="P3663" s="36"/>
      <c r="Q3663" s="37"/>
      <c r="R3663" s="38"/>
      <c r="S3663" s="36"/>
      <c r="T3663" s="36"/>
      <c r="U3663" s="37"/>
      <c r="V3663" s="38"/>
      <c r="W3663" s="36"/>
      <c r="X3663" s="36"/>
      <c r="Y3663" s="37"/>
      <c r="Z3663" s="38"/>
      <c r="AA3663" s="36"/>
      <c r="AB3663" s="36"/>
      <c r="AC3663" s="37"/>
      <c r="AD3663" s="38"/>
      <c r="AE3663" s="36"/>
      <c r="AF3663" s="36"/>
      <c r="AG3663" s="37"/>
      <c r="AH3663" s="38"/>
      <c r="AI3663" s="36"/>
      <c r="AJ3663" s="36"/>
      <c r="AK3663" s="37"/>
      <c r="AL3663" s="38"/>
      <c r="AM3663" s="36"/>
      <c r="AN3663" s="36"/>
      <c r="AO3663" s="37"/>
    </row>
    <row r="3664" spans="1:41" ht="45" hidden="1" outlineLevel="1" x14ac:dyDescent="0.25">
      <c r="A3664" s="30"/>
      <c r="B3664" s="31" t="s">
        <v>69</v>
      </c>
      <c r="C3664" s="31" t="s">
        <v>70</v>
      </c>
      <c r="D3664" s="31" t="s">
        <v>71</v>
      </c>
      <c r="E3664" s="31" t="s">
        <v>72</v>
      </c>
      <c r="G3664" s="39" t="s">
        <v>73</v>
      </c>
      <c r="H3664" s="40" t="s">
        <v>33</v>
      </c>
      <c r="I3664" s="41"/>
      <c r="J3664" s="38"/>
      <c r="K3664" s="39" t="s">
        <v>73</v>
      </c>
      <c r="L3664" s="40" t="s">
        <v>33</v>
      </c>
      <c r="M3664" s="41"/>
      <c r="N3664" s="38"/>
      <c r="O3664" s="39" t="s">
        <v>73</v>
      </c>
      <c r="P3664" s="40" t="s">
        <v>33</v>
      </c>
      <c r="Q3664" s="41"/>
      <c r="R3664" s="38"/>
      <c r="S3664" s="39" t="s">
        <v>73</v>
      </c>
      <c r="T3664" s="40" t="s">
        <v>33</v>
      </c>
      <c r="U3664" s="41"/>
      <c r="V3664" s="38"/>
      <c r="W3664" s="39" t="s">
        <v>73</v>
      </c>
      <c r="X3664" s="40" t="s">
        <v>33</v>
      </c>
      <c r="Y3664" s="41"/>
      <c r="Z3664" s="38"/>
      <c r="AA3664" s="39" t="s">
        <v>73</v>
      </c>
      <c r="AB3664" s="40" t="s">
        <v>33</v>
      </c>
      <c r="AC3664" s="41"/>
      <c r="AD3664" s="38"/>
      <c r="AE3664" s="39" t="s">
        <v>73</v>
      </c>
      <c r="AF3664" s="40" t="s">
        <v>33</v>
      </c>
      <c r="AG3664" s="41"/>
      <c r="AH3664" s="38"/>
      <c r="AI3664" s="39" t="s">
        <v>73</v>
      </c>
      <c r="AJ3664" s="40" t="s">
        <v>33</v>
      </c>
      <c r="AK3664" s="41"/>
      <c r="AL3664" s="38"/>
      <c r="AM3664" s="39" t="s">
        <v>73</v>
      </c>
      <c r="AN3664" s="40" t="s">
        <v>33</v>
      </c>
      <c r="AO3664" s="41"/>
    </row>
    <row r="3665" spans="1:41" hidden="1" outlineLevel="1" x14ac:dyDescent="0.25">
      <c r="A3665" s="34" t="s">
        <v>6143</v>
      </c>
      <c r="B3665" s="35" t="s">
        <v>6144</v>
      </c>
      <c r="C3665" s="35" t="s">
        <v>2854</v>
      </c>
      <c r="D3665" s="35" t="s">
        <v>500</v>
      </c>
      <c r="E3665" s="42">
        <v>11</v>
      </c>
      <c r="G3665" s="43">
        <v>0</v>
      </c>
      <c r="H3665" s="44">
        <v>0</v>
      </c>
      <c r="I3665" s="45"/>
      <c r="J3665" s="38"/>
      <c r="K3665" s="43">
        <v>240</v>
      </c>
      <c r="L3665" s="44">
        <v>2640</v>
      </c>
      <c r="M3665" s="45"/>
      <c r="N3665" s="38"/>
      <c r="O3665" s="43">
        <v>240</v>
      </c>
      <c r="P3665" s="44">
        <v>2640</v>
      </c>
      <c r="Q3665" s="45"/>
      <c r="R3665" s="38"/>
      <c r="S3665" s="43">
        <v>47</v>
      </c>
      <c r="T3665" s="44">
        <v>517</v>
      </c>
      <c r="U3665" s="45"/>
      <c r="V3665" s="38"/>
      <c r="W3665" s="43">
        <v>128</v>
      </c>
      <c r="X3665" s="44">
        <v>1408</v>
      </c>
      <c r="Y3665" s="45"/>
      <c r="Z3665" s="38"/>
      <c r="AA3665" s="43">
        <v>175.31</v>
      </c>
      <c r="AB3665" s="44">
        <v>1928.41</v>
      </c>
      <c r="AC3665" s="45"/>
      <c r="AD3665" s="38"/>
      <c r="AE3665" s="43">
        <v>167</v>
      </c>
      <c r="AF3665" s="44">
        <v>1837</v>
      </c>
      <c r="AG3665" s="45"/>
      <c r="AH3665" s="38"/>
      <c r="AI3665" s="43">
        <v>0</v>
      </c>
      <c r="AJ3665" s="44">
        <v>0</v>
      </c>
      <c r="AK3665" s="45"/>
      <c r="AL3665" s="38"/>
      <c r="AM3665" s="43">
        <v>38</v>
      </c>
      <c r="AN3665" s="44">
        <v>418</v>
      </c>
      <c r="AO3665" s="45"/>
    </row>
    <row r="3666" spans="1:41" hidden="1" outlineLevel="1" x14ac:dyDescent="0.25">
      <c r="A3666" s="34" t="s">
        <v>6145</v>
      </c>
      <c r="B3666" s="35" t="s">
        <v>6146</v>
      </c>
      <c r="C3666" s="35" t="s">
        <v>3851</v>
      </c>
      <c r="D3666" s="35" t="s">
        <v>500</v>
      </c>
      <c r="E3666" s="42">
        <v>1</v>
      </c>
      <c r="G3666" s="43">
        <v>0</v>
      </c>
      <c r="H3666" s="44">
        <v>0</v>
      </c>
      <c r="I3666" s="45"/>
      <c r="J3666" s="38"/>
      <c r="K3666" s="43">
        <v>280</v>
      </c>
      <c r="L3666" s="44">
        <v>280</v>
      </c>
      <c r="M3666" s="45"/>
      <c r="N3666" s="38"/>
      <c r="O3666" s="43">
        <v>280</v>
      </c>
      <c r="P3666" s="44">
        <v>280</v>
      </c>
      <c r="Q3666" s="45"/>
      <c r="R3666" s="38"/>
      <c r="S3666" s="43">
        <v>56</v>
      </c>
      <c r="T3666" s="44">
        <v>56</v>
      </c>
      <c r="U3666" s="45"/>
      <c r="V3666" s="38"/>
      <c r="W3666" s="43">
        <v>95</v>
      </c>
      <c r="X3666" s="44">
        <v>95</v>
      </c>
      <c r="Y3666" s="45"/>
      <c r="Z3666" s="38"/>
      <c r="AA3666" s="43">
        <v>181.1</v>
      </c>
      <c r="AB3666" s="44">
        <v>181.1</v>
      </c>
      <c r="AC3666" s="45"/>
      <c r="AD3666" s="38"/>
      <c r="AE3666" s="43">
        <v>173</v>
      </c>
      <c r="AF3666" s="44">
        <v>173</v>
      </c>
      <c r="AG3666" s="45"/>
      <c r="AH3666" s="38"/>
      <c r="AI3666" s="43">
        <v>0</v>
      </c>
      <c r="AJ3666" s="44">
        <v>0</v>
      </c>
      <c r="AK3666" s="45"/>
      <c r="AL3666" s="38"/>
      <c r="AM3666" s="43">
        <v>41</v>
      </c>
      <c r="AN3666" s="44">
        <v>41</v>
      </c>
      <c r="AO3666" s="45"/>
    </row>
    <row r="3667" spans="1:41" hidden="1" outlineLevel="1" x14ac:dyDescent="0.25">
      <c r="A3667" s="34" t="s">
        <v>6147</v>
      </c>
      <c r="B3667" s="35" t="s">
        <v>6148</v>
      </c>
      <c r="C3667" s="35" t="s">
        <v>5026</v>
      </c>
      <c r="D3667" s="35" t="s">
        <v>500</v>
      </c>
      <c r="E3667" s="42">
        <v>4</v>
      </c>
      <c r="G3667" s="43">
        <v>0</v>
      </c>
      <c r="H3667" s="44">
        <v>0</v>
      </c>
      <c r="I3667" s="45"/>
      <c r="J3667" s="38"/>
      <c r="K3667" s="43">
        <v>280</v>
      </c>
      <c r="L3667" s="44">
        <v>1120</v>
      </c>
      <c r="M3667" s="45"/>
      <c r="N3667" s="38"/>
      <c r="O3667" s="43">
        <v>280</v>
      </c>
      <c r="P3667" s="44">
        <v>1120</v>
      </c>
      <c r="Q3667" s="45"/>
      <c r="R3667" s="38"/>
      <c r="S3667" s="43">
        <v>51</v>
      </c>
      <c r="T3667" s="44">
        <v>204</v>
      </c>
      <c r="U3667" s="45"/>
      <c r="V3667" s="38"/>
      <c r="W3667" s="43">
        <v>95</v>
      </c>
      <c r="X3667" s="44">
        <v>380</v>
      </c>
      <c r="Y3667" s="45"/>
      <c r="Z3667" s="38"/>
      <c r="AA3667" s="43">
        <v>176.96</v>
      </c>
      <c r="AB3667" s="44">
        <v>707.84</v>
      </c>
      <c r="AC3667" s="45"/>
      <c r="AD3667" s="38"/>
      <c r="AE3667" s="43">
        <v>173</v>
      </c>
      <c r="AF3667" s="44">
        <v>692</v>
      </c>
      <c r="AG3667" s="45"/>
      <c r="AH3667" s="38"/>
      <c r="AI3667" s="43">
        <v>0</v>
      </c>
      <c r="AJ3667" s="44">
        <v>0</v>
      </c>
      <c r="AK3667" s="45"/>
      <c r="AL3667" s="38"/>
      <c r="AM3667" s="43">
        <v>41</v>
      </c>
      <c r="AN3667" s="44">
        <v>164</v>
      </c>
      <c r="AO3667" s="45"/>
    </row>
    <row r="3668" spans="1:41" hidden="1" outlineLevel="1" x14ac:dyDescent="0.25">
      <c r="A3668" s="34" t="s">
        <v>6149</v>
      </c>
      <c r="B3668" s="35" t="s">
        <v>6150</v>
      </c>
      <c r="C3668" s="35" t="s">
        <v>2857</v>
      </c>
      <c r="D3668" s="35" t="s">
        <v>500</v>
      </c>
      <c r="E3668" s="42">
        <v>3</v>
      </c>
      <c r="G3668" s="43">
        <v>0</v>
      </c>
      <c r="H3668" s="44">
        <v>0</v>
      </c>
      <c r="I3668" s="45"/>
      <c r="J3668" s="38"/>
      <c r="K3668" s="43">
        <v>320</v>
      </c>
      <c r="L3668" s="44">
        <v>960</v>
      </c>
      <c r="M3668" s="45"/>
      <c r="N3668" s="38"/>
      <c r="O3668" s="43">
        <v>320</v>
      </c>
      <c r="P3668" s="44">
        <v>960</v>
      </c>
      <c r="Q3668" s="45"/>
      <c r="R3668" s="38"/>
      <c r="S3668" s="43">
        <v>101</v>
      </c>
      <c r="T3668" s="44">
        <v>303</v>
      </c>
      <c r="U3668" s="45"/>
      <c r="V3668" s="38"/>
      <c r="W3668" s="43">
        <v>183</v>
      </c>
      <c r="X3668" s="44">
        <v>549</v>
      </c>
      <c r="Y3668" s="45"/>
      <c r="Z3668" s="38"/>
      <c r="AA3668" s="43">
        <v>186.06</v>
      </c>
      <c r="AB3668" s="44">
        <v>558.17999999999995</v>
      </c>
      <c r="AC3668" s="45"/>
      <c r="AD3668" s="38"/>
      <c r="AE3668" s="43">
        <v>202</v>
      </c>
      <c r="AF3668" s="44">
        <v>606</v>
      </c>
      <c r="AG3668" s="45"/>
      <c r="AH3668" s="38"/>
      <c r="AI3668" s="43">
        <v>0</v>
      </c>
      <c r="AJ3668" s="44">
        <v>0</v>
      </c>
      <c r="AK3668" s="45"/>
      <c r="AL3668" s="38"/>
      <c r="AM3668" s="43">
        <v>101</v>
      </c>
      <c r="AN3668" s="44">
        <v>303</v>
      </c>
      <c r="AO3668" s="45"/>
    </row>
    <row r="3669" spans="1:41" hidden="1" outlineLevel="1" x14ac:dyDescent="0.25">
      <c r="A3669" s="34" t="s">
        <v>6151</v>
      </c>
      <c r="B3669" s="35" t="s">
        <v>6152</v>
      </c>
      <c r="C3669" s="35" t="s">
        <v>2860</v>
      </c>
      <c r="D3669" s="35" t="s">
        <v>500</v>
      </c>
      <c r="E3669" s="42">
        <v>1</v>
      </c>
      <c r="G3669" s="43">
        <v>0</v>
      </c>
      <c r="H3669" s="44">
        <v>0</v>
      </c>
      <c r="I3669" s="45"/>
      <c r="J3669" s="38"/>
      <c r="K3669" s="43">
        <v>2000</v>
      </c>
      <c r="L3669" s="44">
        <v>2000</v>
      </c>
      <c r="M3669" s="45"/>
      <c r="N3669" s="38"/>
      <c r="O3669" s="43">
        <v>2000</v>
      </c>
      <c r="P3669" s="44">
        <v>2000</v>
      </c>
      <c r="Q3669" s="45"/>
      <c r="R3669" s="38"/>
      <c r="S3669" s="43">
        <v>1474</v>
      </c>
      <c r="T3669" s="44">
        <v>1474</v>
      </c>
      <c r="U3669" s="45"/>
      <c r="V3669" s="38"/>
      <c r="W3669" s="43">
        <v>507</v>
      </c>
      <c r="X3669" s="44">
        <v>507</v>
      </c>
      <c r="Y3669" s="45"/>
      <c r="Z3669" s="38"/>
      <c r="AA3669" s="43">
        <v>423.39</v>
      </c>
      <c r="AB3669" s="44">
        <v>423.39</v>
      </c>
      <c r="AC3669" s="45"/>
      <c r="AD3669" s="38"/>
      <c r="AE3669" s="43">
        <v>288</v>
      </c>
      <c r="AF3669" s="44">
        <v>288</v>
      </c>
      <c r="AG3669" s="45"/>
      <c r="AH3669" s="38"/>
      <c r="AI3669" s="43">
        <v>0</v>
      </c>
      <c r="AJ3669" s="44">
        <v>0</v>
      </c>
      <c r="AK3669" s="45"/>
      <c r="AL3669" s="38"/>
      <c r="AM3669" s="43">
        <v>2248</v>
      </c>
      <c r="AN3669" s="44">
        <v>2248</v>
      </c>
      <c r="AO3669" s="45"/>
    </row>
    <row r="3670" spans="1:41" hidden="1" outlineLevel="1" x14ac:dyDescent="0.25">
      <c r="A3670" s="34" t="s">
        <v>6153</v>
      </c>
      <c r="B3670" s="35" t="s">
        <v>6154</v>
      </c>
      <c r="C3670" s="35" t="s">
        <v>2863</v>
      </c>
      <c r="D3670" s="35" t="s">
        <v>500</v>
      </c>
      <c r="E3670" s="42">
        <v>5</v>
      </c>
      <c r="G3670" s="43">
        <v>0</v>
      </c>
      <c r="H3670" s="44">
        <v>0</v>
      </c>
      <c r="I3670" s="45"/>
      <c r="J3670" s="38"/>
      <c r="K3670" s="43">
        <v>1800</v>
      </c>
      <c r="L3670" s="44">
        <v>9000</v>
      </c>
      <c r="M3670" s="45"/>
      <c r="N3670" s="38"/>
      <c r="O3670" s="43">
        <v>1800</v>
      </c>
      <c r="P3670" s="44">
        <v>9000</v>
      </c>
      <c r="Q3670" s="45"/>
      <c r="R3670" s="38"/>
      <c r="S3670" s="43">
        <v>2261</v>
      </c>
      <c r="T3670" s="44">
        <v>11305</v>
      </c>
      <c r="U3670" s="45"/>
      <c r="V3670" s="38"/>
      <c r="W3670" s="43">
        <v>507</v>
      </c>
      <c r="X3670" s="44">
        <v>2535</v>
      </c>
      <c r="Y3670" s="45"/>
      <c r="Z3670" s="38"/>
      <c r="AA3670" s="43">
        <v>423.39</v>
      </c>
      <c r="AB3670" s="44">
        <v>2116.9499999999998</v>
      </c>
      <c r="AC3670" s="45"/>
      <c r="AD3670" s="38"/>
      <c r="AE3670" s="43">
        <v>345</v>
      </c>
      <c r="AF3670" s="44">
        <v>1725</v>
      </c>
      <c r="AG3670" s="45"/>
      <c r="AH3670" s="38"/>
      <c r="AI3670" s="43">
        <v>0</v>
      </c>
      <c r="AJ3670" s="44">
        <v>0</v>
      </c>
      <c r="AK3670" s="45"/>
      <c r="AL3670" s="38"/>
      <c r="AM3670" s="43">
        <v>2248</v>
      </c>
      <c r="AN3670" s="44">
        <v>11240</v>
      </c>
      <c r="AO3670" s="45"/>
    </row>
    <row r="3671" spans="1:41" hidden="1" outlineLevel="1" x14ac:dyDescent="0.25">
      <c r="A3671" s="34" t="s">
        <v>6155</v>
      </c>
      <c r="B3671" s="35" t="s">
        <v>6156</v>
      </c>
      <c r="C3671" s="35" t="s">
        <v>5038</v>
      </c>
      <c r="D3671" s="35" t="s">
        <v>500</v>
      </c>
      <c r="E3671" s="42">
        <v>1</v>
      </c>
      <c r="G3671" s="43">
        <v>0</v>
      </c>
      <c r="H3671" s="44">
        <v>0</v>
      </c>
      <c r="I3671" s="45"/>
      <c r="J3671" s="38"/>
      <c r="K3671" s="43">
        <v>300</v>
      </c>
      <c r="L3671" s="44">
        <v>300</v>
      </c>
      <c r="M3671" s="45"/>
      <c r="N3671" s="38"/>
      <c r="O3671" s="43">
        <v>300</v>
      </c>
      <c r="P3671" s="44">
        <v>300</v>
      </c>
      <c r="Q3671" s="45"/>
      <c r="R3671" s="38"/>
      <c r="S3671" s="43">
        <v>202</v>
      </c>
      <c r="T3671" s="44">
        <v>202</v>
      </c>
      <c r="U3671" s="45"/>
      <c r="V3671" s="38"/>
      <c r="W3671" s="43">
        <v>132</v>
      </c>
      <c r="X3671" s="44">
        <v>132</v>
      </c>
      <c r="Y3671" s="45"/>
      <c r="Z3671" s="38"/>
      <c r="AA3671" s="43">
        <v>209.21</v>
      </c>
      <c r="AB3671" s="44">
        <v>209.21</v>
      </c>
      <c r="AC3671" s="45"/>
      <c r="AD3671" s="38"/>
      <c r="AE3671" s="43">
        <v>69</v>
      </c>
      <c r="AF3671" s="44">
        <v>69</v>
      </c>
      <c r="AG3671" s="45"/>
      <c r="AH3671" s="38"/>
      <c r="AI3671" s="43">
        <v>0</v>
      </c>
      <c r="AJ3671" s="44">
        <v>0</v>
      </c>
      <c r="AK3671" s="45"/>
      <c r="AL3671" s="38"/>
      <c r="AM3671" s="43">
        <v>133</v>
      </c>
      <c r="AN3671" s="44">
        <v>133</v>
      </c>
      <c r="AO3671" s="45"/>
    </row>
    <row r="3672" spans="1:41" hidden="1" outlineLevel="1" x14ac:dyDescent="0.25">
      <c r="A3672" s="34" t="s">
        <v>6157</v>
      </c>
      <c r="B3672" s="35" t="s">
        <v>6158</v>
      </c>
      <c r="C3672" s="35" t="s">
        <v>5041</v>
      </c>
      <c r="D3672" s="35" t="s">
        <v>500</v>
      </c>
      <c r="E3672" s="42">
        <v>1</v>
      </c>
      <c r="G3672" s="43">
        <v>0</v>
      </c>
      <c r="H3672" s="44">
        <v>0</v>
      </c>
      <c r="I3672" s="45"/>
      <c r="J3672" s="38"/>
      <c r="K3672" s="43">
        <v>320</v>
      </c>
      <c r="L3672" s="44">
        <v>320</v>
      </c>
      <c r="M3672" s="45"/>
      <c r="N3672" s="38"/>
      <c r="O3672" s="43">
        <v>320</v>
      </c>
      <c r="P3672" s="44">
        <v>320</v>
      </c>
      <c r="Q3672" s="45"/>
      <c r="R3672" s="38"/>
      <c r="S3672" s="43">
        <v>67</v>
      </c>
      <c r="T3672" s="44">
        <v>67</v>
      </c>
      <c r="U3672" s="45"/>
      <c r="V3672" s="38"/>
      <c r="W3672" s="43">
        <v>96</v>
      </c>
      <c r="X3672" s="44">
        <v>96</v>
      </c>
      <c r="Y3672" s="45"/>
      <c r="Z3672" s="38"/>
      <c r="AA3672" s="43">
        <v>181.1</v>
      </c>
      <c r="AB3672" s="44">
        <v>181.1</v>
      </c>
      <c r="AC3672" s="45"/>
      <c r="AD3672" s="38"/>
      <c r="AE3672" s="43">
        <v>23</v>
      </c>
      <c r="AF3672" s="44">
        <v>23</v>
      </c>
      <c r="AG3672" s="45"/>
      <c r="AH3672" s="38"/>
      <c r="AI3672" s="43">
        <v>0</v>
      </c>
      <c r="AJ3672" s="44">
        <v>0</v>
      </c>
      <c r="AK3672" s="45"/>
      <c r="AL3672" s="38"/>
      <c r="AM3672" s="43">
        <v>216</v>
      </c>
      <c r="AN3672" s="44">
        <v>216</v>
      </c>
      <c r="AO3672" s="45"/>
    </row>
    <row r="3673" spans="1:41" hidden="1" outlineLevel="1" x14ac:dyDescent="0.25">
      <c r="A3673" s="30"/>
      <c r="B3673" s="31" t="s">
        <v>44</v>
      </c>
      <c r="C3673" s="31" t="s">
        <v>45</v>
      </c>
      <c r="G3673" s="36"/>
      <c r="H3673" s="36"/>
      <c r="I3673" s="37"/>
      <c r="J3673" s="38"/>
      <c r="K3673" s="36"/>
      <c r="L3673" s="36"/>
      <c r="M3673" s="37"/>
      <c r="N3673" s="38"/>
      <c r="O3673" s="36"/>
      <c r="P3673" s="36"/>
      <c r="Q3673" s="37"/>
      <c r="R3673" s="38"/>
      <c r="S3673" s="36"/>
      <c r="T3673" s="36"/>
      <c r="U3673" s="37"/>
      <c r="V3673" s="38"/>
      <c r="W3673" s="36"/>
      <c r="X3673" s="36"/>
      <c r="Y3673" s="37"/>
      <c r="Z3673" s="38"/>
      <c r="AA3673" s="36"/>
      <c r="AB3673" s="36"/>
      <c r="AC3673" s="37"/>
      <c r="AD3673" s="38"/>
      <c r="AE3673" s="36"/>
      <c r="AF3673" s="36"/>
      <c r="AG3673" s="37"/>
      <c r="AH3673" s="38"/>
      <c r="AI3673" s="36"/>
      <c r="AJ3673" s="36"/>
      <c r="AK3673" s="37"/>
      <c r="AL3673" s="38"/>
      <c r="AM3673" s="36"/>
      <c r="AN3673" s="36"/>
      <c r="AO3673" s="37"/>
    </row>
    <row r="3674" spans="1:41" hidden="1" outlineLevel="1" x14ac:dyDescent="0.25">
      <c r="A3674" s="34" t="s">
        <v>6159</v>
      </c>
      <c r="B3674" s="35" t="s">
        <v>47</v>
      </c>
      <c r="C3674" s="35" t="s">
        <v>5043</v>
      </c>
      <c r="G3674" s="36"/>
      <c r="H3674" s="36"/>
      <c r="I3674" s="37"/>
      <c r="J3674" s="38"/>
      <c r="K3674" s="36"/>
      <c r="L3674" s="36"/>
      <c r="M3674" s="37"/>
      <c r="N3674" s="38"/>
      <c r="O3674" s="36"/>
      <c r="P3674" s="36"/>
      <c r="Q3674" s="37"/>
      <c r="R3674" s="38"/>
      <c r="S3674" s="36"/>
      <c r="T3674" s="36"/>
      <c r="U3674" s="37"/>
      <c r="V3674" s="38"/>
      <c r="W3674" s="36"/>
      <c r="X3674" s="36"/>
      <c r="Y3674" s="37"/>
      <c r="Z3674" s="38"/>
      <c r="AA3674" s="36"/>
      <c r="AB3674" s="36"/>
      <c r="AC3674" s="37"/>
      <c r="AD3674" s="38"/>
      <c r="AE3674" s="36"/>
      <c r="AF3674" s="36"/>
      <c r="AG3674" s="37"/>
      <c r="AH3674" s="38"/>
      <c r="AI3674" s="36"/>
      <c r="AJ3674" s="36"/>
      <c r="AK3674" s="37"/>
      <c r="AL3674" s="38"/>
      <c r="AM3674" s="36"/>
      <c r="AN3674" s="36"/>
      <c r="AO3674" s="37"/>
    </row>
    <row r="3675" spans="1:41" ht="75" hidden="1" outlineLevel="1" x14ac:dyDescent="0.25">
      <c r="A3675" s="34" t="s">
        <v>6160</v>
      </c>
      <c r="B3675" s="35" t="s">
        <v>47</v>
      </c>
      <c r="C3675" s="35" t="s">
        <v>5045</v>
      </c>
      <c r="G3675" s="36"/>
      <c r="H3675" s="36"/>
      <c r="I3675" s="37"/>
      <c r="J3675" s="38"/>
      <c r="K3675" s="36"/>
      <c r="L3675" s="36"/>
      <c r="M3675" s="37"/>
      <c r="N3675" s="38"/>
      <c r="O3675" s="36"/>
      <c r="P3675" s="36"/>
      <c r="Q3675" s="37"/>
      <c r="R3675" s="38"/>
      <c r="S3675" s="36"/>
      <c r="T3675" s="36"/>
      <c r="U3675" s="37"/>
      <c r="V3675" s="38"/>
      <c r="W3675" s="36"/>
      <c r="X3675" s="36"/>
      <c r="Y3675" s="37"/>
      <c r="Z3675" s="38"/>
      <c r="AA3675" s="36"/>
      <c r="AB3675" s="36"/>
      <c r="AC3675" s="37"/>
      <c r="AD3675" s="38"/>
      <c r="AE3675" s="36"/>
      <c r="AF3675" s="36"/>
      <c r="AG3675" s="37"/>
      <c r="AH3675" s="38"/>
      <c r="AI3675" s="36"/>
      <c r="AJ3675" s="36"/>
      <c r="AK3675" s="37"/>
      <c r="AL3675" s="38"/>
      <c r="AM3675" s="36"/>
      <c r="AN3675" s="36"/>
      <c r="AO3675" s="37"/>
    </row>
    <row r="3676" spans="1:41" ht="45" hidden="1" outlineLevel="1" x14ac:dyDescent="0.25">
      <c r="A3676" s="30"/>
      <c r="B3676" s="31" t="s">
        <v>69</v>
      </c>
      <c r="C3676" s="31" t="s">
        <v>70</v>
      </c>
      <c r="D3676" s="31" t="s">
        <v>71</v>
      </c>
      <c r="E3676" s="31" t="s">
        <v>72</v>
      </c>
      <c r="G3676" s="39" t="s">
        <v>73</v>
      </c>
      <c r="H3676" s="40" t="s">
        <v>33</v>
      </c>
      <c r="I3676" s="41"/>
      <c r="J3676" s="38"/>
      <c r="K3676" s="39" t="s">
        <v>73</v>
      </c>
      <c r="L3676" s="40" t="s">
        <v>33</v>
      </c>
      <c r="M3676" s="41"/>
      <c r="N3676" s="38"/>
      <c r="O3676" s="39" t="s">
        <v>73</v>
      </c>
      <c r="P3676" s="40" t="s">
        <v>33</v>
      </c>
      <c r="Q3676" s="41"/>
      <c r="R3676" s="38"/>
      <c r="S3676" s="39" t="s">
        <v>73</v>
      </c>
      <c r="T3676" s="40" t="s">
        <v>33</v>
      </c>
      <c r="U3676" s="41"/>
      <c r="V3676" s="38"/>
      <c r="W3676" s="39" t="s">
        <v>73</v>
      </c>
      <c r="X3676" s="40" t="s">
        <v>33</v>
      </c>
      <c r="Y3676" s="41"/>
      <c r="Z3676" s="38"/>
      <c r="AA3676" s="39" t="s">
        <v>73</v>
      </c>
      <c r="AB3676" s="40" t="s">
        <v>33</v>
      </c>
      <c r="AC3676" s="41"/>
      <c r="AD3676" s="38"/>
      <c r="AE3676" s="39" t="s">
        <v>73</v>
      </c>
      <c r="AF3676" s="40" t="s">
        <v>33</v>
      </c>
      <c r="AG3676" s="41"/>
      <c r="AH3676" s="38"/>
      <c r="AI3676" s="39" t="s">
        <v>73</v>
      </c>
      <c r="AJ3676" s="40" t="s">
        <v>33</v>
      </c>
      <c r="AK3676" s="41"/>
      <c r="AL3676" s="38"/>
      <c r="AM3676" s="39" t="s">
        <v>73</v>
      </c>
      <c r="AN3676" s="40" t="s">
        <v>33</v>
      </c>
      <c r="AO3676" s="41"/>
    </row>
    <row r="3677" spans="1:41" hidden="1" outlineLevel="1" x14ac:dyDescent="0.25">
      <c r="A3677" s="34" t="s">
        <v>6161</v>
      </c>
      <c r="B3677" s="35" t="s">
        <v>6162</v>
      </c>
      <c r="C3677" s="35" t="s">
        <v>3866</v>
      </c>
      <c r="D3677" s="35" t="s">
        <v>500</v>
      </c>
      <c r="E3677" s="42">
        <v>33</v>
      </c>
      <c r="G3677" s="43">
        <v>0</v>
      </c>
      <c r="H3677" s="44">
        <v>0</v>
      </c>
      <c r="I3677" s="45"/>
      <c r="J3677" s="38"/>
      <c r="K3677" s="43">
        <v>280</v>
      </c>
      <c r="L3677" s="44">
        <v>9240</v>
      </c>
      <c r="M3677" s="45"/>
      <c r="N3677" s="38"/>
      <c r="O3677" s="43">
        <v>280</v>
      </c>
      <c r="P3677" s="44">
        <v>9240</v>
      </c>
      <c r="Q3677" s="45"/>
      <c r="R3677" s="38"/>
      <c r="S3677" s="43">
        <v>225</v>
      </c>
      <c r="T3677" s="44">
        <v>7425</v>
      </c>
      <c r="U3677" s="45"/>
      <c r="V3677" s="38"/>
      <c r="W3677" s="43">
        <v>161</v>
      </c>
      <c r="X3677" s="44">
        <v>5313</v>
      </c>
      <c r="Y3677" s="45"/>
      <c r="Z3677" s="38"/>
      <c r="AA3677" s="43">
        <v>191.02</v>
      </c>
      <c r="AB3677" s="44">
        <v>6303.66</v>
      </c>
      <c r="AC3677" s="45"/>
      <c r="AD3677" s="38"/>
      <c r="AE3677" s="43">
        <v>166</v>
      </c>
      <c r="AF3677" s="44">
        <v>5478</v>
      </c>
      <c r="AG3677" s="45"/>
      <c r="AH3677" s="38"/>
      <c r="AI3677" s="43">
        <v>0</v>
      </c>
      <c r="AJ3677" s="44">
        <v>0</v>
      </c>
      <c r="AK3677" s="45"/>
      <c r="AL3677" s="38"/>
      <c r="AM3677" s="43">
        <v>233</v>
      </c>
      <c r="AN3677" s="44">
        <v>7689</v>
      </c>
      <c r="AO3677" s="45"/>
    </row>
    <row r="3678" spans="1:41" hidden="1" outlineLevel="1" x14ac:dyDescent="0.25">
      <c r="A3678" s="34" t="s">
        <v>6163</v>
      </c>
      <c r="B3678" s="35" t="s">
        <v>6164</v>
      </c>
      <c r="C3678" s="35" t="s">
        <v>3869</v>
      </c>
      <c r="D3678" s="35" t="s">
        <v>500</v>
      </c>
      <c r="E3678" s="42">
        <v>31</v>
      </c>
      <c r="G3678" s="43">
        <v>0</v>
      </c>
      <c r="H3678" s="44">
        <v>0</v>
      </c>
      <c r="I3678" s="45"/>
      <c r="J3678" s="38"/>
      <c r="K3678" s="43">
        <v>400</v>
      </c>
      <c r="L3678" s="44">
        <v>12400</v>
      </c>
      <c r="M3678" s="45"/>
      <c r="N3678" s="38"/>
      <c r="O3678" s="43">
        <v>400</v>
      </c>
      <c r="P3678" s="44">
        <v>12400</v>
      </c>
      <c r="Q3678" s="45"/>
      <c r="R3678" s="38"/>
      <c r="S3678" s="43">
        <v>282</v>
      </c>
      <c r="T3678" s="44">
        <v>8742</v>
      </c>
      <c r="U3678" s="45"/>
      <c r="V3678" s="38"/>
      <c r="W3678" s="43">
        <v>194</v>
      </c>
      <c r="X3678" s="44">
        <v>6014</v>
      </c>
      <c r="Y3678" s="45"/>
      <c r="Z3678" s="38"/>
      <c r="AA3678" s="43">
        <v>210.04</v>
      </c>
      <c r="AB3678" s="44">
        <v>6511.24</v>
      </c>
      <c r="AC3678" s="45"/>
      <c r="AD3678" s="38"/>
      <c r="AE3678" s="43">
        <v>190</v>
      </c>
      <c r="AF3678" s="44">
        <v>5890</v>
      </c>
      <c r="AG3678" s="45"/>
      <c r="AH3678" s="38"/>
      <c r="AI3678" s="43">
        <v>0</v>
      </c>
      <c r="AJ3678" s="44">
        <v>0</v>
      </c>
      <c r="AK3678" s="45"/>
      <c r="AL3678" s="38"/>
      <c r="AM3678" s="43">
        <v>298</v>
      </c>
      <c r="AN3678" s="44">
        <v>9238</v>
      </c>
      <c r="AO3678" s="45"/>
    </row>
    <row r="3679" spans="1:41" hidden="1" outlineLevel="1" x14ac:dyDescent="0.25">
      <c r="A3679" s="34" t="s">
        <v>6165</v>
      </c>
      <c r="B3679" s="35" t="s">
        <v>6166</v>
      </c>
      <c r="C3679" s="35" t="s">
        <v>3872</v>
      </c>
      <c r="D3679" s="35" t="s">
        <v>500</v>
      </c>
      <c r="E3679" s="42">
        <v>37</v>
      </c>
      <c r="G3679" s="43">
        <v>0</v>
      </c>
      <c r="H3679" s="44">
        <v>0</v>
      </c>
      <c r="I3679" s="45"/>
      <c r="J3679" s="38"/>
      <c r="K3679" s="43">
        <v>320</v>
      </c>
      <c r="L3679" s="44">
        <v>11840</v>
      </c>
      <c r="M3679" s="45"/>
      <c r="N3679" s="38"/>
      <c r="O3679" s="43">
        <v>320</v>
      </c>
      <c r="P3679" s="44">
        <v>11840</v>
      </c>
      <c r="Q3679" s="45"/>
      <c r="R3679" s="38"/>
      <c r="S3679" s="43">
        <v>249</v>
      </c>
      <c r="T3679" s="44">
        <v>9213</v>
      </c>
      <c r="U3679" s="45"/>
      <c r="V3679" s="38"/>
      <c r="W3679" s="43">
        <v>171</v>
      </c>
      <c r="X3679" s="44">
        <v>6327</v>
      </c>
      <c r="Y3679" s="45"/>
      <c r="Z3679" s="38"/>
      <c r="AA3679" s="43">
        <v>200.12</v>
      </c>
      <c r="AB3679" s="44">
        <v>7404.44</v>
      </c>
      <c r="AC3679" s="45"/>
      <c r="AD3679" s="38"/>
      <c r="AE3679" s="43">
        <v>177</v>
      </c>
      <c r="AF3679" s="44">
        <v>6549</v>
      </c>
      <c r="AG3679" s="45"/>
      <c r="AH3679" s="38"/>
      <c r="AI3679" s="43">
        <v>0</v>
      </c>
      <c r="AJ3679" s="44">
        <v>0</v>
      </c>
      <c r="AK3679" s="45"/>
      <c r="AL3679" s="38"/>
      <c r="AM3679" s="43">
        <v>260</v>
      </c>
      <c r="AN3679" s="44">
        <v>9620</v>
      </c>
      <c r="AO3679" s="45"/>
    </row>
    <row r="3680" spans="1:41" hidden="1" outlineLevel="1" x14ac:dyDescent="0.25">
      <c r="A3680" s="34" t="s">
        <v>6167</v>
      </c>
      <c r="B3680" s="35" t="s">
        <v>6168</v>
      </c>
      <c r="C3680" s="35" t="s">
        <v>3878</v>
      </c>
      <c r="D3680" s="35" t="s">
        <v>500</v>
      </c>
      <c r="E3680" s="42">
        <v>1</v>
      </c>
      <c r="G3680" s="43">
        <v>0</v>
      </c>
      <c r="H3680" s="44">
        <v>0</v>
      </c>
      <c r="I3680" s="45"/>
      <c r="J3680" s="38"/>
      <c r="K3680" s="43">
        <v>480</v>
      </c>
      <c r="L3680" s="44">
        <v>480</v>
      </c>
      <c r="M3680" s="45"/>
      <c r="N3680" s="38"/>
      <c r="O3680" s="43">
        <v>480</v>
      </c>
      <c r="P3680" s="44">
        <v>480</v>
      </c>
      <c r="Q3680" s="45"/>
      <c r="R3680" s="38"/>
      <c r="S3680" s="43">
        <v>451</v>
      </c>
      <c r="T3680" s="44">
        <v>451</v>
      </c>
      <c r="U3680" s="45"/>
      <c r="V3680" s="38"/>
      <c r="W3680" s="43">
        <v>230</v>
      </c>
      <c r="X3680" s="44">
        <v>230</v>
      </c>
      <c r="Y3680" s="45"/>
      <c r="Z3680" s="38"/>
      <c r="AA3680" s="43">
        <v>280.33</v>
      </c>
      <c r="AB3680" s="44">
        <v>280.33</v>
      </c>
      <c r="AC3680" s="45"/>
      <c r="AD3680" s="38"/>
      <c r="AE3680" s="43">
        <v>219</v>
      </c>
      <c r="AF3680" s="44">
        <v>219</v>
      </c>
      <c r="AG3680" s="45"/>
      <c r="AH3680" s="38"/>
      <c r="AI3680" s="43">
        <v>0</v>
      </c>
      <c r="AJ3680" s="44">
        <v>0</v>
      </c>
      <c r="AK3680" s="45"/>
      <c r="AL3680" s="38"/>
      <c r="AM3680" s="43">
        <v>393</v>
      </c>
      <c r="AN3680" s="44">
        <v>393</v>
      </c>
      <c r="AO3680" s="45"/>
    </row>
    <row r="3681" spans="1:41" hidden="1" outlineLevel="1" x14ac:dyDescent="0.25">
      <c r="A3681" s="34" t="s">
        <v>6169</v>
      </c>
      <c r="B3681" s="35" t="s">
        <v>6170</v>
      </c>
      <c r="C3681" s="35" t="s">
        <v>5058</v>
      </c>
      <c r="D3681" s="35" t="s">
        <v>500</v>
      </c>
      <c r="E3681" s="42">
        <v>2</v>
      </c>
      <c r="G3681" s="43">
        <v>0</v>
      </c>
      <c r="H3681" s="44">
        <v>0</v>
      </c>
      <c r="I3681" s="45"/>
      <c r="J3681" s="38"/>
      <c r="K3681" s="43">
        <v>280</v>
      </c>
      <c r="L3681" s="44">
        <v>560</v>
      </c>
      <c r="M3681" s="45"/>
      <c r="N3681" s="38"/>
      <c r="O3681" s="43">
        <v>280</v>
      </c>
      <c r="P3681" s="44">
        <v>560</v>
      </c>
      <c r="Q3681" s="45"/>
      <c r="R3681" s="38"/>
      <c r="S3681" s="43">
        <v>267</v>
      </c>
      <c r="T3681" s="44">
        <v>534</v>
      </c>
      <c r="U3681" s="45"/>
      <c r="V3681" s="38"/>
      <c r="W3681" s="43">
        <v>255</v>
      </c>
      <c r="X3681" s="44">
        <v>510</v>
      </c>
      <c r="Y3681" s="45"/>
      <c r="Z3681" s="38"/>
      <c r="AA3681" s="43">
        <v>310.10000000000002</v>
      </c>
      <c r="AB3681" s="44">
        <v>620.20000000000005</v>
      </c>
      <c r="AC3681" s="45"/>
      <c r="AD3681" s="38"/>
      <c r="AE3681" s="43">
        <v>299</v>
      </c>
      <c r="AF3681" s="44">
        <v>598</v>
      </c>
      <c r="AG3681" s="45"/>
      <c r="AH3681" s="38"/>
      <c r="AI3681" s="43">
        <v>0</v>
      </c>
      <c r="AJ3681" s="44">
        <v>0</v>
      </c>
      <c r="AK3681" s="45"/>
      <c r="AL3681" s="38"/>
      <c r="AM3681" s="43">
        <v>373</v>
      </c>
      <c r="AN3681" s="44">
        <v>746</v>
      </c>
      <c r="AO3681" s="45"/>
    </row>
    <row r="3682" spans="1:41" hidden="1" outlineLevel="1" x14ac:dyDescent="0.25">
      <c r="A3682" s="34" t="s">
        <v>6171</v>
      </c>
      <c r="B3682" s="35" t="s">
        <v>6172</v>
      </c>
      <c r="C3682" s="35" t="s">
        <v>3884</v>
      </c>
      <c r="D3682" s="35" t="s">
        <v>500</v>
      </c>
      <c r="E3682" s="42">
        <v>7</v>
      </c>
      <c r="G3682" s="43">
        <v>0</v>
      </c>
      <c r="H3682" s="44">
        <v>0</v>
      </c>
      <c r="I3682" s="45"/>
      <c r="J3682" s="38"/>
      <c r="K3682" s="43">
        <v>350</v>
      </c>
      <c r="L3682" s="44">
        <v>2450</v>
      </c>
      <c r="M3682" s="45"/>
      <c r="N3682" s="38"/>
      <c r="O3682" s="43">
        <v>350</v>
      </c>
      <c r="P3682" s="44">
        <v>2450</v>
      </c>
      <c r="Q3682" s="45"/>
      <c r="R3682" s="38"/>
      <c r="S3682" s="43">
        <v>327</v>
      </c>
      <c r="T3682" s="44">
        <v>2289</v>
      </c>
      <c r="U3682" s="45"/>
      <c r="V3682" s="38"/>
      <c r="W3682" s="43">
        <v>189</v>
      </c>
      <c r="X3682" s="44">
        <v>1323</v>
      </c>
      <c r="Y3682" s="45"/>
      <c r="Z3682" s="38"/>
      <c r="AA3682" s="43">
        <v>200.12</v>
      </c>
      <c r="AB3682" s="44">
        <v>1400.84</v>
      </c>
      <c r="AC3682" s="45"/>
      <c r="AD3682" s="38"/>
      <c r="AE3682" s="43">
        <v>182</v>
      </c>
      <c r="AF3682" s="44">
        <v>1274</v>
      </c>
      <c r="AG3682" s="45"/>
      <c r="AH3682" s="38"/>
      <c r="AI3682" s="43">
        <v>0</v>
      </c>
      <c r="AJ3682" s="44">
        <v>0</v>
      </c>
      <c r="AK3682" s="45"/>
      <c r="AL3682" s="38"/>
      <c r="AM3682" s="43">
        <v>311</v>
      </c>
      <c r="AN3682" s="44">
        <v>2177</v>
      </c>
      <c r="AO3682" s="45"/>
    </row>
    <row r="3683" spans="1:41" hidden="1" outlineLevel="1" x14ac:dyDescent="0.25">
      <c r="A3683" s="34" t="s">
        <v>6173</v>
      </c>
      <c r="B3683" s="35" t="s">
        <v>6174</v>
      </c>
      <c r="C3683" s="35" t="s">
        <v>5063</v>
      </c>
      <c r="D3683" s="35" t="s">
        <v>500</v>
      </c>
      <c r="E3683" s="42">
        <v>4</v>
      </c>
      <c r="G3683" s="43">
        <v>0</v>
      </c>
      <c r="H3683" s="44">
        <v>0</v>
      </c>
      <c r="I3683" s="45"/>
      <c r="J3683" s="38"/>
      <c r="K3683" s="43">
        <v>300</v>
      </c>
      <c r="L3683" s="44">
        <v>1200</v>
      </c>
      <c r="M3683" s="45"/>
      <c r="N3683" s="38"/>
      <c r="O3683" s="43">
        <v>300</v>
      </c>
      <c r="P3683" s="44">
        <v>1200</v>
      </c>
      <c r="Q3683" s="45"/>
      <c r="R3683" s="38"/>
      <c r="S3683" s="43">
        <v>121</v>
      </c>
      <c r="T3683" s="44">
        <v>484</v>
      </c>
      <c r="U3683" s="45"/>
      <c r="V3683" s="38"/>
      <c r="W3683" s="43">
        <v>141</v>
      </c>
      <c r="X3683" s="44">
        <v>564</v>
      </c>
      <c r="Y3683" s="45"/>
      <c r="Z3683" s="38"/>
      <c r="AA3683" s="43">
        <v>192.67</v>
      </c>
      <c r="AB3683" s="44">
        <v>770.68</v>
      </c>
      <c r="AC3683" s="45"/>
      <c r="AD3683" s="38"/>
      <c r="AE3683" s="43">
        <v>127</v>
      </c>
      <c r="AF3683" s="44">
        <v>508</v>
      </c>
      <c r="AG3683" s="45"/>
      <c r="AH3683" s="38"/>
      <c r="AI3683" s="43">
        <v>0</v>
      </c>
      <c r="AJ3683" s="44">
        <v>0</v>
      </c>
      <c r="AK3683" s="45"/>
      <c r="AL3683" s="38"/>
      <c r="AM3683" s="43">
        <v>332</v>
      </c>
      <c r="AN3683" s="44">
        <v>1328</v>
      </c>
      <c r="AO3683" s="45"/>
    </row>
    <row r="3684" spans="1:41" hidden="1" outlineLevel="1" x14ac:dyDescent="0.25">
      <c r="A3684" s="34" t="s">
        <v>6175</v>
      </c>
      <c r="B3684" s="35" t="s">
        <v>6176</v>
      </c>
      <c r="C3684" s="35" t="s">
        <v>5066</v>
      </c>
      <c r="D3684" s="35" t="s">
        <v>500</v>
      </c>
      <c r="E3684" s="42">
        <v>1</v>
      </c>
      <c r="G3684" s="43">
        <v>0</v>
      </c>
      <c r="H3684" s="44">
        <v>0</v>
      </c>
      <c r="I3684" s="45"/>
      <c r="J3684" s="38"/>
      <c r="K3684" s="43">
        <v>400</v>
      </c>
      <c r="L3684" s="44">
        <v>400</v>
      </c>
      <c r="M3684" s="45"/>
      <c r="N3684" s="38"/>
      <c r="O3684" s="43">
        <v>400</v>
      </c>
      <c r="P3684" s="44">
        <v>400</v>
      </c>
      <c r="Q3684" s="45"/>
      <c r="R3684" s="38"/>
      <c r="S3684" s="43">
        <v>170</v>
      </c>
      <c r="T3684" s="44">
        <v>170</v>
      </c>
      <c r="U3684" s="45"/>
      <c r="V3684" s="38"/>
      <c r="W3684" s="43">
        <v>395</v>
      </c>
      <c r="X3684" s="44">
        <v>395</v>
      </c>
      <c r="Y3684" s="45"/>
      <c r="Z3684" s="38"/>
      <c r="AA3684" s="43">
        <v>195.15</v>
      </c>
      <c r="AB3684" s="44">
        <v>195.15</v>
      </c>
      <c r="AC3684" s="45"/>
      <c r="AD3684" s="38"/>
      <c r="AE3684" s="43">
        <v>209</v>
      </c>
      <c r="AF3684" s="44">
        <v>209</v>
      </c>
      <c r="AG3684" s="45"/>
      <c r="AH3684" s="38"/>
      <c r="AI3684" s="43">
        <v>0</v>
      </c>
      <c r="AJ3684" s="44">
        <v>0</v>
      </c>
      <c r="AK3684" s="45"/>
      <c r="AL3684" s="38"/>
      <c r="AM3684" s="43">
        <v>402</v>
      </c>
      <c r="AN3684" s="44">
        <v>402</v>
      </c>
      <c r="AO3684" s="45"/>
    </row>
    <row r="3685" spans="1:41" hidden="1" outlineLevel="1" x14ac:dyDescent="0.25">
      <c r="A3685" s="34" t="s">
        <v>6177</v>
      </c>
      <c r="B3685" s="35" t="s">
        <v>6178</v>
      </c>
      <c r="C3685" s="35" t="s">
        <v>5069</v>
      </c>
      <c r="D3685" s="35" t="s">
        <v>500</v>
      </c>
      <c r="E3685" s="42">
        <v>1</v>
      </c>
      <c r="G3685" s="43">
        <v>0</v>
      </c>
      <c r="H3685" s="44">
        <v>0</v>
      </c>
      <c r="I3685" s="45"/>
      <c r="J3685" s="38"/>
      <c r="K3685" s="43">
        <v>300</v>
      </c>
      <c r="L3685" s="44">
        <v>300</v>
      </c>
      <c r="M3685" s="45"/>
      <c r="N3685" s="38"/>
      <c r="O3685" s="43">
        <v>300</v>
      </c>
      <c r="P3685" s="44">
        <v>300</v>
      </c>
      <c r="Q3685" s="45"/>
      <c r="R3685" s="38"/>
      <c r="S3685" s="43">
        <v>77</v>
      </c>
      <c r="T3685" s="44">
        <v>77</v>
      </c>
      <c r="U3685" s="45"/>
      <c r="V3685" s="38"/>
      <c r="W3685" s="43">
        <v>189</v>
      </c>
      <c r="X3685" s="44">
        <v>189</v>
      </c>
      <c r="Y3685" s="45"/>
      <c r="Z3685" s="38"/>
      <c r="AA3685" s="43">
        <v>231.54</v>
      </c>
      <c r="AB3685" s="44">
        <v>231.54</v>
      </c>
      <c r="AC3685" s="45"/>
      <c r="AD3685" s="38"/>
      <c r="AE3685" s="43">
        <v>182</v>
      </c>
      <c r="AF3685" s="44">
        <v>182</v>
      </c>
      <c r="AG3685" s="45"/>
      <c r="AH3685" s="38"/>
      <c r="AI3685" s="43">
        <v>0</v>
      </c>
      <c r="AJ3685" s="44">
        <v>0</v>
      </c>
      <c r="AK3685" s="45"/>
      <c r="AL3685" s="38"/>
      <c r="AM3685" s="43">
        <v>236</v>
      </c>
      <c r="AN3685" s="44">
        <v>236</v>
      </c>
      <c r="AO3685" s="45"/>
    </row>
    <row r="3686" spans="1:41" hidden="1" outlineLevel="1" x14ac:dyDescent="0.25">
      <c r="A3686" s="34" t="s">
        <v>6179</v>
      </c>
      <c r="B3686" s="35" t="s">
        <v>6180</v>
      </c>
      <c r="C3686" s="35" t="s">
        <v>5072</v>
      </c>
      <c r="D3686" s="35" t="s">
        <v>500</v>
      </c>
      <c r="E3686" s="42">
        <v>9</v>
      </c>
      <c r="G3686" s="43">
        <v>0</v>
      </c>
      <c r="H3686" s="44">
        <v>0</v>
      </c>
      <c r="I3686" s="45"/>
      <c r="J3686" s="38"/>
      <c r="K3686" s="43">
        <v>350</v>
      </c>
      <c r="L3686" s="44">
        <v>3150</v>
      </c>
      <c r="M3686" s="45"/>
      <c r="N3686" s="38"/>
      <c r="O3686" s="43">
        <v>350</v>
      </c>
      <c r="P3686" s="44">
        <v>3150</v>
      </c>
      <c r="Q3686" s="45"/>
      <c r="R3686" s="38"/>
      <c r="S3686" s="43">
        <v>327</v>
      </c>
      <c r="T3686" s="44">
        <v>2943</v>
      </c>
      <c r="U3686" s="45"/>
      <c r="V3686" s="38"/>
      <c r="W3686" s="43">
        <v>189</v>
      </c>
      <c r="X3686" s="44">
        <v>1701</v>
      </c>
      <c r="Y3686" s="45"/>
      <c r="Z3686" s="38"/>
      <c r="AA3686" s="43">
        <v>188.54</v>
      </c>
      <c r="AB3686" s="44">
        <v>1696.86</v>
      </c>
      <c r="AC3686" s="45"/>
      <c r="AD3686" s="38"/>
      <c r="AE3686" s="43">
        <v>182</v>
      </c>
      <c r="AF3686" s="44">
        <v>1638</v>
      </c>
      <c r="AG3686" s="45"/>
      <c r="AH3686" s="38"/>
      <c r="AI3686" s="43">
        <v>0</v>
      </c>
      <c r="AJ3686" s="44">
        <v>0</v>
      </c>
      <c r="AK3686" s="45"/>
      <c r="AL3686" s="38"/>
      <c r="AM3686" s="43">
        <v>236</v>
      </c>
      <c r="AN3686" s="44">
        <v>2124</v>
      </c>
      <c r="AO3686" s="45"/>
    </row>
    <row r="3687" spans="1:41" hidden="1" outlineLevel="1" x14ac:dyDescent="0.25">
      <c r="A3687" s="34" t="s">
        <v>6181</v>
      </c>
      <c r="B3687" s="35" t="s">
        <v>6182</v>
      </c>
      <c r="C3687" s="35" t="s">
        <v>3887</v>
      </c>
      <c r="D3687" s="35" t="s">
        <v>500</v>
      </c>
      <c r="E3687" s="42">
        <v>3</v>
      </c>
      <c r="G3687" s="43">
        <v>0</v>
      </c>
      <c r="H3687" s="44">
        <v>0</v>
      </c>
      <c r="I3687" s="45"/>
      <c r="J3687" s="38"/>
      <c r="K3687" s="43">
        <v>320</v>
      </c>
      <c r="L3687" s="44">
        <v>960</v>
      </c>
      <c r="M3687" s="45"/>
      <c r="N3687" s="38"/>
      <c r="O3687" s="43">
        <v>320</v>
      </c>
      <c r="P3687" s="44">
        <v>960</v>
      </c>
      <c r="Q3687" s="45"/>
      <c r="R3687" s="38"/>
      <c r="S3687" s="43">
        <v>327</v>
      </c>
      <c r="T3687" s="44">
        <v>981</v>
      </c>
      <c r="U3687" s="45"/>
      <c r="V3687" s="38"/>
      <c r="W3687" s="43">
        <v>189</v>
      </c>
      <c r="X3687" s="44">
        <v>567</v>
      </c>
      <c r="Y3687" s="45"/>
      <c r="Z3687" s="38"/>
      <c r="AA3687" s="43">
        <v>188.54</v>
      </c>
      <c r="AB3687" s="44">
        <v>565.62</v>
      </c>
      <c r="AC3687" s="45"/>
      <c r="AD3687" s="38"/>
      <c r="AE3687" s="43">
        <v>166</v>
      </c>
      <c r="AF3687" s="44">
        <v>498</v>
      </c>
      <c r="AG3687" s="45"/>
      <c r="AH3687" s="38"/>
      <c r="AI3687" s="43">
        <v>0</v>
      </c>
      <c r="AJ3687" s="44">
        <v>0</v>
      </c>
      <c r="AK3687" s="45"/>
      <c r="AL3687" s="38"/>
      <c r="AM3687" s="43">
        <v>332</v>
      </c>
      <c r="AN3687" s="44">
        <v>996</v>
      </c>
      <c r="AO3687" s="45"/>
    </row>
    <row r="3688" spans="1:41" hidden="1" outlineLevel="1" x14ac:dyDescent="0.25">
      <c r="A3688" s="34" t="s">
        <v>6183</v>
      </c>
      <c r="B3688" s="35" t="s">
        <v>6184</v>
      </c>
      <c r="C3688" s="35" t="s">
        <v>5077</v>
      </c>
      <c r="D3688" s="35" t="s">
        <v>500</v>
      </c>
      <c r="E3688" s="42">
        <v>5</v>
      </c>
      <c r="G3688" s="43">
        <v>0</v>
      </c>
      <c r="H3688" s="44">
        <v>0</v>
      </c>
      <c r="I3688" s="45"/>
      <c r="J3688" s="38"/>
      <c r="K3688" s="43">
        <v>300</v>
      </c>
      <c r="L3688" s="44">
        <v>1500</v>
      </c>
      <c r="M3688" s="45"/>
      <c r="N3688" s="38"/>
      <c r="O3688" s="43">
        <v>300</v>
      </c>
      <c r="P3688" s="44">
        <v>1500</v>
      </c>
      <c r="Q3688" s="45"/>
      <c r="R3688" s="38"/>
      <c r="S3688" s="43">
        <v>208</v>
      </c>
      <c r="T3688" s="44">
        <v>1040</v>
      </c>
      <c r="U3688" s="45"/>
      <c r="V3688" s="38"/>
      <c r="W3688" s="43">
        <v>161</v>
      </c>
      <c r="X3688" s="44">
        <v>805</v>
      </c>
      <c r="Y3688" s="45"/>
      <c r="Z3688" s="38"/>
      <c r="AA3688" s="43">
        <v>188.54</v>
      </c>
      <c r="AB3688" s="44">
        <v>942.7</v>
      </c>
      <c r="AC3688" s="45"/>
      <c r="AD3688" s="38"/>
      <c r="AE3688" s="43">
        <v>124</v>
      </c>
      <c r="AF3688" s="44">
        <v>620</v>
      </c>
      <c r="AG3688" s="45"/>
      <c r="AH3688" s="38"/>
      <c r="AI3688" s="43">
        <v>0</v>
      </c>
      <c r="AJ3688" s="44">
        <v>0</v>
      </c>
      <c r="AK3688" s="45"/>
      <c r="AL3688" s="38"/>
      <c r="AM3688" s="43">
        <v>216</v>
      </c>
      <c r="AN3688" s="44">
        <v>1080</v>
      </c>
      <c r="AO3688" s="45"/>
    </row>
    <row r="3689" spans="1:41" ht="30" hidden="1" outlineLevel="1" x14ac:dyDescent="0.25">
      <c r="A3689" s="34" t="s">
        <v>6185</v>
      </c>
      <c r="B3689" s="35" t="s">
        <v>6186</v>
      </c>
      <c r="C3689" s="35" t="s">
        <v>2885</v>
      </c>
      <c r="D3689" s="35" t="s">
        <v>500</v>
      </c>
      <c r="E3689" s="42">
        <v>24</v>
      </c>
      <c r="G3689" s="43">
        <v>0</v>
      </c>
      <c r="H3689" s="44">
        <v>0</v>
      </c>
      <c r="I3689" s="45"/>
      <c r="J3689" s="38"/>
      <c r="K3689" s="43">
        <v>280</v>
      </c>
      <c r="L3689" s="44">
        <v>6720</v>
      </c>
      <c r="M3689" s="45"/>
      <c r="N3689" s="38"/>
      <c r="O3689" s="43">
        <v>280</v>
      </c>
      <c r="P3689" s="44">
        <v>6720</v>
      </c>
      <c r="Q3689" s="45"/>
      <c r="R3689" s="38"/>
      <c r="S3689" s="43">
        <v>121</v>
      </c>
      <c r="T3689" s="44">
        <v>2904</v>
      </c>
      <c r="U3689" s="45"/>
      <c r="V3689" s="38"/>
      <c r="W3689" s="43">
        <v>161</v>
      </c>
      <c r="X3689" s="44">
        <v>3864</v>
      </c>
      <c r="Y3689" s="45"/>
      <c r="Z3689" s="38"/>
      <c r="AA3689" s="43">
        <v>195.98</v>
      </c>
      <c r="AB3689" s="44">
        <v>4703.5200000000004</v>
      </c>
      <c r="AC3689" s="45"/>
      <c r="AD3689" s="38"/>
      <c r="AE3689" s="43">
        <v>166</v>
      </c>
      <c r="AF3689" s="44">
        <v>3984</v>
      </c>
      <c r="AG3689" s="45"/>
      <c r="AH3689" s="38"/>
      <c r="AI3689" s="43">
        <v>0</v>
      </c>
      <c r="AJ3689" s="44">
        <v>0</v>
      </c>
      <c r="AK3689" s="45"/>
      <c r="AL3689" s="38"/>
      <c r="AM3689" s="43">
        <v>216</v>
      </c>
      <c r="AN3689" s="44">
        <v>5184</v>
      </c>
      <c r="AO3689" s="45"/>
    </row>
    <row r="3690" spans="1:41" ht="30" hidden="1" outlineLevel="1" x14ac:dyDescent="0.25">
      <c r="A3690" s="34" t="s">
        <v>6187</v>
      </c>
      <c r="B3690" s="35" t="s">
        <v>6188</v>
      </c>
      <c r="C3690" s="35" t="s">
        <v>3892</v>
      </c>
      <c r="D3690" s="35" t="s">
        <v>500</v>
      </c>
      <c r="E3690" s="42">
        <v>1</v>
      </c>
      <c r="G3690" s="43">
        <v>0</v>
      </c>
      <c r="H3690" s="44">
        <v>0</v>
      </c>
      <c r="I3690" s="45"/>
      <c r="J3690" s="38"/>
      <c r="K3690" s="43">
        <v>2500</v>
      </c>
      <c r="L3690" s="44">
        <v>2500</v>
      </c>
      <c r="M3690" s="45"/>
      <c r="N3690" s="38"/>
      <c r="O3690" s="43">
        <v>2500</v>
      </c>
      <c r="P3690" s="44">
        <v>2500</v>
      </c>
      <c r="Q3690" s="45"/>
      <c r="R3690" s="38"/>
      <c r="S3690" s="43">
        <v>1196</v>
      </c>
      <c r="T3690" s="44">
        <v>1196</v>
      </c>
      <c r="U3690" s="45"/>
      <c r="V3690" s="38"/>
      <c r="W3690" s="43">
        <v>161</v>
      </c>
      <c r="X3690" s="44">
        <v>161</v>
      </c>
      <c r="Y3690" s="45"/>
      <c r="Z3690" s="38"/>
      <c r="AA3690" s="43">
        <v>0</v>
      </c>
      <c r="AB3690" s="44">
        <v>0</v>
      </c>
      <c r="AC3690" s="45"/>
      <c r="AD3690" s="38"/>
      <c r="AE3690" s="43">
        <v>2875</v>
      </c>
      <c r="AF3690" s="44">
        <v>2875</v>
      </c>
      <c r="AG3690" s="45"/>
      <c r="AH3690" s="38"/>
      <c r="AI3690" s="43">
        <v>0</v>
      </c>
      <c r="AJ3690" s="44">
        <v>0</v>
      </c>
      <c r="AK3690" s="45"/>
      <c r="AL3690" s="38"/>
      <c r="AM3690" s="43">
        <v>1426</v>
      </c>
      <c r="AN3690" s="44">
        <v>1426</v>
      </c>
      <c r="AO3690" s="45"/>
    </row>
    <row r="3691" spans="1:41" hidden="1" outlineLevel="1" x14ac:dyDescent="0.25">
      <c r="A3691" s="30"/>
      <c r="B3691" s="31" t="s">
        <v>44</v>
      </c>
      <c r="C3691" s="31" t="s">
        <v>45</v>
      </c>
      <c r="G3691" s="36"/>
      <c r="H3691" s="36"/>
      <c r="I3691" s="37"/>
      <c r="J3691" s="38"/>
      <c r="K3691" s="36"/>
      <c r="L3691" s="36"/>
      <c r="M3691" s="37"/>
      <c r="N3691" s="38"/>
      <c r="O3691" s="36"/>
      <c r="P3691" s="36"/>
      <c r="Q3691" s="37"/>
      <c r="R3691" s="38"/>
      <c r="S3691" s="36"/>
      <c r="T3691" s="36"/>
      <c r="U3691" s="37"/>
      <c r="V3691" s="38"/>
      <c r="W3691" s="36"/>
      <c r="X3691" s="36"/>
      <c r="Y3691" s="37"/>
      <c r="Z3691" s="38"/>
      <c r="AA3691" s="36"/>
      <c r="AB3691" s="36"/>
      <c r="AC3691" s="37"/>
      <c r="AD3691" s="38"/>
      <c r="AE3691" s="36"/>
      <c r="AF3691" s="36"/>
      <c r="AG3691" s="37"/>
      <c r="AH3691" s="38"/>
      <c r="AI3691" s="36"/>
      <c r="AJ3691" s="36"/>
      <c r="AK3691" s="37"/>
      <c r="AL3691" s="38"/>
      <c r="AM3691" s="36"/>
      <c r="AN3691" s="36"/>
      <c r="AO3691" s="37"/>
    </row>
    <row r="3692" spans="1:41" hidden="1" outlineLevel="1" x14ac:dyDescent="0.25">
      <c r="A3692" s="34" t="s">
        <v>6189</v>
      </c>
      <c r="B3692" s="35" t="s">
        <v>47</v>
      </c>
      <c r="C3692" s="35" t="s">
        <v>2781</v>
      </c>
      <c r="G3692" s="36"/>
      <c r="H3692" s="36"/>
      <c r="I3692" s="37"/>
      <c r="J3692" s="38"/>
      <c r="K3692" s="36"/>
      <c r="L3692" s="36"/>
      <c r="M3692" s="37"/>
      <c r="N3692" s="38"/>
      <c r="O3692" s="36"/>
      <c r="P3692" s="36"/>
      <c r="Q3692" s="37"/>
      <c r="R3692" s="38"/>
      <c r="S3692" s="36"/>
      <c r="T3692" s="36"/>
      <c r="U3692" s="37"/>
      <c r="V3692" s="38"/>
      <c r="W3692" s="36"/>
      <c r="X3692" s="36"/>
      <c r="Y3692" s="37"/>
      <c r="Z3692" s="38"/>
      <c r="AA3692" s="36"/>
      <c r="AB3692" s="36"/>
      <c r="AC3692" s="37"/>
      <c r="AD3692" s="38"/>
      <c r="AE3692" s="36"/>
      <c r="AF3692" s="36"/>
      <c r="AG3692" s="37"/>
      <c r="AH3692" s="38"/>
      <c r="AI3692" s="36"/>
      <c r="AJ3692" s="36"/>
      <c r="AK3692" s="37"/>
      <c r="AL3692" s="38"/>
      <c r="AM3692" s="36"/>
      <c r="AN3692" s="36"/>
      <c r="AO3692" s="37"/>
    </row>
    <row r="3693" spans="1:41" ht="75" hidden="1" outlineLevel="1" x14ac:dyDescent="0.25">
      <c r="A3693" s="34" t="s">
        <v>6190</v>
      </c>
      <c r="B3693" s="35" t="s">
        <v>47</v>
      </c>
      <c r="C3693" s="35" t="s">
        <v>5084</v>
      </c>
      <c r="G3693" s="36"/>
      <c r="H3693" s="36"/>
      <c r="I3693" s="37"/>
      <c r="J3693" s="38"/>
      <c r="K3693" s="36"/>
      <c r="L3693" s="36"/>
      <c r="M3693" s="37"/>
      <c r="N3693" s="38"/>
      <c r="O3693" s="36"/>
      <c r="P3693" s="36"/>
      <c r="Q3693" s="37"/>
      <c r="R3693" s="38"/>
      <c r="S3693" s="36"/>
      <c r="T3693" s="36"/>
      <c r="U3693" s="37"/>
      <c r="V3693" s="38"/>
      <c r="W3693" s="36"/>
      <c r="X3693" s="36"/>
      <c r="Y3693" s="37"/>
      <c r="Z3693" s="38"/>
      <c r="AA3693" s="36"/>
      <c r="AB3693" s="36"/>
      <c r="AC3693" s="37"/>
      <c r="AD3693" s="38"/>
      <c r="AE3693" s="36"/>
      <c r="AF3693" s="36"/>
      <c r="AG3693" s="37"/>
      <c r="AH3693" s="38"/>
      <c r="AI3693" s="36"/>
      <c r="AJ3693" s="36"/>
      <c r="AK3693" s="37"/>
      <c r="AL3693" s="38"/>
      <c r="AM3693" s="36"/>
      <c r="AN3693" s="36"/>
      <c r="AO3693" s="37"/>
    </row>
    <row r="3694" spans="1:41" ht="45" hidden="1" outlineLevel="1" x14ac:dyDescent="0.25">
      <c r="A3694" s="30"/>
      <c r="B3694" s="31" t="s">
        <v>69</v>
      </c>
      <c r="C3694" s="31" t="s">
        <v>70</v>
      </c>
      <c r="D3694" s="31" t="s">
        <v>71</v>
      </c>
      <c r="E3694" s="31" t="s">
        <v>72</v>
      </c>
      <c r="G3694" s="39" t="s">
        <v>73</v>
      </c>
      <c r="H3694" s="40" t="s">
        <v>33</v>
      </c>
      <c r="I3694" s="41"/>
      <c r="J3694" s="38"/>
      <c r="K3694" s="39" t="s">
        <v>73</v>
      </c>
      <c r="L3694" s="40" t="s">
        <v>33</v>
      </c>
      <c r="M3694" s="41"/>
      <c r="N3694" s="38"/>
      <c r="O3694" s="39" t="s">
        <v>73</v>
      </c>
      <c r="P3694" s="40" t="s">
        <v>33</v>
      </c>
      <c r="Q3694" s="41"/>
      <c r="R3694" s="38"/>
      <c r="S3694" s="39" t="s">
        <v>73</v>
      </c>
      <c r="T3694" s="40" t="s">
        <v>33</v>
      </c>
      <c r="U3694" s="41"/>
      <c r="V3694" s="38"/>
      <c r="W3694" s="39" t="s">
        <v>73</v>
      </c>
      <c r="X3694" s="40" t="s">
        <v>33</v>
      </c>
      <c r="Y3694" s="41"/>
      <c r="Z3694" s="38"/>
      <c r="AA3694" s="39" t="s">
        <v>73</v>
      </c>
      <c r="AB3694" s="40" t="s">
        <v>33</v>
      </c>
      <c r="AC3694" s="41"/>
      <c r="AD3694" s="38"/>
      <c r="AE3694" s="39" t="s">
        <v>73</v>
      </c>
      <c r="AF3694" s="40" t="s">
        <v>33</v>
      </c>
      <c r="AG3694" s="41"/>
      <c r="AH3694" s="38"/>
      <c r="AI3694" s="39" t="s">
        <v>73</v>
      </c>
      <c r="AJ3694" s="40" t="s">
        <v>33</v>
      </c>
      <c r="AK3694" s="41"/>
      <c r="AL3694" s="38"/>
      <c r="AM3694" s="39" t="s">
        <v>73</v>
      </c>
      <c r="AN3694" s="40" t="s">
        <v>33</v>
      </c>
      <c r="AO3694" s="41"/>
    </row>
    <row r="3695" spans="1:41" hidden="1" outlineLevel="1" x14ac:dyDescent="0.25">
      <c r="A3695" s="34" t="s">
        <v>6191</v>
      </c>
      <c r="B3695" s="35" t="s">
        <v>6192</v>
      </c>
      <c r="C3695" s="35" t="s">
        <v>6193</v>
      </c>
      <c r="D3695" s="35" t="s">
        <v>500</v>
      </c>
      <c r="E3695" s="42">
        <v>2</v>
      </c>
      <c r="G3695" s="43">
        <v>0</v>
      </c>
      <c r="H3695" s="44">
        <v>0</v>
      </c>
      <c r="I3695" s="45"/>
      <c r="J3695" s="38"/>
      <c r="K3695" s="43">
        <v>325</v>
      </c>
      <c r="L3695" s="44">
        <v>650</v>
      </c>
      <c r="M3695" s="45"/>
      <c r="N3695" s="38"/>
      <c r="O3695" s="43">
        <v>325</v>
      </c>
      <c r="P3695" s="44">
        <v>650</v>
      </c>
      <c r="Q3695" s="45"/>
      <c r="R3695" s="38"/>
      <c r="S3695" s="43">
        <v>132</v>
      </c>
      <c r="T3695" s="44">
        <v>264</v>
      </c>
      <c r="U3695" s="45"/>
      <c r="V3695" s="38"/>
      <c r="W3695" s="43">
        <v>995</v>
      </c>
      <c r="X3695" s="44">
        <v>1990</v>
      </c>
      <c r="Y3695" s="45"/>
      <c r="Z3695" s="38"/>
      <c r="AA3695" s="43">
        <v>206.73</v>
      </c>
      <c r="AB3695" s="44">
        <v>413.46</v>
      </c>
      <c r="AC3695" s="45"/>
      <c r="AD3695" s="38"/>
      <c r="AE3695" s="43">
        <v>288</v>
      </c>
      <c r="AF3695" s="44">
        <v>576</v>
      </c>
      <c r="AG3695" s="45"/>
      <c r="AH3695" s="38"/>
      <c r="AI3695" s="43">
        <v>0</v>
      </c>
      <c r="AJ3695" s="44">
        <v>0</v>
      </c>
      <c r="AK3695" s="45"/>
      <c r="AL3695" s="38"/>
      <c r="AM3695" s="43">
        <v>611</v>
      </c>
      <c r="AN3695" s="44">
        <v>1222</v>
      </c>
      <c r="AO3695" s="45"/>
    </row>
    <row r="3696" spans="1:41" hidden="1" outlineLevel="1" x14ac:dyDescent="0.25">
      <c r="A3696" s="34" t="s">
        <v>6194</v>
      </c>
      <c r="B3696" s="35" t="s">
        <v>6195</v>
      </c>
      <c r="C3696" s="35" t="s">
        <v>2786</v>
      </c>
      <c r="D3696" s="35" t="s">
        <v>500</v>
      </c>
      <c r="E3696" s="42">
        <v>19</v>
      </c>
      <c r="G3696" s="43">
        <v>0</v>
      </c>
      <c r="H3696" s="44">
        <v>0</v>
      </c>
      <c r="I3696" s="45"/>
      <c r="J3696" s="38"/>
      <c r="K3696" s="43">
        <v>330</v>
      </c>
      <c r="L3696" s="44">
        <v>6270</v>
      </c>
      <c r="M3696" s="45"/>
      <c r="N3696" s="38"/>
      <c r="O3696" s="43">
        <v>330</v>
      </c>
      <c r="P3696" s="44">
        <v>6270</v>
      </c>
      <c r="Q3696" s="45"/>
      <c r="R3696" s="38"/>
      <c r="S3696" s="43">
        <v>132</v>
      </c>
      <c r="T3696" s="44">
        <v>2508</v>
      </c>
      <c r="U3696" s="45"/>
      <c r="V3696" s="38"/>
      <c r="W3696" s="43">
        <v>995</v>
      </c>
      <c r="X3696" s="44">
        <v>18905</v>
      </c>
      <c r="Y3696" s="45"/>
      <c r="Z3696" s="38"/>
      <c r="AA3696" s="43">
        <v>475.48</v>
      </c>
      <c r="AB3696" s="44">
        <v>9034.1200000000008</v>
      </c>
      <c r="AC3696" s="45"/>
      <c r="AD3696" s="38"/>
      <c r="AE3696" s="43">
        <v>230</v>
      </c>
      <c r="AF3696" s="44">
        <v>4370</v>
      </c>
      <c r="AG3696" s="45"/>
      <c r="AH3696" s="38"/>
      <c r="AI3696" s="43">
        <v>0</v>
      </c>
      <c r="AJ3696" s="44">
        <v>0</v>
      </c>
      <c r="AK3696" s="45"/>
      <c r="AL3696" s="38"/>
      <c r="AM3696" s="43">
        <v>611</v>
      </c>
      <c r="AN3696" s="44">
        <v>11609</v>
      </c>
      <c r="AO3696" s="45"/>
    </row>
    <row r="3697" spans="1:41" hidden="1" outlineLevel="1" x14ac:dyDescent="0.25">
      <c r="A3697" s="34" t="s">
        <v>6196</v>
      </c>
      <c r="B3697" s="35" t="s">
        <v>6197</v>
      </c>
      <c r="C3697" s="35" t="s">
        <v>2792</v>
      </c>
      <c r="D3697" s="35" t="s">
        <v>500</v>
      </c>
      <c r="E3697" s="42">
        <v>2</v>
      </c>
      <c r="G3697" s="43">
        <v>0</v>
      </c>
      <c r="H3697" s="44">
        <v>0</v>
      </c>
      <c r="I3697" s="45"/>
      <c r="J3697" s="38"/>
      <c r="K3697" s="43">
        <v>370</v>
      </c>
      <c r="L3697" s="44">
        <v>740</v>
      </c>
      <c r="M3697" s="45"/>
      <c r="N3697" s="38"/>
      <c r="O3697" s="43">
        <v>370</v>
      </c>
      <c r="P3697" s="44">
        <v>740</v>
      </c>
      <c r="Q3697" s="45"/>
      <c r="R3697" s="38"/>
      <c r="S3697" s="43">
        <v>132</v>
      </c>
      <c r="T3697" s="44">
        <v>264</v>
      </c>
      <c r="U3697" s="45"/>
      <c r="V3697" s="38"/>
      <c r="W3697" s="43">
        <v>996</v>
      </c>
      <c r="X3697" s="44">
        <v>1992</v>
      </c>
      <c r="Y3697" s="45"/>
      <c r="Z3697" s="38"/>
      <c r="AA3697" s="43">
        <v>104.19</v>
      </c>
      <c r="AB3697" s="44">
        <v>208.38</v>
      </c>
      <c r="AC3697" s="45"/>
      <c r="AD3697" s="38"/>
      <c r="AE3697" s="43">
        <v>297</v>
      </c>
      <c r="AF3697" s="44">
        <v>594</v>
      </c>
      <c r="AG3697" s="45"/>
      <c r="AH3697" s="38"/>
      <c r="AI3697" s="43">
        <v>0</v>
      </c>
      <c r="AJ3697" s="44">
        <v>0</v>
      </c>
      <c r="AK3697" s="45"/>
      <c r="AL3697" s="38"/>
      <c r="AM3697" s="43">
        <v>673</v>
      </c>
      <c r="AN3697" s="44">
        <v>1346</v>
      </c>
      <c r="AO3697" s="45"/>
    </row>
    <row r="3698" spans="1:41" hidden="1" outlineLevel="1" x14ac:dyDescent="0.25">
      <c r="A3698" s="34" t="s">
        <v>6198</v>
      </c>
      <c r="B3698" s="35" t="s">
        <v>6199</v>
      </c>
      <c r="C3698" s="35" t="s">
        <v>6200</v>
      </c>
      <c r="D3698" s="35" t="s">
        <v>500</v>
      </c>
      <c r="E3698" s="42">
        <v>3</v>
      </c>
      <c r="G3698" s="43">
        <v>0</v>
      </c>
      <c r="H3698" s="44">
        <v>0</v>
      </c>
      <c r="I3698" s="45"/>
      <c r="J3698" s="38"/>
      <c r="K3698" s="43">
        <v>375</v>
      </c>
      <c r="L3698" s="44">
        <v>1125</v>
      </c>
      <c r="M3698" s="45"/>
      <c r="N3698" s="38"/>
      <c r="O3698" s="43">
        <v>375</v>
      </c>
      <c r="P3698" s="44">
        <v>1125</v>
      </c>
      <c r="Q3698" s="45"/>
      <c r="R3698" s="38"/>
      <c r="S3698" s="43">
        <v>368</v>
      </c>
      <c r="T3698" s="44">
        <v>1104</v>
      </c>
      <c r="U3698" s="45"/>
      <c r="V3698" s="38"/>
      <c r="W3698" s="43">
        <v>996</v>
      </c>
      <c r="X3698" s="44">
        <v>2988</v>
      </c>
      <c r="Y3698" s="45"/>
      <c r="Z3698" s="38"/>
      <c r="AA3698" s="43">
        <v>491.19</v>
      </c>
      <c r="AB3698" s="44">
        <v>1473.57</v>
      </c>
      <c r="AC3698" s="45"/>
      <c r="AD3698" s="38"/>
      <c r="AE3698" s="43">
        <v>297</v>
      </c>
      <c r="AF3698" s="44">
        <v>891</v>
      </c>
      <c r="AG3698" s="45"/>
      <c r="AH3698" s="38"/>
      <c r="AI3698" s="43">
        <v>0</v>
      </c>
      <c r="AJ3698" s="44">
        <v>0</v>
      </c>
      <c r="AK3698" s="45"/>
      <c r="AL3698" s="38"/>
      <c r="AM3698" s="43">
        <v>673</v>
      </c>
      <c r="AN3698" s="44">
        <v>2019</v>
      </c>
      <c r="AO3698" s="45"/>
    </row>
    <row r="3699" spans="1:41" hidden="1" outlineLevel="1" x14ac:dyDescent="0.25">
      <c r="A3699" s="34" t="s">
        <v>6201</v>
      </c>
      <c r="B3699" s="35" t="s">
        <v>6202</v>
      </c>
      <c r="C3699" s="35" t="s">
        <v>5103</v>
      </c>
      <c r="D3699" s="35" t="s">
        <v>500</v>
      </c>
      <c r="E3699" s="42">
        <v>5</v>
      </c>
      <c r="G3699" s="43">
        <v>0</v>
      </c>
      <c r="H3699" s="44">
        <v>0</v>
      </c>
      <c r="I3699" s="45"/>
      <c r="J3699" s="38"/>
      <c r="K3699" s="43">
        <v>360</v>
      </c>
      <c r="L3699" s="44">
        <v>1800</v>
      </c>
      <c r="M3699" s="45"/>
      <c r="N3699" s="38"/>
      <c r="O3699" s="43">
        <v>360</v>
      </c>
      <c r="P3699" s="44">
        <v>1800</v>
      </c>
      <c r="Q3699" s="45"/>
      <c r="R3699" s="38"/>
      <c r="S3699" s="43">
        <v>132</v>
      </c>
      <c r="T3699" s="44">
        <v>660</v>
      </c>
      <c r="U3699" s="45"/>
      <c r="V3699" s="38"/>
      <c r="W3699" s="43">
        <v>1419</v>
      </c>
      <c r="X3699" s="44">
        <v>7095</v>
      </c>
      <c r="Y3699" s="45"/>
      <c r="Z3699" s="38"/>
      <c r="AA3699" s="43">
        <v>480.44</v>
      </c>
      <c r="AB3699" s="44">
        <v>2402.1999999999998</v>
      </c>
      <c r="AC3699" s="45"/>
      <c r="AD3699" s="38"/>
      <c r="AE3699" s="43">
        <v>460</v>
      </c>
      <c r="AF3699" s="44">
        <v>2300</v>
      </c>
      <c r="AG3699" s="45"/>
      <c r="AH3699" s="38"/>
      <c r="AI3699" s="43">
        <v>0</v>
      </c>
      <c r="AJ3699" s="44">
        <v>0</v>
      </c>
      <c r="AK3699" s="45"/>
      <c r="AL3699" s="38"/>
      <c r="AM3699" s="43">
        <v>804</v>
      </c>
      <c r="AN3699" s="44">
        <v>4020</v>
      </c>
      <c r="AO3699" s="45"/>
    </row>
    <row r="3700" spans="1:41" hidden="1" outlineLevel="1" x14ac:dyDescent="0.25">
      <c r="A3700" s="34" t="s">
        <v>6203</v>
      </c>
      <c r="B3700" s="35" t="s">
        <v>6204</v>
      </c>
      <c r="C3700" s="35" t="s">
        <v>5106</v>
      </c>
      <c r="D3700" s="35" t="s">
        <v>500</v>
      </c>
      <c r="E3700" s="42">
        <v>1</v>
      </c>
      <c r="G3700" s="43">
        <v>0</v>
      </c>
      <c r="H3700" s="44">
        <v>0</v>
      </c>
      <c r="I3700" s="45"/>
      <c r="J3700" s="38"/>
      <c r="K3700" s="43">
        <v>380</v>
      </c>
      <c r="L3700" s="44">
        <v>380</v>
      </c>
      <c r="M3700" s="45"/>
      <c r="N3700" s="38"/>
      <c r="O3700" s="43">
        <v>380</v>
      </c>
      <c r="P3700" s="44">
        <v>380</v>
      </c>
      <c r="Q3700" s="45"/>
      <c r="R3700" s="38"/>
      <c r="S3700" s="43">
        <v>132</v>
      </c>
      <c r="T3700" s="44">
        <v>132</v>
      </c>
      <c r="U3700" s="45"/>
      <c r="V3700" s="38"/>
      <c r="W3700" s="43">
        <v>1419</v>
      </c>
      <c r="X3700" s="44">
        <v>1419</v>
      </c>
      <c r="Y3700" s="45"/>
      <c r="Z3700" s="38"/>
      <c r="AA3700" s="43">
        <v>485.41</v>
      </c>
      <c r="AB3700" s="44">
        <v>485.41</v>
      </c>
      <c r="AC3700" s="45"/>
      <c r="AD3700" s="38"/>
      <c r="AE3700" s="43">
        <v>550</v>
      </c>
      <c r="AF3700" s="44">
        <v>550</v>
      </c>
      <c r="AG3700" s="45"/>
      <c r="AH3700" s="38"/>
      <c r="AI3700" s="43">
        <v>0</v>
      </c>
      <c r="AJ3700" s="44">
        <v>0</v>
      </c>
      <c r="AK3700" s="45"/>
      <c r="AL3700" s="38"/>
      <c r="AM3700" s="43">
        <v>818</v>
      </c>
      <c r="AN3700" s="44">
        <v>818</v>
      </c>
      <c r="AO3700" s="45"/>
    </row>
    <row r="3701" spans="1:41" hidden="1" outlineLevel="1" x14ac:dyDescent="0.25">
      <c r="A3701" s="34" t="s">
        <v>6205</v>
      </c>
      <c r="B3701" s="35" t="s">
        <v>6206</v>
      </c>
      <c r="C3701" s="35" t="s">
        <v>2801</v>
      </c>
      <c r="D3701" s="35" t="s">
        <v>500</v>
      </c>
      <c r="E3701" s="42">
        <v>1</v>
      </c>
      <c r="G3701" s="43">
        <v>0</v>
      </c>
      <c r="H3701" s="44">
        <v>0</v>
      </c>
      <c r="I3701" s="45"/>
      <c r="J3701" s="38"/>
      <c r="K3701" s="43">
        <v>410</v>
      </c>
      <c r="L3701" s="44">
        <v>410</v>
      </c>
      <c r="M3701" s="45"/>
      <c r="N3701" s="38"/>
      <c r="O3701" s="43">
        <v>410</v>
      </c>
      <c r="P3701" s="44">
        <v>410</v>
      </c>
      <c r="Q3701" s="45"/>
      <c r="R3701" s="38"/>
      <c r="S3701" s="43">
        <v>368</v>
      </c>
      <c r="T3701" s="44">
        <v>368</v>
      </c>
      <c r="U3701" s="45"/>
      <c r="V3701" s="38"/>
      <c r="W3701" s="43">
        <v>1419</v>
      </c>
      <c r="X3701" s="44">
        <v>1419</v>
      </c>
      <c r="Y3701" s="45"/>
      <c r="Z3701" s="38"/>
      <c r="AA3701" s="43">
        <v>491.19</v>
      </c>
      <c r="AB3701" s="44">
        <v>491.19</v>
      </c>
      <c r="AC3701" s="45"/>
      <c r="AD3701" s="38"/>
      <c r="AE3701" s="43">
        <v>527</v>
      </c>
      <c r="AF3701" s="44">
        <v>527</v>
      </c>
      <c r="AG3701" s="45"/>
      <c r="AH3701" s="38"/>
      <c r="AI3701" s="43">
        <v>0</v>
      </c>
      <c r="AJ3701" s="44">
        <v>0</v>
      </c>
      <c r="AK3701" s="45"/>
      <c r="AL3701" s="38"/>
      <c r="AM3701" s="43">
        <v>818</v>
      </c>
      <c r="AN3701" s="44">
        <v>818</v>
      </c>
      <c r="AO3701" s="45"/>
    </row>
    <row r="3702" spans="1:41" hidden="1" outlineLevel="1" x14ac:dyDescent="0.25">
      <c r="A3702" s="34" t="s">
        <v>6207</v>
      </c>
      <c r="B3702" s="35" t="s">
        <v>6208</v>
      </c>
      <c r="C3702" s="35" t="s">
        <v>3815</v>
      </c>
      <c r="D3702" s="35" t="s">
        <v>500</v>
      </c>
      <c r="E3702" s="42">
        <v>1</v>
      </c>
      <c r="G3702" s="43">
        <v>0</v>
      </c>
      <c r="H3702" s="44">
        <v>0</v>
      </c>
      <c r="I3702" s="45"/>
      <c r="J3702" s="38"/>
      <c r="K3702" s="43">
        <v>560</v>
      </c>
      <c r="L3702" s="44">
        <v>560</v>
      </c>
      <c r="M3702" s="45"/>
      <c r="N3702" s="38"/>
      <c r="O3702" s="43">
        <v>560</v>
      </c>
      <c r="P3702" s="44">
        <v>560</v>
      </c>
      <c r="Q3702" s="45"/>
      <c r="R3702" s="38"/>
      <c r="S3702" s="43">
        <v>368</v>
      </c>
      <c r="T3702" s="44">
        <v>368</v>
      </c>
      <c r="U3702" s="45"/>
      <c r="V3702" s="38"/>
      <c r="W3702" s="43">
        <v>1812</v>
      </c>
      <c r="X3702" s="44">
        <v>1812</v>
      </c>
      <c r="Y3702" s="45"/>
      <c r="Z3702" s="38"/>
      <c r="AA3702" s="43">
        <v>516.83000000000004</v>
      </c>
      <c r="AB3702" s="44">
        <v>516.83000000000004</v>
      </c>
      <c r="AC3702" s="45"/>
      <c r="AD3702" s="38"/>
      <c r="AE3702" s="43">
        <v>932</v>
      </c>
      <c r="AF3702" s="44">
        <v>932</v>
      </c>
      <c r="AG3702" s="45"/>
      <c r="AH3702" s="38"/>
      <c r="AI3702" s="43">
        <v>0</v>
      </c>
      <c r="AJ3702" s="44">
        <v>0</v>
      </c>
      <c r="AK3702" s="45"/>
      <c r="AL3702" s="38"/>
      <c r="AM3702" s="43">
        <v>867</v>
      </c>
      <c r="AN3702" s="44">
        <v>867</v>
      </c>
      <c r="AO3702" s="45"/>
    </row>
    <row r="3703" spans="1:41" hidden="1" outlineLevel="1" x14ac:dyDescent="0.25">
      <c r="A3703" s="30"/>
      <c r="B3703" s="31" t="s">
        <v>44</v>
      </c>
      <c r="C3703" s="31" t="s">
        <v>45</v>
      </c>
      <c r="G3703" s="36"/>
      <c r="H3703" s="36"/>
      <c r="I3703" s="37"/>
      <c r="J3703" s="38"/>
      <c r="K3703" s="36"/>
      <c r="L3703" s="36"/>
      <c r="M3703" s="37"/>
      <c r="N3703" s="38"/>
      <c r="O3703" s="36"/>
      <c r="P3703" s="36"/>
      <c r="Q3703" s="37"/>
      <c r="R3703" s="38"/>
      <c r="S3703" s="36"/>
      <c r="T3703" s="36"/>
      <c r="U3703" s="37"/>
      <c r="V3703" s="38"/>
      <c r="W3703" s="36"/>
      <c r="X3703" s="36"/>
      <c r="Y3703" s="37"/>
      <c r="Z3703" s="38"/>
      <c r="AA3703" s="36"/>
      <c r="AB3703" s="36"/>
      <c r="AC3703" s="37"/>
      <c r="AD3703" s="38"/>
      <c r="AE3703" s="36"/>
      <c r="AF3703" s="36"/>
      <c r="AG3703" s="37"/>
      <c r="AH3703" s="38"/>
      <c r="AI3703" s="36"/>
      <c r="AJ3703" s="36"/>
      <c r="AK3703" s="37"/>
      <c r="AL3703" s="38"/>
      <c r="AM3703" s="36"/>
      <c r="AN3703" s="36"/>
      <c r="AO3703" s="37"/>
    </row>
    <row r="3704" spans="1:41" hidden="1" outlineLevel="1" x14ac:dyDescent="0.25">
      <c r="A3704" s="34" t="s">
        <v>6209</v>
      </c>
      <c r="B3704" s="35" t="s">
        <v>47</v>
      </c>
      <c r="C3704" s="35" t="s">
        <v>2910</v>
      </c>
      <c r="G3704" s="36"/>
      <c r="H3704" s="36"/>
      <c r="I3704" s="37"/>
      <c r="J3704" s="38"/>
      <c r="K3704" s="36"/>
      <c r="L3704" s="36"/>
      <c r="M3704" s="37"/>
      <c r="N3704" s="38"/>
      <c r="O3704" s="36"/>
      <c r="P3704" s="36"/>
      <c r="Q3704" s="37"/>
      <c r="R3704" s="38"/>
      <c r="S3704" s="36"/>
      <c r="T3704" s="36"/>
      <c r="U3704" s="37"/>
      <c r="V3704" s="38"/>
      <c r="W3704" s="36"/>
      <c r="X3704" s="36"/>
      <c r="Y3704" s="37"/>
      <c r="Z3704" s="38"/>
      <c r="AA3704" s="36"/>
      <c r="AB3704" s="36"/>
      <c r="AC3704" s="37"/>
      <c r="AD3704" s="38"/>
      <c r="AE3704" s="36"/>
      <c r="AF3704" s="36"/>
      <c r="AG3704" s="37"/>
      <c r="AH3704" s="38"/>
      <c r="AI3704" s="36"/>
      <c r="AJ3704" s="36"/>
      <c r="AK3704" s="37"/>
      <c r="AL3704" s="38"/>
      <c r="AM3704" s="36"/>
      <c r="AN3704" s="36"/>
      <c r="AO3704" s="37"/>
    </row>
    <row r="3705" spans="1:41" ht="60" hidden="1" outlineLevel="1" x14ac:dyDescent="0.25">
      <c r="A3705" s="34" t="s">
        <v>6210</v>
      </c>
      <c r="B3705" s="35" t="s">
        <v>47</v>
      </c>
      <c r="C3705" s="35" t="s">
        <v>5118</v>
      </c>
      <c r="G3705" s="36"/>
      <c r="H3705" s="36"/>
      <c r="I3705" s="37"/>
      <c r="J3705" s="38"/>
      <c r="K3705" s="36"/>
      <c r="L3705" s="36"/>
      <c r="M3705" s="37"/>
      <c r="N3705" s="38"/>
      <c r="O3705" s="36"/>
      <c r="P3705" s="36"/>
      <c r="Q3705" s="37"/>
      <c r="R3705" s="38"/>
      <c r="S3705" s="36"/>
      <c r="T3705" s="36"/>
      <c r="U3705" s="37"/>
      <c r="V3705" s="38"/>
      <c r="W3705" s="36"/>
      <c r="X3705" s="36"/>
      <c r="Y3705" s="37"/>
      <c r="Z3705" s="38"/>
      <c r="AA3705" s="36"/>
      <c r="AB3705" s="36"/>
      <c r="AC3705" s="37"/>
      <c r="AD3705" s="38"/>
      <c r="AE3705" s="36"/>
      <c r="AF3705" s="36"/>
      <c r="AG3705" s="37"/>
      <c r="AH3705" s="38"/>
      <c r="AI3705" s="36"/>
      <c r="AJ3705" s="36"/>
      <c r="AK3705" s="37"/>
      <c r="AL3705" s="38"/>
      <c r="AM3705" s="36"/>
      <c r="AN3705" s="36"/>
      <c r="AO3705" s="37"/>
    </row>
    <row r="3706" spans="1:41" ht="45" hidden="1" outlineLevel="1" x14ac:dyDescent="0.25">
      <c r="A3706" s="30"/>
      <c r="B3706" s="31" t="s">
        <v>69</v>
      </c>
      <c r="C3706" s="31" t="s">
        <v>70</v>
      </c>
      <c r="D3706" s="31" t="s">
        <v>71</v>
      </c>
      <c r="E3706" s="31" t="s">
        <v>72</v>
      </c>
      <c r="G3706" s="39" t="s">
        <v>73</v>
      </c>
      <c r="H3706" s="40" t="s">
        <v>33</v>
      </c>
      <c r="I3706" s="41"/>
      <c r="J3706" s="38"/>
      <c r="K3706" s="39" t="s">
        <v>73</v>
      </c>
      <c r="L3706" s="40" t="s">
        <v>33</v>
      </c>
      <c r="M3706" s="41"/>
      <c r="N3706" s="38"/>
      <c r="O3706" s="39" t="s">
        <v>73</v>
      </c>
      <c r="P3706" s="40" t="s">
        <v>33</v>
      </c>
      <c r="Q3706" s="41"/>
      <c r="R3706" s="38"/>
      <c r="S3706" s="39" t="s">
        <v>73</v>
      </c>
      <c r="T3706" s="40" t="s">
        <v>33</v>
      </c>
      <c r="U3706" s="41"/>
      <c r="V3706" s="38"/>
      <c r="W3706" s="39" t="s">
        <v>73</v>
      </c>
      <c r="X3706" s="40" t="s">
        <v>33</v>
      </c>
      <c r="Y3706" s="41"/>
      <c r="Z3706" s="38"/>
      <c r="AA3706" s="39" t="s">
        <v>73</v>
      </c>
      <c r="AB3706" s="40" t="s">
        <v>33</v>
      </c>
      <c r="AC3706" s="41"/>
      <c r="AD3706" s="38"/>
      <c r="AE3706" s="39" t="s">
        <v>73</v>
      </c>
      <c r="AF3706" s="40" t="s">
        <v>33</v>
      </c>
      <c r="AG3706" s="41"/>
      <c r="AH3706" s="38"/>
      <c r="AI3706" s="39" t="s">
        <v>73</v>
      </c>
      <c r="AJ3706" s="40" t="s">
        <v>33</v>
      </c>
      <c r="AK3706" s="41"/>
      <c r="AL3706" s="38"/>
      <c r="AM3706" s="39" t="s">
        <v>73</v>
      </c>
      <c r="AN3706" s="40" t="s">
        <v>33</v>
      </c>
      <c r="AO3706" s="41"/>
    </row>
    <row r="3707" spans="1:41" hidden="1" outlineLevel="1" x14ac:dyDescent="0.25">
      <c r="A3707" s="34" t="s">
        <v>6211</v>
      </c>
      <c r="B3707" s="35" t="s">
        <v>6212</v>
      </c>
      <c r="C3707" s="35" t="s">
        <v>5121</v>
      </c>
      <c r="D3707" s="35" t="s">
        <v>500</v>
      </c>
      <c r="E3707" s="42">
        <v>28</v>
      </c>
      <c r="G3707" s="43">
        <v>0</v>
      </c>
      <c r="H3707" s="44">
        <v>0</v>
      </c>
      <c r="I3707" s="45"/>
      <c r="J3707" s="38"/>
      <c r="K3707" s="43">
        <v>900</v>
      </c>
      <c r="L3707" s="44">
        <v>25200</v>
      </c>
      <c r="M3707" s="45"/>
      <c r="N3707" s="38"/>
      <c r="O3707" s="43">
        <v>900</v>
      </c>
      <c r="P3707" s="44">
        <v>25200</v>
      </c>
      <c r="Q3707" s="45"/>
      <c r="R3707" s="38"/>
      <c r="S3707" s="43">
        <v>89</v>
      </c>
      <c r="T3707" s="44">
        <v>2492</v>
      </c>
      <c r="U3707" s="45"/>
      <c r="V3707" s="38"/>
      <c r="W3707" s="43">
        <v>189</v>
      </c>
      <c r="X3707" s="44">
        <v>5292</v>
      </c>
      <c r="Y3707" s="45"/>
      <c r="Z3707" s="38"/>
      <c r="AA3707" s="43">
        <v>483.75</v>
      </c>
      <c r="AB3707" s="44">
        <v>13545</v>
      </c>
      <c r="AC3707" s="45"/>
      <c r="AD3707" s="38"/>
      <c r="AE3707" s="43">
        <v>132</v>
      </c>
      <c r="AF3707" s="44">
        <v>3696</v>
      </c>
      <c r="AG3707" s="45"/>
      <c r="AH3707" s="38"/>
      <c r="AI3707" s="43">
        <v>0</v>
      </c>
      <c r="AJ3707" s="44">
        <v>0</v>
      </c>
      <c r="AK3707" s="45"/>
      <c r="AL3707" s="38"/>
      <c r="AM3707" s="43">
        <v>224</v>
      </c>
      <c r="AN3707" s="44">
        <v>6272</v>
      </c>
      <c r="AO3707" s="45"/>
    </row>
    <row r="3708" spans="1:41" hidden="1" outlineLevel="1" x14ac:dyDescent="0.25">
      <c r="A3708" s="34" t="s">
        <v>6213</v>
      </c>
      <c r="B3708" s="35" t="s">
        <v>6214</v>
      </c>
      <c r="C3708" s="35" t="s">
        <v>5124</v>
      </c>
      <c r="D3708" s="35" t="s">
        <v>500</v>
      </c>
      <c r="E3708" s="42">
        <v>6</v>
      </c>
      <c r="G3708" s="43">
        <v>0</v>
      </c>
      <c r="H3708" s="44">
        <v>0</v>
      </c>
      <c r="I3708" s="45"/>
      <c r="J3708" s="38"/>
      <c r="K3708" s="43">
        <v>511</v>
      </c>
      <c r="L3708" s="44">
        <v>3066</v>
      </c>
      <c r="M3708" s="45"/>
      <c r="N3708" s="38"/>
      <c r="O3708" s="43">
        <v>511</v>
      </c>
      <c r="P3708" s="44">
        <v>3066</v>
      </c>
      <c r="Q3708" s="45"/>
      <c r="R3708" s="38"/>
      <c r="S3708" s="43">
        <v>137</v>
      </c>
      <c r="T3708" s="44">
        <v>822</v>
      </c>
      <c r="U3708" s="45"/>
      <c r="V3708" s="38"/>
      <c r="W3708" s="43">
        <v>213</v>
      </c>
      <c r="X3708" s="44">
        <v>1278</v>
      </c>
      <c r="Y3708" s="45"/>
      <c r="Z3708" s="38"/>
      <c r="AA3708" s="43">
        <v>591.25</v>
      </c>
      <c r="AB3708" s="44">
        <v>3547.5</v>
      </c>
      <c r="AC3708" s="45"/>
      <c r="AD3708" s="38"/>
      <c r="AE3708" s="43">
        <v>109</v>
      </c>
      <c r="AF3708" s="44">
        <v>654</v>
      </c>
      <c r="AG3708" s="45"/>
      <c r="AH3708" s="38"/>
      <c r="AI3708" s="43">
        <v>0</v>
      </c>
      <c r="AJ3708" s="44">
        <v>0</v>
      </c>
      <c r="AK3708" s="45"/>
      <c r="AL3708" s="38"/>
      <c r="AM3708" s="43">
        <v>194</v>
      </c>
      <c r="AN3708" s="44">
        <v>1164</v>
      </c>
      <c r="AO3708" s="45"/>
    </row>
    <row r="3709" spans="1:41" hidden="1" outlineLevel="1" x14ac:dyDescent="0.25">
      <c r="A3709" s="34" t="s">
        <v>6215</v>
      </c>
      <c r="B3709" s="35" t="s">
        <v>6216</v>
      </c>
      <c r="C3709" s="35" t="s">
        <v>5127</v>
      </c>
      <c r="D3709" s="35" t="s">
        <v>500</v>
      </c>
      <c r="E3709" s="42">
        <v>116</v>
      </c>
      <c r="G3709" s="43">
        <v>0</v>
      </c>
      <c r="H3709" s="44">
        <v>0</v>
      </c>
      <c r="I3709" s="45"/>
      <c r="J3709" s="38"/>
      <c r="K3709" s="43">
        <v>550</v>
      </c>
      <c r="L3709" s="44">
        <v>63800</v>
      </c>
      <c r="M3709" s="45"/>
      <c r="N3709" s="38"/>
      <c r="O3709" s="43">
        <v>550</v>
      </c>
      <c r="P3709" s="44">
        <v>63800</v>
      </c>
      <c r="Q3709" s="45"/>
      <c r="R3709" s="38"/>
      <c r="S3709" s="43">
        <v>176</v>
      </c>
      <c r="T3709" s="44">
        <v>20416</v>
      </c>
      <c r="U3709" s="45"/>
      <c r="V3709" s="38"/>
      <c r="W3709" s="43">
        <v>222</v>
      </c>
      <c r="X3709" s="44">
        <v>25752</v>
      </c>
      <c r="Y3709" s="45"/>
      <c r="Z3709" s="38"/>
      <c r="AA3709" s="43">
        <v>719.43</v>
      </c>
      <c r="AB3709" s="44">
        <v>83453.88</v>
      </c>
      <c r="AC3709" s="45"/>
      <c r="AD3709" s="38"/>
      <c r="AE3709" s="43">
        <v>144</v>
      </c>
      <c r="AF3709" s="44">
        <v>16704</v>
      </c>
      <c r="AG3709" s="45"/>
      <c r="AH3709" s="38"/>
      <c r="AI3709" s="43">
        <v>0</v>
      </c>
      <c r="AJ3709" s="44">
        <v>0</v>
      </c>
      <c r="AK3709" s="45"/>
      <c r="AL3709" s="38"/>
      <c r="AM3709" s="43">
        <v>194</v>
      </c>
      <c r="AN3709" s="44">
        <v>22504</v>
      </c>
      <c r="AO3709" s="45"/>
    </row>
    <row r="3710" spans="1:41" hidden="1" outlineLevel="1" x14ac:dyDescent="0.25">
      <c r="A3710" s="34" t="s">
        <v>6217</v>
      </c>
      <c r="B3710" s="35" t="s">
        <v>6218</v>
      </c>
      <c r="C3710" s="35" t="s">
        <v>5130</v>
      </c>
      <c r="D3710" s="35" t="s">
        <v>500</v>
      </c>
      <c r="E3710" s="42">
        <v>41</v>
      </c>
      <c r="G3710" s="43">
        <v>0</v>
      </c>
      <c r="H3710" s="44">
        <v>0</v>
      </c>
      <c r="I3710" s="45"/>
      <c r="J3710" s="38"/>
      <c r="K3710" s="43">
        <v>1142</v>
      </c>
      <c r="L3710" s="44">
        <v>46822</v>
      </c>
      <c r="M3710" s="45"/>
      <c r="N3710" s="38"/>
      <c r="O3710" s="43">
        <v>1142</v>
      </c>
      <c r="P3710" s="44">
        <v>46822</v>
      </c>
      <c r="Q3710" s="45"/>
      <c r="R3710" s="38"/>
      <c r="S3710" s="43">
        <v>595</v>
      </c>
      <c r="T3710" s="44">
        <v>24395</v>
      </c>
      <c r="U3710" s="45"/>
      <c r="V3710" s="38"/>
      <c r="W3710" s="43">
        <v>195</v>
      </c>
      <c r="X3710" s="44">
        <v>7995</v>
      </c>
      <c r="Y3710" s="45"/>
      <c r="Z3710" s="38"/>
      <c r="AA3710" s="43">
        <v>500.29</v>
      </c>
      <c r="AB3710" s="44">
        <v>20511.89</v>
      </c>
      <c r="AC3710" s="45"/>
      <c r="AD3710" s="38"/>
      <c r="AE3710" s="43">
        <v>259</v>
      </c>
      <c r="AF3710" s="44">
        <v>10619</v>
      </c>
      <c r="AG3710" s="45"/>
      <c r="AH3710" s="38"/>
      <c r="AI3710" s="43">
        <v>0</v>
      </c>
      <c r="AJ3710" s="44">
        <v>0</v>
      </c>
      <c r="AK3710" s="45"/>
      <c r="AL3710" s="38"/>
      <c r="AM3710" s="43">
        <v>224</v>
      </c>
      <c r="AN3710" s="44">
        <v>9184</v>
      </c>
      <c r="AO3710" s="45"/>
    </row>
    <row r="3711" spans="1:41" hidden="1" outlineLevel="1" x14ac:dyDescent="0.25">
      <c r="A3711" s="34" t="s">
        <v>6219</v>
      </c>
      <c r="B3711" s="35" t="s">
        <v>6220</v>
      </c>
      <c r="C3711" s="35" t="s">
        <v>5133</v>
      </c>
      <c r="D3711" s="35" t="s">
        <v>500</v>
      </c>
      <c r="E3711" s="42">
        <v>40</v>
      </c>
      <c r="G3711" s="43">
        <v>0</v>
      </c>
      <c r="H3711" s="44">
        <v>0</v>
      </c>
      <c r="I3711" s="45"/>
      <c r="J3711" s="38"/>
      <c r="K3711" s="43">
        <v>462</v>
      </c>
      <c r="L3711" s="44">
        <v>18480</v>
      </c>
      <c r="M3711" s="45"/>
      <c r="N3711" s="38"/>
      <c r="O3711" s="43">
        <v>462</v>
      </c>
      <c r="P3711" s="44">
        <v>18480</v>
      </c>
      <c r="Q3711" s="45"/>
      <c r="R3711" s="38"/>
      <c r="S3711" s="43">
        <v>301</v>
      </c>
      <c r="T3711" s="44">
        <v>12040</v>
      </c>
      <c r="U3711" s="45"/>
      <c r="V3711" s="38"/>
      <c r="W3711" s="43">
        <v>317</v>
      </c>
      <c r="X3711" s="44">
        <v>12680</v>
      </c>
      <c r="Y3711" s="45"/>
      <c r="Z3711" s="38"/>
      <c r="AA3711" s="43">
        <v>1203.18</v>
      </c>
      <c r="AB3711" s="44">
        <v>48127.199999999997</v>
      </c>
      <c r="AC3711" s="45"/>
      <c r="AD3711" s="38"/>
      <c r="AE3711" s="43">
        <v>351</v>
      </c>
      <c r="AF3711" s="44">
        <v>14040</v>
      </c>
      <c r="AG3711" s="45"/>
      <c r="AH3711" s="38"/>
      <c r="AI3711" s="43">
        <v>0</v>
      </c>
      <c r="AJ3711" s="44">
        <v>0</v>
      </c>
      <c r="AK3711" s="45"/>
      <c r="AL3711" s="38"/>
      <c r="AM3711" s="43">
        <v>224</v>
      </c>
      <c r="AN3711" s="44">
        <v>8960</v>
      </c>
      <c r="AO3711" s="45"/>
    </row>
    <row r="3712" spans="1:41" hidden="1" outlineLevel="1" x14ac:dyDescent="0.25">
      <c r="A3712" s="34" t="s">
        <v>6221</v>
      </c>
      <c r="B3712" s="35" t="s">
        <v>6222</v>
      </c>
      <c r="C3712" s="35" t="s">
        <v>5136</v>
      </c>
      <c r="D3712" s="35" t="s">
        <v>500</v>
      </c>
      <c r="E3712" s="42">
        <v>14</v>
      </c>
      <c r="G3712" s="43">
        <v>0</v>
      </c>
      <c r="H3712" s="44">
        <v>0</v>
      </c>
      <c r="I3712" s="45"/>
      <c r="J3712" s="38"/>
      <c r="K3712" s="43">
        <v>620</v>
      </c>
      <c r="L3712" s="44">
        <v>8680</v>
      </c>
      <c r="M3712" s="45"/>
      <c r="N3712" s="38"/>
      <c r="O3712" s="43">
        <v>620</v>
      </c>
      <c r="P3712" s="44">
        <v>8680</v>
      </c>
      <c r="Q3712" s="45"/>
      <c r="R3712" s="38"/>
      <c r="S3712" s="43">
        <v>129</v>
      </c>
      <c r="T3712" s="44">
        <v>1806</v>
      </c>
      <c r="U3712" s="45"/>
      <c r="V3712" s="38"/>
      <c r="W3712" s="43">
        <v>225</v>
      </c>
      <c r="X3712" s="44">
        <v>3150</v>
      </c>
      <c r="Y3712" s="45"/>
      <c r="Z3712" s="38"/>
      <c r="AA3712" s="43">
        <v>243.94</v>
      </c>
      <c r="AB3712" s="44">
        <v>3415.16</v>
      </c>
      <c r="AC3712" s="45"/>
      <c r="AD3712" s="38"/>
      <c r="AE3712" s="43">
        <v>351</v>
      </c>
      <c r="AF3712" s="44">
        <v>4914</v>
      </c>
      <c r="AG3712" s="45"/>
      <c r="AH3712" s="38"/>
      <c r="AI3712" s="43">
        <v>0</v>
      </c>
      <c r="AJ3712" s="44">
        <v>0</v>
      </c>
      <c r="AK3712" s="45"/>
      <c r="AL3712" s="38"/>
      <c r="AM3712" s="43">
        <v>194</v>
      </c>
      <c r="AN3712" s="44">
        <v>2716</v>
      </c>
      <c r="AO3712" s="45"/>
    </row>
    <row r="3713" spans="1:41" hidden="1" outlineLevel="1" x14ac:dyDescent="0.25">
      <c r="A3713" s="34" t="s">
        <v>6223</v>
      </c>
      <c r="B3713" s="35" t="s">
        <v>6224</v>
      </c>
      <c r="C3713" s="35" t="s">
        <v>5139</v>
      </c>
      <c r="D3713" s="35" t="s">
        <v>500</v>
      </c>
      <c r="E3713" s="42">
        <v>9</v>
      </c>
      <c r="G3713" s="43">
        <v>0</v>
      </c>
      <c r="H3713" s="44">
        <v>0</v>
      </c>
      <c r="I3713" s="45"/>
      <c r="J3713" s="38"/>
      <c r="K3713" s="43">
        <v>153</v>
      </c>
      <c r="L3713" s="44">
        <v>1377</v>
      </c>
      <c r="M3713" s="45"/>
      <c r="N3713" s="38"/>
      <c r="O3713" s="43">
        <v>153</v>
      </c>
      <c r="P3713" s="44">
        <v>1377</v>
      </c>
      <c r="Q3713" s="45"/>
      <c r="R3713" s="38"/>
      <c r="S3713" s="43">
        <v>118</v>
      </c>
      <c r="T3713" s="44">
        <v>1062</v>
      </c>
      <c r="U3713" s="45"/>
      <c r="V3713" s="38"/>
      <c r="W3713" s="43">
        <v>320</v>
      </c>
      <c r="X3713" s="44">
        <v>2880</v>
      </c>
      <c r="Y3713" s="45"/>
      <c r="Z3713" s="38"/>
      <c r="AA3713" s="43">
        <v>756.64</v>
      </c>
      <c r="AB3713" s="44">
        <v>6809.76</v>
      </c>
      <c r="AC3713" s="45"/>
      <c r="AD3713" s="38"/>
      <c r="AE3713" s="43">
        <v>201</v>
      </c>
      <c r="AF3713" s="44">
        <v>1809</v>
      </c>
      <c r="AG3713" s="45"/>
      <c r="AH3713" s="38"/>
      <c r="AI3713" s="43">
        <v>0</v>
      </c>
      <c r="AJ3713" s="44">
        <v>0</v>
      </c>
      <c r="AK3713" s="45"/>
      <c r="AL3713" s="38"/>
      <c r="AM3713" s="43">
        <v>165</v>
      </c>
      <c r="AN3713" s="44">
        <v>1485</v>
      </c>
      <c r="AO3713" s="45"/>
    </row>
    <row r="3714" spans="1:41" hidden="1" outlineLevel="1" x14ac:dyDescent="0.25">
      <c r="A3714" s="34" t="s">
        <v>6225</v>
      </c>
      <c r="B3714" s="35" t="s">
        <v>6226</v>
      </c>
      <c r="C3714" s="35" t="s">
        <v>5142</v>
      </c>
      <c r="D3714" s="35" t="s">
        <v>500</v>
      </c>
      <c r="E3714" s="42">
        <v>2</v>
      </c>
      <c r="G3714" s="43">
        <v>0</v>
      </c>
      <c r="H3714" s="44">
        <v>0</v>
      </c>
      <c r="I3714" s="45"/>
      <c r="J3714" s="38"/>
      <c r="K3714" s="43">
        <v>330</v>
      </c>
      <c r="L3714" s="44">
        <v>660</v>
      </c>
      <c r="M3714" s="45"/>
      <c r="N3714" s="38"/>
      <c r="O3714" s="43">
        <v>330</v>
      </c>
      <c r="P3714" s="44">
        <v>660</v>
      </c>
      <c r="Q3714" s="45"/>
      <c r="R3714" s="38"/>
      <c r="S3714" s="43">
        <v>396</v>
      </c>
      <c r="T3714" s="44">
        <v>792</v>
      </c>
      <c r="U3714" s="45"/>
      <c r="V3714" s="38"/>
      <c r="W3714" s="43">
        <v>279</v>
      </c>
      <c r="X3714" s="44">
        <v>558</v>
      </c>
      <c r="Y3714" s="45"/>
      <c r="Z3714" s="38"/>
      <c r="AA3714" s="43">
        <v>310.10000000000002</v>
      </c>
      <c r="AB3714" s="44">
        <v>620.20000000000005</v>
      </c>
      <c r="AC3714" s="45"/>
      <c r="AD3714" s="38"/>
      <c r="AE3714" s="43">
        <v>282</v>
      </c>
      <c r="AF3714" s="44">
        <v>564</v>
      </c>
      <c r="AG3714" s="45"/>
      <c r="AH3714" s="38"/>
      <c r="AI3714" s="43">
        <v>0</v>
      </c>
      <c r="AJ3714" s="44">
        <v>0</v>
      </c>
      <c r="AK3714" s="45"/>
      <c r="AL3714" s="38"/>
      <c r="AM3714" s="43">
        <v>302</v>
      </c>
      <c r="AN3714" s="44">
        <v>604</v>
      </c>
      <c r="AO3714" s="45"/>
    </row>
    <row r="3715" spans="1:41" hidden="1" outlineLevel="1" x14ac:dyDescent="0.25">
      <c r="A3715" s="34" t="s">
        <v>6227</v>
      </c>
      <c r="B3715" s="35" t="s">
        <v>6228</v>
      </c>
      <c r="C3715" s="35" t="s">
        <v>5145</v>
      </c>
      <c r="D3715" s="35" t="s">
        <v>500</v>
      </c>
      <c r="E3715" s="42">
        <v>2</v>
      </c>
      <c r="G3715" s="43">
        <v>0</v>
      </c>
      <c r="H3715" s="44">
        <v>0</v>
      </c>
      <c r="I3715" s="45"/>
      <c r="J3715" s="38"/>
      <c r="K3715" s="43">
        <v>282</v>
      </c>
      <c r="L3715" s="44">
        <v>564</v>
      </c>
      <c r="M3715" s="45"/>
      <c r="N3715" s="38"/>
      <c r="O3715" s="43">
        <v>282</v>
      </c>
      <c r="P3715" s="44">
        <v>564</v>
      </c>
      <c r="Q3715" s="45"/>
      <c r="R3715" s="38"/>
      <c r="S3715" s="43">
        <v>239</v>
      </c>
      <c r="T3715" s="44">
        <v>478</v>
      </c>
      <c r="U3715" s="45"/>
      <c r="V3715" s="38"/>
      <c r="W3715" s="43">
        <v>295</v>
      </c>
      <c r="X3715" s="44">
        <v>590</v>
      </c>
      <c r="Y3715" s="45"/>
      <c r="Z3715" s="38"/>
      <c r="AA3715" s="43">
        <v>723.56</v>
      </c>
      <c r="AB3715" s="44">
        <v>1447.12</v>
      </c>
      <c r="AC3715" s="45"/>
      <c r="AD3715" s="38"/>
      <c r="AE3715" s="43">
        <v>259</v>
      </c>
      <c r="AF3715" s="44">
        <v>518</v>
      </c>
      <c r="AG3715" s="45"/>
      <c r="AH3715" s="38"/>
      <c r="AI3715" s="43">
        <v>0</v>
      </c>
      <c r="AJ3715" s="44">
        <v>0</v>
      </c>
      <c r="AK3715" s="45"/>
      <c r="AL3715" s="38"/>
      <c r="AM3715" s="43">
        <v>292</v>
      </c>
      <c r="AN3715" s="44">
        <v>584</v>
      </c>
      <c r="AO3715" s="45"/>
    </row>
    <row r="3716" spans="1:41" hidden="1" outlineLevel="1" x14ac:dyDescent="0.25">
      <c r="A3716" s="34" t="s">
        <v>6229</v>
      </c>
      <c r="B3716" s="35" t="s">
        <v>6230</v>
      </c>
      <c r="C3716" s="35" t="s">
        <v>5148</v>
      </c>
      <c r="D3716" s="35" t="s">
        <v>500</v>
      </c>
      <c r="E3716" s="42">
        <v>15</v>
      </c>
      <c r="G3716" s="43">
        <v>0</v>
      </c>
      <c r="H3716" s="44">
        <v>0</v>
      </c>
      <c r="I3716" s="45"/>
      <c r="J3716" s="38"/>
      <c r="K3716" s="43">
        <v>568</v>
      </c>
      <c r="L3716" s="44">
        <v>8520</v>
      </c>
      <c r="M3716" s="45"/>
      <c r="N3716" s="38"/>
      <c r="O3716" s="43">
        <v>568</v>
      </c>
      <c r="P3716" s="44">
        <v>8520</v>
      </c>
      <c r="Q3716" s="45"/>
      <c r="R3716" s="38"/>
      <c r="S3716" s="43">
        <v>276</v>
      </c>
      <c r="T3716" s="44">
        <v>4140</v>
      </c>
      <c r="U3716" s="45"/>
      <c r="V3716" s="38"/>
      <c r="W3716" s="43">
        <v>315</v>
      </c>
      <c r="X3716" s="44">
        <v>4725</v>
      </c>
      <c r="Y3716" s="45"/>
      <c r="Z3716" s="38"/>
      <c r="AA3716" s="43">
        <v>489.54</v>
      </c>
      <c r="AB3716" s="44">
        <v>7343.1</v>
      </c>
      <c r="AC3716" s="45"/>
      <c r="AD3716" s="38"/>
      <c r="AE3716" s="43">
        <v>213</v>
      </c>
      <c r="AF3716" s="44">
        <v>3195</v>
      </c>
      <c r="AG3716" s="45"/>
      <c r="AH3716" s="38"/>
      <c r="AI3716" s="43">
        <v>0</v>
      </c>
      <c r="AJ3716" s="44">
        <v>0</v>
      </c>
      <c r="AK3716" s="45"/>
      <c r="AL3716" s="38"/>
      <c r="AM3716" s="43">
        <v>165</v>
      </c>
      <c r="AN3716" s="44">
        <v>2475</v>
      </c>
      <c r="AO3716" s="45"/>
    </row>
    <row r="3717" spans="1:41" hidden="1" outlineLevel="1" x14ac:dyDescent="0.25">
      <c r="A3717" s="34" t="s">
        <v>6231</v>
      </c>
      <c r="B3717" s="35" t="s">
        <v>6232</v>
      </c>
      <c r="C3717" s="35" t="s">
        <v>5151</v>
      </c>
      <c r="D3717" s="35" t="s">
        <v>500</v>
      </c>
      <c r="E3717" s="42">
        <v>5</v>
      </c>
      <c r="G3717" s="43">
        <v>0</v>
      </c>
      <c r="H3717" s="44">
        <v>0</v>
      </c>
      <c r="I3717" s="45"/>
      <c r="J3717" s="38"/>
      <c r="K3717" s="43">
        <v>25000</v>
      </c>
      <c r="L3717" s="44">
        <v>125000</v>
      </c>
      <c r="M3717" s="45"/>
      <c r="N3717" s="38"/>
      <c r="O3717" s="43">
        <v>25000</v>
      </c>
      <c r="P3717" s="44">
        <v>125000</v>
      </c>
      <c r="Q3717" s="45"/>
      <c r="R3717" s="38"/>
      <c r="S3717" s="43">
        <v>2116</v>
      </c>
      <c r="T3717" s="44">
        <v>10580</v>
      </c>
      <c r="U3717" s="45"/>
      <c r="V3717" s="38"/>
      <c r="W3717" s="43">
        <v>878</v>
      </c>
      <c r="X3717" s="44">
        <v>4390</v>
      </c>
      <c r="Y3717" s="45"/>
      <c r="Z3717" s="38"/>
      <c r="AA3717" s="43">
        <v>6.62</v>
      </c>
      <c r="AB3717" s="44">
        <v>33.1</v>
      </c>
      <c r="AC3717" s="45"/>
      <c r="AD3717" s="38"/>
      <c r="AE3717" s="43">
        <v>633</v>
      </c>
      <c r="AF3717" s="44">
        <v>3165</v>
      </c>
      <c r="AG3717" s="45"/>
      <c r="AH3717" s="38"/>
      <c r="AI3717" s="43">
        <v>0</v>
      </c>
      <c r="AJ3717" s="44">
        <v>0</v>
      </c>
      <c r="AK3717" s="45"/>
      <c r="AL3717" s="38"/>
      <c r="AM3717" s="43">
        <v>1488</v>
      </c>
      <c r="AN3717" s="44">
        <v>7440</v>
      </c>
      <c r="AO3717" s="45"/>
    </row>
    <row r="3718" spans="1:41" hidden="1" outlineLevel="1" x14ac:dyDescent="0.25">
      <c r="A3718" s="34" t="s">
        <v>6233</v>
      </c>
      <c r="B3718" s="35" t="s">
        <v>6234</v>
      </c>
      <c r="C3718" s="35" t="s">
        <v>5154</v>
      </c>
      <c r="D3718" s="35" t="s">
        <v>500</v>
      </c>
      <c r="E3718" s="42">
        <v>1</v>
      </c>
      <c r="G3718" s="43">
        <v>0</v>
      </c>
      <c r="H3718" s="44">
        <v>0</v>
      </c>
      <c r="I3718" s="45"/>
      <c r="J3718" s="38"/>
      <c r="K3718" s="43">
        <v>100000</v>
      </c>
      <c r="L3718" s="44">
        <v>100000</v>
      </c>
      <c r="M3718" s="45"/>
      <c r="N3718" s="38"/>
      <c r="O3718" s="43">
        <v>100000</v>
      </c>
      <c r="P3718" s="44">
        <v>100000</v>
      </c>
      <c r="Q3718" s="45"/>
      <c r="R3718" s="38"/>
      <c r="S3718" s="43">
        <v>3036</v>
      </c>
      <c r="T3718" s="44">
        <v>3036</v>
      </c>
      <c r="U3718" s="45"/>
      <c r="V3718" s="38"/>
      <c r="W3718" s="43">
        <v>2800</v>
      </c>
      <c r="X3718" s="44">
        <v>2800</v>
      </c>
      <c r="Y3718" s="45"/>
      <c r="Z3718" s="38"/>
      <c r="AA3718" s="43">
        <v>6.62</v>
      </c>
      <c r="AB3718" s="44">
        <v>6.62</v>
      </c>
      <c r="AC3718" s="45"/>
      <c r="AD3718" s="38"/>
      <c r="AE3718" s="43">
        <v>9200</v>
      </c>
      <c r="AF3718" s="44">
        <v>9200</v>
      </c>
      <c r="AG3718" s="45"/>
      <c r="AH3718" s="38"/>
      <c r="AI3718" s="43">
        <v>0</v>
      </c>
      <c r="AJ3718" s="44">
        <v>0</v>
      </c>
      <c r="AK3718" s="45"/>
      <c r="AL3718" s="38"/>
      <c r="AM3718" s="43">
        <v>14722</v>
      </c>
      <c r="AN3718" s="44">
        <v>14722</v>
      </c>
      <c r="AO3718" s="45"/>
    </row>
    <row r="3719" spans="1:41" hidden="1" outlineLevel="1" x14ac:dyDescent="0.25">
      <c r="A3719" s="34" t="s">
        <v>6235</v>
      </c>
      <c r="B3719" s="35" t="s">
        <v>6236</v>
      </c>
      <c r="C3719" s="35" t="s">
        <v>5157</v>
      </c>
      <c r="D3719" s="35" t="s">
        <v>500</v>
      </c>
      <c r="E3719" s="42">
        <v>40</v>
      </c>
      <c r="G3719" s="43">
        <v>0</v>
      </c>
      <c r="H3719" s="44">
        <v>0</v>
      </c>
      <c r="I3719" s="45"/>
      <c r="J3719" s="38"/>
      <c r="K3719" s="43">
        <v>450</v>
      </c>
      <c r="L3719" s="44">
        <v>18000</v>
      </c>
      <c r="M3719" s="45"/>
      <c r="N3719" s="38"/>
      <c r="O3719" s="43">
        <v>450</v>
      </c>
      <c r="P3719" s="44">
        <v>18000</v>
      </c>
      <c r="Q3719" s="45"/>
      <c r="R3719" s="38"/>
      <c r="S3719" s="43">
        <v>4232</v>
      </c>
      <c r="T3719" s="44">
        <v>169280</v>
      </c>
      <c r="U3719" s="45"/>
      <c r="V3719" s="38"/>
      <c r="W3719" s="43">
        <v>4750</v>
      </c>
      <c r="X3719" s="44">
        <v>190000</v>
      </c>
      <c r="Y3719" s="45"/>
      <c r="Z3719" s="38"/>
      <c r="AA3719" s="43">
        <v>111.46</v>
      </c>
      <c r="AB3719" s="44">
        <v>4458.3999999999996</v>
      </c>
      <c r="AC3719" s="45"/>
      <c r="AD3719" s="38"/>
      <c r="AE3719" s="43">
        <v>155</v>
      </c>
      <c r="AF3719" s="44">
        <v>6200</v>
      </c>
      <c r="AG3719" s="45"/>
      <c r="AH3719" s="38"/>
      <c r="AI3719" s="43">
        <v>0</v>
      </c>
      <c r="AJ3719" s="44">
        <v>0</v>
      </c>
      <c r="AK3719" s="45"/>
      <c r="AL3719" s="38"/>
      <c r="AM3719" s="43">
        <v>194</v>
      </c>
      <c r="AN3719" s="44">
        <v>7760</v>
      </c>
      <c r="AO3719" s="45"/>
    </row>
    <row r="3720" spans="1:41" hidden="1" outlineLevel="1" x14ac:dyDescent="0.25">
      <c r="A3720" s="34" t="s">
        <v>6237</v>
      </c>
      <c r="B3720" s="35" t="s">
        <v>6238</v>
      </c>
      <c r="C3720" s="35" t="s">
        <v>5160</v>
      </c>
      <c r="D3720" s="35" t="s">
        <v>500</v>
      </c>
      <c r="E3720" s="42">
        <v>9</v>
      </c>
      <c r="G3720" s="43">
        <v>0</v>
      </c>
      <c r="H3720" s="44">
        <v>0</v>
      </c>
      <c r="I3720" s="45"/>
      <c r="J3720" s="38"/>
      <c r="K3720" s="43">
        <v>492</v>
      </c>
      <c r="L3720" s="44">
        <v>4428</v>
      </c>
      <c r="M3720" s="45"/>
      <c r="N3720" s="38"/>
      <c r="O3720" s="43">
        <v>492</v>
      </c>
      <c r="P3720" s="44">
        <v>4428</v>
      </c>
      <c r="Q3720" s="45"/>
      <c r="R3720" s="38"/>
      <c r="S3720" s="43">
        <v>325</v>
      </c>
      <c r="T3720" s="44">
        <v>2925</v>
      </c>
      <c r="U3720" s="45"/>
      <c r="V3720" s="38"/>
      <c r="W3720" s="43">
        <v>260</v>
      </c>
      <c r="X3720" s="44">
        <v>2340</v>
      </c>
      <c r="Y3720" s="45"/>
      <c r="Z3720" s="38"/>
      <c r="AA3720" s="43">
        <v>167.87</v>
      </c>
      <c r="AB3720" s="44">
        <v>1510.83</v>
      </c>
      <c r="AC3720" s="45"/>
      <c r="AD3720" s="38"/>
      <c r="AE3720" s="43">
        <v>178</v>
      </c>
      <c r="AF3720" s="44">
        <v>1602</v>
      </c>
      <c r="AG3720" s="45"/>
      <c r="AH3720" s="38"/>
      <c r="AI3720" s="43">
        <v>0</v>
      </c>
      <c r="AJ3720" s="44">
        <v>0</v>
      </c>
      <c r="AK3720" s="45"/>
      <c r="AL3720" s="38"/>
      <c r="AM3720" s="43">
        <v>625</v>
      </c>
      <c r="AN3720" s="44">
        <v>5625</v>
      </c>
      <c r="AO3720" s="45"/>
    </row>
    <row r="3721" spans="1:41" hidden="1" outlineLevel="1" x14ac:dyDescent="0.25">
      <c r="A3721" s="34" t="s">
        <v>6239</v>
      </c>
      <c r="B3721" s="35" t="s">
        <v>6240</v>
      </c>
      <c r="C3721" s="35" t="s">
        <v>5163</v>
      </c>
      <c r="D3721" s="35" t="s">
        <v>500</v>
      </c>
      <c r="E3721" s="42">
        <v>7</v>
      </c>
      <c r="G3721" s="43">
        <v>0</v>
      </c>
      <c r="H3721" s="44">
        <v>0</v>
      </c>
      <c r="I3721" s="45"/>
      <c r="J3721" s="38"/>
      <c r="K3721" s="43">
        <v>502</v>
      </c>
      <c r="L3721" s="44">
        <v>3514</v>
      </c>
      <c r="M3721" s="45"/>
      <c r="N3721" s="38"/>
      <c r="O3721" s="43">
        <v>502</v>
      </c>
      <c r="P3721" s="44">
        <v>3514</v>
      </c>
      <c r="Q3721" s="45"/>
      <c r="R3721" s="38"/>
      <c r="S3721" s="43">
        <v>362</v>
      </c>
      <c r="T3721" s="44">
        <v>2534</v>
      </c>
      <c r="U3721" s="45"/>
      <c r="V3721" s="38"/>
      <c r="W3721" s="43">
        <v>270</v>
      </c>
      <c r="X3721" s="44">
        <v>1890</v>
      </c>
      <c r="Y3721" s="45"/>
      <c r="Z3721" s="38"/>
      <c r="AA3721" s="43">
        <v>295.44</v>
      </c>
      <c r="AB3721" s="44">
        <v>2068.08</v>
      </c>
      <c r="AC3721" s="45"/>
      <c r="AD3721" s="38"/>
      <c r="AE3721" s="43">
        <v>661</v>
      </c>
      <c r="AF3721" s="44">
        <v>4627</v>
      </c>
      <c r="AG3721" s="45"/>
      <c r="AH3721" s="38"/>
      <c r="AI3721" s="43">
        <v>0</v>
      </c>
      <c r="AJ3721" s="44">
        <v>0</v>
      </c>
      <c r="AK3721" s="45"/>
      <c r="AL3721" s="38"/>
      <c r="AM3721" s="43">
        <v>625</v>
      </c>
      <c r="AN3721" s="44">
        <v>4375</v>
      </c>
      <c r="AO3721" s="45"/>
    </row>
    <row r="3722" spans="1:41" hidden="1" outlineLevel="1" x14ac:dyDescent="0.25">
      <c r="A3722" s="34" t="s">
        <v>6241</v>
      </c>
      <c r="B3722" s="35" t="s">
        <v>6242</v>
      </c>
      <c r="C3722" s="35" t="s">
        <v>5166</v>
      </c>
      <c r="D3722" s="35" t="s">
        <v>500</v>
      </c>
      <c r="E3722" s="42">
        <v>6</v>
      </c>
      <c r="G3722" s="43">
        <v>0</v>
      </c>
      <c r="H3722" s="44">
        <v>0</v>
      </c>
      <c r="I3722" s="45"/>
      <c r="J3722" s="38"/>
      <c r="K3722" s="43">
        <v>960</v>
      </c>
      <c r="L3722" s="44">
        <v>5760</v>
      </c>
      <c r="M3722" s="45"/>
      <c r="N3722" s="38"/>
      <c r="O3722" s="43">
        <v>960</v>
      </c>
      <c r="P3722" s="44">
        <v>5760</v>
      </c>
      <c r="Q3722" s="45"/>
      <c r="R3722" s="38"/>
      <c r="S3722" s="43">
        <v>782</v>
      </c>
      <c r="T3722" s="44">
        <v>4692</v>
      </c>
      <c r="U3722" s="45"/>
      <c r="V3722" s="38"/>
      <c r="W3722" s="43">
        <v>295</v>
      </c>
      <c r="X3722" s="44">
        <v>1770</v>
      </c>
      <c r="Y3722" s="45"/>
      <c r="Z3722" s="38"/>
      <c r="AA3722" s="43">
        <v>235.01</v>
      </c>
      <c r="AB3722" s="44">
        <v>1410.06</v>
      </c>
      <c r="AC3722" s="45"/>
      <c r="AD3722" s="38"/>
      <c r="AE3722" s="43">
        <v>259</v>
      </c>
      <c r="AF3722" s="44">
        <v>1554</v>
      </c>
      <c r="AG3722" s="45"/>
      <c r="AH3722" s="38"/>
      <c r="AI3722" s="43">
        <v>0</v>
      </c>
      <c r="AJ3722" s="44">
        <v>0</v>
      </c>
      <c r="AK3722" s="45"/>
      <c r="AL3722" s="38"/>
      <c r="AM3722" s="43">
        <v>194</v>
      </c>
      <c r="AN3722" s="44">
        <v>1164</v>
      </c>
      <c r="AO3722" s="45"/>
    </row>
    <row r="3723" spans="1:41" hidden="1" outlineLevel="1" x14ac:dyDescent="0.25">
      <c r="A3723" s="30"/>
      <c r="B3723" s="31" t="s">
        <v>44</v>
      </c>
      <c r="C3723" s="31" t="s">
        <v>45</v>
      </c>
      <c r="G3723" s="36"/>
      <c r="H3723" s="36"/>
      <c r="I3723" s="37"/>
      <c r="J3723" s="38"/>
      <c r="K3723" s="36"/>
      <c r="L3723" s="36"/>
      <c r="M3723" s="37"/>
      <c r="N3723" s="38"/>
      <c r="O3723" s="36"/>
      <c r="P3723" s="36"/>
      <c r="Q3723" s="37"/>
      <c r="R3723" s="38"/>
      <c r="S3723" s="36"/>
      <c r="T3723" s="36"/>
      <c r="U3723" s="37"/>
      <c r="V3723" s="38"/>
      <c r="W3723" s="36"/>
      <c r="X3723" s="36"/>
      <c r="Y3723" s="37"/>
      <c r="Z3723" s="38"/>
      <c r="AA3723" s="36"/>
      <c r="AB3723" s="36"/>
      <c r="AC3723" s="37"/>
      <c r="AD3723" s="38"/>
      <c r="AE3723" s="36"/>
      <c r="AF3723" s="36"/>
      <c r="AG3723" s="37"/>
      <c r="AH3723" s="38"/>
      <c r="AI3723" s="36"/>
      <c r="AJ3723" s="36"/>
      <c r="AK3723" s="37"/>
      <c r="AL3723" s="38"/>
      <c r="AM3723" s="36"/>
      <c r="AN3723" s="36"/>
      <c r="AO3723" s="37"/>
    </row>
    <row r="3724" spans="1:41" hidden="1" outlineLevel="1" x14ac:dyDescent="0.25">
      <c r="A3724" s="34" t="s">
        <v>6243</v>
      </c>
      <c r="B3724" s="35" t="s">
        <v>47</v>
      </c>
      <c r="C3724" s="35" t="s">
        <v>2893</v>
      </c>
      <c r="G3724" s="36"/>
      <c r="H3724" s="36"/>
      <c r="I3724" s="37"/>
      <c r="J3724" s="38"/>
      <c r="K3724" s="36"/>
      <c r="L3724" s="36"/>
      <c r="M3724" s="37"/>
      <c r="N3724" s="38"/>
      <c r="O3724" s="36"/>
      <c r="P3724" s="36"/>
      <c r="Q3724" s="37"/>
      <c r="R3724" s="38"/>
      <c r="S3724" s="36"/>
      <c r="T3724" s="36"/>
      <c r="U3724" s="37"/>
      <c r="V3724" s="38"/>
      <c r="W3724" s="36"/>
      <c r="X3724" s="36"/>
      <c r="Y3724" s="37"/>
      <c r="Z3724" s="38"/>
      <c r="AA3724" s="36"/>
      <c r="AB3724" s="36"/>
      <c r="AC3724" s="37"/>
      <c r="AD3724" s="38"/>
      <c r="AE3724" s="36"/>
      <c r="AF3724" s="36"/>
      <c r="AG3724" s="37"/>
      <c r="AH3724" s="38"/>
      <c r="AI3724" s="36"/>
      <c r="AJ3724" s="36"/>
      <c r="AK3724" s="37"/>
      <c r="AL3724" s="38"/>
      <c r="AM3724" s="36"/>
      <c r="AN3724" s="36"/>
      <c r="AO3724" s="37"/>
    </row>
    <row r="3725" spans="1:41" ht="60" hidden="1" outlineLevel="1" x14ac:dyDescent="0.25">
      <c r="A3725" s="34" t="s">
        <v>6244</v>
      </c>
      <c r="B3725" s="35" t="s">
        <v>47</v>
      </c>
      <c r="C3725" s="35" t="s">
        <v>5172</v>
      </c>
      <c r="G3725" s="36"/>
      <c r="H3725" s="36"/>
      <c r="I3725" s="37"/>
      <c r="J3725" s="38"/>
      <c r="K3725" s="36"/>
      <c r="L3725" s="36"/>
      <c r="M3725" s="37"/>
      <c r="N3725" s="38"/>
      <c r="O3725" s="36"/>
      <c r="P3725" s="36"/>
      <c r="Q3725" s="37"/>
      <c r="R3725" s="38"/>
      <c r="S3725" s="36"/>
      <c r="T3725" s="36"/>
      <c r="U3725" s="37"/>
      <c r="V3725" s="38"/>
      <c r="W3725" s="36"/>
      <c r="X3725" s="36"/>
      <c r="Y3725" s="37"/>
      <c r="Z3725" s="38"/>
      <c r="AA3725" s="36"/>
      <c r="AB3725" s="36"/>
      <c r="AC3725" s="37"/>
      <c r="AD3725" s="38"/>
      <c r="AE3725" s="36"/>
      <c r="AF3725" s="36"/>
      <c r="AG3725" s="37"/>
      <c r="AH3725" s="38"/>
      <c r="AI3725" s="36"/>
      <c r="AJ3725" s="36"/>
      <c r="AK3725" s="37"/>
      <c r="AL3725" s="38"/>
      <c r="AM3725" s="36"/>
      <c r="AN3725" s="36"/>
      <c r="AO3725" s="37"/>
    </row>
    <row r="3726" spans="1:41" ht="45" hidden="1" outlineLevel="1" x14ac:dyDescent="0.25">
      <c r="A3726" s="30"/>
      <c r="B3726" s="31" t="s">
        <v>69</v>
      </c>
      <c r="C3726" s="31" t="s">
        <v>70</v>
      </c>
      <c r="D3726" s="31" t="s">
        <v>71</v>
      </c>
      <c r="E3726" s="31" t="s">
        <v>72</v>
      </c>
      <c r="G3726" s="39" t="s">
        <v>73</v>
      </c>
      <c r="H3726" s="40" t="s">
        <v>33</v>
      </c>
      <c r="I3726" s="41"/>
      <c r="J3726" s="38"/>
      <c r="K3726" s="39" t="s">
        <v>73</v>
      </c>
      <c r="L3726" s="40" t="s">
        <v>33</v>
      </c>
      <c r="M3726" s="41"/>
      <c r="N3726" s="38"/>
      <c r="O3726" s="39" t="s">
        <v>73</v>
      </c>
      <c r="P3726" s="40" t="s">
        <v>33</v>
      </c>
      <c r="Q3726" s="41"/>
      <c r="R3726" s="38"/>
      <c r="S3726" s="39" t="s">
        <v>73</v>
      </c>
      <c r="T3726" s="40" t="s">
        <v>33</v>
      </c>
      <c r="U3726" s="41"/>
      <c r="V3726" s="38"/>
      <c r="W3726" s="39" t="s">
        <v>73</v>
      </c>
      <c r="X3726" s="40" t="s">
        <v>33</v>
      </c>
      <c r="Y3726" s="41"/>
      <c r="Z3726" s="38"/>
      <c r="AA3726" s="39" t="s">
        <v>73</v>
      </c>
      <c r="AB3726" s="40" t="s">
        <v>33</v>
      </c>
      <c r="AC3726" s="41"/>
      <c r="AD3726" s="38"/>
      <c r="AE3726" s="39" t="s">
        <v>73</v>
      </c>
      <c r="AF3726" s="40" t="s">
        <v>33</v>
      </c>
      <c r="AG3726" s="41"/>
      <c r="AH3726" s="38"/>
      <c r="AI3726" s="39" t="s">
        <v>73</v>
      </c>
      <c r="AJ3726" s="40" t="s">
        <v>33</v>
      </c>
      <c r="AK3726" s="41"/>
      <c r="AL3726" s="38"/>
      <c r="AM3726" s="39" t="s">
        <v>73</v>
      </c>
      <c r="AN3726" s="40" t="s">
        <v>33</v>
      </c>
      <c r="AO3726" s="41"/>
    </row>
    <row r="3727" spans="1:41" hidden="1" outlineLevel="1" x14ac:dyDescent="0.25">
      <c r="A3727" s="34" t="s">
        <v>6245</v>
      </c>
      <c r="B3727" s="35" t="s">
        <v>6246</v>
      </c>
      <c r="C3727" s="35" t="s">
        <v>2898</v>
      </c>
      <c r="D3727" s="35" t="s">
        <v>500</v>
      </c>
      <c r="E3727" s="42">
        <v>341</v>
      </c>
      <c r="G3727" s="43">
        <v>0</v>
      </c>
      <c r="H3727" s="44">
        <v>0</v>
      </c>
      <c r="I3727" s="45"/>
      <c r="J3727" s="38"/>
      <c r="K3727" s="43">
        <v>345</v>
      </c>
      <c r="L3727" s="44">
        <v>117645</v>
      </c>
      <c r="M3727" s="45"/>
      <c r="N3727" s="38"/>
      <c r="O3727" s="43">
        <v>345</v>
      </c>
      <c r="P3727" s="44">
        <v>117645</v>
      </c>
      <c r="Q3727" s="45"/>
      <c r="R3727" s="38"/>
      <c r="S3727" s="43">
        <v>105</v>
      </c>
      <c r="T3727" s="44">
        <v>35805</v>
      </c>
      <c r="U3727" s="45"/>
      <c r="V3727" s="38"/>
      <c r="W3727" s="43">
        <v>180</v>
      </c>
      <c r="X3727" s="44">
        <v>61380</v>
      </c>
      <c r="Y3727" s="45"/>
      <c r="Z3727" s="38"/>
      <c r="AA3727" s="43">
        <v>165.39</v>
      </c>
      <c r="AB3727" s="44">
        <v>56397.99</v>
      </c>
      <c r="AC3727" s="45"/>
      <c r="AD3727" s="38"/>
      <c r="AE3727" s="43">
        <v>104</v>
      </c>
      <c r="AF3727" s="44">
        <v>35464</v>
      </c>
      <c r="AG3727" s="45"/>
      <c r="AH3727" s="38"/>
      <c r="AI3727" s="43">
        <v>0</v>
      </c>
      <c r="AJ3727" s="44">
        <v>0</v>
      </c>
      <c r="AK3727" s="45"/>
      <c r="AL3727" s="38"/>
      <c r="AM3727" s="43">
        <v>122</v>
      </c>
      <c r="AN3727" s="44">
        <v>41602</v>
      </c>
      <c r="AO3727" s="45"/>
    </row>
    <row r="3728" spans="1:41" hidden="1" outlineLevel="1" x14ac:dyDescent="0.25">
      <c r="A3728" s="30"/>
      <c r="B3728" s="31" t="s">
        <v>44</v>
      </c>
      <c r="C3728" s="31" t="s">
        <v>45</v>
      </c>
      <c r="G3728" s="36"/>
      <c r="H3728" s="36"/>
      <c r="I3728" s="37"/>
      <c r="J3728" s="38"/>
      <c r="K3728" s="36"/>
      <c r="L3728" s="36"/>
      <c r="M3728" s="37"/>
      <c r="N3728" s="38"/>
      <c r="O3728" s="36"/>
      <c r="P3728" s="36"/>
      <c r="Q3728" s="37"/>
      <c r="R3728" s="38"/>
      <c r="S3728" s="36"/>
      <c r="T3728" s="36"/>
      <c r="U3728" s="37"/>
      <c r="V3728" s="38"/>
      <c r="W3728" s="36"/>
      <c r="X3728" s="36"/>
      <c r="Y3728" s="37"/>
      <c r="Z3728" s="38"/>
      <c r="AA3728" s="36"/>
      <c r="AB3728" s="36"/>
      <c r="AC3728" s="37"/>
      <c r="AD3728" s="38"/>
      <c r="AE3728" s="36"/>
      <c r="AF3728" s="36"/>
      <c r="AG3728" s="37"/>
      <c r="AH3728" s="38"/>
      <c r="AI3728" s="36"/>
      <c r="AJ3728" s="36"/>
      <c r="AK3728" s="37"/>
      <c r="AL3728" s="38"/>
      <c r="AM3728" s="36"/>
      <c r="AN3728" s="36"/>
      <c r="AO3728" s="37"/>
    </row>
    <row r="3729" spans="1:41" hidden="1" outlineLevel="1" x14ac:dyDescent="0.25">
      <c r="A3729" s="34" t="s">
        <v>6247</v>
      </c>
      <c r="B3729" s="35" t="s">
        <v>47</v>
      </c>
      <c r="C3729" s="35" t="s">
        <v>2900</v>
      </c>
      <c r="G3729" s="36"/>
      <c r="H3729" s="36"/>
      <c r="I3729" s="37"/>
      <c r="J3729" s="38"/>
      <c r="K3729" s="36"/>
      <c r="L3729" s="36"/>
      <c r="M3729" s="37"/>
      <c r="N3729" s="38"/>
      <c r="O3729" s="36"/>
      <c r="P3729" s="36"/>
      <c r="Q3729" s="37"/>
      <c r="R3729" s="38"/>
      <c r="S3729" s="36"/>
      <c r="T3729" s="36"/>
      <c r="U3729" s="37"/>
      <c r="V3729" s="38"/>
      <c r="W3729" s="36"/>
      <c r="X3729" s="36"/>
      <c r="Y3729" s="37"/>
      <c r="Z3729" s="38"/>
      <c r="AA3729" s="36"/>
      <c r="AB3729" s="36"/>
      <c r="AC3729" s="37"/>
      <c r="AD3729" s="38"/>
      <c r="AE3729" s="36"/>
      <c r="AF3729" s="36"/>
      <c r="AG3729" s="37"/>
      <c r="AH3729" s="38"/>
      <c r="AI3729" s="36"/>
      <c r="AJ3729" s="36"/>
      <c r="AK3729" s="37"/>
      <c r="AL3729" s="38"/>
      <c r="AM3729" s="36"/>
      <c r="AN3729" s="36"/>
      <c r="AO3729" s="37"/>
    </row>
    <row r="3730" spans="1:41" ht="45" hidden="1" outlineLevel="1" x14ac:dyDescent="0.25">
      <c r="A3730" s="30"/>
      <c r="B3730" s="31" t="s">
        <v>69</v>
      </c>
      <c r="C3730" s="31" t="s">
        <v>70</v>
      </c>
      <c r="D3730" s="31" t="s">
        <v>71</v>
      </c>
      <c r="E3730" s="31" t="s">
        <v>72</v>
      </c>
      <c r="G3730" s="39" t="s">
        <v>73</v>
      </c>
      <c r="H3730" s="40" t="s">
        <v>33</v>
      </c>
      <c r="I3730" s="41"/>
      <c r="J3730" s="38"/>
      <c r="K3730" s="39" t="s">
        <v>73</v>
      </c>
      <c r="L3730" s="40" t="s">
        <v>33</v>
      </c>
      <c r="M3730" s="41"/>
      <c r="N3730" s="38"/>
      <c r="O3730" s="39" t="s">
        <v>73</v>
      </c>
      <c r="P3730" s="40" t="s">
        <v>33</v>
      </c>
      <c r="Q3730" s="41"/>
      <c r="R3730" s="38"/>
      <c r="S3730" s="39" t="s">
        <v>73</v>
      </c>
      <c r="T3730" s="40" t="s">
        <v>33</v>
      </c>
      <c r="U3730" s="41"/>
      <c r="V3730" s="38"/>
      <c r="W3730" s="39" t="s">
        <v>73</v>
      </c>
      <c r="X3730" s="40" t="s">
        <v>33</v>
      </c>
      <c r="Y3730" s="41"/>
      <c r="Z3730" s="38"/>
      <c r="AA3730" s="39" t="s">
        <v>73</v>
      </c>
      <c r="AB3730" s="40" t="s">
        <v>33</v>
      </c>
      <c r="AC3730" s="41"/>
      <c r="AD3730" s="38"/>
      <c r="AE3730" s="39" t="s">
        <v>73</v>
      </c>
      <c r="AF3730" s="40" t="s">
        <v>33</v>
      </c>
      <c r="AG3730" s="41"/>
      <c r="AH3730" s="38"/>
      <c r="AI3730" s="39" t="s">
        <v>73</v>
      </c>
      <c r="AJ3730" s="40" t="s">
        <v>33</v>
      </c>
      <c r="AK3730" s="41"/>
      <c r="AL3730" s="38"/>
      <c r="AM3730" s="39" t="s">
        <v>73</v>
      </c>
      <c r="AN3730" s="40" t="s">
        <v>33</v>
      </c>
      <c r="AO3730" s="41"/>
    </row>
    <row r="3731" spans="1:41" ht="105" hidden="1" outlineLevel="1" x14ac:dyDescent="0.25">
      <c r="A3731" s="34" t="s">
        <v>6248</v>
      </c>
      <c r="B3731" s="35" t="s">
        <v>6249</v>
      </c>
      <c r="C3731" s="35" t="s">
        <v>5178</v>
      </c>
      <c r="D3731" s="35" t="s">
        <v>444</v>
      </c>
      <c r="E3731" s="42">
        <v>1</v>
      </c>
      <c r="G3731" s="43">
        <v>0</v>
      </c>
      <c r="H3731" s="44">
        <v>0</v>
      </c>
      <c r="I3731" s="45"/>
      <c r="J3731" s="38"/>
      <c r="K3731" s="43">
        <v>13000</v>
      </c>
      <c r="L3731" s="44">
        <v>13000</v>
      </c>
      <c r="M3731" s="45"/>
      <c r="N3731" s="38"/>
      <c r="O3731" s="43">
        <v>13000</v>
      </c>
      <c r="P3731" s="44">
        <v>13000</v>
      </c>
      <c r="Q3731" s="45"/>
      <c r="R3731" s="38"/>
      <c r="S3731" s="43">
        <v>19588</v>
      </c>
      <c r="T3731" s="44">
        <v>19588</v>
      </c>
      <c r="U3731" s="45"/>
      <c r="V3731" s="38"/>
      <c r="W3731" s="43">
        <v>59464</v>
      </c>
      <c r="X3731" s="44">
        <v>59464</v>
      </c>
      <c r="Y3731" s="45"/>
      <c r="Z3731" s="38"/>
      <c r="AA3731" s="43">
        <v>12403.91</v>
      </c>
      <c r="AB3731" s="44">
        <v>12403.91</v>
      </c>
      <c r="AC3731" s="45"/>
      <c r="AD3731" s="38"/>
      <c r="AE3731" s="43">
        <v>9200</v>
      </c>
      <c r="AF3731" s="44">
        <v>9200</v>
      </c>
      <c r="AG3731" s="45"/>
      <c r="AH3731" s="38"/>
      <c r="AI3731" s="43">
        <v>0</v>
      </c>
      <c r="AJ3731" s="44">
        <v>0</v>
      </c>
      <c r="AK3731" s="45"/>
      <c r="AL3731" s="38"/>
      <c r="AM3731" s="43">
        <v>8404</v>
      </c>
      <c r="AN3731" s="44">
        <v>8404</v>
      </c>
      <c r="AO3731" s="45"/>
    </row>
    <row r="3732" spans="1:41" hidden="1" outlineLevel="1" x14ac:dyDescent="0.25">
      <c r="A3732" s="30"/>
      <c r="B3732" s="31" t="s">
        <v>44</v>
      </c>
      <c r="C3732" s="31" t="s">
        <v>45</v>
      </c>
      <c r="G3732" s="36"/>
      <c r="H3732" s="36"/>
      <c r="I3732" s="37"/>
      <c r="J3732" s="38"/>
      <c r="K3732" s="36"/>
      <c r="L3732" s="36"/>
      <c r="M3732" s="37"/>
      <c r="N3732" s="38"/>
      <c r="O3732" s="36"/>
      <c r="P3732" s="36"/>
      <c r="Q3732" s="37"/>
      <c r="R3732" s="38"/>
      <c r="S3732" s="36"/>
      <c r="T3732" s="36"/>
      <c r="U3732" s="37"/>
      <c r="V3732" s="38"/>
      <c r="W3732" s="36"/>
      <c r="X3732" s="36"/>
      <c r="Y3732" s="37"/>
      <c r="Z3732" s="38"/>
      <c r="AA3732" s="36"/>
      <c r="AB3732" s="36"/>
      <c r="AC3732" s="37"/>
      <c r="AD3732" s="38"/>
      <c r="AE3732" s="36"/>
      <c r="AF3732" s="36"/>
      <c r="AG3732" s="37"/>
      <c r="AH3732" s="38"/>
      <c r="AI3732" s="36"/>
      <c r="AJ3732" s="36"/>
      <c r="AK3732" s="37"/>
      <c r="AL3732" s="38"/>
      <c r="AM3732" s="36"/>
      <c r="AN3732" s="36"/>
      <c r="AO3732" s="37"/>
    </row>
    <row r="3733" spans="1:41" hidden="1" outlineLevel="1" x14ac:dyDescent="0.25">
      <c r="A3733" s="34" t="s">
        <v>6250</v>
      </c>
      <c r="B3733" s="35" t="s">
        <v>47</v>
      </c>
      <c r="C3733" s="35" t="s">
        <v>2905</v>
      </c>
      <c r="G3733" s="36"/>
      <c r="H3733" s="36"/>
      <c r="I3733" s="37"/>
      <c r="J3733" s="38"/>
      <c r="K3733" s="36"/>
      <c r="L3733" s="36"/>
      <c r="M3733" s="37"/>
      <c r="N3733" s="38"/>
      <c r="O3733" s="36"/>
      <c r="P3733" s="36"/>
      <c r="Q3733" s="37"/>
      <c r="R3733" s="38"/>
      <c r="S3733" s="36"/>
      <c r="T3733" s="36"/>
      <c r="U3733" s="37"/>
      <c r="V3733" s="38"/>
      <c r="W3733" s="36"/>
      <c r="X3733" s="36"/>
      <c r="Y3733" s="37"/>
      <c r="Z3733" s="38"/>
      <c r="AA3733" s="36"/>
      <c r="AB3733" s="36"/>
      <c r="AC3733" s="37"/>
      <c r="AD3733" s="38"/>
      <c r="AE3733" s="36"/>
      <c r="AF3733" s="36"/>
      <c r="AG3733" s="37"/>
      <c r="AH3733" s="38"/>
      <c r="AI3733" s="36"/>
      <c r="AJ3733" s="36"/>
      <c r="AK3733" s="37"/>
      <c r="AL3733" s="38"/>
      <c r="AM3733" s="36"/>
      <c r="AN3733" s="36"/>
      <c r="AO3733" s="37"/>
    </row>
    <row r="3734" spans="1:41" ht="45" hidden="1" outlineLevel="1" x14ac:dyDescent="0.25">
      <c r="A3734" s="30"/>
      <c r="B3734" s="31" t="s">
        <v>69</v>
      </c>
      <c r="C3734" s="31" t="s">
        <v>70</v>
      </c>
      <c r="D3734" s="31" t="s">
        <v>71</v>
      </c>
      <c r="E3734" s="31" t="s">
        <v>72</v>
      </c>
      <c r="G3734" s="39" t="s">
        <v>73</v>
      </c>
      <c r="H3734" s="40" t="s">
        <v>33</v>
      </c>
      <c r="I3734" s="41"/>
      <c r="J3734" s="38"/>
      <c r="K3734" s="39" t="s">
        <v>73</v>
      </c>
      <c r="L3734" s="40" t="s">
        <v>33</v>
      </c>
      <c r="M3734" s="41"/>
      <c r="N3734" s="38"/>
      <c r="O3734" s="39" t="s">
        <v>73</v>
      </c>
      <c r="P3734" s="40" t="s">
        <v>33</v>
      </c>
      <c r="Q3734" s="41"/>
      <c r="R3734" s="38"/>
      <c r="S3734" s="39" t="s">
        <v>73</v>
      </c>
      <c r="T3734" s="40" t="s">
        <v>33</v>
      </c>
      <c r="U3734" s="41"/>
      <c r="V3734" s="38"/>
      <c r="W3734" s="39" t="s">
        <v>73</v>
      </c>
      <c r="X3734" s="40" t="s">
        <v>33</v>
      </c>
      <c r="Y3734" s="41"/>
      <c r="Z3734" s="38"/>
      <c r="AA3734" s="39" t="s">
        <v>73</v>
      </c>
      <c r="AB3734" s="40" t="s">
        <v>33</v>
      </c>
      <c r="AC3734" s="41"/>
      <c r="AD3734" s="38"/>
      <c r="AE3734" s="39" t="s">
        <v>73</v>
      </c>
      <c r="AF3734" s="40" t="s">
        <v>33</v>
      </c>
      <c r="AG3734" s="41"/>
      <c r="AH3734" s="38"/>
      <c r="AI3734" s="39" t="s">
        <v>73</v>
      </c>
      <c r="AJ3734" s="40" t="s">
        <v>33</v>
      </c>
      <c r="AK3734" s="41"/>
      <c r="AL3734" s="38"/>
      <c r="AM3734" s="39" t="s">
        <v>73</v>
      </c>
      <c r="AN3734" s="40" t="s">
        <v>33</v>
      </c>
      <c r="AO3734" s="41"/>
    </row>
    <row r="3735" spans="1:41" ht="75" hidden="1" outlineLevel="1" x14ac:dyDescent="0.25">
      <c r="A3735" s="34" t="s">
        <v>6251</v>
      </c>
      <c r="B3735" s="35" t="s">
        <v>6252</v>
      </c>
      <c r="C3735" s="35" t="s">
        <v>5182</v>
      </c>
      <c r="D3735" s="35" t="s">
        <v>444</v>
      </c>
      <c r="E3735" s="42">
        <v>1</v>
      </c>
      <c r="G3735" s="43">
        <v>0</v>
      </c>
      <c r="H3735" s="44">
        <v>0</v>
      </c>
      <c r="I3735" s="45"/>
      <c r="J3735" s="38"/>
      <c r="K3735" s="43">
        <v>145000</v>
      </c>
      <c r="L3735" s="44">
        <v>145000</v>
      </c>
      <c r="M3735" s="45"/>
      <c r="N3735" s="38"/>
      <c r="O3735" s="43">
        <v>145000</v>
      </c>
      <c r="P3735" s="44">
        <v>145000</v>
      </c>
      <c r="Q3735" s="45"/>
      <c r="R3735" s="38"/>
      <c r="S3735" s="43">
        <v>27125</v>
      </c>
      <c r="T3735" s="44">
        <v>27125</v>
      </c>
      <c r="U3735" s="45"/>
      <c r="V3735" s="38"/>
      <c r="W3735" s="43">
        <v>108441</v>
      </c>
      <c r="X3735" s="44">
        <v>108441</v>
      </c>
      <c r="Y3735" s="45"/>
      <c r="Z3735" s="38"/>
      <c r="AA3735" s="43">
        <v>2480.7800000000002</v>
      </c>
      <c r="AB3735" s="44">
        <v>2480.7800000000002</v>
      </c>
      <c r="AC3735" s="45"/>
      <c r="AD3735" s="38"/>
      <c r="AE3735" s="43">
        <v>11500</v>
      </c>
      <c r="AF3735" s="44">
        <v>11500</v>
      </c>
      <c r="AG3735" s="45"/>
      <c r="AH3735" s="38"/>
      <c r="AI3735" s="43">
        <v>0</v>
      </c>
      <c r="AJ3735" s="44">
        <v>0</v>
      </c>
      <c r="AK3735" s="45"/>
      <c r="AL3735" s="38"/>
      <c r="AM3735" s="43">
        <v>65885</v>
      </c>
      <c r="AN3735" s="44">
        <v>65885</v>
      </c>
      <c r="AO3735" s="45"/>
    </row>
    <row r="3736" spans="1:41" hidden="1" outlineLevel="1" x14ac:dyDescent="0.25">
      <c r="A3736" s="30"/>
      <c r="B3736" s="31" t="s">
        <v>44</v>
      </c>
      <c r="C3736" s="31" t="s">
        <v>45</v>
      </c>
      <c r="G3736" s="36"/>
      <c r="H3736" s="36"/>
      <c r="I3736" s="37"/>
      <c r="J3736" s="38"/>
      <c r="K3736" s="36"/>
      <c r="L3736" s="36"/>
      <c r="M3736" s="37"/>
      <c r="N3736" s="38"/>
      <c r="O3736" s="36"/>
      <c r="P3736" s="36"/>
      <c r="Q3736" s="37"/>
      <c r="R3736" s="38"/>
      <c r="S3736" s="36"/>
      <c r="T3736" s="36"/>
      <c r="U3736" s="37"/>
      <c r="V3736" s="38"/>
      <c r="W3736" s="36"/>
      <c r="X3736" s="36"/>
      <c r="Y3736" s="37"/>
      <c r="Z3736" s="38"/>
      <c r="AA3736" s="36"/>
      <c r="AB3736" s="36"/>
      <c r="AC3736" s="37"/>
      <c r="AD3736" s="38"/>
      <c r="AE3736" s="36"/>
      <c r="AF3736" s="36"/>
      <c r="AG3736" s="37"/>
      <c r="AH3736" s="38"/>
      <c r="AI3736" s="36"/>
      <c r="AJ3736" s="36"/>
      <c r="AK3736" s="37"/>
      <c r="AL3736" s="38"/>
      <c r="AM3736" s="36"/>
      <c r="AN3736" s="36"/>
      <c r="AO3736" s="37"/>
    </row>
    <row r="3737" spans="1:41" hidden="1" outlineLevel="1" x14ac:dyDescent="0.25">
      <c r="A3737" s="34" t="s">
        <v>6253</v>
      </c>
      <c r="B3737" s="35" t="s">
        <v>47</v>
      </c>
      <c r="C3737" s="35" t="s">
        <v>5184</v>
      </c>
      <c r="G3737" s="36"/>
      <c r="H3737" s="36"/>
      <c r="I3737" s="37"/>
      <c r="J3737" s="38"/>
      <c r="K3737" s="36"/>
      <c r="L3737" s="36"/>
      <c r="M3737" s="37"/>
      <c r="N3737" s="38"/>
      <c r="O3737" s="36"/>
      <c r="P3737" s="36"/>
      <c r="Q3737" s="37"/>
      <c r="R3737" s="38"/>
      <c r="S3737" s="36"/>
      <c r="T3737" s="36"/>
      <c r="U3737" s="37"/>
      <c r="V3737" s="38"/>
      <c r="W3737" s="36"/>
      <c r="X3737" s="36"/>
      <c r="Y3737" s="37"/>
      <c r="Z3737" s="38"/>
      <c r="AA3737" s="36"/>
      <c r="AB3737" s="36"/>
      <c r="AC3737" s="37"/>
      <c r="AD3737" s="38"/>
      <c r="AE3737" s="36"/>
      <c r="AF3737" s="36"/>
      <c r="AG3737" s="37"/>
      <c r="AH3737" s="38"/>
      <c r="AI3737" s="36"/>
      <c r="AJ3737" s="36"/>
      <c r="AK3737" s="37"/>
      <c r="AL3737" s="38"/>
      <c r="AM3737" s="36"/>
      <c r="AN3737" s="36"/>
      <c r="AO3737" s="37"/>
    </row>
    <row r="3738" spans="1:41" ht="45" hidden="1" outlineLevel="1" x14ac:dyDescent="0.25">
      <c r="A3738" s="30"/>
      <c r="B3738" s="31" t="s">
        <v>69</v>
      </c>
      <c r="C3738" s="31" t="s">
        <v>70</v>
      </c>
      <c r="D3738" s="31" t="s">
        <v>71</v>
      </c>
      <c r="E3738" s="31" t="s">
        <v>72</v>
      </c>
      <c r="G3738" s="39" t="s">
        <v>73</v>
      </c>
      <c r="H3738" s="40" t="s">
        <v>33</v>
      </c>
      <c r="I3738" s="41"/>
      <c r="J3738" s="38"/>
      <c r="K3738" s="39" t="s">
        <v>73</v>
      </c>
      <c r="L3738" s="40" t="s">
        <v>33</v>
      </c>
      <c r="M3738" s="41"/>
      <c r="N3738" s="38"/>
      <c r="O3738" s="39" t="s">
        <v>73</v>
      </c>
      <c r="P3738" s="40" t="s">
        <v>33</v>
      </c>
      <c r="Q3738" s="41"/>
      <c r="R3738" s="38"/>
      <c r="S3738" s="39" t="s">
        <v>73</v>
      </c>
      <c r="T3738" s="40" t="s">
        <v>33</v>
      </c>
      <c r="U3738" s="41"/>
      <c r="V3738" s="38"/>
      <c r="W3738" s="39" t="s">
        <v>73</v>
      </c>
      <c r="X3738" s="40" t="s">
        <v>33</v>
      </c>
      <c r="Y3738" s="41"/>
      <c r="Z3738" s="38"/>
      <c r="AA3738" s="39" t="s">
        <v>73</v>
      </c>
      <c r="AB3738" s="40" t="s">
        <v>33</v>
      </c>
      <c r="AC3738" s="41"/>
      <c r="AD3738" s="38"/>
      <c r="AE3738" s="39" t="s">
        <v>73</v>
      </c>
      <c r="AF3738" s="40" t="s">
        <v>33</v>
      </c>
      <c r="AG3738" s="41"/>
      <c r="AH3738" s="38"/>
      <c r="AI3738" s="39" t="s">
        <v>73</v>
      </c>
      <c r="AJ3738" s="40" t="s">
        <v>33</v>
      </c>
      <c r="AK3738" s="41"/>
      <c r="AL3738" s="38"/>
      <c r="AM3738" s="39" t="s">
        <v>73</v>
      </c>
      <c r="AN3738" s="40" t="s">
        <v>33</v>
      </c>
      <c r="AO3738" s="41"/>
    </row>
    <row r="3739" spans="1:41" ht="75" hidden="1" outlineLevel="1" x14ac:dyDescent="0.25">
      <c r="A3739" s="34" t="s">
        <v>6254</v>
      </c>
      <c r="B3739" s="35" t="s">
        <v>6255</v>
      </c>
      <c r="C3739" s="35" t="s">
        <v>5187</v>
      </c>
      <c r="D3739" s="35" t="s">
        <v>444</v>
      </c>
      <c r="E3739" s="42">
        <v>1</v>
      </c>
      <c r="G3739" s="43">
        <v>0</v>
      </c>
      <c r="H3739" s="44">
        <v>0</v>
      </c>
      <c r="I3739" s="45"/>
      <c r="J3739" s="38"/>
      <c r="K3739" s="43">
        <v>50000</v>
      </c>
      <c r="L3739" s="44">
        <v>50000</v>
      </c>
      <c r="M3739" s="45"/>
      <c r="N3739" s="38"/>
      <c r="O3739" s="43">
        <v>50000</v>
      </c>
      <c r="P3739" s="44">
        <v>50000</v>
      </c>
      <c r="Q3739" s="45"/>
      <c r="R3739" s="38"/>
      <c r="S3739" s="43">
        <v>83593</v>
      </c>
      <c r="T3739" s="44">
        <v>83593</v>
      </c>
      <c r="U3739" s="45"/>
      <c r="V3739" s="38"/>
      <c r="W3739" s="43">
        <v>52150</v>
      </c>
      <c r="X3739" s="44">
        <v>52150</v>
      </c>
      <c r="Y3739" s="45"/>
      <c r="Z3739" s="38"/>
      <c r="AA3739" s="43">
        <v>8269.27</v>
      </c>
      <c r="AB3739" s="44">
        <v>8269.27</v>
      </c>
      <c r="AC3739" s="45"/>
      <c r="AD3739" s="38"/>
      <c r="AE3739" s="43">
        <v>46000</v>
      </c>
      <c r="AF3739" s="44">
        <v>46000</v>
      </c>
      <c r="AG3739" s="45"/>
      <c r="AH3739" s="38"/>
      <c r="AI3739" s="43">
        <v>0</v>
      </c>
      <c r="AJ3739" s="44">
        <v>0</v>
      </c>
      <c r="AK3739" s="45"/>
      <c r="AL3739" s="38"/>
      <c r="AM3739" s="43">
        <v>12286</v>
      </c>
      <c r="AN3739" s="44">
        <v>12286</v>
      </c>
      <c r="AO3739" s="45"/>
    </row>
    <row r="3740" spans="1:41" hidden="1" outlineLevel="1" x14ac:dyDescent="0.25">
      <c r="A3740" s="30"/>
      <c r="B3740" s="31" t="s">
        <v>44</v>
      </c>
      <c r="C3740" s="31" t="s">
        <v>45</v>
      </c>
      <c r="G3740" s="36"/>
      <c r="H3740" s="36"/>
      <c r="I3740" s="37"/>
      <c r="J3740" s="38"/>
      <c r="K3740" s="36"/>
      <c r="L3740" s="36"/>
      <c r="M3740" s="37"/>
      <c r="N3740" s="38"/>
      <c r="O3740" s="36"/>
      <c r="P3740" s="36"/>
      <c r="Q3740" s="37"/>
      <c r="R3740" s="38"/>
      <c r="S3740" s="36"/>
      <c r="T3740" s="36"/>
      <c r="U3740" s="37"/>
      <c r="V3740" s="38"/>
      <c r="W3740" s="36"/>
      <c r="X3740" s="36"/>
      <c r="Y3740" s="37"/>
      <c r="Z3740" s="38"/>
      <c r="AA3740" s="36"/>
      <c r="AB3740" s="36"/>
      <c r="AC3740" s="37"/>
      <c r="AD3740" s="38"/>
      <c r="AE3740" s="36"/>
      <c r="AF3740" s="36"/>
      <c r="AG3740" s="37"/>
      <c r="AH3740" s="38"/>
      <c r="AI3740" s="36"/>
      <c r="AJ3740" s="36"/>
      <c r="AK3740" s="37"/>
      <c r="AL3740" s="38"/>
      <c r="AM3740" s="36"/>
      <c r="AN3740" s="36"/>
      <c r="AO3740" s="37"/>
    </row>
    <row r="3741" spans="1:41" hidden="1" outlineLevel="1" x14ac:dyDescent="0.25">
      <c r="A3741" s="34" t="s">
        <v>6256</v>
      </c>
      <c r="B3741" s="35" t="s">
        <v>47</v>
      </c>
      <c r="C3741" s="35" t="s">
        <v>5189</v>
      </c>
      <c r="G3741" s="36"/>
      <c r="H3741" s="36"/>
      <c r="I3741" s="37"/>
      <c r="J3741" s="38"/>
      <c r="K3741" s="36"/>
      <c r="L3741" s="36"/>
      <c r="M3741" s="37"/>
      <c r="N3741" s="38"/>
      <c r="O3741" s="36"/>
      <c r="P3741" s="36"/>
      <c r="Q3741" s="37"/>
      <c r="R3741" s="38"/>
      <c r="S3741" s="36"/>
      <c r="T3741" s="36"/>
      <c r="U3741" s="37"/>
      <c r="V3741" s="38"/>
      <c r="W3741" s="36"/>
      <c r="X3741" s="36"/>
      <c r="Y3741" s="37"/>
      <c r="Z3741" s="38"/>
      <c r="AA3741" s="36"/>
      <c r="AB3741" s="36"/>
      <c r="AC3741" s="37"/>
      <c r="AD3741" s="38"/>
      <c r="AE3741" s="36"/>
      <c r="AF3741" s="36"/>
      <c r="AG3741" s="37"/>
      <c r="AH3741" s="38"/>
      <c r="AI3741" s="36"/>
      <c r="AJ3741" s="36"/>
      <c r="AK3741" s="37"/>
      <c r="AL3741" s="38"/>
      <c r="AM3741" s="36"/>
      <c r="AN3741" s="36"/>
      <c r="AO3741" s="37"/>
    </row>
    <row r="3742" spans="1:41" hidden="1" outlineLevel="1" x14ac:dyDescent="0.25">
      <c r="A3742" s="34" t="s">
        <v>6257</v>
      </c>
      <c r="B3742" s="35" t="s">
        <v>47</v>
      </c>
      <c r="C3742" s="35" t="s">
        <v>2944</v>
      </c>
      <c r="G3742" s="36"/>
      <c r="H3742" s="36"/>
      <c r="I3742" s="37"/>
      <c r="J3742" s="38"/>
      <c r="K3742" s="36"/>
      <c r="L3742" s="36"/>
      <c r="M3742" s="37"/>
      <c r="N3742" s="38"/>
      <c r="O3742" s="36"/>
      <c r="P3742" s="36"/>
      <c r="Q3742" s="37"/>
      <c r="R3742" s="38"/>
      <c r="S3742" s="36"/>
      <c r="T3742" s="36"/>
      <c r="U3742" s="37"/>
      <c r="V3742" s="38"/>
      <c r="W3742" s="36"/>
      <c r="X3742" s="36"/>
      <c r="Y3742" s="37"/>
      <c r="Z3742" s="38"/>
      <c r="AA3742" s="36"/>
      <c r="AB3742" s="36"/>
      <c r="AC3742" s="37"/>
      <c r="AD3742" s="38"/>
      <c r="AE3742" s="36"/>
      <c r="AF3742" s="36"/>
      <c r="AG3742" s="37"/>
      <c r="AH3742" s="38"/>
      <c r="AI3742" s="36"/>
      <c r="AJ3742" s="36"/>
      <c r="AK3742" s="37"/>
      <c r="AL3742" s="38"/>
      <c r="AM3742" s="36"/>
      <c r="AN3742" s="36"/>
      <c r="AO3742" s="37"/>
    </row>
    <row r="3743" spans="1:41" hidden="1" outlineLevel="1" x14ac:dyDescent="0.25">
      <c r="A3743" s="34" t="s">
        <v>6258</v>
      </c>
      <c r="B3743" s="35" t="s">
        <v>47</v>
      </c>
      <c r="C3743" s="35" t="s">
        <v>5248</v>
      </c>
      <c r="G3743" s="36"/>
      <c r="H3743" s="36"/>
      <c r="I3743" s="37"/>
      <c r="J3743" s="38"/>
      <c r="K3743" s="36"/>
      <c r="L3743" s="36"/>
      <c r="M3743" s="37"/>
      <c r="N3743" s="38"/>
      <c r="O3743" s="36"/>
      <c r="P3743" s="36"/>
      <c r="Q3743" s="37"/>
      <c r="R3743" s="38"/>
      <c r="S3743" s="36"/>
      <c r="T3743" s="36"/>
      <c r="U3743" s="37"/>
      <c r="V3743" s="38"/>
      <c r="W3743" s="36"/>
      <c r="X3743" s="36"/>
      <c r="Y3743" s="37"/>
      <c r="Z3743" s="38"/>
      <c r="AA3743" s="36"/>
      <c r="AB3743" s="36"/>
      <c r="AC3743" s="37"/>
      <c r="AD3743" s="38"/>
      <c r="AE3743" s="36"/>
      <c r="AF3743" s="36"/>
      <c r="AG3743" s="37"/>
      <c r="AH3743" s="38"/>
      <c r="AI3743" s="36"/>
      <c r="AJ3743" s="36"/>
      <c r="AK3743" s="37"/>
      <c r="AL3743" s="38"/>
      <c r="AM3743" s="36"/>
      <c r="AN3743" s="36"/>
      <c r="AO3743" s="37"/>
    </row>
    <row r="3744" spans="1:41" ht="45" hidden="1" outlineLevel="1" x14ac:dyDescent="0.25">
      <c r="A3744" s="30"/>
      <c r="B3744" s="31" t="s">
        <v>69</v>
      </c>
      <c r="C3744" s="31" t="s">
        <v>70</v>
      </c>
      <c r="D3744" s="31" t="s">
        <v>71</v>
      </c>
      <c r="E3744" s="31" t="s">
        <v>72</v>
      </c>
      <c r="G3744" s="39" t="s">
        <v>73</v>
      </c>
      <c r="H3744" s="40" t="s">
        <v>33</v>
      </c>
      <c r="I3744" s="41"/>
      <c r="J3744" s="38"/>
      <c r="K3744" s="39" t="s">
        <v>73</v>
      </c>
      <c r="L3744" s="40" t="s">
        <v>33</v>
      </c>
      <c r="M3744" s="41"/>
      <c r="N3744" s="38"/>
      <c r="O3744" s="39" t="s">
        <v>73</v>
      </c>
      <c r="P3744" s="40" t="s">
        <v>33</v>
      </c>
      <c r="Q3744" s="41"/>
      <c r="R3744" s="38"/>
      <c r="S3744" s="39" t="s">
        <v>73</v>
      </c>
      <c r="T3744" s="40" t="s">
        <v>33</v>
      </c>
      <c r="U3744" s="41"/>
      <c r="V3744" s="38"/>
      <c r="W3744" s="39" t="s">
        <v>73</v>
      </c>
      <c r="X3744" s="40" t="s">
        <v>33</v>
      </c>
      <c r="Y3744" s="41"/>
      <c r="Z3744" s="38"/>
      <c r="AA3744" s="39" t="s">
        <v>73</v>
      </c>
      <c r="AB3744" s="40" t="s">
        <v>33</v>
      </c>
      <c r="AC3744" s="41"/>
      <c r="AD3744" s="38"/>
      <c r="AE3744" s="39" t="s">
        <v>73</v>
      </c>
      <c r="AF3744" s="40" t="s">
        <v>33</v>
      </c>
      <c r="AG3744" s="41"/>
      <c r="AH3744" s="38"/>
      <c r="AI3744" s="39" t="s">
        <v>73</v>
      </c>
      <c r="AJ3744" s="40" t="s">
        <v>33</v>
      </c>
      <c r="AK3744" s="41"/>
      <c r="AL3744" s="38"/>
      <c r="AM3744" s="39" t="s">
        <v>73</v>
      </c>
      <c r="AN3744" s="40" t="s">
        <v>33</v>
      </c>
      <c r="AO3744" s="41"/>
    </row>
    <row r="3745" spans="1:41" ht="30" hidden="1" outlineLevel="1" x14ac:dyDescent="0.25">
      <c r="A3745" s="34" t="s">
        <v>6259</v>
      </c>
      <c r="B3745" s="35" t="s">
        <v>6260</v>
      </c>
      <c r="C3745" s="35" t="s">
        <v>5197</v>
      </c>
      <c r="D3745" s="35" t="s">
        <v>500</v>
      </c>
      <c r="E3745" s="42">
        <v>1</v>
      </c>
      <c r="G3745" s="43">
        <v>0</v>
      </c>
      <c r="H3745" s="44">
        <v>0</v>
      </c>
      <c r="I3745" s="45"/>
      <c r="J3745" s="38"/>
      <c r="K3745" s="43">
        <v>8000</v>
      </c>
      <c r="L3745" s="44">
        <v>8000</v>
      </c>
      <c r="M3745" s="45"/>
      <c r="N3745" s="38"/>
      <c r="O3745" s="43">
        <v>8000</v>
      </c>
      <c r="P3745" s="44">
        <v>8000</v>
      </c>
      <c r="Q3745" s="45"/>
      <c r="R3745" s="38"/>
      <c r="S3745" s="43">
        <v>11775</v>
      </c>
      <c r="T3745" s="44">
        <v>11775</v>
      </c>
      <c r="U3745" s="45"/>
      <c r="V3745" s="38"/>
      <c r="W3745" s="43">
        <v>24500</v>
      </c>
      <c r="X3745" s="44">
        <v>24500</v>
      </c>
      <c r="Y3745" s="45"/>
      <c r="Z3745" s="38"/>
      <c r="AA3745" s="43">
        <v>496.16</v>
      </c>
      <c r="AB3745" s="44">
        <v>496.16</v>
      </c>
      <c r="AC3745" s="45"/>
      <c r="AD3745" s="38"/>
      <c r="AE3745" s="43">
        <v>7323</v>
      </c>
      <c r="AF3745" s="44">
        <v>7323</v>
      </c>
      <c r="AG3745" s="45"/>
      <c r="AH3745" s="38"/>
      <c r="AI3745" s="43">
        <v>0</v>
      </c>
      <c r="AJ3745" s="44">
        <v>0</v>
      </c>
      <c r="AK3745" s="45"/>
      <c r="AL3745" s="38"/>
      <c r="AM3745" s="43">
        <v>29794</v>
      </c>
      <c r="AN3745" s="44">
        <v>29794</v>
      </c>
      <c r="AO3745" s="45"/>
    </row>
    <row r="3746" spans="1:41" hidden="1" outlineLevel="1" x14ac:dyDescent="0.25">
      <c r="A3746" s="34" t="s">
        <v>6261</v>
      </c>
      <c r="B3746" s="35" t="s">
        <v>6262</v>
      </c>
      <c r="C3746" s="35" t="s">
        <v>2955</v>
      </c>
      <c r="D3746" s="35" t="s">
        <v>500</v>
      </c>
      <c r="E3746" s="42">
        <v>26</v>
      </c>
      <c r="G3746" s="43">
        <v>0</v>
      </c>
      <c r="H3746" s="44">
        <v>0</v>
      </c>
      <c r="I3746" s="45"/>
      <c r="J3746" s="38"/>
      <c r="K3746" s="43">
        <v>280</v>
      </c>
      <c r="L3746" s="44">
        <v>7280</v>
      </c>
      <c r="M3746" s="45"/>
      <c r="N3746" s="38"/>
      <c r="O3746" s="43">
        <v>280</v>
      </c>
      <c r="P3746" s="44">
        <v>7280</v>
      </c>
      <c r="Q3746" s="45"/>
      <c r="R3746" s="38"/>
      <c r="S3746" s="43">
        <v>200</v>
      </c>
      <c r="T3746" s="44">
        <v>5200</v>
      </c>
      <c r="U3746" s="45"/>
      <c r="V3746" s="38"/>
      <c r="W3746" s="43">
        <v>275</v>
      </c>
      <c r="X3746" s="44">
        <v>7150</v>
      </c>
      <c r="Y3746" s="45"/>
      <c r="Z3746" s="38"/>
      <c r="AA3746" s="43">
        <v>93.44</v>
      </c>
      <c r="AB3746" s="44">
        <v>2429.44</v>
      </c>
      <c r="AC3746" s="45"/>
      <c r="AD3746" s="38"/>
      <c r="AE3746" s="43">
        <v>159</v>
      </c>
      <c r="AF3746" s="44">
        <v>4134</v>
      </c>
      <c r="AG3746" s="45"/>
      <c r="AH3746" s="38"/>
      <c r="AI3746" s="43">
        <v>0</v>
      </c>
      <c r="AJ3746" s="44">
        <v>0</v>
      </c>
      <c r="AK3746" s="45"/>
      <c r="AL3746" s="38"/>
      <c r="AM3746" s="43">
        <v>228</v>
      </c>
      <c r="AN3746" s="44">
        <v>5928</v>
      </c>
      <c r="AO3746" s="45"/>
    </row>
    <row r="3747" spans="1:41" hidden="1" outlineLevel="1" x14ac:dyDescent="0.25">
      <c r="A3747" s="34" t="s">
        <v>6263</v>
      </c>
      <c r="B3747" s="35" t="s">
        <v>6264</v>
      </c>
      <c r="C3747" s="35" t="s">
        <v>3943</v>
      </c>
      <c r="D3747" s="35" t="s">
        <v>500</v>
      </c>
      <c r="E3747" s="42">
        <v>1</v>
      </c>
      <c r="G3747" s="43">
        <v>0</v>
      </c>
      <c r="H3747" s="44">
        <v>0</v>
      </c>
      <c r="I3747" s="45"/>
      <c r="J3747" s="38"/>
      <c r="K3747" s="43">
        <v>200</v>
      </c>
      <c r="L3747" s="44">
        <v>200</v>
      </c>
      <c r="M3747" s="45"/>
      <c r="N3747" s="38"/>
      <c r="O3747" s="43">
        <v>200</v>
      </c>
      <c r="P3747" s="44">
        <v>200</v>
      </c>
      <c r="Q3747" s="45"/>
      <c r="R3747" s="38"/>
      <c r="S3747" s="43">
        <v>200</v>
      </c>
      <c r="T3747" s="44">
        <v>200</v>
      </c>
      <c r="U3747" s="45"/>
      <c r="V3747" s="38"/>
      <c r="W3747" s="43">
        <v>0</v>
      </c>
      <c r="X3747" s="44">
        <v>0</v>
      </c>
      <c r="Y3747" s="45"/>
      <c r="Z3747" s="38"/>
      <c r="AA3747" s="43">
        <v>155.46</v>
      </c>
      <c r="AB3747" s="44">
        <v>155.46</v>
      </c>
      <c r="AC3747" s="45"/>
      <c r="AD3747" s="38"/>
      <c r="AE3747" s="43">
        <v>168</v>
      </c>
      <c r="AF3747" s="44">
        <v>168</v>
      </c>
      <c r="AG3747" s="45"/>
      <c r="AH3747" s="38"/>
      <c r="AI3747" s="43">
        <v>0</v>
      </c>
      <c r="AJ3747" s="44">
        <v>0</v>
      </c>
      <c r="AK3747" s="45"/>
      <c r="AL3747" s="38"/>
      <c r="AM3747" s="43">
        <v>257</v>
      </c>
      <c r="AN3747" s="44">
        <v>257</v>
      </c>
      <c r="AO3747" s="45"/>
    </row>
    <row r="3748" spans="1:41" hidden="1" outlineLevel="1" x14ac:dyDescent="0.25">
      <c r="A3748" s="34" t="s">
        <v>6265</v>
      </c>
      <c r="B3748" s="35" t="s">
        <v>6266</v>
      </c>
      <c r="C3748" s="35" t="s">
        <v>2958</v>
      </c>
      <c r="D3748" s="35" t="s">
        <v>500</v>
      </c>
      <c r="E3748" s="42">
        <v>3</v>
      </c>
      <c r="G3748" s="43">
        <v>0</v>
      </c>
      <c r="H3748" s="44">
        <v>0</v>
      </c>
      <c r="I3748" s="45"/>
      <c r="J3748" s="38"/>
      <c r="K3748" s="43">
        <v>250</v>
      </c>
      <c r="L3748" s="44">
        <v>750</v>
      </c>
      <c r="M3748" s="45"/>
      <c r="N3748" s="38"/>
      <c r="O3748" s="43">
        <v>250</v>
      </c>
      <c r="P3748" s="44">
        <v>750</v>
      </c>
      <c r="Q3748" s="45"/>
      <c r="R3748" s="38"/>
      <c r="S3748" s="43">
        <v>258</v>
      </c>
      <c r="T3748" s="44">
        <v>774</v>
      </c>
      <c r="U3748" s="45"/>
      <c r="V3748" s="38"/>
      <c r="W3748" s="43">
        <v>275</v>
      </c>
      <c r="X3748" s="44">
        <v>825</v>
      </c>
      <c r="Y3748" s="45"/>
      <c r="Z3748" s="38"/>
      <c r="AA3748" s="43">
        <v>186.06</v>
      </c>
      <c r="AB3748" s="44">
        <v>558.17999999999995</v>
      </c>
      <c r="AC3748" s="45"/>
      <c r="AD3748" s="38"/>
      <c r="AE3748" s="43">
        <v>440</v>
      </c>
      <c r="AF3748" s="44">
        <v>1320</v>
      </c>
      <c r="AG3748" s="45"/>
      <c r="AH3748" s="38"/>
      <c r="AI3748" s="43">
        <v>0</v>
      </c>
      <c r="AJ3748" s="44">
        <v>0</v>
      </c>
      <c r="AK3748" s="45"/>
      <c r="AL3748" s="38"/>
      <c r="AM3748" s="43">
        <v>257</v>
      </c>
      <c r="AN3748" s="44">
        <v>771</v>
      </c>
      <c r="AO3748" s="45"/>
    </row>
    <row r="3749" spans="1:41" hidden="1" outlineLevel="1" x14ac:dyDescent="0.25">
      <c r="A3749" s="34" t="s">
        <v>6267</v>
      </c>
      <c r="B3749" s="35" t="s">
        <v>6268</v>
      </c>
      <c r="C3749" s="35" t="s">
        <v>2961</v>
      </c>
      <c r="D3749" s="35" t="s">
        <v>500</v>
      </c>
      <c r="E3749" s="42">
        <v>7</v>
      </c>
      <c r="G3749" s="43">
        <v>0</v>
      </c>
      <c r="H3749" s="44">
        <v>0</v>
      </c>
      <c r="I3749" s="45"/>
      <c r="J3749" s="38"/>
      <c r="K3749" s="43">
        <v>120</v>
      </c>
      <c r="L3749" s="44">
        <v>840</v>
      </c>
      <c r="M3749" s="45"/>
      <c r="N3749" s="38"/>
      <c r="O3749" s="43">
        <v>120</v>
      </c>
      <c r="P3749" s="44">
        <v>840</v>
      </c>
      <c r="Q3749" s="45"/>
      <c r="R3749" s="38"/>
      <c r="S3749" s="43">
        <v>316</v>
      </c>
      <c r="T3749" s="44">
        <v>2212</v>
      </c>
      <c r="U3749" s="45"/>
      <c r="V3749" s="38"/>
      <c r="W3749" s="43">
        <v>450</v>
      </c>
      <c r="X3749" s="44">
        <v>3150</v>
      </c>
      <c r="Y3749" s="45"/>
      <c r="Z3749" s="38"/>
      <c r="AA3749" s="43">
        <v>111.64</v>
      </c>
      <c r="AB3749" s="44">
        <v>781.48</v>
      </c>
      <c r="AC3749" s="45"/>
      <c r="AD3749" s="38"/>
      <c r="AE3749" s="43">
        <v>212</v>
      </c>
      <c r="AF3749" s="44">
        <v>1484</v>
      </c>
      <c r="AG3749" s="45"/>
      <c r="AH3749" s="38"/>
      <c r="AI3749" s="43">
        <v>0</v>
      </c>
      <c r="AJ3749" s="44">
        <v>0</v>
      </c>
      <c r="AK3749" s="45"/>
      <c r="AL3749" s="38"/>
      <c r="AM3749" s="43">
        <v>319</v>
      </c>
      <c r="AN3749" s="44">
        <v>2233</v>
      </c>
      <c r="AO3749" s="45"/>
    </row>
    <row r="3750" spans="1:41" hidden="1" outlineLevel="1" x14ac:dyDescent="0.25">
      <c r="A3750" s="34" t="s">
        <v>6269</v>
      </c>
      <c r="B3750" s="35" t="s">
        <v>6270</v>
      </c>
      <c r="C3750" s="35" t="s">
        <v>2964</v>
      </c>
      <c r="D3750" s="35" t="s">
        <v>500</v>
      </c>
      <c r="E3750" s="42">
        <v>2</v>
      </c>
      <c r="G3750" s="43">
        <v>0</v>
      </c>
      <c r="H3750" s="44">
        <v>0</v>
      </c>
      <c r="I3750" s="45"/>
      <c r="J3750" s="38"/>
      <c r="K3750" s="43">
        <v>200</v>
      </c>
      <c r="L3750" s="44">
        <v>400</v>
      </c>
      <c r="M3750" s="45"/>
      <c r="N3750" s="38"/>
      <c r="O3750" s="43">
        <v>200</v>
      </c>
      <c r="P3750" s="44">
        <v>400</v>
      </c>
      <c r="Q3750" s="45"/>
      <c r="R3750" s="38"/>
      <c r="S3750" s="43">
        <v>230</v>
      </c>
      <c r="T3750" s="44">
        <v>460</v>
      </c>
      <c r="U3750" s="45"/>
      <c r="V3750" s="38"/>
      <c r="W3750" s="43">
        <v>185</v>
      </c>
      <c r="X3750" s="44">
        <v>370</v>
      </c>
      <c r="Y3750" s="45"/>
      <c r="Z3750" s="38"/>
      <c r="AA3750" s="43">
        <v>74.42</v>
      </c>
      <c r="AB3750" s="44">
        <v>148.84</v>
      </c>
      <c r="AC3750" s="45"/>
      <c r="AD3750" s="38"/>
      <c r="AE3750" s="43">
        <v>247</v>
      </c>
      <c r="AF3750" s="44">
        <v>494</v>
      </c>
      <c r="AG3750" s="45"/>
      <c r="AH3750" s="38"/>
      <c r="AI3750" s="43">
        <v>0</v>
      </c>
      <c r="AJ3750" s="44">
        <v>0</v>
      </c>
      <c r="AK3750" s="45"/>
      <c r="AL3750" s="38"/>
      <c r="AM3750" s="43">
        <v>345</v>
      </c>
      <c r="AN3750" s="44">
        <v>690</v>
      </c>
      <c r="AO3750" s="45"/>
    </row>
    <row r="3751" spans="1:41" hidden="1" outlineLevel="1" x14ac:dyDescent="0.25">
      <c r="A3751" s="34" t="s">
        <v>6271</v>
      </c>
      <c r="B3751" s="35" t="s">
        <v>6272</v>
      </c>
      <c r="C3751" s="35" t="s">
        <v>2967</v>
      </c>
      <c r="D3751" s="35" t="s">
        <v>500</v>
      </c>
      <c r="E3751" s="42">
        <v>6</v>
      </c>
      <c r="G3751" s="43">
        <v>0</v>
      </c>
      <c r="H3751" s="44">
        <v>0</v>
      </c>
      <c r="I3751" s="45"/>
      <c r="J3751" s="38"/>
      <c r="K3751" s="43">
        <v>250</v>
      </c>
      <c r="L3751" s="44">
        <v>1500</v>
      </c>
      <c r="M3751" s="45"/>
      <c r="N3751" s="38"/>
      <c r="O3751" s="43">
        <v>250</v>
      </c>
      <c r="P3751" s="44">
        <v>1500</v>
      </c>
      <c r="Q3751" s="45"/>
      <c r="R3751" s="38"/>
      <c r="S3751" s="43">
        <v>248</v>
      </c>
      <c r="T3751" s="44">
        <v>1488</v>
      </c>
      <c r="U3751" s="45"/>
      <c r="V3751" s="38"/>
      <c r="W3751" s="43">
        <v>950</v>
      </c>
      <c r="X3751" s="44">
        <v>5700</v>
      </c>
      <c r="Y3751" s="45"/>
      <c r="Z3751" s="38"/>
      <c r="AA3751" s="43">
        <v>217.48</v>
      </c>
      <c r="AB3751" s="44">
        <v>1304.8800000000001</v>
      </c>
      <c r="AC3751" s="45"/>
      <c r="AD3751" s="38"/>
      <c r="AE3751" s="43">
        <v>353</v>
      </c>
      <c r="AF3751" s="44">
        <v>2118</v>
      </c>
      <c r="AG3751" s="45"/>
      <c r="AH3751" s="38"/>
      <c r="AI3751" s="43">
        <v>0</v>
      </c>
      <c r="AJ3751" s="44">
        <v>0</v>
      </c>
      <c r="AK3751" s="45"/>
      <c r="AL3751" s="38"/>
      <c r="AM3751" s="43">
        <v>780</v>
      </c>
      <c r="AN3751" s="44">
        <v>4680</v>
      </c>
      <c r="AO3751" s="45"/>
    </row>
    <row r="3752" spans="1:41" ht="45" hidden="1" outlineLevel="1" x14ac:dyDescent="0.25">
      <c r="A3752" s="34" t="s">
        <v>6273</v>
      </c>
      <c r="B3752" s="35" t="s">
        <v>6274</v>
      </c>
      <c r="C3752" s="35" t="s">
        <v>5194</v>
      </c>
      <c r="D3752" s="35" t="s">
        <v>500</v>
      </c>
      <c r="E3752" s="42">
        <v>45</v>
      </c>
      <c r="G3752" s="43">
        <v>0</v>
      </c>
      <c r="H3752" s="44">
        <v>0</v>
      </c>
      <c r="I3752" s="45"/>
      <c r="J3752" s="38"/>
      <c r="K3752" s="43">
        <v>100</v>
      </c>
      <c r="L3752" s="44">
        <v>4500</v>
      </c>
      <c r="M3752" s="45"/>
      <c r="N3752" s="38"/>
      <c r="O3752" s="43">
        <v>100</v>
      </c>
      <c r="P3752" s="44">
        <v>4500</v>
      </c>
      <c r="Q3752" s="45"/>
      <c r="R3752" s="38"/>
      <c r="S3752" s="43">
        <v>223</v>
      </c>
      <c r="T3752" s="44">
        <v>10035</v>
      </c>
      <c r="U3752" s="45"/>
      <c r="V3752" s="38"/>
      <c r="W3752" s="43">
        <v>410</v>
      </c>
      <c r="X3752" s="44">
        <v>18450</v>
      </c>
      <c r="Y3752" s="45"/>
      <c r="Z3752" s="38"/>
      <c r="AA3752" s="43">
        <v>310.10000000000002</v>
      </c>
      <c r="AB3752" s="44">
        <v>13954.5</v>
      </c>
      <c r="AC3752" s="45"/>
      <c r="AD3752" s="38"/>
      <c r="AE3752" s="43">
        <v>239</v>
      </c>
      <c r="AF3752" s="44">
        <v>10755</v>
      </c>
      <c r="AG3752" s="45"/>
      <c r="AH3752" s="38"/>
      <c r="AI3752" s="43">
        <v>0</v>
      </c>
      <c r="AJ3752" s="44">
        <v>0</v>
      </c>
      <c r="AK3752" s="45"/>
      <c r="AL3752" s="38"/>
      <c r="AM3752" s="43">
        <v>480</v>
      </c>
      <c r="AN3752" s="44">
        <v>21600</v>
      </c>
      <c r="AO3752" s="45"/>
    </row>
    <row r="3753" spans="1:41" hidden="1" outlineLevel="1" x14ac:dyDescent="0.25">
      <c r="A3753" s="30"/>
      <c r="B3753" s="31" t="s">
        <v>44</v>
      </c>
      <c r="C3753" s="31" t="s">
        <v>45</v>
      </c>
      <c r="G3753" s="36"/>
      <c r="H3753" s="36"/>
      <c r="I3753" s="37"/>
      <c r="J3753" s="38"/>
      <c r="K3753" s="36"/>
      <c r="L3753" s="36"/>
      <c r="M3753" s="37"/>
      <c r="N3753" s="38"/>
      <c r="O3753" s="36"/>
      <c r="P3753" s="36"/>
      <c r="Q3753" s="37"/>
      <c r="R3753" s="38"/>
      <c r="S3753" s="36"/>
      <c r="T3753" s="36"/>
      <c r="U3753" s="37"/>
      <c r="V3753" s="38"/>
      <c r="W3753" s="36"/>
      <c r="X3753" s="36"/>
      <c r="Y3753" s="37"/>
      <c r="Z3753" s="38"/>
      <c r="AA3753" s="36"/>
      <c r="AB3753" s="36"/>
      <c r="AC3753" s="37"/>
      <c r="AD3753" s="38"/>
      <c r="AE3753" s="36"/>
      <c r="AF3753" s="36"/>
      <c r="AG3753" s="37"/>
      <c r="AH3753" s="38"/>
      <c r="AI3753" s="36"/>
      <c r="AJ3753" s="36"/>
      <c r="AK3753" s="37"/>
      <c r="AL3753" s="38"/>
      <c r="AM3753" s="36"/>
      <c r="AN3753" s="36"/>
      <c r="AO3753" s="37"/>
    </row>
    <row r="3754" spans="1:41" hidden="1" outlineLevel="1" x14ac:dyDescent="0.25">
      <c r="A3754" s="34" t="s">
        <v>6275</v>
      </c>
      <c r="B3754" s="35" t="s">
        <v>47</v>
      </c>
      <c r="C3754" s="35" t="s">
        <v>6276</v>
      </c>
      <c r="G3754" s="36"/>
      <c r="H3754" s="36"/>
      <c r="I3754" s="37"/>
      <c r="J3754" s="38"/>
      <c r="K3754" s="36"/>
      <c r="L3754" s="36"/>
      <c r="M3754" s="37"/>
      <c r="N3754" s="38"/>
      <c r="O3754" s="36"/>
      <c r="P3754" s="36"/>
      <c r="Q3754" s="37"/>
      <c r="R3754" s="38"/>
      <c r="S3754" s="36"/>
      <c r="T3754" s="36"/>
      <c r="U3754" s="37"/>
      <c r="V3754" s="38"/>
      <c r="W3754" s="36"/>
      <c r="X3754" s="36"/>
      <c r="Y3754" s="37"/>
      <c r="Z3754" s="38"/>
      <c r="AA3754" s="36"/>
      <c r="AB3754" s="36"/>
      <c r="AC3754" s="37"/>
      <c r="AD3754" s="38"/>
      <c r="AE3754" s="36"/>
      <c r="AF3754" s="36"/>
      <c r="AG3754" s="37"/>
      <c r="AH3754" s="38"/>
      <c r="AI3754" s="36"/>
      <c r="AJ3754" s="36"/>
      <c r="AK3754" s="37"/>
      <c r="AL3754" s="38"/>
      <c r="AM3754" s="36"/>
      <c r="AN3754" s="36"/>
      <c r="AO3754" s="37"/>
    </row>
    <row r="3755" spans="1:41" ht="45" hidden="1" outlineLevel="1" x14ac:dyDescent="0.25">
      <c r="A3755" s="34" t="s">
        <v>6277</v>
      </c>
      <c r="B3755" s="35" t="s">
        <v>47</v>
      </c>
      <c r="C3755" s="35" t="s">
        <v>5216</v>
      </c>
      <c r="G3755" s="36"/>
      <c r="H3755" s="36"/>
      <c r="I3755" s="37"/>
      <c r="J3755" s="38"/>
      <c r="K3755" s="36"/>
      <c r="L3755" s="36"/>
      <c r="M3755" s="37"/>
      <c r="N3755" s="38"/>
      <c r="O3755" s="36"/>
      <c r="P3755" s="36"/>
      <c r="Q3755" s="37"/>
      <c r="R3755" s="38"/>
      <c r="S3755" s="36"/>
      <c r="T3755" s="36"/>
      <c r="U3755" s="37"/>
      <c r="V3755" s="38"/>
      <c r="W3755" s="36"/>
      <c r="X3755" s="36"/>
      <c r="Y3755" s="37"/>
      <c r="Z3755" s="38"/>
      <c r="AA3755" s="36"/>
      <c r="AB3755" s="36"/>
      <c r="AC3755" s="37"/>
      <c r="AD3755" s="38"/>
      <c r="AE3755" s="36"/>
      <c r="AF3755" s="36"/>
      <c r="AG3755" s="37"/>
      <c r="AH3755" s="38"/>
      <c r="AI3755" s="36"/>
      <c r="AJ3755" s="36"/>
      <c r="AK3755" s="37"/>
      <c r="AL3755" s="38"/>
      <c r="AM3755" s="36"/>
      <c r="AN3755" s="36"/>
      <c r="AO3755" s="37"/>
    </row>
    <row r="3756" spans="1:41" ht="45" hidden="1" outlineLevel="1" x14ac:dyDescent="0.25">
      <c r="A3756" s="30"/>
      <c r="B3756" s="31" t="s">
        <v>69</v>
      </c>
      <c r="C3756" s="31" t="s">
        <v>70</v>
      </c>
      <c r="D3756" s="31" t="s">
        <v>71</v>
      </c>
      <c r="E3756" s="31" t="s">
        <v>72</v>
      </c>
      <c r="G3756" s="39" t="s">
        <v>73</v>
      </c>
      <c r="H3756" s="40" t="s">
        <v>33</v>
      </c>
      <c r="I3756" s="41"/>
      <c r="J3756" s="38"/>
      <c r="K3756" s="39" t="s">
        <v>73</v>
      </c>
      <c r="L3756" s="40" t="s">
        <v>33</v>
      </c>
      <c r="M3756" s="41"/>
      <c r="N3756" s="38"/>
      <c r="O3756" s="39" t="s">
        <v>73</v>
      </c>
      <c r="P3756" s="40" t="s">
        <v>33</v>
      </c>
      <c r="Q3756" s="41"/>
      <c r="R3756" s="38"/>
      <c r="S3756" s="39" t="s">
        <v>73</v>
      </c>
      <c r="T3756" s="40" t="s">
        <v>33</v>
      </c>
      <c r="U3756" s="41"/>
      <c r="V3756" s="38"/>
      <c r="W3756" s="39" t="s">
        <v>73</v>
      </c>
      <c r="X3756" s="40" t="s">
        <v>33</v>
      </c>
      <c r="Y3756" s="41"/>
      <c r="Z3756" s="38"/>
      <c r="AA3756" s="39" t="s">
        <v>73</v>
      </c>
      <c r="AB3756" s="40" t="s">
        <v>33</v>
      </c>
      <c r="AC3756" s="41"/>
      <c r="AD3756" s="38"/>
      <c r="AE3756" s="39" t="s">
        <v>73</v>
      </c>
      <c r="AF3756" s="40" t="s">
        <v>33</v>
      </c>
      <c r="AG3756" s="41"/>
      <c r="AH3756" s="38"/>
      <c r="AI3756" s="39" t="s">
        <v>73</v>
      </c>
      <c r="AJ3756" s="40" t="s">
        <v>33</v>
      </c>
      <c r="AK3756" s="41"/>
      <c r="AL3756" s="38"/>
      <c r="AM3756" s="39" t="s">
        <v>73</v>
      </c>
      <c r="AN3756" s="40" t="s">
        <v>33</v>
      </c>
      <c r="AO3756" s="41"/>
    </row>
    <row r="3757" spans="1:41" hidden="1" outlineLevel="1" x14ac:dyDescent="0.25">
      <c r="A3757" s="34" t="s">
        <v>6278</v>
      </c>
      <c r="B3757" s="35" t="s">
        <v>6279</v>
      </c>
      <c r="C3757" s="35" t="s">
        <v>2974</v>
      </c>
      <c r="D3757" s="35" t="s">
        <v>500</v>
      </c>
      <c r="E3757" s="42">
        <v>1</v>
      </c>
      <c r="G3757" s="43">
        <v>0</v>
      </c>
      <c r="H3757" s="44">
        <v>0</v>
      </c>
      <c r="I3757" s="45"/>
      <c r="J3757" s="38"/>
      <c r="K3757" s="43">
        <v>3000</v>
      </c>
      <c r="L3757" s="44">
        <v>3000</v>
      </c>
      <c r="M3757" s="45"/>
      <c r="N3757" s="38"/>
      <c r="O3757" s="43">
        <v>3000</v>
      </c>
      <c r="P3757" s="44">
        <v>3000</v>
      </c>
      <c r="Q3757" s="45"/>
      <c r="R3757" s="38"/>
      <c r="S3757" s="43">
        <v>7187</v>
      </c>
      <c r="T3757" s="44">
        <v>7187</v>
      </c>
      <c r="U3757" s="45"/>
      <c r="V3757" s="38"/>
      <c r="W3757" s="43">
        <v>2350</v>
      </c>
      <c r="X3757" s="44">
        <v>2350</v>
      </c>
      <c r="Y3757" s="45"/>
      <c r="Z3757" s="38"/>
      <c r="AA3757" s="43">
        <v>2790.88</v>
      </c>
      <c r="AB3757" s="44">
        <v>2790.88</v>
      </c>
      <c r="AC3757" s="45"/>
      <c r="AD3757" s="38"/>
      <c r="AE3757" s="43">
        <v>3105</v>
      </c>
      <c r="AF3757" s="44">
        <v>3105</v>
      </c>
      <c r="AG3757" s="45"/>
      <c r="AH3757" s="38"/>
      <c r="AI3757" s="43">
        <v>0</v>
      </c>
      <c r="AJ3757" s="44">
        <v>0</v>
      </c>
      <c r="AK3757" s="45"/>
      <c r="AL3757" s="38"/>
      <c r="AM3757" s="43">
        <v>9665</v>
      </c>
      <c r="AN3757" s="44">
        <v>9665</v>
      </c>
      <c r="AO3757" s="45"/>
    </row>
    <row r="3758" spans="1:41" hidden="1" outlineLevel="1" x14ac:dyDescent="0.25">
      <c r="A3758" s="34" t="s">
        <v>6280</v>
      </c>
      <c r="B3758" s="35" t="s">
        <v>6281</v>
      </c>
      <c r="C3758" s="35" t="s">
        <v>5221</v>
      </c>
      <c r="D3758" s="35" t="s">
        <v>500</v>
      </c>
      <c r="E3758" s="42">
        <v>1</v>
      </c>
      <c r="G3758" s="43">
        <v>0</v>
      </c>
      <c r="H3758" s="44">
        <v>0</v>
      </c>
      <c r="I3758" s="45"/>
      <c r="J3758" s="38"/>
      <c r="K3758" s="43">
        <v>2000</v>
      </c>
      <c r="L3758" s="44">
        <v>2000</v>
      </c>
      <c r="M3758" s="45"/>
      <c r="N3758" s="38"/>
      <c r="O3758" s="43">
        <v>2000</v>
      </c>
      <c r="P3758" s="44">
        <v>2000</v>
      </c>
      <c r="Q3758" s="45"/>
      <c r="R3758" s="38"/>
      <c r="S3758" s="43">
        <v>5906</v>
      </c>
      <c r="T3758" s="44">
        <v>5906</v>
      </c>
      <c r="U3758" s="45"/>
      <c r="V3758" s="38"/>
      <c r="W3758" s="43">
        <v>450</v>
      </c>
      <c r="X3758" s="44">
        <v>450</v>
      </c>
      <c r="Y3758" s="45"/>
      <c r="Z3758" s="38"/>
      <c r="AA3758" s="43">
        <v>310.10000000000002</v>
      </c>
      <c r="AB3758" s="44">
        <v>310.10000000000002</v>
      </c>
      <c r="AC3758" s="45"/>
      <c r="AD3758" s="38"/>
      <c r="AE3758" s="43">
        <v>1725</v>
      </c>
      <c r="AF3758" s="44">
        <v>1725</v>
      </c>
      <c r="AG3758" s="45"/>
      <c r="AH3758" s="38"/>
      <c r="AI3758" s="43">
        <v>0</v>
      </c>
      <c r="AJ3758" s="44">
        <v>0</v>
      </c>
      <c r="AK3758" s="45"/>
      <c r="AL3758" s="38"/>
      <c r="AM3758" s="43">
        <v>3552</v>
      </c>
      <c r="AN3758" s="44">
        <v>3552</v>
      </c>
      <c r="AO3758" s="45"/>
    </row>
    <row r="3759" spans="1:41" hidden="1" outlineLevel="1" x14ac:dyDescent="0.25">
      <c r="A3759" s="34" t="s">
        <v>6282</v>
      </c>
      <c r="B3759" s="35" t="s">
        <v>6283</v>
      </c>
      <c r="C3759" s="35" t="s">
        <v>3976</v>
      </c>
      <c r="D3759" s="35" t="s">
        <v>500</v>
      </c>
      <c r="E3759" s="42">
        <v>1</v>
      </c>
      <c r="G3759" s="43">
        <v>0</v>
      </c>
      <c r="H3759" s="44">
        <v>0</v>
      </c>
      <c r="I3759" s="45"/>
      <c r="J3759" s="38"/>
      <c r="K3759" s="43">
        <v>2500</v>
      </c>
      <c r="L3759" s="44">
        <v>2500</v>
      </c>
      <c r="M3759" s="45"/>
      <c r="N3759" s="38"/>
      <c r="O3759" s="43">
        <v>2500</v>
      </c>
      <c r="P3759" s="44">
        <v>2500</v>
      </c>
      <c r="Q3759" s="45"/>
      <c r="R3759" s="38"/>
      <c r="S3759" s="43">
        <v>8049</v>
      </c>
      <c r="T3759" s="44">
        <v>8049</v>
      </c>
      <c r="U3759" s="45"/>
      <c r="V3759" s="38"/>
      <c r="W3759" s="43">
        <v>25000</v>
      </c>
      <c r="X3759" s="44">
        <v>25000</v>
      </c>
      <c r="Y3759" s="45"/>
      <c r="Z3759" s="38"/>
      <c r="AA3759" s="43">
        <v>0</v>
      </c>
      <c r="AB3759" s="44">
        <v>0</v>
      </c>
      <c r="AC3759" s="45"/>
      <c r="AD3759" s="38"/>
      <c r="AE3759" s="43">
        <v>4842</v>
      </c>
      <c r="AF3759" s="44">
        <v>4842</v>
      </c>
      <c r="AG3759" s="45"/>
      <c r="AH3759" s="38"/>
      <c r="AI3759" s="43">
        <v>0</v>
      </c>
      <c r="AJ3759" s="44">
        <v>0</v>
      </c>
      <c r="AK3759" s="45"/>
      <c r="AL3759" s="38"/>
      <c r="AM3759" s="43">
        <v>17237</v>
      </c>
      <c r="AN3759" s="44">
        <v>17237</v>
      </c>
      <c r="AO3759" s="45"/>
    </row>
    <row r="3760" spans="1:41" hidden="1" outlineLevel="1" x14ac:dyDescent="0.25">
      <c r="A3760" s="34" t="s">
        <v>6284</v>
      </c>
      <c r="B3760" s="35" t="s">
        <v>6285</v>
      </c>
      <c r="C3760" s="35" t="s">
        <v>3973</v>
      </c>
      <c r="D3760" s="35" t="s">
        <v>500</v>
      </c>
      <c r="E3760" s="42">
        <v>2</v>
      </c>
      <c r="G3760" s="43">
        <v>0</v>
      </c>
      <c r="H3760" s="44">
        <v>0</v>
      </c>
      <c r="I3760" s="45"/>
      <c r="J3760" s="38"/>
      <c r="K3760" s="43">
        <v>4000</v>
      </c>
      <c r="L3760" s="44">
        <v>8000</v>
      </c>
      <c r="M3760" s="45"/>
      <c r="N3760" s="38"/>
      <c r="O3760" s="43">
        <v>4000</v>
      </c>
      <c r="P3760" s="44">
        <v>8000</v>
      </c>
      <c r="Q3760" s="45"/>
      <c r="R3760" s="38"/>
      <c r="S3760" s="43">
        <v>10989</v>
      </c>
      <c r="T3760" s="44">
        <v>21978</v>
      </c>
      <c r="U3760" s="45"/>
      <c r="V3760" s="38"/>
      <c r="W3760" s="43">
        <v>2000</v>
      </c>
      <c r="X3760" s="44">
        <v>4000</v>
      </c>
      <c r="Y3760" s="45"/>
      <c r="Z3760" s="38"/>
      <c r="AA3760" s="43">
        <v>0</v>
      </c>
      <c r="AB3760" s="44">
        <v>0</v>
      </c>
      <c r="AC3760" s="45"/>
      <c r="AD3760" s="38"/>
      <c r="AE3760" s="43">
        <v>13800</v>
      </c>
      <c r="AF3760" s="44">
        <v>27600</v>
      </c>
      <c r="AG3760" s="45"/>
      <c r="AH3760" s="38"/>
      <c r="AI3760" s="43">
        <v>0</v>
      </c>
      <c r="AJ3760" s="44">
        <v>0</v>
      </c>
      <c r="AK3760" s="45"/>
      <c r="AL3760" s="38"/>
      <c r="AM3760" s="43">
        <v>17237</v>
      </c>
      <c r="AN3760" s="44">
        <v>34474</v>
      </c>
      <c r="AO3760" s="45"/>
    </row>
    <row r="3761" spans="1:41" hidden="1" outlineLevel="1" x14ac:dyDescent="0.25">
      <c r="A3761" s="34" t="s">
        <v>6286</v>
      </c>
      <c r="B3761" s="35" t="s">
        <v>6287</v>
      </c>
      <c r="C3761" s="35" t="s">
        <v>2980</v>
      </c>
      <c r="D3761" s="35" t="s">
        <v>500</v>
      </c>
      <c r="E3761" s="42">
        <v>3</v>
      </c>
      <c r="G3761" s="43">
        <v>0</v>
      </c>
      <c r="H3761" s="44">
        <v>0</v>
      </c>
      <c r="I3761" s="45"/>
      <c r="J3761" s="38"/>
      <c r="K3761" s="43">
        <v>200</v>
      </c>
      <c r="L3761" s="44">
        <v>600</v>
      </c>
      <c r="M3761" s="45"/>
      <c r="N3761" s="38"/>
      <c r="O3761" s="43">
        <v>200</v>
      </c>
      <c r="P3761" s="44">
        <v>600</v>
      </c>
      <c r="Q3761" s="45"/>
      <c r="R3761" s="38"/>
      <c r="S3761" s="43">
        <v>46</v>
      </c>
      <c r="T3761" s="44">
        <v>138</v>
      </c>
      <c r="U3761" s="45"/>
      <c r="V3761" s="38"/>
      <c r="W3761" s="43">
        <v>249</v>
      </c>
      <c r="X3761" s="44">
        <v>747</v>
      </c>
      <c r="Y3761" s="45"/>
      <c r="Z3761" s="38"/>
      <c r="AA3761" s="43">
        <v>0</v>
      </c>
      <c r="AB3761" s="44">
        <v>0</v>
      </c>
      <c r="AC3761" s="45"/>
      <c r="AD3761" s="38"/>
      <c r="AE3761" s="43">
        <v>4842</v>
      </c>
      <c r="AF3761" s="44">
        <v>14526</v>
      </c>
      <c r="AG3761" s="45"/>
      <c r="AH3761" s="38"/>
      <c r="AI3761" s="43">
        <v>0</v>
      </c>
      <c r="AJ3761" s="44">
        <v>0</v>
      </c>
      <c r="AK3761" s="45"/>
      <c r="AL3761" s="38"/>
      <c r="AM3761" s="43">
        <v>17237</v>
      </c>
      <c r="AN3761" s="44">
        <v>51711</v>
      </c>
      <c r="AO3761" s="45"/>
    </row>
    <row r="3762" spans="1:41" hidden="1" outlineLevel="1" x14ac:dyDescent="0.25">
      <c r="A3762" s="34" t="s">
        <v>6288</v>
      </c>
      <c r="B3762" s="35" t="s">
        <v>6289</v>
      </c>
      <c r="C3762" s="35" t="s">
        <v>2983</v>
      </c>
      <c r="D3762" s="35" t="s">
        <v>500</v>
      </c>
      <c r="E3762" s="42">
        <v>1</v>
      </c>
      <c r="G3762" s="43">
        <v>0</v>
      </c>
      <c r="H3762" s="44">
        <v>0</v>
      </c>
      <c r="I3762" s="45"/>
      <c r="J3762" s="38"/>
      <c r="K3762" s="43">
        <v>400</v>
      </c>
      <c r="L3762" s="44">
        <v>400</v>
      </c>
      <c r="M3762" s="45"/>
      <c r="N3762" s="38"/>
      <c r="O3762" s="43">
        <v>400</v>
      </c>
      <c r="P3762" s="44">
        <v>400</v>
      </c>
      <c r="Q3762" s="45"/>
      <c r="R3762" s="38"/>
      <c r="S3762" s="43">
        <v>368</v>
      </c>
      <c r="T3762" s="44">
        <v>368</v>
      </c>
      <c r="U3762" s="45"/>
      <c r="V3762" s="38"/>
      <c r="W3762" s="43">
        <v>1110</v>
      </c>
      <c r="X3762" s="44">
        <v>1110</v>
      </c>
      <c r="Y3762" s="45"/>
      <c r="Z3762" s="38"/>
      <c r="AA3762" s="43">
        <v>0</v>
      </c>
      <c r="AB3762" s="44">
        <v>0</v>
      </c>
      <c r="AC3762" s="45"/>
      <c r="AD3762" s="38"/>
      <c r="AE3762" s="43">
        <v>575</v>
      </c>
      <c r="AF3762" s="44">
        <v>575</v>
      </c>
      <c r="AG3762" s="45"/>
      <c r="AH3762" s="38"/>
      <c r="AI3762" s="43">
        <v>0</v>
      </c>
      <c r="AJ3762" s="44">
        <v>0</v>
      </c>
      <c r="AK3762" s="45"/>
      <c r="AL3762" s="38"/>
      <c r="AM3762" s="43">
        <v>2844</v>
      </c>
      <c r="AN3762" s="44">
        <v>2844</v>
      </c>
      <c r="AO3762" s="45"/>
    </row>
    <row r="3763" spans="1:41" hidden="1" outlineLevel="1" x14ac:dyDescent="0.25">
      <c r="A3763" s="34" t="s">
        <v>6290</v>
      </c>
      <c r="B3763" s="35" t="s">
        <v>6291</v>
      </c>
      <c r="C3763" s="35" t="s">
        <v>3981</v>
      </c>
      <c r="D3763" s="35" t="s">
        <v>500</v>
      </c>
      <c r="E3763" s="42">
        <v>2</v>
      </c>
      <c r="G3763" s="43">
        <v>0</v>
      </c>
      <c r="H3763" s="44">
        <v>0</v>
      </c>
      <c r="I3763" s="45"/>
      <c r="J3763" s="38"/>
      <c r="K3763" s="43">
        <v>250</v>
      </c>
      <c r="L3763" s="44">
        <v>500</v>
      </c>
      <c r="M3763" s="45"/>
      <c r="N3763" s="38"/>
      <c r="O3763" s="43">
        <v>250</v>
      </c>
      <c r="P3763" s="44">
        <v>500</v>
      </c>
      <c r="Q3763" s="45"/>
      <c r="R3763" s="38"/>
      <c r="S3763" s="43">
        <v>442</v>
      </c>
      <c r="T3763" s="44">
        <v>884</v>
      </c>
      <c r="U3763" s="45"/>
      <c r="V3763" s="38"/>
      <c r="W3763" s="43">
        <v>111</v>
      </c>
      <c r="X3763" s="44">
        <v>222</v>
      </c>
      <c r="Y3763" s="45"/>
      <c r="Z3763" s="38"/>
      <c r="AA3763" s="43">
        <v>0</v>
      </c>
      <c r="AB3763" s="44">
        <v>0</v>
      </c>
      <c r="AC3763" s="45"/>
      <c r="AD3763" s="38"/>
      <c r="AE3763" s="43">
        <v>1380</v>
      </c>
      <c r="AF3763" s="44">
        <v>2760</v>
      </c>
      <c r="AG3763" s="45"/>
      <c r="AH3763" s="38"/>
      <c r="AI3763" s="43">
        <v>0</v>
      </c>
      <c r="AJ3763" s="44">
        <v>0</v>
      </c>
      <c r="AK3763" s="45"/>
      <c r="AL3763" s="38"/>
      <c r="AM3763" s="43">
        <v>2844</v>
      </c>
      <c r="AN3763" s="44">
        <v>5688</v>
      </c>
      <c r="AO3763" s="45"/>
    </row>
    <row r="3764" spans="1:41" hidden="1" outlineLevel="1" x14ac:dyDescent="0.25">
      <c r="A3764" s="34" t="s">
        <v>6292</v>
      </c>
      <c r="B3764" s="35" t="s">
        <v>6293</v>
      </c>
      <c r="C3764" s="35" t="s">
        <v>5234</v>
      </c>
      <c r="D3764" s="35" t="s">
        <v>500</v>
      </c>
      <c r="E3764" s="42">
        <v>7</v>
      </c>
      <c r="G3764" s="43">
        <v>0</v>
      </c>
      <c r="H3764" s="44">
        <v>0</v>
      </c>
      <c r="I3764" s="45"/>
      <c r="J3764" s="38"/>
      <c r="K3764" s="43">
        <v>100</v>
      </c>
      <c r="L3764" s="44">
        <v>700</v>
      </c>
      <c r="M3764" s="45"/>
      <c r="N3764" s="38"/>
      <c r="O3764" s="43">
        <v>100</v>
      </c>
      <c r="P3764" s="44">
        <v>700</v>
      </c>
      <c r="Q3764" s="45"/>
      <c r="R3764" s="38"/>
      <c r="S3764" s="43">
        <v>52</v>
      </c>
      <c r="T3764" s="44">
        <v>364</v>
      </c>
      <c r="U3764" s="45"/>
      <c r="V3764" s="38"/>
      <c r="W3764" s="43">
        <v>60</v>
      </c>
      <c r="X3764" s="44">
        <v>420</v>
      </c>
      <c r="Y3764" s="45"/>
      <c r="Z3764" s="38"/>
      <c r="AA3764" s="43">
        <v>19.02</v>
      </c>
      <c r="AB3764" s="44">
        <v>133.13999999999999</v>
      </c>
      <c r="AC3764" s="45"/>
      <c r="AD3764" s="38"/>
      <c r="AE3764" s="43">
        <v>466</v>
      </c>
      <c r="AF3764" s="44">
        <v>3262</v>
      </c>
      <c r="AG3764" s="45"/>
      <c r="AH3764" s="38"/>
      <c r="AI3764" s="43">
        <v>0</v>
      </c>
      <c r="AJ3764" s="44">
        <v>0</v>
      </c>
      <c r="AK3764" s="45"/>
      <c r="AL3764" s="38"/>
      <c r="AM3764" s="43">
        <v>30</v>
      </c>
      <c r="AN3764" s="44">
        <v>210</v>
      </c>
      <c r="AO3764" s="45"/>
    </row>
    <row r="3765" spans="1:41" hidden="1" outlineLevel="1" x14ac:dyDescent="0.25">
      <c r="A3765" s="34" t="s">
        <v>6294</v>
      </c>
      <c r="B3765" s="35" t="s">
        <v>6295</v>
      </c>
      <c r="C3765" s="35" t="s">
        <v>5237</v>
      </c>
      <c r="D3765" s="35" t="s">
        <v>500</v>
      </c>
      <c r="E3765" s="42">
        <v>12</v>
      </c>
      <c r="G3765" s="43">
        <v>0</v>
      </c>
      <c r="H3765" s="44">
        <v>0</v>
      </c>
      <c r="I3765" s="45"/>
      <c r="J3765" s="38"/>
      <c r="K3765" s="43">
        <v>110</v>
      </c>
      <c r="L3765" s="44">
        <v>1320</v>
      </c>
      <c r="M3765" s="45"/>
      <c r="N3765" s="38"/>
      <c r="O3765" s="43">
        <v>110</v>
      </c>
      <c r="P3765" s="44">
        <v>1320</v>
      </c>
      <c r="Q3765" s="45"/>
      <c r="R3765" s="38"/>
      <c r="S3765" s="43">
        <v>46</v>
      </c>
      <c r="T3765" s="44">
        <v>552</v>
      </c>
      <c r="U3765" s="45"/>
      <c r="V3765" s="38"/>
      <c r="W3765" s="43">
        <v>60</v>
      </c>
      <c r="X3765" s="44">
        <v>720</v>
      </c>
      <c r="Y3765" s="45"/>
      <c r="Z3765" s="38"/>
      <c r="AA3765" s="43">
        <v>19.02</v>
      </c>
      <c r="AB3765" s="44">
        <v>228.24</v>
      </c>
      <c r="AC3765" s="45"/>
      <c r="AD3765" s="38"/>
      <c r="AE3765" s="43">
        <v>466</v>
      </c>
      <c r="AF3765" s="44">
        <v>5592</v>
      </c>
      <c r="AG3765" s="45"/>
      <c r="AH3765" s="38"/>
      <c r="AI3765" s="43">
        <v>0</v>
      </c>
      <c r="AJ3765" s="44">
        <v>0</v>
      </c>
      <c r="AK3765" s="45"/>
      <c r="AL3765" s="38"/>
      <c r="AM3765" s="43">
        <v>30</v>
      </c>
      <c r="AN3765" s="44">
        <v>360</v>
      </c>
      <c r="AO3765" s="45"/>
    </row>
    <row r="3766" spans="1:41" hidden="1" outlineLevel="1" x14ac:dyDescent="0.25">
      <c r="A3766" s="34" t="s">
        <v>6296</v>
      </c>
      <c r="B3766" s="35" t="s">
        <v>6297</v>
      </c>
      <c r="C3766" s="35" t="s">
        <v>5240</v>
      </c>
      <c r="D3766" s="35" t="s">
        <v>500</v>
      </c>
      <c r="E3766" s="42">
        <v>1</v>
      </c>
      <c r="G3766" s="43">
        <v>0</v>
      </c>
      <c r="H3766" s="44">
        <v>0</v>
      </c>
      <c r="I3766" s="45"/>
      <c r="J3766" s="38"/>
      <c r="K3766" s="43">
        <v>110</v>
      </c>
      <c r="L3766" s="44">
        <v>110</v>
      </c>
      <c r="M3766" s="45"/>
      <c r="N3766" s="38"/>
      <c r="O3766" s="43">
        <v>110</v>
      </c>
      <c r="P3766" s="44">
        <v>110</v>
      </c>
      <c r="Q3766" s="45"/>
      <c r="R3766" s="38"/>
      <c r="S3766" s="43">
        <v>46</v>
      </c>
      <c r="T3766" s="44">
        <v>46</v>
      </c>
      <c r="U3766" s="45"/>
      <c r="V3766" s="38"/>
      <c r="W3766" s="43">
        <v>60</v>
      </c>
      <c r="X3766" s="44">
        <v>60</v>
      </c>
      <c r="Y3766" s="45"/>
      <c r="Z3766" s="38"/>
      <c r="AA3766" s="43">
        <v>186.06</v>
      </c>
      <c r="AB3766" s="44">
        <v>186.06</v>
      </c>
      <c r="AC3766" s="45"/>
      <c r="AD3766" s="38"/>
      <c r="AE3766" s="43">
        <v>466</v>
      </c>
      <c r="AF3766" s="44">
        <v>466</v>
      </c>
      <c r="AG3766" s="45"/>
      <c r="AH3766" s="38"/>
      <c r="AI3766" s="43">
        <v>0</v>
      </c>
      <c r="AJ3766" s="44">
        <v>0</v>
      </c>
      <c r="AK3766" s="45"/>
      <c r="AL3766" s="38"/>
      <c r="AM3766" s="43">
        <v>30</v>
      </c>
      <c r="AN3766" s="44">
        <v>30</v>
      </c>
      <c r="AO3766" s="45"/>
    </row>
    <row r="3767" spans="1:41" hidden="1" outlineLevel="1" x14ac:dyDescent="0.25">
      <c r="A3767" s="34" t="s">
        <v>6298</v>
      </c>
      <c r="B3767" s="35" t="s">
        <v>6299</v>
      </c>
      <c r="C3767" s="35" t="s">
        <v>3993</v>
      </c>
      <c r="D3767" s="35" t="s">
        <v>500</v>
      </c>
      <c r="E3767" s="42">
        <v>1</v>
      </c>
      <c r="G3767" s="43">
        <v>0</v>
      </c>
      <c r="H3767" s="44">
        <v>0</v>
      </c>
      <c r="I3767" s="45"/>
      <c r="J3767" s="38"/>
      <c r="K3767" s="43">
        <v>250</v>
      </c>
      <c r="L3767" s="44">
        <v>250</v>
      </c>
      <c r="M3767" s="45"/>
      <c r="N3767" s="38"/>
      <c r="O3767" s="43">
        <v>250</v>
      </c>
      <c r="P3767" s="44">
        <v>250</v>
      </c>
      <c r="Q3767" s="45"/>
      <c r="R3767" s="38"/>
      <c r="S3767" s="43">
        <v>46</v>
      </c>
      <c r="T3767" s="44">
        <v>46</v>
      </c>
      <c r="U3767" s="45"/>
      <c r="V3767" s="38"/>
      <c r="W3767" s="43">
        <v>60</v>
      </c>
      <c r="X3767" s="44">
        <v>60</v>
      </c>
      <c r="Y3767" s="45"/>
      <c r="Z3767" s="38"/>
      <c r="AA3767" s="43">
        <v>19.02</v>
      </c>
      <c r="AB3767" s="44">
        <v>19.02</v>
      </c>
      <c r="AC3767" s="45"/>
      <c r="AD3767" s="38"/>
      <c r="AE3767" s="43">
        <v>466</v>
      </c>
      <c r="AF3767" s="44">
        <v>466</v>
      </c>
      <c r="AG3767" s="45"/>
      <c r="AH3767" s="38"/>
      <c r="AI3767" s="43">
        <v>0</v>
      </c>
      <c r="AJ3767" s="44">
        <v>0</v>
      </c>
      <c r="AK3767" s="45"/>
      <c r="AL3767" s="38"/>
      <c r="AM3767" s="43">
        <v>30</v>
      </c>
      <c r="AN3767" s="44">
        <v>30</v>
      </c>
      <c r="AO3767" s="45"/>
    </row>
    <row r="3768" spans="1:41" ht="30" hidden="1" outlineLevel="1" x14ac:dyDescent="0.25">
      <c r="A3768" s="34" t="s">
        <v>6300</v>
      </c>
      <c r="B3768" s="35" t="s">
        <v>6301</v>
      </c>
      <c r="C3768" s="35" t="s">
        <v>2992</v>
      </c>
      <c r="D3768" s="35" t="s">
        <v>500</v>
      </c>
      <c r="E3768" s="42">
        <v>21</v>
      </c>
      <c r="G3768" s="43">
        <v>0</v>
      </c>
      <c r="H3768" s="44">
        <v>0</v>
      </c>
      <c r="I3768" s="45"/>
      <c r="J3768" s="38"/>
      <c r="K3768" s="43">
        <v>600</v>
      </c>
      <c r="L3768" s="44">
        <v>12600</v>
      </c>
      <c r="M3768" s="45"/>
      <c r="N3768" s="38"/>
      <c r="O3768" s="43">
        <v>600</v>
      </c>
      <c r="P3768" s="44">
        <v>12600</v>
      </c>
      <c r="Q3768" s="45"/>
      <c r="R3768" s="38"/>
      <c r="S3768" s="43">
        <v>263</v>
      </c>
      <c r="T3768" s="44">
        <v>5523</v>
      </c>
      <c r="U3768" s="45"/>
      <c r="V3768" s="38"/>
      <c r="W3768" s="43">
        <v>300</v>
      </c>
      <c r="X3768" s="44">
        <v>6300</v>
      </c>
      <c r="Y3768" s="45"/>
      <c r="Z3768" s="38"/>
      <c r="AA3768" s="43">
        <v>258</v>
      </c>
      <c r="AB3768" s="44">
        <v>5418</v>
      </c>
      <c r="AC3768" s="45"/>
      <c r="AD3768" s="38"/>
      <c r="AE3768" s="43">
        <v>0</v>
      </c>
      <c r="AF3768" s="44">
        <v>0</v>
      </c>
      <c r="AG3768" s="45"/>
      <c r="AH3768" s="38"/>
      <c r="AI3768" s="43">
        <v>0</v>
      </c>
      <c r="AJ3768" s="44">
        <v>0</v>
      </c>
      <c r="AK3768" s="45"/>
      <c r="AL3768" s="38"/>
      <c r="AM3768" s="43">
        <v>401</v>
      </c>
      <c r="AN3768" s="44">
        <v>8421</v>
      </c>
      <c r="AO3768" s="45"/>
    </row>
    <row r="3769" spans="1:41" hidden="1" outlineLevel="1" x14ac:dyDescent="0.25">
      <c r="A3769" s="30"/>
      <c r="B3769" s="31" t="s">
        <v>44</v>
      </c>
      <c r="C3769" s="31" t="s">
        <v>45</v>
      </c>
      <c r="G3769" s="36"/>
      <c r="H3769" s="36"/>
      <c r="I3769" s="37"/>
      <c r="J3769" s="38"/>
      <c r="K3769" s="36"/>
      <c r="L3769" s="36"/>
      <c r="M3769" s="37"/>
      <c r="N3769" s="38"/>
      <c r="O3769" s="36"/>
      <c r="P3769" s="36"/>
      <c r="Q3769" s="37"/>
      <c r="R3769" s="38"/>
      <c r="S3769" s="36"/>
      <c r="T3769" s="36"/>
      <c r="U3769" s="37"/>
      <c r="V3769" s="38"/>
      <c r="W3769" s="36"/>
      <c r="X3769" s="36"/>
      <c r="Y3769" s="37"/>
      <c r="Z3769" s="38"/>
      <c r="AA3769" s="36"/>
      <c r="AB3769" s="36"/>
      <c r="AC3769" s="37"/>
      <c r="AD3769" s="38"/>
      <c r="AE3769" s="36"/>
      <c r="AF3769" s="36"/>
      <c r="AG3769" s="37"/>
      <c r="AH3769" s="38"/>
      <c r="AI3769" s="36"/>
      <c r="AJ3769" s="36"/>
      <c r="AK3769" s="37"/>
      <c r="AL3769" s="38"/>
      <c r="AM3769" s="36"/>
      <c r="AN3769" s="36"/>
      <c r="AO3769" s="37"/>
    </row>
    <row r="3770" spans="1:41" hidden="1" outlineLevel="1" x14ac:dyDescent="0.25">
      <c r="A3770" s="34" t="s">
        <v>6302</v>
      </c>
      <c r="B3770" s="35" t="s">
        <v>47</v>
      </c>
      <c r="C3770" s="35" t="s">
        <v>5246</v>
      </c>
      <c r="G3770" s="36"/>
      <c r="H3770" s="36"/>
      <c r="I3770" s="37"/>
      <c r="J3770" s="38"/>
      <c r="K3770" s="36"/>
      <c r="L3770" s="36"/>
      <c r="M3770" s="37"/>
      <c r="N3770" s="38"/>
      <c r="O3770" s="36"/>
      <c r="P3770" s="36"/>
      <c r="Q3770" s="37"/>
      <c r="R3770" s="38"/>
      <c r="S3770" s="36"/>
      <c r="T3770" s="36"/>
      <c r="U3770" s="37"/>
      <c r="V3770" s="38"/>
      <c r="W3770" s="36"/>
      <c r="X3770" s="36"/>
      <c r="Y3770" s="37"/>
      <c r="Z3770" s="38"/>
      <c r="AA3770" s="36"/>
      <c r="AB3770" s="36"/>
      <c r="AC3770" s="37"/>
      <c r="AD3770" s="38"/>
      <c r="AE3770" s="36"/>
      <c r="AF3770" s="36"/>
      <c r="AG3770" s="37"/>
      <c r="AH3770" s="38"/>
      <c r="AI3770" s="36"/>
      <c r="AJ3770" s="36"/>
      <c r="AK3770" s="37"/>
      <c r="AL3770" s="38"/>
      <c r="AM3770" s="36"/>
      <c r="AN3770" s="36"/>
      <c r="AO3770" s="37"/>
    </row>
    <row r="3771" spans="1:41" hidden="1" outlineLevel="1" x14ac:dyDescent="0.25">
      <c r="A3771" s="34" t="s">
        <v>6303</v>
      </c>
      <c r="B3771" s="35" t="s">
        <v>47</v>
      </c>
      <c r="C3771" s="35" t="s">
        <v>5248</v>
      </c>
      <c r="G3771" s="36"/>
      <c r="H3771" s="36"/>
      <c r="I3771" s="37"/>
      <c r="J3771" s="38"/>
      <c r="K3771" s="36"/>
      <c r="L3771" s="36"/>
      <c r="M3771" s="37"/>
      <c r="N3771" s="38"/>
      <c r="O3771" s="36"/>
      <c r="P3771" s="36"/>
      <c r="Q3771" s="37"/>
      <c r="R3771" s="38"/>
      <c r="S3771" s="36"/>
      <c r="T3771" s="36"/>
      <c r="U3771" s="37"/>
      <c r="V3771" s="38"/>
      <c r="W3771" s="36"/>
      <c r="X3771" s="36"/>
      <c r="Y3771" s="37"/>
      <c r="Z3771" s="38"/>
      <c r="AA3771" s="36"/>
      <c r="AB3771" s="36"/>
      <c r="AC3771" s="37"/>
      <c r="AD3771" s="38"/>
      <c r="AE3771" s="36"/>
      <c r="AF3771" s="36"/>
      <c r="AG3771" s="37"/>
      <c r="AH3771" s="38"/>
      <c r="AI3771" s="36"/>
      <c r="AJ3771" s="36"/>
      <c r="AK3771" s="37"/>
      <c r="AL3771" s="38"/>
      <c r="AM3771" s="36"/>
      <c r="AN3771" s="36"/>
      <c r="AO3771" s="37"/>
    </row>
    <row r="3772" spans="1:41" ht="45" hidden="1" outlineLevel="1" x14ac:dyDescent="0.25">
      <c r="A3772" s="30"/>
      <c r="B3772" s="31" t="s">
        <v>69</v>
      </c>
      <c r="C3772" s="31" t="s">
        <v>70</v>
      </c>
      <c r="D3772" s="31" t="s">
        <v>71</v>
      </c>
      <c r="E3772" s="31" t="s">
        <v>72</v>
      </c>
      <c r="G3772" s="39" t="s">
        <v>73</v>
      </c>
      <c r="H3772" s="40" t="s">
        <v>33</v>
      </c>
      <c r="I3772" s="41"/>
      <c r="J3772" s="38"/>
      <c r="K3772" s="39" t="s">
        <v>73</v>
      </c>
      <c r="L3772" s="40" t="s">
        <v>33</v>
      </c>
      <c r="M3772" s="41"/>
      <c r="N3772" s="38"/>
      <c r="O3772" s="39" t="s">
        <v>73</v>
      </c>
      <c r="P3772" s="40" t="s">
        <v>33</v>
      </c>
      <c r="Q3772" s="41"/>
      <c r="R3772" s="38"/>
      <c r="S3772" s="39" t="s">
        <v>73</v>
      </c>
      <c r="T3772" s="40" t="s">
        <v>33</v>
      </c>
      <c r="U3772" s="41"/>
      <c r="V3772" s="38"/>
      <c r="W3772" s="39" t="s">
        <v>73</v>
      </c>
      <c r="X3772" s="40" t="s">
        <v>33</v>
      </c>
      <c r="Y3772" s="41"/>
      <c r="Z3772" s="38"/>
      <c r="AA3772" s="39" t="s">
        <v>73</v>
      </c>
      <c r="AB3772" s="40" t="s">
        <v>33</v>
      </c>
      <c r="AC3772" s="41"/>
      <c r="AD3772" s="38"/>
      <c r="AE3772" s="39" t="s">
        <v>73</v>
      </c>
      <c r="AF3772" s="40" t="s">
        <v>33</v>
      </c>
      <c r="AG3772" s="41"/>
      <c r="AH3772" s="38"/>
      <c r="AI3772" s="39" t="s">
        <v>73</v>
      </c>
      <c r="AJ3772" s="40" t="s">
        <v>33</v>
      </c>
      <c r="AK3772" s="41"/>
      <c r="AL3772" s="38"/>
      <c r="AM3772" s="39" t="s">
        <v>73</v>
      </c>
      <c r="AN3772" s="40" t="s">
        <v>33</v>
      </c>
      <c r="AO3772" s="41"/>
    </row>
    <row r="3773" spans="1:41" ht="45" hidden="1" outlineLevel="1" x14ac:dyDescent="0.25">
      <c r="A3773" s="34" t="s">
        <v>6304</v>
      </c>
      <c r="B3773" s="35" t="s">
        <v>6305</v>
      </c>
      <c r="C3773" s="35" t="s">
        <v>5251</v>
      </c>
      <c r="D3773" s="35" t="s">
        <v>500</v>
      </c>
      <c r="E3773" s="42">
        <v>1</v>
      </c>
      <c r="G3773" s="43">
        <v>0</v>
      </c>
      <c r="H3773" s="44">
        <v>0</v>
      </c>
      <c r="I3773" s="45"/>
      <c r="J3773" s="38"/>
      <c r="K3773" s="43">
        <v>25000</v>
      </c>
      <c r="L3773" s="44">
        <v>25000</v>
      </c>
      <c r="M3773" s="45"/>
      <c r="N3773" s="38"/>
      <c r="O3773" s="43">
        <v>25000</v>
      </c>
      <c r="P3773" s="44">
        <v>25000</v>
      </c>
      <c r="Q3773" s="45"/>
      <c r="R3773" s="38"/>
      <c r="S3773" s="43">
        <v>18989</v>
      </c>
      <c r="T3773" s="44">
        <v>18989</v>
      </c>
      <c r="U3773" s="45"/>
      <c r="V3773" s="38"/>
      <c r="W3773" s="43">
        <v>70842</v>
      </c>
      <c r="X3773" s="44">
        <v>70842</v>
      </c>
      <c r="Y3773" s="45"/>
      <c r="Z3773" s="38"/>
      <c r="AA3773" s="43">
        <v>20673.18</v>
      </c>
      <c r="AB3773" s="44">
        <v>20673.18</v>
      </c>
      <c r="AC3773" s="45"/>
      <c r="AD3773" s="38"/>
      <c r="AE3773" s="43">
        <v>43700</v>
      </c>
      <c r="AF3773" s="44">
        <v>43700</v>
      </c>
      <c r="AG3773" s="45"/>
      <c r="AH3773" s="38"/>
      <c r="AI3773" s="43">
        <v>0</v>
      </c>
      <c r="AJ3773" s="44">
        <v>0</v>
      </c>
      <c r="AK3773" s="45"/>
      <c r="AL3773" s="38"/>
      <c r="AM3773" s="43">
        <v>12857</v>
      </c>
      <c r="AN3773" s="44">
        <v>12857</v>
      </c>
      <c r="AO3773" s="45"/>
    </row>
    <row r="3774" spans="1:41" hidden="1" outlineLevel="1" x14ac:dyDescent="0.25">
      <c r="A3774" s="34" t="s">
        <v>6306</v>
      </c>
      <c r="B3774" s="35" t="s">
        <v>6307</v>
      </c>
      <c r="C3774" s="35" t="s">
        <v>5254</v>
      </c>
      <c r="D3774" s="35" t="s">
        <v>500</v>
      </c>
      <c r="E3774" s="42">
        <v>12</v>
      </c>
      <c r="G3774" s="43">
        <v>0</v>
      </c>
      <c r="H3774" s="44">
        <v>0</v>
      </c>
      <c r="I3774" s="45"/>
      <c r="J3774" s="38"/>
      <c r="K3774" s="43">
        <v>950</v>
      </c>
      <c r="L3774" s="44">
        <v>11400</v>
      </c>
      <c r="M3774" s="45"/>
      <c r="N3774" s="38"/>
      <c r="O3774" s="43">
        <v>950</v>
      </c>
      <c r="P3774" s="44">
        <v>11400</v>
      </c>
      <c r="Q3774" s="45"/>
      <c r="R3774" s="38"/>
      <c r="S3774" s="43">
        <v>461</v>
      </c>
      <c r="T3774" s="44">
        <v>5532</v>
      </c>
      <c r="U3774" s="45"/>
      <c r="V3774" s="38"/>
      <c r="W3774" s="43">
        <v>0</v>
      </c>
      <c r="X3774" s="44">
        <v>0</v>
      </c>
      <c r="Y3774" s="45"/>
      <c r="Z3774" s="38"/>
      <c r="AA3774" s="43">
        <v>857.52</v>
      </c>
      <c r="AB3774" s="44">
        <v>10290.24</v>
      </c>
      <c r="AC3774" s="45"/>
      <c r="AD3774" s="38"/>
      <c r="AE3774" s="43">
        <v>1323</v>
      </c>
      <c r="AF3774" s="44">
        <v>15876</v>
      </c>
      <c r="AG3774" s="45"/>
      <c r="AH3774" s="38"/>
      <c r="AI3774" s="43">
        <v>0</v>
      </c>
      <c r="AJ3774" s="44">
        <v>0</v>
      </c>
      <c r="AK3774" s="45"/>
      <c r="AL3774" s="38"/>
      <c r="AM3774" s="43">
        <v>1565</v>
      </c>
      <c r="AN3774" s="44">
        <v>18780</v>
      </c>
      <c r="AO3774" s="45"/>
    </row>
    <row r="3775" spans="1:41" hidden="1" outlineLevel="1" x14ac:dyDescent="0.25">
      <c r="A3775" s="34" t="s">
        <v>6308</v>
      </c>
      <c r="B3775" s="35" t="s">
        <v>6309</v>
      </c>
      <c r="C3775" s="35" t="s">
        <v>5257</v>
      </c>
      <c r="D3775" s="35" t="s">
        <v>500</v>
      </c>
      <c r="E3775" s="42">
        <v>3</v>
      </c>
      <c r="G3775" s="43">
        <v>0</v>
      </c>
      <c r="H3775" s="44">
        <v>0</v>
      </c>
      <c r="I3775" s="45"/>
      <c r="J3775" s="38"/>
      <c r="K3775" s="43">
        <v>1000</v>
      </c>
      <c r="L3775" s="44">
        <v>3000</v>
      </c>
      <c r="M3775" s="45"/>
      <c r="N3775" s="38"/>
      <c r="O3775" s="43">
        <v>1000</v>
      </c>
      <c r="P3775" s="44">
        <v>3000</v>
      </c>
      <c r="Q3775" s="45"/>
      <c r="R3775" s="38"/>
      <c r="S3775" s="43">
        <v>806</v>
      </c>
      <c r="T3775" s="44">
        <v>2418</v>
      </c>
      <c r="U3775" s="45"/>
      <c r="V3775" s="38"/>
      <c r="W3775" s="43">
        <v>0</v>
      </c>
      <c r="X3775" s="44">
        <v>0</v>
      </c>
      <c r="Y3775" s="45"/>
      <c r="Z3775" s="38"/>
      <c r="AA3775" s="43">
        <v>857.52</v>
      </c>
      <c r="AB3775" s="44">
        <v>2572.56</v>
      </c>
      <c r="AC3775" s="45"/>
      <c r="AD3775" s="38"/>
      <c r="AE3775" s="43">
        <v>771</v>
      </c>
      <c r="AF3775" s="44">
        <v>2313</v>
      </c>
      <c r="AG3775" s="45"/>
      <c r="AH3775" s="38"/>
      <c r="AI3775" s="43">
        <v>0</v>
      </c>
      <c r="AJ3775" s="44">
        <v>0</v>
      </c>
      <c r="AK3775" s="45"/>
      <c r="AL3775" s="38"/>
      <c r="AM3775" s="43">
        <v>1565</v>
      </c>
      <c r="AN3775" s="44">
        <v>4695</v>
      </c>
      <c r="AO3775" s="45"/>
    </row>
    <row r="3776" spans="1:41" hidden="1" outlineLevel="1" x14ac:dyDescent="0.25">
      <c r="A3776" s="34" t="s">
        <v>6310</v>
      </c>
      <c r="B3776" s="35" t="s">
        <v>6311</v>
      </c>
      <c r="C3776" s="35" t="s">
        <v>3002</v>
      </c>
      <c r="D3776" s="35" t="s">
        <v>500</v>
      </c>
      <c r="E3776" s="42">
        <v>4</v>
      </c>
      <c r="G3776" s="43">
        <v>0</v>
      </c>
      <c r="H3776" s="44">
        <v>0</v>
      </c>
      <c r="I3776" s="45"/>
      <c r="J3776" s="38"/>
      <c r="K3776" s="43">
        <v>350</v>
      </c>
      <c r="L3776" s="44">
        <v>1400</v>
      </c>
      <c r="M3776" s="45"/>
      <c r="N3776" s="38"/>
      <c r="O3776" s="43">
        <v>350</v>
      </c>
      <c r="P3776" s="44">
        <v>1400</v>
      </c>
      <c r="Q3776" s="45"/>
      <c r="R3776" s="38"/>
      <c r="S3776" s="43">
        <v>193</v>
      </c>
      <c r="T3776" s="44">
        <v>772</v>
      </c>
      <c r="U3776" s="45"/>
      <c r="V3776" s="38"/>
      <c r="W3776" s="43">
        <v>0</v>
      </c>
      <c r="X3776" s="44">
        <v>0</v>
      </c>
      <c r="Y3776" s="45"/>
      <c r="Z3776" s="38"/>
      <c r="AA3776" s="43">
        <v>695.45</v>
      </c>
      <c r="AB3776" s="44">
        <v>2781.8</v>
      </c>
      <c r="AC3776" s="45"/>
      <c r="AD3776" s="38"/>
      <c r="AE3776" s="43">
        <v>403</v>
      </c>
      <c r="AF3776" s="44">
        <v>1612</v>
      </c>
      <c r="AG3776" s="45"/>
      <c r="AH3776" s="38"/>
      <c r="AI3776" s="43">
        <v>0</v>
      </c>
      <c r="AJ3776" s="44">
        <v>0</v>
      </c>
      <c r="AK3776" s="45"/>
      <c r="AL3776" s="38"/>
      <c r="AM3776" s="43">
        <v>285</v>
      </c>
      <c r="AN3776" s="44">
        <v>1140</v>
      </c>
      <c r="AO3776" s="45"/>
    </row>
    <row r="3777" spans="1:41" hidden="1" outlineLevel="1" x14ac:dyDescent="0.25">
      <c r="A3777" s="34" t="s">
        <v>6312</v>
      </c>
      <c r="B3777" s="35" t="s">
        <v>6313</v>
      </c>
      <c r="C3777" s="35" t="s">
        <v>3005</v>
      </c>
      <c r="D3777" s="35" t="s">
        <v>500</v>
      </c>
      <c r="E3777" s="42">
        <v>1</v>
      </c>
      <c r="G3777" s="43">
        <v>0</v>
      </c>
      <c r="H3777" s="44">
        <v>0</v>
      </c>
      <c r="I3777" s="45"/>
      <c r="J3777" s="38"/>
      <c r="K3777" s="43">
        <v>250</v>
      </c>
      <c r="L3777" s="44">
        <v>250</v>
      </c>
      <c r="M3777" s="45"/>
      <c r="N3777" s="38"/>
      <c r="O3777" s="43">
        <v>250</v>
      </c>
      <c r="P3777" s="44">
        <v>250</v>
      </c>
      <c r="Q3777" s="45"/>
      <c r="R3777" s="38"/>
      <c r="S3777" s="43">
        <v>227</v>
      </c>
      <c r="T3777" s="44">
        <v>227</v>
      </c>
      <c r="U3777" s="45"/>
      <c r="V3777" s="38"/>
      <c r="W3777" s="43">
        <v>0</v>
      </c>
      <c r="X3777" s="44">
        <v>0</v>
      </c>
      <c r="Y3777" s="45"/>
      <c r="Z3777" s="38"/>
      <c r="AA3777" s="43">
        <v>567.27</v>
      </c>
      <c r="AB3777" s="44">
        <v>567.27</v>
      </c>
      <c r="AC3777" s="45"/>
      <c r="AD3777" s="38"/>
      <c r="AE3777" s="43">
        <v>748</v>
      </c>
      <c r="AF3777" s="44">
        <v>748</v>
      </c>
      <c r="AG3777" s="45"/>
      <c r="AH3777" s="38"/>
      <c r="AI3777" s="43">
        <v>0</v>
      </c>
      <c r="AJ3777" s="44">
        <v>0</v>
      </c>
      <c r="AK3777" s="45"/>
      <c r="AL3777" s="38"/>
      <c r="AM3777" s="43">
        <v>2844</v>
      </c>
      <c r="AN3777" s="44">
        <v>2844</v>
      </c>
      <c r="AO3777" s="45"/>
    </row>
    <row r="3778" spans="1:41" hidden="1" outlineLevel="1" x14ac:dyDescent="0.25">
      <c r="A3778" s="34" t="s">
        <v>6314</v>
      </c>
      <c r="B3778" s="35" t="s">
        <v>6315</v>
      </c>
      <c r="C3778" s="35" t="s">
        <v>5264</v>
      </c>
      <c r="D3778" s="35" t="s">
        <v>500</v>
      </c>
      <c r="E3778" s="42">
        <v>1</v>
      </c>
      <c r="G3778" s="43">
        <v>0</v>
      </c>
      <c r="H3778" s="44">
        <v>0</v>
      </c>
      <c r="I3778" s="45"/>
      <c r="J3778" s="38"/>
      <c r="K3778" s="43">
        <v>500</v>
      </c>
      <c r="L3778" s="44">
        <v>500</v>
      </c>
      <c r="M3778" s="45"/>
      <c r="N3778" s="38"/>
      <c r="O3778" s="43">
        <v>500</v>
      </c>
      <c r="P3778" s="44">
        <v>500</v>
      </c>
      <c r="Q3778" s="45"/>
      <c r="R3778" s="38"/>
      <c r="S3778" s="43">
        <v>849</v>
      </c>
      <c r="T3778" s="44">
        <v>849</v>
      </c>
      <c r="U3778" s="45"/>
      <c r="V3778" s="38"/>
      <c r="W3778" s="43">
        <v>0</v>
      </c>
      <c r="X3778" s="44">
        <v>0</v>
      </c>
      <c r="Y3778" s="45"/>
      <c r="Z3778" s="38"/>
      <c r="AA3778" s="43">
        <v>1025.3900000000001</v>
      </c>
      <c r="AB3778" s="44">
        <v>1025.3900000000001</v>
      </c>
      <c r="AC3778" s="45"/>
      <c r="AD3778" s="38"/>
      <c r="AE3778" s="43">
        <v>627</v>
      </c>
      <c r="AF3778" s="44">
        <v>627</v>
      </c>
      <c r="AG3778" s="45"/>
      <c r="AH3778" s="38"/>
      <c r="AI3778" s="43">
        <v>0</v>
      </c>
      <c r="AJ3778" s="44">
        <v>0</v>
      </c>
      <c r="AK3778" s="45"/>
      <c r="AL3778" s="38"/>
      <c r="AM3778" s="43">
        <v>195</v>
      </c>
      <c r="AN3778" s="44">
        <v>195</v>
      </c>
      <c r="AO3778" s="45"/>
    </row>
    <row r="3779" spans="1:41" ht="30" hidden="1" outlineLevel="1" x14ac:dyDescent="0.25">
      <c r="A3779" s="34" t="s">
        <v>6316</v>
      </c>
      <c r="B3779" s="35" t="s">
        <v>6317</v>
      </c>
      <c r="C3779" s="35" t="s">
        <v>3008</v>
      </c>
      <c r="D3779" s="35" t="s">
        <v>500</v>
      </c>
      <c r="E3779" s="42">
        <v>20</v>
      </c>
      <c r="G3779" s="43">
        <v>0</v>
      </c>
      <c r="H3779" s="44">
        <v>0</v>
      </c>
      <c r="I3779" s="45"/>
      <c r="J3779" s="38"/>
      <c r="K3779" s="43">
        <v>150</v>
      </c>
      <c r="L3779" s="44">
        <v>3000</v>
      </c>
      <c r="M3779" s="45"/>
      <c r="N3779" s="38"/>
      <c r="O3779" s="43">
        <v>150</v>
      </c>
      <c r="P3779" s="44">
        <v>3000</v>
      </c>
      <c r="Q3779" s="45"/>
      <c r="R3779" s="38"/>
      <c r="S3779" s="43">
        <v>239</v>
      </c>
      <c r="T3779" s="44">
        <v>4780</v>
      </c>
      <c r="U3779" s="45"/>
      <c r="V3779" s="38"/>
      <c r="W3779" s="43">
        <v>0</v>
      </c>
      <c r="X3779" s="44">
        <v>0</v>
      </c>
      <c r="Y3779" s="45"/>
      <c r="Z3779" s="38"/>
      <c r="AA3779" s="43">
        <v>413.46</v>
      </c>
      <c r="AB3779" s="44">
        <v>8269.2000000000007</v>
      </c>
      <c r="AC3779" s="45"/>
      <c r="AD3779" s="38"/>
      <c r="AE3779" s="43">
        <v>127</v>
      </c>
      <c r="AF3779" s="44">
        <v>2540</v>
      </c>
      <c r="AG3779" s="45"/>
      <c r="AH3779" s="38"/>
      <c r="AI3779" s="43">
        <v>0</v>
      </c>
      <c r="AJ3779" s="44">
        <v>0</v>
      </c>
      <c r="AK3779" s="45"/>
      <c r="AL3779" s="38"/>
      <c r="AM3779" s="43">
        <v>203</v>
      </c>
      <c r="AN3779" s="44">
        <v>4060</v>
      </c>
      <c r="AO3779" s="45"/>
    </row>
    <row r="3780" spans="1:41" hidden="1" outlineLevel="1" x14ac:dyDescent="0.25">
      <c r="A3780" s="30"/>
      <c r="B3780" s="31" t="s">
        <v>44</v>
      </c>
      <c r="C3780" s="31" t="s">
        <v>45</v>
      </c>
      <c r="G3780" s="36"/>
      <c r="H3780" s="36"/>
      <c r="I3780" s="37"/>
      <c r="J3780" s="38"/>
      <c r="K3780" s="36"/>
      <c r="L3780" s="36"/>
      <c r="M3780" s="37"/>
      <c r="N3780" s="38"/>
      <c r="O3780" s="36"/>
      <c r="P3780" s="36"/>
      <c r="Q3780" s="37"/>
      <c r="R3780" s="38"/>
      <c r="S3780" s="36"/>
      <c r="T3780" s="36"/>
      <c r="U3780" s="37"/>
      <c r="V3780" s="38"/>
      <c r="W3780" s="36"/>
      <c r="X3780" s="36"/>
      <c r="Y3780" s="37"/>
      <c r="Z3780" s="38"/>
      <c r="AA3780" s="36"/>
      <c r="AB3780" s="36"/>
      <c r="AC3780" s="37"/>
      <c r="AD3780" s="38"/>
      <c r="AE3780" s="36"/>
      <c r="AF3780" s="36"/>
      <c r="AG3780" s="37"/>
      <c r="AH3780" s="38"/>
      <c r="AI3780" s="36"/>
      <c r="AJ3780" s="36"/>
      <c r="AK3780" s="37"/>
      <c r="AL3780" s="38"/>
      <c r="AM3780" s="36"/>
      <c r="AN3780" s="36"/>
      <c r="AO3780" s="37"/>
    </row>
    <row r="3781" spans="1:41" hidden="1" outlineLevel="1" x14ac:dyDescent="0.25">
      <c r="A3781" s="34" t="s">
        <v>6318</v>
      </c>
      <c r="B3781" s="35" t="s">
        <v>47</v>
      </c>
      <c r="C3781" s="35" t="s">
        <v>5268</v>
      </c>
      <c r="G3781" s="36"/>
      <c r="H3781" s="36"/>
      <c r="I3781" s="37"/>
      <c r="J3781" s="38"/>
      <c r="K3781" s="36"/>
      <c r="L3781" s="36"/>
      <c r="M3781" s="37"/>
      <c r="N3781" s="38"/>
      <c r="O3781" s="36"/>
      <c r="P3781" s="36"/>
      <c r="Q3781" s="37"/>
      <c r="R3781" s="38"/>
      <c r="S3781" s="36"/>
      <c r="T3781" s="36"/>
      <c r="U3781" s="37"/>
      <c r="V3781" s="38"/>
      <c r="W3781" s="36"/>
      <c r="X3781" s="36"/>
      <c r="Y3781" s="37"/>
      <c r="Z3781" s="38"/>
      <c r="AA3781" s="36"/>
      <c r="AB3781" s="36"/>
      <c r="AC3781" s="37"/>
      <c r="AD3781" s="38"/>
      <c r="AE3781" s="36"/>
      <c r="AF3781" s="36"/>
      <c r="AG3781" s="37"/>
      <c r="AH3781" s="38"/>
      <c r="AI3781" s="36"/>
      <c r="AJ3781" s="36"/>
      <c r="AK3781" s="37"/>
      <c r="AL3781" s="38"/>
      <c r="AM3781" s="36"/>
      <c r="AN3781" s="36"/>
      <c r="AO3781" s="37"/>
    </row>
    <row r="3782" spans="1:41" ht="30" hidden="1" outlineLevel="1" x14ac:dyDescent="0.25">
      <c r="A3782" s="34" t="s">
        <v>6319</v>
      </c>
      <c r="B3782" s="35" t="s">
        <v>47</v>
      </c>
      <c r="C3782" s="35" t="s">
        <v>5270</v>
      </c>
      <c r="G3782" s="36"/>
      <c r="H3782" s="36"/>
      <c r="I3782" s="37"/>
      <c r="J3782" s="38"/>
      <c r="K3782" s="36"/>
      <c r="L3782" s="36"/>
      <c r="M3782" s="37"/>
      <c r="N3782" s="38"/>
      <c r="O3782" s="36"/>
      <c r="P3782" s="36"/>
      <c r="Q3782" s="37"/>
      <c r="R3782" s="38"/>
      <c r="S3782" s="36"/>
      <c r="T3782" s="36"/>
      <c r="U3782" s="37"/>
      <c r="V3782" s="38"/>
      <c r="W3782" s="36"/>
      <c r="X3782" s="36"/>
      <c r="Y3782" s="37"/>
      <c r="Z3782" s="38"/>
      <c r="AA3782" s="36"/>
      <c r="AB3782" s="36"/>
      <c r="AC3782" s="37"/>
      <c r="AD3782" s="38"/>
      <c r="AE3782" s="36"/>
      <c r="AF3782" s="36"/>
      <c r="AG3782" s="37"/>
      <c r="AH3782" s="38"/>
      <c r="AI3782" s="36"/>
      <c r="AJ3782" s="36"/>
      <c r="AK3782" s="37"/>
      <c r="AL3782" s="38"/>
      <c r="AM3782" s="36"/>
      <c r="AN3782" s="36"/>
      <c r="AO3782" s="37"/>
    </row>
    <row r="3783" spans="1:41" ht="45" hidden="1" outlineLevel="1" x14ac:dyDescent="0.25">
      <c r="A3783" s="30"/>
      <c r="B3783" s="31" t="s">
        <v>69</v>
      </c>
      <c r="C3783" s="31" t="s">
        <v>70</v>
      </c>
      <c r="D3783" s="31" t="s">
        <v>71</v>
      </c>
      <c r="E3783" s="31" t="s">
        <v>72</v>
      </c>
      <c r="G3783" s="39" t="s">
        <v>73</v>
      </c>
      <c r="H3783" s="40" t="s">
        <v>33</v>
      </c>
      <c r="I3783" s="41"/>
      <c r="J3783" s="38"/>
      <c r="K3783" s="39" t="s">
        <v>73</v>
      </c>
      <c r="L3783" s="40" t="s">
        <v>33</v>
      </c>
      <c r="M3783" s="41"/>
      <c r="N3783" s="38"/>
      <c r="O3783" s="39" t="s">
        <v>73</v>
      </c>
      <c r="P3783" s="40" t="s">
        <v>33</v>
      </c>
      <c r="Q3783" s="41"/>
      <c r="R3783" s="38"/>
      <c r="S3783" s="39" t="s">
        <v>73</v>
      </c>
      <c r="T3783" s="40" t="s">
        <v>33</v>
      </c>
      <c r="U3783" s="41"/>
      <c r="V3783" s="38"/>
      <c r="W3783" s="39" t="s">
        <v>73</v>
      </c>
      <c r="X3783" s="40" t="s">
        <v>33</v>
      </c>
      <c r="Y3783" s="41"/>
      <c r="Z3783" s="38"/>
      <c r="AA3783" s="39" t="s">
        <v>73</v>
      </c>
      <c r="AB3783" s="40" t="s">
        <v>33</v>
      </c>
      <c r="AC3783" s="41"/>
      <c r="AD3783" s="38"/>
      <c r="AE3783" s="39" t="s">
        <v>73</v>
      </c>
      <c r="AF3783" s="40" t="s">
        <v>33</v>
      </c>
      <c r="AG3783" s="41"/>
      <c r="AH3783" s="38"/>
      <c r="AI3783" s="39" t="s">
        <v>73</v>
      </c>
      <c r="AJ3783" s="40" t="s">
        <v>33</v>
      </c>
      <c r="AK3783" s="41"/>
      <c r="AL3783" s="38"/>
      <c r="AM3783" s="39" t="s">
        <v>73</v>
      </c>
      <c r="AN3783" s="40" t="s">
        <v>33</v>
      </c>
      <c r="AO3783" s="41"/>
    </row>
    <row r="3784" spans="1:41" hidden="1" outlineLevel="1" x14ac:dyDescent="0.25">
      <c r="A3784" s="34" t="s">
        <v>6320</v>
      </c>
      <c r="B3784" s="35" t="s">
        <v>6321</v>
      </c>
      <c r="C3784" s="35" t="s">
        <v>5273</v>
      </c>
      <c r="D3784" s="35" t="s">
        <v>500</v>
      </c>
      <c r="E3784" s="42">
        <v>1</v>
      </c>
      <c r="G3784" s="43">
        <v>0</v>
      </c>
      <c r="H3784" s="44">
        <v>0</v>
      </c>
      <c r="I3784" s="45"/>
      <c r="J3784" s="38"/>
      <c r="K3784" s="43">
        <v>750</v>
      </c>
      <c r="L3784" s="44">
        <v>750</v>
      </c>
      <c r="M3784" s="45"/>
      <c r="N3784" s="38"/>
      <c r="O3784" s="43">
        <v>750</v>
      </c>
      <c r="P3784" s="44">
        <v>750</v>
      </c>
      <c r="Q3784" s="45"/>
      <c r="R3784" s="38"/>
      <c r="S3784" s="43">
        <v>768</v>
      </c>
      <c r="T3784" s="44">
        <v>768</v>
      </c>
      <c r="U3784" s="45"/>
      <c r="V3784" s="38"/>
      <c r="W3784" s="43">
        <v>3550</v>
      </c>
      <c r="X3784" s="44">
        <v>3550</v>
      </c>
      <c r="Y3784" s="45"/>
      <c r="Z3784" s="38"/>
      <c r="AA3784" s="43">
        <v>1798.57</v>
      </c>
      <c r="AB3784" s="44">
        <v>1798.57</v>
      </c>
      <c r="AC3784" s="45"/>
      <c r="AD3784" s="38"/>
      <c r="AE3784" s="43">
        <v>1725</v>
      </c>
      <c r="AF3784" s="44">
        <v>1725</v>
      </c>
      <c r="AG3784" s="45"/>
      <c r="AH3784" s="38"/>
      <c r="AI3784" s="43">
        <v>0</v>
      </c>
      <c r="AJ3784" s="44">
        <v>0</v>
      </c>
      <c r="AK3784" s="45"/>
      <c r="AL3784" s="38"/>
      <c r="AM3784" s="43">
        <v>1103</v>
      </c>
      <c r="AN3784" s="44">
        <v>1103</v>
      </c>
      <c r="AO3784" s="45"/>
    </row>
    <row r="3785" spans="1:41" hidden="1" outlineLevel="1" x14ac:dyDescent="0.25">
      <c r="A3785" s="34" t="s">
        <v>6322</v>
      </c>
      <c r="B3785" s="35" t="s">
        <v>6323</v>
      </c>
      <c r="C3785" s="35" t="s">
        <v>5276</v>
      </c>
      <c r="D3785" s="35" t="s">
        <v>500</v>
      </c>
      <c r="E3785" s="42">
        <v>2</v>
      </c>
      <c r="G3785" s="43">
        <v>0</v>
      </c>
      <c r="H3785" s="44">
        <v>0</v>
      </c>
      <c r="I3785" s="45"/>
      <c r="J3785" s="38"/>
      <c r="K3785" s="43">
        <v>550</v>
      </c>
      <c r="L3785" s="44">
        <v>1100</v>
      </c>
      <c r="M3785" s="45"/>
      <c r="N3785" s="38"/>
      <c r="O3785" s="43">
        <v>550</v>
      </c>
      <c r="P3785" s="44">
        <v>1100</v>
      </c>
      <c r="Q3785" s="45"/>
      <c r="R3785" s="38"/>
      <c r="S3785" s="43">
        <v>584</v>
      </c>
      <c r="T3785" s="44">
        <v>1168</v>
      </c>
      <c r="U3785" s="45"/>
      <c r="V3785" s="38"/>
      <c r="W3785" s="43">
        <v>1340</v>
      </c>
      <c r="X3785" s="44">
        <v>2680</v>
      </c>
      <c r="Y3785" s="45"/>
      <c r="Z3785" s="38"/>
      <c r="AA3785" s="43">
        <v>620.20000000000005</v>
      </c>
      <c r="AB3785" s="44">
        <v>1240.4000000000001</v>
      </c>
      <c r="AC3785" s="45"/>
      <c r="AD3785" s="38"/>
      <c r="AE3785" s="43">
        <v>1150</v>
      </c>
      <c r="AF3785" s="44">
        <v>2300</v>
      </c>
      <c r="AG3785" s="45"/>
      <c r="AH3785" s="38"/>
      <c r="AI3785" s="43">
        <v>0</v>
      </c>
      <c r="AJ3785" s="44">
        <v>0</v>
      </c>
      <c r="AK3785" s="45"/>
      <c r="AL3785" s="38"/>
      <c r="AM3785" s="43">
        <v>368</v>
      </c>
      <c r="AN3785" s="44">
        <v>736</v>
      </c>
      <c r="AO3785" s="45"/>
    </row>
    <row r="3786" spans="1:41" hidden="1" outlineLevel="1" x14ac:dyDescent="0.25">
      <c r="A3786" s="30"/>
      <c r="B3786" s="31" t="s">
        <v>44</v>
      </c>
      <c r="C3786" s="31" t="s">
        <v>45</v>
      </c>
      <c r="G3786" s="36"/>
      <c r="H3786" s="36"/>
      <c r="I3786" s="37"/>
      <c r="J3786" s="38"/>
      <c r="K3786" s="36"/>
      <c r="L3786" s="36"/>
      <c r="M3786" s="37"/>
      <c r="N3786" s="38"/>
      <c r="O3786" s="36"/>
      <c r="P3786" s="36"/>
      <c r="Q3786" s="37"/>
      <c r="R3786" s="38"/>
      <c r="S3786" s="36"/>
      <c r="T3786" s="36"/>
      <c r="U3786" s="37"/>
      <c r="V3786" s="38"/>
      <c r="W3786" s="36"/>
      <c r="X3786" s="36"/>
      <c r="Y3786" s="37"/>
      <c r="Z3786" s="38"/>
      <c r="AA3786" s="36"/>
      <c r="AB3786" s="36"/>
      <c r="AC3786" s="37"/>
      <c r="AD3786" s="38"/>
      <c r="AE3786" s="36"/>
      <c r="AF3786" s="36"/>
      <c r="AG3786" s="37"/>
      <c r="AH3786" s="38"/>
      <c r="AI3786" s="36"/>
      <c r="AJ3786" s="36"/>
      <c r="AK3786" s="37"/>
      <c r="AL3786" s="38"/>
      <c r="AM3786" s="36"/>
      <c r="AN3786" s="36"/>
      <c r="AO3786" s="37"/>
    </row>
    <row r="3787" spans="1:41" hidden="1" outlineLevel="1" x14ac:dyDescent="0.25">
      <c r="A3787" s="34" t="s">
        <v>6324</v>
      </c>
      <c r="B3787" s="35" t="s">
        <v>47</v>
      </c>
      <c r="C3787" s="35" t="s">
        <v>5278</v>
      </c>
      <c r="G3787" s="36"/>
      <c r="H3787" s="36"/>
      <c r="I3787" s="37"/>
      <c r="J3787" s="38"/>
      <c r="K3787" s="36"/>
      <c r="L3787" s="36"/>
      <c r="M3787" s="37"/>
      <c r="N3787" s="38"/>
      <c r="O3787" s="36"/>
      <c r="P3787" s="36"/>
      <c r="Q3787" s="37"/>
      <c r="R3787" s="38"/>
      <c r="S3787" s="36"/>
      <c r="T3787" s="36"/>
      <c r="U3787" s="37"/>
      <c r="V3787" s="38"/>
      <c r="W3787" s="36"/>
      <c r="X3787" s="36"/>
      <c r="Y3787" s="37"/>
      <c r="Z3787" s="38"/>
      <c r="AA3787" s="36"/>
      <c r="AB3787" s="36"/>
      <c r="AC3787" s="37"/>
      <c r="AD3787" s="38"/>
      <c r="AE3787" s="36"/>
      <c r="AF3787" s="36"/>
      <c r="AG3787" s="37"/>
      <c r="AH3787" s="38"/>
      <c r="AI3787" s="36"/>
      <c r="AJ3787" s="36"/>
      <c r="AK3787" s="37"/>
      <c r="AL3787" s="38"/>
      <c r="AM3787" s="36"/>
      <c r="AN3787" s="36"/>
      <c r="AO3787" s="37"/>
    </row>
    <row r="3788" spans="1:41" ht="90" hidden="1" outlineLevel="1" x14ac:dyDescent="0.25">
      <c r="A3788" s="34" t="s">
        <v>6325</v>
      </c>
      <c r="B3788" s="35" t="s">
        <v>47</v>
      </c>
      <c r="C3788" s="35" t="s">
        <v>5280</v>
      </c>
      <c r="G3788" s="36"/>
      <c r="H3788" s="36"/>
      <c r="I3788" s="37"/>
      <c r="J3788" s="38"/>
      <c r="K3788" s="36"/>
      <c r="L3788" s="36"/>
      <c r="M3788" s="37"/>
      <c r="N3788" s="38"/>
      <c r="O3788" s="36"/>
      <c r="P3788" s="36"/>
      <c r="Q3788" s="37"/>
      <c r="R3788" s="38"/>
      <c r="S3788" s="36"/>
      <c r="T3788" s="36"/>
      <c r="U3788" s="37"/>
      <c r="V3788" s="38"/>
      <c r="W3788" s="36"/>
      <c r="X3788" s="36"/>
      <c r="Y3788" s="37"/>
      <c r="Z3788" s="38"/>
      <c r="AA3788" s="36"/>
      <c r="AB3788" s="36"/>
      <c r="AC3788" s="37"/>
      <c r="AD3788" s="38"/>
      <c r="AE3788" s="36"/>
      <c r="AF3788" s="36"/>
      <c r="AG3788" s="37"/>
      <c r="AH3788" s="38"/>
      <c r="AI3788" s="36"/>
      <c r="AJ3788" s="36"/>
      <c r="AK3788" s="37"/>
      <c r="AL3788" s="38"/>
      <c r="AM3788" s="36"/>
      <c r="AN3788" s="36"/>
      <c r="AO3788" s="37"/>
    </row>
    <row r="3789" spans="1:41" ht="45" hidden="1" outlineLevel="1" x14ac:dyDescent="0.25">
      <c r="A3789" s="30"/>
      <c r="B3789" s="31" t="s">
        <v>69</v>
      </c>
      <c r="C3789" s="31" t="s">
        <v>70</v>
      </c>
      <c r="D3789" s="31" t="s">
        <v>71</v>
      </c>
      <c r="E3789" s="31" t="s">
        <v>72</v>
      </c>
      <c r="G3789" s="39" t="s">
        <v>73</v>
      </c>
      <c r="H3789" s="40" t="s">
        <v>33</v>
      </c>
      <c r="I3789" s="41"/>
      <c r="J3789" s="38"/>
      <c r="K3789" s="39" t="s">
        <v>73</v>
      </c>
      <c r="L3789" s="40" t="s">
        <v>33</v>
      </c>
      <c r="M3789" s="41"/>
      <c r="N3789" s="38"/>
      <c r="O3789" s="39" t="s">
        <v>73</v>
      </c>
      <c r="P3789" s="40" t="s">
        <v>33</v>
      </c>
      <c r="Q3789" s="41"/>
      <c r="R3789" s="38"/>
      <c r="S3789" s="39" t="s">
        <v>73</v>
      </c>
      <c r="T3789" s="40" t="s">
        <v>33</v>
      </c>
      <c r="U3789" s="41"/>
      <c r="V3789" s="38"/>
      <c r="W3789" s="39" t="s">
        <v>73</v>
      </c>
      <c r="X3789" s="40" t="s">
        <v>33</v>
      </c>
      <c r="Y3789" s="41"/>
      <c r="Z3789" s="38"/>
      <c r="AA3789" s="39" t="s">
        <v>73</v>
      </c>
      <c r="AB3789" s="40" t="s">
        <v>33</v>
      </c>
      <c r="AC3789" s="41"/>
      <c r="AD3789" s="38"/>
      <c r="AE3789" s="39" t="s">
        <v>73</v>
      </c>
      <c r="AF3789" s="40" t="s">
        <v>33</v>
      </c>
      <c r="AG3789" s="41"/>
      <c r="AH3789" s="38"/>
      <c r="AI3789" s="39" t="s">
        <v>73</v>
      </c>
      <c r="AJ3789" s="40" t="s">
        <v>33</v>
      </c>
      <c r="AK3789" s="41"/>
      <c r="AL3789" s="38"/>
      <c r="AM3789" s="39" t="s">
        <v>73</v>
      </c>
      <c r="AN3789" s="40" t="s">
        <v>33</v>
      </c>
      <c r="AO3789" s="41"/>
    </row>
    <row r="3790" spans="1:41" ht="30" hidden="1" outlineLevel="1" x14ac:dyDescent="0.25">
      <c r="A3790" s="34" t="s">
        <v>6326</v>
      </c>
      <c r="B3790" s="35" t="s">
        <v>6327</v>
      </c>
      <c r="C3790" s="35" t="s">
        <v>3015</v>
      </c>
      <c r="D3790" s="35" t="s">
        <v>500</v>
      </c>
      <c r="E3790" s="42">
        <v>1</v>
      </c>
      <c r="G3790" s="43">
        <v>0</v>
      </c>
      <c r="H3790" s="44">
        <v>0</v>
      </c>
      <c r="I3790" s="45"/>
      <c r="J3790" s="38"/>
      <c r="K3790" s="43">
        <v>20000</v>
      </c>
      <c r="L3790" s="44">
        <v>20000</v>
      </c>
      <c r="M3790" s="45"/>
      <c r="N3790" s="38"/>
      <c r="O3790" s="43">
        <v>20000</v>
      </c>
      <c r="P3790" s="44">
        <v>20000</v>
      </c>
      <c r="Q3790" s="45"/>
      <c r="R3790" s="38"/>
      <c r="S3790" s="43">
        <v>16834</v>
      </c>
      <c r="T3790" s="44">
        <v>16834</v>
      </c>
      <c r="U3790" s="45"/>
      <c r="V3790" s="38"/>
      <c r="W3790" s="43">
        <v>100292</v>
      </c>
      <c r="X3790" s="44">
        <v>100292</v>
      </c>
      <c r="Y3790" s="45"/>
      <c r="Z3790" s="38"/>
      <c r="AA3790" s="43">
        <v>20259.72</v>
      </c>
      <c r="AB3790" s="44">
        <v>20259.72</v>
      </c>
      <c r="AC3790" s="45"/>
      <c r="AD3790" s="38"/>
      <c r="AE3790" s="43">
        <v>9718</v>
      </c>
      <c r="AF3790" s="44">
        <v>9718</v>
      </c>
      <c r="AG3790" s="45"/>
      <c r="AH3790" s="38"/>
      <c r="AI3790" s="43">
        <v>0</v>
      </c>
      <c r="AJ3790" s="44">
        <v>0</v>
      </c>
      <c r="AK3790" s="45"/>
      <c r="AL3790" s="38"/>
      <c r="AM3790" s="43">
        <v>8186</v>
      </c>
      <c r="AN3790" s="44">
        <v>8186</v>
      </c>
      <c r="AO3790" s="45"/>
    </row>
    <row r="3791" spans="1:41" hidden="1" outlineLevel="1" x14ac:dyDescent="0.25">
      <c r="A3791" s="34" t="s">
        <v>6328</v>
      </c>
      <c r="B3791" s="35" t="s">
        <v>6329</v>
      </c>
      <c r="C3791" s="35" t="s">
        <v>3018</v>
      </c>
      <c r="D3791" s="35" t="s">
        <v>500</v>
      </c>
      <c r="E3791" s="42">
        <v>1</v>
      </c>
      <c r="G3791" s="43">
        <v>0</v>
      </c>
      <c r="H3791" s="44">
        <v>0</v>
      </c>
      <c r="I3791" s="45"/>
      <c r="J3791" s="38"/>
      <c r="K3791" s="43">
        <v>40000</v>
      </c>
      <c r="L3791" s="44">
        <v>40000</v>
      </c>
      <c r="M3791" s="45"/>
      <c r="N3791" s="38"/>
      <c r="O3791" s="43">
        <v>40000</v>
      </c>
      <c r="P3791" s="44">
        <v>40000</v>
      </c>
      <c r="Q3791" s="45"/>
      <c r="R3791" s="38"/>
      <c r="S3791" s="43">
        <v>4277</v>
      </c>
      <c r="T3791" s="44">
        <v>4277</v>
      </c>
      <c r="U3791" s="45"/>
      <c r="V3791" s="38"/>
      <c r="W3791" s="43">
        <v>0</v>
      </c>
      <c r="X3791" s="44">
        <v>0</v>
      </c>
      <c r="Y3791" s="45"/>
      <c r="Z3791" s="38"/>
      <c r="AA3791" s="43">
        <v>0</v>
      </c>
      <c r="AB3791" s="44">
        <v>0</v>
      </c>
      <c r="AC3791" s="45"/>
      <c r="AD3791" s="38"/>
      <c r="AE3791" s="43">
        <v>48300</v>
      </c>
      <c r="AF3791" s="44">
        <v>48300</v>
      </c>
      <c r="AG3791" s="45"/>
      <c r="AH3791" s="38"/>
      <c r="AI3791" s="43">
        <v>0</v>
      </c>
      <c r="AJ3791" s="44">
        <v>0</v>
      </c>
      <c r="AK3791" s="45"/>
      <c r="AL3791" s="38"/>
      <c r="AM3791" s="43">
        <v>10746</v>
      </c>
      <c r="AN3791" s="44">
        <v>10746</v>
      </c>
      <c r="AO3791" s="45"/>
    </row>
    <row r="3792" spans="1:41" hidden="1" outlineLevel="1" x14ac:dyDescent="0.25">
      <c r="A3792" s="34" t="s">
        <v>6330</v>
      </c>
      <c r="B3792" s="35" t="s">
        <v>6331</v>
      </c>
      <c r="C3792" s="35" t="s">
        <v>4004</v>
      </c>
      <c r="D3792" s="35" t="s">
        <v>500</v>
      </c>
      <c r="E3792" s="42">
        <v>1</v>
      </c>
      <c r="G3792" s="43">
        <v>0</v>
      </c>
      <c r="H3792" s="44">
        <v>0</v>
      </c>
      <c r="I3792" s="45"/>
      <c r="J3792" s="38"/>
      <c r="K3792" s="43">
        <v>1000</v>
      </c>
      <c r="L3792" s="44">
        <v>1000</v>
      </c>
      <c r="M3792" s="45"/>
      <c r="N3792" s="38"/>
      <c r="O3792" s="43">
        <v>1000</v>
      </c>
      <c r="P3792" s="44">
        <v>1000</v>
      </c>
      <c r="Q3792" s="45"/>
      <c r="R3792" s="38"/>
      <c r="S3792" s="43">
        <v>1449</v>
      </c>
      <c r="T3792" s="44">
        <v>1449</v>
      </c>
      <c r="U3792" s="45"/>
      <c r="V3792" s="38"/>
      <c r="W3792" s="43">
        <v>0</v>
      </c>
      <c r="X3792" s="44">
        <v>0</v>
      </c>
      <c r="Y3792" s="45"/>
      <c r="Z3792" s="38"/>
      <c r="AA3792" s="43">
        <v>0</v>
      </c>
      <c r="AB3792" s="44">
        <v>0</v>
      </c>
      <c r="AC3792" s="45"/>
      <c r="AD3792" s="38"/>
      <c r="AE3792" s="43">
        <v>1840</v>
      </c>
      <c r="AF3792" s="44">
        <v>1840</v>
      </c>
      <c r="AG3792" s="45"/>
      <c r="AH3792" s="38"/>
      <c r="AI3792" s="43">
        <v>0</v>
      </c>
      <c r="AJ3792" s="44">
        <v>0</v>
      </c>
      <c r="AK3792" s="45"/>
      <c r="AL3792" s="38"/>
      <c r="AM3792" s="43">
        <v>2844</v>
      </c>
      <c r="AN3792" s="44">
        <v>2844</v>
      </c>
      <c r="AO3792" s="45"/>
    </row>
    <row r="3793" spans="1:41" hidden="1" outlineLevel="1" x14ac:dyDescent="0.25">
      <c r="A3793" s="34" t="s">
        <v>6332</v>
      </c>
      <c r="B3793" s="35" t="s">
        <v>6333</v>
      </c>
      <c r="C3793" s="35" t="s">
        <v>3024</v>
      </c>
      <c r="D3793" s="35" t="s">
        <v>500</v>
      </c>
      <c r="E3793" s="42">
        <v>4</v>
      </c>
      <c r="G3793" s="43">
        <v>0</v>
      </c>
      <c r="H3793" s="44">
        <v>0</v>
      </c>
      <c r="I3793" s="45"/>
      <c r="J3793" s="38"/>
      <c r="K3793" s="43">
        <v>2000</v>
      </c>
      <c r="L3793" s="44">
        <v>8000</v>
      </c>
      <c r="M3793" s="45"/>
      <c r="N3793" s="38"/>
      <c r="O3793" s="43">
        <v>2000</v>
      </c>
      <c r="P3793" s="44">
        <v>8000</v>
      </c>
      <c r="Q3793" s="45"/>
      <c r="R3793" s="38"/>
      <c r="S3793" s="43">
        <v>3355</v>
      </c>
      <c r="T3793" s="44">
        <v>13420</v>
      </c>
      <c r="U3793" s="45"/>
      <c r="V3793" s="38"/>
      <c r="W3793" s="43">
        <v>0</v>
      </c>
      <c r="X3793" s="44">
        <v>0</v>
      </c>
      <c r="Y3793" s="45"/>
      <c r="Z3793" s="38"/>
      <c r="AA3793" s="43">
        <v>1794.43</v>
      </c>
      <c r="AB3793" s="44">
        <v>7177.72</v>
      </c>
      <c r="AC3793" s="45"/>
      <c r="AD3793" s="38"/>
      <c r="AE3793" s="43">
        <v>3450</v>
      </c>
      <c r="AF3793" s="44">
        <v>13800</v>
      </c>
      <c r="AG3793" s="45"/>
      <c r="AH3793" s="38"/>
      <c r="AI3793" s="43">
        <v>0</v>
      </c>
      <c r="AJ3793" s="44">
        <v>0</v>
      </c>
      <c r="AK3793" s="45"/>
      <c r="AL3793" s="38"/>
      <c r="AM3793" s="43">
        <v>4751</v>
      </c>
      <c r="AN3793" s="44">
        <v>19004</v>
      </c>
      <c r="AO3793" s="45"/>
    </row>
    <row r="3794" spans="1:41" hidden="1" outlineLevel="1" x14ac:dyDescent="0.25">
      <c r="A3794" s="34" t="s">
        <v>6334</v>
      </c>
      <c r="B3794" s="35" t="s">
        <v>6335</v>
      </c>
      <c r="C3794" s="35" t="s">
        <v>3030</v>
      </c>
      <c r="D3794" s="35" t="s">
        <v>500</v>
      </c>
      <c r="E3794" s="42">
        <v>4</v>
      </c>
      <c r="G3794" s="43">
        <v>0</v>
      </c>
      <c r="H3794" s="44">
        <v>0</v>
      </c>
      <c r="I3794" s="45"/>
      <c r="J3794" s="38"/>
      <c r="K3794" s="43">
        <v>120</v>
      </c>
      <c r="L3794" s="44">
        <v>480</v>
      </c>
      <c r="M3794" s="45"/>
      <c r="N3794" s="38"/>
      <c r="O3794" s="43">
        <v>120</v>
      </c>
      <c r="P3794" s="44">
        <v>480</v>
      </c>
      <c r="Q3794" s="45"/>
      <c r="R3794" s="38"/>
      <c r="S3794" s="43">
        <v>269</v>
      </c>
      <c r="T3794" s="44">
        <v>1076</v>
      </c>
      <c r="U3794" s="45"/>
      <c r="V3794" s="38"/>
      <c r="W3794" s="43">
        <v>0</v>
      </c>
      <c r="X3794" s="44">
        <v>0</v>
      </c>
      <c r="Y3794" s="45"/>
      <c r="Z3794" s="38"/>
      <c r="AA3794" s="43">
        <v>192.67</v>
      </c>
      <c r="AB3794" s="44">
        <v>770.68</v>
      </c>
      <c r="AC3794" s="45"/>
      <c r="AD3794" s="38"/>
      <c r="AE3794" s="43">
        <v>466</v>
      </c>
      <c r="AF3794" s="44">
        <v>1864</v>
      </c>
      <c r="AG3794" s="45"/>
      <c r="AH3794" s="38"/>
      <c r="AI3794" s="43">
        <v>0</v>
      </c>
      <c r="AJ3794" s="44">
        <v>0</v>
      </c>
      <c r="AK3794" s="45"/>
      <c r="AL3794" s="38"/>
      <c r="AM3794" s="43">
        <v>197</v>
      </c>
      <c r="AN3794" s="44">
        <v>788</v>
      </c>
      <c r="AO3794" s="45"/>
    </row>
    <row r="3795" spans="1:41" hidden="1" outlineLevel="1" x14ac:dyDescent="0.25">
      <c r="A3795" s="30"/>
      <c r="B3795" s="31" t="s">
        <v>44</v>
      </c>
      <c r="C3795" s="31" t="s">
        <v>45</v>
      </c>
      <c r="G3795" s="36"/>
      <c r="H3795" s="36"/>
      <c r="I3795" s="37"/>
      <c r="J3795" s="38"/>
      <c r="K3795" s="36"/>
      <c r="L3795" s="36"/>
      <c r="M3795" s="37"/>
      <c r="N3795" s="38"/>
      <c r="O3795" s="36"/>
      <c r="P3795" s="36"/>
      <c r="Q3795" s="37"/>
      <c r="R3795" s="38"/>
      <c r="S3795" s="36"/>
      <c r="T3795" s="36"/>
      <c r="U3795" s="37"/>
      <c r="V3795" s="38"/>
      <c r="W3795" s="36"/>
      <c r="X3795" s="36"/>
      <c r="Y3795" s="37"/>
      <c r="Z3795" s="38"/>
      <c r="AA3795" s="36"/>
      <c r="AB3795" s="36"/>
      <c r="AC3795" s="37"/>
      <c r="AD3795" s="38"/>
      <c r="AE3795" s="36"/>
      <c r="AF3795" s="36"/>
      <c r="AG3795" s="37"/>
      <c r="AH3795" s="38"/>
      <c r="AI3795" s="36"/>
      <c r="AJ3795" s="36"/>
      <c r="AK3795" s="37"/>
      <c r="AL3795" s="38"/>
      <c r="AM3795" s="36"/>
      <c r="AN3795" s="36"/>
      <c r="AO3795" s="37"/>
    </row>
    <row r="3796" spans="1:41" hidden="1" outlineLevel="1" x14ac:dyDescent="0.25">
      <c r="A3796" s="34" t="s">
        <v>6336</v>
      </c>
      <c r="B3796" s="35" t="s">
        <v>47</v>
      </c>
      <c r="C3796" s="35" t="s">
        <v>5292</v>
      </c>
      <c r="G3796" s="36"/>
      <c r="H3796" s="36"/>
      <c r="I3796" s="37"/>
      <c r="J3796" s="38"/>
      <c r="K3796" s="36"/>
      <c r="L3796" s="36"/>
      <c r="M3796" s="37"/>
      <c r="N3796" s="38"/>
      <c r="O3796" s="36"/>
      <c r="P3796" s="36"/>
      <c r="Q3796" s="37"/>
      <c r="R3796" s="38"/>
      <c r="S3796" s="36"/>
      <c r="T3796" s="36"/>
      <c r="U3796" s="37"/>
      <c r="V3796" s="38"/>
      <c r="W3796" s="36"/>
      <c r="X3796" s="36"/>
      <c r="Y3796" s="37"/>
      <c r="Z3796" s="38"/>
      <c r="AA3796" s="36"/>
      <c r="AB3796" s="36"/>
      <c r="AC3796" s="37"/>
      <c r="AD3796" s="38"/>
      <c r="AE3796" s="36"/>
      <c r="AF3796" s="36"/>
      <c r="AG3796" s="37"/>
      <c r="AH3796" s="38"/>
      <c r="AI3796" s="36"/>
      <c r="AJ3796" s="36"/>
      <c r="AK3796" s="37"/>
      <c r="AL3796" s="38"/>
      <c r="AM3796" s="36"/>
      <c r="AN3796" s="36"/>
      <c r="AO3796" s="37"/>
    </row>
    <row r="3797" spans="1:41" ht="45" hidden="1" outlineLevel="1" x14ac:dyDescent="0.25">
      <c r="A3797" s="30"/>
      <c r="B3797" s="31" t="s">
        <v>69</v>
      </c>
      <c r="C3797" s="31" t="s">
        <v>70</v>
      </c>
      <c r="D3797" s="31" t="s">
        <v>71</v>
      </c>
      <c r="E3797" s="31" t="s">
        <v>72</v>
      </c>
      <c r="G3797" s="39" t="s">
        <v>73</v>
      </c>
      <c r="H3797" s="40" t="s">
        <v>33</v>
      </c>
      <c r="I3797" s="41"/>
      <c r="J3797" s="38"/>
      <c r="K3797" s="39" t="s">
        <v>73</v>
      </c>
      <c r="L3797" s="40" t="s">
        <v>33</v>
      </c>
      <c r="M3797" s="41"/>
      <c r="N3797" s="38"/>
      <c r="O3797" s="39" t="s">
        <v>73</v>
      </c>
      <c r="P3797" s="40" t="s">
        <v>33</v>
      </c>
      <c r="Q3797" s="41"/>
      <c r="R3797" s="38"/>
      <c r="S3797" s="39" t="s">
        <v>73</v>
      </c>
      <c r="T3797" s="40" t="s">
        <v>33</v>
      </c>
      <c r="U3797" s="41"/>
      <c r="V3797" s="38"/>
      <c r="W3797" s="39" t="s">
        <v>73</v>
      </c>
      <c r="X3797" s="40" t="s">
        <v>33</v>
      </c>
      <c r="Y3797" s="41"/>
      <c r="Z3797" s="38"/>
      <c r="AA3797" s="39" t="s">
        <v>73</v>
      </c>
      <c r="AB3797" s="40" t="s">
        <v>33</v>
      </c>
      <c r="AC3797" s="41"/>
      <c r="AD3797" s="38"/>
      <c r="AE3797" s="39" t="s">
        <v>73</v>
      </c>
      <c r="AF3797" s="40" t="s">
        <v>33</v>
      </c>
      <c r="AG3797" s="41"/>
      <c r="AH3797" s="38"/>
      <c r="AI3797" s="39" t="s">
        <v>73</v>
      </c>
      <c r="AJ3797" s="40" t="s">
        <v>33</v>
      </c>
      <c r="AK3797" s="41"/>
      <c r="AL3797" s="38"/>
      <c r="AM3797" s="39" t="s">
        <v>73</v>
      </c>
      <c r="AN3797" s="40" t="s">
        <v>33</v>
      </c>
      <c r="AO3797" s="41"/>
    </row>
    <row r="3798" spans="1:41" ht="60" hidden="1" outlineLevel="1" x14ac:dyDescent="0.25">
      <c r="A3798" s="34" t="s">
        <v>6337</v>
      </c>
      <c r="B3798" s="35" t="s">
        <v>6338</v>
      </c>
      <c r="C3798" s="35" t="s">
        <v>5295</v>
      </c>
      <c r="D3798" s="35" t="s">
        <v>444</v>
      </c>
      <c r="E3798" s="42">
        <v>1</v>
      </c>
      <c r="G3798" s="43">
        <v>0</v>
      </c>
      <c r="H3798" s="44">
        <v>0</v>
      </c>
      <c r="I3798" s="45"/>
      <c r="J3798" s="38"/>
      <c r="K3798" s="43">
        <v>25000</v>
      </c>
      <c r="L3798" s="44">
        <v>25000</v>
      </c>
      <c r="M3798" s="45"/>
      <c r="N3798" s="38"/>
      <c r="O3798" s="43">
        <v>25000</v>
      </c>
      <c r="P3798" s="44">
        <v>25000</v>
      </c>
      <c r="Q3798" s="45"/>
      <c r="R3798" s="38"/>
      <c r="S3798" s="43">
        <v>12797</v>
      </c>
      <c r="T3798" s="44">
        <v>12797</v>
      </c>
      <c r="U3798" s="45"/>
      <c r="V3798" s="38"/>
      <c r="W3798" s="43">
        <v>15000</v>
      </c>
      <c r="X3798" s="44">
        <v>15000</v>
      </c>
      <c r="Y3798" s="45"/>
      <c r="Z3798" s="38"/>
      <c r="AA3798" s="43">
        <v>12403.91</v>
      </c>
      <c r="AB3798" s="44">
        <v>12403.91</v>
      </c>
      <c r="AC3798" s="45"/>
      <c r="AD3798" s="38"/>
      <c r="AE3798" s="43">
        <v>81912</v>
      </c>
      <c r="AF3798" s="44">
        <v>81912</v>
      </c>
      <c r="AG3798" s="45"/>
      <c r="AH3798" s="38"/>
      <c r="AI3798" s="43">
        <v>0</v>
      </c>
      <c r="AJ3798" s="44">
        <v>0</v>
      </c>
      <c r="AK3798" s="45"/>
      <c r="AL3798" s="38"/>
      <c r="AM3798" s="43">
        <v>19286</v>
      </c>
      <c r="AN3798" s="44">
        <v>19286</v>
      </c>
      <c r="AO3798" s="45"/>
    </row>
    <row r="3799" spans="1:41" hidden="1" outlineLevel="1" x14ac:dyDescent="0.25">
      <c r="A3799" s="30"/>
      <c r="B3799" s="31" t="s">
        <v>44</v>
      </c>
      <c r="C3799" s="31" t="s">
        <v>45</v>
      </c>
      <c r="G3799" s="36"/>
      <c r="H3799" s="36"/>
      <c r="I3799" s="37"/>
      <c r="J3799" s="38"/>
      <c r="K3799" s="36"/>
      <c r="L3799" s="36"/>
      <c r="M3799" s="37"/>
      <c r="N3799" s="38"/>
      <c r="O3799" s="36"/>
      <c r="P3799" s="36"/>
      <c r="Q3799" s="37"/>
      <c r="R3799" s="38"/>
      <c r="S3799" s="36"/>
      <c r="T3799" s="36"/>
      <c r="U3799" s="37"/>
      <c r="V3799" s="38"/>
      <c r="W3799" s="36"/>
      <c r="X3799" s="36"/>
      <c r="Y3799" s="37"/>
      <c r="Z3799" s="38"/>
      <c r="AA3799" s="36"/>
      <c r="AB3799" s="36"/>
      <c r="AC3799" s="37"/>
      <c r="AD3799" s="38"/>
      <c r="AE3799" s="36"/>
      <c r="AF3799" s="36"/>
      <c r="AG3799" s="37"/>
      <c r="AH3799" s="38"/>
      <c r="AI3799" s="36"/>
      <c r="AJ3799" s="36"/>
      <c r="AK3799" s="37"/>
      <c r="AL3799" s="38"/>
      <c r="AM3799" s="36"/>
      <c r="AN3799" s="36"/>
      <c r="AO3799" s="37"/>
    </row>
    <row r="3800" spans="1:41" hidden="1" outlineLevel="1" x14ac:dyDescent="0.25">
      <c r="A3800" s="34" t="s">
        <v>6339</v>
      </c>
      <c r="B3800" s="35" t="s">
        <v>47</v>
      </c>
      <c r="C3800" s="35" t="s">
        <v>483</v>
      </c>
      <c r="G3800" s="36"/>
      <c r="H3800" s="36"/>
      <c r="I3800" s="37"/>
      <c r="J3800" s="38"/>
      <c r="K3800" s="36"/>
      <c r="L3800" s="36"/>
      <c r="M3800" s="37"/>
      <c r="N3800" s="38"/>
      <c r="O3800" s="36"/>
      <c r="P3800" s="36"/>
      <c r="Q3800" s="37"/>
      <c r="R3800" s="38"/>
      <c r="S3800" s="36"/>
      <c r="T3800" s="36"/>
      <c r="U3800" s="37"/>
      <c r="V3800" s="38"/>
      <c r="W3800" s="36"/>
      <c r="X3800" s="36"/>
      <c r="Y3800" s="37"/>
      <c r="Z3800" s="38"/>
      <c r="AA3800" s="36"/>
      <c r="AB3800" s="36"/>
      <c r="AC3800" s="37"/>
      <c r="AD3800" s="38"/>
      <c r="AE3800" s="36"/>
      <c r="AF3800" s="36"/>
      <c r="AG3800" s="37"/>
      <c r="AH3800" s="38"/>
      <c r="AI3800" s="36"/>
      <c r="AJ3800" s="36"/>
      <c r="AK3800" s="37"/>
      <c r="AL3800" s="38"/>
      <c r="AM3800" s="36"/>
      <c r="AN3800" s="36"/>
      <c r="AO3800" s="37"/>
    </row>
    <row r="3801" spans="1:41" ht="45" hidden="1" outlineLevel="1" x14ac:dyDescent="0.25">
      <c r="A3801" s="30"/>
      <c r="B3801" s="31" t="s">
        <v>69</v>
      </c>
      <c r="C3801" s="31" t="s">
        <v>70</v>
      </c>
      <c r="D3801" s="31" t="s">
        <v>71</v>
      </c>
      <c r="E3801" s="31" t="s">
        <v>72</v>
      </c>
      <c r="G3801" s="39" t="s">
        <v>73</v>
      </c>
      <c r="H3801" s="40" t="s">
        <v>33</v>
      </c>
      <c r="I3801" s="41"/>
      <c r="J3801" s="38"/>
      <c r="K3801" s="39" t="s">
        <v>73</v>
      </c>
      <c r="L3801" s="40" t="s">
        <v>33</v>
      </c>
      <c r="M3801" s="41"/>
      <c r="N3801" s="38"/>
      <c r="O3801" s="39" t="s">
        <v>73</v>
      </c>
      <c r="P3801" s="40" t="s">
        <v>33</v>
      </c>
      <c r="Q3801" s="41"/>
      <c r="R3801" s="38"/>
      <c r="S3801" s="39" t="s">
        <v>73</v>
      </c>
      <c r="T3801" s="40" t="s">
        <v>33</v>
      </c>
      <c r="U3801" s="41"/>
      <c r="V3801" s="38"/>
      <c r="W3801" s="39" t="s">
        <v>73</v>
      </c>
      <c r="X3801" s="40" t="s">
        <v>33</v>
      </c>
      <c r="Y3801" s="41"/>
      <c r="Z3801" s="38"/>
      <c r="AA3801" s="39" t="s">
        <v>73</v>
      </c>
      <c r="AB3801" s="40" t="s">
        <v>33</v>
      </c>
      <c r="AC3801" s="41"/>
      <c r="AD3801" s="38"/>
      <c r="AE3801" s="39" t="s">
        <v>73</v>
      </c>
      <c r="AF3801" s="40" t="s">
        <v>33</v>
      </c>
      <c r="AG3801" s="41"/>
      <c r="AH3801" s="38"/>
      <c r="AI3801" s="39" t="s">
        <v>73</v>
      </c>
      <c r="AJ3801" s="40" t="s">
        <v>33</v>
      </c>
      <c r="AK3801" s="41"/>
      <c r="AL3801" s="38"/>
      <c r="AM3801" s="39" t="s">
        <v>73</v>
      </c>
      <c r="AN3801" s="40" t="s">
        <v>33</v>
      </c>
      <c r="AO3801" s="41"/>
    </row>
    <row r="3802" spans="1:41" ht="105" hidden="1" outlineLevel="1" x14ac:dyDescent="0.25">
      <c r="A3802" s="34" t="s">
        <v>6340</v>
      </c>
      <c r="B3802" s="35" t="s">
        <v>6341</v>
      </c>
      <c r="C3802" s="35" t="s">
        <v>486</v>
      </c>
      <c r="D3802" s="35" t="s">
        <v>621</v>
      </c>
      <c r="E3802" s="42">
        <v>1</v>
      </c>
      <c r="G3802" s="43">
        <v>0</v>
      </c>
      <c r="H3802" s="44">
        <v>0</v>
      </c>
      <c r="I3802" s="45"/>
      <c r="J3802" s="38"/>
      <c r="K3802" s="43">
        <v>0</v>
      </c>
      <c r="L3802" s="44">
        <v>0</v>
      </c>
      <c r="M3802" s="45"/>
      <c r="N3802" s="38"/>
      <c r="O3802" s="43">
        <v>0</v>
      </c>
      <c r="P3802" s="44">
        <v>0</v>
      </c>
      <c r="Q3802" s="45"/>
      <c r="R3802" s="38"/>
      <c r="S3802" s="43">
        <v>0</v>
      </c>
      <c r="T3802" s="44">
        <v>0</v>
      </c>
      <c r="U3802" s="45"/>
      <c r="V3802" s="38"/>
      <c r="W3802" s="43">
        <v>0</v>
      </c>
      <c r="X3802" s="44">
        <v>0</v>
      </c>
      <c r="Y3802" s="45"/>
      <c r="Z3802" s="38"/>
      <c r="AA3802" s="43">
        <v>0</v>
      </c>
      <c r="AB3802" s="44">
        <v>0</v>
      </c>
      <c r="AC3802" s="45"/>
      <c r="AD3802" s="38"/>
      <c r="AE3802" s="43">
        <v>0</v>
      </c>
      <c r="AF3802" s="44">
        <v>0</v>
      </c>
      <c r="AG3802" s="45"/>
      <c r="AH3802" s="38"/>
      <c r="AI3802" s="43">
        <v>1584498.09</v>
      </c>
      <c r="AJ3802" s="44">
        <v>1584498.09</v>
      </c>
      <c r="AK3802" s="45"/>
      <c r="AL3802" s="38"/>
      <c r="AM3802" s="43">
        <v>0</v>
      </c>
      <c r="AN3802" s="44">
        <v>0</v>
      </c>
      <c r="AO3802" s="45"/>
    </row>
    <row r="3803" spans="1:41" hidden="1" outlineLevel="1" x14ac:dyDescent="0.25">
      <c r="A3803" s="30"/>
      <c r="B3803" s="31" t="s">
        <v>44</v>
      </c>
      <c r="C3803" s="31" t="s">
        <v>45</v>
      </c>
      <c r="G3803" s="36"/>
      <c r="H3803" s="36"/>
      <c r="I3803" s="37"/>
      <c r="J3803" s="38"/>
      <c r="K3803" s="36"/>
      <c r="L3803" s="36"/>
      <c r="M3803" s="37"/>
      <c r="N3803" s="38"/>
      <c r="O3803" s="36"/>
      <c r="P3803" s="36"/>
      <c r="Q3803" s="37"/>
      <c r="R3803" s="38"/>
      <c r="S3803" s="36"/>
      <c r="T3803" s="36"/>
      <c r="U3803" s="37"/>
      <c r="V3803" s="38"/>
      <c r="W3803" s="36"/>
      <c r="X3803" s="36"/>
      <c r="Y3803" s="37"/>
      <c r="Z3803" s="38"/>
      <c r="AA3803" s="36"/>
      <c r="AB3803" s="36"/>
      <c r="AC3803" s="37"/>
      <c r="AD3803" s="38"/>
      <c r="AE3803" s="36"/>
      <c r="AF3803" s="36"/>
      <c r="AG3803" s="37"/>
      <c r="AH3803" s="38"/>
      <c r="AI3803" s="36"/>
      <c r="AJ3803" s="36"/>
      <c r="AK3803" s="37"/>
      <c r="AL3803" s="38"/>
      <c r="AM3803" s="36"/>
      <c r="AN3803" s="36"/>
      <c r="AO3803" s="37"/>
    </row>
    <row r="3804" spans="1:41" ht="45" hidden="1" outlineLevel="1" x14ac:dyDescent="0.25">
      <c r="A3804" s="34" t="s">
        <v>6342</v>
      </c>
      <c r="B3804" s="35" t="s">
        <v>47</v>
      </c>
      <c r="C3804" s="35" t="s">
        <v>488</v>
      </c>
      <c r="G3804" s="36"/>
      <c r="H3804" s="36"/>
      <c r="I3804" s="37"/>
      <c r="J3804" s="38"/>
      <c r="K3804" s="36"/>
      <c r="L3804" s="36"/>
      <c r="M3804" s="37"/>
      <c r="N3804" s="38"/>
      <c r="O3804" s="36"/>
      <c r="P3804" s="36"/>
      <c r="Q3804" s="37"/>
      <c r="R3804" s="38"/>
      <c r="S3804" s="36"/>
      <c r="T3804" s="36"/>
      <c r="U3804" s="37"/>
      <c r="V3804" s="38"/>
      <c r="W3804" s="36"/>
      <c r="X3804" s="36"/>
      <c r="Y3804" s="37"/>
      <c r="Z3804" s="38"/>
      <c r="AA3804" s="36"/>
      <c r="AB3804" s="36"/>
      <c r="AC3804" s="37"/>
      <c r="AD3804" s="38"/>
      <c r="AE3804" s="36"/>
      <c r="AF3804" s="36"/>
      <c r="AG3804" s="37"/>
      <c r="AH3804" s="38"/>
      <c r="AI3804" s="36"/>
      <c r="AJ3804" s="36"/>
      <c r="AK3804" s="37"/>
      <c r="AL3804" s="38"/>
      <c r="AM3804" s="36"/>
      <c r="AN3804" s="36"/>
      <c r="AO3804" s="37"/>
    </row>
    <row r="3805" spans="1:41" hidden="1" outlineLevel="1" x14ac:dyDescent="0.25">
      <c r="A3805" s="15" t="s">
        <v>6343</v>
      </c>
      <c r="B3805" s="15"/>
      <c r="C3805" s="15"/>
      <c r="D3805" s="15"/>
      <c r="E3805" s="15"/>
      <c r="G3805" s="20" t="s">
        <v>43</v>
      </c>
      <c r="H3805" s="44">
        <v>259357</v>
      </c>
      <c r="I3805" s="45"/>
      <c r="J3805" s="38"/>
      <c r="K3805" s="20" t="s">
        <v>43</v>
      </c>
      <c r="L3805" s="44">
        <v>503567</v>
      </c>
      <c r="M3805" s="45"/>
      <c r="N3805" s="38"/>
      <c r="O3805" s="20" t="s">
        <v>43</v>
      </c>
      <c r="P3805" s="44">
        <v>503567</v>
      </c>
      <c r="Q3805" s="45"/>
      <c r="R3805" s="38"/>
      <c r="S3805" s="20" t="s">
        <v>43</v>
      </c>
      <c r="T3805" s="44">
        <v>491201</v>
      </c>
      <c r="U3805" s="45"/>
      <c r="V3805" s="38"/>
      <c r="W3805" s="20" t="s">
        <v>43</v>
      </c>
      <c r="X3805" s="44">
        <v>542480</v>
      </c>
      <c r="Y3805" s="45"/>
      <c r="Z3805" s="38"/>
      <c r="AA3805" s="20" t="s">
        <v>43</v>
      </c>
      <c r="AB3805" s="44">
        <v>352805.75</v>
      </c>
      <c r="AC3805" s="45"/>
      <c r="AD3805" s="38"/>
      <c r="AE3805" s="20" t="s">
        <v>43</v>
      </c>
      <c r="AF3805" s="44">
        <v>415757</v>
      </c>
      <c r="AG3805" s="45"/>
      <c r="AH3805" s="38"/>
      <c r="AI3805" s="20" t="s">
        <v>43</v>
      </c>
      <c r="AJ3805" s="44">
        <v>0</v>
      </c>
      <c r="AK3805" s="45"/>
      <c r="AL3805" s="38"/>
      <c r="AM3805" s="20" t="s">
        <v>43</v>
      </c>
      <c r="AN3805" s="44">
        <v>448227</v>
      </c>
      <c r="AO3805" s="45"/>
    </row>
    <row r="3806" spans="1:41" hidden="1" outlineLevel="1" x14ac:dyDescent="0.25">
      <c r="A3806" s="30"/>
      <c r="B3806" s="31" t="s">
        <v>44</v>
      </c>
      <c r="C3806" s="31" t="s">
        <v>45</v>
      </c>
      <c r="G3806" s="36"/>
      <c r="H3806" s="36"/>
      <c r="I3806" s="37"/>
      <c r="J3806" s="38"/>
      <c r="K3806" s="36"/>
      <c r="L3806" s="36"/>
      <c r="M3806" s="37"/>
      <c r="N3806" s="38"/>
      <c r="O3806" s="36"/>
      <c r="P3806" s="36"/>
      <c r="Q3806" s="37"/>
      <c r="R3806" s="38"/>
      <c r="S3806" s="36"/>
      <c r="T3806" s="36"/>
      <c r="U3806" s="37"/>
      <c r="V3806" s="38"/>
      <c r="W3806" s="36"/>
      <c r="X3806" s="36"/>
      <c r="Y3806" s="37"/>
      <c r="Z3806" s="38"/>
      <c r="AA3806" s="36"/>
      <c r="AB3806" s="36"/>
      <c r="AC3806" s="37"/>
      <c r="AD3806" s="38"/>
      <c r="AE3806" s="36"/>
      <c r="AF3806" s="36"/>
      <c r="AG3806" s="37"/>
      <c r="AH3806" s="38"/>
      <c r="AI3806" s="36"/>
      <c r="AJ3806" s="36"/>
      <c r="AK3806" s="37"/>
      <c r="AL3806" s="38"/>
      <c r="AM3806" s="36"/>
      <c r="AN3806" s="36"/>
      <c r="AO3806" s="37"/>
    </row>
    <row r="3807" spans="1:41" hidden="1" outlineLevel="1" x14ac:dyDescent="0.25">
      <c r="A3807" s="34" t="s">
        <v>6344</v>
      </c>
      <c r="B3807" s="35" t="s">
        <v>47</v>
      </c>
      <c r="C3807" s="35" t="s">
        <v>3041</v>
      </c>
      <c r="G3807" s="36"/>
      <c r="H3807" s="36"/>
      <c r="I3807" s="37"/>
      <c r="J3807" s="38"/>
      <c r="K3807" s="36"/>
      <c r="L3807" s="36"/>
      <c r="M3807" s="37"/>
      <c r="N3807" s="38"/>
      <c r="O3807" s="36"/>
      <c r="P3807" s="36"/>
      <c r="Q3807" s="37"/>
      <c r="R3807" s="38"/>
      <c r="S3807" s="36"/>
      <c r="T3807" s="36"/>
      <c r="U3807" s="37"/>
      <c r="V3807" s="38"/>
      <c r="W3807" s="36"/>
      <c r="X3807" s="36"/>
      <c r="Y3807" s="37"/>
      <c r="Z3807" s="38"/>
      <c r="AA3807" s="36"/>
      <c r="AB3807" s="36"/>
      <c r="AC3807" s="37"/>
      <c r="AD3807" s="38"/>
      <c r="AE3807" s="36"/>
      <c r="AF3807" s="36"/>
      <c r="AG3807" s="37"/>
      <c r="AH3807" s="38"/>
      <c r="AI3807" s="36"/>
      <c r="AJ3807" s="36"/>
      <c r="AK3807" s="37"/>
      <c r="AL3807" s="38"/>
      <c r="AM3807" s="36"/>
      <c r="AN3807" s="36"/>
      <c r="AO3807" s="37"/>
    </row>
    <row r="3808" spans="1:41" ht="45" hidden="1" outlineLevel="1" x14ac:dyDescent="0.25">
      <c r="A3808" s="30"/>
      <c r="B3808" s="31" t="s">
        <v>69</v>
      </c>
      <c r="C3808" s="31" t="s">
        <v>70</v>
      </c>
      <c r="D3808" s="31" t="s">
        <v>71</v>
      </c>
      <c r="E3808" s="31" t="s">
        <v>72</v>
      </c>
      <c r="G3808" s="39" t="s">
        <v>73</v>
      </c>
      <c r="H3808" s="40" t="s">
        <v>33</v>
      </c>
      <c r="I3808" s="41"/>
      <c r="J3808" s="38"/>
      <c r="K3808" s="39" t="s">
        <v>73</v>
      </c>
      <c r="L3808" s="40" t="s">
        <v>33</v>
      </c>
      <c r="M3808" s="41"/>
      <c r="N3808" s="38"/>
      <c r="O3808" s="39" t="s">
        <v>73</v>
      </c>
      <c r="P3808" s="40" t="s">
        <v>33</v>
      </c>
      <c r="Q3808" s="41"/>
      <c r="R3808" s="38"/>
      <c r="S3808" s="39" t="s">
        <v>73</v>
      </c>
      <c r="T3808" s="40" t="s">
        <v>33</v>
      </c>
      <c r="U3808" s="41"/>
      <c r="V3808" s="38"/>
      <c r="W3808" s="39" t="s">
        <v>73</v>
      </c>
      <c r="X3808" s="40" t="s">
        <v>33</v>
      </c>
      <c r="Y3808" s="41"/>
      <c r="Z3808" s="38"/>
      <c r="AA3808" s="39" t="s">
        <v>73</v>
      </c>
      <c r="AB3808" s="40" t="s">
        <v>33</v>
      </c>
      <c r="AC3808" s="41"/>
      <c r="AD3808" s="38"/>
      <c r="AE3808" s="39" t="s">
        <v>73</v>
      </c>
      <c r="AF3808" s="40" t="s">
        <v>33</v>
      </c>
      <c r="AG3808" s="41"/>
      <c r="AH3808" s="38"/>
      <c r="AI3808" s="39" t="s">
        <v>73</v>
      </c>
      <c r="AJ3808" s="40" t="s">
        <v>33</v>
      </c>
      <c r="AK3808" s="41"/>
      <c r="AL3808" s="38"/>
      <c r="AM3808" s="39" t="s">
        <v>73</v>
      </c>
      <c r="AN3808" s="40" t="s">
        <v>33</v>
      </c>
      <c r="AO3808" s="41"/>
    </row>
    <row r="3809" spans="1:41" ht="90" hidden="1" outlineLevel="1" x14ac:dyDescent="0.25">
      <c r="A3809" s="34" t="s">
        <v>6345</v>
      </c>
      <c r="B3809" s="35" t="s">
        <v>6346</v>
      </c>
      <c r="C3809" s="35" t="s">
        <v>5304</v>
      </c>
      <c r="D3809" s="35" t="s">
        <v>444</v>
      </c>
      <c r="E3809" s="42">
        <v>1</v>
      </c>
      <c r="G3809" s="43">
        <v>259357</v>
      </c>
      <c r="H3809" s="44">
        <v>259357</v>
      </c>
      <c r="I3809" s="45"/>
      <c r="J3809" s="38"/>
      <c r="K3809" s="43">
        <v>7500</v>
      </c>
      <c r="L3809" s="44">
        <v>7500</v>
      </c>
      <c r="M3809" s="45"/>
      <c r="N3809" s="38"/>
      <c r="O3809" s="43">
        <v>7500</v>
      </c>
      <c r="P3809" s="44">
        <v>7500</v>
      </c>
      <c r="Q3809" s="45"/>
      <c r="R3809" s="38"/>
      <c r="S3809" s="43">
        <v>7819</v>
      </c>
      <c r="T3809" s="44">
        <v>7819</v>
      </c>
      <c r="U3809" s="45"/>
      <c r="V3809" s="38"/>
      <c r="W3809" s="43">
        <v>0</v>
      </c>
      <c r="X3809" s="44">
        <v>0</v>
      </c>
      <c r="Y3809" s="45"/>
      <c r="Z3809" s="38"/>
      <c r="AA3809" s="43">
        <v>4134.6400000000003</v>
      </c>
      <c r="AB3809" s="44">
        <v>4134.6400000000003</v>
      </c>
      <c r="AC3809" s="45"/>
      <c r="AD3809" s="38"/>
      <c r="AE3809" s="43">
        <v>9775</v>
      </c>
      <c r="AF3809" s="44">
        <v>9775</v>
      </c>
      <c r="AG3809" s="45"/>
      <c r="AH3809" s="38"/>
      <c r="AI3809" s="43">
        <v>0</v>
      </c>
      <c r="AJ3809" s="44">
        <v>0</v>
      </c>
      <c r="AK3809" s="45"/>
      <c r="AL3809" s="38"/>
      <c r="AM3809" s="43">
        <v>3485</v>
      </c>
      <c r="AN3809" s="44">
        <v>3485</v>
      </c>
      <c r="AO3809" s="45"/>
    </row>
    <row r="3810" spans="1:41" hidden="1" outlineLevel="1" x14ac:dyDescent="0.25">
      <c r="A3810" s="30"/>
      <c r="B3810" s="31" t="s">
        <v>44</v>
      </c>
      <c r="C3810" s="31" t="s">
        <v>45</v>
      </c>
      <c r="G3810" s="36"/>
      <c r="H3810" s="36"/>
      <c r="I3810" s="37"/>
      <c r="J3810" s="38"/>
      <c r="K3810" s="36"/>
      <c r="L3810" s="36"/>
      <c r="M3810" s="37"/>
      <c r="N3810" s="38"/>
      <c r="O3810" s="36"/>
      <c r="P3810" s="36"/>
      <c r="Q3810" s="37"/>
      <c r="R3810" s="38"/>
      <c r="S3810" s="36"/>
      <c r="T3810" s="36"/>
      <c r="U3810" s="37"/>
      <c r="V3810" s="38"/>
      <c r="W3810" s="36"/>
      <c r="X3810" s="36"/>
      <c r="Y3810" s="37"/>
      <c r="Z3810" s="38"/>
      <c r="AA3810" s="36"/>
      <c r="AB3810" s="36"/>
      <c r="AC3810" s="37"/>
      <c r="AD3810" s="38"/>
      <c r="AE3810" s="36"/>
      <c r="AF3810" s="36"/>
      <c r="AG3810" s="37"/>
      <c r="AH3810" s="38"/>
      <c r="AI3810" s="36"/>
      <c r="AJ3810" s="36"/>
      <c r="AK3810" s="37"/>
      <c r="AL3810" s="38"/>
      <c r="AM3810" s="36"/>
      <c r="AN3810" s="36"/>
      <c r="AO3810" s="37"/>
    </row>
    <row r="3811" spans="1:41" hidden="1" outlineLevel="1" x14ac:dyDescent="0.25">
      <c r="A3811" s="34" t="s">
        <v>6347</v>
      </c>
      <c r="B3811" s="35" t="s">
        <v>47</v>
      </c>
      <c r="C3811" s="35" t="s">
        <v>3046</v>
      </c>
      <c r="G3811" s="36"/>
      <c r="H3811" s="36"/>
      <c r="I3811" s="37"/>
      <c r="J3811" s="38"/>
      <c r="K3811" s="36"/>
      <c r="L3811" s="36"/>
      <c r="M3811" s="37"/>
      <c r="N3811" s="38"/>
      <c r="O3811" s="36"/>
      <c r="P3811" s="36"/>
      <c r="Q3811" s="37"/>
      <c r="R3811" s="38"/>
      <c r="S3811" s="36"/>
      <c r="T3811" s="36"/>
      <c r="U3811" s="37"/>
      <c r="V3811" s="38"/>
      <c r="W3811" s="36"/>
      <c r="X3811" s="36"/>
      <c r="Y3811" s="37"/>
      <c r="Z3811" s="38"/>
      <c r="AA3811" s="36"/>
      <c r="AB3811" s="36"/>
      <c r="AC3811" s="37"/>
      <c r="AD3811" s="38"/>
      <c r="AE3811" s="36"/>
      <c r="AF3811" s="36"/>
      <c r="AG3811" s="37"/>
      <c r="AH3811" s="38"/>
      <c r="AI3811" s="36"/>
      <c r="AJ3811" s="36"/>
      <c r="AK3811" s="37"/>
      <c r="AL3811" s="38"/>
      <c r="AM3811" s="36"/>
      <c r="AN3811" s="36"/>
      <c r="AO3811" s="37"/>
    </row>
    <row r="3812" spans="1:41" ht="45" hidden="1" outlineLevel="1" x14ac:dyDescent="0.25">
      <c r="A3812" s="34" t="s">
        <v>6348</v>
      </c>
      <c r="B3812" s="35" t="s">
        <v>47</v>
      </c>
      <c r="C3812" s="35" t="s">
        <v>3048</v>
      </c>
      <c r="G3812" s="36"/>
      <c r="H3812" s="36"/>
      <c r="I3812" s="37"/>
      <c r="J3812" s="38"/>
      <c r="K3812" s="36"/>
      <c r="L3812" s="36"/>
      <c r="M3812" s="37"/>
      <c r="N3812" s="38"/>
      <c r="O3812" s="36"/>
      <c r="P3812" s="36"/>
      <c r="Q3812" s="37"/>
      <c r="R3812" s="38"/>
      <c r="S3812" s="36"/>
      <c r="T3812" s="36"/>
      <c r="U3812" s="37"/>
      <c r="V3812" s="38"/>
      <c r="W3812" s="36"/>
      <c r="X3812" s="36"/>
      <c r="Y3812" s="37"/>
      <c r="Z3812" s="38"/>
      <c r="AA3812" s="36"/>
      <c r="AB3812" s="36"/>
      <c r="AC3812" s="37"/>
      <c r="AD3812" s="38"/>
      <c r="AE3812" s="36"/>
      <c r="AF3812" s="36"/>
      <c r="AG3812" s="37"/>
      <c r="AH3812" s="38"/>
      <c r="AI3812" s="36"/>
      <c r="AJ3812" s="36"/>
      <c r="AK3812" s="37"/>
      <c r="AL3812" s="38"/>
      <c r="AM3812" s="36"/>
      <c r="AN3812" s="36"/>
      <c r="AO3812" s="37"/>
    </row>
    <row r="3813" spans="1:41" ht="30" hidden="1" outlineLevel="1" x14ac:dyDescent="0.25">
      <c r="A3813" s="34" t="s">
        <v>6349</v>
      </c>
      <c r="B3813" s="35" t="s">
        <v>47</v>
      </c>
      <c r="C3813" s="35" t="s">
        <v>3050</v>
      </c>
      <c r="G3813" s="36"/>
      <c r="H3813" s="36"/>
      <c r="I3813" s="37"/>
      <c r="J3813" s="38"/>
      <c r="K3813" s="36"/>
      <c r="L3813" s="36"/>
      <c r="M3813" s="37"/>
      <c r="N3813" s="38"/>
      <c r="O3813" s="36"/>
      <c r="P3813" s="36"/>
      <c r="Q3813" s="37"/>
      <c r="R3813" s="38"/>
      <c r="S3813" s="36"/>
      <c r="T3813" s="36"/>
      <c r="U3813" s="37"/>
      <c r="V3813" s="38"/>
      <c r="W3813" s="36"/>
      <c r="X3813" s="36"/>
      <c r="Y3813" s="37"/>
      <c r="Z3813" s="38"/>
      <c r="AA3813" s="36"/>
      <c r="AB3813" s="36"/>
      <c r="AC3813" s="37"/>
      <c r="AD3813" s="38"/>
      <c r="AE3813" s="36"/>
      <c r="AF3813" s="36"/>
      <c r="AG3813" s="37"/>
      <c r="AH3813" s="38"/>
      <c r="AI3813" s="36"/>
      <c r="AJ3813" s="36"/>
      <c r="AK3813" s="37"/>
      <c r="AL3813" s="38"/>
      <c r="AM3813" s="36"/>
      <c r="AN3813" s="36"/>
      <c r="AO3813" s="37"/>
    </row>
    <row r="3814" spans="1:41" ht="45" hidden="1" outlineLevel="1" x14ac:dyDescent="0.25">
      <c r="A3814" s="30"/>
      <c r="B3814" s="31" t="s">
        <v>69</v>
      </c>
      <c r="C3814" s="31" t="s">
        <v>70</v>
      </c>
      <c r="D3814" s="31" t="s">
        <v>71</v>
      </c>
      <c r="E3814" s="31" t="s">
        <v>72</v>
      </c>
      <c r="G3814" s="39" t="s">
        <v>73</v>
      </c>
      <c r="H3814" s="40" t="s">
        <v>33</v>
      </c>
      <c r="I3814" s="41"/>
      <c r="J3814" s="38"/>
      <c r="K3814" s="39" t="s">
        <v>73</v>
      </c>
      <c r="L3814" s="40" t="s">
        <v>33</v>
      </c>
      <c r="M3814" s="41"/>
      <c r="N3814" s="38"/>
      <c r="O3814" s="39" t="s">
        <v>73</v>
      </c>
      <c r="P3814" s="40" t="s">
        <v>33</v>
      </c>
      <c r="Q3814" s="41"/>
      <c r="R3814" s="38"/>
      <c r="S3814" s="39" t="s">
        <v>73</v>
      </c>
      <c r="T3814" s="40" t="s">
        <v>33</v>
      </c>
      <c r="U3814" s="41"/>
      <c r="V3814" s="38"/>
      <c r="W3814" s="39" t="s">
        <v>73</v>
      </c>
      <c r="X3814" s="40" t="s">
        <v>33</v>
      </c>
      <c r="Y3814" s="41"/>
      <c r="Z3814" s="38"/>
      <c r="AA3814" s="39" t="s">
        <v>73</v>
      </c>
      <c r="AB3814" s="40" t="s">
        <v>33</v>
      </c>
      <c r="AC3814" s="41"/>
      <c r="AD3814" s="38"/>
      <c r="AE3814" s="39" t="s">
        <v>73</v>
      </c>
      <c r="AF3814" s="40" t="s">
        <v>33</v>
      </c>
      <c r="AG3814" s="41"/>
      <c r="AH3814" s="38"/>
      <c r="AI3814" s="39" t="s">
        <v>73</v>
      </c>
      <c r="AJ3814" s="40" t="s">
        <v>33</v>
      </c>
      <c r="AK3814" s="41"/>
      <c r="AL3814" s="38"/>
      <c r="AM3814" s="39" t="s">
        <v>73</v>
      </c>
      <c r="AN3814" s="40" t="s">
        <v>33</v>
      </c>
      <c r="AO3814" s="41"/>
    </row>
    <row r="3815" spans="1:41" hidden="1" outlineLevel="1" x14ac:dyDescent="0.25">
      <c r="A3815" s="34" t="s">
        <v>6350</v>
      </c>
      <c r="B3815" s="35" t="s">
        <v>6351</v>
      </c>
      <c r="C3815" s="35" t="s">
        <v>5310</v>
      </c>
      <c r="D3815" s="35" t="s">
        <v>523</v>
      </c>
      <c r="E3815" s="42">
        <v>40</v>
      </c>
      <c r="G3815" s="43">
        <v>0</v>
      </c>
      <c r="H3815" s="44">
        <v>0</v>
      </c>
      <c r="I3815" s="45"/>
      <c r="J3815" s="38"/>
      <c r="K3815" s="43">
        <v>85</v>
      </c>
      <c r="L3815" s="44">
        <v>3400</v>
      </c>
      <c r="M3815" s="45"/>
      <c r="N3815" s="38"/>
      <c r="O3815" s="43">
        <v>85</v>
      </c>
      <c r="P3815" s="44">
        <v>3400</v>
      </c>
      <c r="Q3815" s="45"/>
      <c r="R3815" s="38"/>
      <c r="S3815" s="43">
        <v>43</v>
      </c>
      <c r="T3815" s="44">
        <v>1720</v>
      </c>
      <c r="U3815" s="45"/>
      <c r="V3815" s="38"/>
      <c r="W3815" s="43">
        <v>68</v>
      </c>
      <c r="X3815" s="44">
        <v>2720</v>
      </c>
      <c r="Y3815" s="45"/>
      <c r="Z3815" s="38"/>
      <c r="AA3815" s="43">
        <v>197.64</v>
      </c>
      <c r="AB3815" s="44">
        <v>7905.6</v>
      </c>
      <c r="AC3815" s="45"/>
      <c r="AD3815" s="38"/>
      <c r="AE3815" s="43">
        <v>127</v>
      </c>
      <c r="AF3815" s="44">
        <v>5080</v>
      </c>
      <c r="AG3815" s="45"/>
      <c r="AH3815" s="38"/>
      <c r="AI3815" s="43">
        <v>0</v>
      </c>
      <c r="AJ3815" s="44">
        <v>0</v>
      </c>
      <c r="AK3815" s="45"/>
      <c r="AL3815" s="38"/>
      <c r="AM3815" s="43">
        <v>112</v>
      </c>
      <c r="AN3815" s="44">
        <v>4480</v>
      </c>
      <c r="AO3815" s="45"/>
    </row>
    <row r="3816" spans="1:41" hidden="1" outlineLevel="1" x14ac:dyDescent="0.25">
      <c r="A3816" s="34" t="s">
        <v>6352</v>
      </c>
      <c r="B3816" s="35" t="s">
        <v>6353</v>
      </c>
      <c r="C3816" s="35" t="s">
        <v>3056</v>
      </c>
      <c r="D3816" s="35" t="s">
        <v>523</v>
      </c>
      <c r="E3816" s="42">
        <v>30</v>
      </c>
      <c r="G3816" s="43">
        <v>0</v>
      </c>
      <c r="H3816" s="44">
        <v>0</v>
      </c>
      <c r="I3816" s="45"/>
      <c r="J3816" s="38"/>
      <c r="K3816" s="43">
        <v>70</v>
      </c>
      <c r="L3816" s="44">
        <v>2100</v>
      </c>
      <c r="M3816" s="45"/>
      <c r="N3816" s="38"/>
      <c r="O3816" s="43">
        <v>70</v>
      </c>
      <c r="P3816" s="44">
        <v>2100</v>
      </c>
      <c r="Q3816" s="45"/>
      <c r="R3816" s="38"/>
      <c r="S3816" s="43">
        <v>34</v>
      </c>
      <c r="T3816" s="44">
        <v>1020</v>
      </c>
      <c r="U3816" s="45"/>
      <c r="V3816" s="38"/>
      <c r="W3816" s="43">
        <v>55</v>
      </c>
      <c r="X3816" s="44">
        <v>1650</v>
      </c>
      <c r="Y3816" s="45"/>
      <c r="Z3816" s="38"/>
      <c r="AA3816" s="43">
        <v>160.41999999999999</v>
      </c>
      <c r="AB3816" s="44">
        <v>4812.6000000000004</v>
      </c>
      <c r="AC3816" s="45"/>
      <c r="AD3816" s="38"/>
      <c r="AE3816" s="43">
        <v>72</v>
      </c>
      <c r="AF3816" s="44">
        <v>2160</v>
      </c>
      <c r="AG3816" s="45"/>
      <c r="AH3816" s="38"/>
      <c r="AI3816" s="43">
        <v>0</v>
      </c>
      <c r="AJ3816" s="44">
        <v>0</v>
      </c>
      <c r="AK3816" s="45"/>
      <c r="AL3816" s="38"/>
      <c r="AM3816" s="43">
        <v>99</v>
      </c>
      <c r="AN3816" s="44">
        <v>2970</v>
      </c>
      <c r="AO3816" s="45"/>
    </row>
    <row r="3817" spans="1:41" hidden="1" outlineLevel="1" x14ac:dyDescent="0.25">
      <c r="A3817" s="34" t="s">
        <v>6354</v>
      </c>
      <c r="B3817" s="35" t="s">
        <v>6355</v>
      </c>
      <c r="C3817" s="35" t="s">
        <v>3059</v>
      </c>
      <c r="D3817" s="35" t="s">
        <v>523</v>
      </c>
      <c r="E3817" s="42">
        <v>100</v>
      </c>
      <c r="G3817" s="43">
        <v>0</v>
      </c>
      <c r="H3817" s="44">
        <v>0</v>
      </c>
      <c r="I3817" s="45"/>
      <c r="J3817" s="38"/>
      <c r="K3817" s="43">
        <v>60</v>
      </c>
      <c r="L3817" s="44">
        <v>6000</v>
      </c>
      <c r="M3817" s="45"/>
      <c r="N3817" s="38"/>
      <c r="O3817" s="43">
        <v>60</v>
      </c>
      <c r="P3817" s="44">
        <v>6000</v>
      </c>
      <c r="Q3817" s="45"/>
      <c r="R3817" s="38"/>
      <c r="S3817" s="43">
        <v>29</v>
      </c>
      <c r="T3817" s="44">
        <v>2900</v>
      </c>
      <c r="U3817" s="45"/>
      <c r="V3817" s="38"/>
      <c r="W3817" s="43">
        <v>45</v>
      </c>
      <c r="X3817" s="44">
        <v>4500</v>
      </c>
      <c r="Y3817" s="45"/>
      <c r="Z3817" s="38"/>
      <c r="AA3817" s="43">
        <v>123.21</v>
      </c>
      <c r="AB3817" s="44">
        <v>12321</v>
      </c>
      <c r="AC3817" s="45"/>
      <c r="AD3817" s="38"/>
      <c r="AE3817" s="43">
        <v>55</v>
      </c>
      <c r="AF3817" s="44">
        <v>5500</v>
      </c>
      <c r="AG3817" s="45"/>
      <c r="AH3817" s="38"/>
      <c r="AI3817" s="43">
        <v>0</v>
      </c>
      <c r="AJ3817" s="44">
        <v>0</v>
      </c>
      <c r="AK3817" s="45"/>
      <c r="AL3817" s="38"/>
      <c r="AM3817" s="43">
        <v>91</v>
      </c>
      <c r="AN3817" s="44">
        <v>9100</v>
      </c>
      <c r="AO3817" s="45"/>
    </row>
    <row r="3818" spans="1:41" hidden="1" outlineLevel="1" x14ac:dyDescent="0.25">
      <c r="A3818" s="34" t="s">
        <v>6356</v>
      </c>
      <c r="B3818" s="35" t="s">
        <v>6357</v>
      </c>
      <c r="C3818" s="35" t="s">
        <v>3062</v>
      </c>
      <c r="D3818" s="35" t="s">
        <v>523</v>
      </c>
      <c r="E3818" s="42">
        <v>70</v>
      </c>
      <c r="G3818" s="43">
        <v>0</v>
      </c>
      <c r="H3818" s="44">
        <v>0</v>
      </c>
      <c r="I3818" s="45"/>
      <c r="J3818" s="38"/>
      <c r="K3818" s="43">
        <v>50</v>
      </c>
      <c r="L3818" s="44">
        <v>3500</v>
      </c>
      <c r="M3818" s="45"/>
      <c r="N3818" s="38"/>
      <c r="O3818" s="43">
        <v>50</v>
      </c>
      <c r="P3818" s="44">
        <v>3500</v>
      </c>
      <c r="Q3818" s="45"/>
      <c r="R3818" s="38"/>
      <c r="S3818" s="43">
        <v>21</v>
      </c>
      <c r="T3818" s="44">
        <v>1470</v>
      </c>
      <c r="U3818" s="45"/>
      <c r="V3818" s="38"/>
      <c r="W3818" s="43">
        <v>40</v>
      </c>
      <c r="X3818" s="44">
        <v>2800</v>
      </c>
      <c r="Y3818" s="45"/>
      <c r="Z3818" s="38"/>
      <c r="AA3818" s="43">
        <v>99.23</v>
      </c>
      <c r="AB3818" s="44">
        <v>6946.1</v>
      </c>
      <c r="AC3818" s="45"/>
      <c r="AD3818" s="38"/>
      <c r="AE3818" s="43">
        <v>52</v>
      </c>
      <c r="AF3818" s="44">
        <v>3640</v>
      </c>
      <c r="AG3818" s="45"/>
      <c r="AH3818" s="38"/>
      <c r="AI3818" s="43">
        <v>0</v>
      </c>
      <c r="AJ3818" s="44">
        <v>0</v>
      </c>
      <c r="AK3818" s="45"/>
      <c r="AL3818" s="38"/>
      <c r="AM3818" s="43">
        <v>68</v>
      </c>
      <c r="AN3818" s="44">
        <v>4760</v>
      </c>
      <c r="AO3818" s="45"/>
    </row>
    <row r="3819" spans="1:41" hidden="1" outlineLevel="1" x14ac:dyDescent="0.25">
      <c r="A3819" s="34" t="s">
        <v>6358</v>
      </c>
      <c r="B3819" s="35" t="s">
        <v>6359</v>
      </c>
      <c r="C3819" s="35" t="s">
        <v>3065</v>
      </c>
      <c r="D3819" s="35" t="s">
        <v>523</v>
      </c>
      <c r="E3819" s="42">
        <v>55</v>
      </c>
      <c r="G3819" s="43">
        <v>0</v>
      </c>
      <c r="H3819" s="44">
        <v>0</v>
      </c>
      <c r="I3819" s="45"/>
      <c r="J3819" s="38"/>
      <c r="K3819" s="43">
        <v>40</v>
      </c>
      <c r="L3819" s="44">
        <v>2200</v>
      </c>
      <c r="M3819" s="45"/>
      <c r="N3819" s="38"/>
      <c r="O3819" s="43">
        <v>40</v>
      </c>
      <c r="P3819" s="44">
        <v>2200</v>
      </c>
      <c r="Q3819" s="45"/>
      <c r="R3819" s="38"/>
      <c r="S3819" s="43">
        <v>17</v>
      </c>
      <c r="T3819" s="44">
        <v>935</v>
      </c>
      <c r="U3819" s="45"/>
      <c r="V3819" s="38"/>
      <c r="W3819" s="43">
        <v>30</v>
      </c>
      <c r="X3819" s="44">
        <v>1650</v>
      </c>
      <c r="Y3819" s="45"/>
      <c r="Z3819" s="38"/>
      <c r="AA3819" s="43">
        <v>74.42</v>
      </c>
      <c r="AB3819" s="44">
        <v>4093.1</v>
      </c>
      <c r="AC3819" s="45"/>
      <c r="AD3819" s="38"/>
      <c r="AE3819" s="43">
        <v>31</v>
      </c>
      <c r="AF3819" s="44">
        <v>1705</v>
      </c>
      <c r="AG3819" s="45"/>
      <c r="AH3819" s="38"/>
      <c r="AI3819" s="43">
        <v>0</v>
      </c>
      <c r="AJ3819" s="44">
        <v>0</v>
      </c>
      <c r="AK3819" s="45"/>
      <c r="AL3819" s="38"/>
      <c r="AM3819" s="43">
        <v>62</v>
      </c>
      <c r="AN3819" s="44">
        <v>3410</v>
      </c>
      <c r="AO3819" s="45"/>
    </row>
    <row r="3820" spans="1:41" hidden="1" outlineLevel="1" x14ac:dyDescent="0.25">
      <c r="A3820" s="34" t="s">
        <v>6360</v>
      </c>
      <c r="B3820" s="35" t="s">
        <v>6361</v>
      </c>
      <c r="C3820" s="35" t="s">
        <v>3068</v>
      </c>
      <c r="D3820" s="35" t="s">
        <v>523</v>
      </c>
      <c r="E3820" s="42">
        <v>80</v>
      </c>
      <c r="G3820" s="43">
        <v>0</v>
      </c>
      <c r="H3820" s="44">
        <v>0</v>
      </c>
      <c r="I3820" s="45"/>
      <c r="J3820" s="38"/>
      <c r="K3820" s="43">
        <v>37</v>
      </c>
      <c r="L3820" s="44">
        <v>2960</v>
      </c>
      <c r="M3820" s="45"/>
      <c r="N3820" s="38"/>
      <c r="O3820" s="43">
        <v>37</v>
      </c>
      <c r="P3820" s="44">
        <v>2960</v>
      </c>
      <c r="Q3820" s="45"/>
      <c r="R3820" s="38"/>
      <c r="S3820" s="43">
        <v>14</v>
      </c>
      <c r="T3820" s="44">
        <v>1120</v>
      </c>
      <c r="U3820" s="45"/>
      <c r="V3820" s="38"/>
      <c r="W3820" s="43">
        <v>24</v>
      </c>
      <c r="X3820" s="44">
        <v>1920</v>
      </c>
      <c r="Y3820" s="45"/>
      <c r="Z3820" s="38"/>
      <c r="AA3820" s="43">
        <v>62.02</v>
      </c>
      <c r="AB3820" s="44">
        <v>4961.6000000000004</v>
      </c>
      <c r="AC3820" s="45"/>
      <c r="AD3820" s="38"/>
      <c r="AE3820" s="43">
        <v>28</v>
      </c>
      <c r="AF3820" s="44">
        <v>2240</v>
      </c>
      <c r="AG3820" s="45"/>
      <c r="AH3820" s="38"/>
      <c r="AI3820" s="43">
        <v>0</v>
      </c>
      <c r="AJ3820" s="44">
        <v>0</v>
      </c>
      <c r="AK3820" s="45"/>
      <c r="AL3820" s="38"/>
      <c r="AM3820" s="43">
        <v>45</v>
      </c>
      <c r="AN3820" s="44">
        <v>3600</v>
      </c>
      <c r="AO3820" s="45"/>
    </row>
    <row r="3821" spans="1:41" hidden="1" outlineLevel="1" x14ac:dyDescent="0.25">
      <c r="A3821" s="34" t="s">
        <v>6362</v>
      </c>
      <c r="B3821" s="35" t="s">
        <v>6363</v>
      </c>
      <c r="C3821" s="35" t="s">
        <v>3071</v>
      </c>
      <c r="D3821" s="35" t="s">
        <v>523</v>
      </c>
      <c r="E3821" s="42">
        <v>100</v>
      </c>
      <c r="G3821" s="43">
        <v>0</v>
      </c>
      <c r="H3821" s="44">
        <v>0</v>
      </c>
      <c r="I3821" s="45"/>
      <c r="J3821" s="38"/>
      <c r="K3821" s="43">
        <v>34</v>
      </c>
      <c r="L3821" s="44">
        <v>3400</v>
      </c>
      <c r="M3821" s="45"/>
      <c r="N3821" s="38"/>
      <c r="O3821" s="43">
        <v>34</v>
      </c>
      <c r="P3821" s="44">
        <v>3400</v>
      </c>
      <c r="Q3821" s="45"/>
      <c r="R3821" s="38"/>
      <c r="S3821" s="43">
        <v>12</v>
      </c>
      <c r="T3821" s="44">
        <v>1200</v>
      </c>
      <c r="U3821" s="45"/>
      <c r="V3821" s="38"/>
      <c r="W3821" s="43">
        <v>21</v>
      </c>
      <c r="X3821" s="44">
        <v>2100</v>
      </c>
      <c r="Y3821" s="45"/>
      <c r="Z3821" s="38"/>
      <c r="AA3821" s="43">
        <v>49.62</v>
      </c>
      <c r="AB3821" s="44">
        <v>4962</v>
      </c>
      <c r="AC3821" s="45"/>
      <c r="AD3821" s="38"/>
      <c r="AE3821" s="43">
        <v>21</v>
      </c>
      <c r="AF3821" s="44">
        <v>2100</v>
      </c>
      <c r="AG3821" s="45"/>
      <c r="AH3821" s="38"/>
      <c r="AI3821" s="43">
        <v>0</v>
      </c>
      <c r="AJ3821" s="44">
        <v>0</v>
      </c>
      <c r="AK3821" s="45"/>
      <c r="AL3821" s="38"/>
      <c r="AM3821" s="43">
        <v>42</v>
      </c>
      <c r="AN3821" s="44">
        <v>4200</v>
      </c>
      <c r="AO3821" s="45"/>
    </row>
    <row r="3822" spans="1:41" hidden="1" outlineLevel="1" x14ac:dyDescent="0.25">
      <c r="A3822" s="34" t="s">
        <v>6364</v>
      </c>
      <c r="B3822" s="35" t="s">
        <v>6365</v>
      </c>
      <c r="C3822" s="35" t="s">
        <v>3074</v>
      </c>
      <c r="D3822" s="35" t="s">
        <v>523</v>
      </c>
      <c r="E3822" s="42">
        <v>250</v>
      </c>
      <c r="G3822" s="43">
        <v>0</v>
      </c>
      <c r="H3822" s="44">
        <v>0</v>
      </c>
      <c r="I3822" s="45"/>
      <c r="J3822" s="38"/>
      <c r="K3822" s="43">
        <v>29</v>
      </c>
      <c r="L3822" s="44">
        <v>7250</v>
      </c>
      <c r="M3822" s="45"/>
      <c r="N3822" s="38"/>
      <c r="O3822" s="43">
        <v>29</v>
      </c>
      <c r="P3822" s="44">
        <v>7250</v>
      </c>
      <c r="Q3822" s="45"/>
      <c r="R3822" s="38"/>
      <c r="S3822" s="43">
        <v>15</v>
      </c>
      <c r="T3822" s="44">
        <v>3750</v>
      </c>
      <c r="U3822" s="45"/>
      <c r="V3822" s="38"/>
      <c r="W3822" s="43">
        <v>19</v>
      </c>
      <c r="X3822" s="44">
        <v>4750</v>
      </c>
      <c r="Y3822" s="45"/>
      <c r="Z3822" s="38"/>
      <c r="AA3822" s="43">
        <v>41.35</v>
      </c>
      <c r="AB3822" s="44">
        <v>10337.5</v>
      </c>
      <c r="AC3822" s="45"/>
      <c r="AD3822" s="38"/>
      <c r="AE3822" s="43">
        <v>18</v>
      </c>
      <c r="AF3822" s="44">
        <v>4500</v>
      </c>
      <c r="AG3822" s="45"/>
      <c r="AH3822" s="38"/>
      <c r="AI3822" s="43">
        <v>0</v>
      </c>
      <c r="AJ3822" s="44">
        <v>0</v>
      </c>
      <c r="AK3822" s="45"/>
      <c r="AL3822" s="38"/>
      <c r="AM3822" s="43">
        <v>63</v>
      </c>
      <c r="AN3822" s="44">
        <v>15750</v>
      </c>
      <c r="AO3822" s="45"/>
    </row>
    <row r="3823" spans="1:41" ht="45" hidden="1" outlineLevel="1" x14ac:dyDescent="0.25">
      <c r="A3823" s="34" t="s">
        <v>6366</v>
      </c>
      <c r="B3823" s="35" t="s">
        <v>6367</v>
      </c>
      <c r="C3823" s="35" t="s">
        <v>5327</v>
      </c>
      <c r="D3823" s="35" t="s">
        <v>444</v>
      </c>
      <c r="E3823" s="42">
        <v>1</v>
      </c>
      <c r="G3823" s="43">
        <v>0</v>
      </c>
      <c r="H3823" s="44">
        <v>0</v>
      </c>
      <c r="I3823" s="45"/>
      <c r="J3823" s="38"/>
      <c r="K3823" s="43">
        <v>8000</v>
      </c>
      <c r="L3823" s="44">
        <v>8000</v>
      </c>
      <c r="M3823" s="45"/>
      <c r="N3823" s="38"/>
      <c r="O3823" s="43">
        <v>8000</v>
      </c>
      <c r="P3823" s="44">
        <v>8000</v>
      </c>
      <c r="Q3823" s="45"/>
      <c r="R3823" s="38"/>
      <c r="S3823" s="43">
        <v>7932</v>
      </c>
      <c r="T3823" s="44">
        <v>7932</v>
      </c>
      <c r="U3823" s="45"/>
      <c r="V3823" s="38"/>
      <c r="W3823" s="43">
        <v>10000</v>
      </c>
      <c r="X3823" s="44">
        <v>10000</v>
      </c>
      <c r="Y3823" s="45"/>
      <c r="Z3823" s="38"/>
      <c r="AA3823" s="43">
        <v>1653.85</v>
      </c>
      <c r="AB3823" s="44">
        <v>1653.85</v>
      </c>
      <c r="AC3823" s="45"/>
      <c r="AD3823" s="38"/>
      <c r="AE3823" s="43">
        <v>1725</v>
      </c>
      <c r="AF3823" s="44">
        <v>1725</v>
      </c>
      <c r="AG3823" s="45"/>
      <c r="AH3823" s="38"/>
      <c r="AI3823" s="43">
        <v>0</v>
      </c>
      <c r="AJ3823" s="44">
        <v>0</v>
      </c>
      <c r="AK3823" s="45"/>
      <c r="AL3823" s="38"/>
      <c r="AM3823" s="43">
        <v>12514</v>
      </c>
      <c r="AN3823" s="44">
        <v>12514</v>
      </c>
      <c r="AO3823" s="45"/>
    </row>
    <row r="3824" spans="1:41" hidden="1" outlineLevel="1" x14ac:dyDescent="0.25">
      <c r="A3824" s="34" t="s">
        <v>6368</v>
      </c>
      <c r="B3824" s="35" t="s">
        <v>6369</v>
      </c>
      <c r="C3824" s="35" t="s">
        <v>3080</v>
      </c>
      <c r="D3824" s="35" t="s">
        <v>444</v>
      </c>
      <c r="E3824" s="42">
        <v>1</v>
      </c>
      <c r="G3824" s="43">
        <v>0</v>
      </c>
      <c r="H3824" s="44">
        <v>0</v>
      </c>
      <c r="I3824" s="45"/>
      <c r="J3824" s="38"/>
      <c r="K3824" s="43">
        <v>2800</v>
      </c>
      <c r="L3824" s="44">
        <v>2800</v>
      </c>
      <c r="M3824" s="45"/>
      <c r="N3824" s="38"/>
      <c r="O3824" s="43">
        <v>2800</v>
      </c>
      <c r="P3824" s="44">
        <v>2800</v>
      </c>
      <c r="Q3824" s="45"/>
      <c r="R3824" s="38"/>
      <c r="S3824" s="43">
        <v>327</v>
      </c>
      <c r="T3824" s="44">
        <v>327</v>
      </c>
      <c r="U3824" s="45"/>
      <c r="V3824" s="38"/>
      <c r="W3824" s="43">
        <v>9000</v>
      </c>
      <c r="X3824" s="44">
        <v>9000</v>
      </c>
      <c r="Y3824" s="45"/>
      <c r="Z3824" s="38"/>
      <c r="AA3824" s="43">
        <v>1653.85</v>
      </c>
      <c r="AB3824" s="44">
        <v>1653.85</v>
      </c>
      <c r="AC3824" s="45"/>
      <c r="AD3824" s="38"/>
      <c r="AE3824" s="43">
        <v>1725</v>
      </c>
      <c r="AF3824" s="44">
        <v>1725</v>
      </c>
      <c r="AG3824" s="45"/>
      <c r="AH3824" s="38"/>
      <c r="AI3824" s="43">
        <v>0</v>
      </c>
      <c r="AJ3824" s="44">
        <v>0</v>
      </c>
      <c r="AK3824" s="45"/>
      <c r="AL3824" s="38"/>
      <c r="AM3824" s="43">
        <v>1859</v>
      </c>
      <c r="AN3824" s="44">
        <v>1859</v>
      </c>
      <c r="AO3824" s="45"/>
    </row>
    <row r="3825" spans="1:41" hidden="1" outlineLevel="1" x14ac:dyDescent="0.25">
      <c r="A3825" s="30"/>
      <c r="B3825" s="31" t="s">
        <v>44</v>
      </c>
      <c r="C3825" s="31" t="s">
        <v>45</v>
      </c>
      <c r="G3825" s="36"/>
      <c r="H3825" s="36"/>
      <c r="I3825" s="37"/>
      <c r="J3825" s="38"/>
      <c r="K3825" s="36"/>
      <c r="L3825" s="36"/>
      <c r="M3825" s="37"/>
      <c r="N3825" s="38"/>
      <c r="O3825" s="36"/>
      <c r="P3825" s="36"/>
      <c r="Q3825" s="37"/>
      <c r="R3825" s="38"/>
      <c r="S3825" s="36"/>
      <c r="T3825" s="36"/>
      <c r="U3825" s="37"/>
      <c r="V3825" s="38"/>
      <c r="W3825" s="36"/>
      <c r="X3825" s="36"/>
      <c r="Y3825" s="37"/>
      <c r="Z3825" s="38"/>
      <c r="AA3825" s="36"/>
      <c r="AB3825" s="36"/>
      <c r="AC3825" s="37"/>
      <c r="AD3825" s="38"/>
      <c r="AE3825" s="36"/>
      <c r="AF3825" s="36"/>
      <c r="AG3825" s="37"/>
      <c r="AH3825" s="38"/>
      <c r="AI3825" s="36"/>
      <c r="AJ3825" s="36"/>
      <c r="AK3825" s="37"/>
      <c r="AL3825" s="38"/>
      <c r="AM3825" s="36"/>
      <c r="AN3825" s="36"/>
      <c r="AO3825" s="37"/>
    </row>
    <row r="3826" spans="1:41" hidden="1" outlineLevel="1" x14ac:dyDescent="0.25">
      <c r="A3826" s="34" t="s">
        <v>6370</v>
      </c>
      <c r="B3826" s="35" t="s">
        <v>47</v>
      </c>
      <c r="C3826" s="35" t="s">
        <v>3082</v>
      </c>
      <c r="G3826" s="36"/>
      <c r="H3826" s="36"/>
      <c r="I3826" s="37"/>
      <c r="J3826" s="38"/>
      <c r="K3826" s="36"/>
      <c r="L3826" s="36"/>
      <c r="M3826" s="37"/>
      <c r="N3826" s="38"/>
      <c r="O3826" s="36"/>
      <c r="P3826" s="36"/>
      <c r="Q3826" s="37"/>
      <c r="R3826" s="38"/>
      <c r="S3826" s="36"/>
      <c r="T3826" s="36"/>
      <c r="U3826" s="37"/>
      <c r="V3826" s="38"/>
      <c r="W3826" s="36"/>
      <c r="X3826" s="36"/>
      <c r="Y3826" s="37"/>
      <c r="Z3826" s="38"/>
      <c r="AA3826" s="36"/>
      <c r="AB3826" s="36"/>
      <c r="AC3826" s="37"/>
      <c r="AD3826" s="38"/>
      <c r="AE3826" s="36"/>
      <c r="AF3826" s="36"/>
      <c r="AG3826" s="37"/>
      <c r="AH3826" s="38"/>
      <c r="AI3826" s="36"/>
      <c r="AJ3826" s="36"/>
      <c r="AK3826" s="37"/>
      <c r="AL3826" s="38"/>
      <c r="AM3826" s="36"/>
      <c r="AN3826" s="36"/>
      <c r="AO3826" s="37"/>
    </row>
    <row r="3827" spans="1:41" ht="45" hidden="1" outlineLevel="1" x14ac:dyDescent="0.25">
      <c r="A3827" s="30"/>
      <c r="B3827" s="31" t="s">
        <v>69</v>
      </c>
      <c r="C3827" s="31" t="s">
        <v>70</v>
      </c>
      <c r="D3827" s="31" t="s">
        <v>71</v>
      </c>
      <c r="E3827" s="31" t="s">
        <v>72</v>
      </c>
      <c r="G3827" s="39" t="s">
        <v>73</v>
      </c>
      <c r="H3827" s="40" t="s">
        <v>33</v>
      </c>
      <c r="I3827" s="41"/>
      <c r="J3827" s="38"/>
      <c r="K3827" s="39" t="s">
        <v>73</v>
      </c>
      <c r="L3827" s="40" t="s">
        <v>33</v>
      </c>
      <c r="M3827" s="41"/>
      <c r="N3827" s="38"/>
      <c r="O3827" s="39" t="s">
        <v>73</v>
      </c>
      <c r="P3827" s="40" t="s">
        <v>33</v>
      </c>
      <c r="Q3827" s="41"/>
      <c r="R3827" s="38"/>
      <c r="S3827" s="39" t="s">
        <v>73</v>
      </c>
      <c r="T3827" s="40" t="s">
        <v>33</v>
      </c>
      <c r="U3827" s="41"/>
      <c r="V3827" s="38"/>
      <c r="W3827" s="39" t="s">
        <v>73</v>
      </c>
      <c r="X3827" s="40" t="s">
        <v>33</v>
      </c>
      <c r="Y3827" s="41"/>
      <c r="Z3827" s="38"/>
      <c r="AA3827" s="39" t="s">
        <v>73</v>
      </c>
      <c r="AB3827" s="40" t="s">
        <v>33</v>
      </c>
      <c r="AC3827" s="41"/>
      <c r="AD3827" s="38"/>
      <c r="AE3827" s="39" t="s">
        <v>73</v>
      </c>
      <c r="AF3827" s="40" t="s">
        <v>33</v>
      </c>
      <c r="AG3827" s="41"/>
      <c r="AH3827" s="38"/>
      <c r="AI3827" s="39" t="s">
        <v>73</v>
      </c>
      <c r="AJ3827" s="40" t="s">
        <v>33</v>
      </c>
      <c r="AK3827" s="41"/>
      <c r="AL3827" s="38"/>
      <c r="AM3827" s="39" t="s">
        <v>73</v>
      </c>
      <c r="AN3827" s="40" t="s">
        <v>33</v>
      </c>
      <c r="AO3827" s="41"/>
    </row>
    <row r="3828" spans="1:41" hidden="1" outlineLevel="1" x14ac:dyDescent="0.25">
      <c r="A3828" s="34" t="s">
        <v>6371</v>
      </c>
      <c r="B3828" s="35" t="s">
        <v>6372</v>
      </c>
      <c r="C3828" s="35" t="s">
        <v>3085</v>
      </c>
      <c r="D3828" s="35" t="s">
        <v>500</v>
      </c>
      <c r="E3828" s="42">
        <v>38</v>
      </c>
      <c r="G3828" s="43">
        <v>0</v>
      </c>
      <c r="H3828" s="44">
        <v>0</v>
      </c>
      <c r="I3828" s="45"/>
      <c r="J3828" s="38"/>
      <c r="K3828" s="43">
        <v>300</v>
      </c>
      <c r="L3828" s="44">
        <v>11400</v>
      </c>
      <c r="M3828" s="45"/>
      <c r="N3828" s="38"/>
      <c r="O3828" s="43">
        <v>300</v>
      </c>
      <c r="P3828" s="44">
        <v>11400</v>
      </c>
      <c r="Q3828" s="45"/>
      <c r="R3828" s="38"/>
      <c r="S3828" s="43">
        <v>124</v>
      </c>
      <c r="T3828" s="44">
        <v>4712</v>
      </c>
      <c r="U3828" s="45"/>
      <c r="V3828" s="38"/>
      <c r="W3828" s="43">
        <v>150</v>
      </c>
      <c r="X3828" s="44">
        <v>5700</v>
      </c>
      <c r="Y3828" s="45"/>
      <c r="Z3828" s="38"/>
      <c r="AA3828" s="43">
        <v>115.77</v>
      </c>
      <c r="AB3828" s="44">
        <v>4399.26</v>
      </c>
      <c r="AC3828" s="45"/>
      <c r="AD3828" s="38"/>
      <c r="AE3828" s="43">
        <v>75</v>
      </c>
      <c r="AF3828" s="44">
        <v>2850</v>
      </c>
      <c r="AG3828" s="45"/>
      <c r="AH3828" s="38"/>
      <c r="AI3828" s="43">
        <v>0</v>
      </c>
      <c r="AJ3828" s="44">
        <v>0</v>
      </c>
      <c r="AK3828" s="45"/>
      <c r="AL3828" s="38"/>
      <c r="AM3828" s="43">
        <v>210</v>
      </c>
      <c r="AN3828" s="44">
        <v>7980</v>
      </c>
      <c r="AO3828" s="45"/>
    </row>
    <row r="3829" spans="1:41" hidden="1" outlineLevel="1" x14ac:dyDescent="0.25">
      <c r="A3829" s="34" t="s">
        <v>6373</v>
      </c>
      <c r="B3829" s="35" t="s">
        <v>6374</v>
      </c>
      <c r="C3829" s="35" t="s">
        <v>3088</v>
      </c>
      <c r="D3829" s="35" t="s">
        <v>500</v>
      </c>
      <c r="E3829" s="42">
        <v>70</v>
      </c>
      <c r="G3829" s="43">
        <v>0</v>
      </c>
      <c r="H3829" s="44">
        <v>0</v>
      </c>
      <c r="I3829" s="45"/>
      <c r="J3829" s="38"/>
      <c r="K3829" s="43">
        <v>60</v>
      </c>
      <c r="L3829" s="44">
        <v>4200</v>
      </c>
      <c r="M3829" s="45"/>
      <c r="N3829" s="38"/>
      <c r="O3829" s="43">
        <v>60</v>
      </c>
      <c r="P3829" s="44">
        <v>4200</v>
      </c>
      <c r="Q3829" s="45"/>
      <c r="R3829" s="38"/>
      <c r="S3829" s="43">
        <v>18</v>
      </c>
      <c r="T3829" s="44">
        <v>1260</v>
      </c>
      <c r="U3829" s="45"/>
      <c r="V3829" s="38"/>
      <c r="W3829" s="43">
        <v>180</v>
      </c>
      <c r="X3829" s="44">
        <v>12600</v>
      </c>
      <c r="Y3829" s="45"/>
      <c r="Z3829" s="38"/>
      <c r="AA3829" s="43">
        <v>43</v>
      </c>
      <c r="AB3829" s="44">
        <v>3010</v>
      </c>
      <c r="AC3829" s="45"/>
      <c r="AD3829" s="38"/>
      <c r="AE3829" s="43">
        <v>46</v>
      </c>
      <c r="AF3829" s="44">
        <v>3220</v>
      </c>
      <c r="AG3829" s="45"/>
      <c r="AH3829" s="38"/>
      <c r="AI3829" s="43">
        <v>0</v>
      </c>
      <c r="AJ3829" s="44">
        <v>0</v>
      </c>
      <c r="AK3829" s="45"/>
      <c r="AL3829" s="38"/>
      <c r="AM3829" s="43">
        <v>35</v>
      </c>
      <c r="AN3829" s="44">
        <v>2450</v>
      </c>
      <c r="AO3829" s="45"/>
    </row>
    <row r="3830" spans="1:41" hidden="1" outlineLevel="1" x14ac:dyDescent="0.25">
      <c r="A3830" s="34" t="s">
        <v>6375</v>
      </c>
      <c r="B3830" s="35" t="s">
        <v>6376</v>
      </c>
      <c r="C3830" s="35" t="s">
        <v>3091</v>
      </c>
      <c r="D3830" s="35" t="s">
        <v>500</v>
      </c>
      <c r="E3830" s="42">
        <v>3</v>
      </c>
      <c r="G3830" s="43">
        <v>0</v>
      </c>
      <c r="H3830" s="44">
        <v>0</v>
      </c>
      <c r="I3830" s="45"/>
      <c r="J3830" s="38"/>
      <c r="K3830" s="43">
        <v>100</v>
      </c>
      <c r="L3830" s="44">
        <v>300</v>
      </c>
      <c r="M3830" s="45"/>
      <c r="N3830" s="38"/>
      <c r="O3830" s="43">
        <v>100</v>
      </c>
      <c r="P3830" s="44">
        <v>300</v>
      </c>
      <c r="Q3830" s="45"/>
      <c r="R3830" s="38"/>
      <c r="S3830" s="43">
        <v>1109</v>
      </c>
      <c r="T3830" s="44">
        <v>3327</v>
      </c>
      <c r="U3830" s="45"/>
      <c r="V3830" s="38"/>
      <c r="W3830" s="43">
        <v>330</v>
      </c>
      <c r="X3830" s="44">
        <v>990</v>
      </c>
      <c r="Y3830" s="45"/>
      <c r="Z3830" s="38"/>
      <c r="AA3830" s="43">
        <v>193.5</v>
      </c>
      <c r="AB3830" s="44">
        <v>580.5</v>
      </c>
      <c r="AC3830" s="45"/>
      <c r="AD3830" s="38"/>
      <c r="AE3830" s="43">
        <v>115</v>
      </c>
      <c r="AF3830" s="44">
        <v>345</v>
      </c>
      <c r="AG3830" s="45"/>
      <c r="AH3830" s="38"/>
      <c r="AI3830" s="43">
        <v>0</v>
      </c>
      <c r="AJ3830" s="44">
        <v>0</v>
      </c>
      <c r="AK3830" s="45"/>
      <c r="AL3830" s="38"/>
      <c r="AM3830" s="43">
        <v>326</v>
      </c>
      <c r="AN3830" s="44">
        <v>978</v>
      </c>
      <c r="AO3830" s="45"/>
    </row>
    <row r="3831" spans="1:41" hidden="1" outlineLevel="1" x14ac:dyDescent="0.25">
      <c r="A3831" s="34" t="s">
        <v>6377</v>
      </c>
      <c r="B3831" s="35" t="s">
        <v>6378</v>
      </c>
      <c r="C3831" s="35" t="s">
        <v>3094</v>
      </c>
      <c r="D3831" s="35" t="s">
        <v>500</v>
      </c>
      <c r="E3831" s="42">
        <v>3</v>
      </c>
      <c r="G3831" s="43">
        <v>0</v>
      </c>
      <c r="H3831" s="44">
        <v>0</v>
      </c>
      <c r="I3831" s="45"/>
      <c r="J3831" s="38"/>
      <c r="K3831" s="43">
        <v>200</v>
      </c>
      <c r="L3831" s="44">
        <v>600</v>
      </c>
      <c r="M3831" s="45"/>
      <c r="N3831" s="38"/>
      <c r="O3831" s="43">
        <v>200</v>
      </c>
      <c r="P3831" s="44">
        <v>600</v>
      </c>
      <c r="Q3831" s="45"/>
      <c r="R3831" s="38"/>
      <c r="S3831" s="43">
        <v>60</v>
      </c>
      <c r="T3831" s="44">
        <v>180</v>
      </c>
      <c r="U3831" s="45"/>
      <c r="V3831" s="38"/>
      <c r="W3831" s="43">
        <v>96</v>
      </c>
      <c r="X3831" s="44">
        <v>288</v>
      </c>
      <c r="Y3831" s="45"/>
      <c r="Z3831" s="38"/>
      <c r="AA3831" s="43">
        <v>64.5</v>
      </c>
      <c r="AB3831" s="44">
        <v>193.5</v>
      </c>
      <c r="AC3831" s="45"/>
      <c r="AD3831" s="38"/>
      <c r="AE3831" s="43">
        <v>43</v>
      </c>
      <c r="AF3831" s="44">
        <v>129</v>
      </c>
      <c r="AG3831" s="45"/>
      <c r="AH3831" s="38"/>
      <c r="AI3831" s="43">
        <v>0</v>
      </c>
      <c r="AJ3831" s="44">
        <v>0</v>
      </c>
      <c r="AK3831" s="45"/>
      <c r="AL3831" s="38"/>
      <c r="AM3831" s="43">
        <v>228</v>
      </c>
      <c r="AN3831" s="44">
        <v>684</v>
      </c>
      <c r="AO3831" s="45"/>
    </row>
    <row r="3832" spans="1:41" hidden="1" outlineLevel="1" x14ac:dyDescent="0.25">
      <c r="A3832" s="34" t="s">
        <v>6379</v>
      </c>
      <c r="B3832" s="35" t="s">
        <v>6380</v>
      </c>
      <c r="C3832" s="35" t="s">
        <v>3097</v>
      </c>
      <c r="D3832" s="35" t="s">
        <v>500</v>
      </c>
      <c r="E3832" s="42">
        <v>7</v>
      </c>
      <c r="G3832" s="43">
        <v>0</v>
      </c>
      <c r="H3832" s="44">
        <v>0</v>
      </c>
      <c r="I3832" s="45"/>
      <c r="J3832" s="38"/>
      <c r="K3832" s="43">
        <v>150</v>
      </c>
      <c r="L3832" s="44">
        <v>1050</v>
      </c>
      <c r="M3832" s="45"/>
      <c r="N3832" s="38"/>
      <c r="O3832" s="43">
        <v>150</v>
      </c>
      <c r="P3832" s="44">
        <v>1050</v>
      </c>
      <c r="Q3832" s="45"/>
      <c r="R3832" s="38"/>
      <c r="S3832" s="43">
        <v>460</v>
      </c>
      <c r="T3832" s="44">
        <v>3220</v>
      </c>
      <c r="U3832" s="45"/>
      <c r="V3832" s="38"/>
      <c r="W3832" s="43">
        <v>120</v>
      </c>
      <c r="X3832" s="44">
        <v>840</v>
      </c>
      <c r="Y3832" s="45"/>
      <c r="Z3832" s="38"/>
      <c r="AA3832" s="43">
        <v>154.63999999999999</v>
      </c>
      <c r="AB3832" s="44">
        <v>1082.48</v>
      </c>
      <c r="AC3832" s="45"/>
      <c r="AD3832" s="38"/>
      <c r="AE3832" s="43">
        <v>207</v>
      </c>
      <c r="AF3832" s="44">
        <v>1449</v>
      </c>
      <c r="AG3832" s="45"/>
      <c r="AH3832" s="38"/>
      <c r="AI3832" s="43">
        <v>0</v>
      </c>
      <c r="AJ3832" s="44">
        <v>0</v>
      </c>
      <c r="AK3832" s="45"/>
      <c r="AL3832" s="38"/>
      <c r="AM3832" s="43">
        <v>442</v>
      </c>
      <c r="AN3832" s="44">
        <v>3094</v>
      </c>
      <c r="AO3832" s="45"/>
    </row>
    <row r="3833" spans="1:41" hidden="1" outlineLevel="1" x14ac:dyDescent="0.25">
      <c r="A3833" s="34" t="s">
        <v>6381</v>
      </c>
      <c r="B3833" s="35" t="s">
        <v>6382</v>
      </c>
      <c r="C3833" s="35" t="s">
        <v>3100</v>
      </c>
      <c r="D3833" s="35" t="s">
        <v>500</v>
      </c>
      <c r="E3833" s="42">
        <v>3</v>
      </c>
      <c r="G3833" s="43">
        <v>0</v>
      </c>
      <c r="H3833" s="44">
        <v>0</v>
      </c>
      <c r="I3833" s="45"/>
      <c r="J3833" s="38"/>
      <c r="K3833" s="43">
        <v>200</v>
      </c>
      <c r="L3833" s="44">
        <v>600</v>
      </c>
      <c r="M3833" s="45"/>
      <c r="N3833" s="38"/>
      <c r="O3833" s="43">
        <v>200</v>
      </c>
      <c r="P3833" s="44">
        <v>600</v>
      </c>
      <c r="Q3833" s="45"/>
      <c r="R3833" s="38"/>
      <c r="S3833" s="43">
        <v>89</v>
      </c>
      <c r="T3833" s="44">
        <v>267</v>
      </c>
      <c r="U3833" s="45"/>
      <c r="V3833" s="38"/>
      <c r="W3833" s="43">
        <v>500</v>
      </c>
      <c r="X3833" s="44">
        <v>1500</v>
      </c>
      <c r="Y3833" s="45"/>
      <c r="Z3833" s="38"/>
      <c r="AA3833" s="43">
        <v>75.25</v>
      </c>
      <c r="AB3833" s="44">
        <v>225.75</v>
      </c>
      <c r="AC3833" s="45"/>
      <c r="AD3833" s="38"/>
      <c r="AE3833" s="43">
        <v>575</v>
      </c>
      <c r="AF3833" s="44">
        <v>1725</v>
      </c>
      <c r="AG3833" s="45"/>
      <c r="AH3833" s="38"/>
      <c r="AI3833" s="43">
        <v>0</v>
      </c>
      <c r="AJ3833" s="44">
        <v>0</v>
      </c>
      <c r="AK3833" s="45"/>
      <c r="AL3833" s="38"/>
      <c r="AM3833" s="43">
        <v>291</v>
      </c>
      <c r="AN3833" s="44">
        <v>873</v>
      </c>
      <c r="AO3833" s="45"/>
    </row>
    <row r="3834" spans="1:41" hidden="1" outlineLevel="1" x14ac:dyDescent="0.25">
      <c r="A3834" s="30"/>
      <c r="B3834" s="31" t="s">
        <v>44</v>
      </c>
      <c r="C3834" s="31" t="s">
        <v>45</v>
      </c>
      <c r="G3834" s="36"/>
      <c r="H3834" s="36"/>
      <c r="I3834" s="37"/>
      <c r="J3834" s="38"/>
      <c r="K3834" s="36"/>
      <c r="L3834" s="36"/>
      <c r="M3834" s="37"/>
      <c r="N3834" s="38"/>
      <c r="O3834" s="36"/>
      <c r="P3834" s="36"/>
      <c r="Q3834" s="37"/>
      <c r="R3834" s="38"/>
      <c r="S3834" s="36"/>
      <c r="T3834" s="36"/>
      <c r="U3834" s="37"/>
      <c r="V3834" s="38"/>
      <c r="W3834" s="36"/>
      <c r="X3834" s="36"/>
      <c r="Y3834" s="37"/>
      <c r="Z3834" s="38"/>
      <c r="AA3834" s="36"/>
      <c r="AB3834" s="36"/>
      <c r="AC3834" s="37"/>
      <c r="AD3834" s="38"/>
      <c r="AE3834" s="36"/>
      <c r="AF3834" s="36"/>
      <c r="AG3834" s="37"/>
      <c r="AH3834" s="38"/>
      <c r="AI3834" s="36"/>
      <c r="AJ3834" s="36"/>
      <c r="AK3834" s="37"/>
      <c r="AL3834" s="38"/>
      <c r="AM3834" s="36"/>
      <c r="AN3834" s="36"/>
      <c r="AO3834" s="37"/>
    </row>
    <row r="3835" spans="1:41" hidden="1" outlineLevel="1" x14ac:dyDescent="0.25">
      <c r="A3835" s="34" t="s">
        <v>6383</v>
      </c>
      <c r="B3835" s="35" t="s">
        <v>47</v>
      </c>
      <c r="C3835" s="35" t="s">
        <v>5344</v>
      </c>
      <c r="G3835" s="36"/>
      <c r="H3835" s="36"/>
      <c r="I3835" s="37"/>
      <c r="J3835" s="38"/>
      <c r="K3835" s="36"/>
      <c r="L3835" s="36"/>
      <c r="M3835" s="37"/>
      <c r="N3835" s="38"/>
      <c r="O3835" s="36"/>
      <c r="P3835" s="36"/>
      <c r="Q3835" s="37"/>
      <c r="R3835" s="38"/>
      <c r="S3835" s="36"/>
      <c r="T3835" s="36"/>
      <c r="U3835" s="37"/>
      <c r="V3835" s="38"/>
      <c r="W3835" s="36"/>
      <c r="X3835" s="36"/>
      <c r="Y3835" s="37"/>
      <c r="Z3835" s="38"/>
      <c r="AA3835" s="36"/>
      <c r="AB3835" s="36"/>
      <c r="AC3835" s="37"/>
      <c r="AD3835" s="38"/>
      <c r="AE3835" s="36"/>
      <c r="AF3835" s="36"/>
      <c r="AG3835" s="37"/>
      <c r="AH3835" s="38"/>
      <c r="AI3835" s="36"/>
      <c r="AJ3835" s="36"/>
      <c r="AK3835" s="37"/>
      <c r="AL3835" s="38"/>
      <c r="AM3835" s="36"/>
      <c r="AN3835" s="36"/>
      <c r="AO3835" s="37"/>
    </row>
    <row r="3836" spans="1:41" ht="45" hidden="1" outlineLevel="1" x14ac:dyDescent="0.25">
      <c r="A3836" s="30"/>
      <c r="B3836" s="31" t="s">
        <v>69</v>
      </c>
      <c r="C3836" s="31" t="s">
        <v>70</v>
      </c>
      <c r="D3836" s="31" t="s">
        <v>71</v>
      </c>
      <c r="E3836" s="31" t="s">
        <v>72</v>
      </c>
      <c r="G3836" s="39" t="s">
        <v>73</v>
      </c>
      <c r="H3836" s="40" t="s">
        <v>33</v>
      </c>
      <c r="I3836" s="41"/>
      <c r="J3836" s="38"/>
      <c r="K3836" s="39" t="s">
        <v>73</v>
      </c>
      <c r="L3836" s="40" t="s">
        <v>33</v>
      </c>
      <c r="M3836" s="41"/>
      <c r="N3836" s="38"/>
      <c r="O3836" s="39" t="s">
        <v>73</v>
      </c>
      <c r="P3836" s="40" t="s">
        <v>33</v>
      </c>
      <c r="Q3836" s="41"/>
      <c r="R3836" s="38"/>
      <c r="S3836" s="39" t="s">
        <v>73</v>
      </c>
      <c r="T3836" s="40" t="s">
        <v>33</v>
      </c>
      <c r="U3836" s="41"/>
      <c r="V3836" s="38"/>
      <c r="W3836" s="39" t="s">
        <v>73</v>
      </c>
      <c r="X3836" s="40" t="s">
        <v>33</v>
      </c>
      <c r="Y3836" s="41"/>
      <c r="Z3836" s="38"/>
      <c r="AA3836" s="39" t="s">
        <v>73</v>
      </c>
      <c r="AB3836" s="40" t="s">
        <v>33</v>
      </c>
      <c r="AC3836" s="41"/>
      <c r="AD3836" s="38"/>
      <c r="AE3836" s="39" t="s">
        <v>73</v>
      </c>
      <c r="AF3836" s="40" t="s">
        <v>33</v>
      </c>
      <c r="AG3836" s="41"/>
      <c r="AH3836" s="38"/>
      <c r="AI3836" s="39" t="s">
        <v>73</v>
      </c>
      <c r="AJ3836" s="40" t="s">
        <v>33</v>
      </c>
      <c r="AK3836" s="41"/>
      <c r="AL3836" s="38"/>
      <c r="AM3836" s="39" t="s">
        <v>73</v>
      </c>
      <c r="AN3836" s="40" t="s">
        <v>33</v>
      </c>
      <c r="AO3836" s="41"/>
    </row>
    <row r="3837" spans="1:41" hidden="1" outlineLevel="1" x14ac:dyDescent="0.25">
      <c r="A3837" s="34" t="s">
        <v>6384</v>
      </c>
      <c r="B3837" s="35" t="s">
        <v>6385</v>
      </c>
      <c r="C3837" s="35" t="s">
        <v>4061</v>
      </c>
      <c r="D3837" s="35" t="s">
        <v>500</v>
      </c>
      <c r="E3837" s="42">
        <v>3</v>
      </c>
      <c r="G3837" s="43">
        <v>0</v>
      </c>
      <c r="H3837" s="44">
        <v>0</v>
      </c>
      <c r="I3837" s="45"/>
      <c r="J3837" s="38"/>
      <c r="K3837" s="43">
        <v>750</v>
      </c>
      <c r="L3837" s="44">
        <v>2250</v>
      </c>
      <c r="M3837" s="45"/>
      <c r="N3837" s="38"/>
      <c r="O3837" s="43">
        <v>750</v>
      </c>
      <c r="P3837" s="44">
        <v>2250</v>
      </c>
      <c r="Q3837" s="45"/>
      <c r="R3837" s="38"/>
      <c r="S3837" s="43">
        <v>352</v>
      </c>
      <c r="T3837" s="44">
        <v>1056</v>
      </c>
      <c r="U3837" s="45"/>
      <c r="V3837" s="38"/>
      <c r="W3837" s="43">
        <v>445</v>
      </c>
      <c r="X3837" s="44">
        <v>1335</v>
      </c>
      <c r="Y3837" s="45"/>
      <c r="Z3837" s="38"/>
      <c r="AA3837" s="43">
        <v>206.73</v>
      </c>
      <c r="AB3837" s="44">
        <v>620.19000000000005</v>
      </c>
      <c r="AC3837" s="45"/>
      <c r="AD3837" s="38"/>
      <c r="AE3837" s="43">
        <v>431</v>
      </c>
      <c r="AF3837" s="44">
        <v>1293</v>
      </c>
      <c r="AG3837" s="45"/>
      <c r="AH3837" s="38"/>
      <c r="AI3837" s="43">
        <v>0</v>
      </c>
      <c r="AJ3837" s="44">
        <v>0</v>
      </c>
      <c r="AK3837" s="45"/>
      <c r="AL3837" s="38"/>
      <c r="AM3837" s="43">
        <v>883</v>
      </c>
      <c r="AN3837" s="44">
        <v>2649</v>
      </c>
      <c r="AO3837" s="45"/>
    </row>
    <row r="3838" spans="1:41" hidden="1" outlineLevel="1" x14ac:dyDescent="0.25">
      <c r="A3838" s="34" t="s">
        <v>6386</v>
      </c>
      <c r="B3838" s="35" t="s">
        <v>6387</v>
      </c>
      <c r="C3838" s="35" t="s">
        <v>3108</v>
      </c>
      <c r="D3838" s="35" t="s">
        <v>500</v>
      </c>
      <c r="E3838" s="42">
        <v>4</v>
      </c>
      <c r="G3838" s="43">
        <v>0</v>
      </c>
      <c r="H3838" s="44">
        <v>0</v>
      </c>
      <c r="I3838" s="45"/>
      <c r="J3838" s="38"/>
      <c r="K3838" s="43">
        <v>450</v>
      </c>
      <c r="L3838" s="44">
        <v>1800</v>
      </c>
      <c r="M3838" s="45"/>
      <c r="N3838" s="38"/>
      <c r="O3838" s="43">
        <v>450</v>
      </c>
      <c r="P3838" s="44">
        <v>1800</v>
      </c>
      <c r="Q3838" s="45"/>
      <c r="R3838" s="38"/>
      <c r="S3838" s="43">
        <v>260</v>
      </c>
      <c r="T3838" s="44">
        <v>1040</v>
      </c>
      <c r="U3838" s="45"/>
      <c r="V3838" s="38"/>
      <c r="W3838" s="43">
        <v>400</v>
      </c>
      <c r="X3838" s="44">
        <v>1600</v>
      </c>
      <c r="Y3838" s="45"/>
      <c r="Z3838" s="38"/>
      <c r="AA3838" s="43">
        <v>178.62</v>
      </c>
      <c r="AB3838" s="44">
        <v>714.48</v>
      </c>
      <c r="AC3838" s="45"/>
      <c r="AD3838" s="38"/>
      <c r="AE3838" s="43">
        <v>414</v>
      </c>
      <c r="AF3838" s="44">
        <v>1656</v>
      </c>
      <c r="AG3838" s="45"/>
      <c r="AH3838" s="38"/>
      <c r="AI3838" s="43">
        <v>0</v>
      </c>
      <c r="AJ3838" s="44">
        <v>0</v>
      </c>
      <c r="AK3838" s="45"/>
      <c r="AL3838" s="38"/>
      <c r="AM3838" s="43">
        <v>784</v>
      </c>
      <c r="AN3838" s="44">
        <v>3136</v>
      </c>
      <c r="AO3838" s="45"/>
    </row>
    <row r="3839" spans="1:41" hidden="1" outlineLevel="1" x14ac:dyDescent="0.25">
      <c r="A3839" s="34" t="s">
        <v>6388</v>
      </c>
      <c r="B3839" s="35" t="s">
        <v>6389</v>
      </c>
      <c r="C3839" s="35" t="s">
        <v>3111</v>
      </c>
      <c r="D3839" s="35" t="s">
        <v>500</v>
      </c>
      <c r="E3839" s="42">
        <v>2</v>
      </c>
      <c r="G3839" s="43">
        <v>0</v>
      </c>
      <c r="H3839" s="44">
        <v>0</v>
      </c>
      <c r="I3839" s="45"/>
      <c r="J3839" s="38"/>
      <c r="K3839" s="43">
        <v>850</v>
      </c>
      <c r="L3839" s="44">
        <v>1700</v>
      </c>
      <c r="M3839" s="45"/>
      <c r="N3839" s="38"/>
      <c r="O3839" s="43">
        <v>850</v>
      </c>
      <c r="P3839" s="44">
        <v>1700</v>
      </c>
      <c r="Q3839" s="45"/>
      <c r="R3839" s="38"/>
      <c r="S3839" s="43">
        <v>6976</v>
      </c>
      <c r="T3839" s="44">
        <v>13952</v>
      </c>
      <c r="U3839" s="45"/>
      <c r="V3839" s="38"/>
      <c r="W3839" s="43">
        <v>1800</v>
      </c>
      <c r="X3839" s="44">
        <v>3600</v>
      </c>
      <c r="Y3839" s="45"/>
      <c r="Z3839" s="38"/>
      <c r="AA3839" s="43">
        <v>316.70999999999998</v>
      </c>
      <c r="AB3839" s="44">
        <v>633.41999999999996</v>
      </c>
      <c r="AC3839" s="45"/>
      <c r="AD3839" s="38"/>
      <c r="AE3839" s="43">
        <v>920</v>
      </c>
      <c r="AF3839" s="44">
        <v>1840</v>
      </c>
      <c r="AG3839" s="45"/>
      <c r="AH3839" s="38"/>
      <c r="AI3839" s="43">
        <v>0</v>
      </c>
      <c r="AJ3839" s="44">
        <v>0</v>
      </c>
      <c r="AK3839" s="45"/>
      <c r="AL3839" s="38"/>
      <c r="AM3839" s="43">
        <v>3377</v>
      </c>
      <c r="AN3839" s="44">
        <v>6754</v>
      </c>
      <c r="AO3839" s="45"/>
    </row>
    <row r="3840" spans="1:41" hidden="1" outlineLevel="1" x14ac:dyDescent="0.25">
      <c r="A3840" s="34" t="s">
        <v>6390</v>
      </c>
      <c r="B3840" s="35" t="s">
        <v>6391</v>
      </c>
      <c r="C3840" s="35" t="s">
        <v>3103</v>
      </c>
      <c r="D3840" s="35" t="s">
        <v>500</v>
      </c>
      <c r="E3840" s="42">
        <v>2</v>
      </c>
      <c r="G3840" s="43">
        <v>0</v>
      </c>
      <c r="H3840" s="44">
        <v>0</v>
      </c>
      <c r="I3840" s="45"/>
      <c r="J3840" s="38"/>
      <c r="K3840" s="43">
        <v>850</v>
      </c>
      <c r="L3840" s="44">
        <v>1700</v>
      </c>
      <c r="M3840" s="45"/>
      <c r="N3840" s="38"/>
      <c r="O3840" s="43">
        <v>850</v>
      </c>
      <c r="P3840" s="44">
        <v>1700</v>
      </c>
      <c r="Q3840" s="45"/>
      <c r="R3840" s="38"/>
      <c r="S3840" s="43">
        <v>8419</v>
      </c>
      <c r="T3840" s="44">
        <v>16838</v>
      </c>
      <c r="U3840" s="45"/>
      <c r="V3840" s="38"/>
      <c r="W3840" s="43">
        <v>1800</v>
      </c>
      <c r="X3840" s="44">
        <v>3600</v>
      </c>
      <c r="Y3840" s="45"/>
      <c r="Z3840" s="38"/>
      <c r="AA3840" s="43">
        <v>316.70999999999998</v>
      </c>
      <c r="AB3840" s="44">
        <v>633.41999999999996</v>
      </c>
      <c r="AC3840" s="45"/>
      <c r="AD3840" s="38"/>
      <c r="AE3840" s="43">
        <v>920</v>
      </c>
      <c r="AF3840" s="44">
        <v>1840</v>
      </c>
      <c r="AG3840" s="45"/>
      <c r="AH3840" s="38"/>
      <c r="AI3840" s="43">
        <v>0</v>
      </c>
      <c r="AJ3840" s="44">
        <v>0</v>
      </c>
      <c r="AK3840" s="45"/>
      <c r="AL3840" s="38"/>
      <c r="AM3840" s="43">
        <v>2862</v>
      </c>
      <c r="AN3840" s="44">
        <v>5724</v>
      </c>
      <c r="AO3840" s="45"/>
    </row>
    <row r="3841" spans="1:41" hidden="1" outlineLevel="1" x14ac:dyDescent="0.25">
      <c r="A3841" s="34" t="s">
        <v>6392</v>
      </c>
      <c r="B3841" s="35" t="s">
        <v>6393</v>
      </c>
      <c r="C3841" s="35" t="s">
        <v>5358</v>
      </c>
      <c r="D3841" s="35" t="s">
        <v>500</v>
      </c>
      <c r="E3841" s="42">
        <v>3</v>
      </c>
      <c r="G3841" s="43">
        <v>0</v>
      </c>
      <c r="H3841" s="44">
        <v>0</v>
      </c>
      <c r="I3841" s="45"/>
      <c r="J3841" s="38"/>
      <c r="K3841" s="43">
        <v>5500</v>
      </c>
      <c r="L3841" s="44">
        <v>16500</v>
      </c>
      <c r="M3841" s="45"/>
      <c r="N3841" s="38"/>
      <c r="O3841" s="43">
        <v>5500</v>
      </c>
      <c r="P3841" s="44">
        <v>16500</v>
      </c>
      <c r="Q3841" s="45"/>
      <c r="R3841" s="38"/>
      <c r="S3841" s="43">
        <v>16824</v>
      </c>
      <c r="T3841" s="44">
        <v>50472</v>
      </c>
      <c r="U3841" s="45"/>
      <c r="V3841" s="38"/>
      <c r="W3841" s="43">
        <v>23500</v>
      </c>
      <c r="X3841" s="44">
        <v>70500</v>
      </c>
      <c r="Y3841" s="45"/>
      <c r="Z3841" s="38"/>
      <c r="AA3841" s="43">
        <v>4134.6400000000003</v>
      </c>
      <c r="AB3841" s="44">
        <v>12403.92</v>
      </c>
      <c r="AC3841" s="45"/>
      <c r="AD3841" s="38"/>
      <c r="AE3841" s="43">
        <v>5520</v>
      </c>
      <c r="AF3841" s="44">
        <v>16560</v>
      </c>
      <c r="AG3841" s="45"/>
      <c r="AH3841" s="38"/>
      <c r="AI3841" s="43">
        <v>0</v>
      </c>
      <c r="AJ3841" s="44">
        <v>0</v>
      </c>
      <c r="AK3841" s="45"/>
      <c r="AL3841" s="38"/>
      <c r="AM3841" s="43">
        <v>7000</v>
      </c>
      <c r="AN3841" s="44">
        <v>21000</v>
      </c>
      <c r="AO3841" s="45"/>
    </row>
    <row r="3842" spans="1:41" ht="60" hidden="1" outlineLevel="1" x14ac:dyDescent="0.25">
      <c r="A3842" s="34" t="s">
        <v>6394</v>
      </c>
      <c r="B3842" s="35" t="s">
        <v>6395</v>
      </c>
      <c r="C3842" s="35" t="s">
        <v>4066</v>
      </c>
      <c r="D3842" s="35" t="s">
        <v>500</v>
      </c>
      <c r="E3842" s="42">
        <v>1</v>
      </c>
      <c r="G3842" s="43">
        <v>0</v>
      </c>
      <c r="H3842" s="44">
        <v>0</v>
      </c>
      <c r="I3842" s="45"/>
      <c r="J3842" s="38"/>
      <c r="K3842" s="43">
        <v>76500</v>
      </c>
      <c r="L3842" s="44">
        <v>76500</v>
      </c>
      <c r="M3842" s="45"/>
      <c r="N3842" s="38"/>
      <c r="O3842" s="43">
        <v>76500</v>
      </c>
      <c r="P3842" s="44">
        <v>76500</v>
      </c>
      <c r="Q3842" s="45"/>
      <c r="R3842" s="38"/>
      <c r="S3842" s="43">
        <v>24515</v>
      </c>
      <c r="T3842" s="44">
        <v>24515</v>
      </c>
      <c r="U3842" s="45"/>
      <c r="V3842" s="38"/>
      <c r="W3842" s="43">
        <v>79000</v>
      </c>
      <c r="X3842" s="44">
        <v>79000</v>
      </c>
      <c r="Y3842" s="45"/>
      <c r="Z3842" s="38"/>
      <c r="AA3842" s="43">
        <v>3307.71</v>
      </c>
      <c r="AB3842" s="44">
        <v>3307.71</v>
      </c>
      <c r="AC3842" s="45"/>
      <c r="AD3842" s="38"/>
      <c r="AE3842" s="43">
        <v>34770</v>
      </c>
      <c r="AF3842" s="44">
        <v>34770</v>
      </c>
      <c r="AG3842" s="45"/>
      <c r="AH3842" s="38"/>
      <c r="AI3842" s="43">
        <v>0</v>
      </c>
      <c r="AJ3842" s="44">
        <v>0</v>
      </c>
      <c r="AK3842" s="45"/>
      <c r="AL3842" s="38"/>
      <c r="AM3842" s="43">
        <v>24761</v>
      </c>
      <c r="AN3842" s="44">
        <v>24761</v>
      </c>
      <c r="AO3842" s="45"/>
    </row>
    <row r="3843" spans="1:41" hidden="1" outlineLevel="1" x14ac:dyDescent="0.25">
      <c r="A3843" s="34" t="s">
        <v>6396</v>
      </c>
      <c r="B3843" s="35" t="s">
        <v>6397</v>
      </c>
      <c r="C3843" s="35" t="s">
        <v>4069</v>
      </c>
      <c r="D3843" s="35" t="s">
        <v>500</v>
      </c>
      <c r="E3843" s="42">
        <v>2</v>
      </c>
      <c r="G3843" s="43">
        <v>0</v>
      </c>
      <c r="H3843" s="44">
        <v>0</v>
      </c>
      <c r="I3843" s="45"/>
      <c r="J3843" s="38"/>
      <c r="K3843" s="43">
        <v>23650</v>
      </c>
      <c r="L3843" s="44">
        <v>47300</v>
      </c>
      <c r="M3843" s="45"/>
      <c r="N3843" s="38"/>
      <c r="O3843" s="43">
        <v>23650</v>
      </c>
      <c r="P3843" s="44">
        <v>47300</v>
      </c>
      <c r="Q3843" s="45"/>
      <c r="R3843" s="38"/>
      <c r="S3843" s="43">
        <v>13130</v>
      </c>
      <c r="T3843" s="44">
        <v>26260</v>
      </c>
      <c r="U3843" s="45"/>
      <c r="V3843" s="38"/>
      <c r="W3843" s="43">
        <v>33200</v>
      </c>
      <c r="X3843" s="44">
        <v>66400</v>
      </c>
      <c r="Y3843" s="45"/>
      <c r="Z3843" s="38"/>
      <c r="AA3843" s="43">
        <v>3307.71</v>
      </c>
      <c r="AB3843" s="44">
        <v>6615.42</v>
      </c>
      <c r="AC3843" s="45"/>
      <c r="AD3843" s="38"/>
      <c r="AE3843" s="43">
        <v>24150</v>
      </c>
      <c r="AF3843" s="44">
        <v>48300</v>
      </c>
      <c r="AG3843" s="45"/>
      <c r="AH3843" s="38"/>
      <c r="AI3843" s="43">
        <v>0</v>
      </c>
      <c r="AJ3843" s="44">
        <v>0</v>
      </c>
      <c r="AK3843" s="45"/>
      <c r="AL3843" s="38"/>
      <c r="AM3843" s="43">
        <v>10428</v>
      </c>
      <c r="AN3843" s="44">
        <v>20856</v>
      </c>
      <c r="AO3843" s="45"/>
    </row>
    <row r="3844" spans="1:41" hidden="1" outlineLevel="1" x14ac:dyDescent="0.25">
      <c r="A3844" s="30"/>
      <c r="B3844" s="31" t="s">
        <v>44</v>
      </c>
      <c r="C3844" s="31" t="s">
        <v>45</v>
      </c>
      <c r="G3844" s="36"/>
      <c r="H3844" s="36"/>
      <c r="I3844" s="37"/>
      <c r="J3844" s="38"/>
      <c r="K3844" s="36"/>
      <c r="L3844" s="36"/>
      <c r="M3844" s="37"/>
      <c r="N3844" s="38"/>
      <c r="O3844" s="36"/>
      <c r="P3844" s="36"/>
      <c r="Q3844" s="37"/>
      <c r="R3844" s="38"/>
      <c r="S3844" s="36"/>
      <c r="T3844" s="36"/>
      <c r="U3844" s="37"/>
      <c r="V3844" s="38"/>
      <c r="W3844" s="36"/>
      <c r="X3844" s="36"/>
      <c r="Y3844" s="37"/>
      <c r="Z3844" s="38"/>
      <c r="AA3844" s="36"/>
      <c r="AB3844" s="36"/>
      <c r="AC3844" s="37"/>
      <c r="AD3844" s="38"/>
      <c r="AE3844" s="36"/>
      <c r="AF3844" s="36"/>
      <c r="AG3844" s="37"/>
      <c r="AH3844" s="38"/>
      <c r="AI3844" s="36"/>
      <c r="AJ3844" s="36"/>
      <c r="AK3844" s="37"/>
      <c r="AL3844" s="38"/>
      <c r="AM3844" s="36"/>
      <c r="AN3844" s="36"/>
      <c r="AO3844" s="37"/>
    </row>
    <row r="3845" spans="1:41" ht="30" hidden="1" outlineLevel="1" x14ac:dyDescent="0.25">
      <c r="A3845" s="34" t="s">
        <v>6398</v>
      </c>
      <c r="B3845" s="35" t="s">
        <v>47</v>
      </c>
      <c r="C3845" s="35" t="s">
        <v>5364</v>
      </c>
      <c r="G3845" s="36"/>
      <c r="H3845" s="36"/>
      <c r="I3845" s="37"/>
      <c r="J3845" s="38"/>
      <c r="K3845" s="36"/>
      <c r="L3845" s="36"/>
      <c r="M3845" s="37"/>
      <c r="N3845" s="38"/>
      <c r="O3845" s="36"/>
      <c r="P3845" s="36"/>
      <c r="Q3845" s="37"/>
      <c r="R3845" s="38"/>
      <c r="S3845" s="36"/>
      <c r="T3845" s="36"/>
      <c r="U3845" s="37"/>
      <c r="V3845" s="38"/>
      <c r="W3845" s="36"/>
      <c r="X3845" s="36"/>
      <c r="Y3845" s="37"/>
      <c r="Z3845" s="38"/>
      <c r="AA3845" s="36"/>
      <c r="AB3845" s="36"/>
      <c r="AC3845" s="37"/>
      <c r="AD3845" s="38"/>
      <c r="AE3845" s="36"/>
      <c r="AF3845" s="36"/>
      <c r="AG3845" s="37"/>
      <c r="AH3845" s="38"/>
      <c r="AI3845" s="36"/>
      <c r="AJ3845" s="36"/>
      <c r="AK3845" s="37"/>
      <c r="AL3845" s="38"/>
      <c r="AM3845" s="36"/>
      <c r="AN3845" s="36"/>
      <c r="AO3845" s="37"/>
    </row>
    <row r="3846" spans="1:41" ht="45" hidden="1" outlineLevel="1" x14ac:dyDescent="0.25">
      <c r="A3846" s="30"/>
      <c r="B3846" s="31" t="s">
        <v>69</v>
      </c>
      <c r="C3846" s="31" t="s">
        <v>70</v>
      </c>
      <c r="D3846" s="31" t="s">
        <v>71</v>
      </c>
      <c r="E3846" s="31" t="s">
        <v>72</v>
      </c>
      <c r="G3846" s="39" t="s">
        <v>73</v>
      </c>
      <c r="H3846" s="40" t="s">
        <v>33</v>
      </c>
      <c r="I3846" s="41"/>
      <c r="J3846" s="38"/>
      <c r="K3846" s="39" t="s">
        <v>73</v>
      </c>
      <c r="L3846" s="40" t="s">
        <v>33</v>
      </c>
      <c r="M3846" s="41"/>
      <c r="N3846" s="38"/>
      <c r="O3846" s="39" t="s">
        <v>73</v>
      </c>
      <c r="P3846" s="40" t="s">
        <v>33</v>
      </c>
      <c r="Q3846" s="41"/>
      <c r="R3846" s="38"/>
      <c r="S3846" s="39" t="s">
        <v>73</v>
      </c>
      <c r="T3846" s="40" t="s">
        <v>33</v>
      </c>
      <c r="U3846" s="41"/>
      <c r="V3846" s="38"/>
      <c r="W3846" s="39" t="s">
        <v>73</v>
      </c>
      <c r="X3846" s="40" t="s">
        <v>33</v>
      </c>
      <c r="Y3846" s="41"/>
      <c r="Z3846" s="38"/>
      <c r="AA3846" s="39" t="s">
        <v>73</v>
      </c>
      <c r="AB3846" s="40" t="s">
        <v>33</v>
      </c>
      <c r="AC3846" s="41"/>
      <c r="AD3846" s="38"/>
      <c r="AE3846" s="39" t="s">
        <v>73</v>
      </c>
      <c r="AF3846" s="40" t="s">
        <v>33</v>
      </c>
      <c r="AG3846" s="41"/>
      <c r="AH3846" s="38"/>
      <c r="AI3846" s="39" t="s">
        <v>73</v>
      </c>
      <c r="AJ3846" s="40" t="s">
        <v>33</v>
      </c>
      <c r="AK3846" s="41"/>
      <c r="AL3846" s="38"/>
      <c r="AM3846" s="39" t="s">
        <v>73</v>
      </c>
      <c r="AN3846" s="40" t="s">
        <v>33</v>
      </c>
      <c r="AO3846" s="41"/>
    </row>
    <row r="3847" spans="1:41" hidden="1" outlineLevel="1" x14ac:dyDescent="0.25">
      <c r="A3847" s="34" t="s">
        <v>6399</v>
      </c>
      <c r="B3847" s="35" t="s">
        <v>6400</v>
      </c>
      <c r="C3847" s="35" t="s">
        <v>5367</v>
      </c>
      <c r="D3847" s="35" t="s">
        <v>500</v>
      </c>
      <c r="E3847" s="42">
        <v>1</v>
      </c>
      <c r="G3847" s="43">
        <v>0</v>
      </c>
      <c r="H3847" s="44">
        <v>0</v>
      </c>
      <c r="I3847" s="45"/>
      <c r="J3847" s="38"/>
      <c r="K3847" s="43">
        <v>5000</v>
      </c>
      <c r="L3847" s="44">
        <v>5000</v>
      </c>
      <c r="M3847" s="45"/>
      <c r="N3847" s="38"/>
      <c r="O3847" s="43">
        <v>5000</v>
      </c>
      <c r="P3847" s="44">
        <v>5000</v>
      </c>
      <c r="Q3847" s="45"/>
      <c r="R3847" s="38"/>
      <c r="S3847" s="43">
        <v>4167</v>
      </c>
      <c r="T3847" s="44">
        <v>4167</v>
      </c>
      <c r="U3847" s="45"/>
      <c r="V3847" s="38"/>
      <c r="W3847" s="43">
        <v>4200</v>
      </c>
      <c r="X3847" s="44">
        <v>4200</v>
      </c>
      <c r="Y3847" s="45"/>
      <c r="Z3847" s="38"/>
      <c r="AA3847" s="43">
        <v>991.49</v>
      </c>
      <c r="AB3847" s="44">
        <v>991.49</v>
      </c>
      <c r="AC3847" s="45"/>
      <c r="AD3847" s="38"/>
      <c r="AE3847" s="43">
        <v>2300</v>
      </c>
      <c r="AF3847" s="44">
        <v>2300</v>
      </c>
      <c r="AG3847" s="45"/>
      <c r="AH3847" s="38"/>
      <c r="AI3847" s="43">
        <v>0</v>
      </c>
      <c r="AJ3847" s="44">
        <v>0</v>
      </c>
      <c r="AK3847" s="45"/>
      <c r="AL3847" s="38"/>
      <c r="AM3847" s="43">
        <v>3316</v>
      </c>
      <c r="AN3847" s="44">
        <v>3316</v>
      </c>
      <c r="AO3847" s="45"/>
    </row>
    <row r="3848" spans="1:41" ht="60" hidden="1" outlineLevel="1" x14ac:dyDescent="0.25">
      <c r="A3848" s="34" t="s">
        <v>6401</v>
      </c>
      <c r="B3848" s="35" t="s">
        <v>6402</v>
      </c>
      <c r="C3848" s="35" t="s">
        <v>5370</v>
      </c>
      <c r="D3848" s="35" t="s">
        <v>444</v>
      </c>
      <c r="E3848" s="42">
        <v>1</v>
      </c>
      <c r="G3848" s="43">
        <v>0</v>
      </c>
      <c r="H3848" s="44">
        <v>0</v>
      </c>
      <c r="I3848" s="45"/>
      <c r="J3848" s="38"/>
      <c r="K3848" s="43">
        <v>6000</v>
      </c>
      <c r="L3848" s="44">
        <v>6000</v>
      </c>
      <c r="M3848" s="45"/>
      <c r="N3848" s="38"/>
      <c r="O3848" s="43">
        <v>6000</v>
      </c>
      <c r="P3848" s="44">
        <v>6000</v>
      </c>
      <c r="Q3848" s="45"/>
      <c r="R3848" s="38"/>
      <c r="S3848" s="43">
        <v>16576</v>
      </c>
      <c r="T3848" s="44">
        <v>16576</v>
      </c>
      <c r="U3848" s="45"/>
      <c r="V3848" s="38"/>
      <c r="W3848" s="43">
        <v>16400</v>
      </c>
      <c r="X3848" s="44">
        <v>16400</v>
      </c>
      <c r="Y3848" s="45"/>
      <c r="Z3848" s="38"/>
      <c r="AA3848" s="43">
        <v>4242.1400000000003</v>
      </c>
      <c r="AB3848" s="44">
        <v>4242.1400000000003</v>
      </c>
      <c r="AC3848" s="45"/>
      <c r="AD3848" s="38"/>
      <c r="AE3848" s="43">
        <v>10350</v>
      </c>
      <c r="AF3848" s="44">
        <v>10350</v>
      </c>
      <c r="AG3848" s="45"/>
      <c r="AH3848" s="38"/>
      <c r="AI3848" s="43">
        <v>0</v>
      </c>
      <c r="AJ3848" s="44">
        <v>0</v>
      </c>
      <c r="AK3848" s="45"/>
      <c r="AL3848" s="38"/>
      <c r="AM3848" s="43">
        <v>8984</v>
      </c>
      <c r="AN3848" s="44">
        <v>8984</v>
      </c>
      <c r="AO3848" s="45"/>
    </row>
    <row r="3849" spans="1:41" ht="30" hidden="1" outlineLevel="1" x14ac:dyDescent="0.25">
      <c r="A3849" s="34" t="s">
        <v>6403</v>
      </c>
      <c r="B3849" s="35" t="s">
        <v>6404</v>
      </c>
      <c r="C3849" s="35" t="s">
        <v>5373</v>
      </c>
      <c r="D3849" s="35" t="s">
        <v>444</v>
      </c>
      <c r="E3849" s="42">
        <v>1</v>
      </c>
      <c r="G3849" s="43">
        <v>0</v>
      </c>
      <c r="H3849" s="44">
        <v>0</v>
      </c>
      <c r="I3849" s="45"/>
      <c r="J3849" s="38"/>
      <c r="K3849" s="43">
        <v>12600</v>
      </c>
      <c r="L3849" s="44">
        <v>12600</v>
      </c>
      <c r="M3849" s="45"/>
      <c r="N3849" s="38"/>
      <c r="O3849" s="43">
        <v>12600</v>
      </c>
      <c r="P3849" s="44">
        <v>12600</v>
      </c>
      <c r="Q3849" s="45"/>
      <c r="R3849" s="38"/>
      <c r="S3849" s="43">
        <v>35291</v>
      </c>
      <c r="T3849" s="44">
        <v>35291</v>
      </c>
      <c r="U3849" s="45"/>
      <c r="V3849" s="38"/>
      <c r="W3849" s="43">
        <v>34400</v>
      </c>
      <c r="X3849" s="44">
        <v>34400</v>
      </c>
      <c r="Y3849" s="45"/>
      <c r="Z3849" s="38"/>
      <c r="AA3849" s="43">
        <v>3307.71</v>
      </c>
      <c r="AB3849" s="44">
        <v>3307.71</v>
      </c>
      <c r="AC3849" s="45"/>
      <c r="AD3849" s="38"/>
      <c r="AE3849" s="43">
        <v>11615</v>
      </c>
      <c r="AF3849" s="44">
        <v>11615</v>
      </c>
      <c r="AG3849" s="45"/>
      <c r="AH3849" s="38"/>
      <c r="AI3849" s="43">
        <v>0</v>
      </c>
      <c r="AJ3849" s="44">
        <v>0</v>
      </c>
      <c r="AK3849" s="45"/>
      <c r="AL3849" s="38"/>
      <c r="AM3849" s="43">
        <v>37957</v>
      </c>
      <c r="AN3849" s="44">
        <v>37957</v>
      </c>
      <c r="AO3849" s="45"/>
    </row>
    <row r="3850" spans="1:41" hidden="1" outlineLevel="1" x14ac:dyDescent="0.25">
      <c r="A3850" s="34" t="s">
        <v>6405</v>
      </c>
      <c r="B3850" s="35" t="s">
        <v>6406</v>
      </c>
      <c r="C3850" s="35" t="s">
        <v>4080</v>
      </c>
      <c r="D3850" s="35" t="s">
        <v>444</v>
      </c>
      <c r="E3850" s="42">
        <v>1</v>
      </c>
      <c r="G3850" s="43">
        <v>0</v>
      </c>
      <c r="H3850" s="44">
        <v>0</v>
      </c>
      <c r="I3850" s="45"/>
      <c r="J3850" s="38"/>
      <c r="K3850" s="43">
        <v>7000</v>
      </c>
      <c r="L3850" s="44">
        <v>7000</v>
      </c>
      <c r="M3850" s="45"/>
      <c r="N3850" s="38"/>
      <c r="O3850" s="43">
        <v>7000</v>
      </c>
      <c r="P3850" s="44">
        <v>7000</v>
      </c>
      <c r="Q3850" s="45"/>
      <c r="R3850" s="38"/>
      <c r="S3850" s="43">
        <v>3215</v>
      </c>
      <c r="T3850" s="44">
        <v>3215</v>
      </c>
      <c r="U3850" s="45"/>
      <c r="V3850" s="38"/>
      <c r="W3850" s="43">
        <v>20000</v>
      </c>
      <c r="X3850" s="44">
        <v>20000</v>
      </c>
      <c r="Y3850" s="45"/>
      <c r="Z3850" s="38"/>
      <c r="AA3850" s="43">
        <v>2894.25</v>
      </c>
      <c r="AB3850" s="44">
        <v>2894.25</v>
      </c>
      <c r="AC3850" s="45"/>
      <c r="AD3850" s="38"/>
      <c r="AE3850" s="43">
        <v>1725</v>
      </c>
      <c r="AF3850" s="44">
        <v>1725</v>
      </c>
      <c r="AG3850" s="45"/>
      <c r="AH3850" s="38"/>
      <c r="AI3850" s="43">
        <v>0</v>
      </c>
      <c r="AJ3850" s="44">
        <v>0</v>
      </c>
      <c r="AK3850" s="45"/>
      <c r="AL3850" s="38"/>
      <c r="AM3850" s="43">
        <v>11556</v>
      </c>
      <c r="AN3850" s="44">
        <v>11556</v>
      </c>
      <c r="AO3850" s="45"/>
    </row>
    <row r="3851" spans="1:41" hidden="1" outlineLevel="1" x14ac:dyDescent="0.25">
      <c r="A3851" s="30"/>
      <c r="B3851" s="31" t="s">
        <v>44</v>
      </c>
      <c r="C3851" s="31" t="s">
        <v>45</v>
      </c>
      <c r="G3851" s="36"/>
      <c r="H3851" s="36"/>
      <c r="I3851" s="37"/>
      <c r="J3851" s="38"/>
      <c r="K3851" s="36"/>
      <c r="L3851" s="36"/>
      <c r="M3851" s="37"/>
      <c r="N3851" s="38"/>
      <c r="O3851" s="36"/>
      <c r="P3851" s="36"/>
      <c r="Q3851" s="37"/>
      <c r="R3851" s="38"/>
      <c r="S3851" s="36"/>
      <c r="T3851" s="36"/>
      <c r="U3851" s="37"/>
      <c r="V3851" s="38"/>
      <c r="W3851" s="36"/>
      <c r="X3851" s="36"/>
      <c r="Y3851" s="37"/>
      <c r="Z3851" s="38"/>
      <c r="AA3851" s="36"/>
      <c r="AB3851" s="36"/>
      <c r="AC3851" s="37"/>
      <c r="AD3851" s="38"/>
      <c r="AE3851" s="36"/>
      <c r="AF3851" s="36"/>
      <c r="AG3851" s="37"/>
      <c r="AH3851" s="38"/>
      <c r="AI3851" s="36"/>
      <c r="AJ3851" s="36"/>
      <c r="AK3851" s="37"/>
      <c r="AL3851" s="38"/>
      <c r="AM3851" s="36"/>
      <c r="AN3851" s="36"/>
      <c r="AO3851" s="37"/>
    </row>
    <row r="3852" spans="1:41" hidden="1" outlineLevel="1" x14ac:dyDescent="0.25">
      <c r="A3852" s="34" t="s">
        <v>6407</v>
      </c>
      <c r="B3852" s="35" t="s">
        <v>47</v>
      </c>
      <c r="C3852" s="35" t="s">
        <v>3130</v>
      </c>
      <c r="G3852" s="36"/>
      <c r="H3852" s="36"/>
      <c r="I3852" s="37"/>
      <c r="J3852" s="38"/>
      <c r="K3852" s="36"/>
      <c r="L3852" s="36"/>
      <c r="M3852" s="37"/>
      <c r="N3852" s="38"/>
      <c r="O3852" s="36"/>
      <c r="P3852" s="36"/>
      <c r="Q3852" s="37"/>
      <c r="R3852" s="38"/>
      <c r="S3852" s="36"/>
      <c r="T3852" s="36"/>
      <c r="U3852" s="37"/>
      <c r="V3852" s="38"/>
      <c r="W3852" s="36"/>
      <c r="X3852" s="36"/>
      <c r="Y3852" s="37"/>
      <c r="Z3852" s="38"/>
      <c r="AA3852" s="36"/>
      <c r="AB3852" s="36"/>
      <c r="AC3852" s="37"/>
      <c r="AD3852" s="38"/>
      <c r="AE3852" s="36"/>
      <c r="AF3852" s="36"/>
      <c r="AG3852" s="37"/>
      <c r="AH3852" s="38"/>
      <c r="AI3852" s="36"/>
      <c r="AJ3852" s="36"/>
      <c r="AK3852" s="37"/>
      <c r="AL3852" s="38"/>
      <c r="AM3852" s="36"/>
      <c r="AN3852" s="36"/>
      <c r="AO3852" s="37"/>
    </row>
    <row r="3853" spans="1:41" hidden="1" outlineLevel="1" x14ac:dyDescent="0.25">
      <c r="A3853" s="34" t="s">
        <v>6408</v>
      </c>
      <c r="B3853" s="35" t="s">
        <v>47</v>
      </c>
      <c r="C3853" s="35" t="s">
        <v>3132</v>
      </c>
      <c r="G3853" s="36"/>
      <c r="H3853" s="36"/>
      <c r="I3853" s="37"/>
      <c r="J3853" s="38"/>
      <c r="K3853" s="36"/>
      <c r="L3853" s="36"/>
      <c r="M3853" s="37"/>
      <c r="N3853" s="38"/>
      <c r="O3853" s="36"/>
      <c r="P3853" s="36"/>
      <c r="Q3853" s="37"/>
      <c r="R3853" s="38"/>
      <c r="S3853" s="36"/>
      <c r="T3853" s="36"/>
      <c r="U3853" s="37"/>
      <c r="V3853" s="38"/>
      <c r="W3853" s="36"/>
      <c r="X3853" s="36"/>
      <c r="Y3853" s="37"/>
      <c r="Z3853" s="38"/>
      <c r="AA3853" s="36"/>
      <c r="AB3853" s="36"/>
      <c r="AC3853" s="37"/>
      <c r="AD3853" s="38"/>
      <c r="AE3853" s="36"/>
      <c r="AF3853" s="36"/>
      <c r="AG3853" s="37"/>
      <c r="AH3853" s="38"/>
      <c r="AI3853" s="36"/>
      <c r="AJ3853" s="36"/>
      <c r="AK3853" s="37"/>
      <c r="AL3853" s="38"/>
      <c r="AM3853" s="36"/>
      <c r="AN3853" s="36"/>
      <c r="AO3853" s="37"/>
    </row>
    <row r="3854" spans="1:41" ht="30" hidden="1" outlineLevel="1" x14ac:dyDescent="0.25">
      <c r="A3854" s="34" t="s">
        <v>6409</v>
      </c>
      <c r="B3854" s="35" t="s">
        <v>47</v>
      </c>
      <c r="C3854" s="35" t="s">
        <v>3134</v>
      </c>
      <c r="G3854" s="36"/>
      <c r="H3854" s="36"/>
      <c r="I3854" s="37"/>
      <c r="J3854" s="38"/>
      <c r="K3854" s="36"/>
      <c r="L3854" s="36"/>
      <c r="M3854" s="37"/>
      <c r="N3854" s="38"/>
      <c r="O3854" s="36"/>
      <c r="P3854" s="36"/>
      <c r="Q3854" s="37"/>
      <c r="R3854" s="38"/>
      <c r="S3854" s="36"/>
      <c r="T3854" s="36"/>
      <c r="U3854" s="37"/>
      <c r="V3854" s="38"/>
      <c r="W3854" s="36"/>
      <c r="X3854" s="36"/>
      <c r="Y3854" s="37"/>
      <c r="Z3854" s="38"/>
      <c r="AA3854" s="36"/>
      <c r="AB3854" s="36"/>
      <c r="AC3854" s="37"/>
      <c r="AD3854" s="38"/>
      <c r="AE3854" s="36"/>
      <c r="AF3854" s="36"/>
      <c r="AG3854" s="37"/>
      <c r="AH3854" s="38"/>
      <c r="AI3854" s="36"/>
      <c r="AJ3854" s="36"/>
      <c r="AK3854" s="37"/>
      <c r="AL3854" s="38"/>
      <c r="AM3854" s="36"/>
      <c r="AN3854" s="36"/>
      <c r="AO3854" s="37"/>
    </row>
    <row r="3855" spans="1:41" ht="45" hidden="1" outlineLevel="1" x14ac:dyDescent="0.25">
      <c r="A3855" s="30"/>
      <c r="B3855" s="31" t="s">
        <v>69</v>
      </c>
      <c r="C3855" s="31" t="s">
        <v>70</v>
      </c>
      <c r="D3855" s="31" t="s">
        <v>71</v>
      </c>
      <c r="E3855" s="31" t="s">
        <v>72</v>
      </c>
      <c r="G3855" s="39" t="s">
        <v>73</v>
      </c>
      <c r="H3855" s="40" t="s">
        <v>33</v>
      </c>
      <c r="I3855" s="41"/>
      <c r="J3855" s="38"/>
      <c r="K3855" s="39" t="s">
        <v>73</v>
      </c>
      <c r="L3855" s="40" t="s">
        <v>33</v>
      </c>
      <c r="M3855" s="41"/>
      <c r="N3855" s="38"/>
      <c r="O3855" s="39" t="s">
        <v>73</v>
      </c>
      <c r="P3855" s="40" t="s">
        <v>33</v>
      </c>
      <c r="Q3855" s="41"/>
      <c r="R3855" s="38"/>
      <c r="S3855" s="39" t="s">
        <v>73</v>
      </c>
      <c r="T3855" s="40" t="s">
        <v>33</v>
      </c>
      <c r="U3855" s="41"/>
      <c r="V3855" s="38"/>
      <c r="W3855" s="39" t="s">
        <v>73</v>
      </c>
      <c r="X3855" s="40" t="s">
        <v>33</v>
      </c>
      <c r="Y3855" s="41"/>
      <c r="Z3855" s="38"/>
      <c r="AA3855" s="39" t="s">
        <v>73</v>
      </c>
      <c r="AB3855" s="40" t="s">
        <v>33</v>
      </c>
      <c r="AC3855" s="41"/>
      <c r="AD3855" s="38"/>
      <c r="AE3855" s="39" t="s">
        <v>73</v>
      </c>
      <c r="AF3855" s="40" t="s">
        <v>33</v>
      </c>
      <c r="AG3855" s="41"/>
      <c r="AH3855" s="38"/>
      <c r="AI3855" s="39" t="s">
        <v>73</v>
      </c>
      <c r="AJ3855" s="40" t="s">
        <v>33</v>
      </c>
      <c r="AK3855" s="41"/>
      <c r="AL3855" s="38"/>
      <c r="AM3855" s="39" t="s">
        <v>73</v>
      </c>
      <c r="AN3855" s="40" t="s">
        <v>33</v>
      </c>
      <c r="AO3855" s="41"/>
    </row>
    <row r="3856" spans="1:41" hidden="1" outlineLevel="1" x14ac:dyDescent="0.25">
      <c r="A3856" s="34" t="s">
        <v>6410</v>
      </c>
      <c r="B3856" s="35" t="s">
        <v>6411</v>
      </c>
      <c r="C3856" s="35" t="s">
        <v>3137</v>
      </c>
      <c r="D3856" s="35" t="s">
        <v>444</v>
      </c>
      <c r="E3856" s="42">
        <v>1</v>
      </c>
      <c r="G3856" s="43">
        <v>0</v>
      </c>
      <c r="H3856" s="44">
        <v>0</v>
      </c>
      <c r="I3856" s="45"/>
      <c r="J3856" s="38"/>
      <c r="K3856" s="43">
        <v>17600</v>
      </c>
      <c r="L3856" s="44">
        <v>17600</v>
      </c>
      <c r="M3856" s="45"/>
      <c r="N3856" s="38"/>
      <c r="O3856" s="43">
        <v>17600</v>
      </c>
      <c r="P3856" s="44">
        <v>17600</v>
      </c>
      <c r="Q3856" s="45"/>
      <c r="R3856" s="38"/>
      <c r="S3856" s="43">
        <v>8207</v>
      </c>
      <c r="T3856" s="44">
        <v>8207</v>
      </c>
      <c r="U3856" s="45"/>
      <c r="V3856" s="38"/>
      <c r="W3856" s="43">
        <v>25000</v>
      </c>
      <c r="X3856" s="44">
        <v>25000</v>
      </c>
      <c r="Y3856" s="45"/>
      <c r="Z3856" s="38"/>
      <c r="AA3856" s="43">
        <v>14825.15</v>
      </c>
      <c r="AB3856" s="44">
        <v>14825.15</v>
      </c>
      <c r="AC3856" s="45"/>
      <c r="AD3856" s="38"/>
      <c r="AE3856" s="43">
        <v>2875</v>
      </c>
      <c r="AF3856" s="44">
        <v>2875</v>
      </c>
      <c r="AG3856" s="45"/>
      <c r="AH3856" s="38"/>
      <c r="AI3856" s="43">
        <v>0</v>
      </c>
      <c r="AJ3856" s="44">
        <v>0</v>
      </c>
      <c r="AK3856" s="45"/>
      <c r="AL3856" s="38"/>
      <c r="AM3856" s="43">
        <v>9872</v>
      </c>
      <c r="AN3856" s="44">
        <v>9872</v>
      </c>
      <c r="AO3856" s="45"/>
    </row>
    <row r="3857" spans="1:41" ht="30" hidden="1" outlineLevel="1" x14ac:dyDescent="0.25">
      <c r="A3857" s="34" t="s">
        <v>6412</v>
      </c>
      <c r="B3857" s="35" t="s">
        <v>6413</v>
      </c>
      <c r="C3857" s="35" t="s">
        <v>3140</v>
      </c>
      <c r="D3857" s="35" t="s">
        <v>444</v>
      </c>
      <c r="E3857" s="42">
        <v>1</v>
      </c>
      <c r="G3857" s="43">
        <v>0</v>
      </c>
      <c r="H3857" s="44">
        <v>0</v>
      </c>
      <c r="I3857" s="45"/>
      <c r="J3857" s="38"/>
      <c r="K3857" s="43">
        <v>3800</v>
      </c>
      <c r="L3857" s="44">
        <v>3800</v>
      </c>
      <c r="M3857" s="45"/>
      <c r="N3857" s="38"/>
      <c r="O3857" s="43">
        <v>3800</v>
      </c>
      <c r="P3857" s="44">
        <v>3800</v>
      </c>
      <c r="Q3857" s="45"/>
      <c r="R3857" s="38"/>
      <c r="S3857" s="43">
        <v>4001</v>
      </c>
      <c r="T3857" s="44">
        <v>4001</v>
      </c>
      <c r="U3857" s="45"/>
      <c r="V3857" s="38"/>
      <c r="W3857" s="43">
        <v>5000</v>
      </c>
      <c r="X3857" s="44">
        <v>5000</v>
      </c>
      <c r="Y3857" s="45"/>
      <c r="Z3857" s="38"/>
      <c r="AA3857" s="43">
        <v>5728.13</v>
      </c>
      <c r="AB3857" s="44">
        <v>5728.13</v>
      </c>
      <c r="AC3857" s="45"/>
      <c r="AD3857" s="38"/>
      <c r="AE3857" s="43">
        <v>1150</v>
      </c>
      <c r="AF3857" s="44">
        <v>1150</v>
      </c>
      <c r="AG3857" s="45"/>
      <c r="AH3857" s="38"/>
      <c r="AI3857" s="43">
        <v>0</v>
      </c>
      <c r="AJ3857" s="44">
        <v>0</v>
      </c>
      <c r="AK3857" s="45"/>
      <c r="AL3857" s="38"/>
      <c r="AM3857" s="43">
        <v>4191</v>
      </c>
      <c r="AN3857" s="44">
        <v>4191</v>
      </c>
      <c r="AO3857" s="45"/>
    </row>
    <row r="3858" spans="1:41" hidden="1" outlineLevel="1" x14ac:dyDescent="0.25">
      <c r="A3858" s="34" t="s">
        <v>6414</v>
      </c>
      <c r="B3858" s="35" t="s">
        <v>6415</v>
      </c>
      <c r="C3858" s="35" t="s">
        <v>3143</v>
      </c>
      <c r="D3858" s="35" t="s">
        <v>500</v>
      </c>
      <c r="E3858" s="42">
        <v>8</v>
      </c>
      <c r="G3858" s="43">
        <v>0</v>
      </c>
      <c r="H3858" s="44">
        <v>0</v>
      </c>
      <c r="I3858" s="45"/>
      <c r="J3858" s="38"/>
      <c r="K3858" s="43">
        <v>1125</v>
      </c>
      <c r="L3858" s="44">
        <v>9000</v>
      </c>
      <c r="M3858" s="45"/>
      <c r="N3858" s="38"/>
      <c r="O3858" s="43">
        <v>1125</v>
      </c>
      <c r="P3858" s="44">
        <v>9000</v>
      </c>
      <c r="Q3858" s="45"/>
      <c r="R3858" s="38"/>
      <c r="S3858" s="43">
        <v>309</v>
      </c>
      <c r="T3858" s="44">
        <v>2472</v>
      </c>
      <c r="U3858" s="45"/>
      <c r="V3858" s="38"/>
      <c r="W3858" s="43">
        <v>65</v>
      </c>
      <c r="X3858" s="44">
        <v>520</v>
      </c>
      <c r="Y3858" s="45"/>
      <c r="Z3858" s="38"/>
      <c r="AA3858" s="43">
        <v>129</v>
      </c>
      <c r="AB3858" s="44">
        <v>1032</v>
      </c>
      <c r="AC3858" s="45"/>
      <c r="AD3858" s="38"/>
      <c r="AE3858" s="43">
        <v>713</v>
      </c>
      <c r="AF3858" s="44">
        <v>5704</v>
      </c>
      <c r="AG3858" s="45"/>
      <c r="AH3858" s="38"/>
      <c r="AI3858" s="43">
        <v>0</v>
      </c>
      <c r="AJ3858" s="44">
        <v>0</v>
      </c>
      <c r="AK3858" s="45"/>
      <c r="AL3858" s="38"/>
      <c r="AM3858" s="43">
        <v>175</v>
      </c>
      <c r="AN3858" s="44">
        <v>1400</v>
      </c>
      <c r="AO3858" s="45"/>
    </row>
    <row r="3859" spans="1:41" hidden="1" outlineLevel="1" x14ac:dyDescent="0.25">
      <c r="A3859" s="30"/>
      <c r="B3859" s="31" t="s">
        <v>44</v>
      </c>
      <c r="C3859" s="31" t="s">
        <v>45</v>
      </c>
      <c r="G3859" s="36"/>
      <c r="H3859" s="36"/>
      <c r="I3859" s="37"/>
      <c r="J3859" s="38"/>
      <c r="K3859" s="36"/>
      <c r="L3859" s="36"/>
      <c r="M3859" s="37"/>
      <c r="N3859" s="38"/>
      <c r="O3859" s="36"/>
      <c r="P3859" s="36"/>
      <c r="Q3859" s="37"/>
      <c r="R3859" s="38"/>
      <c r="S3859" s="36"/>
      <c r="T3859" s="36"/>
      <c r="U3859" s="37"/>
      <c r="V3859" s="38"/>
      <c r="W3859" s="36"/>
      <c r="X3859" s="36"/>
      <c r="Y3859" s="37"/>
      <c r="Z3859" s="38"/>
      <c r="AA3859" s="36"/>
      <c r="AB3859" s="36"/>
      <c r="AC3859" s="37"/>
      <c r="AD3859" s="38"/>
      <c r="AE3859" s="36"/>
      <c r="AF3859" s="36"/>
      <c r="AG3859" s="37"/>
      <c r="AH3859" s="38"/>
      <c r="AI3859" s="36"/>
      <c r="AJ3859" s="36"/>
      <c r="AK3859" s="37"/>
      <c r="AL3859" s="38"/>
      <c r="AM3859" s="36"/>
      <c r="AN3859" s="36"/>
      <c r="AO3859" s="37"/>
    </row>
    <row r="3860" spans="1:41" hidden="1" outlineLevel="1" x14ac:dyDescent="0.25">
      <c r="A3860" s="34" t="s">
        <v>6416</v>
      </c>
      <c r="B3860" s="35" t="s">
        <v>47</v>
      </c>
      <c r="C3860" s="35" t="s">
        <v>5386</v>
      </c>
      <c r="G3860" s="36"/>
      <c r="H3860" s="36"/>
      <c r="I3860" s="37"/>
      <c r="J3860" s="38"/>
      <c r="K3860" s="36"/>
      <c r="L3860" s="36"/>
      <c r="M3860" s="37"/>
      <c r="N3860" s="38"/>
      <c r="O3860" s="36"/>
      <c r="P3860" s="36"/>
      <c r="Q3860" s="37"/>
      <c r="R3860" s="38"/>
      <c r="S3860" s="36"/>
      <c r="T3860" s="36"/>
      <c r="U3860" s="37"/>
      <c r="V3860" s="38"/>
      <c r="W3860" s="36"/>
      <c r="X3860" s="36"/>
      <c r="Y3860" s="37"/>
      <c r="Z3860" s="38"/>
      <c r="AA3860" s="36"/>
      <c r="AB3860" s="36"/>
      <c r="AC3860" s="37"/>
      <c r="AD3860" s="38"/>
      <c r="AE3860" s="36"/>
      <c r="AF3860" s="36"/>
      <c r="AG3860" s="37"/>
      <c r="AH3860" s="38"/>
      <c r="AI3860" s="36"/>
      <c r="AJ3860" s="36"/>
      <c r="AK3860" s="37"/>
      <c r="AL3860" s="38"/>
      <c r="AM3860" s="36"/>
      <c r="AN3860" s="36"/>
      <c r="AO3860" s="37"/>
    </row>
    <row r="3861" spans="1:41" hidden="1" outlineLevel="1" x14ac:dyDescent="0.25">
      <c r="A3861" s="34" t="s">
        <v>6417</v>
      </c>
      <c r="B3861" s="35" t="s">
        <v>47</v>
      </c>
      <c r="C3861" s="35" t="s">
        <v>5388</v>
      </c>
      <c r="G3861" s="36"/>
      <c r="H3861" s="36"/>
      <c r="I3861" s="37"/>
      <c r="J3861" s="38"/>
      <c r="K3861" s="36"/>
      <c r="L3861" s="36"/>
      <c r="M3861" s="37"/>
      <c r="N3861" s="38"/>
      <c r="O3861" s="36"/>
      <c r="P3861" s="36"/>
      <c r="Q3861" s="37"/>
      <c r="R3861" s="38"/>
      <c r="S3861" s="36"/>
      <c r="T3861" s="36"/>
      <c r="U3861" s="37"/>
      <c r="V3861" s="38"/>
      <c r="W3861" s="36"/>
      <c r="X3861" s="36"/>
      <c r="Y3861" s="37"/>
      <c r="Z3861" s="38"/>
      <c r="AA3861" s="36"/>
      <c r="AB3861" s="36"/>
      <c r="AC3861" s="37"/>
      <c r="AD3861" s="38"/>
      <c r="AE3861" s="36"/>
      <c r="AF3861" s="36"/>
      <c r="AG3861" s="37"/>
      <c r="AH3861" s="38"/>
      <c r="AI3861" s="36"/>
      <c r="AJ3861" s="36"/>
      <c r="AK3861" s="37"/>
      <c r="AL3861" s="38"/>
      <c r="AM3861" s="36"/>
      <c r="AN3861" s="36"/>
      <c r="AO3861" s="37"/>
    </row>
    <row r="3862" spans="1:41" ht="45" hidden="1" outlineLevel="1" x14ac:dyDescent="0.25">
      <c r="A3862" s="30"/>
      <c r="B3862" s="31" t="s">
        <v>69</v>
      </c>
      <c r="C3862" s="31" t="s">
        <v>70</v>
      </c>
      <c r="D3862" s="31" t="s">
        <v>71</v>
      </c>
      <c r="E3862" s="31" t="s">
        <v>72</v>
      </c>
      <c r="G3862" s="39" t="s">
        <v>73</v>
      </c>
      <c r="H3862" s="40" t="s">
        <v>33</v>
      </c>
      <c r="I3862" s="41"/>
      <c r="J3862" s="38"/>
      <c r="K3862" s="39" t="s">
        <v>73</v>
      </c>
      <c r="L3862" s="40" t="s">
        <v>33</v>
      </c>
      <c r="M3862" s="41"/>
      <c r="N3862" s="38"/>
      <c r="O3862" s="39" t="s">
        <v>73</v>
      </c>
      <c r="P3862" s="40" t="s">
        <v>33</v>
      </c>
      <c r="Q3862" s="41"/>
      <c r="R3862" s="38"/>
      <c r="S3862" s="39" t="s">
        <v>73</v>
      </c>
      <c r="T3862" s="40" t="s">
        <v>33</v>
      </c>
      <c r="U3862" s="41"/>
      <c r="V3862" s="38"/>
      <c r="W3862" s="39" t="s">
        <v>73</v>
      </c>
      <c r="X3862" s="40" t="s">
        <v>33</v>
      </c>
      <c r="Y3862" s="41"/>
      <c r="Z3862" s="38"/>
      <c r="AA3862" s="39" t="s">
        <v>73</v>
      </c>
      <c r="AB3862" s="40" t="s">
        <v>33</v>
      </c>
      <c r="AC3862" s="41"/>
      <c r="AD3862" s="38"/>
      <c r="AE3862" s="39" t="s">
        <v>73</v>
      </c>
      <c r="AF3862" s="40" t="s">
        <v>33</v>
      </c>
      <c r="AG3862" s="41"/>
      <c r="AH3862" s="38"/>
      <c r="AI3862" s="39" t="s">
        <v>73</v>
      </c>
      <c r="AJ3862" s="40" t="s">
        <v>33</v>
      </c>
      <c r="AK3862" s="41"/>
      <c r="AL3862" s="38"/>
      <c r="AM3862" s="39" t="s">
        <v>73</v>
      </c>
      <c r="AN3862" s="40" t="s">
        <v>33</v>
      </c>
      <c r="AO3862" s="41"/>
    </row>
    <row r="3863" spans="1:41" hidden="1" outlineLevel="1" x14ac:dyDescent="0.25">
      <c r="A3863" s="34" t="s">
        <v>6418</v>
      </c>
      <c r="B3863" s="35" t="s">
        <v>6419</v>
      </c>
      <c r="C3863" s="35" t="s">
        <v>5391</v>
      </c>
      <c r="D3863" s="35" t="s">
        <v>523</v>
      </c>
      <c r="E3863" s="42">
        <v>120</v>
      </c>
      <c r="G3863" s="43">
        <v>0</v>
      </c>
      <c r="H3863" s="44">
        <v>0</v>
      </c>
      <c r="I3863" s="45"/>
      <c r="J3863" s="38"/>
      <c r="K3863" s="43">
        <v>60</v>
      </c>
      <c r="L3863" s="44">
        <v>7200</v>
      </c>
      <c r="M3863" s="45"/>
      <c r="N3863" s="38"/>
      <c r="O3863" s="43">
        <v>60</v>
      </c>
      <c r="P3863" s="44">
        <v>7200</v>
      </c>
      <c r="Q3863" s="45"/>
      <c r="R3863" s="38"/>
      <c r="S3863" s="43">
        <v>21</v>
      </c>
      <c r="T3863" s="44">
        <v>2520</v>
      </c>
      <c r="U3863" s="45"/>
      <c r="V3863" s="38"/>
      <c r="W3863" s="43">
        <v>49</v>
      </c>
      <c r="X3863" s="44">
        <v>5880</v>
      </c>
      <c r="Y3863" s="45"/>
      <c r="Z3863" s="38"/>
      <c r="AA3863" s="43">
        <v>160.41999999999999</v>
      </c>
      <c r="AB3863" s="44">
        <v>19250.400000000001</v>
      </c>
      <c r="AC3863" s="45"/>
      <c r="AD3863" s="38"/>
      <c r="AE3863" s="43">
        <v>38</v>
      </c>
      <c r="AF3863" s="44">
        <v>4560</v>
      </c>
      <c r="AG3863" s="45"/>
      <c r="AH3863" s="38"/>
      <c r="AI3863" s="43">
        <v>0</v>
      </c>
      <c r="AJ3863" s="44">
        <v>0</v>
      </c>
      <c r="AK3863" s="45"/>
      <c r="AL3863" s="38"/>
      <c r="AM3863" s="43">
        <v>73</v>
      </c>
      <c r="AN3863" s="44">
        <v>8760</v>
      </c>
      <c r="AO3863" s="45"/>
    </row>
    <row r="3864" spans="1:41" hidden="1" outlineLevel="1" x14ac:dyDescent="0.25">
      <c r="A3864" s="34" t="s">
        <v>6420</v>
      </c>
      <c r="B3864" s="35" t="s">
        <v>6421</v>
      </c>
      <c r="C3864" s="35" t="s">
        <v>3153</v>
      </c>
      <c r="D3864" s="35" t="s">
        <v>523</v>
      </c>
      <c r="E3864" s="42">
        <v>80</v>
      </c>
      <c r="G3864" s="43">
        <v>0</v>
      </c>
      <c r="H3864" s="44">
        <v>0</v>
      </c>
      <c r="I3864" s="45"/>
      <c r="J3864" s="38"/>
      <c r="K3864" s="43">
        <v>55</v>
      </c>
      <c r="L3864" s="44">
        <v>4400</v>
      </c>
      <c r="M3864" s="45"/>
      <c r="N3864" s="38"/>
      <c r="O3864" s="43">
        <v>55</v>
      </c>
      <c r="P3864" s="44">
        <v>4400</v>
      </c>
      <c r="Q3864" s="45"/>
      <c r="R3864" s="38"/>
      <c r="S3864" s="43">
        <v>19</v>
      </c>
      <c r="T3864" s="44">
        <v>1520</v>
      </c>
      <c r="U3864" s="45"/>
      <c r="V3864" s="38"/>
      <c r="W3864" s="43">
        <v>35</v>
      </c>
      <c r="X3864" s="44">
        <v>2800</v>
      </c>
      <c r="Y3864" s="45"/>
      <c r="Z3864" s="38"/>
      <c r="AA3864" s="43">
        <v>135.62</v>
      </c>
      <c r="AB3864" s="44">
        <v>10849.6</v>
      </c>
      <c r="AC3864" s="45"/>
      <c r="AD3864" s="38"/>
      <c r="AE3864" s="43">
        <v>41</v>
      </c>
      <c r="AF3864" s="44">
        <v>3280</v>
      </c>
      <c r="AG3864" s="45"/>
      <c r="AH3864" s="38"/>
      <c r="AI3864" s="43">
        <v>0</v>
      </c>
      <c r="AJ3864" s="44">
        <v>0</v>
      </c>
      <c r="AK3864" s="45"/>
      <c r="AL3864" s="38"/>
      <c r="AM3864" s="43">
        <v>68</v>
      </c>
      <c r="AN3864" s="44">
        <v>5440</v>
      </c>
      <c r="AO3864" s="45"/>
    </row>
    <row r="3865" spans="1:41" hidden="1" outlineLevel="1" x14ac:dyDescent="0.25">
      <c r="A3865" s="34" t="s">
        <v>6422</v>
      </c>
      <c r="B3865" s="35" t="s">
        <v>6423</v>
      </c>
      <c r="C3865" s="35" t="s">
        <v>3156</v>
      </c>
      <c r="D3865" s="35" t="s">
        <v>523</v>
      </c>
      <c r="E3865" s="42">
        <v>60</v>
      </c>
      <c r="G3865" s="43">
        <v>0</v>
      </c>
      <c r="H3865" s="44">
        <v>0</v>
      </c>
      <c r="I3865" s="45"/>
      <c r="J3865" s="38"/>
      <c r="K3865" s="43">
        <v>50</v>
      </c>
      <c r="L3865" s="44">
        <v>3000</v>
      </c>
      <c r="M3865" s="45"/>
      <c r="N3865" s="38"/>
      <c r="O3865" s="43">
        <v>50</v>
      </c>
      <c r="P3865" s="44">
        <v>3000</v>
      </c>
      <c r="Q3865" s="45"/>
      <c r="R3865" s="38"/>
      <c r="S3865" s="43">
        <v>13</v>
      </c>
      <c r="T3865" s="44">
        <v>780</v>
      </c>
      <c r="U3865" s="45"/>
      <c r="V3865" s="38"/>
      <c r="W3865" s="43">
        <v>32</v>
      </c>
      <c r="X3865" s="44">
        <v>1920</v>
      </c>
      <c r="Y3865" s="45"/>
      <c r="Z3865" s="38"/>
      <c r="AA3865" s="43">
        <v>111.64</v>
      </c>
      <c r="AB3865" s="44">
        <v>6698.4</v>
      </c>
      <c r="AC3865" s="45"/>
      <c r="AD3865" s="38"/>
      <c r="AE3865" s="43">
        <v>35</v>
      </c>
      <c r="AF3865" s="44">
        <v>2100</v>
      </c>
      <c r="AG3865" s="45"/>
      <c r="AH3865" s="38"/>
      <c r="AI3865" s="43">
        <v>0</v>
      </c>
      <c r="AJ3865" s="44">
        <v>0</v>
      </c>
      <c r="AK3865" s="45"/>
      <c r="AL3865" s="38"/>
      <c r="AM3865" s="43">
        <v>56</v>
      </c>
      <c r="AN3865" s="44">
        <v>3360</v>
      </c>
      <c r="AO3865" s="45"/>
    </row>
    <row r="3866" spans="1:41" ht="30" hidden="1" outlineLevel="1" x14ac:dyDescent="0.25">
      <c r="A3866" s="34" t="s">
        <v>6424</v>
      </c>
      <c r="B3866" s="35" t="s">
        <v>6425</v>
      </c>
      <c r="C3866" s="35" t="s">
        <v>3159</v>
      </c>
      <c r="D3866" s="35" t="s">
        <v>444</v>
      </c>
      <c r="E3866" s="42">
        <v>1</v>
      </c>
      <c r="G3866" s="43">
        <v>0</v>
      </c>
      <c r="H3866" s="44">
        <v>0</v>
      </c>
      <c r="I3866" s="45"/>
      <c r="J3866" s="38"/>
      <c r="K3866" s="43">
        <v>1400</v>
      </c>
      <c r="L3866" s="44">
        <v>1400</v>
      </c>
      <c r="M3866" s="45"/>
      <c r="N3866" s="38"/>
      <c r="O3866" s="43">
        <v>1400</v>
      </c>
      <c r="P3866" s="44">
        <v>1400</v>
      </c>
      <c r="Q3866" s="45"/>
      <c r="R3866" s="38"/>
      <c r="S3866" s="43">
        <v>354</v>
      </c>
      <c r="T3866" s="44">
        <v>354</v>
      </c>
      <c r="U3866" s="45"/>
      <c r="V3866" s="38"/>
      <c r="W3866" s="43">
        <v>20000</v>
      </c>
      <c r="X3866" s="44">
        <v>20000</v>
      </c>
      <c r="Y3866" s="45"/>
      <c r="Z3866" s="38"/>
      <c r="AA3866" s="43">
        <v>4134.6400000000003</v>
      </c>
      <c r="AB3866" s="44">
        <v>4134.6400000000003</v>
      </c>
      <c r="AC3866" s="45"/>
      <c r="AD3866" s="38"/>
      <c r="AE3866" s="43">
        <v>2875</v>
      </c>
      <c r="AF3866" s="44">
        <v>2875</v>
      </c>
      <c r="AG3866" s="45"/>
      <c r="AH3866" s="38"/>
      <c r="AI3866" s="43">
        <v>0</v>
      </c>
      <c r="AJ3866" s="44">
        <v>0</v>
      </c>
      <c r="AK3866" s="45"/>
      <c r="AL3866" s="38"/>
      <c r="AM3866" s="43">
        <v>2178</v>
      </c>
      <c r="AN3866" s="44">
        <v>2178</v>
      </c>
      <c r="AO3866" s="45"/>
    </row>
    <row r="3867" spans="1:41" hidden="1" outlineLevel="1" x14ac:dyDescent="0.25">
      <c r="A3867" s="30"/>
      <c r="B3867" s="31" t="s">
        <v>44</v>
      </c>
      <c r="C3867" s="31" t="s">
        <v>45</v>
      </c>
      <c r="G3867" s="36"/>
      <c r="H3867" s="36"/>
      <c r="I3867" s="37"/>
      <c r="J3867" s="38"/>
      <c r="K3867" s="36"/>
      <c r="L3867" s="36"/>
      <c r="M3867" s="37"/>
      <c r="N3867" s="38"/>
      <c r="O3867" s="36"/>
      <c r="P3867" s="36"/>
      <c r="Q3867" s="37"/>
      <c r="R3867" s="38"/>
      <c r="S3867" s="36"/>
      <c r="T3867" s="36"/>
      <c r="U3867" s="37"/>
      <c r="V3867" s="38"/>
      <c r="W3867" s="36"/>
      <c r="X3867" s="36"/>
      <c r="Y3867" s="37"/>
      <c r="Z3867" s="38"/>
      <c r="AA3867" s="36"/>
      <c r="AB3867" s="36"/>
      <c r="AC3867" s="37"/>
      <c r="AD3867" s="38"/>
      <c r="AE3867" s="36"/>
      <c r="AF3867" s="36"/>
      <c r="AG3867" s="37"/>
      <c r="AH3867" s="38"/>
      <c r="AI3867" s="36"/>
      <c r="AJ3867" s="36"/>
      <c r="AK3867" s="37"/>
      <c r="AL3867" s="38"/>
      <c r="AM3867" s="36"/>
      <c r="AN3867" s="36"/>
      <c r="AO3867" s="37"/>
    </row>
    <row r="3868" spans="1:41" ht="30" hidden="1" outlineLevel="1" x14ac:dyDescent="0.25">
      <c r="A3868" s="34" t="s">
        <v>6426</v>
      </c>
      <c r="B3868" s="35" t="s">
        <v>47</v>
      </c>
      <c r="C3868" s="35" t="s">
        <v>4101</v>
      </c>
      <c r="G3868" s="36"/>
      <c r="H3868" s="36"/>
      <c r="I3868" s="37"/>
      <c r="J3868" s="38"/>
      <c r="K3868" s="36"/>
      <c r="L3868" s="36"/>
      <c r="M3868" s="37"/>
      <c r="N3868" s="38"/>
      <c r="O3868" s="36"/>
      <c r="P3868" s="36"/>
      <c r="Q3868" s="37"/>
      <c r="R3868" s="38"/>
      <c r="S3868" s="36"/>
      <c r="T3868" s="36"/>
      <c r="U3868" s="37"/>
      <c r="V3868" s="38"/>
      <c r="W3868" s="36"/>
      <c r="X3868" s="36"/>
      <c r="Y3868" s="37"/>
      <c r="Z3868" s="38"/>
      <c r="AA3868" s="36"/>
      <c r="AB3868" s="36"/>
      <c r="AC3868" s="37"/>
      <c r="AD3868" s="38"/>
      <c r="AE3868" s="36"/>
      <c r="AF3868" s="36"/>
      <c r="AG3868" s="37"/>
      <c r="AH3868" s="38"/>
      <c r="AI3868" s="36"/>
      <c r="AJ3868" s="36"/>
      <c r="AK3868" s="37"/>
      <c r="AL3868" s="38"/>
      <c r="AM3868" s="36"/>
      <c r="AN3868" s="36"/>
      <c r="AO3868" s="37"/>
    </row>
    <row r="3869" spans="1:41" ht="45" hidden="1" outlineLevel="1" x14ac:dyDescent="0.25">
      <c r="A3869" s="30"/>
      <c r="B3869" s="31" t="s">
        <v>69</v>
      </c>
      <c r="C3869" s="31" t="s">
        <v>70</v>
      </c>
      <c r="D3869" s="31" t="s">
        <v>71</v>
      </c>
      <c r="E3869" s="31" t="s">
        <v>72</v>
      </c>
      <c r="G3869" s="39" t="s">
        <v>73</v>
      </c>
      <c r="H3869" s="40" t="s">
        <v>33</v>
      </c>
      <c r="I3869" s="41"/>
      <c r="J3869" s="38"/>
      <c r="K3869" s="39" t="s">
        <v>73</v>
      </c>
      <c r="L3869" s="40" t="s">
        <v>33</v>
      </c>
      <c r="M3869" s="41"/>
      <c r="N3869" s="38"/>
      <c r="O3869" s="39" t="s">
        <v>73</v>
      </c>
      <c r="P3869" s="40" t="s">
        <v>33</v>
      </c>
      <c r="Q3869" s="41"/>
      <c r="R3869" s="38"/>
      <c r="S3869" s="39" t="s">
        <v>73</v>
      </c>
      <c r="T3869" s="40" t="s">
        <v>33</v>
      </c>
      <c r="U3869" s="41"/>
      <c r="V3869" s="38"/>
      <c r="W3869" s="39" t="s">
        <v>73</v>
      </c>
      <c r="X3869" s="40" t="s">
        <v>33</v>
      </c>
      <c r="Y3869" s="41"/>
      <c r="Z3869" s="38"/>
      <c r="AA3869" s="39" t="s">
        <v>73</v>
      </c>
      <c r="AB3869" s="40" t="s">
        <v>33</v>
      </c>
      <c r="AC3869" s="41"/>
      <c r="AD3869" s="38"/>
      <c r="AE3869" s="39" t="s">
        <v>73</v>
      </c>
      <c r="AF3869" s="40" t="s">
        <v>33</v>
      </c>
      <c r="AG3869" s="41"/>
      <c r="AH3869" s="38"/>
      <c r="AI3869" s="39" t="s">
        <v>73</v>
      </c>
      <c r="AJ3869" s="40" t="s">
        <v>33</v>
      </c>
      <c r="AK3869" s="41"/>
      <c r="AL3869" s="38"/>
      <c r="AM3869" s="39" t="s">
        <v>73</v>
      </c>
      <c r="AN3869" s="40" t="s">
        <v>33</v>
      </c>
      <c r="AO3869" s="41"/>
    </row>
    <row r="3870" spans="1:41" hidden="1" outlineLevel="1" x14ac:dyDescent="0.25">
      <c r="A3870" s="34" t="s">
        <v>6427</v>
      </c>
      <c r="B3870" s="35" t="s">
        <v>6428</v>
      </c>
      <c r="C3870" s="35" t="s">
        <v>3164</v>
      </c>
      <c r="D3870" s="35" t="s">
        <v>500</v>
      </c>
      <c r="E3870" s="42">
        <v>20</v>
      </c>
      <c r="G3870" s="43">
        <v>0</v>
      </c>
      <c r="H3870" s="44">
        <v>0</v>
      </c>
      <c r="I3870" s="45"/>
      <c r="J3870" s="38"/>
      <c r="K3870" s="43">
        <v>500</v>
      </c>
      <c r="L3870" s="44">
        <v>10000</v>
      </c>
      <c r="M3870" s="45"/>
      <c r="N3870" s="38"/>
      <c r="O3870" s="43">
        <v>500</v>
      </c>
      <c r="P3870" s="44">
        <v>10000</v>
      </c>
      <c r="Q3870" s="45"/>
      <c r="R3870" s="38"/>
      <c r="S3870" s="43">
        <v>473</v>
      </c>
      <c r="T3870" s="44">
        <v>9460</v>
      </c>
      <c r="U3870" s="45"/>
      <c r="V3870" s="38"/>
      <c r="W3870" s="43">
        <v>97</v>
      </c>
      <c r="X3870" s="44">
        <v>1940</v>
      </c>
      <c r="Y3870" s="45"/>
      <c r="Z3870" s="38"/>
      <c r="AA3870" s="43">
        <v>139.75</v>
      </c>
      <c r="AB3870" s="44">
        <v>2795</v>
      </c>
      <c r="AC3870" s="45"/>
      <c r="AD3870" s="38"/>
      <c r="AE3870" s="43">
        <v>633</v>
      </c>
      <c r="AF3870" s="44">
        <v>12660</v>
      </c>
      <c r="AG3870" s="45"/>
      <c r="AH3870" s="38"/>
      <c r="AI3870" s="43">
        <v>0</v>
      </c>
      <c r="AJ3870" s="44">
        <v>0</v>
      </c>
      <c r="AK3870" s="45"/>
      <c r="AL3870" s="38"/>
      <c r="AM3870" s="43">
        <v>285</v>
      </c>
      <c r="AN3870" s="44">
        <v>5700</v>
      </c>
      <c r="AO3870" s="45"/>
    </row>
    <row r="3871" spans="1:41" hidden="1" outlineLevel="1" x14ac:dyDescent="0.25">
      <c r="A3871" s="34" t="s">
        <v>6429</v>
      </c>
      <c r="B3871" s="35" t="s">
        <v>6430</v>
      </c>
      <c r="C3871" s="35" t="s">
        <v>3167</v>
      </c>
      <c r="D3871" s="35" t="s">
        <v>500</v>
      </c>
      <c r="E3871" s="42">
        <v>2</v>
      </c>
      <c r="G3871" s="43">
        <v>0</v>
      </c>
      <c r="H3871" s="44">
        <v>0</v>
      </c>
      <c r="I3871" s="45"/>
      <c r="J3871" s="38"/>
      <c r="K3871" s="43">
        <v>520</v>
      </c>
      <c r="L3871" s="44">
        <v>1040</v>
      </c>
      <c r="M3871" s="45"/>
      <c r="N3871" s="38"/>
      <c r="O3871" s="43">
        <v>520</v>
      </c>
      <c r="P3871" s="44">
        <v>1040</v>
      </c>
      <c r="Q3871" s="45"/>
      <c r="R3871" s="38"/>
      <c r="S3871" s="43">
        <v>473</v>
      </c>
      <c r="T3871" s="44">
        <v>946</v>
      </c>
      <c r="U3871" s="45"/>
      <c r="V3871" s="38"/>
      <c r="W3871" s="43">
        <v>101</v>
      </c>
      <c r="X3871" s="44">
        <v>202</v>
      </c>
      <c r="Y3871" s="45"/>
      <c r="Z3871" s="38"/>
      <c r="AA3871" s="43">
        <v>86</v>
      </c>
      <c r="AB3871" s="44">
        <v>172</v>
      </c>
      <c r="AC3871" s="45"/>
      <c r="AD3871" s="38"/>
      <c r="AE3871" s="43">
        <v>633</v>
      </c>
      <c r="AF3871" s="44">
        <v>1266</v>
      </c>
      <c r="AG3871" s="45"/>
      <c r="AH3871" s="38"/>
      <c r="AI3871" s="43">
        <v>0</v>
      </c>
      <c r="AJ3871" s="44">
        <v>0</v>
      </c>
      <c r="AK3871" s="45"/>
      <c r="AL3871" s="38"/>
      <c r="AM3871" s="43">
        <v>312</v>
      </c>
      <c r="AN3871" s="44">
        <v>624</v>
      </c>
      <c r="AO3871" s="45"/>
    </row>
    <row r="3872" spans="1:41" hidden="1" outlineLevel="1" x14ac:dyDescent="0.25">
      <c r="A3872" s="34" t="s">
        <v>6431</v>
      </c>
      <c r="B3872" s="35" t="s">
        <v>6432</v>
      </c>
      <c r="C3872" s="35" t="s">
        <v>5405</v>
      </c>
      <c r="D3872" s="35" t="s">
        <v>444</v>
      </c>
      <c r="E3872" s="42">
        <v>1</v>
      </c>
      <c r="G3872" s="43">
        <v>0</v>
      </c>
      <c r="H3872" s="44">
        <v>0</v>
      </c>
      <c r="I3872" s="45"/>
      <c r="J3872" s="38"/>
      <c r="K3872" s="43">
        <v>7000</v>
      </c>
      <c r="L3872" s="44">
        <v>7000</v>
      </c>
      <c r="M3872" s="45"/>
      <c r="N3872" s="38"/>
      <c r="O3872" s="43">
        <v>7000</v>
      </c>
      <c r="P3872" s="44">
        <v>7000</v>
      </c>
      <c r="Q3872" s="45"/>
      <c r="R3872" s="38"/>
      <c r="S3872" s="43">
        <v>7746</v>
      </c>
      <c r="T3872" s="44">
        <v>7746</v>
      </c>
      <c r="U3872" s="45"/>
      <c r="V3872" s="38"/>
      <c r="W3872" s="43">
        <v>8500</v>
      </c>
      <c r="X3872" s="44">
        <v>8500</v>
      </c>
      <c r="Y3872" s="45"/>
      <c r="Z3872" s="38"/>
      <c r="AA3872" s="43">
        <v>2967.02</v>
      </c>
      <c r="AB3872" s="44">
        <v>2967.02</v>
      </c>
      <c r="AC3872" s="45"/>
      <c r="AD3872" s="38"/>
      <c r="AE3872" s="43">
        <v>14090</v>
      </c>
      <c r="AF3872" s="44">
        <v>14090</v>
      </c>
      <c r="AG3872" s="45"/>
      <c r="AH3872" s="38"/>
      <c r="AI3872" s="43">
        <v>0</v>
      </c>
      <c r="AJ3872" s="44">
        <v>0</v>
      </c>
      <c r="AK3872" s="45"/>
      <c r="AL3872" s="38"/>
      <c r="AM3872" s="43">
        <v>3560</v>
      </c>
      <c r="AN3872" s="44">
        <v>3560</v>
      </c>
      <c r="AO3872" s="45"/>
    </row>
    <row r="3873" spans="1:41" hidden="1" outlineLevel="1" x14ac:dyDescent="0.25">
      <c r="A3873" s="34" t="s">
        <v>6433</v>
      </c>
      <c r="B3873" s="35" t="s">
        <v>6434</v>
      </c>
      <c r="C3873" s="35" t="s">
        <v>3170</v>
      </c>
      <c r="D3873" s="35" t="s">
        <v>500</v>
      </c>
      <c r="E3873" s="42">
        <v>13</v>
      </c>
      <c r="G3873" s="43">
        <v>0</v>
      </c>
      <c r="H3873" s="44">
        <v>0</v>
      </c>
      <c r="I3873" s="45"/>
      <c r="J3873" s="38"/>
      <c r="K3873" s="43">
        <v>550</v>
      </c>
      <c r="L3873" s="44">
        <v>7150</v>
      </c>
      <c r="M3873" s="45"/>
      <c r="N3873" s="38"/>
      <c r="O3873" s="43">
        <v>550</v>
      </c>
      <c r="P3873" s="44">
        <v>7150</v>
      </c>
      <c r="Q3873" s="45"/>
      <c r="R3873" s="38"/>
      <c r="S3873" s="43">
        <v>221</v>
      </c>
      <c r="T3873" s="44">
        <v>2873</v>
      </c>
      <c r="U3873" s="45"/>
      <c r="V3873" s="38"/>
      <c r="W3873" s="43">
        <v>320</v>
      </c>
      <c r="X3873" s="44">
        <v>4160</v>
      </c>
      <c r="Y3873" s="45"/>
      <c r="Z3873" s="38"/>
      <c r="AA3873" s="43">
        <v>2967.02</v>
      </c>
      <c r="AB3873" s="44">
        <v>38571.26</v>
      </c>
      <c r="AC3873" s="45"/>
      <c r="AD3873" s="38"/>
      <c r="AE3873" s="43">
        <v>403</v>
      </c>
      <c r="AF3873" s="44">
        <v>5239</v>
      </c>
      <c r="AG3873" s="45"/>
      <c r="AH3873" s="38"/>
      <c r="AI3873" s="43">
        <v>0</v>
      </c>
      <c r="AJ3873" s="44">
        <v>0</v>
      </c>
      <c r="AK3873" s="45"/>
      <c r="AL3873" s="38"/>
      <c r="AM3873" s="43">
        <v>361</v>
      </c>
      <c r="AN3873" s="44">
        <v>4693</v>
      </c>
      <c r="AO3873" s="45"/>
    </row>
    <row r="3874" spans="1:41" hidden="1" outlineLevel="1" x14ac:dyDescent="0.25">
      <c r="A3874" s="34" t="s">
        <v>6435</v>
      </c>
      <c r="B3874" s="35" t="s">
        <v>6436</v>
      </c>
      <c r="C3874" s="35" t="s">
        <v>3173</v>
      </c>
      <c r="D3874" s="35" t="s">
        <v>500</v>
      </c>
      <c r="E3874" s="42">
        <v>6</v>
      </c>
      <c r="G3874" s="43">
        <v>0</v>
      </c>
      <c r="H3874" s="44">
        <v>0</v>
      </c>
      <c r="I3874" s="45"/>
      <c r="J3874" s="38"/>
      <c r="K3874" s="43">
        <v>520</v>
      </c>
      <c r="L3874" s="44">
        <v>3120</v>
      </c>
      <c r="M3874" s="45"/>
      <c r="N3874" s="38"/>
      <c r="O3874" s="43">
        <v>520</v>
      </c>
      <c r="P3874" s="44">
        <v>3120</v>
      </c>
      <c r="Q3874" s="45"/>
      <c r="R3874" s="38"/>
      <c r="S3874" s="43">
        <v>184</v>
      </c>
      <c r="T3874" s="44">
        <v>1104</v>
      </c>
      <c r="U3874" s="45"/>
      <c r="V3874" s="38"/>
      <c r="W3874" s="43">
        <v>320</v>
      </c>
      <c r="X3874" s="44">
        <v>1920</v>
      </c>
      <c r="Y3874" s="45"/>
      <c r="Z3874" s="38"/>
      <c r="AA3874" s="43">
        <v>2967.02</v>
      </c>
      <c r="AB3874" s="44">
        <v>17802.12</v>
      </c>
      <c r="AC3874" s="45"/>
      <c r="AD3874" s="38"/>
      <c r="AE3874" s="43">
        <v>403</v>
      </c>
      <c r="AF3874" s="44">
        <v>2418</v>
      </c>
      <c r="AG3874" s="45"/>
      <c r="AH3874" s="38"/>
      <c r="AI3874" s="43">
        <v>0</v>
      </c>
      <c r="AJ3874" s="44">
        <v>0</v>
      </c>
      <c r="AK3874" s="45"/>
      <c r="AL3874" s="38"/>
      <c r="AM3874" s="43">
        <v>331</v>
      </c>
      <c r="AN3874" s="44">
        <v>1986</v>
      </c>
      <c r="AO3874" s="45"/>
    </row>
    <row r="3875" spans="1:41" ht="45" hidden="1" outlineLevel="1" x14ac:dyDescent="0.25">
      <c r="A3875" s="34" t="s">
        <v>6437</v>
      </c>
      <c r="B3875" s="35" t="s">
        <v>6438</v>
      </c>
      <c r="C3875" s="35" t="s">
        <v>3176</v>
      </c>
      <c r="D3875" s="35" t="s">
        <v>500</v>
      </c>
      <c r="E3875" s="42">
        <v>5</v>
      </c>
      <c r="G3875" s="43">
        <v>0</v>
      </c>
      <c r="H3875" s="44">
        <v>0</v>
      </c>
      <c r="I3875" s="45"/>
      <c r="J3875" s="38"/>
      <c r="K3875" s="43">
        <v>1600</v>
      </c>
      <c r="L3875" s="44">
        <v>8000</v>
      </c>
      <c r="M3875" s="45"/>
      <c r="N3875" s="38"/>
      <c r="O3875" s="43">
        <v>1600</v>
      </c>
      <c r="P3875" s="44">
        <v>8000</v>
      </c>
      <c r="Q3875" s="45"/>
      <c r="R3875" s="38"/>
      <c r="S3875" s="43">
        <v>4161</v>
      </c>
      <c r="T3875" s="44">
        <v>20805</v>
      </c>
      <c r="U3875" s="45"/>
      <c r="V3875" s="38"/>
      <c r="W3875" s="43">
        <v>750</v>
      </c>
      <c r="X3875" s="44">
        <v>3750</v>
      </c>
      <c r="Y3875" s="45"/>
      <c r="Z3875" s="38"/>
      <c r="AA3875" s="43">
        <v>98.4</v>
      </c>
      <c r="AB3875" s="44">
        <v>492</v>
      </c>
      <c r="AC3875" s="45"/>
      <c r="AD3875" s="38"/>
      <c r="AE3875" s="43">
        <v>454</v>
      </c>
      <c r="AF3875" s="44">
        <v>2270</v>
      </c>
      <c r="AG3875" s="45"/>
      <c r="AH3875" s="38"/>
      <c r="AI3875" s="43">
        <v>0</v>
      </c>
      <c r="AJ3875" s="44">
        <v>0</v>
      </c>
      <c r="AK3875" s="45"/>
      <c r="AL3875" s="38"/>
      <c r="AM3875" s="43">
        <v>1516</v>
      </c>
      <c r="AN3875" s="44">
        <v>7580</v>
      </c>
      <c r="AO3875" s="45"/>
    </row>
    <row r="3876" spans="1:41" ht="45" hidden="1" outlineLevel="1" x14ac:dyDescent="0.25">
      <c r="A3876" s="34" t="s">
        <v>6439</v>
      </c>
      <c r="B3876" s="35" t="s">
        <v>6440</v>
      </c>
      <c r="C3876" s="35" t="s">
        <v>3182</v>
      </c>
      <c r="D3876" s="35" t="s">
        <v>500</v>
      </c>
      <c r="E3876" s="42">
        <v>8</v>
      </c>
      <c r="G3876" s="43">
        <v>0</v>
      </c>
      <c r="H3876" s="44">
        <v>0</v>
      </c>
      <c r="I3876" s="45"/>
      <c r="J3876" s="38"/>
      <c r="K3876" s="43">
        <v>3800</v>
      </c>
      <c r="L3876" s="44">
        <v>30400</v>
      </c>
      <c r="M3876" s="45"/>
      <c r="N3876" s="38"/>
      <c r="O3876" s="43">
        <v>3800</v>
      </c>
      <c r="P3876" s="44">
        <v>30400</v>
      </c>
      <c r="Q3876" s="45"/>
      <c r="R3876" s="38"/>
      <c r="S3876" s="43">
        <v>5022</v>
      </c>
      <c r="T3876" s="44">
        <v>40176</v>
      </c>
      <c r="U3876" s="45"/>
      <c r="V3876" s="38"/>
      <c r="W3876" s="43">
        <v>2000</v>
      </c>
      <c r="X3876" s="44">
        <v>16000</v>
      </c>
      <c r="Y3876" s="45"/>
      <c r="Z3876" s="38"/>
      <c r="AA3876" s="43">
        <v>2067.3200000000002</v>
      </c>
      <c r="AB3876" s="44">
        <v>16538.560000000001</v>
      </c>
      <c r="AC3876" s="45"/>
      <c r="AD3876" s="38"/>
      <c r="AE3876" s="43">
        <v>2114</v>
      </c>
      <c r="AF3876" s="44">
        <v>16912</v>
      </c>
      <c r="AG3876" s="45"/>
      <c r="AH3876" s="38"/>
      <c r="AI3876" s="43">
        <v>0</v>
      </c>
      <c r="AJ3876" s="44">
        <v>0</v>
      </c>
      <c r="AK3876" s="45"/>
      <c r="AL3876" s="38"/>
      <c r="AM3876" s="43">
        <v>3999</v>
      </c>
      <c r="AN3876" s="44">
        <v>31992</v>
      </c>
      <c r="AO3876" s="45"/>
    </row>
    <row r="3877" spans="1:41" ht="30" hidden="1" outlineLevel="1" x14ac:dyDescent="0.25">
      <c r="A3877" s="34" t="s">
        <v>6441</v>
      </c>
      <c r="B3877" s="35" t="s">
        <v>6442</v>
      </c>
      <c r="C3877" s="35" t="s">
        <v>3187</v>
      </c>
      <c r="D3877" s="35" t="s">
        <v>444</v>
      </c>
      <c r="E3877" s="42">
        <v>1</v>
      </c>
      <c r="G3877" s="43">
        <v>0</v>
      </c>
      <c r="H3877" s="44">
        <v>0</v>
      </c>
      <c r="I3877" s="45"/>
      <c r="J3877" s="38"/>
      <c r="K3877" s="43">
        <v>2000</v>
      </c>
      <c r="L3877" s="44">
        <v>2000</v>
      </c>
      <c r="M3877" s="45"/>
      <c r="N3877" s="38"/>
      <c r="O3877" s="43">
        <v>2000</v>
      </c>
      <c r="P3877" s="44">
        <v>2000</v>
      </c>
      <c r="Q3877" s="45"/>
      <c r="R3877" s="38"/>
      <c r="S3877" s="43">
        <v>1840</v>
      </c>
      <c r="T3877" s="44">
        <v>1840</v>
      </c>
      <c r="U3877" s="45"/>
      <c r="V3877" s="38"/>
      <c r="W3877" s="43">
        <v>10000</v>
      </c>
      <c r="X3877" s="44">
        <v>10000</v>
      </c>
      <c r="Y3877" s="45"/>
      <c r="Z3877" s="38"/>
      <c r="AA3877" s="43">
        <v>2067.3200000000002</v>
      </c>
      <c r="AB3877" s="44">
        <v>2067.3200000000002</v>
      </c>
      <c r="AC3877" s="45"/>
      <c r="AD3877" s="38"/>
      <c r="AE3877" s="43">
        <v>36805</v>
      </c>
      <c r="AF3877" s="44">
        <v>36805</v>
      </c>
      <c r="AG3877" s="45"/>
      <c r="AH3877" s="38"/>
      <c r="AI3877" s="43">
        <v>0</v>
      </c>
      <c r="AJ3877" s="44">
        <v>0</v>
      </c>
      <c r="AK3877" s="45"/>
      <c r="AL3877" s="38"/>
      <c r="AM3877" s="43">
        <v>0</v>
      </c>
      <c r="AN3877" s="44">
        <v>0</v>
      </c>
      <c r="AO3877" s="45"/>
    </row>
    <row r="3878" spans="1:41" hidden="1" outlineLevel="1" x14ac:dyDescent="0.25">
      <c r="A3878" s="30"/>
      <c r="B3878" s="31" t="s">
        <v>44</v>
      </c>
      <c r="C3878" s="31" t="s">
        <v>45</v>
      </c>
      <c r="G3878" s="36"/>
      <c r="H3878" s="36"/>
      <c r="I3878" s="37"/>
      <c r="J3878" s="38"/>
      <c r="K3878" s="36"/>
      <c r="L3878" s="36"/>
      <c r="M3878" s="37"/>
      <c r="N3878" s="38"/>
      <c r="O3878" s="36"/>
      <c r="P3878" s="36"/>
      <c r="Q3878" s="37"/>
      <c r="R3878" s="38"/>
      <c r="S3878" s="36"/>
      <c r="T3878" s="36"/>
      <c r="U3878" s="37"/>
      <c r="V3878" s="38"/>
      <c r="W3878" s="36"/>
      <c r="X3878" s="36"/>
      <c r="Y3878" s="37"/>
      <c r="Z3878" s="38"/>
      <c r="AA3878" s="36"/>
      <c r="AB3878" s="36"/>
      <c r="AC3878" s="37"/>
      <c r="AD3878" s="38"/>
      <c r="AE3878" s="36"/>
      <c r="AF3878" s="36"/>
      <c r="AG3878" s="37"/>
      <c r="AH3878" s="38"/>
      <c r="AI3878" s="36"/>
      <c r="AJ3878" s="36"/>
      <c r="AK3878" s="37"/>
      <c r="AL3878" s="38"/>
      <c r="AM3878" s="36"/>
      <c r="AN3878" s="36"/>
      <c r="AO3878" s="37"/>
    </row>
    <row r="3879" spans="1:41" hidden="1" outlineLevel="1" x14ac:dyDescent="0.25">
      <c r="A3879" s="34" t="s">
        <v>6443</v>
      </c>
      <c r="B3879" s="35" t="s">
        <v>47</v>
      </c>
      <c r="C3879" s="35" t="s">
        <v>3189</v>
      </c>
      <c r="G3879" s="36"/>
      <c r="H3879" s="36"/>
      <c r="I3879" s="37"/>
      <c r="J3879" s="38"/>
      <c r="K3879" s="36"/>
      <c r="L3879" s="36"/>
      <c r="M3879" s="37"/>
      <c r="N3879" s="38"/>
      <c r="O3879" s="36"/>
      <c r="P3879" s="36"/>
      <c r="Q3879" s="37"/>
      <c r="R3879" s="38"/>
      <c r="S3879" s="36"/>
      <c r="T3879" s="36"/>
      <c r="U3879" s="37"/>
      <c r="V3879" s="38"/>
      <c r="W3879" s="36"/>
      <c r="X3879" s="36"/>
      <c r="Y3879" s="37"/>
      <c r="Z3879" s="38"/>
      <c r="AA3879" s="36"/>
      <c r="AB3879" s="36"/>
      <c r="AC3879" s="37"/>
      <c r="AD3879" s="38"/>
      <c r="AE3879" s="36"/>
      <c r="AF3879" s="36"/>
      <c r="AG3879" s="37"/>
      <c r="AH3879" s="38"/>
      <c r="AI3879" s="36"/>
      <c r="AJ3879" s="36"/>
      <c r="AK3879" s="37"/>
      <c r="AL3879" s="38"/>
      <c r="AM3879" s="36"/>
      <c r="AN3879" s="36"/>
      <c r="AO3879" s="37"/>
    </row>
    <row r="3880" spans="1:41" ht="45" hidden="1" outlineLevel="1" x14ac:dyDescent="0.25">
      <c r="A3880" s="34" t="s">
        <v>6444</v>
      </c>
      <c r="B3880" s="35" t="s">
        <v>47</v>
      </c>
      <c r="C3880" s="35" t="s">
        <v>3191</v>
      </c>
      <c r="G3880" s="36"/>
      <c r="H3880" s="36"/>
      <c r="I3880" s="37"/>
      <c r="J3880" s="38"/>
      <c r="K3880" s="36"/>
      <c r="L3880" s="36"/>
      <c r="M3880" s="37"/>
      <c r="N3880" s="38"/>
      <c r="O3880" s="36"/>
      <c r="P3880" s="36"/>
      <c r="Q3880" s="37"/>
      <c r="R3880" s="38"/>
      <c r="S3880" s="36"/>
      <c r="T3880" s="36"/>
      <c r="U3880" s="37"/>
      <c r="V3880" s="38"/>
      <c r="W3880" s="36"/>
      <c r="X3880" s="36"/>
      <c r="Y3880" s="37"/>
      <c r="Z3880" s="38"/>
      <c r="AA3880" s="36"/>
      <c r="AB3880" s="36"/>
      <c r="AC3880" s="37"/>
      <c r="AD3880" s="38"/>
      <c r="AE3880" s="36"/>
      <c r="AF3880" s="36"/>
      <c r="AG3880" s="37"/>
      <c r="AH3880" s="38"/>
      <c r="AI3880" s="36"/>
      <c r="AJ3880" s="36"/>
      <c r="AK3880" s="37"/>
      <c r="AL3880" s="38"/>
      <c r="AM3880" s="36"/>
      <c r="AN3880" s="36"/>
      <c r="AO3880" s="37"/>
    </row>
    <row r="3881" spans="1:41" ht="45" hidden="1" outlineLevel="1" x14ac:dyDescent="0.25">
      <c r="A3881" s="30"/>
      <c r="B3881" s="31" t="s">
        <v>69</v>
      </c>
      <c r="C3881" s="31" t="s">
        <v>70</v>
      </c>
      <c r="D3881" s="31" t="s">
        <v>71</v>
      </c>
      <c r="E3881" s="31" t="s">
        <v>72</v>
      </c>
      <c r="G3881" s="39" t="s">
        <v>73</v>
      </c>
      <c r="H3881" s="40" t="s">
        <v>33</v>
      </c>
      <c r="I3881" s="41"/>
      <c r="J3881" s="38"/>
      <c r="K3881" s="39" t="s">
        <v>73</v>
      </c>
      <c r="L3881" s="40" t="s">
        <v>33</v>
      </c>
      <c r="M3881" s="41"/>
      <c r="N3881" s="38"/>
      <c r="O3881" s="39" t="s">
        <v>73</v>
      </c>
      <c r="P3881" s="40" t="s">
        <v>33</v>
      </c>
      <c r="Q3881" s="41"/>
      <c r="R3881" s="38"/>
      <c r="S3881" s="39" t="s">
        <v>73</v>
      </c>
      <c r="T3881" s="40" t="s">
        <v>33</v>
      </c>
      <c r="U3881" s="41"/>
      <c r="V3881" s="38"/>
      <c r="W3881" s="39" t="s">
        <v>73</v>
      </c>
      <c r="X3881" s="40" t="s">
        <v>33</v>
      </c>
      <c r="Y3881" s="41"/>
      <c r="Z3881" s="38"/>
      <c r="AA3881" s="39" t="s">
        <v>73</v>
      </c>
      <c r="AB3881" s="40" t="s">
        <v>33</v>
      </c>
      <c r="AC3881" s="41"/>
      <c r="AD3881" s="38"/>
      <c r="AE3881" s="39" t="s">
        <v>73</v>
      </c>
      <c r="AF3881" s="40" t="s">
        <v>33</v>
      </c>
      <c r="AG3881" s="41"/>
      <c r="AH3881" s="38"/>
      <c r="AI3881" s="39" t="s">
        <v>73</v>
      </c>
      <c r="AJ3881" s="40" t="s">
        <v>33</v>
      </c>
      <c r="AK3881" s="41"/>
      <c r="AL3881" s="38"/>
      <c r="AM3881" s="39" t="s">
        <v>73</v>
      </c>
      <c r="AN3881" s="40" t="s">
        <v>33</v>
      </c>
      <c r="AO3881" s="41"/>
    </row>
    <row r="3882" spans="1:41" hidden="1" outlineLevel="1" x14ac:dyDescent="0.25">
      <c r="A3882" s="34" t="s">
        <v>6445</v>
      </c>
      <c r="B3882" s="35" t="s">
        <v>6446</v>
      </c>
      <c r="C3882" s="35" t="s">
        <v>3194</v>
      </c>
      <c r="D3882" s="35" t="s">
        <v>500</v>
      </c>
      <c r="E3882" s="42">
        <v>13</v>
      </c>
      <c r="G3882" s="43">
        <v>0</v>
      </c>
      <c r="H3882" s="44">
        <v>0</v>
      </c>
      <c r="I3882" s="45"/>
      <c r="J3882" s="38"/>
      <c r="K3882" s="43">
        <v>1500</v>
      </c>
      <c r="L3882" s="44">
        <v>19500</v>
      </c>
      <c r="M3882" s="45"/>
      <c r="N3882" s="38"/>
      <c r="O3882" s="43">
        <v>1500</v>
      </c>
      <c r="P3882" s="44">
        <v>19500</v>
      </c>
      <c r="Q3882" s="45"/>
      <c r="R3882" s="38"/>
      <c r="S3882" s="43">
        <v>2036</v>
      </c>
      <c r="T3882" s="44">
        <v>26468</v>
      </c>
      <c r="U3882" s="45"/>
      <c r="V3882" s="38"/>
      <c r="W3882" s="43">
        <v>930</v>
      </c>
      <c r="X3882" s="44">
        <v>12090</v>
      </c>
      <c r="Y3882" s="45"/>
      <c r="Z3882" s="38"/>
      <c r="AA3882" s="43">
        <v>652.45000000000005</v>
      </c>
      <c r="AB3882" s="44">
        <v>8481.85</v>
      </c>
      <c r="AC3882" s="45"/>
      <c r="AD3882" s="38"/>
      <c r="AE3882" s="43">
        <v>1265</v>
      </c>
      <c r="AF3882" s="44">
        <v>16445</v>
      </c>
      <c r="AG3882" s="45"/>
      <c r="AH3882" s="38"/>
      <c r="AI3882" s="43">
        <v>0</v>
      </c>
      <c r="AJ3882" s="44">
        <v>0</v>
      </c>
      <c r="AK3882" s="45"/>
      <c r="AL3882" s="38"/>
      <c r="AM3882" s="43">
        <v>2129</v>
      </c>
      <c r="AN3882" s="44">
        <v>27677</v>
      </c>
      <c r="AO3882" s="45"/>
    </row>
    <row r="3883" spans="1:41" hidden="1" outlineLevel="1" x14ac:dyDescent="0.25">
      <c r="A3883" s="34" t="s">
        <v>6447</v>
      </c>
      <c r="B3883" s="35" t="s">
        <v>6448</v>
      </c>
      <c r="C3883" s="35" t="s">
        <v>3197</v>
      </c>
      <c r="D3883" s="35" t="s">
        <v>500</v>
      </c>
      <c r="E3883" s="42">
        <v>5</v>
      </c>
      <c r="G3883" s="43">
        <v>0</v>
      </c>
      <c r="H3883" s="44">
        <v>0</v>
      </c>
      <c r="I3883" s="45"/>
      <c r="J3883" s="38"/>
      <c r="K3883" s="43">
        <v>400</v>
      </c>
      <c r="L3883" s="44">
        <v>2000</v>
      </c>
      <c r="M3883" s="45"/>
      <c r="N3883" s="38"/>
      <c r="O3883" s="43">
        <v>400</v>
      </c>
      <c r="P3883" s="44">
        <v>2000</v>
      </c>
      <c r="Q3883" s="45"/>
      <c r="R3883" s="38"/>
      <c r="S3883" s="43">
        <v>871</v>
      </c>
      <c r="T3883" s="44">
        <v>4355</v>
      </c>
      <c r="U3883" s="45"/>
      <c r="V3883" s="38"/>
      <c r="W3883" s="43">
        <v>150</v>
      </c>
      <c r="X3883" s="44">
        <v>750</v>
      </c>
      <c r="Y3883" s="45"/>
      <c r="Z3883" s="38"/>
      <c r="AA3883" s="43">
        <v>228.23</v>
      </c>
      <c r="AB3883" s="44">
        <v>1141.1500000000001</v>
      </c>
      <c r="AC3883" s="45"/>
      <c r="AD3883" s="38"/>
      <c r="AE3883" s="43">
        <v>403</v>
      </c>
      <c r="AF3883" s="44">
        <v>2015</v>
      </c>
      <c r="AG3883" s="45"/>
      <c r="AH3883" s="38"/>
      <c r="AI3883" s="43">
        <v>0</v>
      </c>
      <c r="AJ3883" s="44">
        <v>0</v>
      </c>
      <c r="AK3883" s="45"/>
      <c r="AL3883" s="38"/>
      <c r="AM3883" s="43">
        <v>1301</v>
      </c>
      <c r="AN3883" s="44">
        <v>6505</v>
      </c>
      <c r="AO3883" s="45"/>
    </row>
    <row r="3884" spans="1:41" hidden="1" outlineLevel="1" x14ac:dyDescent="0.25">
      <c r="A3884" s="34" t="s">
        <v>6449</v>
      </c>
      <c r="B3884" s="35" t="s">
        <v>6450</v>
      </c>
      <c r="C3884" s="35" t="s">
        <v>3200</v>
      </c>
      <c r="D3884" s="35" t="s">
        <v>500</v>
      </c>
      <c r="E3884" s="42">
        <v>5</v>
      </c>
      <c r="G3884" s="43">
        <v>0</v>
      </c>
      <c r="H3884" s="44">
        <v>0</v>
      </c>
      <c r="I3884" s="45"/>
      <c r="J3884" s="38"/>
      <c r="K3884" s="43">
        <v>750</v>
      </c>
      <c r="L3884" s="44">
        <v>3750</v>
      </c>
      <c r="M3884" s="45"/>
      <c r="N3884" s="38"/>
      <c r="O3884" s="43">
        <v>750</v>
      </c>
      <c r="P3884" s="44">
        <v>3750</v>
      </c>
      <c r="Q3884" s="45"/>
      <c r="R3884" s="38"/>
      <c r="S3884" s="43">
        <v>1188</v>
      </c>
      <c r="T3884" s="44">
        <v>5940</v>
      </c>
      <c r="U3884" s="45"/>
      <c r="V3884" s="38"/>
      <c r="W3884" s="43">
        <v>175</v>
      </c>
      <c r="X3884" s="44">
        <v>875</v>
      </c>
      <c r="Y3884" s="45"/>
      <c r="Z3884" s="38"/>
      <c r="AA3884" s="43">
        <v>300.17</v>
      </c>
      <c r="AB3884" s="44">
        <v>1500.85</v>
      </c>
      <c r="AC3884" s="45"/>
      <c r="AD3884" s="38"/>
      <c r="AE3884" s="43">
        <v>575</v>
      </c>
      <c r="AF3884" s="44">
        <v>2875</v>
      </c>
      <c r="AG3884" s="45"/>
      <c r="AH3884" s="38"/>
      <c r="AI3884" s="43">
        <v>0</v>
      </c>
      <c r="AJ3884" s="44">
        <v>0</v>
      </c>
      <c r="AK3884" s="45"/>
      <c r="AL3884" s="38"/>
      <c r="AM3884" s="43">
        <v>1232</v>
      </c>
      <c r="AN3884" s="44">
        <v>6160</v>
      </c>
      <c r="AO3884" s="45"/>
    </row>
    <row r="3885" spans="1:41" hidden="1" outlineLevel="1" x14ac:dyDescent="0.25">
      <c r="A3885" s="34" t="s">
        <v>6451</v>
      </c>
      <c r="B3885" s="35" t="s">
        <v>6452</v>
      </c>
      <c r="C3885" s="35" t="s">
        <v>5427</v>
      </c>
      <c r="D3885" s="35" t="s">
        <v>500</v>
      </c>
      <c r="E3885" s="42">
        <v>2</v>
      </c>
      <c r="G3885" s="43">
        <v>0</v>
      </c>
      <c r="H3885" s="44">
        <v>0</v>
      </c>
      <c r="I3885" s="45"/>
      <c r="J3885" s="38"/>
      <c r="K3885" s="43">
        <v>713</v>
      </c>
      <c r="L3885" s="44">
        <v>1426</v>
      </c>
      <c r="M3885" s="45"/>
      <c r="N3885" s="38"/>
      <c r="O3885" s="43">
        <v>713</v>
      </c>
      <c r="P3885" s="44">
        <v>1426</v>
      </c>
      <c r="Q3885" s="45"/>
      <c r="R3885" s="38"/>
      <c r="S3885" s="43">
        <v>978</v>
      </c>
      <c r="T3885" s="44">
        <v>1956</v>
      </c>
      <c r="U3885" s="45"/>
      <c r="V3885" s="38"/>
      <c r="W3885" s="43">
        <v>300</v>
      </c>
      <c r="X3885" s="44">
        <v>600</v>
      </c>
      <c r="Y3885" s="45"/>
      <c r="Z3885" s="38"/>
      <c r="AA3885" s="43">
        <v>431.66</v>
      </c>
      <c r="AB3885" s="44">
        <v>863.32</v>
      </c>
      <c r="AC3885" s="45"/>
      <c r="AD3885" s="38"/>
      <c r="AE3885" s="43">
        <v>690</v>
      </c>
      <c r="AF3885" s="44">
        <v>1380</v>
      </c>
      <c r="AG3885" s="45"/>
      <c r="AH3885" s="38"/>
      <c r="AI3885" s="43">
        <v>0</v>
      </c>
      <c r="AJ3885" s="44">
        <v>0</v>
      </c>
      <c r="AK3885" s="45"/>
      <c r="AL3885" s="38"/>
      <c r="AM3885" s="43">
        <v>697</v>
      </c>
      <c r="AN3885" s="44">
        <v>1394</v>
      </c>
      <c r="AO3885" s="45"/>
    </row>
    <row r="3886" spans="1:41" hidden="1" outlineLevel="1" x14ac:dyDescent="0.25">
      <c r="A3886" s="34" t="s">
        <v>6453</v>
      </c>
      <c r="B3886" s="35" t="s">
        <v>6454</v>
      </c>
      <c r="C3886" s="35" t="s">
        <v>5430</v>
      </c>
      <c r="D3886" s="35" t="s">
        <v>500</v>
      </c>
      <c r="E3886" s="42">
        <v>5</v>
      </c>
      <c r="G3886" s="43">
        <v>0</v>
      </c>
      <c r="H3886" s="44">
        <v>0</v>
      </c>
      <c r="I3886" s="45"/>
      <c r="J3886" s="38"/>
      <c r="K3886" s="43">
        <v>350</v>
      </c>
      <c r="L3886" s="44">
        <v>1750</v>
      </c>
      <c r="M3886" s="45"/>
      <c r="N3886" s="38"/>
      <c r="O3886" s="43">
        <v>350</v>
      </c>
      <c r="P3886" s="44">
        <v>1750</v>
      </c>
      <c r="Q3886" s="45"/>
      <c r="R3886" s="38"/>
      <c r="S3886" s="43">
        <v>668</v>
      </c>
      <c r="T3886" s="44">
        <v>3340</v>
      </c>
      <c r="U3886" s="45"/>
      <c r="V3886" s="38"/>
      <c r="W3886" s="43">
        <v>175</v>
      </c>
      <c r="X3886" s="44">
        <v>875</v>
      </c>
      <c r="Y3886" s="45"/>
      <c r="Z3886" s="38"/>
      <c r="AA3886" s="43">
        <v>239.81</v>
      </c>
      <c r="AB3886" s="44">
        <v>1199.05</v>
      </c>
      <c r="AC3886" s="45"/>
      <c r="AD3886" s="38"/>
      <c r="AE3886" s="43">
        <v>345</v>
      </c>
      <c r="AF3886" s="44">
        <v>1725</v>
      </c>
      <c r="AG3886" s="45"/>
      <c r="AH3886" s="38"/>
      <c r="AI3886" s="43">
        <v>0</v>
      </c>
      <c r="AJ3886" s="44">
        <v>0</v>
      </c>
      <c r="AK3886" s="45"/>
      <c r="AL3886" s="38"/>
      <c r="AM3886" s="43">
        <v>349</v>
      </c>
      <c r="AN3886" s="44">
        <v>1745</v>
      </c>
      <c r="AO3886" s="45"/>
    </row>
    <row r="3887" spans="1:41" hidden="1" outlineLevel="1" x14ac:dyDescent="0.25">
      <c r="A3887" s="34" t="s">
        <v>6455</v>
      </c>
      <c r="B3887" s="35" t="s">
        <v>6456</v>
      </c>
      <c r="C3887" s="35" t="s">
        <v>3206</v>
      </c>
      <c r="D3887" s="35" t="s">
        <v>500</v>
      </c>
      <c r="E3887" s="42">
        <v>5</v>
      </c>
      <c r="G3887" s="43">
        <v>0</v>
      </c>
      <c r="H3887" s="44">
        <v>0</v>
      </c>
      <c r="I3887" s="45"/>
      <c r="J3887" s="38"/>
      <c r="K3887" s="43">
        <v>770</v>
      </c>
      <c r="L3887" s="44">
        <v>3850</v>
      </c>
      <c r="M3887" s="45"/>
      <c r="N3887" s="38"/>
      <c r="O3887" s="43">
        <v>770</v>
      </c>
      <c r="P3887" s="44">
        <v>3850</v>
      </c>
      <c r="Q3887" s="45"/>
      <c r="R3887" s="38"/>
      <c r="S3887" s="43">
        <v>1856</v>
      </c>
      <c r="T3887" s="44">
        <v>9280</v>
      </c>
      <c r="U3887" s="45"/>
      <c r="V3887" s="38"/>
      <c r="W3887" s="43">
        <v>300</v>
      </c>
      <c r="X3887" s="44">
        <v>1500</v>
      </c>
      <c r="Y3887" s="45"/>
      <c r="Z3887" s="38"/>
      <c r="AA3887" s="43">
        <v>898.04</v>
      </c>
      <c r="AB3887" s="44">
        <v>4490.2</v>
      </c>
      <c r="AC3887" s="45"/>
      <c r="AD3887" s="38"/>
      <c r="AE3887" s="43">
        <v>552</v>
      </c>
      <c r="AF3887" s="44">
        <v>2760</v>
      </c>
      <c r="AG3887" s="45"/>
      <c r="AH3887" s="38"/>
      <c r="AI3887" s="43">
        <v>0</v>
      </c>
      <c r="AJ3887" s="44">
        <v>0</v>
      </c>
      <c r="AK3887" s="45"/>
      <c r="AL3887" s="38"/>
      <c r="AM3887" s="43">
        <v>988</v>
      </c>
      <c r="AN3887" s="44">
        <v>4940</v>
      </c>
      <c r="AO3887" s="45"/>
    </row>
    <row r="3888" spans="1:41" hidden="1" outlineLevel="1" x14ac:dyDescent="0.25">
      <c r="A3888" s="34" t="s">
        <v>6457</v>
      </c>
      <c r="B3888" s="35" t="s">
        <v>6458</v>
      </c>
      <c r="C3888" s="35" t="s">
        <v>5435</v>
      </c>
      <c r="D3888" s="35" t="s">
        <v>500</v>
      </c>
      <c r="E3888" s="42">
        <v>4</v>
      </c>
      <c r="G3888" s="43">
        <v>0</v>
      </c>
      <c r="H3888" s="44">
        <v>0</v>
      </c>
      <c r="I3888" s="45"/>
      <c r="J3888" s="38"/>
      <c r="K3888" s="43">
        <v>750</v>
      </c>
      <c r="L3888" s="44">
        <v>3000</v>
      </c>
      <c r="M3888" s="45"/>
      <c r="N3888" s="38"/>
      <c r="O3888" s="43">
        <v>750</v>
      </c>
      <c r="P3888" s="44">
        <v>3000</v>
      </c>
      <c r="Q3888" s="45"/>
      <c r="R3888" s="38"/>
      <c r="S3888" s="43">
        <v>325</v>
      </c>
      <c r="T3888" s="44">
        <v>1300</v>
      </c>
      <c r="U3888" s="45"/>
      <c r="V3888" s="38"/>
      <c r="W3888" s="43">
        <v>350</v>
      </c>
      <c r="X3888" s="44">
        <v>1400</v>
      </c>
      <c r="Y3888" s="45"/>
      <c r="Z3888" s="38"/>
      <c r="AA3888" s="43">
        <v>635.08000000000004</v>
      </c>
      <c r="AB3888" s="44">
        <v>2540.3200000000002</v>
      </c>
      <c r="AC3888" s="45"/>
      <c r="AD3888" s="38"/>
      <c r="AE3888" s="43">
        <v>265</v>
      </c>
      <c r="AF3888" s="44">
        <v>1060</v>
      </c>
      <c r="AG3888" s="45"/>
      <c r="AH3888" s="38"/>
      <c r="AI3888" s="43">
        <v>0</v>
      </c>
      <c r="AJ3888" s="44">
        <v>0</v>
      </c>
      <c r="AK3888" s="45"/>
      <c r="AL3888" s="38"/>
      <c r="AM3888" s="43">
        <v>639</v>
      </c>
      <c r="AN3888" s="44">
        <v>2556</v>
      </c>
      <c r="AO3888" s="45"/>
    </row>
    <row r="3889" spans="1:41" hidden="1" outlineLevel="1" x14ac:dyDescent="0.25">
      <c r="A3889" s="34" t="s">
        <v>6459</v>
      </c>
      <c r="B3889" s="35" t="s">
        <v>6460</v>
      </c>
      <c r="C3889" s="35" t="s">
        <v>5438</v>
      </c>
      <c r="D3889" s="35" t="s">
        <v>500</v>
      </c>
      <c r="E3889" s="42">
        <v>3</v>
      </c>
      <c r="G3889" s="43">
        <v>0</v>
      </c>
      <c r="H3889" s="44">
        <v>0</v>
      </c>
      <c r="I3889" s="45"/>
      <c r="J3889" s="38"/>
      <c r="K3889" s="43">
        <v>550</v>
      </c>
      <c r="L3889" s="44">
        <v>1650</v>
      </c>
      <c r="M3889" s="45"/>
      <c r="N3889" s="38"/>
      <c r="O3889" s="43">
        <v>550</v>
      </c>
      <c r="P3889" s="44">
        <v>1650</v>
      </c>
      <c r="Q3889" s="45"/>
      <c r="R3889" s="38"/>
      <c r="S3889" s="43">
        <v>325</v>
      </c>
      <c r="T3889" s="44">
        <v>975</v>
      </c>
      <c r="U3889" s="45"/>
      <c r="V3889" s="38"/>
      <c r="W3889" s="43">
        <v>300</v>
      </c>
      <c r="X3889" s="44">
        <v>900</v>
      </c>
      <c r="Y3889" s="45"/>
      <c r="Z3889" s="38"/>
      <c r="AA3889" s="43">
        <v>409.33</v>
      </c>
      <c r="AB3889" s="44">
        <v>1227.99</v>
      </c>
      <c r="AC3889" s="45"/>
      <c r="AD3889" s="38"/>
      <c r="AE3889" s="43">
        <v>334</v>
      </c>
      <c r="AF3889" s="44">
        <v>1002</v>
      </c>
      <c r="AG3889" s="45"/>
      <c r="AH3889" s="38"/>
      <c r="AI3889" s="43">
        <v>0</v>
      </c>
      <c r="AJ3889" s="44">
        <v>0</v>
      </c>
      <c r="AK3889" s="45"/>
      <c r="AL3889" s="38"/>
      <c r="AM3889" s="43">
        <v>465</v>
      </c>
      <c r="AN3889" s="44">
        <v>1395</v>
      </c>
      <c r="AO3889" s="45"/>
    </row>
    <row r="3890" spans="1:41" hidden="1" outlineLevel="1" x14ac:dyDescent="0.25">
      <c r="A3890" s="34" t="s">
        <v>6461</v>
      </c>
      <c r="B3890" s="35" t="s">
        <v>6462</v>
      </c>
      <c r="C3890" s="35" t="s">
        <v>5441</v>
      </c>
      <c r="D3890" s="35" t="s">
        <v>500</v>
      </c>
      <c r="E3890" s="42">
        <v>19</v>
      </c>
      <c r="G3890" s="43">
        <v>0</v>
      </c>
      <c r="H3890" s="44">
        <v>0</v>
      </c>
      <c r="I3890" s="45"/>
      <c r="J3890" s="38"/>
      <c r="K3890" s="43">
        <v>650</v>
      </c>
      <c r="L3890" s="44">
        <v>12350</v>
      </c>
      <c r="M3890" s="45"/>
      <c r="N3890" s="38"/>
      <c r="O3890" s="43">
        <v>650</v>
      </c>
      <c r="P3890" s="44">
        <v>12350</v>
      </c>
      <c r="Q3890" s="45"/>
      <c r="R3890" s="38"/>
      <c r="S3890" s="43">
        <v>1546</v>
      </c>
      <c r="T3890" s="44">
        <v>29374</v>
      </c>
      <c r="U3890" s="45"/>
      <c r="V3890" s="38"/>
      <c r="W3890" s="43">
        <v>180</v>
      </c>
      <c r="X3890" s="44">
        <v>3420</v>
      </c>
      <c r="Y3890" s="45"/>
      <c r="Z3890" s="38"/>
      <c r="AA3890" s="43">
        <v>236.5</v>
      </c>
      <c r="AB3890" s="44">
        <v>4493.5</v>
      </c>
      <c r="AC3890" s="45"/>
      <c r="AD3890" s="38"/>
      <c r="AE3890" s="43">
        <v>610</v>
      </c>
      <c r="AF3890" s="44">
        <v>11590</v>
      </c>
      <c r="AG3890" s="45"/>
      <c r="AH3890" s="38"/>
      <c r="AI3890" s="43">
        <v>0</v>
      </c>
      <c r="AJ3890" s="44">
        <v>0</v>
      </c>
      <c r="AK3890" s="45"/>
      <c r="AL3890" s="38"/>
      <c r="AM3890" s="43">
        <v>953</v>
      </c>
      <c r="AN3890" s="44">
        <v>18107</v>
      </c>
      <c r="AO3890" s="45"/>
    </row>
    <row r="3891" spans="1:41" hidden="1" outlineLevel="1" x14ac:dyDescent="0.25">
      <c r="A3891" s="34" t="s">
        <v>6463</v>
      </c>
      <c r="B3891" s="35" t="s">
        <v>6464</v>
      </c>
      <c r="C3891" s="35" t="s">
        <v>3209</v>
      </c>
      <c r="D3891" s="35" t="s">
        <v>500</v>
      </c>
      <c r="E3891" s="42">
        <v>5</v>
      </c>
      <c r="G3891" s="43">
        <v>0</v>
      </c>
      <c r="H3891" s="44">
        <v>0</v>
      </c>
      <c r="I3891" s="45"/>
      <c r="J3891" s="38"/>
      <c r="K3891" s="43">
        <v>191</v>
      </c>
      <c r="L3891" s="44">
        <v>955</v>
      </c>
      <c r="M3891" s="45"/>
      <c r="N3891" s="38"/>
      <c r="O3891" s="43">
        <v>191</v>
      </c>
      <c r="P3891" s="44">
        <v>955</v>
      </c>
      <c r="Q3891" s="45"/>
      <c r="R3891" s="38"/>
      <c r="S3891" s="43">
        <v>456</v>
      </c>
      <c r="T3891" s="44">
        <v>2280</v>
      </c>
      <c r="U3891" s="45"/>
      <c r="V3891" s="38"/>
      <c r="W3891" s="43">
        <v>50</v>
      </c>
      <c r="X3891" s="44">
        <v>250</v>
      </c>
      <c r="Y3891" s="45"/>
      <c r="Z3891" s="38"/>
      <c r="AA3891" s="43">
        <v>236.5</v>
      </c>
      <c r="AB3891" s="44">
        <v>1182.5</v>
      </c>
      <c r="AC3891" s="45"/>
      <c r="AD3891" s="38"/>
      <c r="AE3891" s="43">
        <v>299</v>
      </c>
      <c r="AF3891" s="44">
        <v>1495</v>
      </c>
      <c r="AG3891" s="45"/>
      <c r="AH3891" s="38"/>
      <c r="AI3891" s="43">
        <v>0</v>
      </c>
      <c r="AJ3891" s="44">
        <v>0</v>
      </c>
      <c r="AK3891" s="45"/>
      <c r="AL3891" s="38"/>
      <c r="AM3891" s="43">
        <v>210</v>
      </c>
      <c r="AN3891" s="44">
        <v>1050</v>
      </c>
      <c r="AO3891" s="45"/>
    </row>
    <row r="3892" spans="1:41" hidden="1" outlineLevel="1" x14ac:dyDescent="0.25">
      <c r="A3892" s="34" t="s">
        <v>6465</v>
      </c>
      <c r="B3892" s="35" t="s">
        <v>6466</v>
      </c>
      <c r="C3892" s="35" t="s">
        <v>5446</v>
      </c>
      <c r="D3892" s="35" t="s">
        <v>500</v>
      </c>
      <c r="E3892" s="42">
        <v>4</v>
      </c>
      <c r="G3892" s="43">
        <v>0</v>
      </c>
      <c r="H3892" s="44">
        <v>0</v>
      </c>
      <c r="I3892" s="45"/>
      <c r="J3892" s="38"/>
      <c r="K3892" s="43">
        <v>100</v>
      </c>
      <c r="L3892" s="44">
        <v>400</v>
      </c>
      <c r="M3892" s="45"/>
      <c r="N3892" s="38"/>
      <c r="O3892" s="43">
        <v>100</v>
      </c>
      <c r="P3892" s="44">
        <v>400</v>
      </c>
      <c r="Q3892" s="45"/>
      <c r="R3892" s="38"/>
      <c r="S3892" s="43">
        <v>189</v>
      </c>
      <c r="T3892" s="44">
        <v>756</v>
      </c>
      <c r="U3892" s="45"/>
      <c r="V3892" s="38"/>
      <c r="W3892" s="43">
        <v>60</v>
      </c>
      <c r="X3892" s="44">
        <v>240</v>
      </c>
      <c r="Y3892" s="45"/>
      <c r="Z3892" s="38"/>
      <c r="AA3892" s="43">
        <v>68.63</v>
      </c>
      <c r="AB3892" s="44">
        <v>274.52</v>
      </c>
      <c r="AC3892" s="45"/>
      <c r="AD3892" s="38"/>
      <c r="AE3892" s="43">
        <v>150</v>
      </c>
      <c r="AF3892" s="44">
        <v>600</v>
      </c>
      <c r="AG3892" s="45"/>
      <c r="AH3892" s="38"/>
      <c r="AI3892" s="43">
        <v>0</v>
      </c>
      <c r="AJ3892" s="44">
        <v>0</v>
      </c>
      <c r="AK3892" s="45"/>
      <c r="AL3892" s="38"/>
      <c r="AM3892" s="43">
        <v>175</v>
      </c>
      <c r="AN3892" s="44">
        <v>700</v>
      </c>
      <c r="AO3892" s="45"/>
    </row>
    <row r="3893" spans="1:41" hidden="1" outlineLevel="1" x14ac:dyDescent="0.25">
      <c r="A3893" s="34" t="s">
        <v>6467</v>
      </c>
      <c r="B3893" s="35" t="s">
        <v>6468</v>
      </c>
      <c r="C3893" s="35" t="s">
        <v>3212</v>
      </c>
      <c r="D3893" s="35" t="s">
        <v>500</v>
      </c>
      <c r="E3893" s="42">
        <v>13</v>
      </c>
      <c r="G3893" s="43">
        <v>0</v>
      </c>
      <c r="H3893" s="44">
        <v>0</v>
      </c>
      <c r="I3893" s="45"/>
      <c r="J3893" s="38"/>
      <c r="K3893" s="43">
        <v>100</v>
      </c>
      <c r="L3893" s="44">
        <v>1300</v>
      </c>
      <c r="M3893" s="45"/>
      <c r="N3893" s="38"/>
      <c r="O3893" s="43">
        <v>100</v>
      </c>
      <c r="P3893" s="44">
        <v>1300</v>
      </c>
      <c r="Q3893" s="45"/>
      <c r="R3893" s="38"/>
      <c r="S3893" s="43">
        <v>103</v>
      </c>
      <c r="T3893" s="44">
        <v>1339</v>
      </c>
      <c r="U3893" s="45"/>
      <c r="V3893" s="38"/>
      <c r="W3893" s="43">
        <v>40</v>
      </c>
      <c r="X3893" s="44">
        <v>520</v>
      </c>
      <c r="Y3893" s="45"/>
      <c r="Z3893" s="38"/>
      <c r="AA3893" s="43">
        <v>76.08</v>
      </c>
      <c r="AB3893" s="44">
        <v>989.04</v>
      </c>
      <c r="AC3893" s="45"/>
      <c r="AD3893" s="38"/>
      <c r="AE3893" s="43">
        <v>81</v>
      </c>
      <c r="AF3893" s="44">
        <v>1053</v>
      </c>
      <c r="AG3893" s="45"/>
      <c r="AH3893" s="38"/>
      <c r="AI3893" s="43">
        <v>0</v>
      </c>
      <c r="AJ3893" s="44">
        <v>0</v>
      </c>
      <c r="AK3893" s="45"/>
      <c r="AL3893" s="38"/>
      <c r="AM3893" s="43">
        <v>186</v>
      </c>
      <c r="AN3893" s="44">
        <v>2418</v>
      </c>
      <c r="AO3893" s="45"/>
    </row>
    <row r="3894" spans="1:41" hidden="1" outlineLevel="1" x14ac:dyDescent="0.25">
      <c r="A3894" s="34" t="s">
        <v>6469</v>
      </c>
      <c r="B3894" s="35" t="s">
        <v>6470</v>
      </c>
      <c r="C3894" s="35" t="s">
        <v>3215</v>
      </c>
      <c r="D3894" s="35" t="s">
        <v>500</v>
      </c>
      <c r="E3894" s="42">
        <v>13</v>
      </c>
      <c r="G3894" s="43">
        <v>0</v>
      </c>
      <c r="H3894" s="44">
        <v>0</v>
      </c>
      <c r="I3894" s="45"/>
      <c r="J3894" s="38"/>
      <c r="K3894" s="43">
        <v>120</v>
      </c>
      <c r="L3894" s="44">
        <v>1560</v>
      </c>
      <c r="M3894" s="45"/>
      <c r="N3894" s="38"/>
      <c r="O3894" s="43">
        <v>120</v>
      </c>
      <c r="P3894" s="44">
        <v>1560</v>
      </c>
      <c r="Q3894" s="45"/>
      <c r="R3894" s="38"/>
      <c r="S3894" s="43">
        <v>158</v>
      </c>
      <c r="T3894" s="44">
        <v>2054</v>
      </c>
      <c r="U3894" s="45"/>
      <c r="V3894" s="38"/>
      <c r="W3894" s="43">
        <v>60</v>
      </c>
      <c r="X3894" s="44">
        <v>780</v>
      </c>
      <c r="Y3894" s="45"/>
      <c r="Z3894" s="38"/>
      <c r="AA3894" s="43">
        <v>105.02</v>
      </c>
      <c r="AB3894" s="44">
        <v>1365.26</v>
      </c>
      <c r="AC3894" s="45"/>
      <c r="AD3894" s="38"/>
      <c r="AE3894" s="43">
        <v>86</v>
      </c>
      <c r="AF3894" s="44">
        <v>1118</v>
      </c>
      <c r="AG3894" s="45"/>
      <c r="AH3894" s="38"/>
      <c r="AI3894" s="43">
        <v>0</v>
      </c>
      <c r="AJ3894" s="44">
        <v>0</v>
      </c>
      <c r="AK3894" s="45"/>
      <c r="AL3894" s="38"/>
      <c r="AM3894" s="43">
        <v>117</v>
      </c>
      <c r="AN3894" s="44">
        <v>1521</v>
      </c>
      <c r="AO3894" s="45"/>
    </row>
    <row r="3895" spans="1:41" hidden="1" outlineLevel="1" x14ac:dyDescent="0.25">
      <c r="A3895" s="34" t="s">
        <v>6471</v>
      </c>
      <c r="B3895" s="35" t="s">
        <v>6472</v>
      </c>
      <c r="C3895" s="35" t="s">
        <v>3218</v>
      </c>
      <c r="D3895" s="35" t="s">
        <v>500</v>
      </c>
      <c r="E3895" s="42">
        <v>2</v>
      </c>
      <c r="G3895" s="43">
        <v>0</v>
      </c>
      <c r="H3895" s="44">
        <v>0</v>
      </c>
      <c r="I3895" s="45"/>
      <c r="J3895" s="38"/>
      <c r="K3895" s="43">
        <v>1200</v>
      </c>
      <c r="L3895" s="44">
        <v>2400</v>
      </c>
      <c r="M3895" s="45"/>
      <c r="N3895" s="38"/>
      <c r="O3895" s="43">
        <v>1200</v>
      </c>
      <c r="P3895" s="44">
        <v>2400</v>
      </c>
      <c r="Q3895" s="45"/>
      <c r="R3895" s="38"/>
      <c r="S3895" s="43">
        <v>1087</v>
      </c>
      <c r="T3895" s="44">
        <v>2174</v>
      </c>
      <c r="U3895" s="45"/>
      <c r="V3895" s="38"/>
      <c r="W3895" s="43">
        <v>650</v>
      </c>
      <c r="X3895" s="44">
        <v>1300</v>
      </c>
      <c r="Y3895" s="45"/>
      <c r="Z3895" s="38"/>
      <c r="AA3895" s="43">
        <v>791.37</v>
      </c>
      <c r="AB3895" s="44">
        <v>1582.74</v>
      </c>
      <c r="AC3895" s="45"/>
      <c r="AD3895" s="38"/>
      <c r="AE3895" s="43">
        <v>552</v>
      </c>
      <c r="AF3895" s="44">
        <v>1104</v>
      </c>
      <c r="AG3895" s="45"/>
      <c r="AH3895" s="38"/>
      <c r="AI3895" s="43">
        <v>0</v>
      </c>
      <c r="AJ3895" s="44">
        <v>0</v>
      </c>
      <c r="AK3895" s="45"/>
      <c r="AL3895" s="38"/>
      <c r="AM3895" s="43">
        <v>326</v>
      </c>
      <c r="AN3895" s="44">
        <v>652</v>
      </c>
      <c r="AO3895" s="45"/>
    </row>
    <row r="3896" spans="1:41" hidden="1" outlineLevel="1" x14ac:dyDescent="0.25">
      <c r="A3896" s="34" t="s">
        <v>6473</v>
      </c>
      <c r="B3896" s="35" t="s">
        <v>6474</v>
      </c>
      <c r="C3896" s="35" t="s">
        <v>3221</v>
      </c>
      <c r="D3896" s="35" t="s">
        <v>500</v>
      </c>
      <c r="E3896" s="42">
        <v>2</v>
      </c>
      <c r="G3896" s="43">
        <v>0</v>
      </c>
      <c r="H3896" s="44">
        <v>0</v>
      </c>
      <c r="I3896" s="45"/>
      <c r="J3896" s="38"/>
      <c r="K3896" s="43">
        <v>2138</v>
      </c>
      <c r="L3896" s="44">
        <v>4276</v>
      </c>
      <c r="M3896" s="45"/>
      <c r="N3896" s="38"/>
      <c r="O3896" s="43">
        <v>2138</v>
      </c>
      <c r="P3896" s="44">
        <v>4276</v>
      </c>
      <c r="Q3896" s="45"/>
      <c r="R3896" s="38"/>
      <c r="S3896" s="43">
        <v>940</v>
      </c>
      <c r="T3896" s="44">
        <v>1880</v>
      </c>
      <c r="U3896" s="45"/>
      <c r="V3896" s="38"/>
      <c r="W3896" s="43">
        <v>800</v>
      </c>
      <c r="X3896" s="44">
        <v>1600</v>
      </c>
      <c r="Y3896" s="45"/>
      <c r="Z3896" s="38"/>
      <c r="AA3896" s="43">
        <v>811.22</v>
      </c>
      <c r="AB3896" s="44">
        <v>1622.44</v>
      </c>
      <c r="AC3896" s="45"/>
      <c r="AD3896" s="38"/>
      <c r="AE3896" s="43">
        <v>437</v>
      </c>
      <c r="AF3896" s="44">
        <v>874</v>
      </c>
      <c r="AG3896" s="45"/>
      <c r="AH3896" s="38"/>
      <c r="AI3896" s="43">
        <v>0</v>
      </c>
      <c r="AJ3896" s="44">
        <v>0</v>
      </c>
      <c r="AK3896" s="45"/>
      <c r="AL3896" s="38"/>
      <c r="AM3896" s="43">
        <v>697</v>
      </c>
      <c r="AN3896" s="44">
        <v>1394</v>
      </c>
      <c r="AO3896" s="45"/>
    </row>
    <row r="3897" spans="1:41" hidden="1" outlineLevel="1" x14ac:dyDescent="0.25">
      <c r="A3897" s="34" t="s">
        <v>6475</v>
      </c>
      <c r="B3897" s="35" t="s">
        <v>6476</v>
      </c>
      <c r="C3897" s="35" t="s">
        <v>5457</v>
      </c>
      <c r="D3897" s="35" t="s">
        <v>500</v>
      </c>
      <c r="E3897" s="42">
        <v>6</v>
      </c>
      <c r="G3897" s="43">
        <v>0</v>
      </c>
      <c r="H3897" s="44">
        <v>0</v>
      </c>
      <c r="I3897" s="45"/>
      <c r="J3897" s="38"/>
      <c r="K3897" s="43">
        <v>100</v>
      </c>
      <c r="L3897" s="44">
        <v>600</v>
      </c>
      <c r="M3897" s="45"/>
      <c r="N3897" s="38"/>
      <c r="O3897" s="43">
        <v>100</v>
      </c>
      <c r="P3897" s="44">
        <v>600</v>
      </c>
      <c r="Q3897" s="45"/>
      <c r="R3897" s="38"/>
      <c r="S3897" s="43">
        <v>97</v>
      </c>
      <c r="T3897" s="44">
        <v>582</v>
      </c>
      <c r="U3897" s="45"/>
      <c r="V3897" s="38"/>
      <c r="W3897" s="43">
        <v>70</v>
      </c>
      <c r="X3897" s="44">
        <v>420</v>
      </c>
      <c r="Y3897" s="45"/>
      <c r="Z3897" s="38"/>
      <c r="AA3897" s="43">
        <v>88.48</v>
      </c>
      <c r="AB3897" s="44">
        <v>530.88</v>
      </c>
      <c r="AC3897" s="45"/>
      <c r="AD3897" s="38"/>
      <c r="AE3897" s="43">
        <v>104</v>
      </c>
      <c r="AF3897" s="44">
        <v>624</v>
      </c>
      <c r="AG3897" s="45"/>
      <c r="AH3897" s="38"/>
      <c r="AI3897" s="43">
        <v>0</v>
      </c>
      <c r="AJ3897" s="44">
        <v>0</v>
      </c>
      <c r="AK3897" s="45"/>
      <c r="AL3897" s="38"/>
      <c r="AM3897" s="43">
        <v>175</v>
      </c>
      <c r="AN3897" s="44">
        <v>1050</v>
      </c>
      <c r="AO3897" s="45"/>
    </row>
    <row r="3898" spans="1:41" hidden="1" outlineLevel="1" x14ac:dyDescent="0.25">
      <c r="A3898" s="34" t="s">
        <v>6477</v>
      </c>
      <c r="B3898" s="35" t="s">
        <v>6478</v>
      </c>
      <c r="C3898" s="35" t="s">
        <v>3224</v>
      </c>
      <c r="D3898" s="35" t="s">
        <v>500</v>
      </c>
      <c r="E3898" s="42">
        <v>2</v>
      </c>
      <c r="G3898" s="43">
        <v>0</v>
      </c>
      <c r="H3898" s="44">
        <v>0</v>
      </c>
      <c r="I3898" s="45"/>
      <c r="J3898" s="38"/>
      <c r="K3898" s="43">
        <v>400</v>
      </c>
      <c r="L3898" s="44">
        <v>800</v>
      </c>
      <c r="M3898" s="45"/>
      <c r="N3898" s="38"/>
      <c r="O3898" s="43">
        <v>400</v>
      </c>
      <c r="P3898" s="44">
        <v>800</v>
      </c>
      <c r="Q3898" s="45"/>
      <c r="R3898" s="38"/>
      <c r="S3898" s="43">
        <v>268</v>
      </c>
      <c r="T3898" s="44">
        <v>536</v>
      </c>
      <c r="U3898" s="45"/>
      <c r="V3898" s="38"/>
      <c r="W3898" s="43">
        <v>120</v>
      </c>
      <c r="X3898" s="44">
        <v>240</v>
      </c>
      <c r="Y3898" s="45"/>
      <c r="Z3898" s="38"/>
      <c r="AA3898" s="43">
        <v>205.9</v>
      </c>
      <c r="AB3898" s="44">
        <v>411.8</v>
      </c>
      <c r="AC3898" s="45"/>
      <c r="AD3898" s="38"/>
      <c r="AE3898" s="43">
        <v>178</v>
      </c>
      <c r="AF3898" s="44">
        <v>356</v>
      </c>
      <c r="AG3898" s="45"/>
      <c r="AH3898" s="38"/>
      <c r="AI3898" s="43">
        <v>0</v>
      </c>
      <c r="AJ3898" s="44">
        <v>0</v>
      </c>
      <c r="AK3898" s="45"/>
      <c r="AL3898" s="38"/>
      <c r="AM3898" s="43">
        <v>523</v>
      </c>
      <c r="AN3898" s="44">
        <v>1046</v>
      </c>
      <c r="AO3898" s="45"/>
    </row>
    <row r="3899" spans="1:41" hidden="1" outlineLevel="1" x14ac:dyDescent="0.25">
      <c r="A3899" s="34" t="s">
        <v>6479</v>
      </c>
      <c r="B3899" s="35" t="s">
        <v>6480</v>
      </c>
      <c r="C3899" s="35" t="s">
        <v>3227</v>
      </c>
      <c r="D3899" s="35" t="s">
        <v>500</v>
      </c>
      <c r="E3899" s="42">
        <v>2</v>
      </c>
      <c r="G3899" s="43">
        <v>0</v>
      </c>
      <c r="H3899" s="44">
        <v>0</v>
      </c>
      <c r="I3899" s="45"/>
      <c r="J3899" s="38"/>
      <c r="K3899" s="43">
        <v>250</v>
      </c>
      <c r="L3899" s="44">
        <v>500</v>
      </c>
      <c r="M3899" s="45"/>
      <c r="N3899" s="38"/>
      <c r="O3899" s="43">
        <v>250</v>
      </c>
      <c r="P3899" s="44">
        <v>500</v>
      </c>
      <c r="Q3899" s="45"/>
      <c r="R3899" s="38"/>
      <c r="S3899" s="43">
        <v>650</v>
      </c>
      <c r="T3899" s="44">
        <v>1300</v>
      </c>
      <c r="U3899" s="45"/>
      <c r="V3899" s="38"/>
      <c r="W3899" s="43">
        <v>120</v>
      </c>
      <c r="X3899" s="44">
        <v>240</v>
      </c>
      <c r="Y3899" s="45"/>
      <c r="Z3899" s="38"/>
      <c r="AA3899" s="43">
        <v>648.30999999999995</v>
      </c>
      <c r="AB3899" s="44">
        <v>1296.6199999999999</v>
      </c>
      <c r="AC3899" s="45"/>
      <c r="AD3899" s="38"/>
      <c r="AE3899" s="43">
        <v>178</v>
      </c>
      <c r="AF3899" s="44">
        <v>356</v>
      </c>
      <c r="AG3899" s="45"/>
      <c r="AH3899" s="38"/>
      <c r="AI3899" s="43">
        <v>0</v>
      </c>
      <c r="AJ3899" s="44">
        <v>0</v>
      </c>
      <c r="AK3899" s="45"/>
      <c r="AL3899" s="38"/>
      <c r="AM3899" s="43">
        <v>523</v>
      </c>
      <c r="AN3899" s="44">
        <v>1046</v>
      </c>
      <c r="AO3899" s="45"/>
    </row>
    <row r="3900" spans="1:41" hidden="1" outlineLevel="1" x14ac:dyDescent="0.25">
      <c r="A3900" s="34" t="s">
        <v>6481</v>
      </c>
      <c r="B3900" s="35" t="s">
        <v>6482</v>
      </c>
      <c r="C3900" s="35" t="s">
        <v>6483</v>
      </c>
      <c r="D3900" s="35" t="s">
        <v>500</v>
      </c>
      <c r="E3900" s="42">
        <v>19</v>
      </c>
      <c r="G3900" s="43">
        <v>0</v>
      </c>
      <c r="H3900" s="44">
        <v>0</v>
      </c>
      <c r="I3900" s="45"/>
      <c r="J3900" s="38"/>
      <c r="K3900" s="43">
        <v>650</v>
      </c>
      <c r="L3900" s="44">
        <v>12350</v>
      </c>
      <c r="M3900" s="45"/>
      <c r="N3900" s="38"/>
      <c r="O3900" s="43">
        <v>650</v>
      </c>
      <c r="P3900" s="44">
        <v>12350</v>
      </c>
      <c r="Q3900" s="45"/>
      <c r="R3900" s="38"/>
      <c r="S3900" s="43">
        <v>922</v>
      </c>
      <c r="T3900" s="44">
        <v>17518</v>
      </c>
      <c r="U3900" s="45"/>
      <c r="V3900" s="38"/>
      <c r="W3900" s="43">
        <v>200</v>
      </c>
      <c r="X3900" s="44">
        <v>3800</v>
      </c>
      <c r="Y3900" s="45"/>
      <c r="Z3900" s="38"/>
      <c r="AA3900" s="43">
        <v>826.93</v>
      </c>
      <c r="AB3900" s="44">
        <v>15711.67</v>
      </c>
      <c r="AC3900" s="45"/>
      <c r="AD3900" s="38"/>
      <c r="AE3900" s="43">
        <v>339</v>
      </c>
      <c r="AF3900" s="44">
        <v>6441</v>
      </c>
      <c r="AG3900" s="45"/>
      <c r="AH3900" s="38"/>
      <c r="AI3900" s="43">
        <v>0</v>
      </c>
      <c r="AJ3900" s="44">
        <v>0</v>
      </c>
      <c r="AK3900" s="45"/>
      <c r="AL3900" s="38"/>
      <c r="AM3900" s="43">
        <v>233</v>
      </c>
      <c r="AN3900" s="44">
        <v>4427</v>
      </c>
      <c r="AO3900" s="45"/>
    </row>
    <row r="3901" spans="1:41" hidden="1" outlineLevel="1" x14ac:dyDescent="0.25">
      <c r="A3901" s="30"/>
      <c r="B3901" s="31" t="s">
        <v>44</v>
      </c>
      <c r="C3901" s="31" t="s">
        <v>45</v>
      </c>
      <c r="G3901" s="36"/>
      <c r="H3901" s="36"/>
      <c r="I3901" s="37"/>
      <c r="J3901" s="38"/>
      <c r="K3901" s="36"/>
      <c r="L3901" s="36"/>
      <c r="M3901" s="37"/>
      <c r="N3901" s="38"/>
      <c r="O3901" s="36"/>
      <c r="P3901" s="36"/>
      <c r="Q3901" s="37"/>
      <c r="R3901" s="38"/>
      <c r="S3901" s="36"/>
      <c r="T3901" s="36"/>
      <c r="U3901" s="37"/>
      <c r="V3901" s="38"/>
      <c r="W3901" s="36"/>
      <c r="X3901" s="36"/>
      <c r="Y3901" s="37"/>
      <c r="Z3901" s="38"/>
      <c r="AA3901" s="36"/>
      <c r="AB3901" s="36"/>
      <c r="AC3901" s="37"/>
      <c r="AD3901" s="38"/>
      <c r="AE3901" s="36"/>
      <c r="AF3901" s="36"/>
      <c r="AG3901" s="37"/>
      <c r="AH3901" s="38"/>
      <c r="AI3901" s="36"/>
      <c r="AJ3901" s="36"/>
      <c r="AK3901" s="37"/>
      <c r="AL3901" s="38"/>
      <c r="AM3901" s="36"/>
      <c r="AN3901" s="36"/>
      <c r="AO3901" s="37"/>
    </row>
    <row r="3902" spans="1:41" ht="60" hidden="1" outlineLevel="1" x14ac:dyDescent="0.25">
      <c r="A3902" s="34" t="s">
        <v>6484</v>
      </c>
      <c r="B3902" s="35" t="s">
        <v>47</v>
      </c>
      <c r="C3902" s="35" t="s">
        <v>3229</v>
      </c>
      <c r="G3902" s="36"/>
      <c r="H3902" s="36"/>
      <c r="I3902" s="37"/>
      <c r="J3902" s="38"/>
      <c r="K3902" s="36"/>
      <c r="L3902" s="36"/>
      <c r="M3902" s="37"/>
      <c r="N3902" s="38"/>
      <c r="O3902" s="36"/>
      <c r="P3902" s="36"/>
      <c r="Q3902" s="37"/>
      <c r="R3902" s="38"/>
      <c r="S3902" s="36"/>
      <c r="T3902" s="36"/>
      <c r="U3902" s="37"/>
      <c r="V3902" s="38"/>
      <c r="W3902" s="36"/>
      <c r="X3902" s="36"/>
      <c r="Y3902" s="37"/>
      <c r="Z3902" s="38"/>
      <c r="AA3902" s="36"/>
      <c r="AB3902" s="36"/>
      <c r="AC3902" s="37"/>
      <c r="AD3902" s="38"/>
      <c r="AE3902" s="36"/>
      <c r="AF3902" s="36"/>
      <c r="AG3902" s="37"/>
      <c r="AH3902" s="38"/>
      <c r="AI3902" s="36"/>
      <c r="AJ3902" s="36"/>
      <c r="AK3902" s="37"/>
      <c r="AL3902" s="38"/>
      <c r="AM3902" s="36"/>
      <c r="AN3902" s="36"/>
      <c r="AO3902" s="37"/>
    </row>
    <row r="3903" spans="1:41" ht="45" hidden="1" outlineLevel="1" x14ac:dyDescent="0.25">
      <c r="A3903" s="30"/>
      <c r="B3903" s="31" t="s">
        <v>69</v>
      </c>
      <c r="C3903" s="31" t="s">
        <v>70</v>
      </c>
      <c r="D3903" s="31" t="s">
        <v>71</v>
      </c>
      <c r="E3903" s="31" t="s">
        <v>72</v>
      </c>
      <c r="G3903" s="39" t="s">
        <v>73</v>
      </c>
      <c r="H3903" s="40" t="s">
        <v>33</v>
      </c>
      <c r="I3903" s="41"/>
      <c r="J3903" s="38"/>
      <c r="K3903" s="39" t="s">
        <v>73</v>
      </c>
      <c r="L3903" s="40" t="s">
        <v>33</v>
      </c>
      <c r="M3903" s="41"/>
      <c r="N3903" s="38"/>
      <c r="O3903" s="39" t="s">
        <v>73</v>
      </c>
      <c r="P3903" s="40" t="s">
        <v>33</v>
      </c>
      <c r="Q3903" s="41"/>
      <c r="R3903" s="38"/>
      <c r="S3903" s="39" t="s">
        <v>73</v>
      </c>
      <c r="T3903" s="40" t="s">
        <v>33</v>
      </c>
      <c r="U3903" s="41"/>
      <c r="V3903" s="38"/>
      <c r="W3903" s="39" t="s">
        <v>73</v>
      </c>
      <c r="X3903" s="40" t="s">
        <v>33</v>
      </c>
      <c r="Y3903" s="41"/>
      <c r="Z3903" s="38"/>
      <c r="AA3903" s="39" t="s">
        <v>73</v>
      </c>
      <c r="AB3903" s="40" t="s">
        <v>33</v>
      </c>
      <c r="AC3903" s="41"/>
      <c r="AD3903" s="38"/>
      <c r="AE3903" s="39" t="s">
        <v>73</v>
      </c>
      <c r="AF3903" s="40" t="s">
        <v>33</v>
      </c>
      <c r="AG3903" s="41"/>
      <c r="AH3903" s="38"/>
      <c r="AI3903" s="39" t="s">
        <v>73</v>
      </c>
      <c r="AJ3903" s="40" t="s">
        <v>33</v>
      </c>
      <c r="AK3903" s="41"/>
      <c r="AL3903" s="38"/>
      <c r="AM3903" s="39" t="s">
        <v>73</v>
      </c>
      <c r="AN3903" s="40" t="s">
        <v>33</v>
      </c>
      <c r="AO3903" s="41"/>
    </row>
    <row r="3904" spans="1:41" hidden="1" outlineLevel="1" x14ac:dyDescent="0.25">
      <c r="A3904" s="34" t="s">
        <v>6485</v>
      </c>
      <c r="B3904" s="35" t="s">
        <v>6486</v>
      </c>
      <c r="C3904" s="35" t="s">
        <v>3232</v>
      </c>
      <c r="D3904" s="35" t="s">
        <v>500</v>
      </c>
      <c r="E3904" s="42">
        <v>5</v>
      </c>
      <c r="G3904" s="43">
        <v>0</v>
      </c>
      <c r="H3904" s="44">
        <v>0</v>
      </c>
      <c r="I3904" s="45"/>
      <c r="J3904" s="38"/>
      <c r="K3904" s="43">
        <v>300</v>
      </c>
      <c r="L3904" s="44">
        <v>1500</v>
      </c>
      <c r="M3904" s="45"/>
      <c r="N3904" s="38"/>
      <c r="O3904" s="43">
        <v>300</v>
      </c>
      <c r="P3904" s="44">
        <v>1500</v>
      </c>
      <c r="Q3904" s="45"/>
      <c r="R3904" s="38"/>
      <c r="S3904" s="43">
        <v>920</v>
      </c>
      <c r="T3904" s="44">
        <v>4600</v>
      </c>
      <c r="U3904" s="45"/>
      <c r="V3904" s="38"/>
      <c r="W3904" s="43">
        <v>200</v>
      </c>
      <c r="X3904" s="44">
        <v>1000</v>
      </c>
      <c r="Y3904" s="45"/>
      <c r="Z3904" s="38"/>
      <c r="AA3904" s="43">
        <v>206.73</v>
      </c>
      <c r="AB3904" s="44">
        <v>1033.6500000000001</v>
      </c>
      <c r="AC3904" s="45"/>
      <c r="AD3904" s="38"/>
      <c r="AE3904" s="43">
        <v>705</v>
      </c>
      <c r="AF3904" s="44">
        <v>3525</v>
      </c>
      <c r="AG3904" s="45"/>
      <c r="AH3904" s="38"/>
      <c r="AI3904" s="43">
        <v>0</v>
      </c>
      <c r="AJ3904" s="44">
        <v>0</v>
      </c>
      <c r="AK3904" s="45"/>
      <c r="AL3904" s="38"/>
      <c r="AM3904" s="43">
        <v>120</v>
      </c>
      <c r="AN3904" s="44">
        <v>600</v>
      </c>
      <c r="AO3904" s="45"/>
    </row>
    <row r="3905" spans="1:41" hidden="1" outlineLevel="1" x14ac:dyDescent="0.25">
      <c r="A3905" s="34" t="s">
        <v>6487</v>
      </c>
      <c r="B3905" s="35" t="s">
        <v>6488</v>
      </c>
      <c r="C3905" s="35" t="s">
        <v>5467</v>
      </c>
      <c r="D3905" s="35" t="s">
        <v>500</v>
      </c>
      <c r="E3905" s="42">
        <v>2</v>
      </c>
      <c r="G3905" s="43">
        <v>0</v>
      </c>
      <c r="H3905" s="44">
        <v>0</v>
      </c>
      <c r="I3905" s="45"/>
      <c r="J3905" s="38"/>
      <c r="K3905" s="43">
        <v>750</v>
      </c>
      <c r="L3905" s="44">
        <v>1500</v>
      </c>
      <c r="M3905" s="45"/>
      <c r="N3905" s="38"/>
      <c r="O3905" s="43">
        <v>750</v>
      </c>
      <c r="P3905" s="44">
        <v>1500</v>
      </c>
      <c r="Q3905" s="45"/>
      <c r="R3905" s="38"/>
      <c r="S3905" s="43">
        <v>1472</v>
      </c>
      <c r="T3905" s="44">
        <v>2944</v>
      </c>
      <c r="U3905" s="45"/>
      <c r="V3905" s="38"/>
      <c r="W3905" s="43">
        <v>350</v>
      </c>
      <c r="X3905" s="44">
        <v>700</v>
      </c>
      <c r="Y3905" s="45"/>
      <c r="Z3905" s="38"/>
      <c r="AA3905" s="43">
        <v>206.73</v>
      </c>
      <c r="AB3905" s="44">
        <v>413.46</v>
      </c>
      <c r="AC3905" s="45"/>
      <c r="AD3905" s="38"/>
      <c r="AE3905" s="43">
        <v>1550</v>
      </c>
      <c r="AF3905" s="44">
        <v>3100</v>
      </c>
      <c r="AG3905" s="45"/>
      <c r="AH3905" s="38"/>
      <c r="AI3905" s="43">
        <v>0</v>
      </c>
      <c r="AJ3905" s="44">
        <v>0</v>
      </c>
      <c r="AK3905" s="45"/>
      <c r="AL3905" s="38"/>
      <c r="AM3905" s="43">
        <v>742</v>
      </c>
      <c r="AN3905" s="44">
        <v>1484</v>
      </c>
      <c r="AO3905" s="45"/>
    </row>
    <row r="3906" spans="1:41" hidden="1" outlineLevel="1" x14ac:dyDescent="0.25">
      <c r="A3906" s="30"/>
      <c r="B3906" s="31" t="s">
        <v>44</v>
      </c>
      <c r="C3906" s="31" t="s">
        <v>45</v>
      </c>
      <c r="G3906" s="36"/>
      <c r="H3906" s="36"/>
      <c r="I3906" s="37"/>
      <c r="J3906" s="38"/>
      <c r="K3906" s="36"/>
      <c r="L3906" s="36"/>
      <c r="M3906" s="37"/>
      <c r="N3906" s="38"/>
      <c r="O3906" s="36"/>
      <c r="P3906" s="36"/>
      <c r="Q3906" s="37"/>
      <c r="R3906" s="38"/>
      <c r="S3906" s="36"/>
      <c r="T3906" s="36"/>
      <c r="U3906" s="37"/>
      <c r="V3906" s="38"/>
      <c r="W3906" s="36"/>
      <c r="X3906" s="36"/>
      <c r="Y3906" s="37"/>
      <c r="Z3906" s="38"/>
      <c r="AA3906" s="36"/>
      <c r="AB3906" s="36"/>
      <c r="AC3906" s="37"/>
      <c r="AD3906" s="38"/>
      <c r="AE3906" s="36"/>
      <c r="AF3906" s="36"/>
      <c r="AG3906" s="37"/>
      <c r="AH3906" s="38"/>
      <c r="AI3906" s="36"/>
      <c r="AJ3906" s="36"/>
      <c r="AK3906" s="37"/>
      <c r="AL3906" s="38"/>
      <c r="AM3906" s="36"/>
      <c r="AN3906" s="36"/>
      <c r="AO3906" s="37"/>
    </row>
    <row r="3907" spans="1:41" hidden="1" outlineLevel="1" x14ac:dyDescent="0.25">
      <c r="A3907" s="34" t="s">
        <v>6489</v>
      </c>
      <c r="B3907" s="35" t="s">
        <v>47</v>
      </c>
      <c r="C3907" s="35" t="s">
        <v>5469</v>
      </c>
      <c r="G3907" s="36"/>
      <c r="H3907" s="36"/>
      <c r="I3907" s="37"/>
      <c r="J3907" s="38"/>
      <c r="K3907" s="36"/>
      <c r="L3907" s="36"/>
      <c r="M3907" s="37"/>
      <c r="N3907" s="38"/>
      <c r="O3907" s="36"/>
      <c r="P3907" s="36"/>
      <c r="Q3907" s="37"/>
      <c r="R3907" s="38"/>
      <c r="S3907" s="36"/>
      <c r="T3907" s="36"/>
      <c r="U3907" s="37"/>
      <c r="V3907" s="38"/>
      <c r="W3907" s="36"/>
      <c r="X3907" s="36"/>
      <c r="Y3907" s="37"/>
      <c r="Z3907" s="38"/>
      <c r="AA3907" s="36"/>
      <c r="AB3907" s="36"/>
      <c r="AC3907" s="37"/>
      <c r="AD3907" s="38"/>
      <c r="AE3907" s="36"/>
      <c r="AF3907" s="36"/>
      <c r="AG3907" s="37"/>
      <c r="AH3907" s="38"/>
      <c r="AI3907" s="36"/>
      <c r="AJ3907" s="36"/>
      <c r="AK3907" s="37"/>
      <c r="AL3907" s="38"/>
      <c r="AM3907" s="36"/>
      <c r="AN3907" s="36"/>
      <c r="AO3907" s="37"/>
    </row>
    <row r="3908" spans="1:41" ht="45" hidden="1" outlineLevel="1" x14ac:dyDescent="0.25">
      <c r="A3908" s="34" t="s">
        <v>6490</v>
      </c>
      <c r="B3908" s="35" t="s">
        <v>47</v>
      </c>
      <c r="C3908" s="35" t="s">
        <v>5471</v>
      </c>
      <c r="G3908" s="36"/>
      <c r="H3908" s="36"/>
      <c r="I3908" s="37"/>
      <c r="J3908" s="38"/>
      <c r="K3908" s="36"/>
      <c r="L3908" s="36"/>
      <c r="M3908" s="37"/>
      <c r="N3908" s="38"/>
      <c r="O3908" s="36"/>
      <c r="P3908" s="36"/>
      <c r="Q3908" s="37"/>
      <c r="R3908" s="38"/>
      <c r="S3908" s="36"/>
      <c r="T3908" s="36"/>
      <c r="U3908" s="37"/>
      <c r="V3908" s="38"/>
      <c r="W3908" s="36"/>
      <c r="X3908" s="36"/>
      <c r="Y3908" s="37"/>
      <c r="Z3908" s="38"/>
      <c r="AA3908" s="36"/>
      <c r="AB3908" s="36"/>
      <c r="AC3908" s="37"/>
      <c r="AD3908" s="38"/>
      <c r="AE3908" s="36"/>
      <c r="AF3908" s="36"/>
      <c r="AG3908" s="37"/>
      <c r="AH3908" s="38"/>
      <c r="AI3908" s="36"/>
      <c r="AJ3908" s="36"/>
      <c r="AK3908" s="37"/>
      <c r="AL3908" s="38"/>
      <c r="AM3908" s="36"/>
      <c r="AN3908" s="36"/>
      <c r="AO3908" s="37"/>
    </row>
    <row r="3909" spans="1:41" hidden="1" outlineLevel="1" x14ac:dyDescent="0.25">
      <c r="A3909" s="34" t="s">
        <v>6491</v>
      </c>
      <c r="B3909" s="35" t="s">
        <v>47</v>
      </c>
      <c r="C3909" s="35" t="s">
        <v>3241</v>
      </c>
      <c r="G3909" s="36"/>
      <c r="H3909" s="36"/>
      <c r="I3909" s="37"/>
      <c r="J3909" s="38"/>
      <c r="K3909" s="36"/>
      <c r="L3909" s="36"/>
      <c r="M3909" s="37"/>
      <c r="N3909" s="38"/>
      <c r="O3909" s="36"/>
      <c r="P3909" s="36"/>
      <c r="Q3909" s="37"/>
      <c r="R3909" s="38"/>
      <c r="S3909" s="36"/>
      <c r="T3909" s="36"/>
      <c r="U3909" s="37"/>
      <c r="V3909" s="38"/>
      <c r="W3909" s="36"/>
      <c r="X3909" s="36"/>
      <c r="Y3909" s="37"/>
      <c r="Z3909" s="38"/>
      <c r="AA3909" s="36"/>
      <c r="AB3909" s="36"/>
      <c r="AC3909" s="37"/>
      <c r="AD3909" s="38"/>
      <c r="AE3909" s="36"/>
      <c r="AF3909" s="36"/>
      <c r="AG3909" s="37"/>
      <c r="AH3909" s="38"/>
      <c r="AI3909" s="36"/>
      <c r="AJ3909" s="36"/>
      <c r="AK3909" s="37"/>
      <c r="AL3909" s="38"/>
      <c r="AM3909" s="36"/>
      <c r="AN3909" s="36"/>
      <c r="AO3909" s="37"/>
    </row>
    <row r="3910" spans="1:41" ht="45" hidden="1" outlineLevel="1" x14ac:dyDescent="0.25">
      <c r="A3910" s="30"/>
      <c r="B3910" s="31" t="s">
        <v>69</v>
      </c>
      <c r="C3910" s="31" t="s">
        <v>70</v>
      </c>
      <c r="D3910" s="31" t="s">
        <v>71</v>
      </c>
      <c r="E3910" s="31" t="s">
        <v>72</v>
      </c>
      <c r="G3910" s="39" t="s">
        <v>73</v>
      </c>
      <c r="H3910" s="40" t="s">
        <v>33</v>
      </c>
      <c r="I3910" s="41"/>
      <c r="J3910" s="38"/>
      <c r="K3910" s="39" t="s">
        <v>73</v>
      </c>
      <c r="L3910" s="40" t="s">
        <v>33</v>
      </c>
      <c r="M3910" s="41"/>
      <c r="N3910" s="38"/>
      <c r="O3910" s="39" t="s">
        <v>73</v>
      </c>
      <c r="P3910" s="40" t="s">
        <v>33</v>
      </c>
      <c r="Q3910" s="41"/>
      <c r="R3910" s="38"/>
      <c r="S3910" s="39" t="s">
        <v>73</v>
      </c>
      <c r="T3910" s="40" t="s">
        <v>33</v>
      </c>
      <c r="U3910" s="41"/>
      <c r="V3910" s="38"/>
      <c r="W3910" s="39" t="s">
        <v>73</v>
      </c>
      <c r="X3910" s="40" t="s">
        <v>33</v>
      </c>
      <c r="Y3910" s="41"/>
      <c r="Z3910" s="38"/>
      <c r="AA3910" s="39" t="s">
        <v>73</v>
      </c>
      <c r="AB3910" s="40" t="s">
        <v>33</v>
      </c>
      <c r="AC3910" s="41"/>
      <c r="AD3910" s="38"/>
      <c r="AE3910" s="39" t="s">
        <v>73</v>
      </c>
      <c r="AF3910" s="40" t="s">
        <v>33</v>
      </c>
      <c r="AG3910" s="41"/>
      <c r="AH3910" s="38"/>
      <c r="AI3910" s="39" t="s">
        <v>73</v>
      </c>
      <c r="AJ3910" s="40" t="s">
        <v>33</v>
      </c>
      <c r="AK3910" s="41"/>
      <c r="AL3910" s="38"/>
      <c r="AM3910" s="39" t="s">
        <v>73</v>
      </c>
      <c r="AN3910" s="40" t="s">
        <v>33</v>
      </c>
      <c r="AO3910" s="41"/>
    </row>
    <row r="3911" spans="1:41" hidden="1" outlineLevel="1" x14ac:dyDescent="0.25">
      <c r="A3911" s="34" t="s">
        <v>6492</v>
      </c>
      <c r="B3911" s="35" t="s">
        <v>6493</v>
      </c>
      <c r="C3911" s="35" t="s">
        <v>5475</v>
      </c>
      <c r="D3911" s="35" t="s">
        <v>500</v>
      </c>
      <c r="E3911" s="42">
        <v>9</v>
      </c>
      <c r="G3911" s="43">
        <v>0</v>
      </c>
      <c r="H3911" s="44">
        <v>0</v>
      </c>
      <c r="I3911" s="45"/>
      <c r="J3911" s="38"/>
      <c r="K3911" s="43">
        <v>320</v>
      </c>
      <c r="L3911" s="44">
        <v>2880</v>
      </c>
      <c r="M3911" s="45"/>
      <c r="N3911" s="38"/>
      <c r="O3911" s="43">
        <v>320</v>
      </c>
      <c r="P3911" s="44">
        <v>2880</v>
      </c>
      <c r="Q3911" s="45"/>
      <c r="R3911" s="38"/>
      <c r="S3911" s="43">
        <v>265</v>
      </c>
      <c r="T3911" s="44">
        <v>2385</v>
      </c>
      <c r="U3911" s="45"/>
      <c r="V3911" s="38"/>
      <c r="W3911" s="43">
        <v>180</v>
      </c>
      <c r="X3911" s="44">
        <v>1620</v>
      </c>
      <c r="Y3911" s="45"/>
      <c r="Z3911" s="38"/>
      <c r="AA3911" s="43">
        <v>1118.83</v>
      </c>
      <c r="AB3911" s="44">
        <v>10069.469999999999</v>
      </c>
      <c r="AC3911" s="45"/>
      <c r="AD3911" s="38"/>
      <c r="AE3911" s="43">
        <v>242</v>
      </c>
      <c r="AF3911" s="44">
        <v>2178</v>
      </c>
      <c r="AG3911" s="45"/>
      <c r="AH3911" s="38"/>
      <c r="AI3911" s="43">
        <v>0</v>
      </c>
      <c r="AJ3911" s="44">
        <v>0</v>
      </c>
      <c r="AK3911" s="45"/>
      <c r="AL3911" s="38"/>
      <c r="AM3911" s="43">
        <v>256</v>
      </c>
      <c r="AN3911" s="44">
        <v>2304</v>
      </c>
      <c r="AO3911" s="45"/>
    </row>
    <row r="3912" spans="1:41" hidden="1" outlineLevel="1" x14ac:dyDescent="0.25">
      <c r="A3912" s="34" t="s">
        <v>6494</v>
      </c>
      <c r="B3912" s="35" t="s">
        <v>6495</v>
      </c>
      <c r="C3912" s="35" t="s">
        <v>5478</v>
      </c>
      <c r="D3912" s="35" t="s">
        <v>500</v>
      </c>
      <c r="E3912" s="42">
        <v>5</v>
      </c>
      <c r="G3912" s="43">
        <v>0</v>
      </c>
      <c r="H3912" s="44">
        <v>0</v>
      </c>
      <c r="I3912" s="45"/>
      <c r="J3912" s="38"/>
      <c r="K3912" s="43">
        <v>300</v>
      </c>
      <c r="L3912" s="44">
        <v>1500</v>
      </c>
      <c r="M3912" s="45"/>
      <c r="N3912" s="38"/>
      <c r="O3912" s="43">
        <v>300</v>
      </c>
      <c r="P3912" s="44">
        <v>1500</v>
      </c>
      <c r="Q3912" s="45"/>
      <c r="R3912" s="38"/>
      <c r="S3912" s="43">
        <v>258</v>
      </c>
      <c r="T3912" s="44">
        <v>1290</v>
      </c>
      <c r="U3912" s="45"/>
      <c r="V3912" s="38"/>
      <c r="W3912" s="43">
        <v>120</v>
      </c>
      <c r="X3912" s="44">
        <v>600</v>
      </c>
      <c r="Y3912" s="45"/>
      <c r="Z3912" s="38"/>
      <c r="AA3912" s="43">
        <v>1118.83</v>
      </c>
      <c r="AB3912" s="44">
        <v>5594.15</v>
      </c>
      <c r="AC3912" s="45"/>
      <c r="AD3912" s="38"/>
      <c r="AE3912" s="43">
        <v>173</v>
      </c>
      <c r="AF3912" s="44">
        <v>865</v>
      </c>
      <c r="AG3912" s="45"/>
      <c r="AH3912" s="38"/>
      <c r="AI3912" s="43">
        <v>0</v>
      </c>
      <c r="AJ3912" s="44">
        <v>0</v>
      </c>
      <c r="AK3912" s="45"/>
      <c r="AL3912" s="38"/>
      <c r="AM3912" s="43">
        <v>215</v>
      </c>
      <c r="AN3912" s="44">
        <v>1075</v>
      </c>
      <c r="AO3912" s="45"/>
    </row>
    <row r="3913" spans="1:41" hidden="1" outlineLevel="1" x14ac:dyDescent="0.25">
      <c r="A3913" s="30"/>
      <c r="B3913" s="31" t="s">
        <v>44</v>
      </c>
      <c r="C3913" s="31" t="s">
        <v>45</v>
      </c>
      <c r="G3913" s="36"/>
      <c r="H3913" s="36"/>
      <c r="I3913" s="37"/>
      <c r="J3913" s="38"/>
      <c r="K3913" s="36"/>
      <c r="L3913" s="36"/>
      <c r="M3913" s="37"/>
      <c r="N3913" s="38"/>
      <c r="O3913" s="36"/>
      <c r="P3913" s="36"/>
      <c r="Q3913" s="37"/>
      <c r="R3913" s="38"/>
      <c r="S3913" s="36"/>
      <c r="T3913" s="36"/>
      <c r="U3913" s="37"/>
      <c r="V3913" s="38"/>
      <c r="W3913" s="36"/>
      <c r="X3913" s="36"/>
      <c r="Y3913" s="37"/>
      <c r="Z3913" s="38"/>
      <c r="AA3913" s="36"/>
      <c r="AB3913" s="36"/>
      <c r="AC3913" s="37"/>
      <c r="AD3913" s="38"/>
      <c r="AE3913" s="36"/>
      <c r="AF3913" s="36"/>
      <c r="AG3913" s="37"/>
      <c r="AH3913" s="38"/>
      <c r="AI3913" s="36"/>
      <c r="AJ3913" s="36"/>
      <c r="AK3913" s="37"/>
      <c r="AL3913" s="38"/>
      <c r="AM3913" s="36"/>
      <c r="AN3913" s="36"/>
      <c r="AO3913" s="37"/>
    </row>
    <row r="3914" spans="1:41" hidden="1" outlineLevel="1" x14ac:dyDescent="0.25">
      <c r="A3914" s="34" t="s">
        <v>6496</v>
      </c>
      <c r="B3914" s="35" t="s">
        <v>47</v>
      </c>
      <c r="C3914" s="35" t="s">
        <v>5480</v>
      </c>
      <c r="G3914" s="36"/>
      <c r="H3914" s="36"/>
      <c r="I3914" s="37"/>
      <c r="J3914" s="38"/>
      <c r="K3914" s="36"/>
      <c r="L3914" s="36"/>
      <c r="M3914" s="37"/>
      <c r="N3914" s="38"/>
      <c r="O3914" s="36"/>
      <c r="P3914" s="36"/>
      <c r="Q3914" s="37"/>
      <c r="R3914" s="38"/>
      <c r="S3914" s="36"/>
      <c r="T3914" s="36"/>
      <c r="U3914" s="37"/>
      <c r="V3914" s="38"/>
      <c r="W3914" s="36"/>
      <c r="X3914" s="36"/>
      <c r="Y3914" s="37"/>
      <c r="Z3914" s="38"/>
      <c r="AA3914" s="36"/>
      <c r="AB3914" s="36"/>
      <c r="AC3914" s="37"/>
      <c r="AD3914" s="38"/>
      <c r="AE3914" s="36"/>
      <c r="AF3914" s="36"/>
      <c r="AG3914" s="37"/>
      <c r="AH3914" s="38"/>
      <c r="AI3914" s="36"/>
      <c r="AJ3914" s="36"/>
      <c r="AK3914" s="37"/>
      <c r="AL3914" s="38"/>
      <c r="AM3914" s="36"/>
      <c r="AN3914" s="36"/>
      <c r="AO3914" s="37"/>
    </row>
    <row r="3915" spans="1:41" ht="45" hidden="1" outlineLevel="1" x14ac:dyDescent="0.25">
      <c r="A3915" s="30"/>
      <c r="B3915" s="31" t="s">
        <v>69</v>
      </c>
      <c r="C3915" s="31" t="s">
        <v>70</v>
      </c>
      <c r="D3915" s="31" t="s">
        <v>71</v>
      </c>
      <c r="E3915" s="31" t="s">
        <v>72</v>
      </c>
      <c r="G3915" s="39" t="s">
        <v>73</v>
      </c>
      <c r="H3915" s="40" t="s">
        <v>33</v>
      </c>
      <c r="I3915" s="41"/>
      <c r="J3915" s="38"/>
      <c r="K3915" s="39" t="s">
        <v>73</v>
      </c>
      <c r="L3915" s="40" t="s">
        <v>33</v>
      </c>
      <c r="M3915" s="41"/>
      <c r="N3915" s="38"/>
      <c r="O3915" s="39" t="s">
        <v>73</v>
      </c>
      <c r="P3915" s="40" t="s">
        <v>33</v>
      </c>
      <c r="Q3915" s="41"/>
      <c r="R3915" s="38"/>
      <c r="S3915" s="39" t="s">
        <v>73</v>
      </c>
      <c r="T3915" s="40" t="s">
        <v>33</v>
      </c>
      <c r="U3915" s="41"/>
      <c r="V3915" s="38"/>
      <c r="W3915" s="39" t="s">
        <v>73</v>
      </c>
      <c r="X3915" s="40" t="s">
        <v>33</v>
      </c>
      <c r="Y3915" s="41"/>
      <c r="Z3915" s="38"/>
      <c r="AA3915" s="39" t="s">
        <v>73</v>
      </c>
      <c r="AB3915" s="40" t="s">
        <v>33</v>
      </c>
      <c r="AC3915" s="41"/>
      <c r="AD3915" s="38"/>
      <c r="AE3915" s="39" t="s">
        <v>73</v>
      </c>
      <c r="AF3915" s="40" t="s">
        <v>33</v>
      </c>
      <c r="AG3915" s="41"/>
      <c r="AH3915" s="38"/>
      <c r="AI3915" s="39" t="s">
        <v>73</v>
      </c>
      <c r="AJ3915" s="40" t="s">
        <v>33</v>
      </c>
      <c r="AK3915" s="41"/>
      <c r="AL3915" s="38"/>
      <c r="AM3915" s="39" t="s">
        <v>73</v>
      </c>
      <c r="AN3915" s="40" t="s">
        <v>33</v>
      </c>
      <c r="AO3915" s="41"/>
    </row>
    <row r="3916" spans="1:41" ht="30" hidden="1" outlineLevel="1" x14ac:dyDescent="0.25">
      <c r="A3916" s="34" t="s">
        <v>6497</v>
      </c>
      <c r="B3916" s="35" t="s">
        <v>6498</v>
      </c>
      <c r="C3916" s="35" t="s">
        <v>5483</v>
      </c>
      <c r="D3916" s="35" t="s">
        <v>500</v>
      </c>
      <c r="E3916" s="42">
        <v>2</v>
      </c>
      <c r="G3916" s="43">
        <v>0</v>
      </c>
      <c r="H3916" s="44">
        <v>0</v>
      </c>
      <c r="I3916" s="45"/>
      <c r="J3916" s="38"/>
      <c r="K3916" s="43">
        <v>13000</v>
      </c>
      <c r="L3916" s="44">
        <v>26000</v>
      </c>
      <c r="M3916" s="45"/>
      <c r="N3916" s="38"/>
      <c r="O3916" s="43">
        <v>13000</v>
      </c>
      <c r="P3916" s="44">
        <v>26000</v>
      </c>
      <c r="Q3916" s="45"/>
      <c r="R3916" s="38"/>
      <c r="S3916" s="43">
        <v>4510</v>
      </c>
      <c r="T3916" s="44">
        <v>9020</v>
      </c>
      <c r="U3916" s="45"/>
      <c r="V3916" s="38"/>
      <c r="W3916" s="43">
        <v>4500</v>
      </c>
      <c r="X3916" s="44">
        <v>9000</v>
      </c>
      <c r="Y3916" s="45"/>
      <c r="Z3916" s="38"/>
      <c r="AA3916" s="43">
        <v>0</v>
      </c>
      <c r="AB3916" s="44">
        <v>0</v>
      </c>
      <c r="AC3916" s="45"/>
      <c r="AD3916" s="38"/>
      <c r="AE3916" s="43">
        <v>16100</v>
      </c>
      <c r="AF3916" s="44">
        <v>32200</v>
      </c>
      <c r="AG3916" s="45"/>
      <c r="AH3916" s="38"/>
      <c r="AI3916" s="43">
        <v>0</v>
      </c>
      <c r="AJ3916" s="44">
        <v>0</v>
      </c>
      <c r="AK3916" s="45"/>
      <c r="AL3916" s="38"/>
      <c r="AM3916" s="43">
        <v>6969</v>
      </c>
      <c r="AN3916" s="44">
        <v>13938</v>
      </c>
      <c r="AO3916" s="45"/>
    </row>
    <row r="3917" spans="1:41" hidden="1" outlineLevel="1" x14ac:dyDescent="0.25">
      <c r="A3917" s="30"/>
      <c r="B3917" s="31" t="s">
        <v>44</v>
      </c>
      <c r="C3917" s="31" t="s">
        <v>45</v>
      </c>
      <c r="G3917" s="36"/>
      <c r="H3917" s="36"/>
      <c r="I3917" s="37"/>
      <c r="J3917" s="38"/>
      <c r="K3917" s="36"/>
      <c r="L3917" s="36"/>
      <c r="M3917" s="37"/>
      <c r="N3917" s="38"/>
      <c r="O3917" s="36"/>
      <c r="P3917" s="36"/>
      <c r="Q3917" s="37"/>
      <c r="R3917" s="38"/>
      <c r="S3917" s="36"/>
      <c r="T3917" s="36"/>
      <c r="U3917" s="37"/>
      <c r="V3917" s="38"/>
      <c r="W3917" s="36"/>
      <c r="X3917" s="36"/>
      <c r="Y3917" s="37"/>
      <c r="Z3917" s="38"/>
      <c r="AA3917" s="36"/>
      <c r="AB3917" s="36"/>
      <c r="AC3917" s="37"/>
      <c r="AD3917" s="38"/>
      <c r="AE3917" s="36"/>
      <c r="AF3917" s="36"/>
      <c r="AG3917" s="37"/>
      <c r="AH3917" s="38"/>
      <c r="AI3917" s="36"/>
      <c r="AJ3917" s="36"/>
      <c r="AK3917" s="37"/>
      <c r="AL3917" s="38"/>
      <c r="AM3917" s="36"/>
      <c r="AN3917" s="36"/>
      <c r="AO3917" s="37"/>
    </row>
    <row r="3918" spans="1:41" hidden="1" outlineLevel="1" x14ac:dyDescent="0.25">
      <c r="A3918" s="34" t="s">
        <v>6499</v>
      </c>
      <c r="B3918" s="35" t="s">
        <v>47</v>
      </c>
      <c r="C3918" s="35" t="s">
        <v>5485</v>
      </c>
      <c r="G3918" s="36"/>
      <c r="H3918" s="36"/>
      <c r="I3918" s="37"/>
      <c r="J3918" s="38"/>
      <c r="K3918" s="36"/>
      <c r="L3918" s="36"/>
      <c r="M3918" s="37"/>
      <c r="N3918" s="38"/>
      <c r="O3918" s="36"/>
      <c r="P3918" s="36"/>
      <c r="Q3918" s="37"/>
      <c r="R3918" s="38"/>
      <c r="S3918" s="36"/>
      <c r="T3918" s="36"/>
      <c r="U3918" s="37"/>
      <c r="V3918" s="38"/>
      <c r="W3918" s="36"/>
      <c r="X3918" s="36"/>
      <c r="Y3918" s="37"/>
      <c r="Z3918" s="38"/>
      <c r="AA3918" s="36"/>
      <c r="AB3918" s="36"/>
      <c r="AC3918" s="37"/>
      <c r="AD3918" s="38"/>
      <c r="AE3918" s="36"/>
      <c r="AF3918" s="36"/>
      <c r="AG3918" s="37"/>
      <c r="AH3918" s="38"/>
      <c r="AI3918" s="36"/>
      <c r="AJ3918" s="36"/>
      <c r="AK3918" s="37"/>
      <c r="AL3918" s="38"/>
      <c r="AM3918" s="36"/>
      <c r="AN3918" s="36"/>
      <c r="AO3918" s="37"/>
    </row>
    <row r="3919" spans="1:41" ht="30" hidden="1" outlineLevel="1" x14ac:dyDescent="0.25">
      <c r="A3919" s="34" t="s">
        <v>6500</v>
      </c>
      <c r="B3919" s="35" t="s">
        <v>47</v>
      </c>
      <c r="C3919" s="35" t="s">
        <v>5487</v>
      </c>
      <c r="G3919" s="36"/>
      <c r="H3919" s="36"/>
      <c r="I3919" s="37"/>
      <c r="J3919" s="38"/>
      <c r="K3919" s="36"/>
      <c r="L3919" s="36"/>
      <c r="M3919" s="37"/>
      <c r="N3919" s="38"/>
      <c r="O3919" s="36"/>
      <c r="P3919" s="36"/>
      <c r="Q3919" s="37"/>
      <c r="R3919" s="38"/>
      <c r="S3919" s="36"/>
      <c r="T3919" s="36"/>
      <c r="U3919" s="37"/>
      <c r="V3919" s="38"/>
      <c r="W3919" s="36"/>
      <c r="X3919" s="36"/>
      <c r="Y3919" s="37"/>
      <c r="Z3919" s="38"/>
      <c r="AA3919" s="36"/>
      <c r="AB3919" s="36"/>
      <c r="AC3919" s="37"/>
      <c r="AD3919" s="38"/>
      <c r="AE3919" s="36"/>
      <c r="AF3919" s="36"/>
      <c r="AG3919" s="37"/>
      <c r="AH3919" s="38"/>
      <c r="AI3919" s="36"/>
      <c r="AJ3919" s="36"/>
      <c r="AK3919" s="37"/>
      <c r="AL3919" s="38"/>
      <c r="AM3919" s="36"/>
      <c r="AN3919" s="36"/>
      <c r="AO3919" s="37"/>
    </row>
    <row r="3920" spans="1:41" ht="45" hidden="1" outlineLevel="1" x14ac:dyDescent="0.25">
      <c r="A3920" s="30"/>
      <c r="B3920" s="31" t="s">
        <v>69</v>
      </c>
      <c r="C3920" s="31" t="s">
        <v>70</v>
      </c>
      <c r="D3920" s="31" t="s">
        <v>71</v>
      </c>
      <c r="E3920" s="31" t="s">
        <v>72</v>
      </c>
      <c r="G3920" s="39" t="s">
        <v>73</v>
      </c>
      <c r="H3920" s="40" t="s">
        <v>33</v>
      </c>
      <c r="I3920" s="41"/>
      <c r="J3920" s="38"/>
      <c r="K3920" s="39" t="s">
        <v>73</v>
      </c>
      <c r="L3920" s="40" t="s">
        <v>33</v>
      </c>
      <c r="M3920" s="41"/>
      <c r="N3920" s="38"/>
      <c r="O3920" s="39" t="s">
        <v>73</v>
      </c>
      <c r="P3920" s="40" t="s">
        <v>33</v>
      </c>
      <c r="Q3920" s="41"/>
      <c r="R3920" s="38"/>
      <c r="S3920" s="39" t="s">
        <v>73</v>
      </c>
      <c r="T3920" s="40" t="s">
        <v>33</v>
      </c>
      <c r="U3920" s="41"/>
      <c r="V3920" s="38"/>
      <c r="W3920" s="39" t="s">
        <v>73</v>
      </c>
      <c r="X3920" s="40" t="s">
        <v>33</v>
      </c>
      <c r="Y3920" s="41"/>
      <c r="Z3920" s="38"/>
      <c r="AA3920" s="39" t="s">
        <v>73</v>
      </c>
      <c r="AB3920" s="40" t="s">
        <v>33</v>
      </c>
      <c r="AC3920" s="41"/>
      <c r="AD3920" s="38"/>
      <c r="AE3920" s="39" t="s">
        <v>73</v>
      </c>
      <c r="AF3920" s="40" t="s">
        <v>33</v>
      </c>
      <c r="AG3920" s="41"/>
      <c r="AH3920" s="38"/>
      <c r="AI3920" s="39" t="s">
        <v>73</v>
      </c>
      <c r="AJ3920" s="40" t="s">
        <v>33</v>
      </c>
      <c r="AK3920" s="41"/>
      <c r="AL3920" s="38"/>
      <c r="AM3920" s="39" t="s">
        <v>73</v>
      </c>
      <c r="AN3920" s="40" t="s">
        <v>33</v>
      </c>
      <c r="AO3920" s="41"/>
    </row>
    <row r="3921" spans="1:41" hidden="1" outlineLevel="1" x14ac:dyDescent="0.25">
      <c r="A3921" s="34" t="s">
        <v>6501</v>
      </c>
      <c r="B3921" s="35" t="s">
        <v>6502</v>
      </c>
      <c r="C3921" s="35" t="s">
        <v>5490</v>
      </c>
      <c r="D3921" s="35" t="s">
        <v>523</v>
      </c>
      <c r="E3921" s="42">
        <v>45</v>
      </c>
      <c r="G3921" s="43">
        <v>0</v>
      </c>
      <c r="H3921" s="44">
        <v>0</v>
      </c>
      <c r="I3921" s="45"/>
      <c r="J3921" s="38"/>
      <c r="K3921" s="43">
        <v>90</v>
      </c>
      <c r="L3921" s="44">
        <v>4050</v>
      </c>
      <c r="M3921" s="45"/>
      <c r="N3921" s="38"/>
      <c r="O3921" s="43">
        <v>90</v>
      </c>
      <c r="P3921" s="44">
        <v>4050</v>
      </c>
      <c r="Q3921" s="45"/>
      <c r="R3921" s="38"/>
      <c r="S3921" s="43">
        <v>60</v>
      </c>
      <c r="T3921" s="44">
        <v>2700</v>
      </c>
      <c r="U3921" s="45"/>
      <c r="V3921" s="38"/>
      <c r="W3921" s="43">
        <v>55</v>
      </c>
      <c r="X3921" s="44">
        <v>2475</v>
      </c>
      <c r="Y3921" s="45"/>
      <c r="Z3921" s="38"/>
      <c r="AA3921" s="43">
        <v>124.04</v>
      </c>
      <c r="AB3921" s="44">
        <v>5581.8</v>
      </c>
      <c r="AC3921" s="45"/>
      <c r="AD3921" s="38"/>
      <c r="AE3921" s="43">
        <v>21</v>
      </c>
      <c r="AF3921" s="44">
        <v>945</v>
      </c>
      <c r="AG3921" s="45"/>
      <c r="AH3921" s="38"/>
      <c r="AI3921" s="43">
        <v>0</v>
      </c>
      <c r="AJ3921" s="44">
        <v>0</v>
      </c>
      <c r="AK3921" s="45"/>
      <c r="AL3921" s="38"/>
      <c r="AM3921" s="43">
        <v>77</v>
      </c>
      <c r="AN3921" s="44">
        <v>3465</v>
      </c>
      <c r="AO3921" s="45"/>
    </row>
    <row r="3922" spans="1:41" hidden="1" outlineLevel="1" x14ac:dyDescent="0.25">
      <c r="A3922" s="34" t="s">
        <v>6503</v>
      </c>
      <c r="B3922" s="35" t="s">
        <v>6504</v>
      </c>
      <c r="C3922" s="35" t="s">
        <v>3265</v>
      </c>
      <c r="D3922" s="35" t="s">
        <v>523</v>
      </c>
      <c r="E3922" s="42">
        <v>30</v>
      </c>
      <c r="G3922" s="43">
        <v>0</v>
      </c>
      <c r="H3922" s="44">
        <v>0</v>
      </c>
      <c r="I3922" s="45"/>
      <c r="J3922" s="38"/>
      <c r="K3922" s="43">
        <v>150</v>
      </c>
      <c r="L3922" s="44">
        <v>4500</v>
      </c>
      <c r="M3922" s="45"/>
      <c r="N3922" s="38"/>
      <c r="O3922" s="43">
        <v>150</v>
      </c>
      <c r="P3922" s="44">
        <v>4500</v>
      </c>
      <c r="Q3922" s="45"/>
      <c r="R3922" s="38"/>
      <c r="S3922" s="43">
        <v>205</v>
      </c>
      <c r="T3922" s="44">
        <v>6150</v>
      </c>
      <c r="U3922" s="45"/>
      <c r="V3922" s="38"/>
      <c r="W3922" s="43">
        <v>185</v>
      </c>
      <c r="X3922" s="44">
        <v>5550</v>
      </c>
      <c r="Y3922" s="45"/>
      <c r="Z3922" s="38"/>
      <c r="AA3922" s="43">
        <v>210.87</v>
      </c>
      <c r="AB3922" s="44">
        <v>6326.1</v>
      </c>
      <c r="AC3922" s="45"/>
      <c r="AD3922" s="38"/>
      <c r="AE3922" s="43">
        <v>58</v>
      </c>
      <c r="AF3922" s="44">
        <v>1740</v>
      </c>
      <c r="AG3922" s="45"/>
      <c r="AH3922" s="38"/>
      <c r="AI3922" s="43">
        <v>0</v>
      </c>
      <c r="AJ3922" s="44">
        <v>0</v>
      </c>
      <c r="AK3922" s="45"/>
      <c r="AL3922" s="38"/>
      <c r="AM3922" s="43">
        <v>169</v>
      </c>
      <c r="AN3922" s="44">
        <v>5070</v>
      </c>
      <c r="AO3922" s="45"/>
    </row>
    <row r="3923" spans="1:41" hidden="1" outlineLevel="1" x14ac:dyDescent="0.25">
      <c r="A3923" s="30"/>
      <c r="B3923" s="31" t="s">
        <v>44</v>
      </c>
      <c r="C3923" s="31" t="s">
        <v>45</v>
      </c>
      <c r="G3923" s="36"/>
      <c r="H3923" s="36"/>
      <c r="I3923" s="37"/>
      <c r="J3923" s="38"/>
      <c r="K3923" s="36"/>
      <c r="L3923" s="36"/>
      <c r="M3923" s="37"/>
      <c r="N3923" s="38"/>
      <c r="O3923" s="36"/>
      <c r="P3923" s="36"/>
      <c r="Q3923" s="37"/>
      <c r="R3923" s="38"/>
      <c r="S3923" s="36"/>
      <c r="T3923" s="36"/>
      <c r="U3923" s="37"/>
      <c r="V3923" s="38"/>
      <c r="W3923" s="36"/>
      <c r="X3923" s="36"/>
      <c r="Y3923" s="37"/>
      <c r="Z3923" s="38"/>
      <c r="AA3923" s="36"/>
      <c r="AB3923" s="36"/>
      <c r="AC3923" s="37"/>
      <c r="AD3923" s="38"/>
      <c r="AE3923" s="36"/>
      <c r="AF3923" s="36"/>
      <c r="AG3923" s="37"/>
      <c r="AH3923" s="38"/>
      <c r="AI3923" s="36"/>
      <c r="AJ3923" s="36"/>
      <c r="AK3923" s="37"/>
      <c r="AL3923" s="38"/>
      <c r="AM3923" s="36"/>
      <c r="AN3923" s="36"/>
      <c r="AO3923" s="37"/>
    </row>
    <row r="3924" spans="1:41" hidden="1" outlineLevel="1" x14ac:dyDescent="0.25">
      <c r="A3924" s="34" t="s">
        <v>6505</v>
      </c>
      <c r="B3924" s="35" t="s">
        <v>47</v>
      </c>
      <c r="C3924" s="35" t="s">
        <v>5494</v>
      </c>
      <c r="G3924" s="36"/>
      <c r="H3924" s="36"/>
      <c r="I3924" s="37"/>
      <c r="J3924" s="38"/>
      <c r="K3924" s="36"/>
      <c r="L3924" s="36"/>
      <c r="M3924" s="37"/>
      <c r="N3924" s="38"/>
      <c r="O3924" s="36"/>
      <c r="P3924" s="36"/>
      <c r="Q3924" s="37"/>
      <c r="R3924" s="38"/>
      <c r="S3924" s="36"/>
      <c r="T3924" s="36"/>
      <c r="U3924" s="37"/>
      <c r="V3924" s="38"/>
      <c r="W3924" s="36"/>
      <c r="X3924" s="36"/>
      <c r="Y3924" s="37"/>
      <c r="Z3924" s="38"/>
      <c r="AA3924" s="36"/>
      <c r="AB3924" s="36"/>
      <c r="AC3924" s="37"/>
      <c r="AD3924" s="38"/>
      <c r="AE3924" s="36"/>
      <c r="AF3924" s="36"/>
      <c r="AG3924" s="37"/>
      <c r="AH3924" s="38"/>
      <c r="AI3924" s="36"/>
      <c r="AJ3924" s="36"/>
      <c r="AK3924" s="37"/>
      <c r="AL3924" s="38"/>
      <c r="AM3924" s="36"/>
      <c r="AN3924" s="36"/>
      <c r="AO3924" s="37"/>
    </row>
    <row r="3925" spans="1:41" ht="45" hidden="1" outlineLevel="1" x14ac:dyDescent="0.25">
      <c r="A3925" s="30"/>
      <c r="B3925" s="31" t="s">
        <v>69</v>
      </c>
      <c r="C3925" s="31" t="s">
        <v>70</v>
      </c>
      <c r="D3925" s="31" t="s">
        <v>71</v>
      </c>
      <c r="E3925" s="31" t="s">
        <v>72</v>
      </c>
      <c r="G3925" s="39" t="s">
        <v>73</v>
      </c>
      <c r="H3925" s="40" t="s">
        <v>33</v>
      </c>
      <c r="I3925" s="41"/>
      <c r="J3925" s="38"/>
      <c r="K3925" s="39" t="s">
        <v>73</v>
      </c>
      <c r="L3925" s="40" t="s">
        <v>33</v>
      </c>
      <c r="M3925" s="41"/>
      <c r="N3925" s="38"/>
      <c r="O3925" s="39" t="s">
        <v>73</v>
      </c>
      <c r="P3925" s="40" t="s">
        <v>33</v>
      </c>
      <c r="Q3925" s="41"/>
      <c r="R3925" s="38"/>
      <c r="S3925" s="39" t="s">
        <v>73</v>
      </c>
      <c r="T3925" s="40" t="s">
        <v>33</v>
      </c>
      <c r="U3925" s="41"/>
      <c r="V3925" s="38"/>
      <c r="W3925" s="39" t="s">
        <v>73</v>
      </c>
      <c r="X3925" s="40" t="s">
        <v>33</v>
      </c>
      <c r="Y3925" s="41"/>
      <c r="Z3925" s="38"/>
      <c r="AA3925" s="39" t="s">
        <v>73</v>
      </c>
      <c r="AB3925" s="40" t="s">
        <v>33</v>
      </c>
      <c r="AC3925" s="41"/>
      <c r="AD3925" s="38"/>
      <c r="AE3925" s="39" t="s">
        <v>73</v>
      </c>
      <c r="AF3925" s="40" t="s">
        <v>33</v>
      </c>
      <c r="AG3925" s="41"/>
      <c r="AH3925" s="38"/>
      <c r="AI3925" s="39" t="s">
        <v>73</v>
      </c>
      <c r="AJ3925" s="40" t="s">
        <v>33</v>
      </c>
      <c r="AK3925" s="41"/>
      <c r="AL3925" s="38"/>
      <c r="AM3925" s="39" t="s">
        <v>73</v>
      </c>
      <c r="AN3925" s="40" t="s">
        <v>33</v>
      </c>
      <c r="AO3925" s="41"/>
    </row>
    <row r="3926" spans="1:41" hidden="1" outlineLevel="1" x14ac:dyDescent="0.25">
      <c r="A3926" s="34" t="s">
        <v>6506</v>
      </c>
      <c r="B3926" s="35" t="s">
        <v>6507</v>
      </c>
      <c r="C3926" s="35" t="s">
        <v>3257</v>
      </c>
      <c r="D3926" s="35" t="s">
        <v>500</v>
      </c>
      <c r="E3926" s="42">
        <v>1</v>
      </c>
      <c r="G3926" s="43">
        <v>0</v>
      </c>
      <c r="H3926" s="44">
        <v>0</v>
      </c>
      <c r="I3926" s="45"/>
      <c r="J3926" s="38"/>
      <c r="K3926" s="43">
        <v>10000</v>
      </c>
      <c r="L3926" s="44">
        <v>10000</v>
      </c>
      <c r="M3926" s="45"/>
      <c r="N3926" s="38"/>
      <c r="O3926" s="43">
        <v>10000</v>
      </c>
      <c r="P3926" s="44">
        <v>10000</v>
      </c>
      <c r="Q3926" s="45"/>
      <c r="R3926" s="38"/>
      <c r="S3926" s="43">
        <v>3680</v>
      </c>
      <c r="T3926" s="44">
        <v>3680</v>
      </c>
      <c r="U3926" s="45"/>
      <c r="V3926" s="38"/>
      <c r="W3926" s="43">
        <v>5000</v>
      </c>
      <c r="X3926" s="44">
        <v>5000</v>
      </c>
      <c r="Y3926" s="45"/>
      <c r="Z3926" s="38"/>
      <c r="AA3926" s="43">
        <v>4468.72</v>
      </c>
      <c r="AB3926" s="44">
        <v>4468.72</v>
      </c>
      <c r="AC3926" s="45"/>
      <c r="AD3926" s="38"/>
      <c r="AE3926" s="43">
        <v>4025</v>
      </c>
      <c r="AF3926" s="44">
        <v>4025</v>
      </c>
      <c r="AG3926" s="45"/>
      <c r="AH3926" s="38"/>
      <c r="AI3926" s="43">
        <v>0</v>
      </c>
      <c r="AJ3926" s="44">
        <v>0</v>
      </c>
      <c r="AK3926" s="45"/>
      <c r="AL3926" s="38"/>
      <c r="AM3926" s="43">
        <v>2863</v>
      </c>
      <c r="AN3926" s="44">
        <v>2863</v>
      </c>
      <c r="AO3926" s="45"/>
    </row>
    <row r="3927" spans="1:41" hidden="1" outlineLevel="1" x14ac:dyDescent="0.25">
      <c r="A3927" s="30"/>
      <c r="B3927" s="31" t="s">
        <v>44</v>
      </c>
      <c r="C3927" s="31" t="s">
        <v>45</v>
      </c>
      <c r="G3927" s="36"/>
      <c r="H3927" s="36"/>
      <c r="I3927" s="37"/>
      <c r="J3927" s="38"/>
      <c r="K3927" s="36"/>
      <c r="L3927" s="36"/>
      <c r="M3927" s="37"/>
      <c r="N3927" s="38"/>
      <c r="O3927" s="36"/>
      <c r="P3927" s="36"/>
      <c r="Q3927" s="37"/>
      <c r="R3927" s="38"/>
      <c r="S3927" s="36"/>
      <c r="T3927" s="36"/>
      <c r="U3927" s="37"/>
      <c r="V3927" s="38"/>
      <c r="W3927" s="36"/>
      <c r="X3927" s="36"/>
      <c r="Y3927" s="37"/>
      <c r="Z3927" s="38"/>
      <c r="AA3927" s="36"/>
      <c r="AB3927" s="36"/>
      <c r="AC3927" s="37"/>
      <c r="AD3927" s="38"/>
      <c r="AE3927" s="36"/>
      <c r="AF3927" s="36"/>
      <c r="AG3927" s="37"/>
      <c r="AH3927" s="38"/>
      <c r="AI3927" s="36"/>
      <c r="AJ3927" s="36"/>
      <c r="AK3927" s="37"/>
      <c r="AL3927" s="38"/>
      <c r="AM3927" s="36"/>
      <c r="AN3927" s="36"/>
      <c r="AO3927" s="37"/>
    </row>
    <row r="3928" spans="1:41" hidden="1" outlineLevel="1" x14ac:dyDescent="0.25">
      <c r="A3928" s="34" t="s">
        <v>6508</v>
      </c>
      <c r="B3928" s="35" t="s">
        <v>47</v>
      </c>
      <c r="C3928" s="35" t="s">
        <v>3267</v>
      </c>
      <c r="G3928" s="36"/>
      <c r="H3928" s="36"/>
      <c r="I3928" s="37"/>
      <c r="J3928" s="38"/>
      <c r="K3928" s="36"/>
      <c r="L3928" s="36"/>
      <c r="M3928" s="37"/>
      <c r="N3928" s="38"/>
      <c r="O3928" s="36"/>
      <c r="P3928" s="36"/>
      <c r="Q3928" s="37"/>
      <c r="R3928" s="38"/>
      <c r="S3928" s="36"/>
      <c r="T3928" s="36"/>
      <c r="U3928" s="37"/>
      <c r="V3928" s="38"/>
      <c r="W3928" s="36"/>
      <c r="X3928" s="36"/>
      <c r="Y3928" s="37"/>
      <c r="Z3928" s="38"/>
      <c r="AA3928" s="36"/>
      <c r="AB3928" s="36"/>
      <c r="AC3928" s="37"/>
      <c r="AD3928" s="38"/>
      <c r="AE3928" s="36"/>
      <c r="AF3928" s="36"/>
      <c r="AG3928" s="37"/>
      <c r="AH3928" s="38"/>
      <c r="AI3928" s="36"/>
      <c r="AJ3928" s="36"/>
      <c r="AK3928" s="37"/>
      <c r="AL3928" s="38"/>
      <c r="AM3928" s="36"/>
      <c r="AN3928" s="36"/>
      <c r="AO3928" s="37"/>
    </row>
    <row r="3929" spans="1:41" ht="45" hidden="1" outlineLevel="1" x14ac:dyDescent="0.25">
      <c r="A3929" s="30"/>
      <c r="B3929" s="31" t="s">
        <v>69</v>
      </c>
      <c r="C3929" s="31" t="s">
        <v>70</v>
      </c>
      <c r="D3929" s="31" t="s">
        <v>71</v>
      </c>
      <c r="E3929" s="31" t="s">
        <v>72</v>
      </c>
      <c r="G3929" s="39" t="s">
        <v>73</v>
      </c>
      <c r="H3929" s="40" t="s">
        <v>33</v>
      </c>
      <c r="I3929" s="41"/>
      <c r="J3929" s="38"/>
      <c r="K3929" s="39" t="s">
        <v>73</v>
      </c>
      <c r="L3929" s="40" t="s">
        <v>33</v>
      </c>
      <c r="M3929" s="41"/>
      <c r="N3929" s="38"/>
      <c r="O3929" s="39" t="s">
        <v>73</v>
      </c>
      <c r="P3929" s="40" t="s">
        <v>33</v>
      </c>
      <c r="Q3929" s="41"/>
      <c r="R3929" s="38"/>
      <c r="S3929" s="39" t="s">
        <v>73</v>
      </c>
      <c r="T3929" s="40" t="s">
        <v>33</v>
      </c>
      <c r="U3929" s="41"/>
      <c r="V3929" s="38"/>
      <c r="W3929" s="39" t="s">
        <v>73</v>
      </c>
      <c r="X3929" s="40" t="s">
        <v>33</v>
      </c>
      <c r="Y3929" s="41"/>
      <c r="Z3929" s="38"/>
      <c r="AA3929" s="39" t="s">
        <v>73</v>
      </c>
      <c r="AB3929" s="40" t="s">
        <v>33</v>
      </c>
      <c r="AC3929" s="41"/>
      <c r="AD3929" s="38"/>
      <c r="AE3929" s="39" t="s">
        <v>73</v>
      </c>
      <c r="AF3929" s="40" t="s">
        <v>33</v>
      </c>
      <c r="AG3929" s="41"/>
      <c r="AH3929" s="38"/>
      <c r="AI3929" s="39" t="s">
        <v>73</v>
      </c>
      <c r="AJ3929" s="40" t="s">
        <v>33</v>
      </c>
      <c r="AK3929" s="41"/>
      <c r="AL3929" s="38"/>
      <c r="AM3929" s="39" t="s">
        <v>73</v>
      </c>
      <c r="AN3929" s="40" t="s">
        <v>33</v>
      </c>
      <c r="AO3929" s="41"/>
    </row>
    <row r="3930" spans="1:41" hidden="1" outlineLevel="1" x14ac:dyDescent="0.25">
      <c r="A3930" s="34" t="s">
        <v>6509</v>
      </c>
      <c r="B3930" s="35" t="s">
        <v>6510</v>
      </c>
      <c r="C3930" s="35" t="s">
        <v>6511</v>
      </c>
      <c r="D3930" s="35" t="s">
        <v>500</v>
      </c>
      <c r="E3930" s="42">
        <v>1</v>
      </c>
      <c r="G3930" s="43">
        <v>0</v>
      </c>
      <c r="H3930" s="44">
        <v>0</v>
      </c>
      <c r="I3930" s="45"/>
      <c r="J3930" s="38"/>
      <c r="K3930" s="43">
        <v>6500</v>
      </c>
      <c r="L3930" s="44">
        <v>6500</v>
      </c>
      <c r="M3930" s="45"/>
      <c r="N3930" s="38"/>
      <c r="O3930" s="43">
        <v>6500</v>
      </c>
      <c r="P3930" s="44">
        <v>6500</v>
      </c>
      <c r="Q3930" s="45"/>
      <c r="R3930" s="38"/>
      <c r="S3930" s="43">
        <v>1840</v>
      </c>
      <c r="T3930" s="44">
        <v>1840</v>
      </c>
      <c r="U3930" s="45"/>
      <c r="V3930" s="38"/>
      <c r="W3930" s="43">
        <v>5600</v>
      </c>
      <c r="X3930" s="44">
        <v>5600</v>
      </c>
      <c r="Y3930" s="45"/>
      <c r="Z3930" s="38"/>
      <c r="AA3930" s="43">
        <v>10716.98</v>
      </c>
      <c r="AB3930" s="44">
        <v>10716.98</v>
      </c>
      <c r="AC3930" s="45"/>
      <c r="AD3930" s="38"/>
      <c r="AE3930" s="43">
        <v>10235</v>
      </c>
      <c r="AF3930" s="44">
        <v>10235</v>
      </c>
      <c r="AG3930" s="45"/>
      <c r="AH3930" s="38"/>
      <c r="AI3930" s="43">
        <v>0</v>
      </c>
      <c r="AJ3930" s="44">
        <v>0</v>
      </c>
      <c r="AK3930" s="45"/>
      <c r="AL3930" s="38"/>
      <c r="AM3930" s="43">
        <v>9106</v>
      </c>
      <c r="AN3930" s="44">
        <v>9106</v>
      </c>
      <c r="AO3930" s="45"/>
    </row>
    <row r="3931" spans="1:41" hidden="1" outlineLevel="1" x14ac:dyDescent="0.25">
      <c r="A3931" s="34" t="s">
        <v>6512</v>
      </c>
      <c r="B3931" s="35" t="s">
        <v>6513</v>
      </c>
      <c r="C3931" s="35" t="s">
        <v>3034</v>
      </c>
      <c r="D3931" s="35" t="s">
        <v>444</v>
      </c>
      <c r="E3931" s="42">
        <v>1</v>
      </c>
      <c r="G3931" s="43">
        <v>0</v>
      </c>
      <c r="H3931" s="44">
        <v>0</v>
      </c>
      <c r="I3931" s="45"/>
      <c r="J3931" s="38"/>
      <c r="K3931" s="43">
        <v>10000</v>
      </c>
      <c r="L3931" s="44">
        <v>10000</v>
      </c>
      <c r="M3931" s="45"/>
      <c r="N3931" s="38"/>
      <c r="O3931" s="43">
        <v>10000</v>
      </c>
      <c r="P3931" s="44">
        <v>10000</v>
      </c>
      <c r="Q3931" s="45"/>
      <c r="R3931" s="38"/>
      <c r="S3931" s="43">
        <v>1840</v>
      </c>
      <c r="T3931" s="44">
        <v>1840</v>
      </c>
      <c r="U3931" s="45"/>
      <c r="V3931" s="38"/>
      <c r="W3931" s="43">
        <v>7500</v>
      </c>
      <c r="X3931" s="44">
        <v>7500</v>
      </c>
      <c r="Y3931" s="45"/>
      <c r="Z3931" s="38"/>
      <c r="AA3931" s="43">
        <v>4134.6400000000003</v>
      </c>
      <c r="AB3931" s="44">
        <v>4134.6400000000003</v>
      </c>
      <c r="AC3931" s="45"/>
      <c r="AD3931" s="38"/>
      <c r="AE3931" s="43">
        <v>5750</v>
      </c>
      <c r="AF3931" s="44">
        <v>5750</v>
      </c>
      <c r="AG3931" s="45"/>
      <c r="AH3931" s="38"/>
      <c r="AI3931" s="43">
        <v>0</v>
      </c>
      <c r="AJ3931" s="44">
        <v>0</v>
      </c>
      <c r="AK3931" s="45"/>
      <c r="AL3931" s="38"/>
      <c r="AM3931" s="43">
        <v>2323</v>
      </c>
      <c r="AN3931" s="44">
        <v>2323</v>
      </c>
      <c r="AO3931" s="45"/>
    </row>
    <row r="3932" spans="1:41" hidden="1" outlineLevel="1" x14ac:dyDescent="0.25">
      <c r="A3932" s="30"/>
      <c r="B3932" s="31" t="s">
        <v>44</v>
      </c>
      <c r="C3932" s="31" t="s">
        <v>45</v>
      </c>
      <c r="G3932" s="36"/>
      <c r="H3932" s="36"/>
      <c r="I3932" s="37"/>
      <c r="J3932" s="38"/>
      <c r="K3932" s="36"/>
      <c r="L3932" s="36"/>
      <c r="M3932" s="37"/>
      <c r="N3932" s="38"/>
      <c r="O3932" s="36"/>
      <c r="P3932" s="36"/>
      <c r="Q3932" s="37"/>
      <c r="R3932" s="38"/>
      <c r="S3932" s="36"/>
      <c r="T3932" s="36"/>
      <c r="U3932" s="37"/>
      <c r="V3932" s="38"/>
      <c r="W3932" s="36"/>
      <c r="X3932" s="36"/>
      <c r="Y3932" s="37"/>
      <c r="Z3932" s="38"/>
      <c r="AA3932" s="36"/>
      <c r="AB3932" s="36"/>
      <c r="AC3932" s="37"/>
      <c r="AD3932" s="38"/>
      <c r="AE3932" s="36"/>
      <c r="AF3932" s="36"/>
      <c r="AG3932" s="37"/>
      <c r="AH3932" s="38"/>
      <c r="AI3932" s="36"/>
      <c r="AJ3932" s="36"/>
      <c r="AK3932" s="37"/>
      <c r="AL3932" s="38"/>
      <c r="AM3932" s="36"/>
      <c r="AN3932" s="36"/>
      <c r="AO3932" s="37"/>
    </row>
    <row r="3933" spans="1:41" hidden="1" outlineLevel="1" x14ac:dyDescent="0.25">
      <c r="A3933" s="34" t="s">
        <v>6514</v>
      </c>
      <c r="B3933" s="35" t="s">
        <v>47</v>
      </c>
      <c r="C3933" s="35" t="s">
        <v>483</v>
      </c>
      <c r="G3933" s="36"/>
      <c r="H3933" s="36"/>
      <c r="I3933" s="37"/>
      <c r="J3933" s="38"/>
      <c r="K3933" s="36"/>
      <c r="L3933" s="36"/>
      <c r="M3933" s="37"/>
      <c r="N3933" s="38"/>
      <c r="O3933" s="36"/>
      <c r="P3933" s="36"/>
      <c r="Q3933" s="37"/>
      <c r="R3933" s="38"/>
      <c r="S3933" s="36"/>
      <c r="T3933" s="36"/>
      <c r="U3933" s="37"/>
      <c r="V3933" s="38"/>
      <c r="W3933" s="36"/>
      <c r="X3933" s="36"/>
      <c r="Y3933" s="37"/>
      <c r="Z3933" s="38"/>
      <c r="AA3933" s="36"/>
      <c r="AB3933" s="36"/>
      <c r="AC3933" s="37"/>
      <c r="AD3933" s="38"/>
      <c r="AE3933" s="36"/>
      <c r="AF3933" s="36"/>
      <c r="AG3933" s="37"/>
      <c r="AH3933" s="38"/>
      <c r="AI3933" s="36"/>
      <c r="AJ3933" s="36"/>
      <c r="AK3933" s="37"/>
      <c r="AL3933" s="38"/>
      <c r="AM3933" s="36"/>
      <c r="AN3933" s="36"/>
      <c r="AO3933" s="37"/>
    </row>
    <row r="3934" spans="1:41" ht="45" hidden="1" outlineLevel="1" x14ac:dyDescent="0.25">
      <c r="A3934" s="30"/>
      <c r="B3934" s="31" t="s">
        <v>69</v>
      </c>
      <c r="C3934" s="31" t="s">
        <v>70</v>
      </c>
      <c r="D3934" s="31" t="s">
        <v>71</v>
      </c>
      <c r="E3934" s="31" t="s">
        <v>72</v>
      </c>
      <c r="G3934" s="39" t="s">
        <v>73</v>
      </c>
      <c r="H3934" s="40" t="s">
        <v>33</v>
      </c>
      <c r="I3934" s="41"/>
      <c r="J3934" s="38"/>
      <c r="K3934" s="39" t="s">
        <v>73</v>
      </c>
      <c r="L3934" s="40" t="s">
        <v>33</v>
      </c>
      <c r="M3934" s="41"/>
      <c r="N3934" s="38"/>
      <c r="O3934" s="39" t="s">
        <v>73</v>
      </c>
      <c r="P3934" s="40" t="s">
        <v>33</v>
      </c>
      <c r="Q3934" s="41"/>
      <c r="R3934" s="38"/>
      <c r="S3934" s="39" t="s">
        <v>73</v>
      </c>
      <c r="T3934" s="40" t="s">
        <v>33</v>
      </c>
      <c r="U3934" s="41"/>
      <c r="V3934" s="38"/>
      <c r="W3934" s="39" t="s">
        <v>73</v>
      </c>
      <c r="X3934" s="40" t="s">
        <v>33</v>
      </c>
      <c r="Y3934" s="41"/>
      <c r="Z3934" s="38"/>
      <c r="AA3934" s="39" t="s">
        <v>73</v>
      </c>
      <c r="AB3934" s="40" t="s">
        <v>33</v>
      </c>
      <c r="AC3934" s="41"/>
      <c r="AD3934" s="38"/>
      <c r="AE3934" s="39" t="s">
        <v>73</v>
      </c>
      <c r="AF3934" s="40" t="s">
        <v>33</v>
      </c>
      <c r="AG3934" s="41"/>
      <c r="AH3934" s="38"/>
      <c r="AI3934" s="39" t="s">
        <v>73</v>
      </c>
      <c r="AJ3934" s="40" t="s">
        <v>33</v>
      </c>
      <c r="AK3934" s="41"/>
      <c r="AL3934" s="38"/>
      <c r="AM3934" s="39" t="s">
        <v>73</v>
      </c>
      <c r="AN3934" s="40" t="s">
        <v>33</v>
      </c>
      <c r="AO3934" s="41"/>
    </row>
    <row r="3935" spans="1:41" ht="105" hidden="1" outlineLevel="1" x14ac:dyDescent="0.25">
      <c r="A3935" s="34" t="s">
        <v>6515</v>
      </c>
      <c r="B3935" s="35" t="s">
        <v>6516</v>
      </c>
      <c r="C3935" s="35" t="s">
        <v>486</v>
      </c>
      <c r="D3935" s="35" t="s">
        <v>621</v>
      </c>
      <c r="E3935" s="42">
        <v>1</v>
      </c>
      <c r="G3935" s="43">
        <v>0</v>
      </c>
      <c r="H3935" s="44">
        <v>0</v>
      </c>
      <c r="I3935" s="45"/>
      <c r="J3935" s="38"/>
      <c r="K3935" s="43">
        <v>0</v>
      </c>
      <c r="L3935" s="44">
        <v>0</v>
      </c>
      <c r="M3935" s="45"/>
      <c r="N3935" s="38"/>
      <c r="O3935" s="43">
        <v>0</v>
      </c>
      <c r="P3935" s="44">
        <v>0</v>
      </c>
      <c r="Q3935" s="45"/>
      <c r="R3935" s="38"/>
      <c r="S3935" s="43">
        <v>0</v>
      </c>
      <c r="T3935" s="44">
        <v>0</v>
      </c>
      <c r="U3935" s="45"/>
      <c r="V3935" s="38"/>
      <c r="W3935" s="43">
        <v>0</v>
      </c>
      <c r="X3935" s="44">
        <v>0</v>
      </c>
      <c r="Y3935" s="45"/>
      <c r="Z3935" s="38"/>
      <c r="AA3935" s="43">
        <v>0</v>
      </c>
      <c r="AB3935" s="44">
        <v>0</v>
      </c>
      <c r="AC3935" s="45"/>
      <c r="AD3935" s="38"/>
      <c r="AE3935" s="43">
        <v>0</v>
      </c>
      <c r="AF3935" s="44">
        <v>0</v>
      </c>
      <c r="AG3935" s="45"/>
      <c r="AH3935" s="38"/>
      <c r="AI3935" s="43">
        <v>0</v>
      </c>
      <c r="AJ3935" s="44">
        <v>0</v>
      </c>
      <c r="AK3935" s="45"/>
      <c r="AL3935" s="38"/>
      <c r="AM3935" s="43">
        <v>0</v>
      </c>
      <c r="AN3935" s="44">
        <v>0</v>
      </c>
      <c r="AO3935" s="45"/>
    </row>
    <row r="3936" spans="1:41" hidden="1" outlineLevel="1" x14ac:dyDescent="0.25">
      <c r="A3936" s="30"/>
      <c r="B3936" s="31" t="s">
        <v>44</v>
      </c>
      <c r="C3936" s="31" t="s">
        <v>45</v>
      </c>
      <c r="G3936" s="36"/>
      <c r="H3936" s="36"/>
      <c r="I3936" s="37"/>
      <c r="J3936" s="38"/>
      <c r="K3936" s="36"/>
      <c r="L3936" s="36"/>
      <c r="M3936" s="37"/>
      <c r="N3936" s="38"/>
      <c r="O3936" s="36"/>
      <c r="P3936" s="36"/>
      <c r="Q3936" s="37"/>
      <c r="R3936" s="38"/>
      <c r="S3936" s="36"/>
      <c r="T3936" s="36"/>
      <c r="U3936" s="37"/>
      <c r="V3936" s="38"/>
      <c r="W3936" s="36"/>
      <c r="X3936" s="36"/>
      <c r="Y3936" s="37"/>
      <c r="Z3936" s="38"/>
      <c r="AA3936" s="36"/>
      <c r="AB3936" s="36"/>
      <c r="AC3936" s="37"/>
      <c r="AD3936" s="38"/>
      <c r="AE3936" s="36"/>
      <c r="AF3936" s="36"/>
      <c r="AG3936" s="37"/>
      <c r="AH3936" s="38"/>
      <c r="AI3936" s="36"/>
      <c r="AJ3936" s="36"/>
      <c r="AK3936" s="37"/>
      <c r="AL3936" s="38"/>
      <c r="AM3936" s="36"/>
      <c r="AN3936" s="36"/>
      <c r="AO3936" s="37"/>
    </row>
    <row r="3937" spans="1:41" ht="45" hidden="1" outlineLevel="1" x14ac:dyDescent="0.25">
      <c r="A3937" s="34" t="s">
        <v>6517</v>
      </c>
      <c r="B3937" s="35" t="s">
        <v>47</v>
      </c>
      <c r="C3937" s="35" t="s">
        <v>488</v>
      </c>
      <c r="G3937" s="36"/>
      <c r="H3937" s="36"/>
      <c r="I3937" s="37"/>
      <c r="J3937" s="38"/>
      <c r="K3937" s="36"/>
      <c r="L3937" s="36"/>
      <c r="M3937" s="37"/>
      <c r="N3937" s="38"/>
      <c r="O3937" s="36"/>
      <c r="P3937" s="36"/>
      <c r="Q3937" s="37"/>
      <c r="R3937" s="38"/>
      <c r="S3937" s="36"/>
      <c r="T3937" s="36"/>
      <c r="U3937" s="37"/>
      <c r="V3937" s="38"/>
      <c r="W3937" s="36"/>
      <c r="X3937" s="36"/>
      <c r="Y3937" s="37"/>
      <c r="Z3937" s="38"/>
      <c r="AA3937" s="36"/>
      <c r="AB3937" s="36"/>
      <c r="AC3937" s="37"/>
      <c r="AD3937" s="38"/>
      <c r="AE3937" s="36"/>
      <c r="AF3937" s="36"/>
      <c r="AG3937" s="37"/>
      <c r="AH3937" s="38"/>
      <c r="AI3937" s="36"/>
      <c r="AJ3937" s="36"/>
      <c r="AK3937" s="37"/>
      <c r="AL3937" s="38"/>
      <c r="AM3937" s="36"/>
      <c r="AN3937" s="36"/>
      <c r="AO3937" s="37"/>
    </row>
    <row r="3938" spans="1:41" hidden="1" outlineLevel="1" x14ac:dyDescent="0.25">
      <c r="A3938" s="15" t="s">
        <v>6518</v>
      </c>
      <c r="B3938" s="15"/>
      <c r="C3938" s="15"/>
      <c r="D3938" s="15"/>
      <c r="E3938" s="15"/>
      <c r="G3938" s="20" t="s">
        <v>43</v>
      </c>
      <c r="H3938" s="44">
        <v>784841</v>
      </c>
      <c r="I3938" s="45"/>
      <c r="J3938" s="38"/>
      <c r="K3938" s="20" t="s">
        <v>43</v>
      </c>
      <c r="L3938" s="44">
        <v>934890</v>
      </c>
      <c r="M3938" s="45"/>
      <c r="N3938" s="38"/>
      <c r="O3938" s="20" t="s">
        <v>43</v>
      </c>
      <c r="P3938" s="44">
        <v>934890</v>
      </c>
      <c r="Q3938" s="45"/>
      <c r="R3938" s="38"/>
      <c r="S3938" s="20" t="s">
        <v>43</v>
      </c>
      <c r="T3938" s="44">
        <v>504651</v>
      </c>
      <c r="U3938" s="45"/>
      <c r="V3938" s="38"/>
      <c r="W3938" s="20" t="s">
        <v>43</v>
      </c>
      <c r="X3938" s="44">
        <v>727769</v>
      </c>
      <c r="Y3938" s="45"/>
      <c r="Z3938" s="38"/>
      <c r="AA3938" s="20" t="s">
        <v>43</v>
      </c>
      <c r="AB3938" s="44">
        <v>547798.1</v>
      </c>
      <c r="AC3938" s="45"/>
      <c r="AD3938" s="38"/>
      <c r="AE3938" s="20" t="s">
        <v>43</v>
      </c>
      <c r="AF3938" s="44">
        <v>536637</v>
      </c>
      <c r="AG3938" s="45"/>
      <c r="AH3938" s="38"/>
      <c r="AI3938" s="20" t="s">
        <v>43</v>
      </c>
      <c r="AJ3938" s="44">
        <v>0</v>
      </c>
      <c r="AK3938" s="45"/>
      <c r="AL3938" s="38"/>
      <c r="AM3938" s="20" t="s">
        <v>43</v>
      </c>
      <c r="AN3938" s="44">
        <v>528181</v>
      </c>
      <c r="AO3938" s="45"/>
    </row>
    <row r="3939" spans="1:41" hidden="1" outlineLevel="1" x14ac:dyDescent="0.25">
      <c r="A3939" s="30"/>
      <c r="B3939" s="31" t="s">
        <v>44</v>
      </c>
      <c r="C3939" s="31" t="s">
        <v>45</v>
      </c>
      <c r="G3939" s="36"/>
      <c r="H3939" s="36"/>
      <c r="I3939" s="37"/>
      <c r="J3939" s="38"/>
      <c r="K3939" s="36"/>
      <c r="L3939" s="36"/>
      <c r="M3939" s="37"/>
      <c r="N3939" s="38"/>
      <c r="O3939" s="36"/>
      <c r="P3939" s="36"/>
      <c r="Q3939" s="37"/>
      <c r="R3939" s="38"/>
      <c r="S3939" s="36"/>
      <c r="T3939" s="36"/>
      <c r="U3939" s="37"/>
      <c r="V3939" s="38"/>
      <c r="W3939" s="36"/>
      <c r="X3939" s="36"/>
      <c r="Y3939" s="37"/>
      <c r="Z3939" s="38"/>
      <c r="AA3939" s="36"/>
      <c r="AB3939" s="36"/>
      <c r="AC3939" s="37"/>
      <c r="AD3939" s="38"/>
      <c r="AE3939" s="36"/>
      <c r="AF3939" s="36"/>
      <c r="AG3939" s="37"/>
      <c r="AH3939" s="38"/>
      <c r="AI3939" s="36"/>
      <c r="AJ3939" s="36"/>
      <c r="AK3939" s="37"/>
      <c r="AL3939" s="38"/>
      <c r="AM3939" s="36"/>
      <c r="AN3939" s="36"/>
      <c r="AO3939" s="37"/>
    </row>
    <row r="3940" spans="1:41" hidden="1" outlineLevel="1" x14ac:dyDescent="0.25">
      <c r="A3940" s="34" t="s">
        <v>6519</v>
      </c>
      <c r="B3940" s="35" t="s">
        <v>47</v>
      </c>
      <c r="C3940" s="35" t="s">
        <v>5509</v>
      </c>
      <c r="G3940" s="36"/>
      <c r="H3940" s="36"/>
      <c r="I3940" s="37"/>
      <c r="J3940" s="38"/>
      <c r="K3940" s="36"/>
      <c r="L3940" s="36"/>
      <c r="M3940" s="37"/>
      <c r="N3940" s="38"/>
      <c r="O3940" s="36"/>
      <c r="P3940" s="36"/>
      <c r="Q3940" s="37"/>
      <c r="R3940" s="38"/>
      <c r="S3940" s="36"/>
      <c r="T3940" s="36"/>
      <c r="U3940" s="37"/>
      <c r="V3940" s="38"/>
      <c r="W3940" s="36"/>
      <c r="X3940" s="36"/>
      <c r="Y3940" s="37"/>
      <c r="Z3940" s="38"/>
      <c r="AA3940" s="36"/>
      <c r="AB3940" s="36"/>
      <c r="AC3940" s="37"/>
      <c r="AD3940" s="38"/>
      <c r="AE3940" s="36"/>
      <c r="AF3940" s="36"/>
      <c r="AG3940" s="37"/>
      <c r="AH3940" s="38"/>
      <c r="AI3940" s="36"/>
      <c r="AJ3940" s="36"/>
      <c r="AK3940" s="37"/>
      <c r="AL3940" s="38"/>
      <c r="AM3940" s="36"/>
      <c r="AN3940" s="36"/>
      <c r="AO3940" s="37"/>
    </row>
    <row r="3941" spans="1:41" ht="60" hidden="1" outlineLevel="1" x14ac:dyDescent="0.25">
      <c r="A3941" s="34" t="s">
        <v>6520</v>
      </c>
      <c r="B3941" s="35" t="s">
        <v>47</v>
      </c>
      <c r="C3941" s="35" t="s">
        <v>5511</v>
      </c>
      <c r="G3941" s="36"/>
      <c r="H3941" s="36"/>
      <c r="I3941" s="37"/>
      <c r="J3941" s="38"/>
      <c r="K3941" s="36"/>
      <c r="L3941" s="36"/>
      <c r="M3941" s="37"/>
      <c r="N3941" s="38"/>
      <c r="O3941" s="36"/>
      <c r="P3941" s="36"/>
      <c r="Q3941" s="37"/>
      <c r="R3941" s="38"/>
      <c r="S3941" s="36"/>
      <c r="T3941" s="36"/>
      <c r="U3941" s="37"/>
      <c r="V3941" s="38"/>
      <c r="W3941" s="36"/>
      <c r="X3941" s="36"/>
      <c r="Y3941" s="37"/>
      <c r="Z3941" s="38"/>
      <c r="AA3941" s="36"/>
      <c r="AB3941" s="36"/>
      <c r="AC3941" s="37"/>
      <c r="AD3941" s="38"/>
      <c r="AE3941" s="36"/>
      <c r="AF3941" s="36"/>
      <c r="AG3941" s="37"/>
      <c r="AH3941" s="38"/>
      <c r="AI3941" s="36"/>
      <c r="AJ3941" s="36"/>
      <c r="AK3941" s="37"/>
      <c r="AL3941" s="38"/>
      <c r="AM3941" s="36"/>
      <c r="AN3941" s="36"/>
      <c r="AO3941" s="37"/>
    </row>
    <row r="3942" spans="1:41" ht="90" hidden="1" outlineLevel="1" x14ac:dyDescent="0.25">
      <c r="A3942" s="34" t="s">
        <v>6521</v>
      </c>
      <c r="B3942" s="35" t="s">
        <v>47</v>
      </c>
      <c r="C3942" s="35" t="s">
        <v>6522</v>
      </c>
      <c r="G3942" s="36"/>
      <c r="H3942" s="36"/>
      <c r="I3942" s="37"/>
      <c r="J3942" s="38"/>
      <c r="K3942" s="36"/>
      <c r="L3942" s="36"/>
      <c r="M3942" s="37"/>
      <c r="N3942" s="38"/>
      <c r="O3942" s="36"/>
      <c r="P3942" s="36"/>
      <c r="Q3942" s="37"/>
      <c r="R3942" s="38"/>
      <c r="S3942" s="36"/>
      <c r="T3942" s="36"/>
      <c r="U3942" s="37"/>
      <c r="V3942" s="38"/>
      <c r="W3942" s="36"/>
      <c r="X3942" s="36"/>
      <c r="Y3942" s="37"/>
      <c r="Z3942" s="38"/>
      <c r="AA3942" s="36"/>
      <c r="AB3942" s="36"/>
      <c r="AC3942" s="37"/>
      <c r="AD3942" s="38"/>
      <c r="AE3942" s="36"/>
      <c r="AF3942" s="36"/>
      <c r="AG3942" s="37"/>
      <c r="AH3942" s="38"/>
      <c r="AI3942" s="36"/>
      <c r="AJ3942" s="36"/>
      <c r="AK3942" s="37"/>
      <c r="AL3942" s="38"/>
      <c r="AM3942" s="36"/>
      <c r="AN3942" s="36"/>
      <c r="AO3942" s="37"/>
    </row>
    <row r="3943" spans="1:41" ht="45" hidden="1" outlineLevel="1" x14ac:dyDescent="0.25">
      <c r="A3943" s="30"/>
      <c r="B3943" s="31" t="s">
        <v>69</v>
      </c>
      <c r="C3943" s="31" t="s">
        <v>70</v>
      </c>
      <c r="D3943" s="31" t="s">
        <v>71</v>
      </c>
      <c r="E3943" s="31" t="s">
        <v>72</v>
      </c>
      <c r="G3943" s="39" t="s">
        <v>73</v>
      </c>
      <c r="H3943" s="40" t="s">
        <v>33</v>
      </c>
      <c r="I3943" s="41"/>
      <c r="J3943" s="38"/>
      <c r="K3943" s="39" t="s">
        <v>73</v>
      </c>
      <c r="L3943" s="40" t="s">
        <v>33</v>
      </c>
      <c r="M3943" s="41"/>
      <c r="N3943" s="38"/>
      <c r="O3943" s="39" t="s">
        <v>73</v>
      </c>
      <c r="P3943" s="40" t="s">
        <v>33</v>
      </c>
      <c r="Q3943" s="41"/>
      <c r="R3943" s="38"/>
      <c r="S3943" s="39" t="s">
        <v>73</v>
      </c>
      <c r="T3943" s="40" t="s">
        <v>33</v>
      </c>
      <c r="U3943" s="41"/>
      <c r="V3943" s="38"/>
      <c r="W3943" s="39" t="s">
        <v>73</v>
      </c>
      <c r="X3943" s="40" t="s">
        <v>33</v>
      </c>
      <c r="Y3943" s="41"/>
      <c r="Z3943" s="38"/>
      <c r="AA3943" s="39" t="s">
        <v>73</v>
      </c>
      <c r="AB3943" s="40" t="s">
        <v>33</v>
      </c>
      <c r="AC3943" s="41"/>
      <c r="AD3943" s="38"/>
      <c r="AE3943" s="39" t="s">
        <v>73</v>
      </c>
      <c r="AF3943" s="40" t="s">
        <v>33</v>
      </c>
      <c r="AG3943" s="41"/>
      <c r="AH3943" s="38"/>
      <c r="AI3943" s="39" t="s">
        <v>73</v>
      </c>
      <c r="AJ3943" s="40" t="s">
        <v>33</v>
      </c>
      <c r="AK3943" s="41"/>
      <c r="AL3943" s="38"/>
      <c r="AM3943" s="39" t="s">
        <v>73</v>
      </c>
      <c r="AN3943" s="40" t="s">
        <v>33</v>
      </c>
      <c r="AO3943" s="41"/>
    </row>
    <row r="3944" spans="1:41" hidden="1" outlineLevel="1" x14ac:dyDescent="0.25">
      <c r="A3944" s="34" t="s">
        <v>6523</v>
      </c>
      <c r="B3944" s="35" t="s">
        <v>6524</v>
      </c>
      <c r="C3944" s="35" t="s">
        <v>6525</v>
      </c>
      <c r="D3944" s="35" t="s">
        <v>500</v>
      </c>
      <c r="E3944" s="42">
        <v>2</v>
      </c>
      <c r="G3944" s="43">
        <v>0</v>
      </c>
      <c r="H3944" s="44">
        <v>0</v>
      </c>
      <c r="I3944" s="45"/>
      <c r="J3944" s="38"/>
      <c r="K3944" s="43">
        <v>160000</v>
      </c>
      <c r="L3944" s="44">
        <v>320000</v>
      </c>
      <c r="M3944" s="45"/>
      <c r="N3944" s="38"/>
      <c r="O3944" s="43">
        <v>160000</v>
      </c>
      <c r="P3944" s="44">
        <v>320000</v>
      </c>
      <c r="Q3944" s="45"/>
      <c r="R3944" s="38"/>
      <c r="S3944" s="43">
        <v>45397</v>
      </c>
      <c r="T3944" s="44">
        <v>90794</v>
      </c>
      <c r="U3944" s="45"/>
      <c r="V3944" s="38"/>
      <c r="W3944" s="43">
        <v>123600</v>
      </c>
      <c r="X3944" s="44">
        <v>247200</v>
      </c>
      <c r="Y3944" s="45"/>
      <c r="Z3944" s="38"/>
      <c r="AA3944" s="43">
        <v>57884.92</v>
      </c>
      <c r="AB3944" s="44">
        <v>115769.84</v>
      </c>
      <c r="AC3944" s="45"/>
      <c r="AD3944" s="38"/>
      <c r="AE3944" s="43">
        <v>66700</v>
      </c>
      <c r="AF3944" s="44">
        <v>133400</v>
      </c>
      <c r="AG3944" s="45"/>
      <c r="AH3944" s="38"/>
      <c r="AI3944" s="43">
        <v>0</v>
      </c>
      <c r="AJ3944" s="44">
        <v>0</v>
      </c>
      <c r="AK3944" s="45"/>
      <c r="AL3944" s="38"/>
      <c r="AM3944" s="43">
        <v>28559</v>
      </c>
      <c r="AN3944" s="44">
        <v>57118</v>
      </c>
      <c r="AO3944" s="45"/>
    </row>
    <row r="3945" spans="1:41" hidden="1" outlineLevel="1" x14ac:dyDescent="0.25">
      <c r="A3945" s="34" t="s">
        <v>6526</v>
      </c>
      <c r="B3945" s="35" t="s">
        <v>6527</v>
      </c>
      <c r="C3945" s="35" t="s">
        <v>6528</v>
      </c>
      <c r="D3945" s="35" t="s">
        <v>500</v>
      </c>
      <c r="E3945" s="42">
        <v>1</v>
      </c>
      <c r="G3945" s="43">
        <v>0</v>
      </c>
      <c r="H3945" s="44">
        <v>0</v>
      </c>
      <c r="I3945" s="45"/>
      <c r="J3945" s="38"/>
      <c r="K3945" s="43">
        <v>85000</v>
      </c>
      <c r="L3945" s="44">
        <v>85000</v>
      </c>
      <c r="M3945" s="45"/>
      <c r="N3945" s="38"/>
      <c r="O3945" s="43">
        <v>85000</v>
      </c>
      <c r="P3945" s="44">
        <v>85000</v>
      </c>
      <c r="Q3945" s="45"/>
      <c r="R3945" s="38"/>
      <c r="S3945" s="43">
        <v>14360</v>
      </c>
      <c r="T3945" s="44">
        <v>14360</v>
      </c>
      <c r="U3945" s="45"/>
      <c r="V3945" s="38"/>
      <c r="W3945" s="43">
        <v>46350</v>
      </c>
      <c r="X3945" s="44">
        <v>46350</v>
      </c>
      <c r="Y3945" s="45"/>
      <c r="Z3945" s="38"/>
      <c r="AA3945" s="43">
        <v>37211.730000000003</v>
      </c>
      <c r="AB3945" s="44">
        <v>37211.730000000003</v>
      </c>
      <c r="AC3945" s="45"/>
      <c r="AD3945" s="38"/>
      <c r="AE3945" s="43">
        <v>43700</v>
      </c>
      <c r="AF3945" s="44">
        <v>43700</v>
      </c>
      <c r="AG3945" s="45"/>
      <c r="AH3945" s="38"/>
      <c r="AI3945" s="43">
        <v>0</v>
      </c>
      <c r="AJ3945" s="44">
        <v>0</v>
      </c>
      <c r="AK3945" s="45"/>
      <c r="AL3945" s="38"/>
      <c r="AM3945" s="43">
        <v>12146</v>
      </c>
      <c r="AN3945" s="44">
        <v>12146</v>
      </c>
      <c r="AO3945" s="45"/>
    </row>
    <row r="3946" spans="1:41" hidden="1" outlineLevel="1" x14ac:dyDescent="0.25">
      <c r="A3946" s="30"/>
      <c r="B3946" s="31" t="s">
        <v>44</v>
      </c>
      <c r="C3946" s="31" t="s">
        <v>45</v>
      </c>
      <c r="G3946" s="36"/>
      <c r="H3946" s="36"/>
      <c r="I3946" s="37"/>
      <c r="J3946" s="38"/>
      <c r="K3946" s="36"/>
      <c r="L3946" s="36"/>
      <c r="M3946" s="37"/>
      <c r="N3946" s="38"/>
      <c r="O3946" s="36"/>
      <c r="P3946" s="36"/>
      <c r="Q3946" s="37"/>
      <c r="R3946" s="38"/>
      <c r="S3946" s="36"/>
      <c r="T3946" s="36"/>
      <c r="U3946" s="37"/>
      <c r="V3946" s="38"/>
      <c r="W3946" s="36"/>
      <c r="X3946" s="36"/>
      <c r="Y3946" s="37"/>
      <c r="Z3946" s="38"/>
      <c r="AA3946" s="36"/>
      <c r="AB3946" s="36"/>
      <c r="AC3946" s="37"/>
      <c r="AD3946" s="38"/>
      <c r="AE3946" s="36"/>
      <c r="AF3946" s="36"/>
      <c r="AG3946" s="37"/>
      <c r="AH3946" s="38"/>
      <c r="AI3946" s="36"/>
      <c r="AJ3946" s="36"/>
      <c r="AK3946" s="37"/>
      <c r="AL3946" s="38"/>
      <c r="AM3946" s="36"/>
      <c r="AN3946" s="36"/>
      <c r="AO3946" s="37"/>
    </row>
    <row r="3947" spans="1:41" ht="90" hidden="1" outlineLevel="1" x14ac:dyDescent="0.25">
      <c r="A3947" s="34" t="s">
        <v>6529</v>
      </c>
      <c r="B3947" s="35" t="s">
        <v>47</v>
      </c>
      <c r="C3947" s="35" t="s">
        <v>6530</v>
      </c>
      <c r="G3947" s="36"/>
      <c r="H3947" s="36"/>
      <c r="I3947" s="37"/>
      <c r="J3947" s="38"/>
      <c r="K3947" s="36"/>
      <c r="L3947" s="36"/>
      <c r="M3947" s="37"/>
      <c r="N3947" s="38"/>
      <c r="O3947" s="36"/>
      <c r="P3947" s="36"/>
      <c r="Q3947" s="37"/>
      <c r="R3947" s="38"/>
      <c r="S3947" s="36"/>
      <c r="T3947" s="36"/>
      <c r="U3947" s="37"/>
      <c r="V3947" s="38"/>
      <c r="W3947" s="36"/>
      <c r="X3947" s="36"/>
      <c r="Y3947" s="37"/>
      <c r="Z3947" s="38"/>
      <c r="AA3947" s="36"/>
      <c r="AB3947" s="36"/>
      <c r="AC3947" s="37"/>
      <c r="AD3947" s="38"/>
      <c r="AE3947" s="36"/>
      <c r="AF3947" s="36"/>
      <c r="AG3947" s="37"/>
      <c r="AH3947" s="38"/>
      <c r="AI3947" s="36"/>
      <c r="AJ3947" s="36"/>
      <c r="AK3947" s="37"/>
      <c r="AL3947" s="38"/>
      <c r="AM3947" s="36"/>
      <c r="AN3947" s="36"/>
      <c r="AO3947" s="37"/>
    </row>
    <row r="3948" spans="1:41" ht="45" hidden="1" outlineLevel="1" x14ac:dyDescent="0.25">
      <c r="A3948" s="30"/>
      <c r="B3948" s="31" t="s">
        <v>69</v>
      </c>
      <c r="C3948" s="31" t="s">
        <v>70</v>
      </c>
      <c r="D3948" s="31" t="s">
        <v>71</v>
      </c>
      <c r="E3948" s="31" t="s">
        <v>72</v>
      </c>
      <c r="G3948" s="39" t="s">
        <v>73</v>
      </c>
      <c r="H3948" s="40" t="s">
        <v>33</v>
      </c>
      <c r="I3948" s="41"/>
      <c r="J3948" s="38"/>
      <c r="K3948" s="39" t="s">
        <v>73</v>
      </c>
      <c r="L3948" s="40" t="s">
        <v>33</v>
      </c>
      <c r="M3948" s="41"/>
      <c r="N3948" s="38"/>
      <c r="O3948" s="39" t="s">
        <v>73</v>
      </c>
      <c r="P3948" s="40" t="s">
        <v>33</v>
      </c>
      <c r="Q3948" s="41"/>
      <c r="R3948" s="38"/>
      <c r="S3948" s="39" t="s">
        <v>73</v>
      </c>
      <c r="T3948" s="40" t="s">
        <v>33</v>
      </c>
      <c r="U3948" s="41"/>
      <c r="V3948" s="38"/>
      <c r="W3948" s="39" t="s">
        <v>73</v>
      </c>
      <c r="X3948" s="40" t="s">
        <v>33</v>
      </c>
      <c r="Y3948" s="41"/>
      <c r="Z3948" s="38"/>
      <c r="AA3948" s="39" t="s">
        <v>73</v>
      </c>
      <c r="AB3948" s="40" t="s">
        <v>33</v>
      </c>
      <c r="AC3948" s="41"/>
      <c r="AD3948" s="38"/>
      <c r="AE3948" s="39" t="s">
        <v>73</v>
      </c>
      <c r="AF3948" s="40" t="s">
        <v>33</v>
      </c>
      <c r="AG3948" s="41"/>
      <c r="AH3948" s="38"/>
      <c r="AI3948" s="39" t="s">
        <v>73</v>
      </c>
      <c r="AJ3948" s="40" t="s">
        <v>33</v>
      </c>
      <c r="AK3948" s="41"/>
      <c r="AL3948" s="38"/>
      <c r="AM3948" s="39" t="s">
        <v>73</v>
      </c>
      <c r="AN3948" s="40" t="s">
        <v>33</v>
      </c>
      <c r="AO3948" s="41"/>
    </row>
    <row r="3949" spans="1:41" hidden="1" outlineLevel="1" x14ac:dyDescent="0.25">
      <c r="A3949" s="34" t="s">
        <v>6531</v>
      </c>
      <c r="B3949" s="35" t="s">
        <v>6532</v>
      </c>
      <c r="C3949" s="35" t="s">
        <v>6533</v>
      </c>
      <c r="D3949" s="35" t="s">
        <v>500</v>
      </c>
      <c r="E3949" s="42">
        <v>2</v>
      </c>
      <c r="G3949" s="43">
        <v>0</v>
      </c>
      <c r="H3949" s="44">
        <v>0</v>
      </c>
      <c r="I3949" s="45"/>
      <c r="J3949" s="38"/>
      <c r="K3949" s="43">
        <v>4500</v>
      </c>
      <c r="L3949" s="44">
        <v>9000</v>
      </c>
      <c r="M3949" s="45"/>
      <c r="N3949" s="38"/>
      <c r="O3949" s="43">
        <v>4500</v>
      </c>
      <c r="P3949" s="44">
        <v>9000</v>
      </c>
      <c r="Q3949" s="45"/>
      <c r="R3949" s="38"/>
      <c r="S3949" s="43">
        <v>7060</v>
      </c>
      <c r="T3949" s="44">
        <v>14120</v>
      </c>
      <c r="U3949" s="45"/>
      <c r="V3949" s="38"/>
      <c r="W3949" s="43">
        <v>47895</v>
      </c>
      <c r="X3949" s="44">
        <v>95790</v>
      </c>
      <c r="Y3949" s="45"/>
      <c r="Z3949" s="38"/>
      <c r="AA3949" s="43">
        <v>49615.64</v>
      </c>
      <c r="AB3949" s="44">
        <v>99231.28</v>
      </c>
      <c r="AC3949" s="45"/>
      <c r="AD3949" s="38"/>
      <c r="AE3949" s="43">
        <v>0</v>
      </c>
      <c r="AF3949" s="44">
        <v>0</v>
      </c>
      <c r="AG3949" s="45"/>
      <c r="AH3949" s="38"/>
      <c r="AI3949" s="43">
        <v>0</v>
      </c>
      <c r="AJ3949" s="44">
        <v>0</v>
      </c>
      <c r="AK3949" s="45"/>
      <c r="AL3949" s="38"/>
      <c r="AM3949" s="43">
        <v>70484</v>
      </c>
      <c r="AN3949" s="44">
        <v>140968</v>
      </c>
      <c r="AO3949" s="45"/>
    </row>
    <row r="3950" spans="1:41" hidden="1" outlineLevel="1" x14ac:dyDescent="0.25">
      <c r="A3950" s="34" t="s">
        <v>6534</v>
      </c>
      <c r="B3950" s="35" t="s">
        <v>6535</v>
      </c>
      <c r="C3950" s="35" t="s">
        <v>6536</v>
      </c>
      <c r="D3950" s="35" t="s">
        <v>500</v>
      </c>
      <c r="E3950" s="42">
        <v>1</v>
      </c>
      <c r="G3950" s="43">
        <v>0</v>
      </c>
      <c r="H3950" s="44">
        <v>0</v>
      </c>
      <c r="I3950" s="45"/>
      <c r="J3950" s="38"/>
      <c r="K3950" s="43">
        <v>2500</v>
      </c>
      <c r="L3950" s="44">
        <v>2500</v>
      </c>
      <c r="M3950" s="45"/>
      <c r="N3950" s="38"/>
      <c r="O3950" s="43">
        <v>2500</v>
      </c>
      <c r="P3950" s="44">
        <v>2500</v>
      </c>
      <c r="Q3950" s="45"/>
      <c r="R3950" s="38"/>
      <c r="S3950" s="43">
        <v>7060</v>
      </c>
      <c r="T3950" s="44">
        <v>7060</v>
      </c>
      <c r="U3950" s="45"/>
      <c r="V3950" s="38"/>
      <c r="W3950" s="43">
        <v>22145</v>
      </c>
      <c r="X3950" s="44">
        <v>22145</v>
      </c>
      <c r="Y3950" s="45"/>
      <c r="Z3950" s="38"/>
      <c r="AA3950" s="43">
        <v>28942.46</v>
      </c>
      <c r="AB3950" s="44">
        <v>28942.46</v>
      </c>
      <c r="AC3950" s="45"/>
      <c r="AD3950" s="38"/>
      <c r="AE3950" s="43">
        <v>0</v>
      </c>
      <c r="AF3950" s="44">
        <v>0</v>
      </c>
      <c r="AG3950" s="45"/>
      <c r="AH3950" s="38"/>
      <c r="AI3950" s="43">
        <v>0</v>
      </c>
      <c r="AJ3950" s="44">
        <v>0</v>
      </c>
      <c r="AK3950" s="45"/>
      <c r="AL3950" s="38"/>
      <c r="AM3950" s="43">
        <v>27909</v>
      </c>
      <c r="AN3950" s="44">
        <v>27909</v>
      </c>
      <c r="AO3950" s="45"/>
    </row>
    <row r="3951" spans="1:41" hidden="1" outlineLevel="1" x14ac:dyDescent="0.25">
      <c r="A3951" s="30"/>
      <c r="B3951" s="31" t="s">
        <v>44</v>
      </c>
      <c r="C3951" s="31" t="s">
        <v>45</v>
      </c>
      <c r="G3951" s="36"/>
      <c r="H3951" s="36"/>
      <c r="I3951" s="37"/>
      <c r="J3951" s="38"/>
      <c r="K3951" s="36"/>
      <c r="L3951" s="36"/>
      <c r="M3951" s="37"/>
      <c r="N3951" s="38"/>
      <c r="O3951" s="36"/>
      <c r="P3951" s="36"/>
      <c r="Q3951" s="37"/>
      <c r="R3951" s="38"/>
      <c r="S3951" s="36"/>
      <c r="T3951" s="36"/>
      <c r="U3951" s="37"/>
      <c r="V3951" s="38"/>
      <c r="W3951" s="36"/>
      <c r="X3951" s="36"/>
      <c r="Y3951" s="37"/>
      <c r="Z3951" s="38"/>
      <c r="AA3951" s="36"/>
      <c r="AB3951" s="36"/>
      <c r="AC3951" s="37"/>
      <c r="AD3951" s="38"/>
      <c r="AE3951" s="36"/>
      <c r="AF3951" s="36"/>
      <c r="AG3951" s="37"/>
      <c r="AH3951" s="38"/>
      <c r="AI3951" s="36"/>
      <c r="AJ3951" s="36"/>
      <c r="AK3951" s="37"/>
      <c r="AL3951" s="38"/>
      <c r="AM3951" s="36"/>
      <c r="AN3951" s="36"/>
      <c r="AO3951" s="37"/>
    </row>
    <row r="3952" spans="1:41" ht="105" hidden="1" outlineLevel="1" x14ac:dyDescent="0.25">
      <c r="A3952" s="34" t="s">
        <v>6537</v>
      </c>
      <c r="B3952" s="35" t="s">
        <v>47</v>
      </c>
      <c r="C3952" s="35" t="s">
        <v>5535</v>
      </c>
      <c r="G3952" s="36"/>
      <c r="H3952" s="36"/>
      <c r="I3952" s="37"/>
      <c r="J3952" s="38"/>
      <c r="K3952" s="36"/>
      <c r="L3952" s="36"/>
      <c r="M3952" s="37"/>
      <c r="N3952" s="38"/>
      <c r="O3952" s="36"/>
      <c r="P3952" s="36"/>
      <c r="Q3952" s="37"/>
      <c r="R3952" s="38"/>
      <c r="S3952" s="36"/>
      <c r="T3952" s="36"/>
      <c r="U3952" s="37"/>
      <c r="V3952" s="38"/>
      <c r="W3952" s="36"/>
      <c r="X3952" s="36"/>
      <c r="Y3952" s="37"/>
      <c r="Z3952" s="38"/>
      <c r="AA3952" s="36"/>
      <c r="AB3952" s="36"/>
      <c r="AC3952" s="37"/>
      <c r="AD3952" s="38"/>
      <c r="AE3952" s="36"/>
      <c r="AF3952" s="36"/>
      <c r="AG3952" s="37"/>
      <c r="AH3952" s="38"/>
      <c r="AI3952" s="36"/>
      <c r="AJ3952" s="36"/>
      <c r="AK3952" s="37"/>
      <c r="AL3952" s="38"/>
      <c r="AM3952" s="36"/>
      <c r="AN3952" s="36"/>
      <c r="AO3952" s="37"/>
    </row>
    <row r="3953" spans="1:41" ht="45" hidden="1" outlineLevel="1" x14ac:dyDescent="0.25">
      <c r="A3953" s="30"/>
      <c r="B3953" s="31" t="s">
        <v>69</v>
      </c>
      <c r="C3953" s="31" t="s">
        <v>70</v>
      </c>
      <c r="D3953" s="31" t="s">
        <v>71</v>
      </c>
      <c r="E3953" s="31" t="s">
        <v>72</v>
      </c>
      <c r="G3953" s="39" t="s">
        <v>73</v>
      </c>
      <c r="H3953" s="40" t="s">
        <v>33</v>
      </c>
      <c r="I3953" s="41"/>
      <c r="J3953" s="38"/>
      <c r="K3953" s="39" t="s">
        <v>73</v>
      </c>
      <c r="L3953" s="40" t="s">
        <v>33</v>
      </c>
      <c r="M3953" s="41"/>
      <c r="N3953" s="38"/>
      <c r="O3953" s="39" t="s">
        <v>73</v>
      </c>
      <c r="P3953" s="40" t="s">
        <v>33</v>
      </c>
      <c r="Q3953" s="41"/>
      <c r="R3953" s="38"/>
      <c r="S3953" s="39" t="s">
        <v>73</v>
      </c>
      <c r="T3953" s="40" t="s">
        <v>33</v>
      </c>
      <c r="U3953" s="41"/>
      <c r="V3953" s="38"/>
      <c r="W3953" s="39" t="s">
        <v>73</v>
      </c>
      <c r="X3953" s="40" t="s">
        <v>33</v>
      </c>
      <c r="Y3953" s="41"/>
      <c r="Z3953" s="38"/>
      <c r="AA3953" s="39" t="s">
        <v>73</v>
      </c>
      <c r="AB3953" s="40" t="s">
        <v>33</v>
      </c>
      <c r="AC3953" s="41"/>
      <c r="AD3953" s="38"/>
      <c r="AE3953" s="39" t="s">
        <v>73</v>
      </c>
      <c r="AF3953" s="40" t="s">
        <v>33</v>
      </c>
      <c r="AG3953" s="41"/>
      <c r="AH3953" s="38"/>
      <c r="AI3953" s="39" t="s">
        <v>73</v>
      </c>
      <c r="AJ3953" s="40" t="s">
        <v>33</v>
      </c>
      <c r="AK3953" s="41"/>
      <c r="AL3953" s="38"/>
      <c r="AM3953" s="39" t="s">
        <v>73</v>
      </c>
      <c r="AN3953" s="40" t="s">
        <v>33</v>
      </c>
      <c r="AO3953" s="41"/>
    </row>
    <row r="3954" spans="1:41" hidden="1" outlineLevel="1" x14ac:dyDescent="0.25">
      <c r="A3954" s="34" t="s">
        <v>6538</v>
      </c>
      <c r="B3954" s="35" t="s">
        <v>6539</v>
      </c>
      <c r="C3954" s="35" t="s">
        <v>6540</v>
      </c>
      <c r="D3954" s="35" t="s">
        <v>500</v>
      </c>
      <c r="E3954" s="42">
        <v>1</v>
      </c>
      <c r="G3954" s="43">
        <v>784841</v>
      </c>
      <c r="H3954" s="44">
        <v>784841</v>
      </c>
      <c r="I3954" s="45"/>
      <c r="J3954" s="38"/>
      <c r="K3954" s="43">
        <v>9500</v>
      </c>
      <c r="L3954" s="44">
        <v>9500</v>
      </c>
      <c r="M3954" s="45"/>
      <c r="N3954" s="38"/>
      <c r="O3954" s="43">
        <v>9500</v>
      </c>
      <c r="P3954" s="44">
        <v>9500</v>
      </c>
      <c r="Q3954" s="45"/>
      <c r="R3954" s="38"/>
      <c r="S3954" s="43">
        <v>7060</v>
      </c>
      <c r="T3954" s="44">
        <v>7060</v>
      </c>
      <c r="U3954" s="45"/>
      <c r="V3954" s="38"/>
      <c r="W3954" s="43">
        <v>14935</v>
      </c>
      <c r="X3954" s="44">
        <v>14935</v>
      </c>
      <c r="Y3954" s="45"/>
      <c r="Z3954" s="38"/>
      <c r="AA3954" s="43">
        <v>12403.91</v>
      </c>
      <c r="AB3954" s="44">
        <v>12403.91</v>
      </c>
      <c r="AC3954" s="45"/>
      <c r="AD3954" s="38"/>
      <c r="AE3954" s="43">
        <v>0</v>
      </c>
      <c r="AF3954" s="44">
        <v>0</v>
      </c>
      <c r="AG3954" s="45"/>
      <c r="AH3954" s="38"/>
      <c r="AI3954" s="43">
        <v>0</v>
      </c>
      <c r="AJ3954" s="44">
        <v>0</v>
      </c>
      <c r="AK3954" s="45"/>
      <c r="AL3954" s="38"/>
      <c r="AM3954" s="43">
        <v>26556</v>
      </c>
      <c r="AN3954" s="44">
        <v>26556</v>
      </c>
      <c r="AO3954" s="45"/>
    </row>
    <row r="3955" spans="1:41" hidden="1" outlineLevel="1" x14ac:dyDescent="0.25">
      <c r="A3955" s="30"/>
      <c r="B3955" s="31" t="s">
        <v>44</v>
      </c>
      <c r="C3955" s="31" t="s">
        <v>45</v>
      </c>
      <c r="G3955" s="36"/>
      <c r="H3955" s="36"/>
      <c r="I3955" s="37"/>
      <c r="J3955" s="38"/>
      <c r="K3955" s="36"/>
      <c r="L3955" s="36"/>
      <c r="M3955" s="37"/>
      <c r="N3955" s="38"/>
      <c r="O3955" s="36"/>
      <c r="P3955" s="36"/>
      <c r="Q3955" s="37"/>
      <c r="R3955" s="38"/>
      <c r="S3955" s="36"/>
      <c r="T3955" s="36"/>
      <c r="U3955" s="37"/>
      <c r="V3955" s="38"/>
      <c r="W3955" s="36"/>
      <c r="X3955" s="36"/>
      <c r="Y3955" s="37"/>
      <c r="Z3955" s="38"/>
      <c r="AA3955" s="36"/>
      <c r="AB3955" s="36"/>
      <c r="AC3955" s="37"/>
      <c r="AD3955" s="38"/>
      <c r="AE3955" s="36"/>
      <c r="AF3955" s="36"/>
      <c r="AG3955" s="37"/>
      <c r="AH3955" s="38"/>
      <c r="AI3955" s="36"/>
      <c r="AJ3955" s="36"/>
      <c r="AK3955" s="37"/>
      <c r="AL3955" s="38"/>
      <c r="AM3955" s="36"/>
      <c r="AN3955" s="36"/>
      <c r="AO3955" s="37"/>
    </row>
    <row r="3956" spans="1:41" ht="120" hidden="1" outlineLevel="1" x14ac:dyDescent="0.25">
      <c r="A3956" s="34" t="s">
        <v>6541</v>
      </c>
      <c r="B3956" s="35" t="s">
        <v>47</v>
      </c>
      <c r="C3956" s="35" t="s">
        <v>5540</v>
      </c>
      <c r="G3956" s="36"/>
      <c r="H3956" s="36"/>
      <c r="I3956" s="37"/>
      <c r="J3956" s="38"/>
      <c r="K3956" s="36"/>
      <c r="L3956" s="36"/>
      <c r="M3956" s="37"/>
      <c r="N3956" s="38"/>
      <c r="O3956" s="36"/>
      <c r="P3956" s="36"/>
      <c r="Q3956" s="37"/>
      <c r="R3956" s="38"/>
      <c r="S3956" s="36"/>
      <c r="T3956" s="36"/>
      <c r="U3956" s="37"/>
      <c r="V3956" s="38"/>
      <c r="W3956" s="36"/>
      <c r="X3956" s="36"/>
      <c r="Y3956" s="37"/>
      <c r="Z3956" s="38"/>
      <c r="AA3956" s="36"/>
      <c r="AB3956" s="36"/>
      <c r="AC3956" s="37"/>
      <c r="AD3956" s="38"/>
      <c r="AE3956" s="36"/>
      <c r="AF3956" s="36"/>
      <c r="AG3956" s="37"/>
      <c r="AH3956" s="38"/>
      <c r="AI3956" s="36"/>
      <c r="AJ3956" s="36"/>
      <c r="AK3956" s="37"/>
      <c r="AL3956" s="38"/>
      <c r="AM3956" s="36"/>
      <c r="AN3956" s="36"/>
      <c r="AO3956" s="37"/>
    </row>
    <row r="3957" spans="1:41" ht="45" hidden="1" outlineLevel="1" x14ac:dyDescent="0.25">
      <c r="A3957" s="30"/>
      <c r="B3957" s="31" t="s">
        <v>69</v>
      </c>
      <c r="C3957" s="31" t="s">
        <v>70</v>
      </c>
      <c r="D3957" s="31" t="s">
        <v>71</v>
      </c>
      <c r="E3957" s="31" t="s">
        <v>72</v>
      </c>
      <c r="G3957" s="39" t="s">
        <v>73</v>
      </c>
      <c r="H3957" s="40" t="s">
        <v>33</v>
      </c>
      <c r="I3957" s="41"/>
      <c r="J3957" s="38"/>
      <c r="K3957" s="39" t="s">
        <v>73</v>
      </c>
      <c r="L3957" s="40" t="s">
        <v>33</v>
      </c>
      <c r="M3957" s="41"/>
      <c r="N3957" s="38"/>
      <c r="O3957" s="39" t="s">
        <v>73</v>
      </c>
      <c r="P3957" s="40" t="s">
        <v>33</v>
      </c>
      <c r="Q3957" s="41"/>
      <c r="R3957" s="38"/>
      <c r="S3957" s="39" t="s">
        <v>73</v>
      </c>
      <c r="T3957" s="40" t="s">
        <v>33</v>
      </c>
      <c r="U3957" s="41"/>
      <c r="V3957" s="38"/>
      <c r="W3957" s="39" t="s">
        <v>73</v>
      </c>
      <c r="X3957" s="40" t="s">
        <v>33</v>
      </c>
      <c r="Y3957" s="41"/>
      <c r="Z3957" s="38"/>
      <c r="AA3957" s="39" t="s">
        <v>73</v>
      </c>
      <c r="AB3957" s="40" t="s">
        <v>33</v>
      </c>
      <c r="AC3957" s="41"/>
      <c r="AD3957" s="38"/>
      <c r="AE3957" s="39" t="s">
        <v>73</v>
      </c>
      <c r="AF3957" s="40" t="s">
        <v>33</v>
      </c>
      <c r="AG3957" s="41"/>
      <c r="AH3957" s="38"/>
      <c r="AI3957" s="39" t="s">
        <v>73</v>
      </c>
      <c r="AJ3957" s="40" t="s">
        <v>33</v>
      </c>
      <c r="AK3957" s="41"/>
      <c r="AL3957" s="38"/>
      <c r="AM3957" s="39" t="s">
        <v>73</v>
      </c>
      <c r="AN3957" s="40" t="s">
        <v>33</v>
      </c>
      <c r="AO3957" s="41"/>
    </row>
    <row r="3958" spans="1:41" hidden="1" outlineLevel="1" x14ac:dyDescent="0.25">
      <c r="A3958" s="34" t="s">
        <v>6542</v>
      </c>
      <c r="B3958" s="35" t="s">
        <v>6543</v>
      </c>
      <c r="C3958" s="35" t="s">
        <v>6544</v>
      </c>
      <c r="D3958" s="35" t="s">
        <v>500</v>
      </c>
      <c r="E3958" s="42">
        <v>1</v>
      </c>
      <c r="G3958" s="43">
        <v>0</v>
      </c>
      <c r="H3958" s="44">
        <v>0</v>
      </c>
      <c r="I3958" s="45"/>
      <c r="J3958" s="38"/>
      <c r="K3958" s="43">
        <v>2500</v>
      </c>
      <c r="L3958" s="44">
        <v>2500</v>
      </c>
      <c r="M3958" s="45"/>
      <c r="N3958" s="38"/>
      <c r="O3958" s="43">
        <v>2500</v>
      </c>
      <c r="P3958" s="44">
        <v>2500</v>
      </c>
      <c r="Q3958" s="45"/>
      <c r="R3958" s="38"/>
      <c r="S3958" s="43">
        <v>1020</v>
      </c>
      <c r="T3958" s="44">
        <v>1020</v>
      </c>
      <c r="U3958" s="45"/>
      <c r="V3958" s="38"/>
      <c r="W3958" s="43">
        <v>3605</v>
      </c>
      <c r="X3958" s="44">
        <v>3605</v>
      </c>
      <c r="Y3958" s="45"/>
      <c r="Z3958" s="38"/>
      <c r="AA3958" s="43">
        <v>1240.3900000000001</v>
      </c>
      <c r="AB3958" s="44">
        <v>1240.3900000000001</v>
      </c>
      <c r="AC3958" s="45"/>
      <c r="AD3958" s="38"/>
      <c r="AE3958" s="43">
        <v>3450</v>
      </c>
      <c r="AF3958" s="44">
        <v>3450</v>
      </c>
      <c r="AG3958" s="45"/>
      <c r="AH3958" s="38"/>
      <c r="AI3958" s="43">
        <v>0</v>
      </c>
      <c r="AJ3958" s="44">
        <v>0</v>
      </c>
      <c r="AK3958" s="45"/>
      <c r="AL3958" s="38"/>
      <c r="AM3958" s="43">
        <v>1399</v>
      </c>
      <c r="AN3958" s="44">
        <v>1399</v>
      </c>
      <c r="AO3958" s="45"/>
    </row>
    <row r="3959" spans="1:41" hidden="1" outlineLevel="1" x14ac:dyDescent="0.25">
      <c r="A3959" s="34" t="s">
        <v>6545</v>
      </c>
      <c r="B3959" s="35" t="s">
        <v>6546</v>
      </c>
      <c r="C3959" s="35" t="s">
        <v>6547</v>
      </c>
      <c r="D3959" s="35" t="s">
        <v>500</v>
      </c>
      <c r="E3959" s="42">
        <v>3</v>
      </c>
      <c r="G3959" s="43">
        <v>0</v>
      </c>
      <c r="H3959" s="44">
        <v>0</v>
      </c>
      <c r="I3959" s="45"/>
      <c r="J3959" s="38"/>
      <c r="K3959" s="43">
        <v>3000</v>
      </c>
      <c r="L3959" s="44">
        <v>9000</v>
      </c>
      <c r="M3959" s="45"/>
      <c r="N3959" s="38"/>
      <c r="O3959" s="43">
        <v>3000</v>
      </c>
      <c r="P3959" s="44">
        <v>9000</v>
      </c>
      <c r="Q3959" s="45"/>
      <c r="R3959" s="38"/>
      <c r="S3959" s="43">
        <v>1397</v>
      </c>
      <c r="T3959" s="44">
        <v>4191</v>
      </c>
      <c r="U3959" s="45"/>
      <c r="V3959" s="38"/>
      <c r="W3959" s="43">
        <v>3605</v>
      </c>
      <c r="X3959" s="44">
        <v>10815</v>
      </c>
      <c r="Y3959" s="45"/>
      <c r="Z3959" s="38"/>
      <c r="AA3959" s="43">
        <v>4548.1000000000004</v>
      </c>
      <c r="AB3959" s="44">
        <v>13644.3</v>
      </c>
      <c r="AC3959" s="45"/>
      <c r="AD3959" s="38"/>
      <c r="AE3959" s="43">
        <v>4313</v>
      </c>
      <c r="AF3959" s="44">
        <v>12939</v>
      </c>
      <c r="AG3959" s="45"/>
      <c r="AH3959" s="38"/>
      <c r="AI3959" s="43">
        <v>0</v>
      </c>
      <c r="AJ3959" s="44">
        <v>0</v>
      </c>
      <c r="AK3959" s="45"/>
      <c r="AL3959" s="38"/>
      <c r="AM3959" s="43">
        <v>2021</v>
      </c>
      <c r="AN3959" s="44">
        <v>6063</v>
      </c>
      <c r="AO3959" s="45"/>
    </row>
    <row r="3960" spans="1:41" hidden="1" outlineLevel="1" x14ac:dyDescent="0.25">
      <c r="A3960" s="34" t="s">
        <v>6548</v>
      </c>
      <c r="B3960" s="35" t="s">
        <v>6549</v>
      </c>
      <c r="C3960" s="35" t="s">
        <v>6550</v>
      </c>
      <c r="D3960" s="35" t="s">
        <v>500</v>
      </c>
      <c r="E3960" s="42">
        <v>1</v>
      </c>
      <c r="G3960" s="43">
        <v>0</v>
      </c>
      <c r="H3960" s="44">
        <v>0</v>
      </c>
      <c r="I3960" s="45"/>
      <c r="J3960" s="38"/>
      <c r="K3960" s="43">
        <v>3100</v>
      </c>
      <c r="L3960" s="44">
        <v>3100</v>
      </c>
      <c r="M3960" s="45"/>
      <c r="N3960" s="38"/>
      <c r="O3960" s="43">
        <v>3100</v>
      </c>
      <c r="P3960" s="44">
        <v>3100</v>
      </c>
      <c r="Q3960" s="45"/>
      <c r="R3960" s="38"/>
      <c r="S3960" s="43">
        <v>1697</v>
      </c>
      <c r="T3960" s="44">
        <v>1697</v>
      </c>
      <c r="U3960" s="45"/>
      <c r="V3960" s="38"/>
      <c r="W3960" s="43">
        <v>3605</v>
      </c>
      <c r="X3960" s="44">
        <v>3605</v>
      </c>
      <c r="Y3960" s="45"/>
      <c r="Z3960" s="38"/>
      <c r="AA3960" s="43">
        <v>6615.42</v>
      </c>
      <c r="AB3960" s="44">
        <v>6615.42</v>
      </c>
      <c r="AC3960" s="45"/>
      <c r="AD3960" s="38"/>
      <c r="AE3960" s="43">
        <v>5175</v>
      </c>
      <c r="AF3960" s="44">
        <v>5175</v>
      </c>
      <c r="AG3960" s="45"/>
      <c r="AH3960" s="38"/>
      <c r="AI3960" s="43">
        <v>0</v>
      </c>
      <c r="AJ3960" s="44">
        <v>0</v>
      </c>
      <c r="AK3960" s="45"/>
      <c r="AL3960" s="38"/>
      <c r="AM3960" s="43">
        <v>2146</v>
      </c>
      <c r="AN3960" s="44">
        <v>2146</v>
      </c>
      <c r="AO3960" s="45"/>
    </row>
    <row r="3961" spans="1:41" hidden="1" outlineLevel="1" x14ac:dyDescent="0.25">
      <c r="A3961" s="34" t="s">
        <v>6551</v>
      </c>
      <c r="B3961" s="35" t="s">
        <v>6552</v>
      </c>
      <c r="C3961" s="35" t="s">
        <v>6553</v>
      </c>
      <c r="D3961" s="35" t="s">
        <v>500</v>
      </c>
      <c r="E3961" s="42">
        <v>1</v>
      </c>
      <c r="G3961" s="43">
        <v>0</v>
      </c>
      <c r="H3961" s="44">
        <v>0</v>
      </c>
      <c r="I3961" s="45"/>
      <c r="J3961" s="38"/>
      <c r="K3961" s="43">
        <v>2500</v>
      </c>
      <c r="L3961" s="44">
        <v>2500</v>
      </c>
      <c r="M3961" s="45"/>
      <c r="N3961" s="38"/>
      <c r="O3961" s="43">
        <v>2500</v>
      </c>
      <c r="P3961" s="44">
        <v>2500</v>
      </c>
      <c r="Q3961" s="45"/>
      <c r="R3961" s="38"/>
      <c r="S3961" s="43">
        <v>1347</v>
      </c>
      <c r="T3961" s="44">
        <v>1347</v>
      </c>
      <c r="U3961" s="45"/>
      <c r="V3961" s="38"/>
      <c r="W3961" s="43">
        <v>3605</v>
      </c>
      <c r="X3961" s="44">
        <v>3605</v>
      </c>
      <c r="Y3961" s="45"/>
      <c r="Z3961" s="38"/>
      <c r="AA3961" s="43">
        <v>2067.3200000000002</v>
      </c>
      <c r="AB3961" s="44">
        <v>2067.3200000000002</v>
      </c>
      <c r="AC3961" s="45"/>
      <c r="AD3961" s="38"/>
      <c r="AE3961" s="43">
        <v>3738</v>
      </c>
      <c r="AF3961" s="44">
        <v>3738</v>
      </c>
      <c r="AG3961" s="45"/>
      <c r="AH3961" s="38"/>
      <c r="AI3961" s="43">
        <v>0</v>
      </c>
      <c r="AJ3961" s="44">
        <v>0</v>
      </c>
      <c r="AK3961" s="45"/>
      <c r="AL3961" s="38"/>
      <c r="AM3961" s="43">
        <v>1599</v>
      </c>
      <c r="AN3961" s="44">
        <v>1599</v>
      </c>
      <c r="AO3961" s="45"/>
    </row>
    <row r="3962" spans="1:41" hidden="1" outlineLevel="1" x14ac:dyDescent="0.25">
      <c r="A3962" s="30"/>
      <c r="B3962" s="31" t="s">
        <v>44</v>
      </c>
      <c r="C3962" s="31" t="s">
        <v>45</v>
      </c>
      <c r="G3962" s="36"/>
      <c r="H3962" s="36"/>
      <c r="I3962" s="37"/>
      <c r="J3962" s="38"/>
      <c r="K3962" s="36"/>
      <c r="L3962" s="36"/>
      <c r="M3962" s="37"/>
      <c r="N3962" s="38"/>
      <c r="O3962" s="36"/>
      <c r="P3962" s="36"/>
      <c r="Q3962" s="37"/>
      <c r="R3962" s="38"/>
      <c r="S3962" s="36"/>
      <c r="T3962" s="36"/>
      <c r="U3962" s="37"/>
      <c r="V3962" s="38"/>
      <c r="W3962" s="36"/>
      <c r="X3962" s="36"/>
      <c r="Y3962" s="37"/>
      <c r="Z3962" s="38"/>
      <c r="AA3962" s="36"/>
      <c r="AB3962" s="36"/>
      <c r="AC3962" s="37"/>
      <c r="AD3962" s="38"/>
      <c r="AE3962" s="36"/>
      <c r="AF3962" s="36"/>
      <c r="AG3962" s="37"/>
      <c r="AH3962" s="38"/>
      <c r="AI3962" s="36"/>
      <c r="AJ3962" s="36"/>
      <c r="AK3962" s="37"/>
      <c r="AL3962" s="38"/>
      <c r="AM3962" s="36"/>
      <c r="AN3962" s="36"/>
      <c r="AO3962" s="37"/>
    </row>
    <row r="3963" spans="1:41" ht="30" hidden="1" outlineLevel="1" x14ac:dyDescent="0.25">
      <c r="A3963" s="34" t="s">
        <v>6554</v>
      </c>
      <c r="B3963" s="35" t="s">
        <v>47</v>
      </c>
      <c r="C3963" s="35" t="s">
        <v>6555</v>
      </c>
      <c r="G3963" s="36"/>
      <c r="H3963" s="36"/>
      <c r="I3963" s="37"/>
      <c r="J3963" s="38"/>
      <c r="K3963" s="36"/>
      <c r="L3963" s="36"/>
      <c r="M3963" s="37"/>
      <c r="N3963" s="38"/>
      <c r="O3963" s="36"/>
      <c r="P3963" s="36"/>
      <c r="Q3963" s="37"/>
      <c r="R3963" s="38"/>
      <c r="S3963" s="36"/>
      <c r="T3963" s="36"/>
      <c r="U3963" s="37"/>
      <c r="V3963" s="38"/>
      <c r="W3963" s="36"/>
      <c r="X3963" s="36"/>
      <c r="Y3963" s="37"/>
      <c r="Z3963" s="38"/>
      <c r="AA3963" s="36"/>
      <c r="AB3963" s="36"/>
      <c r="AC3963" s="37"/>
      <c r="AD3963" s="38"/>
      <c r="AE3963" s="36"/>
      <c r="AF3963" s="36"/>
      <c r="AG3963" s="37"/>
      <c r="AH3963" s="38"/>
      <c r="AI3963" s="36"/>
      <c r="AJ3963" s="36"/>
      <c r="AK3963" s="37"/>
      <c r="AL3963" s="38"/>
      <c r="AM3963" s="36"/>
      <c r="AN3963" s="36"/>
      <c r="AO3963" s="37"/>
    </row>
    <row r="3964" spans="1:41" ht="90" hidden="1" outlineLevel="1" x14ac:dyDescent="0.25">
      <c r="A3964" s="34" t="s">
        <v>6556</v>
      </c>
      <c r="B3964" s="35" t="s">
        <v>47</v>
      </c>
      <c r="C3964" s="35" t="s">
        <v>5562</v>
      </c>
      <c r="G3964" s="36"/>
      <c r="H3964" s="36"/>
      <c r="I3964" s="37"/>
      <c r="J3964" s="38"/>
      <c r="K3964" s="36"/>
      <c r="L3964" s="36"/>
      <c r="M3964" s="37"/>
      <c r="N3964" s="38"/>
      <c r="O3964" s="36"/>
      <c r="P3964" s="36"/>
      <c r="Q3964" s="37"/>
      <c r="R3964" s="38"/>
      <c r="S3964" s="36"/>
      <c r="T3964" s="36"/>
      <c r="U3964" s="37"/>
      <c r="V3964" s="38"/>
      <c r="W3964" s="36"/>
      <c r="X3964" s="36"/>
      <c r="Y3964" s="37"/>
      <c r="Z3964" s="38"/>
      <c r="AA3964" s="36"/>
      <c r="AB3964" s="36"/>
      <c r="AC3964" s="37"/>
      <c r="AD3964" s="38"/>
      <c r="AE3964" s="36"/>
      <c r="AF3964" s="36"/>
      <c r="AG3964" s="37"/>
      <c r="AH3964" s="38"/>
      <c r="AI3964" s="36"/>
      <c r="AJ3964" s="36"/>
      <c r="AK3964" s="37"/>
      <c r="AL3964" s="38"/>
      <c r="AM3964" s="36"/>
      <c r="AN3964" s="36"/>
      <c r="AO3964" s="37"/>
    </row>
    <row r="3965" spans="1:41" ht="45" hidden="1" outlineLevel="1" x14ac:dyDescent="0.25">
      <c r="A3965" s="30"/>
      <c r="B3965" s="31" t="s">
        <v>69</v>
      </c>
      <c r="C3965" s="31" t="s">
        <v>70</v>
      </c>
      <c r="D3965" s="31" t="s">
        <v>71</v>
      </c>
      <c r="E3965" s="31" t="s">
        <v>72</v>
      </c>
      <c r="G3965" s="39" t="s">
        <v>73</v>
      </c>
      <c r="H3965" s="40" t="s">
        <v>33</v>
      </c>
      <c r="I3965" s="41"/>
      <c r="J3965" s="38"/>
      <c r="K3965" s="39" t="s">
        <v>73</v>
      </c>
      <c r="L3965" s="40" t="s">
        <v>33</v>
      </c>
      <c r="M3965" s="41"/>
      <c r="N3965" s="38"/>
      <c r="O3965" s="39" t="s">
        <v>73</v>
      </c>
      <c r="P3965" s="40" t="s">
        <v>33</v>
      </c>
      <c r="Q3965" s="41"/>
      <c r="R3965" s="38"/>
      <c r="S3965" s="39" t="s">
        <v>73</v>
      </c>
      <c r="T3965" s="40" t="s">
        <v>33</v>
      </c>
      <c r="U3965" s="41"/>
      <c r="V3965" s="38"/>
      <c r="W3965" s="39" t="s">
        <v>73</v>
      </c>
      <c r="X3965" s="40" t="s">
        <v>33</v>
      </c>
      <c r="Y3965" s="41"/>
      <c r="Z3965" s="38"/>
      <c r="AA3965" s="39" t="s">
        <v>73</v>
      </c>
      <c r="AB3965" s="40" t="s">
        <v>33</v>
      </c>
      <c r="AC3965" s="41"/>
      <c r="AD3965" s="38"/>
      <c r="AE3965" s="39" t="s">
        <v>73</v>
      </c>
      <c r="AF3965" s="40" t="s">
        <v>33</v>
      </c>
      <c r="AG3965" s="41"/>
      <c r="AH3965" s="38"/>
      <c r="AI3965" s="39" t="s">
        <v>73</v>
      </c>
      <c r="AJ3965" s="40" t="s">
        <v>33</v>
      </c>
      <c r="AK3965" s="41"/>
      <c r="AL3965" s="38"/>
      <c r="AM3965" s="39" t="s">
        <v>73</v>
      </c>
      <c r="AN3965" s="40" t="s">
        <v>33</v>
      </c>
      <c r="AO3965" s="41"/>
    </row>
    <row r="3966" spans="1:41" hidden="1" outlineLevel="1" x14ac:dyDescent="0.25">
      <c r="A3966" s="34" t="s">
        <v>6557</v>
      </c>
      <c r="B3966" s="35" t="s">
        <v>6558</v>
      </c>
      <c r="C3966" s="35" t="s">
        <v>6559</v>
      </c>
      <c r="D3966" s="35" t="s">
        <v>500</v>
      </c>
      <c r="E3966" s="42">
        <v>2</v>
      </c>
      <c r="G3966" s="43">
        <v>0</v>
      </c>
      <c r="H3966" s="44">
        <v>0</v>
      </c>
      <c r="I3966" s="45"/>
      <c r="J3966" s="38"/>
      <c r="K3966" s="43">
        <v>3000</v>
      </c>
      <c r="L3966" s="44">
        <v>6000</v>
      </c>
      <c r="M3966" s="45"/>
      <c r="N3966" s="38"/>
      <c r="O3966" s="43">
        <v>3000</v>
      </c>
      <c r="P3966" s="44">
        <v>6000</v>
      </c>
      <c r="Q3966" s="45"/>
      <c r="R3966" s="38"/>
      <c r="S3966" s="43">
        <v>1988</v>
      </c>
      <c r="T3966" s="44">
        <v>3976</v>
      </c>
      <c r="U3966" s="45"/>
      <c r="V3966" s="38"/>
      <c r="W3966" s="43">
        <v>3605</v>
      </c>
      <c r="X3966" s="44">
        <v>7210</v>
      </c>
      <c r="Y3966" s="45"/>
      <c r="Z3966" s="38"/>
      <c r="AA3966" s="43">
        <v>1240.3900000000001</v>
      </c>
      <c r="AB3966" s="44">
        <v>2480.7800000000002</v>
      </c>
      <c r="AC3966" s="45"/>
      <c r="AD3966" s="38"/>
      <c r="AE3966" s="43">
        <v>3450</v>
      </c>
      <c r="AF3966" s="44">
        <v>6900</v>
      </c>
      <c r="AG3966" s="45"/>
      <c r="AH3966" s="38"/>
      <c r="AI3966" s="43">
        <v>0</v>
      </c>
      <c r="AJ3966" s="44">
        <v>0</v>
      </c>
      <c r="AK3966" s="45"/>
      <c r="AL3966" s="38"/>
      <c r="AM3966" s="43">
        <v>6170</v>
      </c>
      <c r="AN3966" s="44">
        <v>12340</v>
      </c>
      <c r="AO3966" s="45"/>
    </row>
    <row r="3967" spans="1:41" hidden="1" outlineLevel="1" x14ac:dyDescent="0.25">
      <c r="A3967" s="34" t="s">
        <v>6560</v>
      </c>
      <c r="B3967" s="35" t="s">
        <v>6561</v>
      </c>
      <c r="C3967" s="35" t="s">
        <v>6562</v>
      </c>
      <c r="D3967" s="35" t="s">
        <v>500</v>
      </c>
      <c r="E3967" s="42">
        <v>1</v>
      </c>
      <c r="G3967" s="43">
        <v>0</v>
      </c>
      <c r="H3967" s="44">
        <v>0</v>
      </c>
      <c r="I3967" s="45"/>
      <c r="J3967" s="38"/>
      <c r="K3967" s="43">
        <v>3000</v>
      </c>
      <c r="L3967" s="44">
        <v>3000</v>
      </c>
      <c r="M3967" s="45"/>
      <c r="N3967" s="38"/>
      <c r="O3967" s="43">
        <v>3000</v>
      </c>
      <c r="P3967" s="44">
        <v>3000</v>
      </c>
      <c r="Q3967" s="45"/>
      <c r="R3967" s="38"/>
      <c r="S3967" s="43">
        <v>2569</v>
      </c>
      <c r="T3967" s="44">
        <v>2569</v>
      </c>
      <c r="U3967" s="45"/>
      <c r="V3967" s="38"/>
      <c r="W3967" s="43">
        <v>3605</v>
      </c>
      <c r="X3967" s="44">
        <v>3605</v>
      </c>
      <c r="Y3967" s="45"/>
      <c r="Z3967" s="38"/>
      <c r="AA3967" s="43">
        <v>1447.12</v>
      </c>
      <c r="AB3967" s="44">
        <v>1447.12</v>
      </c>
      <c r="AC3967" s="45"/>
      <c r="AD3967" s="38"/>
      <c r="AE3967" s="43">
        <v>3450</v>
      </c>
      <c r="AF3967" s="44">
        <v>3450</v>
      </c>
      <c r="AG3967" s="45"/>
      <c r="AH3967" s="38"/>
      <c r="AI3967" s="43">
        <v>0</v>
      </c>
      <c r="AJ3967" s="44">
        <v>0</v>
      </c>
      <c r="AK3967" s="45"/>
      <c r="AL3967" s="38"/>
      <c r="AM3967" s="43">
        <v>6170</v>
      </c>
      <c r="AN3967" s="44">
        <v>6170</v>
      </c>
      <c r="AO3967" s="45"/>
    </row>
    <row r="3968" spans="1:41" hidden="1" outlineLevel="1" x14ac:dyDescent="0.25">
      <c r="A3968" s="34" t="s">
        <v>6563</v>
      </c>
      <c r="B3968" s="35" t="s">
        <v>6564</v>
      </c>
      <c r="C3968" s="35" t="s">
        <v>6565</v>
      </c>
      <c r="D3968" s="35" t="s">
        <v>500</v>
      </c>
      <c r="E3968" s="42">
        <v>1</v>
      </c>
      <c r="G3968" s="43">
        <v>0</v>
      </c>
      <c r="H3968" s="44">
        <v>0</v>
      </c>
      <c r="I3968" s="45"/>
      <c r="J3968" s="38"/>
      <c r="K3968" s="43">
        <v>4500</v>
      </c>
      <c r="L3968" s="44">
        <v>4500</v>
      </c>
      <c r="M3968" s="45"/>
      <c r="N3968" s="38"/>
      <c r="O3968" s="43">
        <v>4500</v>
      </c>
      <c r="P3968" s="44">
        <v>4500</v>
      </c>
      <c r="Q3968" s="45"/>
      <c r="R3968" s="38"/>
      <c r="S3968" s="43">
        <v>4315</v>
      </c>
      <c r="T3968" s="44">
        <v>4315</v>
      </c>
      <c r="U3968" s="45"/>
      <c r="V3968" s="38"/>
      <c r="W3968" s="43">
        <v>3605</v>
      </c>
      <c r="X3968" s="44">
        <v>3605</v>
      </c>
      <c r="Y3968" s="45"/>
      <c r="Z3968" s="38"/>
      <c r="AA3968" s="43">
        <v>12403.91</v>
      </c>
      <c r="AB3968" s="44">
        <v>12403.91</v>
      </c>
      <c r="AC3968" s="45"/>
      <c r="AD3968" s="38"/>
      <c r="AE3968" s="43">
        <v>5750</v>
      </c>
      <c r="AF3968" s="44">
        <v>5750</v>
      </c>
      <c r="AG3968" s="45"/>
      <c r="AH3968" s="38"/>
      <c r="AI3968" s="43">
        <v>0</v>
      </c>
      <c r="AJ3968" s="44">
        <v>0</v>
      </c>
      <c r="AK3968" s="45"/>
      <c r="AL3968" s="38"/>
      <c r="AM3968" s="43">
        <v>6795</v>
      </c>
      <c r="AN3968" s="44">
        <v>6795</v>
      </c>
      <c r="AO3968" s="45"/>
    </row>
    <row r="3969" spans="1:41" hidden="1" outlineLevel="1" x14ac:dyDescent="0.25">
      <c r="A3969" s="34" t="s">
        <v>6566</v>
      </c>
      <c r="B3969" s="35" t="s">
        <v>6567</v>
      </c>
      <c r="C3969" s="35" t="s">
        <v>6568</v>
      </c>
      <c r="D3969" s="35" t="s">
        <v>500</v>
      </c>
      <c r="E3969" s="42">
        <v>1</v>
      </c>
      <c r="G3969" s="43">
        <v>0</v>
      </c>
      <c r="H3969" s="44">
        <v>0</v>
      </c>
      <c r="I3969" s="45"/>
      <c r="J3969" s="38"/>
      <c r="K3969" s="43">
        <v>6500</v>
      </c>
      <c r="L3969" s="44">
        <v>6500</v>
      </c>
      <c r="M3969" s="45"/>
      <c r="N3969" s="38"/>
      <c r="O3969" s="43">
        <v>6500</v>
      </c>
      <c r="P3969" s="44">
        <v>6500</v>
      </c>
      <c r="Q3969" s="45"/>
      <c r="R3969" s="38"/>
      <c r="S3969" s="43">
        <v>7894</v>
      </c>
      <c r="T3969" s="44">
        <v>7894</v>
      </c>
      <c r="U3969" s="45"/>
      <c r="V3969" s="38"/>
      <c r="W3969" s="43">
        <v>5409</v>
      </c>
      <c r="X3969" s="44">
        <v>5409</v>
      </c>
      <c r="Y3969" s="45"/>
      <c r="Z3969" s="38"/>
      <c r="AA3969" s="43">
        <v>14057.77</v>
      </c>
      <c r="AB3969" s="44">
        <v>14057.77</v>
      </c>
      <c r="AC3969" s="45"/>
      <c r="AD3969" s="38"/>
      <c r="AE3969" s="43">
        <v>6900</v>
      </c>
      <c r="AF3969" s="44">
        <v>6900</v>
      </c>
      <c r="AG3969" s="45"/>
      <c r="AH3969" s="38"/>
      <c r="AI3969" s="43">
        <v>0</v>
      </c>
      <c r="AJ3969" s="44">
        <v>0</v>
      </c>
      <c r="AK3969" s="45"/>
      <c r="AL3969" s="38"/>
      <c r="AM3969" s="43">
        <v>8244</v>
      </c>
      <c r="AN3969" s="44">
        <v>8244</v>
      </c>
      <c r="AO3969" s="45"/>
    </row>
    <row r="3970" spans="1:41" hidden="1" outlineLevel="1" x14ac:dyDescent="0.25">
      <c r="A3970" s="30"/>
      <c r="B3970" s="31" t="s">
        <v>44</v>
      </c>
      <c r="C3970" s="31" t="s">
        <v>45</v>
      </c>
      <c r="G3970" s="36"/>
      <c r="H3970" s="36"/>
      <c r="I3970" s="37"/>
      <c r="J3970" s="38"/>
      <c r="K3970" s="36"/>
      <c r="L3970" s="36"/>
      <c r="M3970" s="37"/>
      <c r="N3970" s="38"/>
      <c r="O3970" s="36"/>
      <c r="P3970" s="36"/>
      <c r="Q3970" s="37"/>
      <c r="R3970" s="38"/>
      <c r="S3970" s="36"/>
      <c r="T3970" s="36"/>
      <c r="U3970" s="37"/>
      <c r="V3970" s="38"/>
      <c r="W3970" s="36"/>
      <c r="X3970" s="36"/>
      <c r="Y3970" s="37"/>
      <c r="Z3970" s="38"/>
      <c r="AA3970" s="36"/>
      <c r="AB3970" s="36"/>
      <c r="AC3970" s="37"/>
      <c r="AD3970" s="38"/>
      <c r="AE3970" s="36"/>
      <c r="AF3970" s="36"/>
      <c r="AG3970" s="37"/>
      <c r="AH3970" s="38"/>
      <c r="AI3970" s="36"/>
      <c r="AJ3970" s="36"/>
      <c r="AK3970" s="37"/>
      <c r="AL3970" s="38"/>
      <c r="AM3970" s="36"/>
      <c r="AN3970" s="36"/>
      <c r="AO3970" s="37"/>
    </row>
    <row r="3971" spans="1:41" ht="90" hidden="1" outlineLevel="1" x14ac:dyDescent="0.25">
      <c r="A3971" s="34" t="s">
        <v>6569</v>
      </c>
      <c r="B3971" s="35" t="s">
        <v>47</v>
      </c>
      <c r="C3971" s="35" t="s">
        <v>3341</v>
      </c>
      <c r="G3971" s="36"/>
      <c r="H3971" s="36"/>
      <c r="I3971" s="37"/>
      <c r="J3971" s="38"/>
      <c r="K3971" s="36"/>
      <c r="L3971" s="36"/>
      <c r="M3971" s="37"/>
      <c r="N3971" s="38"/>
      <c r="O3971" s="36"/>
      <c r="P3971" s="36"/>
      <c r="Q3971" s="37"/>
      <c r="R3971" s="38"/>
      <c r="S3971" s="36"/>
      <c r="T3971" s="36"/>
      <c r="U3971" s="37"/>
      <c r="V3971" s="38"/>
      <c r="W3971" s="36"/>
      <c r="X3971" s="36"/>
      <c r="Y3971" s="37"/>
      <c r="Z3971" s="38"/>
      <c r="AA3971" s="36"/>
      <c r="AB3971" s="36"/>
      <c r="AC3971" s="37"/>
      <c r="AD3971" s="38"/>
      <c r="AE3971" s="36"/>
      <c r="AF3971" s="36"/>
      <c r="AG3971" s="37"/>
      <c r="AH3971" s="38"/>
      <c r="AI3971" s="36"/>
      <c r="AJ3971" s="36"/>
      <c r="AK3971" s="37"/>
      <c r="AL3971" s="38"/>
      <c r="AM3971" s="36"/>
      <c r="AN3971" s="36"/>
      <c r="AO3971" s="37"/>
    </row>
    <row r="3972" spans="1:41" ht="45" hidden="1" outlineLevel="1" x14ac:dyDescent="0.25">
      <c r="A3972" s="30"/>
      <c r="B3972" s="31" t="s">
        <v>69</v>
      </c>
      <c r="C3972" s="31" t="s">
        <v>70</v>
      </c>
      <c r="D3972" s="31" t="s">
        <v>71</v>
      </c>
      <c r="E3972" s="31" t="s">
        <v>72</v>
      </c>
      <c r="G3972" s="39" t="s">
        <v>73</v>
      </c>
      <c r="H3972" s="40" t="s">
        <v>33</v>
      </c>
      <c r="I3972" s="41"/>
      <c r="J3972" s="38"/>
      <c r="K3972" s="39" t="s">
        <v>73</v>
      </c>
      <c r="L3972" s="40" t="s">
        <v>33</v>
      </c>
      <c r="M3972" s="41"/>
      <c r="N3972" s="38"/>
      <c r="O3972" s="39" t="s">
        <v>73</v>
      </c>
      <c r="P3972" s="40" t="s">
        <v>33</v>
      </c>
      <c r="Q3972" s="41"/>
      <c r="R3972" s="38"/>
      <c r="S3972" s="39" t="s">
        <v>73</v>
      </c>
      <c r="T3972" s="40" t="s">
        <v>33</v>
      </c>
      <c r="U3972" s="41"/>
      <c r="V3972" s="38"/>
      <c r="W3972" s="39" t="s">
        <v>73</v>
      </c>
      <c r="X3972" s="40" t="s">
        <v>33</v>
      </c>
      <c r="Y3972" s="41"/>
      <c r="Z3972" s="38"/>
      <c r="AA3972" s="39" t="s">
        <v>73</v>
      </c>
      <c r="AB3972" s="40" t="s">
        <v>33</v>
      </c>
      <c r="AC3972" s="41"/>
      <c r="AD3972" s="38"/>
      <c r="AE3972" s="39" t="s">
        <v>73</v>
      </c>
      <c r="AF3972" s="40" t="s">
        <v>33</v>
      </c>
      <c r="AG3972" s="41"/>
      <c r="AH3972" s="38"/>
      <c r="AI3972" s="39" t="s">
        <v>73</v>
      </c>
      <c r="AJ3972" s="40" t="s">
        <v>33</v>
      </c>
      <c r="AK3972" s="41"/>
      <c r="AL3972" s="38"/>
      <c r="AM3972" s="39" t="s">
        <v>73</v>
      </c>
      <c r="AN3972" s="40" t="s">
        <v>33</v>
      </c>
      <c r="AO3972" s="41"/>
    </row>
    <row r="3973" spans="1:41" hidden="1" outlineLevel="1" x14ac:dyDescent="0.25">
      <c r="A3973" s="34" t="s">
        <v>6570</v>
      </c>
      <c r="B3973" s="35" t="s">
        <v>6571</v>
      </c>
      <c r="C3973" s="35" t="s">
        <v>6572</v>
      </c>
      <c r="D3973" s="35" t="s">
        <v>500</v>
      </c>
      <c r="E3973" s="42">
        <v>1</v>
      </c>
      <c r="G3973" s="43">
        <v>0</v>
      </c>
      <c r="H3973" s="44">
        <v>0</v>
      </c>
      <c r="I3973" s="45"/>
      <c r="J3973" s="38"/>
      <c r="K3973" s="43">
        <v>3000</v>
      </c>
      <c r="L3973" s="44">
        <v>3000</v>
      </c>
      <c r="M3973" s="45"/>
      <c r="N3973" s="38"/>
      <c r="O3973" s="43">
        <v>3000</v>
      </c>
      <c r="P3973" s="44">
        <v>3000</v>
      </c>
      <c r="Q3973" s="45"/>
      <c r="R3973" s="38"/>
      <c r="S3973" s="43">
        <v>3887</v>
      </c>
      <c r="T3973" s="44">
        <v>3887</v>
      </c>
      <c r="U3973" s="45"/>
      <c r="V3973" s="38"/>
      <c r="W3973" s="43">
        <v>12875</v>
      </c>
      <c r="X3973" s="44">
        <v>12875</v>
      </c>
      <c r="Y3973" s="45"/>
      <c r="Z3973" s="38"/>
      <c r="AA3973" s="43">
        <v>4134.6400000000003</v>
      </c>
      <c r="AB3973" s="44">
        <v>4134.6400000000003</v>
      </c>
      <c r="AC3973" s="45"/>
      <c r="AD3973" s="38"/>
      <c r="AE3973" s="43">
        <v>0</v>
      </c>
      <c r="AF3973" s="44">
        <v>0</v>
      </c>
      <c r="AG3973" s="45"/>
      <c r="AH3973" s="38"/>
      <c r="AI3973" s="43">
        <v>0</v>
      </c>
      <c r="AJ3973" s="44">
        <v>0</v>
      </c>
      <c r="AK3973" s="45"/>
      <c r="AL3973" s="38"/>
      <c r="AM3973" s="43">
        <v>6040</v>
      </c>
      <c r="AN3973" s="44">
        <v>6040</v>
      </c>
      <c r="AO3973" s="45"/>
    </row>
    <row r="3974" spans="1:41" hidden="1" outlineLevel="1" x14ac:dyDescent="0.25">
      <c r="A3974" s="30"/>
      <c r="B3974" s="31" t="s">
        <v>44</v>
      </c>
      <c r="C3974" s="31" t="s">
        <v>45</v>
      </c>
      <c r="G3974" s="36"/>
      <c r="H3974" s="36"/>
      <c r="I3974" s="37"/>
      <c r="J3974" s="38"/>
      <c r="K3974" s="36"/>
      <c r="L3974" s="36"/>
      <c r="M3974" s="37"/>
      <c r="N3974" s="38"/>
      <c r="O3974" s="36"/>
      <c r="P3974" s="36"/>
      <c r="Q3974" s="37"/>
      <c r="R3974" s="38"/>
      <c r="S3974" s="36"/>
      <c r="T3974" s="36"/>
      <c r="U3974" s="37"/>
      <c r="V3974" s="38"/>
      <c r="W3974" s="36"/>
      <c r="X3974" s="36"/>
      <c r="Y3974" s="37"/>
      <c r="Z3974" s="38"/>
      <c r="AA3974" s="36"/>
      <c r="AB3974" s="36"/>
      <c r="AC3974" s="37"/>
      <c r="AD3974" s="38"/>
      <c r="AE3974" s="36"/>
      <c r="AF3974" s="36"/>
      <c r="AG3974" s="37"/>
      <c r="AH3974" s="38"/>
      <c r="AI3974" s="36"/>
      <c r="AJ3974" s="36"/>
      <c r="AK3974" s="37"/>
      <c r="AL3974" s="38"/>
      <c r="AM3974" s="36"/>
      <c r="AN3974" s="36"/>
      <c r="AO3974" s="37"/>
    </row>
    <row r="3975" spans="1:41" hidden="1" outlineLevel="1" x14ac:dyDescent="0.25">
      <c r="A3975" s="34" t="s">
        <v>6573</v>
      </c>
      <c r="B3975" s="35" t="s">
        <v>47</v>
      </c>
      <c r="C3975" s="35" t="s">
        <v>4286</v>
      </c>
      <c r="G3975" s="36"/>
      <c r="H3975" s="36"/>
      <c r="I3975" s="37"/>
      <c r="J3975" s="38"/>
      <c r="K3975" s="36"/>
      <c r="L3975" s="36"/>
      <c r="M3975" s="37"/>
      <c r="N3975" s="38"/>
      <c r="O3975" s="36"/>
      <c r="P3975" s="36"/>
      <c r="Q3975" s="37"/>
      <c r="R3975" s="38"/>
      <c r="S3975" s="36"/>
      <c r="T3975" s="36"/>
      <c r="U3975" s="37"/>
      <c r="V3975" s="38"/>
      <c r="W3975" s="36"/>
      <c r="X3975" s="36"/>
      <c r="Y3975" s="37"/>
      <c r="Z3975" s="38"/>
      <c r="AA3975" s="36"/>
      <c r="AB3975" s="36"/>
      <c r="AC3975" s="37"/>
      <c r="AD3975" s="38"/>
      <c r="AE3975" s="36"/>
      <c r="AF3975" s="36"/>
      <c r="AG3975" s="37"/>
      <c r="AH3975" s="38"/>
      <c r="AI3975" s="36"/>
      <c r="AJ3975" s="36"/>
      <c r="AK3975" s="37"/>
      <c r="AL3975" s="38"/>
      <c r="AM3975" s="36"/>
      <c r="AN3975" s="36"/>
      <c r="AO3975" s="37"/>
    </row>
    <row r="3976" spans="1:41" ht="45" hidden="1" outlineLevel="1" x14ac:dyDescent="0.25">
      <c r="A3976" s="34" t="s">
        <v>6574</v>
      </c>
      <c r="B3976" s="35" t="s">
        <v>47</v>
      </c>
      <c r="C3976" s="35" t="s">
        <v>6575</v>
      </c>
      <c r="G3976" s="36"/>
      <c r="H3976" s="36"/>
      <c r="I3976" s="37"/>
      <c r="J3976" s="38"/>
      <c r="K3976" s="36"/>
      <c r="L3976" s="36"/>
      <c r="M3976" s="37"/>
      <c r="N3976" s="38"/>
      <c r="O3976" s="36"/>
      <c r="P3976" s="36"/>
      <c r="Q3976" s="37"/>
      <c r="R3976" s="38"/>
      <c r="S3976" s="36"/>
      <c r="T3976" s="36"/>
      <c r="U3976" s="37"/>
      <c r="V3976" s="38"/>
      <c r="W3976" s="36"/>
      <c r="X3976" s="36"/>
      <c r="Y3976" s="37"/>
      <c r="Z3976" s="38"/>
      <c r="AA3976" s="36"/>
      <c r="AB3976" s="36"/>
      <c r="AC3976" s="37"/>
      <c r="AD3976" s="38"/>
      <c r="AE3976" s="36"/>
      <c r="AF3976" s="36"/>
      <c r="AG3976" s="37"/>
      <c r="AH3976" s="38"/>
      <c r="AI3976" s="36"/>
      <c r="AJ3976" s="36"/>
      <c r="AK3976" s="37"/>
      <c r="AL3976" s="38"/>
      <c r="AM3976" s="36"/>
      <c r="AN3976" s="36"/>
      <c r="AO3976" s="37"/>
    </row>
    <row r="3977" spans="1:41" ht="45" hidden="1" outlineLevel="1" x14ac:dyDescent="0.25">
      <c r="A3977" s="30"/>
      <c r="B3977" s="31" t="s">
        <v>69</v>
      </c>
      <c r="C3977" s="31" t="s">
        <v>70</v>
      </c>
      <c r="D3977" s="31" t="s">
        <v>71</v>
      </c>
      <c r="E3977" s="31" t="s">
        <v>72</v>
      </c>
      <c r="G3977" s="39" t="s">
        <v>73</v>
      </c>
      <c r="H3977" s="40" t="s">
        <v>33</v>
      </c>
      <c r="I3977" s="41"/>
      <c r="J3977" s="38"/>
      <c r="K3977" s="39" t="s">
        <v>73</v>
      </c>
      <c r="L3977" s="40" t="s">
        <v>33</v>
      </c>
      <c r="M3977" s="41"/>
      <c r="N3977" s="38"/>
      <c r="O3977" s="39" t="s">
        <v>73</v>
      </c>
      <c r="P3977" s="40" t="s">
        <v>33</v>
      </c>
      <c r="Q3977" s="41"/>
      <c r="R3977" s="38"/>
      <c r="S3977" s="39" t="s">
        <v>73</v>
      </c>
      <c r="T3977" s="40" t="s">
        <v>33</v>
      </c>
      <c r="U3977" s="41"/>
      <c r="V3977" s="38"/>
      <c r="W3977" s="39" t="s">
        <v>73</v>
      </c>
      <c r="X3977" s="40" t="s">
        <v>33</v>
      </c>
      <c r="Y3977" s="41"/>
      <c r="Z3977" s="38"/>
      <c r="AA3977" s="39" t="s">
        <v>73</v>
      </c>
      <c r="AB3977" s="40" t="s">
        <v>33</v>
      </c>
      <c r="AC3977" s="41"/>
      <c r="AD3977" s="38"/>
      <c r="AE3977" s="39" t="s">
        <v>73</v>
      </c>
      <c r="AF3977" s="40" t="s">
        <v>33</v>
      </c>
      <c r="AG3977" s="41"/>
      <c r="AH3977" s="38"/>
      <c r="AI3977" s="39" t="s">
        <v>73</v>
      </c>
      <c r="AJ3977" s="40" t="s">
        <v>33</v>
      </c>
      <c r="AK3977" s="41"/>
      <c r="AL3977" s="38"/>
      <c r="AM3977" s="39" t="s">
        <v>73</v>
      </c>
      <c r="AN3977" s="40" t="s">
        <v>33</v>
      </c>
      <c r="AO3977" s="41"/>
    </row>
    <row r="3978" spans="1:41" hidden="1" outlineLevel="1" x14ac:dyDescent="0.25">
      <c r="A3978" s="34" t="s">
        <v>6576</v>
      </c>
      <c r="B3978" s="35" t="s">
        <v>6577</v>
      </c>
      <c r="C3978" s="35" t="s">
        <v>6578</v>
      </c>
      <c r="D3978" s="35" t="s">
        <v>500</v>
      </c>
      <c r="E3978" s="42">
        <v>1</v>
      </c>
      <c r="G3978" s="43">
        <v>0</v>
      </c>
      <c r="H3978" s="44">
        <v>0</v>
      </c>
      <c r="I3978" s="45"/>
      <c r="J3978" s="38"/>
      <c r="K3978" s="43">
        <v>3000</v>
      </c>
      <c r="L3978" s="44">
        <v>3000</v>
      </c>
      <c r="M3978" s="45"/>
      <c r="N3978" s="38"/>
      <c r="O3978" s="43">
        <v>3000</v>
      </c>
      <c r="P3978" s="44">
        <v>3000</v>
      </c>
      <c r="Q3978" s="45"/>
      <c r="R3978" s="38"/>
      <c r="S3978" s="43">
        <v>1556</v>
      </c>
      <c r="T3978" s="44">
        <v>1556</v>
      </c>
      <c r="U3978" s="45"/>
      <c r="V3978" s="38"/>
      <c r="W3978" s="43">
        <v>11845</v>
      </c>
      <c r="X3978" s="44">
        <v>11845</v>
      </c>
      <c r="Y3978" s="45"/>
      <c r="Z3978" s="38"/>
      <c r="AA3978" s="43">
        <v>2480.7800000000002</v>
      </c>
      <c r="AB3978" s="44">
        <v>2480.7800000000002</v>
      </c>
      <c r="AC3978" s="45"/>
      <c r="AD3978" s="38"/>
      <c r="AE3978" s="43">
        <v>1765</v>
      </c>
      <c r="AF3978" s="44">
        <v>1765</v>
      </c>
      <c r="AG3978" s="45"/>
      <c r="AH3978" s="38"/>
      <c r="AI3978" s="43">
        <v>0</v>
      </c>
      <c r="AJ3978" s="44">
        <v>0</v>
      </c>
      <c r="AK3978" s="45"/>
      <c r="AL3978" s="38"/>
      <c r="AM3978" s="43">
        <v>3011</v>
      </c>
      <c r="AN3978" s="44">
        <v>3011</v>
      </c>
      <c r="AO3978" s="45"/>
    </row>
    <row r="3979" spans="1:41" hidden="1" outlineLevel="1" x14ac:dyDescent="0.25">
      <c r="A3979" s="34" t="s">
        <v>6579</v>
      </c>
      <c r="B3979" s="35" t="s">
        <v>6580</v>
      </c>
      <c r="C3979" s="35" t="s">
        <v>6581</v>
      </c>
      <c r="D3979" s="35" t="s">
        <v>500</v>
      </c>
      <c r="E3979" s="42">
        <v>1</v>
      </c>
      <c r="G3979" s="43">
        <v>0</v>
      </c>
      <c r="H3979" s="44">
        <v>0</v>
      </c>
      <c r="I3979" s="45"/>
      <c r="J3979" s="38"/>
      <c r="K3979" s="43">
        <v>2100</v>
      </c>
      <c r="L3979" s="44">
        <v>2100</v>
      </c>
      <c r="M3979" s="45"/>
      <c r="N3979" s="38"/>
      <c r="O3979" s="43">
        <v>2100</v>
      </c>
      <c r="P3979" s="44">
        <v>2100</v>
      </c>
      <c r="Q3979" s="45"/>
      <c r="R3979" s="38"/>
      <c r="S3979" s="43">
        <v>1082</v>
      </c>
      <c r="T3979" s="44">
        <v>1082</v>
      </c>
      <c r="U3979" s="45"/>
      <c r="V3979" s="38"/>
      <c r="W3979" s="43">
        <v>7285</v>
      </c>
      <c r="X3979" s="44">
        <v>7285</v>
      </c>
      <c r="Y3979" s="45"/>
      <c r="Z3979" s="38"/>
      <c r="AA3979" s="43">
        <v>1653.85</v>
      </c>
      <c r="AB3979" s="44">
        <v>1653.85</v>
      </c>
      <c r="AC3979" s="45"/>
      <c r="AD3979" s="38"/>
      <c r="AE3979" s="43">
        <v>1150</v>
      </c>
      <c r="AF3979" s="44">
        <v>1150</v>
      </c>
      <c r="AG3979" s="45"/>
      <c r="AH3979" s="38"/>
      <c r="AI3979" s="43">
        <v>0</v>
      </c>
      <c r="AJ3979" s="44">
        <v>0</v>
      </c>
      <c r="AK3979" s="45"/>
      <c r="AL3979" s="38"/>
      <c r="AM3979" s="43">
        <v>2202</v>
      </c>
      <c r="AN3979" s="44">
        <v>2202</v>
      </c>
      <c r="AO3979" s="45"/>
    </row>
    <row r="3980" spans="1:41" hidden="1" outlineLevel="1" x14ac:dyDescent="0.25">
      <c r="A3980" s="34" t="s">
        <v>6582</v>
      </c>
      <c r="B3980" s="35" t="s">
        <v>6583</v>
      </c>
      <c r="C3980" s="35" t="s">
        <v>6584</v>
      </c>
      <c r="D3980" s="35" t="s">
        <v>500</v>
      </c>
      <c r="E3980" s="42">
        <v>4</v>
      </c>
      <c r="G3980" s="43">
        <v>0</v>
      </c>
      <c r="H3980" s="44">
        <v>0</v>
      </c>
      <c r="I3980" s="45"/>
      <c r="J3980" s="38"/>
      <c r="K3980" s="43">
        <v>650</v>
      </c>
      <c r="L3980" s="44">
        <v>2600</v>
      </c>
      <c r="M3980" s="45"/>
      <c r="N3980" s="38"/>
      <c r="O3980" s="43">
        <v>650</v>
      </c>
      <c r="P3980" s="44">
        <v>2600</v>
      </c>
      <c r="Q3980" s="45"/>
      <c r="R3980" s="38"/>
      <c r="S3980" s="43">
        <v>409</v>
      </c>
      <c r="T3980" s="44">
        <v>1636</v>
      </c>
      <c r="U3980" s="45"/>
      <c r="V3980" s="38"/>
      <c r="W3980" s="43">
        <v>412</v>
      </c>
      <c r="X3980" s="44">
        <v>1648</v>
      </c>
      <c r="Y3980" s="45"/>
      <c r="Z3980" s="38"/>
      <c r="AA3980" s="43">
        <v>165.39</v>
      </c>
      <c r="AB3980" s="44">
        <v>661.56</v>
      </c>
      <c r="AC3980" s="45"/>
      <c r="AD3980" s="38"/>
      <c r="AE3980" s="43">
        <v>230</v>
      </c>
      <c r="AF3980" s="44">
        <v>920</v>
      </c>
      <c r="AG3980" s="45"/>
      <c r="AH3980" s="38"/>
      <c r="AI3980" s="43">
        <v>0</v>
      </c>
      <c r="AJ3980" s="44">
        <v>0</v>
      </c>
      <c r="AK3980" s="45"/>
      <c r="AL3980" s="38"/>
      <c r="AM3980" s="43">
        <v>488</v>
      </c>
      <c r="AN3980" s="44">
        <v>1952</v>
      </c>
      <c r="AO3980" s="45"/>
    </row>
    <row r="3981" spans="1:41" hidden="1" outlineLevel="1" x14ac:dyDescent="0.25">
      <c r="A3981" s="34" t="s">
        <v>6585</v>
      </c>
      <c r="B3981" s="35" t="s">
        <v>6586</v>
      </c>
      <c r="C3981" s="35" t="s">
        <v>6587</v>
      </c>
      <c r="D3981" s="35" t="s">
        <v>500</v>
      </c>
      <c r="E3981" s="42">
        <v>1</v>
      </c>
      <c r="G3981" s="43">
        <v>0</v>
      </c>
      <c r="H3981" s="44">
        <v>0</v>
      </c>
      <c r="I3981" s="45"/>
      <c r="J3981" s="38"/>
      <c r="K3981" s="43">
        <v>1000</v>
      </c>
      <c r="L3981" s="44">
        <v>1000</v>
      </c>
      <c r="M3981" s="45"/>
      <c r="N3981" s="38"/>
      <c r="O3981" s="43">
        <v>1000</v>
      </c>
      <c r="P3981" s="44">
        <v>1000</v>
      </c>
      <c r="Q3981" s="45"/>
      <c r="R3981" s="38"/>
      <c r="S3981" s="43">
        <v>424</v>
      </c>
      <c r="T3981" s="44">
        <v>424</v>
      </c>
      <c r="U3981" s="45"/>
      <c r="V3981" s="38"/>
      <c r="W3981" s="43">
        <v>412</v>
      </c>
      <c r="X3981" s="44">
        <v>412</v>
      </c>
      <c r="Y3981" s="45"/>
      <c r="Z3981" s="38"/>
      <c r="AA3981" s="43">
        <v>289.42</v>
      </c>
      <c r="AB3981" s="44">
        <v>289.42</v>
      </c>
      <c r="AC3981" s="45"/>
      <c r="AD3981" s="38"/>
      <c r="AE3981" s="43">
        <v>288</v>
      </c>
      <c r="AF3981" s="44">
        <v>288</v>
      </c>
      <c r="AG3981" s="45"/>
      <c r="AH3981" s="38"/>
      <c r="AI3981" s="43">
        <v>0</v>
      </c>
      <c r="AJ3981" s="44">
        <v>0</v>
      </c>
      <c r="AK3981" s="45"/>
      <c r="AL3981" s="38"/>
      <c r="AM3981" s="43">
        <v>607</v>
      </c>
      <c r="AN3981" s="44">
        <v>607</v>
      </c>
      <c r="AO3981" s="45"/>
    </row>
    <row r="3982" spans="1:41" hidden="1" outlineLevel="1" x14ac:dyDescent="0.25">
      <c r="A3982" s="30"/>
      <c r="B3982" s="31" t="s">
        <v>44</v>
      </c>
      <c r="C3982" s="31" t="s">
        <v>45</v>
      </c>
      <c r="G3982" s="36"/>
      <c r="H3982" s="36"/>
      <c r="I3982" s="37"/>
      <c r="J3982" s="38"/>
      <c r="K3982" s="36"/>
      <c r="L3982" s="36"/>
      <c r="M3982" s="37"/>
      <c r="N3982" s="38"/>
      <c r="O3982" s="36"/>
      <c r="P3982" s="36"/>
      <c r="Q3982" s="37"/>
      <c r="R3982" s="38"/>
      <c r="S3982" s="36"/>
      <c r="T3982" s="36"/>
      <c r="U3982" s="37"/>
      <c r="V3982" s="38"/>
      <c r="W3982" s="36"/>
      <c r="X3982" s="36"/>
      <c r="Y3982" s="37"/>
      <c r="Z3982" s="38"/>
      <c r="AA3982" s="36"/>
      <c r="AB3982" s="36"/>
      <c r="AC3982" s="37"/>
      <c r="AD3982" s="38"/>
      <c r="AE3982" s="36"/>
      <c r="AF3982" s="36"/>
      <c r="AG3982" s="37"/>
      <c r="AH3982" s="38"/>
      <c r="AI3982" s="36"/>
      <c r="AJ3982" s="36"/>
      <c r="AK3982" s="37"/>
      <c r="AL3982" s="38"/>
      <c r="AM3982" s="36"/>
      <c r="AN3982" s="36"/>
      <c r="AO3982" s="37"/>
    </row>
    <row r="3983" spans="1:41" hidden="1" outlineLevel="1" x14ac:dyDescent="0.25">
      <c r="A3983" s="34" t="s">
        <v>6588</v>
      </c>
      <c r="B3983" s="35" t="s">
        <v>47</v>
      </c>
      <c r="C3983" s="35" t="s">
        <v>5597</v>
      </c>
      <c r="G3983" s="36"/>
      <c r="H3983" s="36"/>
      <c r="I3983" s="37"/>
      <c r="J3983" s="38"/>
      <c r="K3983" s="36"/>
      <c r="L3983" s="36"/>
      <c r="M3983" s="37"/>
      <c r="N3983" s="38"/>
      <c r="O3983" s="36"/>
      <c r="P3983" s="36"/>
      <c r="Q3983" s="37"/>
      <c r="R3983" s="38"/>
      <c r="S3983" s="36"/>
      <c r="T3983" s="36"/>
      <c r="U3983" s="37"/>
      <c r="V3983" s="38"/>
      <c r="W3983" s="36"/>
      <c r="X3983" s="36"/>
      <c r="Y3983" s="37"/>
      <c r="Z3983" s="38"/>
      <c r="AA3983" s="36"/>
      <c r="AB3983" s="36"/>
      <c r="AC3983" s="37"/>
      <c r="AD3983" s="38"/>
      <c r="AE3983" s="36"/>
      <c r="AF3983" s="36"/>
      <c r="AG3983" s="37"/>
      <c r="AH3983" s="38"/>
      <c r="AI3983" s="36"/>
      <c r="AJ3983" s="36"/>
      <c r="AK3983" s="37"/>
      <c r="AL3983" s="38"/>
      <c r="AM3983" s="36"/>
      <c r="AN3983" s="36"/>
      <c r="AO3983" s="37"/>
    </row>
    <row r="3984" spans="1:41" ht="45" hidden="1" outlineLevel="1" x14ac:dyDescent="0.25">
      <c r="A3984" s="30"/>
      <c r="B3984" s="31" t="s">
        <v>69</v>
      </c>
      <c r="C3984" s="31" t="s">
        <v>70</v>
      </c>
      <c r="D3984" s="31" t="s">
        <v>71</v>
      </c>
      <c r="E3984" s="31" t="s">
        <v>72</v>
      </c>
      <c r="G3984" s="39" t="s">
        <v>73</v>
      </c>
      <c r="H3984" s="40" t="s">
        <v>33</v>
      </c>
      <c r="I3984" s="41"/>
      <c r="J3984" s="38"/>
      <c r="K3984" s="39" t="s">
        <v>73</v>
      </c>
      <c r="L3984" s="40" t="s">
        <v>33</v>
      </c>
      <c r="M3984" s="41"/>
      <c r="N3984" s="38"/>
      <c r="O3984" s="39" t="s">
        <v>73</v>
      </c>
      <c r="P3984" s="40" t="s">
        <v>33</v>
      </c>
      <c r="Q3984" s="41"/>
      <c r="R3984" s="38"/>
      <c r="S3984" s="39" t="s">
        <v>73</v>
      </c>
      <c r="T3984" s="40" t="s">
        <v>33</v>
      </c>
      <c r="U3984" s="41"/>
      <c r="V3984" s="38"/>
      <c r="W3984" s="39" t="s">
        <v>73</v>
      </c>
      <c r="X3984" s="40" t="s">
        <v>33</v>
      </c>
      <c r="Y3984" s="41"/>
      <c r="Z3984" s="38"/>
      <c r="AA3984" s="39" t="s">
        <v>73</v>
      </c>
      <c r="AB3984" s="40" t="s">
        <v>33</v>
      </c>
      <c r="AC3984" s="41"/>
      <c r="AD3984" s="38"/>
      <c r="AE3984" s="39" t="s">
        <v>73</v>
      </c>
      <c r="AF3984" s="40" t="s">
        <v>33</v>
      </c>
      <c r="AG3984" s="41"/>
      <c r="AH3984" s="38"/>
      <c r="AI3984" s="39" t="s">
        <v>73</v>
      </c>
      <c r="AJ3984" s="40" t="s">
        <v>33</v>
      </c>
      <c r="AK3984" s="41"/>
      <c r="AL3984" s="38"/>
      <c r="AM3984" s="39" t="s">
        <v>73</v>
      </c>
      <c r="AN3984" s="40" t="s">
        <v>33</v>
      </c>
      <c r="AO3984" s="41"/>
    </row>
    <row r="3985" spans="1:41" ht="105" hidden="1" outlineLevel="1" x14ac:dyDescent="0.25">
      <c r="A3985" s="34" t="s">
        <v>6589</v>
      </c>
      <c r="B3985" s="35" t="s">
        <v>6590</v>
      </c>
      <c r="C3985" s="35" t="s">
        <v>5600</v>
      </c>
      <c r="D3985" s="35" t="s">
        <v>5601</v>
      </c>
      <c r="E3985" s="42">
        <v>2510</v>
      </c>
      <c r="G3985" s="43">
        <v>0</v>
      </c>
      <c r="H3985" s="44">
        <v>0</v>
      </c>
      <c r="I3985" s="45"/>
      <c r="J3985" s="38"/>
      <c r="K3985" s="43">
        <v>95</v>
      </c>
      <c r="L3985" s="44">
        <v>238450</v>
      </c>
      <c r="M3985" s="45"/>
      <c r="N3985" s="38"/>
      <c r="O3985" s="43">
        <v>95</v>
      </c>
      <c r="P3985" s="44">
        <v>238450</v>
      </c>
      <c r="Q3985" s="45"/>
      <c r="R3985" s="38"/>
      <c r="S3985" s="43">
        <v>45</v>
      </c>
      <c r="T3985" s="44">
        <v>112950</v>
      </c>
      <c r="U3985" s="45"/>
      <c r="V3985" s="38"/>
      <c r="W3985" s="43">
        <v>27</v>
      </c>
      <c r="X3985" s="44">
        <v>67770</v>
      </c>
      <c r="Y3985" s="45"/>
      <c r="Z3985" s="38"/>
      <c r="AA3985" s="43">
        <v>56.23</v>
      </c>
      <c r="AB3985" s="44">
        <v>141137.29999999999</v>
      </c>
      <c r="AC3985" s="45"/>
      <c r="AD3985" s="38"/>
      <c r="AE3985" s="43">
        <v>40</v>
      </c>
      <c r="AF3985" s="44">
        <v>100400</v>
      </c>
      <c r="AG3985" s="45"/>
      <c r="AH3985" s="38"/>
      <c r="AI3985" s="43">
        <v>0</v>
      </c>
      <c r="AJ3985" s="44">
        <v>0</v>
      </c>
      <c r="AK3985" s="45"/>
      <c r="AL3985" s="38"/>
      <c r="AM3985" s="43">
        <v>24</v>
      </c>
      <c r="AN3985" s="44">
        <v>60240</v>
      </c>
      <c r="AO3985" s="45"/>
    </row>
    <row r="3986" spans="1:41" ht="45" hidden="1" outlineLevel="1" x14ac:dyDescent="0.25">
      <c r="A3986" s="34" t="s">
        <v>6591</v>
      </c>
      <c r="B3986" s="35" t="s">
        <v>6592</v>
      </c>
      <c r="C3986" s="35" t="s">
        <v>5607</v>
      </c>
      <c r="D3986" s="35" t="s">
        <v>686</v>
      </c>
      <c r="E3986" s="42">
        <v>340</v>
      </c>
      <c r="G3986" s="43">
        <v>0</v>
      </c>
      <c r="H3986" s="44">
        <v>0</v>
      </c>
      <c r="I3986" s="45"/>
      <c r="J3986" s="38"/>
      <c r="K3986" s="43">
        <v>35</v>
      </c>
      <c r="L3986" s="44">
        <v>11900</v>
      </c>
      <c r="M3986" s="45"/>
      <c r="N3986" s="38"/>
      <c r="O3986" s="43">
        <v>35</v>
      </c>
      <c r="P3986" s="44">
        <v>11900</v>
      </c>
      <c r="Q3986" s="45"/>
      <c r="R3986" s="38"/>
      <c r="S3986" s="43">
        <v>178</v>
      </c>
      <c r="T3986" s="44">
        <v>60520</v>
      </c>
      <c r="U3986" s="45"/>
      <c r="V3986" s="38"/>
      <c r="W3986" s="43">
        <v>57</v>
      </c>
      <c r="X3986" s="44">
        <v>19380</v>
      </c>
      <c r="Y3986" s="45"/>
      <c r="Z3986" s="38"/>
      <c r="AA3986" s="43">
        <v>34.729999999999997</v>
      </c>
      <c r="AB3986" s="44">
        <v>11808.2</v>
      </c>
      <c r="AC3986" s="45"/>
      <c r="AD3986" s="38"/>
      <c r="AE3986" s="43">
        <v>52</v>
      </c>
      <c r="AF3986" s="44">
        <v>17680</v>
      </c>
      <c r="AG3986" s="45"/>
      <c r="AH3986" s="38"/>
      <c r="AI3986" s="43">
        <v>0</v>
      </c>
      <c r="AJ3986" s="44">
        <v>0</v>
      </c>
      <c r="AK3986" s="45"/>
      <c r="AL3986" s="38"/>
      <c r="AM3986" s="43">
        <v>88</v>
      </c>
      <c r="AN3986" s="44">
        <v>29920</v>
      </c>
      <c r="AO3986" s="45"/>
    </row>
    <row r="3987" spans="1:41" hidden="1" outlineLevel="1" x14ac:dyDescent="0.25">
      <c r="A3987" s="34" t="s">
        <v>6593</v>
      </c>
      <c r="B3987" s="35" t="s">
        <v>6594</v>
      </c>
      <c r="C3987" s="35" t="s">
        <v>5604</v>
      </c>
      <c r="D3987" s="35" t="s">
        <v>686</v>
      </c>
      <c r="E3987" s="42">
        <v>300</v>
      </c>
      <c r="G3987" s="43">
        <v>0</v>
      </c>
      <c r="H3987" s="44">
        <v>0</v>
      </c>
      <c r="I3987" s="45"/>
      <c r="J3987" s="38"/>
      <c r="K3987" s="43">
        <v>55</v>
      </c>
      <c r="L3987" s="44">
        <v>16500</v>
      </c>
      <c r="M3987" s="45"/>
      <c r="N3987" s="38"/>
      <c r="O3987" s="43">
        <v>55</v>
      </c>
      <c r="P3987" s="44">
        <v>16500</v>
      </c>
      <c r="Q3987" s="45"/>
      <c r="R3987" s="38"/>
      <c r="S3987" s="43">
        <v>169</v>
      </c>
      <c r="T3987" s="44">
        <v>50700</v>
      </c>
      <c r="U3987" s="45"/>
      <c r="V3987" s="38"/>
      <c r="W3987" s="43">
        <v>57</v>
      </c>
      <c r="X3987" s="44">
        <v>17100</v>
      </c>
      <c r="Y3987" s="45"/>
      <c r="Z3987" s="38"/>
      <c r="AA3987" s="43">
        <v>43</v>
      </c>
      <c r="AB3987" s="44">
        <v>12900</v>
      </c>
      <c r="AC3987" s="45"/>
      <c r="AD3987" s="38"/>
      <c r="AE3987" s="43">
        <v>98</v>
      </c>
      <c r="AF3987" s="44">
        <v>29400</v>
      </c>
      <c r="AG3987" s="45"/>
      <c r="AH3987" s="38"/>
      <c r="AI3987" s="43">
        <v>0</v>
      </c>
      <c r="AJ3987" s="44">
        <v>0</v>
      </c>
      <c r="AK3987" s="45"/>
      <c r="AL3987" s="38"/>
      <c r="AM3987" s="43">
        <v>105</v>
      </c>
      <c r="AN3987" s="44">
        <v>31500</v>
      </c>
      <c r="AO3987" s="45"/>
    </row>
    <row r="3988" spans="1:41" ht="30" hidden="1" outlineLevel="1" x14ac:dyDescent="0.25">
      <c r="A3988" s="34" t="s">
        <v>6595</v>
      </c>
      <c r="B3988" s="35" t="s">
        <v>6596</v>
      </c>
      <c r="C3988" s="35" t="s">
        <v>5610</v>
      </c>
      <c r="D3988" s="35" t="s">
        <v>444</v>
      </c>
      <c r="E3988" s="42">
        <v>1</v>
      </c>
      <c r="G3988" s="43">
        <v>0</v>
      </c>
      <c r="H3988" s="44">
        <v>0</v>
      </c>
      <c r="I3988" s="45"/>
      <c r="J3988" s="38"/>
      <c r="K3988" s="43">
        <v>5000</v>
      </c>
      <c r="L3988" s="44">
        <v>5000</v>
      </c>
      <c r="M3988" s="45"/>
      <c r="N3988" s="38"/>
      <c r="O3988" s="43">
        <v>5000</v>
      </c>
      <c r="P3988" s="44">
        <v>5000</v>
      </c>
      <c r="Q3988" s="45"/>
      <c r="R3988" s="38"/>
      <c r="S3988" s="43">
        <v>31526</v>
      </c>
      <c r="T3988" s="44">
        <v>31526</v>
      </c>
      <c r="U3988" s="45"/>
      <c r="V3988" s="38"/>
      <c r="W3988" s="43">
        <v>51500</v>
      </c>
      <c r="X3988" s="44">
        <v>51500</v>
      </c>
      <c r="Y3988" s="45"/>
      <c r="Z3988" s="38"/>
      <c r="AA3988" s="43">
        <v>147.19</v>
      </c>
      <c r="AB3988" s="44">
        <v>147.19</v>
      </c>
      <c r="AC3988" s="45"/>
      <c r="AD3988" s="38"/>
      <c r="AE3988" s="43">
        <v>2300</v>
      </c>
      <c r="AF3988" s="44">
        <v>2300</v>
      </c>
      <c r="AG3988" s="45"/>
      <c r="AH3988" s="38"/>
      <c r="AI3988" s="43">
        <v>0</v>
      </c>
      <c r="AJ3988" s="44">
        <v>0</v>
      </c>
      <c r="AK3988" s="45"/>
      <c r="AL3988" s="38"/>
      <c r="AM3988" s="43">
        <v>30287</v>
      </c>
      <c r="AN3988" s="44">
        <v>30287</v>
      </c>
      <c r="AO3988" s="45"/>
    </row>
    <row r="3989" spans="1:41" ht="30" hidden="1" outlineLevel="1" x14ac:dyDescent="0.25">
      <c r="A3989" s="34" t="s">
        <v>6597</v>
      </c>
      <c r="B3989" s="35" t="s">
        <v>6598</v>
      </c>
      <c r="C3989" s="35" t="s">
        <v>5613</v>
      </c>
      <c r="D3989" s="35" t="s">
        <v>444</v>
      </c>
      <c r="E3989" s="42">
        <v>1</v>
      </c>
      <c r="G3989" s="43">
        <v>0</v>
      </c>
      <c r="H3989" s="44">
        <v>0</v>
      </c>
      <c r="I3989" s="45"/>
      <c r="J3989" s="38"/>
      <c r="K3989" s="43">
        <v>1500</v>
      </c>
      <c r="L3989" s="44">
        <v>1500</v>
      </c>
      <c r="M3989" s="45"/>
      <c r="N3989" s="38"/>
      <c r="O3989" s="43">
        <v>1500</v>
      </c>
      <c r="P3989" s="44">
        <v>1500</v>
      </c>
      <c r="Q3989" s="45"/>
      <c r="R3989" s="38"/>
      <c r="S3989" s="43">
        <v>2789</v>
      </c>
      <c r="T3989" s="44">
        <v>2789</v>
      </c>
      <c r="U3989" s="45"/>
      <c r="V3989" s="38"/>
      <c r="W3989" s="43">
        <v>30900</v>
      </c>
      <c r="X3989" s="44">
        <v>30900</v>
      </c>
      <c r="Y3989" s="45"/>
      <c r="Z3989" s="38"/>
      <c r="AA3989" s="43">
        <v>38.869999999999997</v>
      </c>
      <c r="AB3989" s="44">
        <v>38.869999999999997</v>
      </c>
      <c r="AC3989" s="45"/>
      <c r="AD3989" s="38"/>
      <c r="AE3989" s="43">
        <v>1725</v>
      </c>
      <c r="AF3989" s="44">
        <v>1725</v>
      </c>
      <c r="AG3989" s="45"/>
      <c r="AH3989" s="38"/>
      <c r="AI3989" s="43">
        <v>0</v>
      </c>
      <c r="AJ3989" s="44">
        <v>0</v>
      </c>
      <c r="AK3989" s="45"/>
      <c r="AL3989" s="38"/>
      <c r="AM3989" s="43">
        <v>14418</v>
      </c>
      <c r="AN3989" s="44">
        <v>14418</v>
      </c>
      <c r="AO3989" s="45"/>
    </row>
    <row r="3990" spans="1:41" hidden="1" outlineLevel="1" x14ac:dyDescent="0.25">
      <c r="A3990" s="30"/>
      <c r="B3990" s="31" t="s">
        <v>44</v>
      </c>
      <c r="C3990" s="31" t="s">
        <v>45</v>
      </c>
      <c r="G3990" s="36"/>
      <c r="H3990" s="36"/>
      <c r="I3990" s="37"/>
      <c r="J3990" s="38"/>
      <c r="K3990" s="36"/>
      <c r="L3990" s="36"/>
      <c r="M3990" s="37"/>
      <c r="N3990" s="38"/>
      <c r="O3990" s="36"/>
      <c r="P3990" s="36"/>
      <c r="Q3990" s="37"/>
      <c r="R3990" s="38"/>
      <c r="S3990" s="36"/>
      <c r="T3990" s="36"/>
      <c r="U3990" s="37"/>
      <c r="V3990" s="38"/>
      <c r="W3990" s="36"/>
      <c r="X3990" s="36"/>
      <c r="Y3990" s="37"/>
      <c r="Z3990" s="38"/>
      <c r="AA3990" s="36"/>
      <c r="AB3990" s="36"/>
      <c r="AC3990" s="37"/>
      <c r="AD3990" s="38"/>
      <c r="AE3990" s="36"/>
      <c r="AF3990" s="36"/>
      <c r="AG3990" s="37"/>
      <c r="AH3990" s="38"/>
      <c r="AI3990" s="36"/>
      <c r="AJ3990" s="36"/>
      <c r="AK3990" s="37"/>
      <c r="AL3990" s="38"/>
      <c r="AM3990" s="36"/>
      <c r="AN3990" s="36"/>
      <c r="AO3990" s="37"/>
    </row>
    <row r="3991" spans="1:41" hidden="1" outlineLevel="1" x14ac:dyDescent="0.25">
      <c r="A3991" s="34" t="s">
        <v>6599</v>
      </c>
      <c r="B3991" s="35" t="s">
        <v>47</v>
      </c>
      <c r="C3991" s="35" t="s">
        <v>4203</v>
      </c>
      <c r="G3991" s="36"/>
      <c r="H3991" s="36"/>
      <c r="I3991" s="37"/>
      <c r="J3991" s="38"/>
      <c r="K3991" s="36"/>
      <c r="L3991" s="36"/>
      <c r="M3991" s="37"/>
      <c r="N3991" s="38"/>
      <c r="O3991" s="36"/>
      <c r="P3991" s="36"/>
      <c r="Q3991" s="37"/>
      <c r="R3991" s="38"/>
      <c r="S3991" s="36"/>
      <c r="T3991" s="36"/>
      <c r="U3991" s="37"/>
      <c r="V3991" s="38"/>
      <c r="W3991" s="36"/>
      <c r="X3991" s="36"/>
      <c r="Y3991" s="37"/>
      <c r="Z3991" s="38"/>
      <c r="AA3991" s="36"/>
      <c r="AB3991" s="36"/>
      <c r="AC3991" s="37"/>
      <c r="AD3991" s="38"/>
      <c r="AE3991" s="36"/>
      <c r="AF3991" s="36"/>
      <c r="AG3991" s="37"/>
      <c r="AH3991" s="38"/>
      <c r="AI3991" s="36"/>
      <c r="AJ3991" s="36"/>
      <c r="AK3991" s="37"/>
      <c r="AL3991" s="38"/>
      <c r="AM3991" s="36"/>
      <c r="AN3991" s="36"/>
      <c r="AO3991" s="37"/>
    </row>
    <row r="3992" spans="1:41" ht="45" hidden="1" outlineLevel="1" x14ac:dyDescent="0.25">
      <c r="A3992" s="34" t="s">
        <v>6600</v>
      </c>
      <c r="B3992" s="35" t="s">
        <v>47</v>
      </c>
      <c r="C3992" s="35" t="s">
        <v>4205</v>
      </c>
      <c r="G3992" s="36"/>
      <c r="H3992" s="36"/>
      <c r="I3992" s="37"/>
      <c r="J3992" s="38"/>
      <c r="K3992" s="36"/>
      <c r="L3992" s="36"/>
      <c r="M3992" s="37"/>
      <c r="N3992" s="38"/>
      <c r="O3992" s="36"/>
      <c r="P3992" s="36"/>
      <c r="Q3992" s="37"/>
      <c r="R3992" s="38"/>
      <c r="S3992" s="36"/>
      <c r="T3992" s="36"/>
      <c r="U3992" s="37"/>
      <c r="V3992" s="38"/>
      <c r="W3992" s="36"/>
      <c r="X3992" s="36"/>
      <c r="Y3992" s="37"/>
      <c r="Z3992" s="38"/>
      <c r="AA3992" s="36"/>
      <c r="AB3992" s="36"/>
      <c r="AC3992" s="37"/>
      <c r="AD3992" s="38"/>
      <c r="AE3992" s="36"/>
      <c r="AF3992" s="36"/>
      <c r="AG3992" s="37"/>
      <c r="AH3992" s="38"/>
      <c r="AI3992" s="36"/>
      <c r="AJ3992" s="36"/>
      <c r="AK3992" s="37"/>
      <c r="AL3992" s="38"/>
      <c r="AM3992" s="36"/>
      <c r="AN3992" s="36"/>
      <c r="AO3992" s="37"/>
    </row>
    <row r="3993" spans="1:41" ht="45" hidden="1" outlineLevel="1" x14ac:dyDescent="0.25">
      <c r="A3993" s="30"/>
      <c r="B3993" s="31" t="s">
        <v>69</v>
      </c>
      <c r="C3993" s="31" t="s">
        <v>70</v>
      </c>
      <c r="D3993" s="31" t="s">
        <v>71</v>
      </c>
      <c r="E3993" s="31" t="s">
        <v>72</v>
      </c>
      <c r="G3993" s="39" t="s">
        <v>73</v>
      </c>
      <c r="H3993" s="40" t="s">
        <v>33</v>
      </c>
      <c r="I3993" s="41"/>
      <c r="J3993" s="38"/>
      <c r="K3993" s="39" t="s">
        <v>73</v>
      </c>
      <c r="L3993" s="40" t="s">
        <v>33</v>
      </c>
      <c r="M3993" s="41"/>
      <c r="N3993" s="38"/>
      <c r="O3993" s="39" t="s">
        <v>73</v>
      </c>
      <c r="P3993" s="40" t="s">
        <v>33</v>
      </c>
      <c r="Q3993" s="41"/>
      <c r="R3993" s="38"/>
      <c r="S3993" s="39" t="s">
        <v>73</v>
      </c>
      <c r="T3993" s="40" t="s">
        <v>33</v>
      </c>
      <c r="U3993" s="41"/>
      <c r="V3993" s="38"/>
      <c r="W3993" s="39" t="s">
        <v>73</v>
      </c>
      <c r="X3993" s="40" t="s">
        <v>33</v>
      </c>
      <c r="Y3993" s="41"/>
      <c r="Z3993" s="38"/>
      <c r="AA3993" s="39" t="s">
        <v>73</v>
      </c>
      <c r="AB3993" s="40" t="s">
        <v>33</v>
      </c>
      <c r="AC3993" s="41"/>
      <c r="AD3993" s="38"/>
      <c r="AE3993" s="39" t="s">
        <v>73</v>
      </c>
      <c r="AF3993" s="40" t="s">
        <v>33</v>
      </c>
      <c r="AG3993" s="41"/>
      <c r="AH3993" s="38"/>
      <c r="AI3993" s="39" t="s">
        <v>73</v>
      </c>
      <c r="AJ3993" s="40" t="s">
        <v>33</v>
      </c>
      <c r="AK3993" s="41"/>
      <c r="AL3993" s="38"/>
      <c r="AM3993" s="39" t="s">
        <v>73</v>
      </c>
      <c r="AN3993" s="40" t="s">
        <v>33</v>
      </c>
      <c r="AO3993" s="41"/>
    </row>
    <row r="3994" spans="1:41" hidden="1" outlineLevel="1" x14ac:dyDescent="0.25">
      <c r="A3994" s="34" t="s">
        <v>6601</v>
      </c>
      <c r="B3994" s="35" t="s">
        <v>6602</v>
      </c>
      <c r="C3994" s="35" t="s">
        <v>4208</v>
      </c>
      <c r="D3994" s="35" t="s">
        <v>500</v>
      </c>
      <c r="E3994" s="42">
        <v>23</v>
      </c>
      <c r="G3994" s="43">
        <v>0</v>
      </c>
      <c r="H3994" s="44">
        <v>0</v>
      </c>
      <c r="I3994" s="45"/>
      <c r="J3994" s="38"/>
      <c r="K3994" s="43">
        <v>80</v>
      </c>
      <c r="L3994" s="44">
        <v>1840</v>
      </c>
      <c r="M3994" s="45"/>
      <c r="N3994" s="38"/>
      <c r="O3994" s="43">
        <v>80</v>
      </c>
      <c r="P3994" s="44">
        <v>1840</v>
      </c>
      <c r="Q3994" s="45"/>
      <c r="R3994" s="38"/>
      <c r="S3994" s="43">
        <v>63</v>
      </c>
      <c r="T3994" s="44">
        <v>1449</v>
      </c>
      <c r="U3994" s="45"/>
      <c r="V3994" s="38"/>
      <c r="W3994" s="43">
        <v>72</v>
      </c>
      <c r="X3994" s="44">
        <v>1656</v>
      </c>
      <c r="Y3994" s="45"/>
      <c r="Z3994" s="38"/>
      <c r="AA3994" s="43">
        <v>95.1</v>
      </c>
      <c r="AB3994" s="44">
        <v>2187.3000000000002</v>
      </c>
      <c r="AC3994" s="45"/>
      <c r="AD3994" s="38"/>
      <c r="AE3994" s="43">
        <v>345</v>
      </c>
      <c r="AF3994" s="44">
        <v>7935</v>
      </c>
      <c r="AG3994" s="45"/>
      <c r="AH3994" s="38"/>
      <c r="AI3994" s="43">
        <v>0</v>
      </c>
      <c r="AJ3994" s="44">
        <v>0</v>
      </c>
      <c r="AK3994" s="45"/>
      <c r="AL3994" s="38"/>
      <c r="AM3994" s="43">
        <v>70</v>
      </c>
      <c r="AN3994" s="44">
        <v>1610</v>
      </c>
      <c r="AO3994" s="45"/>
    </row>
    <row r="3995" spans="1:41" hidden="1" outlineLevel="1" x14ac:dyDescent="0.25">
      <c r="A3995" s="30"/>
      <c r="B3995" s="31" t="s">
        <v>44</v>
      </c>
      <c r="C3995" s="31" t="s">
        <v>45</v>
      </c>
      <c r="G3995" s="36"/>
      <c r="H3995" s="36"/>
      <c r="I3995" s="37"/>
      <c r="J3995" s="38"/>
      <c r="K3995" s="36"/>
      <c r="L3995" s="36"/>
      <c r="M3995" s="37"/>
      <c r="N3995" s="38"/>
      <c r="O3995" s="36"/>
      <c r="P3995" s="36"/>
      <c r="Q3995" s="37"/>
      <c r="R3995" s="38"/>
      <c r="S3995" s="36"/>
      <c r="T3995" s="36"/>
      <c r="U3995" s="37"/>
      <c r="V3995" s="38"/>
      <c r="W3995" s="36"/>
      <c r="X3995" s="36"/>
      <c r="Y3995" s="37"/>
      <c r="Z3995" s="38"/>
      <c r="AA3995" s="36"/>
      <c r="AB3995" s="36"/>
      <c r="AC3995" s="37"/>
      <c r="AD3995" s="38"/>
      <c r="AE3995" s="36"/>
      <c r="AF3995" s="36"/>
      <c r="AG3995" s="37"/>
      <c r="AH3995" s="38"/>
      <c r="AI3995" s="36"/>
      <c r="AJ3995" s="36"/>
      <c r="AK3995" s="37"/>
      <c r="AL3995" s="38"/>
      <c r="AM3995" s="36"/>
      <c r="AN3995" s="36"/>
      <c r="AO3995" s="37"/>
    </row>
    <row r="3996" spans="1:41" ht="60" hidden="1" outlineLevel="1" x14ac:dyDescent="0.25">
      <c r="A3996" s="34" t="s">
        <v>6603</v>
      </c>
      <c r="B3996" s="35" t="s">
        <v>47</v>
      </c>
      <c r="C3996" s="35" t="s">
        <v>4232</v>
      </c>
      <c r="G3996" s="36"/>
      <c r="H3996" s="36"/>
      <c r="I3996" s="37"/>
      <c r="J3996" s="38"/>
      <c r="K3996" s="36"/>
      <c r="L3996" s="36"/>
      <c r="M3996" s="37"/>
      <c r="N3996" s="38"/>
      <c r="O3996" s="36"/>
      <c r="P3996" s="36"/>
      <c r="Q3996" s="37"/>
      <c r="R3996" s="38"/>
      <c r="S3996" s="36"/>
      <c r="T3996" s="36"/>
      <c r="U3996" s="37"/>
      <c r="V3996" s="38"/>
      <c r="W3996" s="36"/>
      <c r="X3996" s="36"/>
      <c r="Y3996" s="37"/>
      <c r="Z3996" s="38"/>
      <c r="AA3996" s="36"/>
      <c r="AB3996" s="36"/>
      <c r="AC3996" s="37"/>
      <c r="AD3996" s="38"/>
      <c r="AE3996" s="36"/>
      <c r="AF3996" s="36"/>
      <c r="AG3996" s="37"/>
      <c r="AH3996" s="38"/>
      <c r="AI3996" s="36"/>
      <c r="AJ3996" s="36"/>
      <c r="AK3996" s="37"/>
      <c r="AL3996" s="38"/>
      <c r="AM3996" s="36"/>
      <c r="AN3996" s="36"/>
      <c r="AO3996" s="37"/>
    </row>
    <row r="3997" spans="1:41" ht="45" hidden="1" outlineLevel="1" x14ac:dyDescent="0.25">
      <c r="A3997" s="30"/>
      <c r="B3997" s="31" t="s">
        <v>69</v>
      </c>
      <c r="C3997" s="31" t="s">
        <v>70</v>
      </c>
      <c r="D3997" s="31" t="s">
        <v>71</v>
      </c>
      <c r="E3997" s="31" t="s">
        <v>72</v>
      </c>
      <c r="G3997" s="39" t="s">
        <v>73</v>
      </c>
      <c r="H3997" s="40" t="s">
        <v>33</v>
      </c>
      <c r="I3997" s="41"/>
      <c r="J3997" s="38"/>
      <c r="K3997" s="39" t="s">
        <v>73</v>
      </c>
      <c r="L3997" s="40" t="s">
        <v>33</v>
      </c>
      <c r="M3997" s="41"/>
      <c r="N3997" s="38"/>
      <c r="O3997" s="39" t="s">
        <v>73</v>
      </c>
      <c r="P3997" s="40" t="s">
        <v>33</v>
      </c>
      <c r="Q3997" s="41"/>
      <c r="R3997" s="38"/>
      <c r="S3997" s="39" t="s">
        <v>73</v>
      </c>
      <c r="T3997" s="40" t="s">
        <v>33</v>
      </c>
      <c r="U3997" s="41"/>
      <c r="V3997" s="38"/>
      <c r="W3997" s="39" t="s">
        <v>73</v>
      </c>
      <c r="X3997" s="40" t="s">
        <v>33</v>
      </c>
      <c r="Y3997" s="41"/>
      <c r="Z3997" s="38"/>
      <c r="AA3997" s="39" t="s">
        <v>73</v>
      </c>
      <c r="AB3997" s="40" t="s">
        <v>33</v>
      </c>
      <c r="AC3997" s="41"/>
      <c r="AD3997" s="38"/>
      <c r="AE3997" s="39" t="s">
        <v>73</v>
      </c>
      <c r="AF3997" s="40" t="s">
        <v>33</v>
      </c>
      <c r="AG3997" s="41"/>
      <c r="AH3997" s="38"/>
      <c r="AI3997" s="39" t="s">
        <v>73</v>
      </c>
      <c r="AJ3997" s="40" t="s">
        <v>33</v>
      </c>
      <c r="AK3997" s="41"/>
      <c r="AL3997" s="38"/>
      <c r="AM3997" s="39" t="s">
        <v>73</v>
      </c>
      <c r="AN3997" s="40" t="s">
        <v>33</v>
      </c>
      <c r="AO3997" s="41"/>
    </row>
    <row r="3998" spans="1:41" hidden="1" outlineLevel="1" x14ac:dyDescent="0.25">
      <c r="A3998" s="34" t="s">
        <v>6604</v>
      </c>
      <c r="B3998" s="35" t="s">
        <v>6605</v>
      </c>
      <c r="C3998" s="35" t="s">
        <v>5627</v>
      </c>
      <c r="D3998" s="35" t="s">
        <v>500</v>
      </c>
      <c r="E3998" s="42">
        <v>6</v>
      </c>
      <c r="G3998" s="43">
        <v>0</v>
      </c>
      <c r="H3998" s="44">
        <v>0</v>
      </c>
      <c r="I3998" s="45"/>
      <c r="J3998" s="38"/>
      <c r="K3998" s="43">
        <v>120</v>
      </c>
      <c r="L3998" s="44">
        <v>720</v>
      </c>
      <c r="M3998" s="45"/>
      <c r="N3998" s="38"/>
      <c r="O3998" s="43">
        <v>120</v>
      </c>
      <c r="P3998" s="44">
        <v>720</v>
      </c>
      <c r="Q3998" s="45"/>
      <c r="R3998" s="38"/>
      <c r="S3998" s="43">
        <v>109</v>
      </c>
      <c r="T3998" s="44">
        <v>654</v>
      </c>
      <c r="U3998" s="45"/>
      <c r="V3998" s="38"/>
      <c r="W3998" s="43">
        <v>247</v>
      </c>
      <c r="X3998" s="44">
        <v>1482</v>
      </c>
      <c r="Y3998" s="45"/>
      <c r="Z3998" s="38"/>
      <c r="AA3998" s="43">
        <v>112.46</v>
      </c>
      <c r="AB3998" s="44">
        <v>674.76</v>
      </c>
      <c r="AC3998" s="45"/>
      <c r="AD3998" s="38"/>
      <c r="AE3998" s="43">
        <v>575</v>
      </c>
      <c r="AF3998" s="44">
        <v>3450</v>
      </c>
      <c r="AG3998" s="45"/>
      <c r="AH3998" s="38"/>
      <c r="AI3998" s="43">
        <v>0</v>
      </c>
      <c r="AJ3998" s="44">
        <v>0</v>
      </c>
      <c r="AK3998" s="45"/>
      <c r="AL3998" s="38"/>
      <c r="AM3998" s="43">
        <v>119</v>
      </c>
      <c r="AN3998" s="44">
        <v>714</v>
      </c>
      <c r="AO3998" s="45"/>
    </row>
    <row r="3999" spans="1:41" hidden="1" outlineLevel="1" x14ac:dyDescent="0.25">
      <c r="A3999" s="34" t="s">
        <v>6606</v>
      </c>
      <c r="B3999" s="35" t="s">
        <v>6607</v>
      </c>
      <c r="C3999" s="35" t="s">
        <v>6608</v>
      </c>
      <c r="D3999" s="35" t="s">
        <v>500</v>
      </c>
      <c r="E3999" s="42">
        <v>1</v>
      </c>
      <c r="G3999" s="43">
        <v>0</v>
      </c>
      <c r="H3999" s="44">
        <v>0</v>
      </c>
      <c r="I3999" s="45"/>
      <c r="J3999" s="38"/>
      <c r="K3999" s="43">
        <v>160</v>
      </c>
      <c r="L3999" s="44">
        <v>160</v>
      </c>
      <c r="M3999" s="45"/>
      <c r="N3999" s="38"/>
      <c r="O3999" s="43">
        <v>160</v>
      </c>
      <c r="P3999" s="44">
        <v>160</v>
      </c>
      <c r="Q3999" s="45"/>
      <c r="R3999" s="38"/>
      <c r="S3999" s="43">
        <v>155</v>
      </c>
      <c r="T3999" s="44">
        <v>155</v>
      </c>
      <c r="U3999" s="45"/>
      <c r="V3999" s="38"/>
      <c r="W3999" s="43">
        <v>366</v>
      </c>
      <c r="X3999" s="44">
        <v>366</v>
      </c>
      <c r="Y3999" s="45"/>
      <c r="Z3999" s="38"/>
      <c r="AA3999" s="43">
        <v>165.39</v>
      </c>
      <c r="AB3999" s="44">
        <v>165.39</v>
      </c>
      <c r="AC3999" s="45"/>
      <c r="AD3999" s="38"/>
      <c r="AE3999" s="43">
        <v>828</v>
      </c>
      <c r="AF3999" s="44">
        <v>828</v>
      </c>
      <c r="AG3999" s="45"/>
      <c r="AH3999" s="38"/>
      <c r="AI3999" s="43">
        <v>0</v>
      </c>
      <c r="AJ3999" s="44">
        <v>0</v>
      </c>
      <c r="AK3999" s="45"/>
      <c r="AL3999" s="38"/>
      <c r="AM3999" s="43">
        <v>165</v>
      </c>
      <c r="AN3999" s="44">
        <v>165</v>
      </c>
      <c r="AO3999" s="45"/>
    </row>
    <row r="4000" spans="1:41" hidden="1" outlineLevel="1" x14ac:dyDescent="0.25">
      <c r="A4000" s="30"/>
      <c r="B4000" s="31" t="s">
        <v>44</v>
      </c>
      <c r="C4000" s="31" t="s">
        <v>45</v>
      </c>
      <c r="G4000" s="36"/>
      <c r="H4000" s="36"/>
      <c r="I4000" s="37"/>
      <c r="J4000" s="38"/>
      <c r="K4000" s="36"/>
      <c r="L4000" s="36"/>
      <c r="M4000" s="37"/>
      <c r="N4000" s="38"/>
      <c r="O4000" s="36"/>
      <c r="P4000" s="36"/>
      <c r="Q4000" s="37"/>
      <c r="R4000" s="38"/>
      <c r="S4000" s="36"/>
      <c r="T4000" s="36"/>
      <c r="U4000" s="37"/>
      <c r="V4000" s="38"/>
      <c r="W4000" s="36"/>
      <c r="X4000" s="36"/>
      <c r="Y4000" s="37"/>
      <c r="Z4000" s="38"/>
      <c r="AA4000" s="36"/>
      <c r="AB4000" s="36"/>
      <c r="AC4000" s="37"/>
      <c r="AD4000" s="38"/>
      <c r="AE4000" s="36"/>
      <c r="AF4000" s="36"/>
      <c r="AG4000" s="37"/>
      <c r="AH4000" s="38"/>
      <c r="AI4000" s="36"/>
      <c r="AJ4000" s="36"/>
      <c r="AK4000" s="37"/>
      <c r="AL4000" s="38"/>
      <c r="AM4000" s="36"/>
      <c r="AN4000" s="36"/>
      <c r="AO4000" s="37"/>
    </row>
    <row r="4001" spans="1:41" ht="45" hidden="1" outlineLevel="1" x14ac:dyDescent="0.25">
      <c r="A4001" s="34" t="s">
        <v>6609</v>
      </c>
      <c r="B4001" s="35" t="s">
        <v>47</v>
      </c>
      <c r="C4001" s="35" t="s">
        <v>4243</v>
      </c>
      <c r="G4001" s="36"/>
      <c r="H4001" s="36"/>
      <c r="I4001" s="37"/>
      <c r="J4001" s="38"/>
      <c r="K4001" s="36"/>
      <c r="L4001" s="36"/>
      <c r="M4001" s="37"/>
      <c r="N4001" s="38"/>
      <c r="O4001" s="36"/>
      <c r="P4001" s="36"/>
      <c r="Q4001" s="37"/>
      <c r="R4001" s="38"/>
      <c r="S4001" s="36"/>
      <c r="T4001" s="36"/>
      <c r="U4001" s="37"/>
      <c r="V4001" s="38"/>
      <c r="W4001" s="36"/>
      <c r="X4001" s="36"/>
      <c r="Y4001" s="37"/>
      <c r="Z4001" s="38"/>
      <c r="AA4001" s="36"/>
      <c r="AB4001" s="36"/>
      <c r="AC4001" s="37"/>
      <c r="AD4001" s="38"/>
      <c r="AE4001" s="36"/>
      <c r="AF4001" s="36"/>
      <c r="AG4001" s="37"/>
      <c r="AH4001" s="38"/>
      <c r="AI4001" s="36"/>
      <c r="AJ4001" s="36"/>
      <c r="AK4001" s="37"/>
      <c r="AL4001" s="38"/>
      <c r="AM4001" s="36"/>
      <c r="AN4001" s="36"/>
      <c r="AO4001" s="37"/>
    </row>
    <row r="4002" spans="1:41" ht="45" hidden="1" outlineLevel="1" x14ac:dyDescent="0.25">
      <c r="A4002" s="30"/>
      <c r="B4002" s="31" t="s">
        <v>69</v>
      </c>
      <c r="C4002" s="31" t="s">
        <v>70</v>
      </c>
      <c r="D4002" s="31" t="s">
        <v>71</v>
      </c>
      <c r="E4002" s="31" t="s">
        <v>72</v>
      </c>
      <c r="G4002" s="39" t="s">
        <v>73</v>
      </c>
      <c r="H4002" s="40" t="s">
        <v>33</v>
      </c>
      <c r="I4002" s="41"/>
      <c r="J4002" s="38"/>
      <c r="K4002" s="39" t="s">
        <v>73</v>
      </c>
      <c r="L4002" s="40" t="s">
        <v>33</v>
      </c>
      <c r="M4002" s="41"/>
      <c r="N4002" s="38"/>
      <c r="O4002" s="39" t="s">
        <v>73</v>
      </c>
      <c r="P4002" s="40" t="s">
        <v>33</v>
      </c>
      <c r="Q4002" s="41"/>
      <c r="R4002" s="38"/>
      <c r="S4002" s="39" t="s">
        <v>73</v>
      </c>
      <c r="T4002" s="40" t="s">
        <v>33</v>
      </c>
      <c r="U4002" s="41"/>
      <c r="V4002" s="38"/>
      <c r="W4002" s="39" t="s">
        <v>73</v>
      </c>
      <c r="X4002" s="40" t="s">
        <v>33</v>
      </c>
      <c r="Y4002" s="41"/>
      <c r="Z4002" s="38"/>
      <c r="AA4002" s="39" t="s">
        <v>73</v>
      </c>
      <c r="AB4002" s="40" t="s">
        <v>33</v>
      </c>
      <c r="AC4002" s="41"/>
      <c r="AD4002" s="38"/>
      <c r="AE4002" s="39" t="s">
        <v>73</v>
      </c>
      <c r="AF4002" s="40" t="s">
        <v>33</v>
      </c>
      <c r="AG4002" s="41"/>
      <c r="AH4002" s="38"/>
      <c r="AI4002" s="39" t="s">
        <v>73</v>
      </c>
      <c r="AJ4002" s="40" t="s">
        <v>33</v>
      </c>
      <c r="AK4002" s="41"/>
      <c r="AL4002" s="38"/>
      <c r="AM4002" s="39" t="s">
        <v>73</v>
      </c>
      <c r="AN4002" s="40" t="s">
        <v>33</v>
      </c>
      <c r="AO4002" s="41"/>
    </row>
    <row r="4003" spans="1:41" hidden="1" outlineLevel="1" x14ac:dyDescent="0.25">
      <c r="A4003" s="34" t="s">
        <v>6610</v>
      </c>
      <c r="B4003" s="35" t="s">
        <v>6611</v>
      </c>
      <c r="C4003" s="35" t="s">
        <v>5633</v>
      </c>
      <c r="D4003" s="35" t="s">
        <v>500</v>
      </c>
      <c r="E4003" s="42">
        <v>32</v>
      </c>
      <c r="G4003" s="43">
        <v>0</v>
      </c>
      <c r="H4003" s="44">
        <v>0</v>
      </c>
      <c r="I4003" s="45"/>
      <c r="J4003" s="38"/>
      <c r="K4003" s="43">
        <v>110</v>
      </c>
      <c r="L4003" s="44">
        <v>3520</v>
      </c>
      <c r="M4003" s="45"/>
      <c r="N4003" s="38"/>
      <c r="O4003" s="43">
        <v>110</v>
      </c>
      <c r="P4003" s="44">
        <v>3520</v>
      </c>
      <c r="Q4003" s="45"/>
      <c r="R4003" s="38"/>
      <c r="S4003" s="43">
        <v>53</v>
      </c>
      <c r="T4003" s="44">
        <v>1696</v>
      </c>
      <c r="U4003" s="45"/>
      <c r="V4003" s="38"/>
      <c r="W4003" s="43">
        <v>227</v>
      </c>
      <c r="X4003" s="44">
        <v>7264</v>
      </c>
      <c r="Y4003" s="45"/>
      <c r="Z4003" s="38"/>
      <c r="AA4003" s="43">
        <v>103.37</v>
      </c>
      <c r="AB4003" s="44">
        <v>3307.84</v>
      </c>
      <c r="AC4003" s="45"/>
      <c r="AD4003" s="38"/>
      <c r="AE4003" s="43">
        <v>460</v>
      </c>
      <c r="AF4003" s="44">
        <v>14720</v>
      </c>
      <c r="AG4003" s="45"/>
      <c r="AH4003" s="38"/>
      <c r="AI4003" s="43">
        <v>0</v>
      </c>
      <c r="AJ4003" s="44">
        <v>0</v>
      </c>
      <c r="AK4003" s="45"/>
      <c r="AL4003" s="38"/>
      <c r="AM4003" s="43">
        <v>98</v>
      </c>
      <c r="AN4003" s="44">
        <v>3136</v>
      </c>
      <c r="AO4003" s="45"/>
    </row>
    <row r="4004" spans="1:41" hidden="1" outlineLevel="1" x14ac:dyDescent="0.25">
      <c r="A4004" s="34" t="s">
        <v>6612</v>
      </c>
      <c r="B4004" s="35" t="s">
        <v>6613</v>
      </c>
      <c r="C4004" s="35" t="s">
        <v>5627</v>
      </c>
      <c r="D4004" s="35" t="s">
        <v>500</v>
      </c>
      <c r="E4004" s="42">
        <v>3</v>
      </c>
      <c r="G4004" s="43">
        <v>0</v>
      </c>
      <c r="H4004" s="44">
        <v>0</v>
      </c>
      <c r="I4004" s="45"/>
      <c r="J4004" s="38"/>
      <c r="K4004" s="43">
        <v>115</v>
      </c>
      <c r="L4004" s="44">
        <v>345</v>
      </c>
      <c r="M4004" s="45"/>
      <c r="N4004" s="38"/>
      <c r="O4004" s="43">
        <v>115</v>
      </c>
      <c r="P4004" s="44">
        <v>345</v>
      </c>
      <c r="Q4004" s="45"/>
      <c r="R4004" s="38"/>
      <c r="S4004" s="43">
        <v>72</v>
      </c>
      <c r="T4004" s="44">
        <v>216</v>
      </c>
      <c r="U4004" s="45"/>
      <c r="V4004" s="38"/>
      <c r="W4004" s="43">
        <v>247</v>
      </c>
      <c r="X4004" s="44">
        <v>741</v>
      </c>
      <c r="Y4004" s="45"/>
      <c r="Z4004" s="38"/>
      <c r="AA4004" s="43">
        <v>112.46</v>
      </c>
      <c r="AB4004" s="44">
        <v>337.38</v>
      </c>
      <c r="AC4004" s="45"/>
      <c r="AD4004" s="38"/>
      <c r="AE4004" s="43">
        <v>460</v>
      </c>
      <c r="AF4004" s="44">
        <v>1380</v>
      </c>
      <c r="AG4004" s="45"/>
      <c r="AH4004" s="38"/>
      <c r="AI4004" s="43">
        <v>0</v>
      </c>
      <c r="AJ4004" s="44">
        <v>0</v>
      </c>
      <c r="AK4004" s="45"/>
      <c r="AL4004" s="38"/>
      <c r="AM4004" s="43">
        <v>105</v>
      </c>
      <c r="AN4004" s="44">
        <v>315</v>
      </c>
      <c r="AO4004" s="45"/>
    </row>
    <row r="4005" spans="1:41" hidden="1" outlineLevel="1" x14ac:dyDescent="0.25">
      <c r="A4005" s="34" t="s">
        <v>6614</v>
      </c>
      <c r="B4005" s="35" t="s">
        <v>6615</v>
      </c>
      <c r="C4005" s="35" t="s">
        <v>6608</v>
      </c>
      <c r="D4005" s="35" t="s">
        <v>500</v>
      </c>
      <c r="E4005" s="42">
        <v>1</v>
      </c>
      <c r="G4005" s="43">
        <v>0</v>
      </c>
      <c r="H4005" s="44">
        <v>0</v>
      </c>
      <c r="I4005" s="45"/>
      <c r="J4005" s="38"/>
      <c r="K4005" s="43">
        <v>155</v>
      </c>
      <c r="L4005" s="44">
        <v>155</v>
      </c>
      <c r="M4005" s="45"/>
      <c r="N4005" s="38"/>
      <c r="O4005" s="43">
        <v>155</v>
      </c>
      <c r="P4005" s="44">
        <v>155</v>
      </c>
      <c r="Q4005" s="45"/>
      <c r="R4005" s="38"/>
      <c r="S4005" s="43">
        <v>98</v>
      </c>
      <c r="T4005" s="44">
        <v>98</v>
      </c>
      <c r="U4005" s="45"/>
      <c r="V4005" s="38"/>
      <c r="W4005" s="43">
        <v>366</v>
      </c>
      <c r="X4005" s="44">
        <v>366</v>
      </c>
      <c r="Y4005" s="45"/>
      <c r="Z4005" s="38"/>
      <c r="AA4005" s="43">
        <v>165.39</v>
      </c>
      <c r="AB4005" s="44">
        <v>165.39</v>
      </c>
      <c r="AC4005" s="45"/>
      <c r="AD4005" s="38"/>
      <c r="AE4005" s="43">
        <v>794</v>
      </c>
      <c r="AF4005" s="44">
        <v>794</v>
      </c>
      <c r="AG4005" s="45"/>
      <c r="AH4005" s="38"/>
      <c r="AI4005" s="43">
        <v>0</v>
      </c>
      <c r="AJ4005" s="44">
        <v>0</v>
      </c>
      <c r="AK4005" s="45"/>
      <c r="AL4005" s="38"/>
      <c r="AM4005" s="43">
        <v>157</v>
      </c>
      <c r="AN4005" s="44">
        <v>157</v>
      </c>
      <c r="AO4005" s="45"/>
    </row>
    <row r="4006" spans="1:41" hidden="1" outlineLevel="1" x14ac:dyDescent="0.25">
      <c r="A4006" s="30"/>
      <c r="B4006" s="31" t="s">
        <v>44</v>
      </c>
      <c r="C4006" s="31" t="s">
        <v>45</v>
      </c>
      <c r="G4006" s="36"/>
      <c r="H4006" s="36"/>
      <c r="I4006" s="37"/>
      <c r="J4006" s="38"/>
      <c r="K4006" s="36"/>
      <c r="L4006" s="36"/>
      <c r="M4006" s="37"/>
      <c r="N4006" s="38"/>
      <c r="O4006" s="36"/>
      <c r="P4006" s="36"/>
      <c r="Q4006" s="37"/>
      <c r="R4006" s="38"/>
      <c r="S4006" s="36"/>
      <c r="T4006" s="36"/>
      <c r="U4006" s="37"/>
      <c r="V4006" s="38"/>
      <c r="W4006" s="36"/>
      <c r="X4006" s="36"/>
      <c r="Y4006" s="37"/>
      <c r="Z4006" s="38"/>
      <c r="AA4006" s="36"/>
      <c r="AB4006" s="36"/>
      <c r="AC4006" s="37"/>
      <c r="AD4006" s="38"/>
      <c r="AE4006" s="36"/>
      <c r="AF4006" s="36"/>
      <c r="AG4006" s="37"/>
      <c r="AH4006" s="38"/>
      <c r="AI4006" s="36"/>
      <c r="AJ4006" s="36"/>
      <c r="AK4006" s="37"/>
      <c r="AL4006" s="38"/>
      <c r="AM4006" s="36"/>
      <c r="AN4006" s="36"/>
      <c r="AO4006" s="37"/>
    </row>
    <row r="4007" spans="1:41" ht="75" hidden="1" outlineLevel="1" x14ac:dyDescent="0.25">
      <c r="A4007" s="34" t="s">
        <v>6616</v>
      </c>
      <c r="B4007" s="35" t="s">
        <v>47</v>
      </c>
      <c r="C4007" s="35" t="s">
        <v>4257</v>
      </c>
      <c r="G4007" s="36"/>
      <c r="H4007" s="36"/>
      <c r="I4007" s="37"/>
      <c r="J4007" s="38"/>
      <c r="K4007" s="36"/>
      <c r="L4007" s="36"/>
      <c r="M4007" s="37"/>
      <c r="N4007" s="38"/>
      <c r="O4007" s="36"/>
      <c r="P4007" s="36"/>
      <c r="Q4007" s="37"/>
      <c r="R4007" s="38"/>
      <c r="S4007" s="36"/>
      <c r="T4007" s="36"/>
      <c r="U4007" s="37"/>
      <c r="V4007" s="38"/>
      <c r="W4007" s="36"/>
      <c r="X4007" s="36"/>
      <c r="Y4007" s="37"/>
      <c r="Z4007" s="38"/>
      <c r="AA4007" s="36"/>
      <c r="AB4007" s="36"/>
      <c r="AC4007" s="37"/>
      <c r="AD4007" s="38"/>
      <c r="AE4007" s="36"/>
      <c r="AF4007" s="36"/>
      <c r="AG4007" s="37"/>
      <c r="AH4007" s="38"/>
      <c r="AI4007" s="36"/>
      <c r="AJ4007" s="36"/>
      <c r="AK4007" s="37"/>
      <c r="AL4007" s="38"/>
      <c r="AM4007" s="36"/>
      <c r="AN4007" s="36"/>
      <c r="AO4007" s="37"/>
    </row>
    <row r="4008" spans="1:41" ht="45" hidden="1" outlineLevel="1" x14ac:dyDescent="0.25">
      <c r="A4008" s="30"/>
      <c r="B4008" s="31" t="s">
        <v>69</v>
      </c>
      <c r="C4008" s="31" t="s">
        <v>70</v>
      </c>
      <c r="D4008" s="31" t="s">
        <v>71</v>
      </c>
      <c r="E4008" s="31" t="s">
        <v>72</v>
      </c>
      <c r="G4008" s="39" t="s">
        <v>73</v>
      </c>
      <c r="H4008" s="40" t="s">
        <v>33</v>
      </c>
      <c r="I4008" s="41"/>
      <c r="J4008" s="38"/>
      <c r="K4008" s="39" t="s">
        <v>73</v>
      </c>
      <c r="L4008" s="40" t="s">
        <v>33</v>
      </c>
      <c r="M4008" s="41"/>
      <c r="N4008" s="38"/>
      <c r="O4008" s="39" t="s">
        <v>73</v>
      </c>
      <c r="P4008" s="40" t="s">
        <v>33</v>
      </c>
      <c r="Q4008" s="41"/>
      <c r="R4008" s="38"/>
      <c r="S4008" s="39" t="s">
        <v>73</v>
      </c>
      <c r="T4008" s="40" t="s">
        <v>33</v>
      </c>
      <c r="U4008" s="41"/>
      <c r="V4008" s="38"/>
      <c r="W4008" s="39" t="s">
        <v>73</v>
      </c>
      <c r="X4008" s="40" t="s">
        <v>33</v>
      </c>
      <c r="Y4008" s="41"/>
      <c r="Z4008" s="38"/>
      <c r="AA4008" s="39" t="s">
        <v>73</v>
      </c>
      <c r="AB4008" s="40" t="s">
        <v>33</v>
      </c>
      <c r="AC4008" s="41"/>
      <c r="AD4008" s="38"/>
      <c r="AE4008" s="39" t="s">
        <v>73</v>
      </c>
      <c r="AF4008" s="40" t="s">
        <v>33</v>
      </c>
      <c r="AG4008" s="41"/>
      <c r="AH4008" s="38"/>
      <c r="AI4008" s="39" t="s">
        <v>73</v>
      </c>
      <c r="AJ4008" s="40" t="s">
        <v>33</v>
      </c>
      <c r="AK4008" s="41"/>
      <c r="AL4008" s="38"/>
      <c r="AM4008" s="39" t="s">
        <v>73</v>
      </c>
      <c r="AN4008" s="40" t="s">
        <v>33</v>
      </c>
      <c r="AO4008" s="41"/>
    </row>
    <row r="4009" spans="1:41" hidden="1" outlineLevel="1" x14ac:dyDescent="0.25">
      <c r="A4009" s="34" t="s">
        <v>6617</v>
      </c>
      <c r="B4009" s="35" t="s">
        <v>6618</v>
      </c>
      <c r="C4009" s="35" t="s">
        <v>4260</v>
      </c>
      <c r="D4009" s="35" t="s">
        <v>500</v>
      </c>
      <c r="E4009" s="42">
        <v>78</v>
      </c>
      <c r="G4009" s="43">
        <v>0</v>
      </c>
      <c r="H4009" s="44">
        <v>0</v>
      </c>
      <c r="I4009" s="45"/>
      <c r="J4009" s="38"/>
      <c r="K4009" s="43">
        <v>1800</v>
      </c>
      <c r="L4009" s="44">
        <v>140400</v>
      </c>
      <c r="M4009" s="45"/>
      <c r="N4009" s="38"/>
      <c r="O4009" s="43">
        <v>1800</v>
      </c>
      <c r="P4009" s="44">
        <v>140400</v>
      </c>
      <c r="Q4009" s="45"/>
      <c r="R4009" s="38"/>
      <c r="S4009" s="43">
        <v>915</v>
      </c>
      <c r="T4009" s="44">
        <v>71370</v>
      </c>
      <c r="U4009" s="45"/>
      <c r="V4009" s="38"/>
      <c r="W4009" s="43">
        <v>273</v>
      </c>
      <c r="X4009" s="44">
        <v>21294</v>
      </c>
      <c r="Y4009" s="45"/>
      <c r="Z4009" s="38"/>
      <c r="AA4009" s="43">
        <v>181.92</v>
      </c>
      <c r="AB4009" s="44">
        <v>14189.76</v>
      </c>
      <c r="AC4009" s="45"/>
      <c r="AD4009" s="38"/>
      <c r="AE4009" s="43">
        <v>1265</v>
      </c>
      <c r="AF4009" s="44">
        <v>98670</v>
      </c>
      <c r="AG4009" s="45"/>
      <c r="AH4009" s="38"/>
      <c r="AI4009" s="43">
        <v>0</v>
      </c>
      <c r="AJ4009" s="44">
        <v>0</v>
      </c>
      <c r="AK4009" s="45"/>
      <c r="AL4009" s="38"/>
      <c r="AM4009" s="43">
        <v>142</v>
      </c>
      <c r="AN4009" s="44">
        <v>11076</v>
      </c>
      <c r="AO4009" s="45"/>
    </row>
    <row r="4010" spans="1:41" hidden="1" outlineLevel="1" x14ac:dyDescent="0.25">
      <c r="A4010" s="30"/>
      <c r="B4010" s="31" t="s">
        <v>44</v>
      </c>
      <c r="C4010" s="31" t="s">
        <v>45</v>
      </c>
      <c r="G4010" s="36"/>
      <c r="H4010" s="36"/>
      <c r="I4010" s="37"/>
      <c r="J4010" s="38"/>
      <c r="K4010" s="36"/>
      <c r="L4010" s="36"/>
      <c r="M4010" s="37"/>
      <c r="N4010" s="38"/>
      <c r="O4010" s="36"/>
      <c r="P4010" s="36"/>
      <c r="Q4010" s="37"/>
      <c r="R4010" s="38"/>
      <c r="S4010" s="36"/>
      <c r="T4010" s="36"/>
      <c r="U4010" s="37"/>
      <c r="V4010" s="38"/>
      <c r="W4010" s="36"/>
      <c r="X4010" s="36"/>
      <c r="Y4010" s="37"/>
      <c r="Z4010" s="38"/>
      <c r="AA4010" s="36"/>
      <c r="AB4010" s="36"/>
      <c r="AC4010" s="37"/>
      <c r="AD4010" s="38"/>
      <c r="AE4010" s="36"/>
      <c r="AF4010" s="36"/>
      <c r="AG4010" s="37"/>
      <c r="AH4010" s="38"/>
      <c r="AI4010" s="36"/>
      <c r="AJ4010" s="36"/>
      <c r="AK4010" s="37"/>
      <c r="AL4010" s="38"/>
      <c r="AM4010" s="36"/>
      <c r="AN4010" s="36"/>
      <c r="AO4010" s="37"/>
    </row>
    <row r="4011" spans="1:41" ht="45" hidden="1" outlineLevel="1" x14ac:dyDescent="0.25">
      <c r="A4011" s="34" t="s">
        <v>6619</v>
      </c>
      <c r="B4011" s="35" t="s">
        <v>47</v>
      </c>
      <c r="C4011" s="35" t="s">
        <v>4262</v>
      </c>
      <c r="G4011" s="36"/>
      <c r="H4011" s="36"/>
      <c r="I4011" s="37"/>
      <c r="J4011" s="38"/>
      <c r="K4011" s="36"/>
      <c r="L4011" s="36"/>
      <c r="M4011" s="37"/>
      <c r="N4011" s="38"/>
      <c r="O4011" s="36"/>
      <c r="P4011" s="36"/>
      <c r="Q4011" s="37"/>
      <c r="R4011" s="38"/>
      <c r="S4011" s="36"/>
      <c r="T4011" s="36"/>
      <c r="U4011" s="37"/>
      <c r="V4011" s="38"/>
      <c r="W4011" s="36"/>
      <c r="X4011" s="36"/>
      <c r="Y4011" s="37"/>
      <c r="Z4011" s="38"/>
      <c r="AA4011" s="36"/>
      <c r="AB4011" s="36"/>
      <c r="AC4011" s="37"/>
      <c r="AD4011" s="38"/>
      <c r="AE4011" s="36"/>
      <c r="AF4011" s="36"/>
      <c r="AG4011" s="37"/>
      <c r="AH4011" s="38"/>
      <c r="AI4011" s="36"/>
      <c r="AJ4011" s="36"/>
      <c r="AK4011" s="37"/>
      <c r="AL4011" s="38"/>
      <c r="AM4011" s="36"/>
      <c r="AN4011" s="36"/>
      <c r="AO4011" s="37"/>
    </row>
    <row r="4012" spans="1:41" ht="45" hidden="1" outlineLevel="1" x14ac:dyDescent="0.25">
      <c r="A4012" s="30"/>
      <c r="B4012" s="31" t="s">
        <v>69</v>
      </c>
      <c r="C4012" s="31" t="s">
        <v>70</v>
      </c>
      <c r="D4012" s="31" t="s">
        <v>71</v>
      </c>
      <c r="E4012" s="31" t="s">
        <v>72</v>
      </c>
      <c r="G4012" s="39" t="s">
        <v>73</v>
      </c>
      <c r="H4012" s="40" t="s">
        <v>33</v>
      </c>
      <c r="I4012" s="41"/>
      <c r="J4012" s="38"/>
      <c r="K4012" s="39" t="s">
        <v>73</v>
      </c>
      <c r="L4012" s="40" t="s">
        <v>33</v>
      </c>
      <c r="M4012" s="41"/>
      <c r="N4012" s="38"/>
      <c r="O4012" s="39" t="s">
        <v>73</v>
      </c>
      <c r="P4012" s="40" t="s">
        <v>33</v>
      </c>
      <c r="Q4012" s="41"/>
      <c r="R4012" s="38"/>
      <c r="S4012" s="39" t="s">
        <v>73</v>
      </c>
      <c r="T4012" s="40" t="s">
        <v>33</v>
      </c>
      <c r="U4012" s="41"/>
      <c r="V4012" s="38"/>
      <c r="W4012" s="39" t="s">
        <v>73</v>
      </c>
      <c r="X4012" s="40" t="s">
        <v>33</v>
      </c>
      <c r="Y4012" s="41"/>
      <c r="Z4012" s="38"/>
      <c r="AA4012" s="39" t="s">
        <v>73</v>
      </c>
      <c r="AB4012" s="40" t="s">
        <v>33</v>
      </c>
      <c r="AC4012" s="41"/>
      <c r="AD4012" s="38"/>
      <c r="AE4012" s="39" t="s">
        <v>73</v>
      </c>
      <c r="AF4012" s="40" t="s">
        <v>33</v>
      </c>
      <c r="AG4012" s="41"/>
      <c r="AH4012" s="38"/>
      <c r="AI4012" s="39" t="s">
        <v>73</v>
      </c>
      <c r="AJ4012" s="40" t="s">
        <v>33</v>
      </c>
      <c r="AK4012" s="41"/>
      <c r="AL4012" s="38"/>
      <c r="AM4012" s="39" t="s">
        <v>73</v>
      </c>
      <c r="AN4012" s="40" t="s">
        <v>33</v>
      </c>
      <c r="AO4012" s="41"/>
    </row>
    <row r="4013" spans="1:41" hidden="1" outlineLevel="1" x14ac:dyDescent="0.25">
      <c r="A4013" s="34" t="s">
        <v>6620</v>
      </c>
      <c r="B4013" s="35" t="s">
        <v>6621</v>
      </c>
      <c r="C4013" s="35" t="s">
        <v>4265</v>
      </c>
      <c r="D4013" s="35" t="s">
        <v>500</v>
      </c>
      <c r="E4013" s="42">
        <v>22</v>
      </c>
      <c r="G4013" s="43">
        <v>0</v>
      </c>
      <c r="H4013" s="44">
        <v>0</v>
      </c>
      <c r="I4013" s="45"/>
      <c r="J4013" s="38"/>
      <c r="K4013" s="43">
        <v>1800</v>
      </c>
      <c r="L4013" s="44">
        <v>39600</v>
      </c>
      <c r="M4013" s="45"/>
      <c r="N4013" s="38"/>
      <c r="O4013" s="43">
        <v>1800</v>
      </c>
      <c r="P4013" s="44">
        <v>39600</v>
      </c>
      <c r="Q4013" s="45"/>
      <c r="R4013" s="38"/>
      <c r="S4013" s="43">
        <v>70</v>
      </c>
      <c r="T4013" s="44">
        <v>1540</v>
      </c>
      <c r="U4013" s="45"/>
      <c r="V4013" s="38"/>
      <c r="W4013" s="43">
        <v>273</v>
      </c>
      <c r="X4013" s="44">
        <v>6006</v>
      </c>
      <c r="Y4013" s="45"/>
      <c r="Z4013" s="38"/>
      <c r="AA4013" s="43">
        <v>181.92</v>
      </c>
      <c r="AB4013" s="44">
        <v>4002.24</v>
      </c>
      <c r="AC4013" s="45"/>
      <c r="AD4013" s="38"/>
      <c r="AE4013" s="43">
        <v>1265</v>
      </c>
      <c r="AF4013" s="44">
        <v>27830</v>
      </c>
      <c r="AG4013" s="45"/>
      <c r="AH4013" s="38"/>
      <c r="AI4013" s="43">
        <v>0</v>
      </c>
      <c r="AJ4013" s="44">
        <v>0</v>
      </c>
      <c r="AK4013" s="45"/>
      <c r="AL4013" s="38"/>
      <c r="AM4013" s="43">
        <v>128</v>
      </c>
      <c r="AN4013" s="44">
        <v>2816</v>
      </c>
      <c r="AO4013" s="45"/>
    </row>
    <row r="4014" spans="1:41" ht="45" hidden="1" outlineLevel="1" x14ac:dyDescent="0.25">
      <c r="A4014" s="34" t="s">
        <v>6622</v>
      </c>
      <c r="B4014" s="35" t="s">
        <v>6623</v>
      </c>
      <c r="C4014" s="35" t="s">
        <v>4319</v>
      </c>
      <c r="D4014" s="35" t="s">
        <v>444</v>
      </c>
      <c r="E4014" s="42">
        <v>0</v>
      </c>
      <c r="G4014" s="43">
        <v>0</v>
      </c>
      <c r="H4014" s="44">
        <v>0</v>
      </c>
      <c r="I4014" s="45"/>
      <c r="J4014" s="38"/>
      <c r="K4014" s="43">
        <v>0</v>
      </c>
      <c r="L4014" s="44">
        <v>0</v>
      </c>
      <c r="M4014" s="45"/>
      <c r="N4014" s="38"/>
      <c r="O4014" s="43">
        <v>0</v>
      </c>
      <c r="P4014" s="44">
        <v>0</v>
      </c>
      <c r="Q4014" s="45"/>
      <c r="R4014" s="38"/>
      <c r="S4014" s="43">
        <v>0</v>
      </c>
      <c r="T4014" s="44">
        <v>0</v>
      </c>
      <c r="U4014" s="45"/>
      <c r="V4014" s="38"/>
      <c r="W4014" s="43">
        <v>0</v>
      </c>
      <c r="X4014" s="44">
        <v>0</v>
      </c>
      <c r="Y4014" s="45"/>
      <c r="Z4014" s="38"/>
      <c r="AA4014" s="43">
        <v>4134.6400000000003</v>
      </c>
      <c r="AB4014" s="44">
        <v>0</v>
      </c>
      <c r="AC4014" s="45"/>
      <c r="AD4014" s="38"/>
      <c r="AE4014" s="43">
        <v>1725</v>
      </c>
      <c r="AF4014" s="44">
        <v>0</v>
      </c>
      <c r="AG4014" s="45"/>
      <c r="AH4014" s="38"/>
      <c r="AI4014" s="43">
        <v>0</v>
      </c>
      <c r="AJ4014" s="44">
        <v>0</v>
      </c>
      <c r="AK4014" s="45"/>
      <c r="AL4014" s="38"/>
      <c r="AM4014" s="43">
        <v>0</v>
      </c>
      <c r="AN4014" s="44">
        <v>0</v>
      </c>
      <c r="AO4014" s="45"/>
    </row>
    <row r="4015" spans="1:41" ht="60" hidden="1" outlineLevel="1" x14ac:dyDescent="0.25">
      <c r="A4015" s="34" t="s">
        <v>6624</v>
      </c>
      <c r="B4015" s="35" t="s">
        <v>6625</v>
      </c>
      <c r="C4015" s="35" t="s">
        <v>4322</v>
      </c>
      <c r="D4015" s="35" t="s">
        <v>3321</v>
      </c>
      <c r="E4015" s="42">
        <v>0</v>
      </c>
      <c r="G4015" s="43">
        <v>0</v>
      </c>
      <c r="H4015" s="44">
        <v>0</v>
      </c>
      <c r="I4015" s="45"/>
      <c r="J4015" s="38"/>
      <c r="K4015" s="43">
        <v>0</v>
      </c>
      <c r="L4015" s="44">
        <v>0</v>
      </c>
      <c r="M4015" s="45"/>
      <c r="N4015" s="38"/>
      <c r="O4015" s="43">
        <v>0</v>
      </c>
      <c r="P4015" s="44">
        <v>0</v>
      </c>
      <c r="Q4015" s="45"/>
      <c r="R4015" s="38"/>
      <c r="S4015" s="43">
        <v>0</v>
      </c>
      <c r="T4015" s="44">
        <v>0</v>
      </c>
      <c r="U4015" s="45"/>
      <c r="V4015" s="38"/>
      <c r="W4015" s="43">
        <v>0</v>
      </c>
      <c r="X4015" s="44">
        <v>0</v>
      </c>
      <c r="Y4015" s="45"/>
      <c r="Z4015" s="38"/>
      <c r="AA4015" s="43">
        <v>4134.6400000000003</v>
      </c>
      <c r="AB4015" s="44">
        <v>0</v>
      </c>
      <c r="AC4015" s="45"/>
      <c r="AD4015" s="38"/>
      <c r="AE4015" s="43">
        <v>8625</v>
      </c>
      <c r="AF4015" s="44">
        <v>0</v>
      </c>
      <c r="AG4015" s="45"/>
      <c r="AH4015" s="38"/>
      <c r="AI4015" s="43">
        <v>0</v>
      </c>
      <c r="AJ4015" s="44">
        <v>0</v>
      </c>
      <c r="AK4015" s="45"/>
      <c r="AL4015" s="38"/>
      <c r="AM4015" s="43">
        <v>0</v>
      </c>
      <c r="AN4015" s="44">
        <v>0</v>
      </c>
      <c r="AO4015" s="45"/>
    </row>
    <row r="4016" spans="1:41" hidden="1" outlineLevel="1" x14ac:dyDescent="0.25">
      <c r="A4016" s="30"/>
      <c r="B4016" s="31" t="s">
        <v>44</v>
      </c>
      <c r="C4016" s="31" t="s">
        <v>45</v>
      </c>
      <c r="G4016" s="36"/>
      <c r="H4016" s="36"/>
      <c r="I4016" s="37"/>
      <c r="J4016" s="38"/>
      <c r="K4016" s="36"/>
      <c r="L4016" s="36"/>
      <c r="M4016" s="37"/>
      <c r="N4016" s="38"/>
      <c r="O4016" s="36"/>
      <c r="P4016" s="36"/>
      <c r="Q4016" s="37"/>
      <c r="R4016" s="38"/>
      <c r="S4016" s="36"/>
      <c r="T4016" s="36"/>
      <c r="U4016" s="37"/>
      <c r="V4016" s="38"/>
      <c r="W4016" s="36"/>
      <c r="X4016" s="36"/>
      <c r="Y4016" s="37"/>
      <c r="Z4016" s="38"/>
      <c r="AA4016" s="36"/>
      <c r="AB4016" s="36"/>
      <c r="AC4016" s="37"/>
      <c r="AD4016" s="38"/>
      <c r="AE4016" s="36"/>
      <c r="AF4016" s="36"/>
      <c r="AG4016" s="37"/>
      <c r="AH4016" s="38"/>
      <c r="AI4016" s="36"/>
      <c r="AJ4016" s="36"/>
      <c r="AK4016" s="37"/>
      <c r="AL4016" s="38"/>
      <c r="AM4016" s="36"/>
      <c r="AN4016" s="36"/>
      <c r="AO4016" s="37"/>
    </row>
    <row r="4017" spans="1:41" hidden="1" outlineLevel="1" x14ac:dyDescent="0.25">
      <c r="A4017" s="34" t="s">
        <v>6626</v>
      </c>
      <c r="B4017" s="35" t="s">
        <v>47</v>
      </c>
      <c r="C4017" s="35" t="s">
        <v>483</v>
      </c>
      <c r="G4017" s="36"/>
      <c r="H4017" s="36"/>
      <c r="I4017" s="37"/>
      <c r="J4017" s="38"/>
      <c r="K4017" s="36"/>
      <c r="L4017" s="36"/>
      <c r="M4017" s="37"/>
      <c r="N4017" s="38"/>
      <c r="O4017" s="36"/>
      <c r="P4017" s="36"/>
      <c r="Q4017" s="37"/>
      <c r="R4017" s="38"/>
      <c r="S4017" s="36"/>
      <c r="T4017" s="36"/>
      <c r="U4017" s="37"/>
      <c r="V4017" s="38"/>
      <c r="W4017" s="36"/>
      <c r="X4017" s="36"/>
      <c r="Y4017" s="37"/>
      <c r="Z4017" s="38"/>
      <c r="AA4017" s="36"/>
      <c r="AB4017" s="36"/>
      <c r="AC4017" s="37"/>
      <c r="AD4017" s="38"/>
      <c r="AE4017" s="36"/>
      <c r="AF4017" s="36"/>
      <c r="AG4017" s="37"/>
      <c r="AH4017" s="38"/>
      <c r="AI4017" s="36"/>
      <c r="AJ4017" s="36"/>
      <c r="AK4017" s="37"/>
      <c r="AL4017" s="38"/>
      <c r="AM4017" s="36"/>
      <c r="AN4017" s="36"/>
      <c r="AO4017" s="37"/>
    </row>
    <row r="4018" spans="1:41" ht="45" hidden="1" outlineLevel="1" x14ac:dyDescent="0.25">
      <c r="A4018" s="30"/>
      <c r="B4018" s="31" t="s">
        <v>69</v>
      </c>
      <c r="C4018" s="31" t="s">
        <v>70</v>
      </c>
      <c r="D4018" s="31" t="s">
        <v>71</v>
      </c>
      <c r="E4018" s="31" t="s">
        <v>72</v>
      </c>
      <c r="G4018" s="39" t="s">
        <v>73</v>
      </c>
      <c r="H4018" s="40" t="s">
        <v>33</v>
      </c>
      <c r="I4018" s="41"/>
      <c r="J4018" s="38"/>
      <c r="K4018" s="39" t="s">
        <v>73</v>
      </c>
      <c r="L4018" s="40" t="s">
        <v>33</v>
      </c>
      <c r="M4018" s="41"/>
      <c r="N4018" s="38"/>
      <c r="O4018" s="39" t="s">
        <v>73</v>
      </c>
      <c r="P4018" s="40" t="s">
        <v>33</v>
      </c>
      <c r="Q4018" s="41"/>
      <c r="R4018" s="38"/>
      <c r="S4018" s="39" t="s">
        <v>73</v>
      </c>
      <c r="T4018" s="40" t="s">
        <v>33</v>
      </c>
      <c r="U4018" s="41"/>
      <c r="V4018" s="38"/>
      <c r="W4018" s="39" t="s">
        <v>73</v>
      </c>
      <c r="X4018" s="40" t="s">
        <v>33</v>
      </c>
      <c r="Y4018" s="41"/>
      <c r="Z4018" s="38"/>
      <c r="AA4018" s="39" t="s">
        <v>73</v>
      </c>
      <c r="AB4018" s="40" t="s">
        <v>33</v>
      </c>
      <c r="AC4018" s="41"/>
      <c r="AD4018" s="38"/>
      <c r="AE4018" s="39" t="s">
        <v>73</v>
      </c>
      <c r="AF4018" s="40" t="s">
        <v>33</v>
      </c>
      <c r="AG4018" s="41"/>
      <c r="AH4018" s="38"/>
      <c r="AI4018" s="39" t="s">
        <v>73</v>
      </c>
      <c r="AJ4018" s="40" t="s">
        <v>33</v>
      </c>
      <c r="AK4018" s="41"/>
      <c r="AL4018" s="38"/>
      <c r="AM4018" s="39" t="s">
        <v>73</v>
      </c>
      <c r="AN4018" s="40" t="s">
        <v>33</v>
      </c>
      <c r="AO4018" s="41"/>
    </row>
    <row r="4019" spans="1:41" ht="105" hidden="1" outlineLevel="1" x14ac:dyDescent="0.25">
      <c r="A4019" s="34" t="s">
        <v>6627</v>
      </c>
      <c r="B4019" s="35" t="s">
        <v>6628</v>
      </c>
      <c r="C4019" s="35" t="s">
        <v>486</v>
      </c>
      <c r="D4019" s="35" t="s">
        <v>621</v>
      </c>
      <c r="E4019" s="42">
        <v>1</v>
      </c>
      <c r="G4019" s="43">
        <v>0</v>
      </c>
      <c r="H4019" s="44">
        <v>0</v>
      </c>
      <c r="I4019" s="45"/>
      <c r="J4019" s="38"/>
      <c r="K4019" s="43">
        <v>0</v>
      </c>
      <c r="L4019" s="44">
        <v>0</v>
      </c>
      <c r="M4019" s="45"/>
      <c r="N4019" s="38"/>
      <c r="O4019" s="43">
        <v>0</v>
      </c>
      <c r="P4019" s="44">
        <v>0</v>
      </c>
      <c r="Q4019" s="45"/>
      <c r="R4019" s="38"/>
      <c r="S4019" s="43">
        <v>0</v>
      </c>
      <c r="T4019" s="44">
        <v>0</v>
      </c>
      <c r="U4019" s="45"/>
      <c r="V4019" s="38"/>
      <c r="W4019" s="43">
        <v>0</v>
      </c>
      <c r="X4019" s="44">
        <v>0</v>
      </c>
      <c r="Y4019" s="45"/>
      <c r="Z4019" s="38"/>
      <c r="AA4019" s="43">
        <v>0</v>
      </c>
      <c r="AB4019" s="44">
        <v>0</v>
      </c>
      <c r="AC4019" s="45"/>
      <c r="AD4019" s="38"/>
      <c r="AE4019" s="43">
        <v>0</v>
      </c>
      <c r="AF4019" s="44">
        <v>0</v>
      </c>
      <c r="AG4019" s="45"/>
      <c r="AH4019" s="38"/>
      <c r="AI4019" s="43">
        <v>0</v>
      </c>
      <c r="AJ4019" s="44">
        <v>0</v>
      </c>
      <c r="AK4019" s="45"/>
      <c r="AL4019" s="38"/>
      <c r="AM4019" s="43">
        <v>18562</v>
      </c>
      <c r="AN4019" s="44">
        <v>18562</v>
      </c>
      <c r="AO4019" s="45"/>
    </row>
    <row r="4020" spans="1:41" hidden="1" outlineLevel="1" x14ac:dyDescent="0.25">
      <c r="A4020" s="30"/>
      <c r="B4020" s="31" t="s">
        <v>44</v>
      </c>
      <c r="C4020" s="31" t="s">
        <v>45</v>
      </c>
      <c r="G4020" s="36"/>
      <c r="H4020" s="36"/>
      <c r="I4020" s="37"/>
      <c r="J4020" s="38"/>
      <c r="K4020" s="36"/>
      <c r="L4020" s="36"/>
      <c r="M4020" s="37"/>
      <c r="N4020" s="38"/>
      <c r="O4020" s="36"/>
      <c r="P4020" s="36"/>
      <c r="Q4020" s="37"/>
      <c r="R4020" s="38"/>
      <c r="S4020" s="36"/>
      <c r="T4020" s="36"/>
      <c r="U4020" s="37"/>
      <c r="V4020" s="38"/>
      <c r="W4020" s="36"/>
      <c r="X4020" s="36"/>
      <c r="Y4020" s="37"/>
      <c r="Z4020" s="38"/>
      <c r="AA4020" s="36"/>
      <c r="AB4020" s="36"/>
      <c r="AC4020" s="37"/>
      <c r="AD4020" s="38"/>
      <c r="AE4020" s="36"/>
      <c r="AF4020" s="36"/>
      <c r="AG4020" s="37"/>
      <c r="AH4020" s="38"/>
      <c r="AI4020" s="36"/>
      <c r="AJ4020" s="36"/>
      <c r="AK4020" s="37"/>
      <c r="AL4020" s="38"/>
      <c r="AM4020" s="36"/>
      <c r="AN4020" s="36"/>
      <c r="AO4020" s="37"/>
    </row>
    <row r="4021" spans="1:41" ht="45" hidden="1" outlineLevel="1" x14ac:dyDescent="0.25">
      <c r="A4021" s="34" t="s">
        <v>6629</v>
      </c>
      <c r="B4021" s="35" t="s">
        <v>47</v>
      </c>
      <c r="C4021" s="35" t="s">
        <v>488</v>
      </c>
      <c r="G4021" s="36"/>
      <c r="H4021" s="36"/>
      <c r="I4021" s="37"/>
      <c r="J4021" s="38"/>
      <c r="K4021" s="36"/>
      <c r="L4021" s="36"/>
      <c r="M4021" s="37"/>
      <c r="N4021" s="38"/>
      <c r="O4021" s="36"/>
      <c r="P4021" s="36"/>
      <c r="Q4021" s="37"/>
      <c r="R4021" s="38"/>
      <c r="S4021" s="36"/>
      <c r="T4021" s="36"/>
      <c r="U4021" s="37"/>
      <c r="V4021" s="38"/>
      <c r="W4021" s="36"/>
      <c r="X4021" s="36"/>
      <c r="Y4021" s="37"/>
      <c r="Z4021" s="38"/>
      <c r="AA4021" s="36"/>
      <c r="AB4021" s="36"/>
      <c r="AC4021" s="37"/>
      <c r="AD4021" s="38"/>
      <c r="AE4021" s="36"/>
      <c r="AF4021" s="36"/>
      <c r="AG4021" s="37"/>
      <c r="AH4021" s="38"/>
      <c r="AI4021" s="36"/>
      <c r="AJ4021" s="36"/>
      <c r="AK4021" s="37"/>
      <c r="AL4021" s="38"/>
      <c r="AM4021" s="36"/>
      <c r="AN4021" s="36"/>
      <c r="AO4021" s="37"/>
    </row>
    <row r="4022" spans="1:41" hidden="1" outlineLevel="1" x14ac:dyDescent="0.25">
      <c r="A4022" s="15" t="s">
        <v>6630</v>
      </c>
      <c r="B4022" s="15"/>
      <c r="C4022" s="15"/>
      <c r="D4022" s="15"/>
      <c r="E4022" s="15"/>
      <c r="G4022" s="20" t="s">
        <v>43</v>
      </c>
      <c r="H4022" s="44">
        <v>92760</v>
      </c>
      <c r="I4022" s="45"/>
      <c r="J4022" s="38"/>
      <c r="K4022" s="20" t="s">
        <v>43</v>
      </c>
      <c r="L4022" s="44">
        <v>162400</v>
      </c>
      <c r="M4022" s="45"/>
      <c r="N4022" s="38"/>
      <c r="O4022" s="20" t="s">
        <v>43</v>
      </c>
      <c r="P4022" s="44">
        <v>162400</v>
      </c>
      <c r="Q4022" s="45"/>
      <c r="R4022" s="38"/>
      <c r="S4022" s="20" t="s">
        <v>43</v>
      </c>
      <c r="T4022" s="44">
        <v>83158</v>
      </c>
      <c r="U4022" s="45"/>
      <c r="V4022" s="38"/>
      <c r="W4022" s="20" t="s">
        <v>43</v>
      </c>
      <c r="X4022" s="44">
        <v>121200</v>
      </c>
      <c r="Y4022" s="45"/>
      <c r="Z4022" s="38"/>
      <c r="AA4022" s="20" t="s">
        <v>43</v>
      </c>
      <c r="AB4022" s="44">
        <v>126516.53</v>
      </c>
      <c r="AC4022" s="45"/>
      <c r="AD4022" s="38"/>
      <c r="AE4022" s="20" t="s">
        <v>43</v>
      </c>
      <c r="AF4022" s="44">
        <v>122357</v>
      </c>
      <c r="AG4022" s="45"/>
      <c r="AH4022" s="38"/>
      <c r="AI4022" s="20" t="s">
        <v>43</v>
      </c>
      <c r="AJ4022" s="44">
        <v>147543.66</v>
      </c>
      <c r="AK4022" s="45"/>
      <c r="AL4022" s="38"/>
      <c r="AM4022" s="20" t="s">
        <v>43</v>
      </c>
      <c r="AN4022" s="44">
        <v>189481</v>
      </c>
      <c r="AO4022" s="45"/>
    </row>
    <row r="4023" spans="1:41" hidden="1" outlineLevel="1" x14ac:dyDescent="0.25">
      <c r="A4023" s="30"/>
      <c r="B4023" s="31" t="s">
        <v>44</v>
      </c>
      <c r="C4023" s="31" t="s">
        <v>45</v>
      </c>
      <c r="G4023" s="36"/>
      <c r="H4023" s="36"/>
      <c r="I4023" s="37"/>
      <c r="J4023" s="38"/>
      <c r="K4023" s="36"/>
      <c r="L4023" s="36"/>
      <c r="M4023" s="37"/>
      <c r="N4023" s="38"/>
      <c r="O4023" s="36"/>
      <c r="P4023" s="36"/>
      <c r="Q4023" s="37"/>
      <c r="R4023" s="38"/>
      <c r="S4023" s="36"/>
      <c r="T4023" s="36"/>
      <c r="U4023" s="37"/>
      <c r="V4023" s="38"/>
      <c r="W4023" s="36"/>
      <c r="X4023" s="36"/>
      <c r="Y4023" s="37"/>
      <c r="Z4023" s="38"/>
      <c r="AA4023" s="36"/>
      <c r="AB4023" s="36"/>
      <c r="AC4023" s="37"/>
      <c r="AD4023" s="38"/>
      <c r="AE4023" s="36"/>
      <c r="AF4023" s="36"/>
      <c r="AG4023" s="37"/>
      <c r="AH4023" s="38"/>
      <c r="AI4023" s="36"/>
      <c r="AJ4023" s="36"/>
      <c r="AK4023" s="37"/>
      <c r="AL4023" s="38"/>
      <c r="AM4023" s="36"/>
      <c r="AN4023" s="36"/>
      <c r="AO4023" s="37"/>
    </row>
    <row r="4024" spans="1:41" hidden="1" outlineLevel="1" x14ac:dyDescent="0.25">
      <c r="A4024" s="34" t="s">
        <v>6631</v>
      </c>
      <c r="B4024" s="35" t="s">
        <v>47</v>
      </c>
      <c r="C4024" s="35" t="s">
        <v>5658</v>
      </c>
      <c r="G4024" s="36"/>
      <c r="H4024" s="36"/>
      <c r="I4024" s="37"/>
      <c r="J4024" s="38"/>
      <c r="K4024" s="36"/>
      <c r="L4024" s="36"/>
      <c r="M4024" s="37"/>
      <c r="N4024" s="38"/>
      <c r="O4024" s="36"/>
      <c r="P4024" s="36"/>
      <c r="Q4024" s="37"/>
      <c r="R4024" s="38"/>
      <c r="S4024" s="36"/>
      <c r="T4024" s="36"/>
      <c r="U4024" s="37"/>
      <c r="V4024" s="38"/>
      <c r="W4024" s="36"/>
      <c r="X4024" s="36"/>
      <c r="Y4024" s="37"/>
      <c r="Z4024" s="38"/>
      <c r="AA4024" s="36"/>
      <c r="AB4024" s="36"/>
      <c r="AC4024" s="37"/>
      <c r="AD4024" s="38"/>
      <c r="AE4024" s="36"/>
      <c r="AF4024" s="36"/>
      <c r="AG4024" s="37"/>
      <c r="AH4024" s="38"/>
      <c r="AI4024" s="36"/>
      <c r="AJ4024" s="36"/>
      <c r="AK4024" s="37"/>
      <c r="AL4024" s="38"/>
      <c r="AM4024" s="36"/>
      <c r="AN4024" s="36"/>
      <c r="AO4024" s="37"/>
    </row>
    <row r="4025" spans="1:41" ht="60" hidden="1" outlineLevel="1" x14ac:dyDescent="0.25">
      <c r="A4025" s="34" t="s">
        <v>6632</v>
      </c>
      <c r="B4025" s="35" t="s">
        <v>47</v>
      </c>
      <c r="C4025" s="35" t="s">
        <v>5660</v>
      </c>
      <c r="G4025" s="36"/>
      <c r="H4025" s="36"/>
      <c r="I4025" s="37"/>
      <c r="J4025" s="38"/>
      <c r="K4025" s="36"/>
      <c r="L4025" s="36"/>
      <c r="M4025" s="37"/>
      <c r="N4025" s="38"/>
      <c r="O4025" s="36"/>
      <c r="P4025" s="36"/>
      <c r="Q4025" s="37"/>
      <c r="R4025" s="38"/>
      <c r="S4025" s="36"/>
      <c r="T4025" s="36"/>
      <c r="U4025" s="37"/>
      <c r="V4025" s="38"/>
      <c r="W4025" s="36"/>
      <c r="X4025" s="36"/>
      <c r="Y4025" s="37"/>
      <c r="Z4025" s="38"/>
      <c r="AA4025" s="36"/>
      <c r="AB4025" s="36"/>
      <c r="AC4025" s="37"/>
      <c r="AD4025" s="38"/>
      <c r="AE4025" s="36"/>
      <c r="AF4025" s="36"/>
      <c r="AG4025" s="37"/>
      <c r="AH4025" s="38"/>
      <c r="AI4025" s="36"/>
      <c r="AJ4025" s="36"/>
      <c r="AK4025" s="37"/>
      <c r="AL4025" s="38"/>
      <c r="AM4025" s="36"/>
      <c r="AN4025" s="36"/>
      <c r="AO4025" s="37"/>
    </row>
    <row r="4026" spans="1:41" ht="30" hidden="1" outlineLevel="1" x14ac:dyDescent="0.25">
      <c r="A4026" s="34" t="s">
        <v>6633</v>
      </c>
      <c r="B4026" s="35" t="s">
        <v>47</v>
      </c>
      <c r="C4026" s="35" t="s">
        <v>3400</v>
      </c>
      <c r="G4026" s="36"/>
      <c r="H4026" s="36"/>
      <c r="I4026" s="37"/>
      <c r="J4026" s="38"/>
      <c r="K4026" s="36"/>
      <c r="L4026" s="36"/>
      <c r="M4026" s="37"/>
      <c r="N4026" s="38"/>
      <c r="O4026" s="36"/>
      <c r="P4026" s="36"/>
      <c r="Q4026" s="37"/>
      <c r="R4026" s="38"/>
      <c r="S4026" s="36"/>
      <c r="T4026" s="36"/>
      <c r="U4026" s="37"/>
      <c r="V4026" s="38"/>
      <c r="W4026" s="36"/>
      <c r="X4026" s="36"/>
      <c r="Y4026" s="37"/>
      <c r="Z4026" s="38"/>
      <c r="AA4026" s="36"/>
      <c r="AB4026" s="36"/>
      <c r="AC4026" s="37"/>
      <c r="AD4026" s="38"/>
      <c r="AE4026" s="36"/>
      <c r="AF4026" s="36"/>
      <c r="AG4026" s="37"/>
      <c r="AH4026" s="38"/>
      <c r="AI4026" s="36"/>
      <c r="AJ4026" s="36"/>
      <c r="AK4026" s="37"/>
      <c r="AL4026" s="38"/>
      <c r="AM4026" s="36"/>
      <c r="AN4026" s="36"/>
      <c r="AO4026" s="37"/>
    </row>
    <row r="4027" spans="1:41" ht="45" hidden="1" outlineLevel="1" x14ac:dyDescent="0.25">
      <c r="A4027" s="30"/>
      <c r="B4027" s="31" t="s">
        <v>69</v>
      </c>
      <c r="C4027" s="31" t="s">
        <v>70</v>
      </c>
      <c r="D4027" s="31" t="s">
        <v>71</v>
      </c>
      <c r="E4027" s="31" t="s">
        <v>72</v>
      </c>
      <c r="G4027" s="39" t="s">
        <v>73</v>
      </c>
      <c r="H4027" s="40" t="s">
        <v>33</v>
      </c>
      <c r="I4027" s="41"/>
      <c r="J4027" s="38"/>
      <c r="K4027" s="39" t="s">
        <v>73</v>
      </c>
      <c r="L4027" s="40" t="s">
        <v>33</v>
      </c>
      <c r="M4027" s="41"/>
      <c r="N4027" s="38"/>
      <c r="O4027" s="39" t="s">
        <v>73</v>
      </c>
      <c r="P4027" s="40" t="s">
        <v>33</v>
      </c>
      <c r="Q4027" s="41"/>
      <c r="R4027" s="38"/>
      <c r="S4027" s="39" t="s">
        <v>73</v>
      </c>
      <c r="T4027" s="40" t="s">
        <v>33</v>
      </c>
      <c r="U4027" s="41"/>
      <c r="V4027" s="38"/>
      <c r="W4027" s="39" t="s">
        <v>73</v>
      </c>
      <c r="X4027" s="40" t="s">
        <v>33</v>
      </c>
      <c r="Y4027" s="41"/>
      <c r="Z4027" s="38"/>
      <c r="AA4027" s="39" t="s">
        <v>73</v>
      </c>
      <c r="AB4027" s="40" t="s">
        <v>33</v>
      </c>
      <c r="AC4027" s="41"/>
      <c r="AD4027" s="38"/>
      <c r="AE4027" s="39" t="s">
        <v>73</v>
      </c>
      <c r="AF4027" s="40" t="s">
        <v>33</v>
      </c>
      <c r="AG4027" s="41"/>
      <c r="AH4027" s="38"/>
      <c r="AI4027" s="39" t="s">
        <v>73</v>
      </c>
      <c r="AJ4027" s="40" t="s">
        <v>33</v>
      </c>
      <c r="AK4027" s="41"/>
      <c r="AL4027" s="38"/>
      <c r="AM4027" s="39" t="s">
        <v>73</v>
      </c>
      <c r="AN4027" s="40" t="s">
        <v>33</v>
      </c>
      <c r="AO4027" s="41"/>
    </row>
    <row r="4028" spans="1:41" hidden="1" outlineLevel="1" x14ac:dyDescent="0.25">
      <c r="A4028" s="34" t="s">
        <v>6634</v>
      </c>
      <c r="B4028" s="35" t="s">
        <v>6635</v>
      </c>
      <c r="C4028" s="35" t="s">
        <v>5664</v>
      </c>
      <c r="D4028" s="35" t="s">
        <v>686</v>
      </c>
      <c r="E4028" s="42">
        <v>800</v>
      </c>
      <c r="G4028" s="43">
        <v>54</v>
      </c>
      <c r="H4028" s="44">
        <v>43200</v>
      </c>
      <c r="I4028" s="45"/>
      <c r="J4028" s="38"/>
      <c r="K4028" s="43">
        <v>125</v>
      </c>
      <c r="L4028" s="44">
        <v>100000</v>
      </c>
      <c r="M4028" s="45"/>
      <c r="N4028" s="38"/>
      <c r="O4028" s="43">
        <v>125</v>
      </c>
      <c r="P4028" s="44">
        <v>100000</v>
      </c>
      <c r="Q4028" s="45"/>
      <c r="R4028" s="38"/>
      <c r="S4028" s="43">
        <v>46</v>
      </c>
      <c r="T4028" s="44">
        <v>36800</v>
      </c>
      <c r="U4028" s="45"/>
      <c r="V4028" s="38"/>
      <c r="W4028" s="43">
        <v>72</v>
      </c>
      <c r="X4028" s="44">
        <v>57600</v>
      </c>
      <c r="Y4028" s="45"/>
      <c r="Z4028" s="38"/>
      <c r="AA4028" s="43">
        <v>86.18</v>
      </c>
      <c r="AB4028" s="44">
        <v>68944</v>
      </c>
      <c r="AC4028" s="45"/>
      <c r="AD4028" s="38"/>
      <c r="AE4028" s="43">
        <v>72</v>
      </c>
      <c r="AF4028" s="44">
        <v>57600</v>
      </c>
      <c r="AG4028" s="45"/>
      <c r="AH4028" s="38"/>
      <c r="AI4028" s="43">
        <v>80.47</v>
      </c>
      <c r="AJ4028" s="44">
        <v>64376</v>
      </c>
      <c r="AK4028" s="45"/>
      <c r="AL4028" s="38"/>
      <c r="AM4028" s="43">
        <v>106</v>
      </c>
      <c r="AN4028" s="44">
        <v>84800</v>
      </c>
      <c r="AO4028" s="45"/>
    </row>
    <row r="4029" spans="1:41" hidden="1" outlineLevel="1" x14ac:dyDescent="0.25">
      <c r="A4029" s="34" t="s">
        <v>6636</v>
      </c>
      <c r="B4029" s="35" t="s">
        <v>6637</v>
      </c>
      <c r="C4029" s="35" t="s">
        <v>5667</v>
      </c>
      <c r="D4029" s="35" t="s">
        <v>686</v>
      </c>
      <c r="E4029" s="42">
        <v>170</v>
      </c>
      <c r="G4029" s="43">
        <v>108</v>
      </c>
      <c r="H4029" s="44">
        <v>18360</v>
      </c>
      <c r="I4029" s="45"/>
      <c r="J4029" s="38"/>
      <c r="K4029" s="43">
        <v>125</v>
      </c>
      <c r="L4029" s="44">
        <v>21250</v>
      </c>
      <c r="M4029" s="45"/>
      <c r="N4029" s="38"/>
      <c r="O4029" s="43">
        <v>125</v>
      </c>
      <c r="P4029" s="44">
        <v>21250</v>
      </c>
      <c r="Q4029" s="45"/>
      <c r="R4029" s="38"/>
      <c r="S4029" s="43">
        <v>137</v>
      </c>
      <c r="T4029" s="44">
        <v>23290</v>
      </c>
      <c r="U4029" s="45"/>
      <c r="V4029" s="38"/>
      <c r="W4029" s="43">
        <v>216</v>
      </c>
      <c r="X4029" s="44">
        <v>36720</v>
      </c>
      <c r="Y4029" s="45"/>
      <c r="Z4029" s="38"/>
      <c r="AA4029" s="43">
        <v>129.28</v>
      </c>
      <c r="AB4029" s="44">
        <v>21977.599999999999</v>
      </c>
      <c r="AC4029" s="45"/>
      <c r="AD4029" s="38"/>
      <c r="AE4029" s="43">
        <v>209</v>
      </c>
      <c r="AF4029" s="44">
        <v>35530</v>
      </c>
      <c r="AG4029" s="45"/>
      <c r="AH4029" s="38"/>
      <c r="AI4029" s="43">
        <v>190.4</v>
      </c>
      <c r="AJ4029" s="44">
        <v>32368</v>
      </c>
      <c r="AK4029" s="45"/>
      <c r="AL4029" s="38"/>
      <c r="AM4029" s="43">
        <v>215</v>
      </c>
      <c r="AN4029" s="44">
        <v>36550</v>
      </c>
      <c r="AO4029" s="45"/>
    </row>
    <row r="4030" spans="1:41" hidden="1" outlineLevel="1" x14ac:dyDescent="0.25">
      <c r="A4030" s="34" t="s">
        <v>6638</v>
      </c>
      <c r="B4030" s="35" t="s">
        <v>6639</v>
      </c>
      <c r="C4030" s="35" t="s">
        <v>5670</v>
      </c>
      <c r="D4030" s="35" t="s">
        <v>523</v>
      </c>
      <c r="E4030" s="42">
        <v>280</v>
      </c>
      <c r="G4030" s="43">
        <v>87</v>
      </c>
      <c r="H4030" s="44">
        <v>24360</v>
      </c>
      <c r="I4030" s="45"/>
      <c r="J4030" s="38"/>
      <c r="K4030" s="43">
        <v>60</v>
      </c>
      <c r="L4030" s="44">
        <v>16800</v>
      </c>
      <c r="M4030" s="45"/>
      <c r="N4030" s="38"/>
      <c r="O4030" s="43">
        <v>60</v>
      </c>
      <c r="P4030" s="44">
        <v>16800</v>
      </c>
      <c r="Q4030" s="45"/>
      <c r="R4030" s="38"/>
      <c r="S4030" s="43">
        <v>46</v>
      </c>
      <c r="T4030" s="44">
        <v>12880</v>
      </c>
      <c r="U4030" s="45"/>
      <c r="V4030" s="38"/>
      <c r="W4030" s="43">
        <v>78</v>
      </c>
      <c r="X4030" s="44">
        <v>21840</v>
      </c>
      <c r="Y4030" s="45"/>
      <c r="Z4030" s="38"/>
      <c r="AA4030" s="43">
        <v>73.260000000000005</v>
      </c>
      <c r="AB4030" s="44">
        <v>20512.8</v>
      </c>
      <c r="AC4030" s="45"/>
      <c r="AD4030" s="38"/>
      <c r="AE4030" s="43">
        <v>75</v>
      </c>
      <c r="AF4030" s="44">
        <v>21000</v>
      </c>
      <c r="AG4030" s="45"/>
      <c r="AH4030" s="38"/>
      <c r="AI4030" s="43">
        <v>84.36</v>
      </c>
      <c r="AJ4030" s="44">
        <v>23620.799999999999</v>
      </c>
      <c r="AK4030" s="45"/>
      <c r="AL4030" s="38"/>
      <c r="AM4030" s="43">
        <v>121</v>
      </c>
      <c r="AN4030" s="44">
        <v>33880</v>
      </c>
      <c r="AO4030" s="45"/>
    </row>
    <row r="4031" spans="1:41" hidden="1" outlineLevel="1" x14ac:dyDescent="0.25">
      <c r="A4031" s="30"/>
      <c r="B4031" s="31" t="s">
        <v>44</v>
      </c>
      <c r="C4031" s="31" t="s">
        <v>45</v>
      </c>
      <c r="G4031" s="36"/>
      <c r="H4031" s="36"/>
      <c r="I4031" s="37"/>
      <c r="J4031" s="38"/>
      <c r="K4031" s="36"/>
      <c r="L4031" s="36"/>
      <c r="M4031" s="37"/>
      <c r="N4031" s="38"/>
      <c r="O4031" s="36"/>
      <c r="P4031" s="36"/>
      <c r="Q4031" s="37"/>
      <c r="R4031" s="38"/>
      <c r="S4031" s="36"/>
      <c r="T4031" s="36"/>
      <c r="U4031" s="37"/>
      <c r="V4031" s="38"/>
      <c r="W4031" s="36"/>
      <c r="X4031" s="36"/>
      <c r="Y4031" s="37"/>
      <c r="Z4031" s="38"/>
      <c r="AA4031" s="36"/>
      <c r="AB4031" s="36"/>
      <c r="AC4031" s="37"/>
      <c r="AD4031" s="38"/>
      <c r="AE4031" s="36"/>
      <c r="AF4031" s="36"/>
      <c r="AG4031" s="37"/>
      <c r="AH4031" s="38"/>
      <c r="AI4031" s="36"/>
      <c r="AJ4031" s="36"/>
      <c r="AK4031" s="37"/>
      <c r="AL4031" s="38"/>
      <c r="AM4031" s="36"/>
      <c r="AN4031" s="36"/>
      <c r="AO4031" s="37"/>
    </row>
    <row r="4032" spans="1:41" hidden="1" outlineLevel="1" x14ac:dyDescent="0.25">
      <c r="A4032" s="34" t="s">
        <v>6640</v>
      </c>
      <c r="B4032" s="35" t="s">
        <v>47</v>
      </c>
      <c r="C4032" s="35" t="s">
        <v>5672</v>
      </c>
      <c r="G4032" s="36"/>
      <c r="H4032" s="36"/>
      <c r="I4032" s="37"/>
      <c r="J4032" s="38"/>
      <c r="K4032" s="36"/>
      <c r="L4032" s="36"/>
      <c r="M4032" s="37"/>
      <c r="N4032" s="38"/>
      <c r="O4032" s="36"/>
      <c r="P4032" s="36"/>
      <c r="Q4032" s="37"/>
      <c r="R4032" s="38"/>
      <c r="S4032" s="36"/>
      <c r="T4032" s="36"/>
      <c r="U4032" s="37"/>
      <c r="V4032" s="38"/>
      <c r="W4032" s="36"/>
      <c r="X4032" s="36"/>
      <c r="Y4032" s="37"/>
      <c r="Z4032" s="38"/>
      <c r="AA4032" s="36"/>
      <c r="AB4032" s="36"/>
      <c r="AC4032" s="37"/>
      <c r="AD4032" s="38"/>
      <c r="AE4032" s="36"/>
      <c r="AF4032" s="36"/>
      <c r="AG4032" s="37"/>
      <c r="AH4032" s="38"/>
      <c r="AI4032" s="36"/>
      <c r="AJ4032" s="36"/>
      <c r="AK4032" s="37"/>
      <c r="AL4032" s="38"/>
      <c r="AM4032" s="36"/>
      <c r="AN4032" s="36"/>
      <c r="AO4032" s="37"/>
    </row>
    <row r="4033" spans="1:41" ht="45" hidden="1" outlineLevel="1" x14ac:dyDescent="0.25">
      <c r="A4033" s="30"/>
      <c r="B4033" s="31" t="s">
        <v>69</v>
      </c>
      <c r="C4033" s="31" t="s">
        <v>70</v>
      </c>
      <c r="D4033" s="31" t="s">
        <v>71</v>
      </c>
      <c r="E4033" s="31" t="s">
        <v>72</v>
      </c>
      <c r="G4033" s="39" t="s">
        <v>73</v>
      </c>
      <c r="H4033" s="40" t="s">
        <v>33</v>
      </c>
      <c r="I4033" s="41"/>
      <c r="J4033" s="38"/>
      <c r="K4033" s="39" t="s">
        <v>73</v>
      </c>
      <c r="L4033" s="40" t="s">
        <v>33</v>
      </c>
      <c r="M4033" s="41"/>
      <c r="N4033" s="38"/>
      <c r="O4033" s="39" t="s">
        <v>73</v>
      </c>
      <c r="P4033" s="40" t="s">
        <v>33</v>
      </c>
      <c r="Q4033" s="41"/>
      <c r="R4033" s="38"/>
      <c r="S4033" s="39" t="s">
        <v>73</v>
      </c>
      <c r="T4033" s="40" t="s">
        <v>33</v>
      </c>
      <c r="U4033" s="41"/>
      <c r="V4033" s="38"/>
      <c r="W4033" s="39" t="s">
        <v>73</v>
      </c>
      <c r="X4033" s="40" t="s">
        <v>33</v>
      </c>
      <c r="Y4033" s="41"/>
      <c r="Z4033" s="38"/>
      <c r="AA4033" s="39" t="s">
        <v>73</v>
      </c>
      <c r="AB4033" s="40" t="s">
        <v>33</v>
      </c>
      <c r="AC4033" s="41"/>
      <c r="AD4033" s="38"/>
      <c r="AE4033" s="39" t="s">
        <v>73</v>
      </c>
      <c r="AF4033" s="40" t="s">
        <v>33</v>
      </c>
      <c r="AG4033" s="41"/>
      <c r="AH4033" s="38"/>
      <c r="AI4033" s="39" t="s">
        <v>73</v>
      </c>
      <c r="AJ4033" s="40" t="s">
        <v>33</v>
      </c>
      <c r="AK4033" s="41"/>
      <c r="AL4033" s="38"/>
      <c r="AM4033" s="39" t="s">
        <v>73</v>
      </c>
      <c r="AN4033" s="40" t="s">
        <v>33</v>
      </c>
      <c r="AO4033" s="41"/>
    </row>
    <row r="4034" spans="1:41" ht="30" hidden="1" outlineLevel="1" x14ac:dyDescent="0.25">
      <c r="A4034" s="34" t="s">
        <v>6641</v>
      </c>
      <c r="B4034" s="35" t="s">
        <v>6642</v>
      </c>
      <c r="C4034" s="35" t="s">
        <v>5675</v>
      </c>
      <c r="D4034" s="35" t="s">
        <v>500</v>
      </c>
      <c r="E4034" s="42">
        <v>6</v>
      </c>
      <c r="G4034" s="43">
        <v>1080</v>
      </c>
      <c r="H4034" s="44">
        <v>6480</v>
      </c>
      <c r="I4034" s="45"/>
      <c r="J4034" s="38"/>
      <c r="K4034" s="43">
        <v>4000</v>
      </c>
      <c r="L4034" s="44">
        <v>24000</v>
      </c>
      <c r="M4034" s="45"/>
      <c r="N4034" s="38"/>
      <c r="O4034" s="43">
        <v>4000</v>
      </c>
      <c r="P4034" s="44">
        <v>24000</v>
      </c>
      <c r="Q4034" s="45"/>
      <c r="R4034" s="38"/>
      <c r="S4034" s="43">
        <v>1606</v>
      </c>
      <c r="T4034" s="44">
        <v>9636</v>
      </c>
      <c r="U4034" s="45"/>
      <c r="V4034" s="38"/>
      <c r="W4034" s="43">
        <v>540</v>
      </c>
      <c r="X4034" s="44">
        <v>3240</v>
      </c>
      <c r="Y4034" s="45"/>
      <c r="Z4034" s="38"/>
      <c r="AA4034" s="43">
        <v>2154.59</v>
      </c>
      <c r="AB4034" s="44">
        <v>12927.54</v>
      </c>
      <c r="AC4034" s="45"/>
      <c r="AD4034" s="38"/>
      <c r="AE4034" s="43">
        <v>197</v>
      </c>
      <c r="AF4034" s="44">
        <v>1182</v>
      </c>
      <c r="AG4034" s="45"/>
      <c r="AH4034" s="38"/>
      <c r="AI4034" s="43">
        <v>481.95</v>
      </c>
      <c r="AJ4034" s="44">
        <v>2891.7</v>
      </c>
      <c r="AK4034" s="45"/>
      <c r="AL4034" s="38"/>
      <c r="AM4034" s="43">
        <v>2400</v>
      </c>
      <c r="AN4034" s="44">
        <v>14400</v>
      </c>
      <c r="AO4034" s="45"/>
    </row>
    <row r="4035" spans="1:41" hidden="1" outlineLevel="1" x14ac:dyDescent="0.25">
      <c r="A4035" s="30"/>
      <c r="B4035" s="31" t="s">
        <v>44</v>
      </c>
      <c r="C4035" s="31" t="s">
        <v>45</v>
      </c>
      <c r="G4035" s="36"/>
      <c r="H4035" s="36"/>
      <c r="I4035" s="37"/>
      <c r="J4035" s="38"/>
      <c r="K4035" s="36"/>
      <c r="L4035" s="36"/>
      <c r="M4035" s="37"/>
      <c r="N4035" s="38"/>
      <c r="O4035" s="36"/>
      <c r="P4035" s="36"/>
      <c r="Q4035" s="37"/>
      <c r="R4035" s="38"/>
      <c r="S4035" s="36"/>
      <c r="T4035" s="36"/>
      <c r="U4035" s="37"/>
      <c r="V4035" s="38"/>
      <c r="W4035" s="36"/>
      <c r="X4035" s="36"/>
      <c r="Y4035" s="37"/>
      <c r="Z4035" s="38"/>
      <c r="AA4035" s="36"/>
      <c r="AB4035" s="36"/>
      <c r="AC4035" s="37"/>
      <c r="AD4035" s="38"/>
      <c r="AE4035" s="36"/>
      <c r="AF4035" s="36"/>
      <c r="AG4035" s="37"/>
      <c r="AH4035" s="38"/>
      <c r="AI4035" s="36"/>
      <c r="AJ4035" s="36"/>
      <c r="AK4035" s="37"/>
      <c r="AL4035" s="38"/>
      <c r="AM4035" s="36"/>
      <c r="AN4035" s="36"/>
      <c r="AO4035" s="37"/>
    </row>
    <row r="4036" spans="1:41" hidden="1" outlineLevel="1" x14ac:dyDescent="0.25">
      <c r="A4036" s="34" t="s">
        <v>6643</v>
      </c>
      <c r="B4036" s="35" t="s">
        <v>47</v>
      </c>
      <c r="C4036" s="35" t="s">
        <v>5677</v>
      </c>
      <c r="G4036" s="36"/>
      <c r="H4036" s="36"/>
      <c r="I4036" s="37"/>
      <c r="J4036" s="38"/>
      <c r="K4036" s="36"/>
      <c r="L4036" s="36"/>
      <c r="M4036" s="37"/>
      <c r="N4036" s="38"/>
      <c r="O4036" s="36"/>
      <c r="P4036" s="36"/>
      <c r="Q4036" s="37"/>
      <c r="R4036" s="38"/>
      <c r="S4036" s="36"/>
      <c r="T4036" s="36"/>
      <c r="U4036" s="37"/>
      <c r="V4036" s="38"/>
      <c r="W4036" s="36"/>
      <c r="X4036" s="36"/>
      <c r="Y4036" s="37"/>
      <c r="Z4036" s="38"/>
      <c r="AA4036" s="36"/>
      <c r="AB4036" s="36"/>
      <c r="AC4036" s="37"/>
      <c r="AD4036" s="38"/>
      <c r="AE4036" s="36"/>
      <c r="AF4036" s="36"/>
      <c r="AG4036" s="37"/>
      <c r="AH4036" s="38"/>
      <c r="AI4036" s="36"/>
      <c r="AJ4036" s="36"/>
      <c r="AK4036" s="37"/>
      <c r="AL4036" s="38"/>
      <c r="AM4036" s="36"/>
      <c r="AN4036" s="36"/>
      <c r="AO4036" s="37"/>
    </row>
    <row r="4037" spans="1:41" ht="45" hidden="1" outlineLevel="1" x14ac:dyDescent="0.25">
      <c r="A4037" s="30"/>
      <c r="B4037" s="31" t="s">
        <v>69</v>
      </c>
      <c r="C4037" s="31" t="s">
        <v>70</v>
      </c>
      <c r="D4037" s="31" t="s">
        <v>71</v>
      </c>
      <c r="E4037" s="31" t="s">
        <v>72</v>
      </c>
      <c r="G4037" s="39" t="s">
        <v>73</v>
      </c>
      <c r="H4037" s="40" t="s">
        <v>33</v>
      </c>
      <c r="I4037" s="41"/>
      <c r="J4037" s="38"/>
      <c r="K4037" s="39" t="s">
        <v>73</v>
      </c>
      <c r="L4037" s="40" t="s">
        <v>33</v>
      </c>
      <c r="M4037" s="41"/>
      <c r="N4037" s="38"/>
      <c r="O4037" s="39" t="s">
        <v>73</v>
      </c>
      <c r="P4037" s="40" t="s">
        <v>33</v>
      </c>
      <c r="Q4037" s="41"/>
      <c r="R4037" s="38"/>
      <c r="S4037" s="39" t="s">
        <v>73</v>
      </c>
      <c r="T4037" s="40" t="s">
        <v>33</v>
      </c>
      <c r="U4037" s="41"/>
      <c r="V4037" s="38"/>
      <c r="W4037" s="39" t="s">
        <v>73</v>
      </c>
      <c r="X4037" s="40" t="s">
        <v>33</v>
      </c>
      <c r="Y4037" s="41"/>
      <c r="Z4037" s="38"/>
      <c r="AA4037" s="39" t="s">
        <v>73</v>
      </c>
      <c r="AB4037" s="40" t="s">
        <v>33</v>
      </c>
      <c r="AC4037" s="41"/>
      <c r="AD4037" s="38"/>
      <c r="AE4037" s="39" t="s">
        <v>73</v>
      </c>
      <c r="AF4037" s="40" t="s">
        <v>33</v>
      </c>
      <c r="AG4037" s="41"/>
      <c r="AH4037" s="38"/>
      <c r="AI4037" s="39" t="s">
        <v>73</v>
      </c>
      <c r="AJ4037" s="40" t="s">
        <v>33</v>
      </c>
      <c r="AK4037" s="41"/>
      <c r="AL4037" s="38"/>
      <c r="AM4037" s="39" t="s">
        <v>73</v>
      </c>
      <c r="AN4037" s="40" t="s">
        <v>33</v>
      </c>
      <c r="AO4037" s="41"/>
    </row>
    <row r="4038" spans="1:41" ht="30" hidden="1" outlineLevel="1" x14ac:dyDescent="0.25">
      <c r="A4038" s="34" t="s">
        <v>6644</v>
      </c>
      <c r="B4038" s="35" t="s">
        <v>6645</v>
      </c>
      <c r="C4038" s="35" t="s">
        <v>5680</v>
      </c>
      <c r="D4038" s="35" t="s">
        <v>500</v>
      </c>
      <c r="E4038" s="42">
        <v>1</v>
      </c>
      <c r="G4038" s="43">
        <v>360</v>
      </c>
      <c r="H4038" s="44">
        <v>360</v>
      </c>
      <c r="I4038" s="45"/>
      <c r="J4038" s="38"/>
      <c r="K4038" s="43">
        <v>350</v>
      </c>
      <c r="L4038" s="44">
        <v>350</v>
      </c>
      <c r="M4038" s="45"/>
      <c r="N4038" s="38"/>
      <c r="O4038" s="43">
        <v>350</v>
      </c>
      <c r="P4038" s="44">
        <v>350</v>
      </c>
      <c r="Q4038" s="45"/>
      <c r="R4038" s="38"/>
      <c r="S4038" s="43">
        <v>552</v>
      </c>
      <c r="T4038" s="44">
        <v>552</v>
      </c>
      <c r="U4038" s="45"/>
      <c r="V4038" s="38"/>
      <c r="W4038" s="43">
        <v>1800</v>
      </c>
      <c r="X4038" s="44">
        <v>1800</v>
      </c>
      <c r="Y4038" s="45"/>
      <c r="Z4038" s="38"/>
      <c r="AA4038" s="43">
        <v>2154.59</v>
      </c>
      <c r="AB4038" s="44">
        <v>2154.59</v>
      </c>
      <c r="AC4038" s="45"/>
      <c r="AD4038" s="38"/>
      <c r="AE4038" s="43">
        <v>7045</v>
      </c>
      <c r="AF4038" s="44">
        <v>7045</v>
      </c>
      <c r="AG4038" s="45"/>
      <c r="AH4038" s="38"/>
      <c r="AI4038" s="43">
        <v>214.2</v>
      </c>
      <c r="AJ4038" s="44">
        <v>214.2</v>
      </c>
      <c r="AK4038" s="45"/>
      <c r="AL4038" s="38"/>
      <c r="AM4038" s="43">
        <v>7200</v>
      </c>
      <c r="AN4038" s="44">
        <v>7200</v>
      </c>
      <c r="AO4038" s="45"/>
    </row>
    <row r="4039" spans="1:41" hidden="1" outlineLevel="1" x14ac:dyDescent="0.25">
      <c r="A4039" s="30"/>
      <c r="B4039" s="31" t="s">
        <v>44</v>
      </c>
      <c r="C4039" s="31" t="s">
        <v>45</v>
      </c>
      <c r="G4039" s="36"/>
      <c r="H4039" s="36"/>
      <c r="I4039" s="37"/>
      <c r="J4039" s="38"/>
      <c r="K4039" s="36"/>
      <c r="L4039" s="36"/>
      <c r="M4039" s="37"/>
      <c r="N4039" s="38"/>
      <c r="O4039" s="36"/>
      <c r="P4039" s="36"/>
      <c r="Q4039" s="37"/>
      <c r="R4039" s="38"/>
      <c r="S4039" s="36"/>
      <c r="T4039" s="36"/>
      <c r="U4039" s="37"/>
      <c r="V4039" s="38"/>
      <c r="W4039" s="36"/>
      <c r="X4039" s="36"/>
      <c r="Y4039" s="37"/>
      <c r="Z4039" s="38"/>
      <c r="AA4039" s="36"/>
      <c r="AB4039" s="36"/>
      <c r="AC4039" s="37"/>
      <c r="AD4039" s="38"/>
      <c r="AE4039" s="36"/>
      <c r="AF4039" s="36"/>
      <c r="AG4039" s="37"/>
      <c r="AH4039" s="38"/>
      <c r="AI4039" s="36"/>
      <c r="AJ4039" s="36"/>
      <c r="AK4039" s="37"/>
      <c r="AL4039" s="38"/>
      <c r="AM4039" s="36"/>
      <c r="AN4039" s="36"/>
      <c r="AO4039" s="37"/>
    </row>
    <row r="4040" spans="1:41" hidden="1" outlineLevel="1" x14ac:dyDescent="0.25">
      <c r="A4040" s="34" t="s">
        <v>6646</v>
      </c>
      <c r="B4040" s="35" t="s">
        <v>47</v>
      </c>
      <c r="C4040" s="35" t="s">
        <v>483</v>
      </c>
      <c r="G4040" s="36"/>
      <c r="H4040" s="36"/>
      <c r="I4040" s="37"/>
      <c r="J4040" s="38"/>
      <c r="K4040" s="36"/>
      <c r="L4040" s="36"/>
      <c r="M4040" s="37"/>
      <c r="N4040" s="38"/>
      <c r="O4040" s="36"/>
      <c r="P4040" s="36"/>
      <c r="Q4040" s="37"/>
      <c r="R4040" s="38"/>
      <c r="S4040" s="36"/>
      <c r="T4040" s="36"/>
      <c r="U4040" s="37"/>
      <c r="V4040" s="38"/>
      <c r="W4040" s="36"/>
      <c r="X4040" s="36"/>
      <c r="Y4040" s="37"/>
      <c r="Z4040" s="38"/>
      <c r="AA4040" s="36"/>
      <c r="AB4040" s="36"/>
      <c r="AC4040" s="37"/>
      <c r="AD4040" s="38"/>
      <c r="AE4040" s="36"/>
      <c r="AF4040" s="36"/>
      <c r="AG4040" s="37"/>
      <c r="AH4040" s="38"/>
      <c r="AI4040" s="36"/>
      <c r="AJ4040" s="36"/>
      <c r="AK4040" s="37"/>
      <c r="AL4040" s="38"/>
      <c r="AM4040" s="36"/>
      <c r="AN4040" s="36"/>
      <c r="AO4040" s="37"/>
    </row>
    <row r="4041" spans="1:41" ht="45" hidden="1" outlineLevel="1" x14ac:dyDescent="0.25">
      <c r="A4041" s="30"/>
      <c r="B4041" s="31" t="s">
        <v>69</v>
      </c>
      <c r="C4041" s="31" t="s">
        <v>70</v>
      </c>
      <c r="D4041" s="31" t="s">
        <v>71</v>
      </c>
      <c r="E4041" s="31" t="s">
        <v>72</v>
      </c>
      <c r="G4041" s="39" t="s">
        <v>73</v>
      </c>
      <c r="H4041" s="40" t="s">
        <v>33</v>
      </c>
      <c r="I4041" s="41"/>
      <c r="J4041" s="38"/>
      <c r="K4041" s="39" t="s">
        <v>73</v>
      </c>
      <c r="L4041" s="40" t="s">
        <v>33</v>
      </c>
      <c r="M4041" s="41"/>
      <c r="N4041" s="38"/>
      <c r="O4041" s="39" t="s">
        <v>73</v>
      </c>
      <c r="P4041" s="40" t="s">
        <v>33</v>
      </c>
      <c r="Q4041" s="41"/>
      <c r="R4041" s="38"/>
      <c r="S4041" s="39" t="s">
        <v>73</v>
      </c>
      <c r="T4041" s="40" t="s">
        <v>33</v>
      </c>
      <c r="U4041" s="41"/>
      <c r="V4041" s="38"/>
      <c r="W4041" s="39" t="s">
        <v>73</v>
      </c>
      <c r="X4041" s="40" t="s">
        <v>33</v>
      </c>
      <c r="Y4041" s="41"/>
      <c r="Z4041" s="38"/>
      <c r="AA4041" s="39" t="s">
        <v>73</v>
      </c>
      <c r="AB4041" s="40" t="s">
        <v>33</v>
      </c>
      <c r="AC4041" s="41"/>
      <c r="AD4041" s="38"/>
      <c r="AE4041" s="39" t="s">
        <v>73</v>
      </c>
      <c r="AF4041" s="40" t="s">
        <v>33</v>
      </c>
      <c r="AG4041" s="41"/>
      <c r="AH4041" s="38"/>
      <c r="AI4041" s="39" t="s">
        <v>73</v>
      </c>
      <c r="AJ4041" s="40" t="s">
        <v>33</v>
      </c>
      <c r="AK4041" s="41"/>
      <c r="AL4041" s="38"/>
      <c r="AM4041" s="39" t="s">
        <v>73</v>
      </c>
      <c r="AN4041" s="40" t="s">
        <v>33</v>
      </c>
      <c r="AO4041" s="41"/>
    </row>
    <row r="4042" spans="1:41" ht="105" hidden="1" outlineLevel="1" x14ac:dyDescent="0.25">
      <c r="A4042" s="34" t="s">
        <v>6647</v>
      </c>
      <c r="B4042" s="35" t="s">
        <v>6648</v>
      </c>
      <c r="C4042" s="35" t="s">
        <v>486</v>
      </c>
      <c r="D4042" s="35" t="s">
        <v>621</v>
      </c>
      <c r="E4042" s="42">
        <v>1</v>
      </c>
      <c r="G4042" s="43">
        <v>0</v>
      </c>
      <c r="H4042" s="44">
        <v>0</v>
      </c>
      <c r="I4042" s="45"/>
      <c r="J4042" s="38"/>
      <c r="K4042" s="43">
        <v>0</v>
      </c>
      <c r="L4042" s="44">
        <v>0</v>
      </c>
      <c r="M4042" s="45"/>
      <c r="N4042" s="38"/>
      <c r="O4042" s="43">
        <v>0</v>
      </c>
      <c r="P4042" s="44">
        <v>0</v>
      </c>
      <c r="Q4042" s="45"/>
      <c r="R4042" s="38"/>
      <c r="S4042" s="43">
        <v>0</v>
      </c>
      <c r="T4042" s="44">
        <v>0</v>
      </c>
      <c r="U4042" s="45"/>
      <c r="V4042" s="38"/>
      <c r="W4042" s="43">
        <v>0</v>
      </c>
      <c r="X4042" s="44">
        <v>0</v>
      </c>
      <c r="Y4042" s="45"/>
      <c r="Z4042" s="38"/>
      <c r="AA4042" s="43">
        <v>0</v>
      </c>
      <c r="AB4042" s="44">
        <v>0</v>
      </c>
      <c r="AC4042" s="45"/>
      <c r="AD4042" s="38"/>
      <c r="AE4042" s="43">
        <v>0</v>
      </c>
      <c r="AF4042" s="44">
        <v>0</v>
      </c>
      <c r="AG4042" s="45"/>
      <c r="AH4042" s="38"/>
      <c r="AI4042" s="43">
        <v>24072.959999999999</v>
      </c>
      <c r="AJ4042" s="44">
        <v>24072.959999999999</v>
      </c>
      <c r="AK4042" s="45"/>
      <c r="AL4042" s="38"/>
      <c r="AM4042" s="43">
        <v>12651</v>
      </c>
      <c r="AN4042" s="44">
        <v>12651</v>
      </c>
      <c r="AO4042" s="45"/>
    </row>
    <row r="4043" spans="1:41" hidden="1" outlineLevel="1" x14ac:dyDescent="0.25">
      <c r="A4043" s="30"/>
      <c r="B4043" s="31" t="s">
        <v>44</v>
      </c>
      <c r="C4043" s="31" t="s">
        <v>45</v>
      </c>
      <c r="G4043" s="36"/>
      <c r="H4043" s="36"/>
      <c r="I4043" s="37"/>
      <c r="J4043" s="38"/>
      <c r="K4043" s="36"/>
      <c r="L4043" s="36"/>
      <c r="M4043" s="37"/>
      <c r="N4043" s="38"/>
      <c r="O4043" s="36"/>
      <c r="P4043" s="36"/>
      <c r="Q4043" s="37"/>
      <c r="R4043" s="38"/>
      <c r="S4043" s="36"/>
      <c r="T4043" s="36"/>
      <c r="U4043" s="37"/>
      <c r="V4043" s="38"/>
      <c r="W4043" s="36"/>
      <c r="X4043" s="36"/>
      <c r="Y4043" s="37"/>
      <c r="Z4043" s="38"/>
      <c r="AA4043" s="36"/>
      <c r="AB4043" s="36"/>
      <c r="AC4043" s="37"/>
      <c r="AD4043" s="38"/>
      <c r="AE4043" s="36"/>
      <c r="AF4043" s="36"/>
      <c r="AG4043" s="37"/>
      <c r="AH4043" s="38"/>
      <c r="AI4043" s="36"/>
      <c r="AJ4043" s="36"/>
      <c r="AK4043" s="37"/>
      <c r="AL4043" s="38"/>
      <c r="AM4043" s="36"/>
      <c r="AN4043" s="36"/>
      <c r="AO4043" s="37"/>
    </row>
    <row r="4044" spans="1:41" ht="45" hidden="1" outlineLevel="1" x14ac:dyDescent="0.25">
      <c r="A4044" s="34" t="s">
        <v>6649</v>
      </c>
      <c r="B4044" s="35" t="s">
        <v>47</v>
      </c>
      <c r="C4044" s="35" t="s">
        <v>488</v>
      </c>
      <c r="G4044" s="36"/>
      <c r="H4044" s="36"/>
      <c r="I4044" s="37"/>
      <c r="J4044" s="38"/>
      <c r="K4044" s="36"/>
      <c r="L4044" s="36"/>
      <c r="M4044" s="37"/>
      <c r="N4044" s="38"/>
      <c r="O4044" s="36"/>
      <c r="P4044" s="36"/>
      <c r="Q4044" s="37"/>
      <c r="R4044" s="38"/>
      <c r="S4044" s="36"/>
      <c r="T4044" s="36"/>
      <c r="U4044" s="37"/>
      <c r="V4044" s="38"/>
      <c r="W4044" s="36"/>
      <c r="X4044" s="36"/>
      <c r="Y4044" s="37"/>
      <c r="Z4044" s="38"/>
      <c r="AA4044" s="36"/>
      <c r="AB4044" s="36"/>
      <c r="AC4044" s="37"/>
      <c r="AD4044" s="38"/>
      <c r="AE4044" s="36"/>
      <c r="AF4044" s="36"/>
      <c r="AG4044" s="37"/>
      <c r="AH4044" s="38"/>
      <c r="AI4044" s="36"/>
      <c r="AJ4044" s="36"/>
      <c r="AK4044" s="37"/>
      <c r="AL4044" s="38"/>
      <c r="AM4044" s="36"/>
      <c r="AN4044" s="36"/>
      <c r="AO4044" s="37"/>
    </row>
    <row r="4045" spans="1:41" s="9" customFormat="1" ht="33.75" customHeight="1" collapsed="1" x14ac:dyDescent="0.25">
      <c r="A4045" s="46" t="s">
        <v>6650</v>
      </c>
      <c r="B4045" s="46"/>
      <c r="C4045" s="46"/>
      <c r="D4045" s="46"/>
      <c r="E4045" s="46"/>
      <c r="G4045" s="53">
        <f>H4045/H$13</f>
        <v>0.6702430231830403</v>
      </c>
      <c r="H4045" s="48">
        <f>H4046+H4065+H4112+H4131+H4157+H4190+H4212+H4278+H4290+H4426+H4544+H4621</f>
        <v>368633662</v>
      </c>
      <c r="I4045" s="49"/>
      <c r="J4045" s="38"/>
      <c r="K4045" s="20" t="s">
        <v>43</v>
      </c>
      <c r="L4045" s="44">
        <f>L4046+L4065+L4112+L4131+L4157+L4190+L4212+L4278+L4290+L4426+L4544+L4621</f>
        <v>368355557</v>
      </c>
      <c r="M4045" s="45"/>
      <c r="N4045" s="38"/>
      <c r="O4045" s="20" t="s">
        <v>43</v>
      </c>
      <c r="P4045" s="44">
        <f>P4046+P4065+P4112+P4131+P4157+P4190+P4212+P4278+P4290+P4426+P4544+P4621</f>
        <v>368355557</v>
      </c>
      <c r="Q4045" s="45"/>
      <c r="R4045" s="38"/>
      <c r="S4045" s="20" t="s">
        <v>43</v>
      </c>
      <c r="T4045" s="44">
        <f>T4046+T4065+T4112+T4131+T4157+T4190+T4212+T4278+T4290+T4426+T4544+T4621</f>
        <v>400256196</v>
      </c>
      <c r="U4045" s="45"/>
      <c r="V4045" s="38"/>
      <c r="W4045" s="20" t="s">
        <v>43</v>
      </c>
      <c r="X4045" s="44">
        <f>X4046+X4065+X4112+X4131+X4157+X4190+X4212+X4278+X4290+X4426+X4544+X4621</f>
        <v>396390813</v>
      </c>
      <c r="Y4045" s="45"/>
      <c r="Z4045" s="38"/>
      <c r="AA4045" s="20" t="s">
        <v>43</v>
      </c>
      <c r="AB4045" s="44">
        <f>AB4046+AB4065+AB4112+AB4131+AB4157+AB4190+AB4212+AB4278+AB4290+AB4426+AB4544+AB4621</f>
        <v>433399625.20999992</v>
      </c>
      <c r="AC4045" s="45"/>
      <c r="AD4045" s="38"/>
      <c r="AE4045" s="20" t="s">
        <v>43</v>
      </c>
      <c r="AF4045" s="44">
        <f>AF4046+AF4065+AF4112+AF4131+AF4157+AF4190+AF4212+AF4278+AF4290+AF4426+AF4544+AF4621</f>
        <v>430636130</v>
      </c>
      <c r="AG4045" s="45"/>
      <c r="AH4045" s="38"/>
      <c r="AI4045" s="20" t="s">
        <v>43</v>
      </c>
      <c r="AJ4045" s="44">
        <f>AJ4046+AJ4065+AJ4112+AJ4131+AJ4157+AJ4190+AJ4212+AJ4278+AJ4290+AJ4426+AJ4544+AJ4621</f>
        <v>448734191.18000001</v>
      </c>
      <c r="AK4045" s="45"/>
      <c r="AL4045" s="38"/>
      <c r="AM4045" s="20" t="s">
        <v>43</v>
      </c>
      <c r="AN4045" s="44">
        <f>AN4046+AN4065+AN4112+AN4131+AN4157+AN4190+AN4212+AN4278+AN4290+AN4426+AN4544+AN4621</f>
        <v>635381919.5999999</v>
      </c>
      <c r="AO4045" s="45"/>
    </row>
    <row r="4046" spans="1:41" hidden="1" outlineLevel="1" x14ac:dyDescent="0.25">
      <c r="A4046" s="15" t="s">
        <v>6651</v>
      </c>
      <c r="B4046" s="15"/>
      <c r="C4046" s="15"/>
      <c r="D4046" s="15"/>
      <c r="E4046" s="15"/>
      <c r="G4046" s="20" t="s">
        <v>43</v>
      </c>
      <c r="H4046" s="44">
        <v>5224644</v>
      </c>
      <c r="I4046" s="45"/>
      <c r="J4046" s="38"/>
      <c r="K4046" s="20" t="s">
        <v>43</v>
      </c>
      <c r="L4046" s="44">
        <v>4850100</v>
      </c>
      <c r="M4046" s="45"/>
      <c r="N4046" s="38"/>
      <c r="O4046" s="20" t="s">
        <v>43</v>
      </c>
      <c r="P4046" s="44">
        <v>4850100</v>
      </c>
      <c r="Q4046" s="45"/>
      <c r="R4046" s="38"/>
      <c r="S4046" s="20" t="s">
        <v>43</v>
      </c>
      <c r="T4046" s="44">
        <v>4029204</v>
      </c>
      <c r="U4046" s="45"/>
      <c r="V4046" s="38"/>
      <c r="W4046" s="20" t="s">
        <v>43</v>
      </c>
      <c r="X4046" s="44">
        <v>4817460</v>
      </c>
      <c r="Y4046" s="45"/>
      <c r="Z4046" s="38"/>
      <c r="AA4046" s="20" t="s">
        <v>43</v>
      </c>
      <c r="AB4046" s="44">
        <v>4105791.72</v>
      </c>
      <c r="AC4046" s="45"/>
      <c r="AD4046" s="38"/>
      <c r="AE4046" s="20" t="s">
        <v>43</v>
      </c>
      <c r="AF4046" s="44">
        <v>4318680</v>
      </c>
      <c r="AG4046" s="45"/>
      <c r="AH4046" s="38"/>
      <c r="AI4046" s="20" t="s">
        <v>43</v>
      </c>
      <c r="AJ4046" s="44">
        <v>39225570.950000003</v>
      </c>
      <c r="AK4046" s="45"/>
      <c r="AL4046" s="38"/>
      <c r="AM4046" s="20" t="s">
        <v>43</v>
      </c>
      <c r="AN4046" s="44">
        <v>12010500</v>
      </c>
      <c r="AO4046" s="45"/>
    </row>
    <row r="4047" spans="1:41" hidden="1" outlineLevel="1" x14ac:dyDescent="0.25">
      <c r="A4047" s="30"/>
      <c r="B4047" s="31" t="s">
        <v>44</v>
      </c>
      <c r="C4047" s="31" t="s">
        <v>45</v>
      </c>
      <c r="G4047" s="36"/>
      <c r="H4047" s="36"/>
      <c r="I4047" s="37"/>
      <c r="J4047" s="38"/>
      <c r="K4047" s="36"/>
      <c r="L4047" s="36"/>
      <c r="M4047" s="37"/>
      <c r="N4047" s="38"/>
      <c r="O4047" s="36"/>
      <c r="P4047" s="36"/>
      <c r="Q4047" s="37"/>
      <c r="R4047" s="38"/>
      <c r="S4047" s="36"/>
      <c r="T4047" s="36"/>
      <c r="U4047" s="37"/>
      <c r="V4047" s="38"/>
      <c r="W4047" s="36"/>
      <c r="X4047" s="36"/>
      <c r="Y4047" s="37"/>
      <c r="Z4047" s="38"/>
      <c r="AA4047" s="36"/>
      <c r="AB4047" s="36"/>
      <c r="AC4047" s="37"/>
      <c r="AD4047" s="38"/>
      <c r="AE4047" s="36"/>
      <c r="AF4047" s="36"/>
      <c r="AG4047" s="37"/>
      <c r="AH4047" s="38"/>
      <c r="AI4047" s="36"/>
      <c r="AJ4047" s="36"/>
      <c r="AK4047" s="37"/>
      <c r="AL4047" s="38"/>
      <c r="AM4047" s="36"/>
      <c r="AN4047" s="36"/>
      <c r="AO4047" s="37"/>
    </row>
    <row r="4048" spans="1:41" hidden="1" outlineLevel="1" x14ac:dyDescent="0.25">
      <c r="A4048" s="34" t="s">
        <v>6652</v>
      </c>
      <c r="B4048" s="35" t="s">
        <v>47</v>
      </c>
      <c r="C4048" s="35" t="s">
        <v>2420</v>
      </c>
      <c r="G4048" s="36"/>
      <c r="H4048" s="36"/>
      <c r="I4048" s="37"/>
      <c r="J4048" s="38"/>
      <c r="K4048" s="36"/>
      <c r="L4048" s="36"/>
      <c r="M4048" s="37"/>
      <c r="N4048" s="38"/>
      <c r="O4048" s="36"/>
      <c r="P4048" s="36"/>
      <c r="Q4048" s="37"/>
      <c r="R4048" s="38"/>
      <c r="S4048" s="36"/>
      <c r="T4048" s="36"/>
      <c r="U4048" s="37"/>
      <c r="V4048" s="38"/>
      <c r="W4048" s="36"/>
      <c r="X4048" s="36"/>
      <c r="Y4048" s="37"/>
      <c r="Z4048" s="38"/>
      <c r="AA4048" s="36"/>
      <c r="AB4048" s="36"/>
      <c r="AC4048" s="37"/>
      <c r="AD4048" s="38"/>
      <c r="AE4048" s="36"/>
      <c r="AF4048" s="36"/>
      <c r="AG4048" s="37"/>
      <c r="AH4048" s="38"/>
      <c r="AI4048" s="36"/>
      <c r="AJ4048" s="36"/>
      <c r="AK4048" s="37"/>
      <c r="AL4048" s="38"/>
      <c r="AM4048" s="36"/>
      <c r="AN4048" s="36"/>
      <c r="AO4048" s="37"/>
    </row>
    <row r="4049" spans="1:41" ht="45" hidden="1" outlineLevel="1" x14ac:dyDescent="0.25">
      <c r="A4049" s="30"/>
      <c r="B4049" s="31" t="s">
        <v>69</v>
      </c>
      <c r="C4049" s="31" t="s">
        <v>70</v>
      </c>
      <c r="D4049" s="31" t="s">
        <v>71</v>
      </c>
      <c r="E4049" s="31" t="s">
        <v>72</v>
      </c>
      <c r="G4049" s="39" t="s">
        <v>73</v>
      </c>
      <c r="H4049" s="40" t="s">
        <v>33</v>
      </c>
      <c r="I4049" s="41"/>
      <c r="J4049" s="38"/>
      <c r="K4049" s="39" t="s">
        <v>73</v>
      </c>
      <c r="L4049" s="40" t="s">
        <v>33</v>
      </c>
      <c r="M4049" s="41"/>
      <c r="N4049" s="38"/>
      <c r="O4049" s="39" t="s">
        <v>73</v>
      </c>
      <c r="P4049" s="40" t="s">
        <v>33</v>
      </c>
      <c r="Q4049" s="41"/>
      <c r="R4049" s="38"/>
      <c r="S4049" s="39" t="s">
        <v>73</v>
      </c>
      <c r="T4049" s="40" t="s">
        <v>33</v>
      </c>
      <c r="U4049" s="41"/>
      <c r="V4049" s="38"/>
      <c r="W4049" s="39" t="s">
        <v>73</v>
      </c>
      <c r="X4049" s="40" t="s">
        <v>33</v>
      </c>
      <c r="Y4049" s="41"/>
      <c r="Z4049" s="38"/>
      <c r="AA4049" s="39" t="s">
        <v>73</v>
      </c>
      <c r="AB4049" s="40" t="s">
        <v>33</v>
      </c>
      <c r="AC4049" s="41"/>
      <c r="AD4049" s="38"/>
      <c r="AE4049" s="39" t="s">
        <v>73</v>
      </c>
      <c r="AF4049" s="40" t="s">
        <v>33</v>
      </c>
      <c r="AG4049" s="41"/>
      <c r="AH4049" s="38"/>
      <c r="AI4049" s="39" t="s">
        <v>73</v>
      </c>
      <c r="AJ4049" s="40" t="s">
        <v>33</v>
      </c>
      <c r="AK4049" s="41"/>
      <c r="AL4049" s="38"/>
      <c r="AM4049" s="39" t="s">
        <v>73</v>
      </c>
      <c r="AN4049" s="40" t="s">
        <v>33</v>
      </c>
      <c r="AO4049" s="41"/>
    </row>
    <row r="4050" spans="1:41" ht="30" hidden="1" outlineLevel="1" x14ac:dyDescent="0.25">
      <c r="A4050" s="34" t="s">
        <v>6653</v>
      </c>
      <c r="B4050" s="35" t="s">
        <v>6654</v>
      </c>
      <c r="C4050" s="35" t="s">
        <v>2423</v>
      </c>
      <c r="D4050" s="35" t="s">
        <v>500</v>
      </c>
      <c r="E4050" s="42">
        <v>204</v>
      </c>
      <c r="G4050" s="43">
        <v>111</v>
      </c>
      <c r="H4050" s="44">
        <v>22644</v>
      </c>
      <c r="I4050" s="45"/>
      <c r="J4050" s="38"/>
      <c r="K4050" s="43">
        <v>2700</v>
      </c>
      <c r="L4050" s="44">
        <v>550800</v>
      </c>
      <c r="M4050" s="45"/>
      <c r="N4050" s="38"/>
      <c r="O4050" s="43">
        <v>2700</v>
      </c>
      <c r="P4050" s="44">
        <v>550800</v>
      </c>
      <c r="Q4050" s="45"/>
      <c r="R4050" s="38"/>
      <c r="S4050" s="43">
        <v>3326</v>
      </c>
      <c r="T4050" s="44">
        <v>678504</v>
      </c>
      <c r="U4050" s="45"/>
      <c r="V4050" s="38"/>
      <c r="W4050" s="43">
        <v>4165</v>
      </c>
      <c r="X4050" s="44">
        <v>849660</v>
      </c>
      <c r="Y4050" s="45"/>
      <c r="Z4050" s="38"/>
      <c r="AA4050" s="43">
        <v>4309.18</v>
      </c>
      <c r="AB4050" s="44">
        <v>879072.72</v>
      </c>
      <c r="AC4050" s="45"/>
      <c r="AD4050" s="38"/>
      <c r="AE4050" s="43">
        <v>5495</v>
      </c>
      <c r="AF4050" s="44">
        <v>1120980</v>
      </c>
      <c r="AG4050" s="45"/>
      <c r="AH4050" s="38"/>
      <c r="AI4050" s="43">
        <v>4590</v>
      </c>
      <c r="AJ4050" s="44">
        <v>936360</v>
      </c>
      <c r="AK4050" s="45"/>
      <c r="AL4050" s="38"/>
      <c r="AM4050" s="43">
        <v>1875</v>
      </c>
      <c r="AN4050" s="44">
        <v>382500</v>
      </c>
      <c r="AO4050" s="45"/>
    </row>
    <row r="4051" spans="1:41" hidden="1" outlineLevel="1" x14ac:dyDescent="0.25">
      <c r="A4051" s="30"/>
      <c r="B4051" s="31" t="s">
        <v>44</v>
      </c>
      <c r="C4051" s="31" t="s">
        <v>45</v>
      </c>
      <c r="G4051" s="36"/>
      <c r="H4051" s="36"/>
      <c r="I4051" s="37"/>
      <c r="J4051" s="38"/>
      <c r="K4051" s="36"/>
      <c r="L4051" s="36"/>
      <c r="M4051" s="37"/>
      <c r="N4051" s="38"/>
      <c r="O4051" s="36"/>
      <c r="P4051" s="36"/>
      <c r="Q4051" s="37"/>
      <c r="R4051" s="38"/>
      <c r="S4051" s="36"/>
      <c r="T4051" s="36"/>
      <c r="U4051" s="37"/>
      <c r="V4051" s="38"/>
      <c r="W4051" s="36"/>
      <c r="X4051" s="36"/>
      <c r="Y4051" s="37"/>
      <c r="Z4051" s="38"/>
      <c r="AA4051" s="36"/>
      <c r="AB4051" s="36"/>
      <c r="AC4051" s="37"/>
      <c r="AD4051" s="38"/>
      <c r="AE4051" s="36"/>
      <c r="AF4051" s="36"/>
      <c r="AG4051" s="37"/>
      <c r="AH4051" s="38"/>
      <c r="AI4051" s="36"/>
      <c r="AJ4051" s="36"/>
      <c r="AK4051" s="37"/>
      <c r="AL4051" s="38"/>
      <c r="AM4051" s="36"/>
      <c r="AN4051" s="36"/>
      <c r="AO4051" s="37"/>
    </row>
    <row r="4052" spans="1:41" hidden="1" outlineLevel="1" x14ac:dyDescent="0.25">
      <c r="A4052" s="34" t="s">
        <v>6655</v>
      </c>
      <c r="B4052" s="35" t="s">
        <v>47</v>
      </c>
      <c r="C4052" s="35" t="s">
        <v>2425</v>
      </c>
      <c r="G4052" s="36"/>
      <c r="H4052" s="36"/>
      <c r="I4052" s="37"/>
      <c r="J4052" s="38"/>
      <c r="K4052" s="36"/>
      <c r="L4052" s="36"/>
      <c r="M4052" s="37"/>
      <c r="N4052" s="38"/>
      <c r="O4052" s="36"/>
      <c r="P4052" s="36"/>
      <c r="Q4052" s="37"/>
      <c r="R4052" s="38"/>
      <c r="S4052" s="36"/>
      <c r="T4052" s="36"/>
      <c r="U4052" s="37"/>
      <c r="V4052" s="38"/>
      <c r="W4052" s="36"/>
      <c r="X4052" s="36"/>
      <c r="Y4052" s="37"/>
      <c r="Z4052" s="38"/>
      <c r="AA4052" s="36"/>
      <c r="AB4052" s="36"/>
      <c r="AC4052" s="37"/>
      <c r="AD4052" s="38"/>
      <c r="AE4052" s="36"/>
      <c r="AF4052" s="36"/>
      <c r="AG4052" s="37"/>
      <c r="AH4052" s="38"/>
      <c r="AI4052" s="36"/>
      <c r="AJ4052" s="36"/>
      <c r="AK4052" s="37"/>
      <c r="AL4052" s="38"/>
      <c r="AM4052" s="36"/>
      <c r="AN4052" s="36"/>
      <c r="AO4052" s="37"/>
    </row>
    <row r="4053" spans="1:41" ht="45" hidden="1" outlineLevel="1" x14ac:dyDescent="0.25">
      <c r="A4053" s="30"/>
      <c r="B4053" s="31" t="s">
        <v>69</v>
      </c>
      <c r="C4053" s="31" t="s">
        <v>70</v>
      </c>
      <c r="D4053" s="31" t="s">
        <v>71</v>
      </c>
      <c r="E4053" s="31" t="s">
        <v>72</v>
      </c>
      <c r="G4053" s="39" t="s">
        <v>73</v>
      </c>
      <c r="H4053" s="40" t="s">
        <v>33</v>
      </c>
      <c r="I4053" s="41"/>
      <c r="J4053" s="38"/>
      <c r="K4053" s="39" t="s">
        <v>73</v>
      </c>
      <c r="L4053" s="40" t="s">
        <v>33</v>
      </c>
      <c r="M4053" s="41"/>
      <c r="N4053" s="38"/>
      <c r="O4053" s="39" t="s">
        <v>73</v>
      </c>
      <c r="P4053" s="40" t="s">
        <v>33</v>
      </c>
      <c r="Q4053" s="41"/>
      <c r="R4053" s="38"/>
      <c r="S4053" s="39" t="s">
        <v>73</v>
      </c>
      <c r="T4053" s="40" t="s">
        <v>33</v>
      </c>
      <c r="U4053" s="41"/>
      <c r="V4053" s="38"/>
      <c r="W4053" s="39" t="s">
        <v>73</v>
      </c>
      <c r="X4053" s="40" t="s">
        <v>33</v>
      </c>
      <c r="Y4053" s="41"/>
      <c r="Z4053" s="38"/>
      <c r="AA4053" s="39" t="s">
        <v>73</v>
      </c>
      <c r="AB4053" s="40" t="s">
        <v>33</v>
      </c>
      <c r="AC4053" s="41"/>
      <c r="AD4053" s="38"/>
      <c r="AE4053" s="39" t="s">
        <v>73</v>
      </c>
      <c r="AF4053" s="40" t="s">
        <v>33</v>
      </c>
      <c r="AG4053" s="41"/>
      <c r="AH4053" s="38"/>
      <c r="AI4053" s="39" t="s">
        <v>73</v>
      </c>
      <c r="AJ4053" s="40" t="s">
        <v>33</v>
      </c>
      <c r="AK4053" s="41"/>
      <c r="AL4053" s="38"/>
      <c r="AM4053" s="39" t="s">
        <v>73</v>
      </c>
      <c r="AN4053" s="40" t="s">
        <v>33</v>
      </c>
      <c r="AO4053" s="41"/>
    </row>
    <row r="4054" spans="1:41" ht="30" hidden="1" outlineLevel="1" x14ac:dyDescent="0.25">
      <c r="A4054" s="34" t="s">
        <v>6656</v>
      </c>
      <c r="B4054" s="35" t="s">
        <v>6657</v>
      </c>
      <c r="C4054" s="35" t="s">
        <v>2428</v>
      </c>
      <c r="D4054" s="35" t="s">
        <v>686</v>
      </c>
      <c r="E4054" s="42">
        <v>413100</v>
      </c>
      <c r="G4054" s="43">
        <v>4</v>
      </c>
      <c r="H4054" s="44">
        <v>1652400</v>
      </c>
      <c r="I4054" s="45"/>
      <c r="J4054" s="38"/>
      <c r="K4054" s="43">
        <v>3</v>
      </c>
      <c r="L4054" s="44">
        <v>1239300</v>
      </c>
      <c r="M4054" s="45"/>
      <c r="N4054" s="38"/>
      <c r="O4054" s="43">
        <v>3</v>
      </c>
      <c r="P4054" s="44">
        <v>1239300</v>
      </c>
      <c r="Q4054" s="45"/>
      <c r="R4054" s="38"/>
      <c r="S4054" s="43">
        <v>1</v>
      </c>
      <c r="T4054" s="44">
        <v>413100</v>
      </c>
      <c r="U4054" s="45"/>
      <c r="V4054" s="38"/>
      <c r="W4054" s="43">
        <v>2</v>
      </c>
      <c r="X4054" s="44">
        <v>826200</v>
      </c>
      <c r="Y4054" s="45"/>
      <c r="Z4054" s="38"/>
      <c r="AA4054" s="43">
        <v>1.81</v>
      </c>
      <c r="AB4054" s="44">
        <v>747711</v>
      </c>
      <c r="AC4054" s="45"/>
      <c r="AD4054" s="38"/>
      <c r="AE4054" s="43">
        <v>3</v>
      </c>
      <c r="AF4054" s="44">
        <v>1239300</v>
      </c>
      <c r="AG4054" s="45"/>
      <c r="AH4054" s="38"/>
      <c r="AI4054" s="43">
        <v>3.56</v>
      </c>
      <c r="AJ4054" s="44">
        <v>1470636</v>
      </c>
      <c r="AK4054" s="45"/>
      <c r="AL4054" s="38"/>
      <c r="AM4054" s="43">
        <v>20</v>
      </c>
      <c r="AN4054" s="44">
        <v>8262000</v>
      </c>
      <c r="AO4054" s="45"/>
    </row>
    <row r="4055" spans="1:41" ht="30" hidden="1" outlineLevel="1" x14ac:dyDescent="0.25">
      <c r="A4055" s="34" t="s">
        <v>6658</v>
      </c>
      <c r="B4055" s="35" t="s">
        <v>6659</v>
      </c>
      <c r="C4055" s="35" t="s">
        <v>2431</v>
      </c>
      <c r="D4055" s="35" t="s">
        <v>680</v>
      </c>
      <c r="E4055" s="42">
        <v>61200</v>
      </c>
      <c r="G4055" s="43">
        <v>8</v>
      </c>
      <c r="H4055" s="44">
        <v>489600</v>
      </c>
      <c r="I4055" s="45"/>
      <c r="J4055" s="38"/>
      <c r="K4055" s="43">
        <v>10</v>
      </c>
      <c r="L4055" s="44">
        <v>612000</v>
      </c>
      <c r="M4055" s="45"/>
      <c r="N4055" s="38"/>
      <c r="O4055" s="43">
        <v>10</v>
      </c>
      <c r="P4055" s="44">
        <v>612000</v>
      </c>
      <c r="Q4055" s="45"/>
      <c r="R4055" s="38"/>
      <c r="S4055" s="43">
        <v>16</v>
      </c>
      <c r="T4055" s="44">
        <v>979200</v>
      </c>
      <c r="U4055" s="45"/>
      <c r="V4055" s="38"/>
      <c r="W4055" s="43">
        <v>18</v>
      </c>
      <c r="X4055" s="44">
        <v>1101600</v>
      </c>
      <c r="Y4055" s="45"/>
      <c r="Z4055" s="38"/>
      <c r="AA4055" s="43">
        <v>8.6199999999999992</v>
      </c>
      <c r="AB4055" s="44">
        <v>527544</v>
      </c>
      <c r="AC4055" s="45"/>
      <c r="AD4055" s="38"/>
      <c r="AE4055" s="43">
        <v>6</v>
      </c>
      <c r="AF4055" s="44">
        <v>367200</v>
      </c>
      <c r="AG4055" s="45"/>
      <c r="AH4055" s="38"/>
      <c r="AI4055" s="43">
        <v>15.81</v>
      </c>
      <c r="AJ4055" s="44">
        <v>967572</v>
      </c>
      <c r="AK4055" s="45"/>
      <c r="AL4055" s="38"/>
      <c r="AM4055" s="43">
        <v>25</v>
      </c>
      <c r="AN4055" s="44">
        <v>1530000</v>
      </c>
      <c r="AO4055" s="45"/>
    </row>
    <row r="4056" spans="1:41" ht="30" hidden="1" outlineLevel="1" x14ac:dyDescent="0.25">
      <c r="A4056" s="34" t="s">
        <v>6660</v>
      </c>
      <c r="B4056" s="35" t="s">
        <v>6661</v>
      </c>
      <c r="C4056" s="35" t="s">
        <v>3428</v>
      </c>
      <c r="D4056" s="35" t="s">
        <v>680</v>
      </c>
      <c r="E4056" s="42">
        <v>40800</v>
      </c>
      <c r="G4056" s="43">
        <v>52</v>
      </c>
      <c r="H4056" s="44">
        <v>2121600</v>
      </c>
      <c r="I4056" s="45"/>
      <c r="J4056" s="38"/>
      <c r="K4056" s="43">
        <v>35</v>
      </c>
      <c r="L4056" s="44">
        <v>1428000</v>
      </c>
      <c r="M4056" s="45"/>
      <c r="N4056" s="38"/>
      <c r="O4056" s="43">
        <v>35</v>
      </c>
      <c r="P4056" s="44">
        <v>1428000</v>
      </c>
      <c r="Q4056" s="45"/>
      <c r="R4056" s="38"/>
      <c r="S4056" s="43">
        <v>29</v>
      </c>
      <c r="T4056" s="44">
        <v>1183200</v>
      </c>
      <c r="U4056" s="45"/>
      <c r="V4056" s="38"/>
      <c r="W4056" s="43">
        <v>24</v>
      </c>
      <c r="X4056" s="44">
        <v>979200</v>
      </c>
      <c r="Y4056" s="45"/>
      <c r="Z4056" s="38"/>
      <c r="AA4056" s="43">
        <v>28.44</v>
      </c>
      <c r="AB4056" s="44">
        <v>1160352</v>
      </c>
      <c r="AC4056" s="45"/>
      <c r="AD4056" s="38"/>
      <c r="AE4056" s="43">
        <v>21</v>
      </c>
      <c r="AF4056" s="44">
        <v>856800</v>
      </c>
      <c r="AG4056" s="45"/>
      <c r="AH4056" s="38"/>
      <c r="AI4056" s="43">
        <v>0</v>
      </c>
      <c r="AJ4056" s="44">
        <v>0</v>
      </c>
      <c r="AK4056" s="45"/>
      <c r="AL4056" s="38"/>
      <c r="AM4056" s="43">
        <v>24</v>
      </c>
      <c r="AN4056" s="44">
        <v>979200</v>
      </c>
      <c r="AO4056" s="45"/>
    </row>
    <row r="4057" spans="1:41" hidden="1" outlineLevel="1" x14ac:dyDescent="0.25">
      <c r="A4057" s="34" t="s">
        <v>6662</v>
      </c>
      <c r="B4057" s="35" t="s">
        <v>6663</v>
      </c>
      <c r="C4057" s="35" t="s">
        <v>3431</v>
      </c>
      <c r="D4057" s="35" t="s">
        <v>680</v>
      </c>
      <c r="E4057" s="42">
        <v>40800</v>
      </c>
      <c r="G4057" s="43">
        <v>15</v>
      </c>
      <c r="H4057" s="44">
        <v>612000</v>
      </c>
      <c r="I4057" s="45"/>
      <c r="J4057" s="38"/>
      <c r="K4057" s="43">
        <v>15</v>
      </c>
      <c r="L4057" s="44">
        <v>612000</v>
      </c>
      <c r="M4057" s="45"/>
      <c r="N4057" s="38"/>
      <c r="O4057" s="43">
        <v>15</v>
      </c>
      <c r="P4057" s="44">
        <v>612000</v>
      </c>
      <c r="Q4057" s="45"/>
      <c r="R4057" s="38"/>
      <c r="S4057" s="43">
        <v>9</v>
      </c>
      <c r="T4057" s="44">
        <v>367200</v>
      </c>
      <c r="U4057" s="45"/>
      <c r="V4057" s="38"/>
      <c r="W4057" s="43">
        <v>24</v>
      </c>
      <c r="X4057" s="44">
        <v>979200</v>
      </c>
      <c r="Y4057" s="45"/>
      <c r="Z4057" s="38"/>
      <c r="AA4057" s="43">
        <v>10.77</v>
      </c>
      <c r="AB4057" s="44">
        <v>439416</v>
      </c>
      <c r="AC4057" s="45"/>
      <c r="AD4057" s="38"/>
      <c r="AE4057" s="43">
        <v>14</v>
      </c>
      <c r="AF4057" s="44">
        <v>571200</v>
      </c>
      <c r="AG4057" s="45"/>
      <c r="AH4057" s="38"/>
      <c r="AI4057" s="43">
        <v>17.829999999999998</v>
      </c>
      <c r="AJ4057" s="44">
        <v>727464</v>
      </c>
      <c r="AK4057" s="45"/>
      <c r="AL4057" s="38"/>
      <c r="AM4057" s="43">
        <v>15</v>
      </c>
      <c r="AN4057" s="44">
        <v>612000</v>
      </c>
      <c r="AO4057" s="45"/>
    </row>
    <row r="4058" spans="1:41" ht="60" hidden="1" outlineLevel="1" x14ac:dyDescent="0.25">
      <c r="A4058" s="34" t="s">
        <v>6664</v>
      </c>
      <c r="B4058" s="35" t="s">
        <v>6665</v>
      </c>
      <c r="C4058" s="35" t="s">
        <v>2439</v>
      </c>
      <c r="D4058" s="35" t="s">
        <v>686</v>
      </c>
      <c r="E4058" s="42">
        <v>81600</v>
      </c>
      <c r="G4058" s="43">
        <v>4</v>
      </c>
      <c r="H4058" s="44">
        <v>326400</v>
      </c>
      <c r="I4058" s="45"/>
      <c r="J4058" s="38"/>
      <c r="K4058" s="43">
        <v>5</v>
      </c>
      <c r="L4058" s="44">
        <v>408000</v>
      </c>
      <c r="M4058" s="45"/>
      <c r="N4058" s="38"/>
      <c r="O4058" s="43">
        <v>5</v>
      </c>
      <c r="P4058" s="44">
        <v>408000</v>
      </c>
      <c r="Q4058" s="45"/>
      <c r="R4058" s="38"/>
      <c r="S4058" s="43">
        <v>5</v>
      </c>
      <c r="T4058" s="44">
        <v>408000</v>
      </c>
      <c r="U4058" s="45"/>
      <c r="V4058" s="38"/>
      <c r="W4058" s="43">
        <v>1</v>
      </c>
      <c r="X4058" s="44">
        <v>81600</v>
      </c>
      <c r="Y4058" s="45"/>
      <c r="Z4058" s="38"/>
      <c r="AA4058" s="43">
        <v>4.3099999999999996</v>
      </c>
      <c r="AB4058" s="44">
        <v>351696</v>
      </c>
      <c r="AC4058" s="45"/>
      <c r="AD4058" s="38"/>
      <c r="AE4058" s="43">
        <v>2</v>
      </c>
      <c r="AF4058" s="44">
        <v>163200</v>
      </c>
      <c r="AG4058" s="45"/>
      <c r="AH4058" s="38"/>
      <c r="AI4058" s="43">
        <v>3.06</v>
      </c>
      <c r="AJ4058" s="44">
        <v>249696</v>
      </c>
      <c r="AK4058" s="45"/>
      <c r="AL4058" s="38"/>
      <c r="AM4058" s="43">
        <v>3</v>
      </c>
      <c r="AN4058" s="44">
        <v>244800</v>
      </c>
      <c r="AO4058" s="45"/>
    </row>
    <row r="4059" spans="1:41" hidden="1" outlineLevel="1" x14ac:dyDescent="0.25">
      <c r="A4059" s="30"/>
      <c r="B4059" s="31" t="s">
        <v>44</v>
      </c>
      <c r="C4059" s="31" t="s">
        <v>45</v>
      </c>
      <c r="G4059" s="36"/>
      <c r="H4059" s="36"/>
      <c r="I4059" s="37"/>
      <c r="J4059" s="38"/>
      <c r="K4059" s="36"/>
      <c r="L4059" s="36"/>
      <c r="M4059" s="37"/>
      <c r="N4059" s="38"/>
      <c r="O4059" s="36"/>
      <c r="P4059" s="36"/>
      <c r="Q4059" s="37"/>
      <c r="R4059" s="38"/>
      <c r="S4059" s="36"/>
      <c r="T4059" s="36"/>
      <c r="U4059" s="37"/>
      <c r="V4059" s="38"/>
      <c r="W4059" s="36"/>
      <c r="X4059" s="36"/>
      <c r="Y4059" s="37"/>
      <c r="Z4059" s="38"/>
      <c r="AA4059" s="36"/>
      <c r="AB4059" s="36"/>
      <c r="AC4059" s="37"/>
      <c r="AD4059" s="38"/>
      <c r="AE4059" s="36"/>
      <c r="AF4059" s="36"/>
      <c r="AG4059" s="37"/>
      <c r="AH4059" s="38"/>
      <c r="AI4059" s="36"/>
      <c r="AJ4059" s="36"/>
      <c r="AK4059" s="37"/>
      <c r="AL4059" s="38"/>
      <c r="AM4059" s="36"/>
      <c r="AN4059" s="36"/>
      <c r="AO4059" s="37"/>
    </row>
    <row r="4060" spans="1:41" hidden="1" outlineLevel="1" x14ac:dyDescent="0.25">
      <c r="A4060" s="34" t="s">
        <v>6666</v>
      </c>
      <c r="B4060" s="35" t="s">
        <v>47</v>
      </c>
      <c r="C4060" s="35" t="s">
        <v>483</v>
      </c>
      <c r="G4060" s="36"/>
      <c r="H4060" s="36"/>
      <c r="I4060" s="37"/>
      <c r="J4060" s="38"/>
      <c r="K4060" s="36"/>
      <c r="L4060" s="36"/>
      <c r="M4060" s="37"/>
      <c r="N4060" s="38"/>
      <c r="O4060" s="36"/>
      <c r="P4060" s="36"/>
      <c r="Q4060" s="37"/>
      <c r="R4060" s="38"/>
      <c r="S4060" s="36"/>
      <c r="T4060" s="36"/>
      <c r="U4060" s="37"/>
      <c r="V4060" s="38"/>
      <c r="W4060" s="36"/>
      <c r="X4060" s="36"/>
      <c r="Y4060" s="37"/>
      <c r="Z4060" s="38"/>
      <c r="AA4060" s="36"/>
      <c r="AB4060" s="36"/>
      <c r="AC4060" s="37"/>
      <c r="AD4060" s="38"/>
      <c r="AE4060" s="36"/>
      <c r="AF4060" s="36"/>
      <c r="AG4060" s="37"/>
      <c r="AH4060" s="38"/>
      <c r="AI4060" s="36"/>
      <c r="AJ4060" s="36"/>
      <c r="AK4060" s="37"/>
      <c r="AL4060" s="38"/>
      <c r="AM4060" s="36"/>
      <c r="AN4060" s="36"/>
      <c r="AO4060" s="37"/>
    </row>
    <row r="4061" spans="1:41" ht="45" hidden="1" outlineLevel="1" x14ac:dyDescent="0.25">
      <c r="A4061" s="30"/>
      <c r="B4061" s="31" t="s">
        <v>69</v>
      </c>
      <c r="C4061" s="31" t="s">
        <v>70</v>
      </c>
      <c r="D4061" s="31" t="s">
        <v>71</v>
      </c>
      <c r="E4061" s="31" t="s">
        <v>72</v>
      </c>
      <c r="G4061" s="39" t="s">
        <v>73</v>
      </c>
      <c r="H4061" s="40" t="s">
        <v>33</v>
      </c>
      <c r="I4061" s="41"/>
      <c r="J4061" s="38"/>
      <c r="K4061" s="39" t="s">
        <v>73</v>
      </c>
      <c r="L4061" s="40" t="s">
        <v>33</v>
      </c>
      <c r="M4061" s="41"/>
      <c r="N4061" s="38"/>
      <c r="O4061" s="39" t="s">
        <v>73</v>
      </c>
      <c r="P4061" s="40" t="s">
        <v>33</v>
      </c>
      <c r="Q4061" s="41"/>
      <c r="R4061" s="38"/>
      <c r="S4061" s="39" t="s">
        <v>73</v>
      </c>
      <c r="T4061" s="40" t="s">
        <v>33</v>
      </c>
      <c r="U4061" s="41"/>
      <c r="V4061" s="38"/>
      <c r="W4061" s="39" t="s">
        <v>73</v>
      </c>
      <c r="X4061" s="40" t="s">
        <v>33</v>
      </c>
      <c r="Y4061" s="41"/>
      <c r="Z4061" s="38"/>
      <c r="AA4061" s="39" t="s">
        <v>73</v>
      </c>
      <c r="AB4061" s="40" t="s">
        <v>33</v>
      </c>
      <c r="AC4061" s="41"/>
      <c r="AD4061" s="38"/>
      <c r="AE4061" s="39" t="s">
        <v>73</v>
      </c>
      <c r="AF4061" s="40" t="s">
        <v>33</v>
      </c>
      <c r="AG4061" s="41"/>
      <c r="AH4061" s="38"/>
      <c r="AI4061" s="39" t="s">
        <v>73</v>
      </c>
      <c r="AJ4061" s="40" t="s">
        <v>33</v>
      </c>
      <c r="AK4061" s="41"/>
      <c r="AL4061" s="38"/>
      <c r="AM4061" s="39" t="s">
        <v>73</v>
      </c>
      <c r="AN4061" s="40" t="s">
        <v>33</v>
      </c>
      <c r="AO4061" s="41"/>
    </row>
    <row r="4062" spans="1:41" ht="120" hidden="1" outlineLevel="1" x14ac:dyDescent="0.25">
      <c r="A4062" s="34" t="s">
        <v>6667</v>
      </c>
      <c r="B4062" s="35" t="s">
        <v>6668</v>
      </c>
      <c r="C4062" s="35" t="s">
        <v>620</v>
      </c>
      <c r="D4062" s="35" t="s">
        <v>621</v>
      </c>
      <c r="E4062" s="42">
        <v>1</v>
      </c>
      <c r="G4062" s="43">
        <v>0</v>
      </c>
      <c r="H4062" s="44">
        <v>0</v>
      </c>
      <c r="I4062" s="45"/>
      <c r="J4062" s="38"/>
      <c r="K4062" s="43">
        <v>0</v>
      </c>
      <c r="L4062" s="44">
        <v>0</v>
      </c>
      <c r="M4062" s="45"/>
      <c r="N4062" s="38"/>
      <c r="O4062" s="43">
        <v>0</v>
      </c>
      <c r="P4062" s="44">
        <v>0</v>
      </c>
      <c r="Q4062" s="45"/>
      <c r="R4062" s="38"/>
      <c r="S4062" s="43">
        <v>0</v>
      </c>
      <c r="T4062" s="44">
        <v>0</v>
      </c>
      <c r="U4062" s="45"/>
      <c r="V4062" s="38"/>
      <c r="W4062" s="43">
        <v>0</v>
      </c>
      <c r="X4062" s="44">
        <v>0</v>
      </c>
      <c r="Y4062" s="45"/>
      <c r="Z4062" s="38"/>
      <c r="AA4062" s="43">
        <v>0</v>
      </c>
      <c r="AB4062" s="44">
        <v>0</v>
      </c>
      <c r="AC4062" s="45"/>
      <c r="AD4062" s="38"/>
      <c r="AE4062" s="43">
        <v>0</v>
      </c>
      <c r="AF4062" s="44">
        <v>0</v>
      </c>
      <c r="AG4062" s="45"/>
      <c r="AH4062" s="38"/>
      <c r="AI4062" s="43">
        <v>34873842.950000003</v>
      </c>
      <c r="AJ4062" s="44">
        <v>34873842.950000003</v>
      </c>
      <c r="AK4062" s="45"/>
      <c r="AL4062" s="38"/>
      <c r="AM4062" s="43">
        <v>0</v>
      </c>
      <c r="AN4062" s="44">
        <v>0</v>
      </c>
      <c r="AO4062" s="45"/>
    </row>
    <row r="4063" spans="1:41" hidden="1" outlineLevel="1" x14ac:dyDescent="0.25">
      <c r="A4063" s="30"/>
      <c r="B4063" s="31" t="s">
        <v>44</v>
      </c>
      <c r="C4063" s="31" t="s">
        <v>45</v>
      </c>
      <c r="G4063" s="36"/>
      <c r="H4063" s="36"/>
      <c r="I4063" s="37"/>
      <c r="J4063" s="38"/>
      <c r="K4063" s="36"/>
      <c r="L4063" s="36"/>
      <c r="M4063" s="37"/>
      <c r="N4063" s="38"/>
      <c r="O4063" s="36"/>
      <c r="P4063" s="36"/>
      <c r="Q4063" s="37"/>
      <c r="R4063" s="38"/>
      <c r="S4063" s="36"/>
      <c r="T4063" s="36"/>
      <c r="U4063" s="37"/>
      <c r="V4063" s="38"/>
      <c r="W4063" s="36"/>
      <c r="X4063" s="36"/>
      <c r="Y4063" s="37"/>
      <c r="Z4063" s="38"/>
      <c r="AA4063" s="36"/>
      <c r="AB4063" s="36"/>
      <c r="AC4063" s="37"/>
      <c r="AD4063" s="38"/>
      <c r="AE4063" s="36"/>
      <c r="AF4063" s="36"/>
      <c r="AG4063" s="37"/>
      <c r="AH4063" s="38"/>
      <c r="AI4063" s="36"/>
      <c r="AJ4063" s="36"/>
      <c r="AK4063" s="37"/>
      <c r="AL4063" s="38"/>
      <c r="AM4063" s="36"/>
      <c r="AN4063" s="36"/>
      <c r="AO4063" s="37"/>
    </row>
    <row r="4064" spans="1:41" ht="45" hidden="1" outlineLevel="1" x14ac:dyDescent="0.25">
      <c r="A4064" s="34" t="s">
        <v>6669</v>
      </c>
      <c r="B4064" s="35" t="s">
        <v>47</v>
      </c>
      <c r="C4064" s="35" t="s">
        <v>488</v>
      </c>
      <c r="G4064" s="36"/>
      <c r="H4064" s="36"/>
      <c r="I4064" s="37"/>
      <c r="J4064" s="38"/>
      <c r="K4064" s="36"/>
      <c r="L4064" s="36"/>
      <c r="M4064" s="37"/>
      <c r="N4064" s="38"/>
      <c r="O4064" s="36"/>
      <c r="P4064" s="36"/>
      <c r="Q4064" s="37"/>
      <c r="R4064" s="38"/>
      <c r="S4064" s="36"/>
      <c r="T4064" s="36"/>
      <c r="U4064" s="37"/>
      <c r="V4064" s="38"/>
      <c r="W4064" s="36"/>
      <c r="X4064" s="36"/>
      <c r="Y4064" s="37"/>
      <c r="Z4064" s="38"/>
      <c r="AA4064" s="36"/>
      <c r="AB4064" s="36"/>
      <c r="AC4064" s="37"/>
      <c r="AD4064" s="38"/>
      <c r="AE4064" s="36"/>
      <c r="AF4064" s="36"/>
      <c r="AG4064" s="37"/>
      <c r="AH4064" s="38"/>
      <c r="AI4064" s="36"/>
      <c r="AJ4064" s="36"/>
      <c r="AK4064" s="37"/>
      <c r="AL4064" s="38"/>
      <c r="AM4064" s="36"/>
      <c r="AN4064" s="36"/>
      <c r="AO4064" s="37"/>
    </row>
    <row r="4065" spans="1:41" hidden="1" outlineLevel="1" x14ac:dyDescent="0.25">
      <c r="A4065" s="15" t="s">
        <v>6670</v>
      </c>
      <c r="B4065" s="15"/>
      <c r="C4065" s="15"/>
      <c r="D4065" s="15"/>
      <c r="E4065" s="15"/>
      <c r="G4065" s="20" t="s">
        <v>43</v>
      </c>
      <c r="H4065" s="44">
        <v>144554380</v>
      </c>
      <c r="I4065" s="45"/>
      <c r="J4065" s="38"/>
      <c r="K4065" s="20" t="s">
        <v>43</v>
      </c>
      <c r="L4065" s="44">
        <v>122034818</v>
      </c>
      <c r="M4065" s="45"/>
      <c r="N4065" s="38"/>
      <c r="O4065" s="20" t="s">
        <v>43</v>
      </c>
      <c r="P4065" s="44">
        <v>122034818</v>
      </c>
      <c r="Q4065" s="45"/>
      <c r="R4065" s="38"/>
      <c r="S4065" s="20" t="s">
        <v>43</v>
      </c>
      <c r="T4065" s="44">
        <v>139349568</v>
      </c>
      <c r="U4065" s="45"/>
      <c r="V4065" s="38"/>
      <c r="W4065" s="20" t="s">
        <v>43</v>
      </c>
      <c r="X4065" s="44">
        <v>158596448</v>
      </c>
      <c r="Y4065" s="45"/>
      <c r="Z4065" s="38"/>
      <c r="AA4065" s="20" t="s">
        <v>43</v>
      </c>
      <c r="AB4065" s="44">
        <v>149003285.75999999</v>
      </c>
      <c r="AC4065" s="45"/>
      <c r="AD4065" s="38"/>
      <c r="AE4065" s="20" t="s">
        <v>43</v>
      </c>
      <c r="AF4065" s="44">
        <v>186988360</v>
      </c>
      <c r="AG4065" s="45"/>
      <c r="AH4065" s="38"/>
      <c r="AI4065" s="20" t="s">
        <v>43</v>
      </c>
      <c r="AJ4065" s="44">
        <v>169267029.22999999</v>
      </c>
      <c r="AK4065" s="45"/>
      <c r="AL4065" s="38"/>
      <c r="AM4065" s="20" t="s">
        <v>43</v>
      </c>
      <c r="AN4065" s="44">
        <v>317749999.39999998</v>
      </c>
      <c r="AO4065" s="45"/>
    </row>
    <row r="4066" spans="1:41" hidden="1" outlineLevel="1" x14ac:dyDescent="0.25">
      <c r="A4066" s="30"/>
      <c r="B4066" s="31" t="s">
        <v>44</v>
      </c>
      <c r="C4066" s="31" t="s">
        <v>45</v>
      </c>
      <c r="G4066" s="36"/>
      <c r="H4066" s="36"/>
      <c r="I4066" s="37"/>
      <c r="J4066" s="38"/>
      <c r="K4066" s="36"/>
      <c r="L4066" s="36"/>
      <c r="M4066" s="37"/>
      <c r="N4066" s="38"/>
      <c r="O4066" s="36"/>
      <c r="P4066" s="36"/>
      <c r="Q4066" s="37"/>
      <c r="R4066" s="38"/>
      <c r="S4066" s="36"/>
      <c r="T4066" s="36"/>
      <c r="U4066" s="37"/>
      <c r="V4066" s="38"/>
      <c r="W4066" s="36"/>
      <c r="X4066" s="36"/>
      <c r="Y4066" s="37"/>
      <c r="Z4066" s="38"/>
      <c r="AA4066" s="36"/>
      <c r="AB4066" s="36"/>
      <c r="AC4066" s="37"/>
      <c r="AD4066" s="38"/>
      <c r="AE4066" s="36"/>
      <c r="AF4066" s="36"/>
      <c r="AG4066" s="37"/>
      <c r="AH4066" s="38"/>
      <c r="AI4066" s="36"/>
      <c r="AJ4066" s="36"/>
      <c r="AK4066" s="37"/>
      <c r="AL4066" s="38"/>
      <c r="AM4066" s="36"/>
      <c r="AN4066" s="36"/>
      <c r="AO4066" s="37"/>
    </row>
    <row r="4067" spans="1:41" hidden="1" outlineLevel="1" x14ac:dyDescent="0.25">
      <c r="A4067" s="34" t="s">
        <v>6671</v>
      </c>
      <c r="B4067" s="35" t="s">
        <v>47</v>
      </c>
      <c r="C4067" s="35" t="s">
        <v>2446</v>
      </c>
      <c r="G4067" s="36"/>
      <c r="H4067" s="36"/>
      <c r="I4067" s="37"/>
      <c r="J4067" s="38"/>
      <c r="K4067" s="36"/>
      <c r="L4067" s="36"/>
      <c r="M4067" s="37"/>
      <c r="N4067" s="38"/>
      <c r="O4067" s="36"/>
      <c r="P4067" s="36"/>
      <c r="Q4067" s="37"/>
      <c r="R4067" s="38"/>
      <c r="S4067" s="36"/>
      <c r="T4067" s="36"/>
      <c r="U4067" s="37"/>
      <c r="V4067" s="38"/>
      <c r="W4067" s="36"/>
      <c r="X4067" s="36"/>
      <c r="Y4067" s="37"/>
      <c r="Z4067" s="38"/>
      <c r="AA4067" s="36"/>
      <c r="AB4067" s="36"/>
      <c r="AC4067" s="37"/>
      <c r="AD4067" s="38"/>
      <c r="AE4067" s="36"/>
      <c r="AF4067" s="36"/>
      <c r="AG4067" s="37"/>
      <c r="AH4067" s="38"/>
      <c r="AI4067" s="36"/>
      <c r="AJ4067" s="36"/>
      <c r="AK4067" s="37"/>
      <c r="AL4067" s="38"/>
      <c r="AM4067" s="36"/>
      <c r="AN4067" s="36"/>
      <c r="AO4067" s="37"/>
    </row>
    <row r="4068" spans="1:41" ht="45" hidden="1" outlineLevel="1" x14ac:dyDescent="0.25">
      <c r="A4068" s="34" t="s">
        <v>6672</v>
      </c>
      <c r="B4068" s="35" t="s">
        <v>47</v>
      </c>
      <c r="C4068" s="35" t="s">
        <v>6673</v>
      </c>
      <c r="G4068" s="36"/>
      <c r="H4068" s="36"/>
      <c r="I4068" s="37"/>
      <c r="J4068" s="38"/>
      <c r="K4068" s="36"/>
      <c r="L4068" s="36"/>
      <c r="M4068" s="37"/>
      <c r="N4068" s="38"/>
      <c r="O4068" s="36"/>
      <c r="P4068" s="36"/>
      <c r="Q4068" s="37"/>
      <c r="R4068" s="38"/>
      <c r="S4068" s="36"/>
      <c r="T4068" s="36"/>
      <c r="U4068" s="37"/>
      <c r="V4068" s="38"/>
      <c r="W4068" s="36"/>
      <c r="X4068" s="36"/>
      <c r="Y4068" s="37"/>
      <c r="Z4068" s="38"/>
      <c r="AA4068" s="36"/>
      <c r="AB4068" s="36"/>
      <c r="AC4068" s="37"/>
      <c r="AD4068" s="38"/>
      <c r="AE4068" s="36"/>
      <c r="AF4068" s="36"/>
      <c r="AG4068" s="37"/>
      <c r="AH4068" s="38"/>
      <c r="AI4068" s="36"/>
      <c r="AJ4068" s="36"/>
      <c r="AK4068" s="37"/>
      <c r="AL4068" s="38"/>
      <c r="AM4068" s="36"/>
      <c r="AN4068" s="36"/>
      <c r="AO4068" s="37"/>
    </row>
    <row r="4069" spans="1:41" ht="45" hidden="1" outlineLevel="1" x14ac:dyDescent="0.25">
      <c r="A4069" s="30"/>
      <c r="B4069" s="31" t="s">
        <v>69</v>
      </c>
      <c r="C4069" s="31" t="s">
        <v>70</v>
      </c>
      <c r="D4069" s="31" t="s">
        <v>71</v>
      </c>
      <c r="E4069" s="31" t="s">
        <v>72</v>
      </c>
      <c r="G4069" s="39" t="s">
        <v>73</v>
      </c>
      <c r="H4069" s="40" t="s">
        <v>33</v>
      </c>
      <c r="I4069" s="41"/>
      <c r="J4069" s="38"/>
      <c r="K4069" s="39" t="s">
        <v>73</v>
      </c>
      <c r="L4069" s="40" t="s">
        <v>33</v>
      </c>
      <c r="M4069" s="41"/>
      <c r="N4069" s="38"/>
      <c r="O4069" s="39" t="s">
        <v>73</v>
      </c>
      <c r="P4069" s="40" t="s">
        <v>33</v>
      </c>
      <c r="Q4069" s="41"/>
      <c r="R4069" s="38"/>
      <c r="S4069" s="39" t="s">
        <v>73</v>
      </c>
      <c r="T4069" s="40" t="s">
        <v>33</v>
      </c>
      <c r="U4069" s="41"/>
      <c r="V4069" s="38"/>
      <c r="W4069" s="39" t="s">
        <v>73</v>
      </c>
      <c r="X4069" s="40" t="s">
        <v>33</v>
      </c>
      <c r="Y4069" s="41"/>
      <c r="Z4069" s="38"/>
      <c r="AA4069" s="39" t="s">
        <v>73</v>
      </c>
      <c r="AB4069" s="40" t="s">
        <v>33</v>
      </c>
      <c r="AC4069" s="41"/>
      <c r="AD4069" s="38"/>
      <c r="AE4069" s="39" t="s">
        <v>73</v>
      </c>
      <c r="AF4069" s="40" t="s">
        <v>33</v>
      </c>
      <c r="AG4069" s="41"/>
      <c r="AH4069" s="38"/>
      <c r="AI4069" s="39" t="s">
        <v>73</v>
      </c>
      <c r="AJ4069" s="40" t="s">
        <v>33</v>
      </c>
      <c r="AK4069" s="41"/>
      <c r="AL4069" s="38"/>
      <c r="AM4069" s="39" t="s">
        <v>73</v>
      </c>
      <c r="AN4069" s="40" t="s">
        <v>33</v>
      </c>
      <c r="AO4069" s="41"/>
    </row>
    <row r="4070" spans="1:41" hidden="1" outlineLevel="1" x14ac:dyDescent="0.25">
      <c r="A4070" s="34" t="s">
        <v>6674</v>
      </c>
      <c r="B4070" s="35" t="s">
        <v>6675</v>
      </c>
      <c r="C4070" s="35" t="s">
        <v>6676</v>
      </c>
      <c r="D4070" s="35" t="s">
        <v>686</v>
      </c>
      <c r="E4070" s="42">
        <v>37302</v>
      </c>
      <c r="G4070" s="43">
        <v>27</v>
      </c>
      <c r="H4070" s="44">
        <v>1007154</v>
      </c>
      <c r="I4070" s="45"/>
      <c r="J4070" s="38"/>
      <c r="K4070" s="43">
        <v>32</v>
      </c>
      <c r="L4070" s="44">
        <v>1193664</v>
      </c>
      <c r="M4070" s="45"/>
      <c r="N4070" s="38"/>
      <c r="O4070" s="43">
        <v>32</v>
      </c>
      <c r="P4070" s="44">
        <v>1193664</v>
      </c>
      <c r="Q4070" s="45"/>
      <c r="R4070" s="38"/>
      <c r="S4070" s="43">
        <v>34</v>
      </c>
      <c r="T4070" s="44">
        <v>1268268</v>
      </c>
      <c r="U4070" s="45"/>
      <c r="V4070" s="38"/>
      <c r="W4070" s="43">
        <v>42</v>
      </c>
      <c r="X4070" s="44">
        <v>1566684</v>
      </c>
      <c r="Y4070" s="45"/>
      <c r="Z4070" s="38"/>
      <c r="AA4070" s="43">
        <v>45.25</v>
      </c>
      <c r="AB4070" s="44">
        <v>1687915.5</v>
      </c>
      <c r="AC4070" s="45"/>
      <c r="AD4070" s="38"/>
      <c r="AE4070" s="43">
        <v>48</v>
      </c>
      <c r="AF4070" s="44">
        <v>1790496</v>
      </c>
      <c r="AG4070" s="45"/>
      <c r="AH4070" s="38"/>
      <c r="AI4070" s="43">
        <v>34.94</v>
      </c>
      <c r="AJ4070" s="44">
        <v>1303331.8799999999</v>
      </c>
      <c r="AK4070" s="45"/>
      <c r="AL4070" s="38"/>
      <c r="AM4070" s="43">
        <v>91.6</v>
      </c>
      <c r="AN4070" s="44">
        <v>3416863.2</v>
      </c>
      <c r="AO4070" s="45"/>
    </row>
    <row r="4071" spans="1:41" hidden="1" outlineLevel="1" x14ac:dyDescent="0.25">
      <c r="A4071" s="34" t="s">
        <v>6677</v>
      </c>
      <c r="B4071" s="35" t="s">
        <v>6678</v>
      </c>
      <c r="C4071" s="35" t="s">
        <v>6679</v>
      </c>
      <c r="D4071" s="35" t="s">
        <v>686</v>
      </c>
      <c r="E4071" s="42">
        <v>84558</v>
      </c>
      <c r="G4071" s="43">
        <v>14</v>
      </c>
      <c r="H4071" s="44">
        <v>1183812</v>
      </c>
      <c r="I4071" s="45"/>
      <c r="J4071" s="38"/>
      <c r="K4071" s="43">
        <v>24</v>
      </c>
      <c r="L4071" s="44">
        <v>2029392</v>
      </c>
      <c r="M4071" s="45"/>
      <c r="N4071" s="38"/>
      <c r="O4071" s="43">
        <v>24</v>
      </c>
      <c r="P4071" s="44">
        <v>2029392</v>
      </c>
      <c r="Q4071" s="45"/>
      <c r="R4071" s="38"/>
      <c r="S4071" s="43">
        <v>21</v>
      </c>
      <c r="T4071" s="44">
        <v>1775718</v>
      </c>
      <c r="U4071" s="45"/>
      <c r="V4071" s="38"/>
      <c r="W4071" s="43">
        <v>21</v>
      </c>
      <c r="X4071" s="44">
        <v>1775718</v>
      </c>
      <c r="Y4071" s="45"/>
      <c r="Z4071" s="38"/>
      <c r="AA4071" s="43">
        <v>23.7</v>
      </c>
      <c r="AB4071" s="44">
        <v>2004024.6</v>
      </c>
      <c r="AC4071" s="45"/>
      <c r="AD4071" s="38"/>
      <c r="AE4071" s="43">
        <v>28</v>
      </c>
      <c r="AF4071" s="44">
        <v>2367624</v>
      </c>
      <c r="AG4071" s="45"/>
      <c r="AH4071" s="38"/>
      <c r="AI4071" s="43">
        <v>18.760000000000002</v>
      </c>
      <c r="AJ4071" s="44">
        <v>1586308.08</v>
      </c>
      <c r="AK4071" s="45"/>
      <c r="AL4071" s="38"/>
      <c r="AM4071" s="43">
        <v>66.900000000000006</v>
      </c>
      <c r="AN4071" s="44">
        <v>5656930.2000000002</v>
      </c>
      <c r="AO4071" s="45"/>
    </row>
    <row r="4072" spans="1:41" hidden="1" outlineLevel="1" x14ac:dyDescent="0.25">
      <c r="A4072" s="30"/>
      <c r="B4072" s="31" t="s">
        <v>44</v>
      </c>
      <c r="C4072" s="31" t="s">
        <v>45</v>
      </c>
      <c r="G4072" s="36"/>
      <c r="H4072" s="36"/>
      <c r="I4072" s="37"/>
      <c r="J4072" s="38"/>
      <c r="K4072" s="36"/>
      <c r="L4072" s="36"/>
      <c r="M4072" s="37"/>
      <c r="N4072" s="38"/>
      <c r="O4072" s="36"/>
      <c r="P4072" s="36"/>
      <c r="Q4072" s="37"/>
      <c r="R4072" s="38"/>
      <c r="S4072" s="36"/>
      <c r="T4072" s="36"/>
      <c r="U4072" s="37"/>
      <c r="V4072" s="38"/>
      <c r="W4072" s="36"/>
      <c r="X4072" s="36"/>
      <c r="Y4072" s="37"/>
      <c r="Z4072" s="38"/>
      <c r="AA4072" s="36"/>
      <c r="AB4072" s="36"/>
      <c r="AC4072" s="37"/>
      <c r="AD4072" s="38"/>
      <c r="AE4072" s="36"/>
      <c r="AF4072" s="36"/>
      <c r="AG4072" s="37"/>
      <c r="AH4072" s="38"/>
      <c r="AI4072" s="36"/>
      <c r="AJ4072" s="36"/>
      <c r="AK4072" s="37"/>
      <c r="AL4072" s="38"/>
      <c r="AM4072" s="36"/>
      <c r="AN4072" s="36"/>
      <c r="AO4072" s="37"/>
    </row>
    <row r="4073" spans="1:41" ht="30" hidden="1" outlineLevel="1" x14ac:dyDescent="0.25">
      <c r="A4073" s="34" t="s">
        <v>6680</v>
      </c>
      <c r="B4073" s="35" t="s">
        <v>47</v>
      </c>
      <c r="C4073" s="35" t="s">
        <v>6681</v>
      </c>
      <c r="G4073" s="36"/>
      <c r="H4073" s="36"/>
      <c r="I4073" s="37"/>
      <c r="J4073" s="38"/>
      <c r="K4073" s="36"/>
      <c r="L4073" s="36"/>
      <c r="M4073" s="37"/>
      <c r="N4073" s="38"/>
      <c r="O4073" s="36"/>
      <c r="P4073" s="36"/>
      <c r="Q4073" s="37"/>
      <c r="R4073" s="38"/>
      <c r="S4073" s="36"/>
      <c r="T4073" s="36"/>
      <c r="U4073" s="37"/>
      <c r="V4073" s="38"/>
      <c r="W4073" s="36"/>
      <c r="X4073" s="36"/>
      <c r="Y4073" s="37"/>
      <c r="Z4073" s="38"/>
      <c r="AA4073" s="36"/>
      <c r="AB4073" s="36"/>
      <c r="AC4073" s="37"/>
      <c r="AD4073" s="38"/>
      <c r="AE4073" s="36"/>
      <c r="AF4073" s="36"/>
      <c r="AG4073" s="37"/>
      <c r="AH4073" s="38"/>
      <c r="AI4073" s="36"/>
      <c r="AJ4073" s="36"/>
      <c r="AK4073" s="37"/>
      <c r="AL4073" s="38"/>
      <c r="AM4073" s="36"/>
      <c r="AN4073" s="36"/>
      <c r="AO4073" s="37"/>
    </row>
    <row r="4074" spans="1:41" ht="45" hidden="1" outlineLevel="1" x14ac:dyDescent="0.25">
      <c r="A4074" s="30"/>
      <c r="B4074" s="31" t="s">
        <v>69</v>
      </c>
      <c r="C4074" s="31" t="s">
        <v>70</v>
      </c>
      <c r="D4074" s="31" t="s">
        <v>71</v>
      </c>
      <c r="E4074" s="31" t="s">
        <v>72</v>
      </c>
      <c r="G4074" s="39" t="s">
        <v>73</v>
      </c>
      <c r="H4074" s="40" t="s">
        <v>33</v>
      </c>
      <c r="I4074" s="41"/>
      <c r="J4074" s="38"/>
      <c r="K4074" s="39" t="s">
        <v>73</v>
      </c>
      <c r="L4074" s="40" t="s">
        <v>33</v>
      </c>
      <c r="M4074" s="41"/>
      <c r="N4074" s="38"/>
      <c r="O4074" s="39" t="s">
        <v>73</v>
      </c>
      <c r="P4074" s="40" t="s">
        <v>33</v>
      </c>
      <c r="Q4074" s="41"/>
      <c r="R4074" s="38"/>
      <c r="S4074" s="39" t="s">
        <v>73</v>
      </c>
      <c r="T4074" s="40" t="s">
        <v>33</v>
      </c>
      <c r="U4074" s="41"/>
      <c r="V4074" s="38"/>
      <c r="W4074" s="39" t="s">
        <v>73</v>
      </c>
      <c r="X4074" s="40" t="s">
        <v>33</v>
      </c>
      <c r="Y4074" s="41"/>
      <c r="Z4074" s="38"/>
      <c r="AA4074" s="39" t="s">
        <v>73</v>
      </c>
      <c r="AB4074" s="40" t="s">
        <v>33</v>
      </c>
      <c r="AC4074" s="41"/>
      <c r="AD4074" s="38"/>
      <c r="AE4074" s="39" t="s">
        <v>73</v>
      </c>
      <c r="AF4074" s="40" t="s">
        <v>33</v>
      </c>
      <c r="AG4074" s="41"/>
      <c r="AH4074" s="38"/>
      <c r="AI4074" s="39" t="s">
        <v>73</v>
      </c>
      <c r="AJ4074" s="40" t="s">
        <v>33</v>
      </c>
      <c r="AK4074" s="41"/>
      <c r="AL4074" s="38"/>
      <c r="AM4074" s="39" t="s">
        <v>73</v>
      </c>
      <c r="AN4074" s="40" t="s">
        <v>33</v>
      </c>
      <c r="AO4074" s="41"/>
    </row>
    <row r="4075" spans="1:41" hidden="1" outlineLevel="1" x14ac:dyDescent="0.25">
      <c r="A4075" s="34" t="s">
        <v>6682</v>
      </c>
      <c r="B4075" s="35" t="s">
        <v>6683</v>
      </c>
      <c r="C4075" s="35" t="s">
        <v>6684</v>
      </c>
      <c r="D4075" s="35" t="s">
        <v>680</v>
      </c>
      <c r="E4075" s="42">
        <v>11599</v>
      </c>
      <c r="G4075" s="43">
        <v>536</v>
      </c>
      <c r="H4075" s="44">
        <v>6217064</v>
      </c>
      <c r="I4075" s="45"/>
      <c r="J4075" s="38"/>
      <c r="K4075" s="43">
        <v>645</v>
      </c>
      <c r="L4075" s="44">
        <v>7481355</v>
      </c>
      <c r="M4075" s="45"/>
      <c r="N4075" s="38"/>
      <c r="O4075" s="43">
        <v>645</v>
      </c>
      <c r="P4075" s="44">
        <v>7481355</v>
      </c>
      <c r="Q4075" s="45"/>
      <c r="R4075" s="38"/>
      <c r="S4075" s="43">
        <v>723</v>
      </c>
      <c r="T4075" s="44">
        <v>8386077</v>
      </c>
      <c r="U4075" s="45"/>
      <c r="V4075" s="38"/>
      <c r="W4075" s="43">
        <v>702</v>
      </c>
      <c r="X4075" s="44">
        <v>8142498</v>
      </c>
      <c r="Y4075" s="45"/>
      <c r="Z4075" s="38"/>
      <c r="AA4075" s="43">
        <v>790.41</v>
      </c>
      <c r="AB4075" s="44">
        <v>9167965.5899999999</v>
      </c>
      <c r="AC4075" s="45"/>
      <c r="AD4075" s="38"/>
      <c r="AE4075" s="43">
        <v>764</v>
      </c>
      <c r="AF4075" s="44">
        <v>8861636</v>
      </c>
      <c r="AG4075" s="45"/>
      <c r="AH4075" s="38"/>
      <c r="AI4075" s="43">
        <v>616.39</v>
      </c>
      <c r="AJ4075" s="44">
        <v>7149507.6100000003</v>
      </c>
      <c r="AK4075" s="45"/>
      <c r="AL4075" s="38"/>
      <c r="AM4075" s="43">
        <v>1772</v>
      </c>
      <c r="AN4075" s="44">
        <v>20553428</v>
      </c>
      <c r="AO4075" s="45"/>
    </row>
    <row r="4076" spans="1:41" hidden="1" outlineLevel="1" x14ac:dyDescent="0.25">
      <c r="A4076" s="34" t="s">
        <v>6685</v>
      </c>
      <c r="B4076" s="35" t="s">
        <v>6686</v>
      </c>
      <c r="C4076" s="35" t="s">
        <v>6687</v>
      </c>
      <c r="D4076" s="35" t="s">
        <v>680</v>
      </c>
      <c r="E4076" s="42">
        <v>1190</v>
      </c>
      <c r="G4076" s="43">
        <v>1503</v>
      </c>
      <c r="H4076" s="44">
        <v>1788570</v>
      </c>
      <c r="I4076" s="45"/>
      <c r="J4076" s="38"/>
      <c r="K4076" s="43">
        <v>1640</v>
      </c>
      <c r="L4076" s="44">
        <v>1951600</v>
      </c>
      <c r="M4076" s="45"/>
      <c r="N4076" s="38"/>
      <c r="O4076" s="43">
        <v>1640</v>
      </c>
      <c r="P4076" s="44">
        <v>1951600</v>
      </c>
      <c r="Q4076" s="45"/>
      <c r="R4076" s="38"/>
      <c r="S4076" s="43">
        <v>1039</v>
      </c>
      <c r="T4076" s="44">
        <v>1236410</v>
      </c>
      <c r="U4076" s="45"/>
      <c r="V4076" s="38"/>
      <c r="W4076" s="43">
        <v>1345</v>
      </c>
      <c r="X4076" s="44">
        <v>1600550</v>
      </c>
      <c r="Y4076" s="45"/>
      <c r="Z4076" s="38"/>
      <c r="AA4076" s="43">
        <v>790.41</v>
      </c>
      <c r="AB4076" s="44">
        <v>940587.9</v>
      </c>
      <c r="AC4076" s="45"/>
      <c r="AD4076" s="38"/>
      <c r="AE4076" s="43">
        <v>1782</v>
      </c>
      <c r="AF4076" s="44">
        <v>2120580</v>
      </c>
      <c r="AG4076" s="45"/>
      <c r="AH4076" s="38"/>
      <c r="AI4076" s="43">
        <v>1822.52</v>
      </c>
      <c r="AJ4076" s="44">
        <v>2168798.7999999998</v>
      </c>
      <c r="AK4076" s="45"/>
      <c r="AL4076" s="38"/>
      <c r="AM4076" s="43">
        <v>4225</v>
      </c>
      <c r="AN4076" s="44">
        <v>5027750</v>
      </c>
      <c r="AO4076" s="45"/>
    </row>
    <row r="4077" spans="1:41" hidden="1" outlineLevel="1" x14ac:dyDescent="0.25">
      <c r="A4077" s="34" t="s">
        <v>6688</v>
      </c>
      <c r="B4077" s="35" t="s">
        <v>6689</v>
      </c>
      <c r="C4077" s="35" t="s">
        <v>6690</v>
      </c>
      <c r="D4077" s="35" t="s">
        <v>680</v>
      </c>
      <c r="E4077" s="42">
        <v>8838</v>
      </c>
      <c r="G4077" s="43">
        <v>1335</v>
      </c>
      <c r="H4077" s="44">
        <v>11798730</v>
      </c>
      <c r="I4077" s="45"/>
      <c r="J4077" s="38"/>
      <c r="K4077" s="43">
        <v>1215</v>
      </c>
      <c r="L4077" s="44">
        <v>10738170</v>
      </c>
      <c r="M4077" s="45"/>
      <c r="N4077" s="38"/>
      <c r="O4077" s="43">
        <v>1215</v>
      </c>
      <c r="P4077" s="44">
        <v>10738170</v>
      </c>
      <c r="Q4077" s="45"/>
      <c r="R4077" s="38"/>
      <c r="S4077" s="43">
        <v>1171</v>
      </c>
      <c r="T4077" s="44">
        <v>10349298</v>
      </c>
      <c r="U4077" s="45"/>
      <c r="V4077" s="38"/>
      <c r="W4077" s="43">
        <v>1107</v>
      </c>
      <c r="X4077" s="44">
        <v>9783666</v>
      </c>
      <c r="Y4077" s="45"/>
      <c r="Z4077" s="38"/>
      <c r="AA4077" s="43">
        <v>790.41</v>
      </c>
      <c r="AB4077" s="44">
        <v>6985643.5800000001</v>
      </c>
      <c r="AC4077" s="45"/>
      <c r="AD4077" s="38"/>
      <c r="AE4077" s="43">
        <v>1334</v>
      </c>
      <c r="AF4077" s="44">
        <v>11789892</v>
      </c>
      <c r="AG4077" s="45"/>
      <c r="AH4077" s="38"/>
      <c r="AI4077" s="43">
        <v>2027.76</v>
      </c>
      <c r="AJ4077" s="44">
        <v>17921342.879999999</v>
      </c>
      <c r="AK4077" s="45"/>
      <c r="AL4077" s="38"/>
      <c r="AM4077" s="43">
        <v>2138</v>
      </c>
      <c r="AN4077" s="44">
        <v>18895644</v>
      </c>
      <c r="AO4077" s="45"/>
    </row>
    <row r="4078" spans="1:41" hidden="1" outlineLevel="1" x14ac:dyDescent="0.25">
      <c r="A4078" s="34" t="s">
        <v>6691</v>
      </c>
      <c r="B4078" s="35" t="s">
        <v>6692</v>
      </c>
      <c r="C4078" s="35" t="s">
        <v>6693</v>
      </c>
      <c r="D4078" s="35" t="s">
        <v>680</v>
      </c>
      <c r="E4078" s="42">
        <v>6589</v>
      </c>
      <c r="G4078" s="43">
        <v>496</v>
      </c>
      <c r="H4078" s="44">
        <v>3268144</v>
      </c>
      <c r="I4078" s="45"/>
      <c r="J4078" s="38"/>
      <c r="K4078" s="43">
        <v>630</v>
      </c>
      <c r="L4078" s="44">
        <v>4151070</v>
      </c>
      <c r="M4078" s="45"/>
      <c r="N4078" s="38"/>
      <c r="O4078" s="43">
        <v>630</v>
      </c>
      <c r="P4078" s="44">
        <v>4151070</v>
      </c>
      <c r="Q4078" s="45"/>
      <c r="R4078" s="38"/>
      <c r="S4078" s="43">
        <v>799</v>
      </c>
      <c r="T4078" s="44">
        <v>5264611</v>
      </c>
      <c r="U4078" s="45"/>
      <c r="V4078" s="38"/>
      <c r="W4078" s="43">
        <v>595</v>
      </c>
      <c r="X4078" s="44">
        <v>3920455</v>
      </c>
      <c r="Y4078" s="45"/>
      <c r="Z4078" s="38"/>
      <c r="AA4078" s="43">
        <v>635.28</v>
      </c>
      <c r="AB4078" s="44">
        <v>4185859.92</v>
      </c>
      <c r="AC4078" s="45"/>
      <c r="AD4078" s="38"/>
      <c r="AE4078" s="43">
        <v>855</v>
      </c>
      <c r="AF4078" s="44">
        <v>5633595</v>
      </c>
      <c r="AG4078" s="45"/>
      <c r="AH4078" s="38"/>
      <c r="AI4078" s="43">
        <v>638.51</v>
      </c>
      <c r="AJ4078" s="44">
        <v>4207142.3899999997</v>
      </c>
      <c r="AK4078" s="45"/>
      <c r="AL4078" s="38"/>
      <c r="AM4078" s="43">
        <v>1328</v>
      </c>
      <c r="AN4078" s="44">
        <v>8750192</v>
      </c>
      <c r="AO4078" s="45"/>
    </row>
    <row r="4079" spans="1:41" hidden="1" outlineLevel="1" x14ac:dyDescent="0.25">
      <c r="A4079" s="34" t="s">
        <v>6694</v>
      </c>
      <c r="B4079" s="35" t="s">
        <v>6695</v>
      </c>
      <c r="C4079" s="35" t="s">
        <v>6696</v>
      </c>
      <c r="D4079" s="35" t="s">
        <v>680</v>
      </c>
      <c r="E4079" s="42">
        <v>1734</v>
      </c>
      <c r="G4079" s="43">
        <v>533</v>
      </c>
      <c r="H4079" s="44">
        <v>924222</v>
      </c>
      <c r="I4079" s="45"/>
      <c r="J4079" s="38"/>
      <c r="K4079" s="43">
        <v>1000</v>
      </c>
      <c r="L4079" s="44">
        <v>1734000</v>
      </c>
      <c r="M4079" s="45"/>
      <c r="N4079" s="38"/>
      <c r="O4079" s="43">
        <v>1000</v>
      </c>
      <c r="P4079" s="44">
        <v>1734000</v>
      </c>
      <c r="Q4079" s="45"/>
      <c r="R4079" s="38"/>
      <c r="S4079" s="43">
        <v>709</v>
      </c>
      <c r="T4079" s="44">
        <v>1229406</v>
      </c>
      <c r="U4079" s="45"/>
      <c r="V4079" s="38"/>
      <c r="W4079" s="43">
        <v>893</v>
      </c>
      <c r="X4079" s="44">
        <v>1548462</v>
      </c>
      <c r="Y4079" s="45"/>
      <c r="Z4079" s="38"/>
      <c r="AA4079" s="43">
        <v>863.67</v>
      </c>
      <c r="AB4079" s="44">
        <v>1497603.78</v>
      </c>
      <c r="AC4079" s="45"/>
      <c r="AD4079" s="38"/>
      <c r="AE4079" s="43">
        <v>967</v>
      </c>
      <c r="AF4079" s="44">
        <v>1676778</v>
      </c>
      <c r="AG4079" s="45"/>
      <c r="AH4079" s="38"/>
      <c r="AI4079" s="43">
        <v>1111.55</v>
      </c>
      <c r="AJ4079" s="44">
        <v>1927427.7</v>
      </c>
      <c r="AK4079" s="45"/>
      <c r="AL4079" s="38"/>
      <c r="AM4079" s="43">
        <v>1753</v>
      </c>
      <c r="AN4079" s="44">
        <v>3039702</v>
      </c>
      <c r="AO4079" s="45"/>
    </row>
    <row r="4080" spans="1:41" hidden="1" outlineLevel="1" x14ac:dyDescent="0.25">
      <c r="A4080" s="34" t="s">
        <v>6697</v>
      </c>
      <c r="B4080" s="35" t="s">
        <v>6698</v>
      </c>
      <c r="C4080" s="35" t="s">
        <v>6699</v>
      </c>
      <c r="D4080" s="35" t="s">
        <v>680</v>
      </c>
      <c r="E4080" s="42">
        <v>1450</v>
      </c>
      <c r="G4080" s="43">
        <v>1414</v>
      </c>
      <c r="H4080" s="44">
        <v>2050300</v>
      </c>
      <c r="I4080" s="45"/>
      <c r="J4080" s="38"/>
      <c r="K4080" s="43">
        <v>1000</v>
      </c>
      <c r="L4080" s="44">
        <v>1450000</v>
      </c>
      <c r="M4080" s="45"/>
      <c r="N4080" s="38"/>
      <c r="O4080" s="43">
        <v>1000</v>
      </c>
      <c r="P4080" s="44">
        <v>1450000</v>
      </c>
      <c r="Q4080" s="45"/>
      <c r="R4080" s="38"/>
      <c r="S4080" s="43">
        <v>709</v>
      </c>
      <c r="T4080" s="44">
        <v>1028050</v>
      </c>
      <c r="U4080" s="45"/>
      <c r="V4080" s="38"/>
      <c r="W4080" s="43">
        <v>893</v>
      </c>
      <c r="X4080" s="44">
        <v>1294850</v>
      </c>
      <c r="Y4080" s="45"/>
      <c r="Z4080" s="38"/>
      <c r="AA4080" s="43">
        <v>863.67</v>
      </c>
      <c r="AB4080" s="44">
        <v>1252321.5</v>
      </c>
      <c r="AC4080" s="45"/>
      <c r="AD4080" s="38"/>
      <c r="AE4080" s="43">
        <v>967</v>
      </c>
      <c r="AF4080" s="44">
        <v>1402150</v>
      </c>
      <c r="AG4080" s="45"/>
      <c r="AH4080" s="38"/>
      <c r="AI4080" s="43">
        <v>923.59</v>
      </c>
      <c r="AJ4080" s="44">
        <v>1339205.5</v>
      </c>
      <c r="AK4080" s="45"/>
      <c r="AL4080" s="38"/>
      <c r="AM4080" s="43">
        <v>1903</v>
      </c>
      <c r="AN4080" s="44">
        <v>2759350</v>
      </c>
      <c r="AO4080" s="45"/>
    </row>
    <row r="4081" spans="1:41" hidden="1" outlineLevel="1" x14ac:dyDescent="0.25">
      <c r="A4081" s="30"/>
      <c r="B4081" s="31" t="s">
        <v>44</v>
      </c>
      <c r="C4081" s="31" t="s">
        <v>45</v>
      </c>
      <c r="G4081" s="36"/>
      <c r="H4081" s="36"/>
      <c r="I4081" s="37"/>
      <c r="J4081" s="38"/>
      <c r="K4081" s="36"/>
      <c r="L4081" s="36"/>
      <c r="M4081" s="37"/>
      <c r="N4081" s="38"/>
      <c r="O4081" s="36"/>
      <c r="P4081" s="36"/>
      <c r="Q4081" s="37"/>
      <c r="R4081" s="38"/>
      <c r="S4081" s="36"/>
      <c r="T4081" s="36"/>
      <c r="U4081" s="37"/>
      <c r="V4081" s="38"/>
      <c r="W4081" s="36"/>
      <c r="X4081" s="36"/>
      <c r="Y4081" s="37"/>
      <c r="Z4081" s="38"/>
      <c r="AA4081" s="36"/>
      <c r="AB4081" s="36"/>
      <c r="AC4081" s="37"/>
      <c r="AD4081" s="38"/>
      <c r="AE4081" s="36"/>
      <c r="AF4081" s="36"/>
      <c r="AG4081" s="37"/>
      <c r="AH4081" s="38"/>
      <c r="AI4081" s="36"/>
      <c r="AJ4081" s="36"/>
      <c r="AK4081" s="37"/>
      <c r="AL4081" s="38"/>
      <c r="AM4081" s="36"/>
      <c r="AN4081" s="36"/>
      <c r="AO4081" s="37"/>
    </row>
    <row r="4082" spans="1:41" hidden="1" outlineLevel="1" x14ac:dyDescent="0.25">
      <c r="A4082" s="34" t="s">
        <v>6700</v>
      </c>
      <c r="B4082" s="35" t="s">
        <v>47</v>
      </c>
      <c r="C4082" s="35" t="s">
        <v>6701</v>
      </c>
      <c r="G4082" s="36"/>
      <c r="H4082" s="36"/>
      <c r="I4082" s="37"/>
      <c r="J4082" s="38"/>
      <c r="K4082" s="36"/>
      <c r="L4082" s="36"/>
      <c r="M4082" s="37"/>
      <c r="N4082" s="38"/>
      <c r="O4082" s="36"/>
      <c r="P4082" s="36"/>
      <c r="Q4082" s="37"/>
      <c r="R4082" s="38"/>
      <c r="S4082" s="36"/>
      <c r="T4082" s="36"/>
      <c r="U4082" s="37"/>
      <c r="V4082" s="38"/>
      <c r="W4082" s="36"/>
      <c r="X4082" s="36"/>
      <c r="Y4082" s="37"/>
      <c r="Z4082" s="38"/>
      <c r="AA4082" s="36"/>
      <c r="AB4082" s="36"/>
      <c r="AC4082" s="37"/>
      <c r="AD4082" s="38"/>
      <c r="AE4082" s="36"/>
      <c r="AF4082" s="36"/>
      <c r="AG4082" s="37"/>
      <c r="AH4082" s="38"/>
      <c r="AI4082" s="36"/>
      <c r="AJ4082" s="36"/>
      <c r="AK4082" s="37"/>
      <c r="AL4082" s="38"/>
      <c r="AM4082" s="36"/>
      <c r="AN4082" s="36"/>
      <c r="AO4082" s="37"/>
    </row>
    <row r="4083" spans="1:41" ht="30" hidden="1" outlineLevel="1" x14ac:dyDescent="0.25">
      <c r="A4083" s="34" t="s">
        <v>6702</v>
      </c>
      <c r="B4083" s="35" t="s">
        <v>47</v>
      </c>
      <c r="C4083" s="35" t="s">
        <v>6703</v>
      </c>
      <c r="G4083" s="36"/>
      <c r="H4083" s="36"/>
      <c r="I4083" s="37"/>
      <c r="J4083" s="38"/>
      <c r="K4083" s="36"/>
      <c r="L4083" s="36"/>
      <c r="M4083" s="37"/>
      <c r="N4083" s="38"/>
      <c r="O4083" s="36"/>
      <c r="P4083" s="36"/>
      <c r="Q4083" s="37"/>
      <c r="R4083" s="38"/>
      <c r="S4083" s="36"/>
      <c r="T4083" s="36"/>
      <c r="U4083" s="37"/>
      <c r="V4083" s="38"/>
      <c r="W4083" s="36"/>
      <c r="X4083" s="36"/>
      <c r="Y4083" s="37"/>
      <c r="Z4083" s="38"/>
      <c r="AA4083" s="36"/>
      <c r="AB4083" s="36"/>
      <c r="AC4083" s="37"/>
      <c r="AD4083" s="38"/>
      <c r="AE4083" s="36"/>
      <c r="AF4083" s="36"/>
      <c r="AG4083" s="37"/>
      <c r="AH4083" s="38"/>
      <c r="AI4083" s="36"/>
      <c r="AJ4083" s="36"/>
      <c r="AK4083" s="37"/>
      <c r="AL4083" s="38"/>
      <c r="AM4083" s="36"/>
      <c r="AN4083" s="36"/>
      <c r="AO4083" s="37"/>
    </row>
    <row r="4084" spans="1:41" ht="45" hidden="1" outlineLevel="1" x14ac:dyDescent="0.25">
      <c r="A4084" s="30"/>
      <c r="B4084" s="31" t="s">
        <v>69</v>
      </c>
      <c r="C4084" s="31" t="s">
        <v>70</v>
      </c>
      <c r="D4084" s="31" t="s">
        <v>71</v>
      </c>
      <c r="E4084" s="31" t="s">
        <v>72</v>
      </c>
      <c r="G4084" s="39" t="s">
        <v>73</v>
      </c>
      <c r="H4084" s="40" t="s">
        <v>33</v>
      </c>
      <c r="I4084" s="41"/>
      <c r="J4084" s="38"/>
      <c r="K4084" s="39" t="s">
        <v>73</v>
      </c>
      <c r="L4084" s="40" t="s">
        <v>33</v>
      </c>
      <c r="M4084" s="41"/>
      <c r="N4084" s="38"/>
      <c r="O4084" s="39" t="s">
        <v>73</v>
      </c>
      <c r="P4084" s="40" t="s">
        <v>33</v>
      </c>
      <c r="Q4084" s="41"/>
      <c r="R4084" s="38"/>
      <c r="S4084" s="39" t="s">
        <v>73</v>
      </c>
      <c r="T4084" s="40" t="s">
        <v>33</v>
      </c>
      <c r="U4084" s="41"/>
      <c r="V4084" s="38"/>
      <c r="W4084" s="39" t="s">
        <v>73</v>
      </c>
      <c r="X4084" s="40" t="s">
        <v>33</v>
      </c>
      <c r="Y4084" s="41"/>
      <c r="Z4084" s="38"/>
      <c r="AA4084" s="39" t="s">
        <v>73</v>
      </c>
      <c r="AB4084" s="40" t="s">
        <v>33</v>
      </c>
      <c r="AC4084" s="41"/>
      <c r="AD4084" s="38"/>
      <c r="AE4084" s="39" t="s">
        <v>73</v>
      </c>
      <c r="AF4084" s="40" t="s">
        <v>33</v>
      </c>
      <c r="AG4084" s="41"/>
      <c r="AH4084" s="38"/>
      <c r="AI4084" s="39" t="s">
        <v>73</v>
      </c>
      <c r="AJ4084" s="40" t="s">
        <v>33</v>
      </c>
      <c r="AK4084" s="41"/>
      <c r="AL4084" s="38"/>
      <c r="AM4084" s="39" t="s">
        <v>73</v>
      </c>
      <c r="AN4084" s="40" t="s">
        <v>33</v>
      </c>
      <c r="AO4084" s="41"/>
    </row>
    <row r="4085" spans="1:41" hidden="1" outlineLevel="1" x14ac:dyDescent="0.25">
      <c r="A4085" s="34" t="s">
        <v>6704</v>
      </c>
      <c r="B4085" s="35" t="s">
        <v>6705</v>
      </c>
      <c r="C4085" s="35" t="s">
        <v>6706</v>
      </c>
      <c r="D4085" s="35" t="s">
        <v>686</v>
      </c>
      <c r="E4085" s="42">
        <v>53305</v>
      </c>
      <c r="G4085" s="43">
        <v>487</v>
      </c>
      <c r="H4085" s="44">
        <v>25959535</v>
      </c>
      <c r="I4085" s="45"/>
      <c r="J4085" s="38"/>
      <c r="K4085" s="43">
        <v>389</v>
      </c>
      <c r="L4085" s="44">
        <v>20735645</v>
      </c>
      <c r="M4085" s="45"/>
      <c r="N4085" s="38"/>
      <c r="O4085" s="43">
        <v>389</v>
      </c>
      <c r="P4085" s="44">
        <v>20735645</v>
      </c>
      <c r="Q4085" s="45"/>
      <c r="R4085" s="38"/>
      <c r="S4085" s="43">
        <v>499</v>
      </c>
      <c r="T4085" s="44">
        <v>26599195</v>
      </c>
      <c r="U4085" s="45"/>
      <c r="V4085" s="38"/>
      <c r="W4085" s="43">
        <v>539</v>
      </c>
      <c r="X4085" s="44">
        <v>28731395</v>
      </c>
      <c r="Y4085" s="45"/>
      <c r="Z4085" s="38"/>
      <c r="AA4085" s="43">
        <v>503.95</v>
      </c>
      <c r="AB4085" s="44">
        <v>26863054.75</v>
      </c>
      <c r="AC4085" s="45"/>
      <c r="AD4085" s="38"/>
      <c r="AE4085" s="43">
        <v>592</v>
      </c>
      <c r="AF4085" s="44">
        <v>31556560</v>
      </c>
      <c r="AG4085" s="45"/>
      <c r="AH4085" s="38"/>
      <c r="AI4085" s="43">
        <v>611.72</v>
      </c>
      <c r="AJ4085" s="44">
        <v>32607734.600000001</v>
      </c>
      <c r="AK4085" s="45"/>
      <c r="AL4085" s="38"/>
      <c r="AM4085" s="43">
        <v>760</v>
      </c>
      <c r="AN4085" s="44">
        <v>40511800</v>
      </c>
      <c r="AO4085" s="45"/>
    </row>
    <row r="4086" spans="1:41" hidden="1" outlineLevel="1" x14ac:dyDescent="0.25">
      <c r="A4086" s="34" t="s">
        <v>6707</v>
      </c>
      <c r="B4086" s="35" t="s">
        <v>6708</v>
      </c>
      <c r="C4086" s="35" t="s">
        <v>6709</v>
      </c>
      <c r="D4086" s="35" t="s">
        <v>686</v>
      </c>
      <c r="E4086" s="42">
        <v>110222</v>
      </c>
      <c r="G4086" s="43">
        <v>387</v>
      </c>
      <c r="H4086" s="44">
        <v>42655914</v>
      </c>
      <c r="I4086" s="45"/>
      <c r="J4086" s="38"/>
      <c r="K4086" s="43">
        <v>283</v>
      </c>
      <c r="L4086" s="44">
        <v>31192826</v>
      </c>
      <c r="M4086" s="45"/>
      <c r="N4086" s="38"/>
      <c r="O4086" s="43">
        <v>283</v>
      </c>
      <c r="P4086" s="44">
        <v>31192826</v>
      </c>
      <c r="Q4086" s="45"/>
      <c r="R4086" s="38"/>
      <c r="S4086" s="43">
        <v>337</v>
      </c>
      <c r="T4086" s="44">
        <v>37144814</v>
      </c>
      <c r="U4086" s="45"/>
      <c r="V4086" s="38"/>
      <c r="W4086" s="43">
        <v>430</v>
      </c>
      <c r="X4086" s="44">
        <v>47395460</v>
      </c>
      <c r="Y4086" s="45"/>
      <c r="Z4086" s="38"/>
      <c r="AA4086" s="43">
        <v>400.75</v>
      </c>
      <c r="AB4086" s="44">
        <v>44171466.5</v>
      </c>
      <c r="AC4086" s="45"/>
      <c r="AD4086" s="38"/>
      <c r="AE4086" s="43">
        <v>500</v>
      </c>
      <c r="AF4086" s="44">
        <v>55111000</v>
      </c>
      <c r="AG4086" s="45"/>
      <c r="AH4086" s="38"/>
      <c r="AI4086" s="43">
        <v>436.94</v>
      </c>
      <c r="AJ4086" s="44">
        <v>48160400.68</v>
      </c>
      <c r="AK4086" s="45"/>
      <c r="AL4086" s="38"/>
      <c r="AM4086" s="43">
        <v>740</v>
      </c>
      <c r="AN4086" s="44">
        <v>81564280</v>
      </c>
      <c r="AO4086" s="45"/>
    </row>
    <row r="4087" spans="1:41" hidden="1" outlineLevel="1" x14ac:dyDescent="0.25">
      <c r="A4087" s="34" t="s">
        <v>6710</v>
      </c>
      <c r="B4087" s="35" t="s">
        <v>6711</v>
      </c>
      <c r="C4087" s="35" t="s">
        <v>6712</v>
      </c>
      <c r="D4087" s="35" t="s">
        <v>686</v>
      </c>
      <c r="E4087" s="42">
        <v>2877</v>
      </c>
      <c r="G4087" s="43">
        <v>339</v>
      </c>
      <c r="H4087" s="44">
        <v>975303</v>
      </c>
      <c r="I4087" s="45"/>
      <c r="J4087" s="38"/>
      <c r="K4087" s="43">
        <v>177</v>
      </c>
      <c r="L4087" s="44">
        <v>509229</v>
      </c>
      <c r="M4087" s="45"/>
      <c r="N4087" s="38"/>
      <c r="O4087" s="43">
        <v>177</v>
      </c>
      <c r="P4087" s="44">
        <v>509229</v>
      </c>
      <c r="Q4087" s="45"/>
      <c r="R4087" s="38"/>
      <c r="S4087" s="43">
        <v>527</v>
      </c>
      <c r="T4087" s="44">
        <v>1516179</v>
      </c>
      <c r="U4087" s="45"/>
      <c r="V4087" s="38"/>
      <c r="W4087" s="43">
        <v>376</v>
      </c>
      <c r="X4087" s="44">
        <v>1081752</v>
      </c>
      <c r="Y4087" s="45"/>
      <c r="Z4087" s="38"/>
      <c r="AA4087" s="43">
        <v>350.66</v>
      </c>
      <c r="AB4087" s="44">
        <v>1008848.82</v>
      </c>
      <c r="AC4087" s="45"/>
      <c r="AD4087" s="38"/>
      <c r="AE4087" s="43">
        <v>472</v>
      </c>
      <c r="AF4087" s="44">
        <v>1357944</v>
      </c>
      <c r="AG4087" s="45"/>
      <c r="AH4087" s="38"/>
      <c r="AI4087" s="43">
        <v>368.03</v>
      </c>
      <c r="AJ4087" s="44">
        <v>1058822.31</v>
      </c>
      <c r="AK4087" s="45"/>
      <c r="AL4087" s="38"/>
      <c r="AM4087" s="43">
        <v>720</v>
      </c>
      <c r="AN4087" s="44">
        <v>2071440</v>
      </c>
      <c r="AO4087" s="45"/>
    </row>
    <row r="4088" spans="1:41" hidden="1" outlineLevel="1" x14ac:dyDescent="0.25">
      <c r="A4088" s="34" t="s">
        <v>6713</v>
      </c>
      <c r="B4088" s="35" t="s">
        <v>6714</v>
      </c>
      <c r="C4088" s="35" t="s">
        <v>6715</v>
      </c>
      <c r="D4088" s="35" t="s">
        <v>686</v>
      </c>
      <c r="E4088" s="42">
        <v>16850</v>
      </c>
      <c r="G4088" s="43">
        <v>283</v>
      </c>
      <c r="H4088" s="44">
        <v>4768550</v>
      </c>
      <c r="I4088" s="45"/>
      <c r="J4088" s="38"/>
      <c r="K4088" s="43">
        <v>167</v>
      </c>
      <c r="L4088" s="44">
        <v>2813950</v>
      </c>
      <c r="M4088" s="45"/>
      <c r="N4088" s="38"/>
      <c r="O4088" s="43">
        <v>167</v>
      </c>
      <c r="P4088" s="44">
        <v>2813950</v>
      </c>
      <c r="Q4088" s="45"/>
      <c r="R4088" s="38"/>
      <c r="S4088" s="43">
        <v>471</v>
      </c>
      <c r="T4088" s="44">
        <v>7936350</v>
      </c>
      <c r="U4088" s="45"/>
      <c r="V4088" s="38"/>
      <c r="W4088" s="43">
        <v>312</v>
      </c>
      <c r="X4088" s="44">
        <v>5257200</v>
      </c>
      <c r="Y4088" s="45"/>
      <c r="Z4088" s="38"/>
      <c r="AA4088" s="43">
        <v>292.55</v>
      </c>
      <c r="AB4088" s="44">
        <v>4929467.5</v>
      </c>
      <c r="AC4088" s="45"/>
      <c r="AD4088" s="38"/>
      <c r="AE4088" s="43">
        <v>338</v>
      </c>
      <c r="AF4088" s="44">
        <v>5695300</v>
      </c>
      <c r="AG4088" s="45"/>
      <c r="AH4088" s="38"/>
      <c r="AI4088" s="43">
        <v>288.25</v>
      </c>
      <c r="AJ4088" s="44">
        <v>4857012.5</v>
      </c>
      <c r="AK4088" s="45"/>
      <c r="AL4088" s="38"/>
      <c r="AM4088" s="43">
        <v>700</v>
      </c>
      <c r="AN4088" s="44">
        <v>11795000</v>
      </c>
      <c r="AO4088" s="45"/>
    </row>
    <row r="4089" spans="1:41" hidden="1" outlineLevel="1" x14ac:dyDescent="0.25">
      <c r="A4089" s="34" t="s">
        <v>6716</v>
      </c>
      <c r="B4089" s="35" t="s">
        <v>6717</v>
      </c>
      <c r="C4089" s="35" t="s">
        <v>6718</v>
      </c>
      <c r="D4089" s="35" t="s">
        <v>686</v>
      </c>
      <c r="E4089" s="42">
        <v>47185</v>
      </c>
      <c r="G4089" s="43">
        <v>223</v>
      </c>
      <c r="H4089" s="44">
        <v>10522255</v>
      </c>
      <c r="I4089" s="45"/>
      <c r="J4089" s="38"/>
      <c r="K4089" s="43">
        <v>155</v>
      </c>
      <c r="L4089" s="44">
        <v>7313675</v>
      </c>
      <c r="M4089" s="45"/>
      <c r="N4089" s="38"/>
      <c r="O4089" s="43">
        <v>155</v>
      </c>
      <c r="P4089" s="44">
        <v>7313675</v>
      </c>
      <c r="Q4089" s="45"/>
      <c r="R4089" s="38"/>
      <c r="S4089" s="43">
        <v>175</v>
      </c>
      <c r="T4089" s="44">
        <v>8257375</v>
      </c>
      <c r="U4089" s="45"/>
      <c r="V4089" s="38"/>
      <c r="W4089" s="43">
        <v>248</v>
      </c>
      <c r="X4089" s="44">
        <v>11701880</v>
      </c>
      <c r="Y4089" s="45"/>
      <c r="Z4089" s="38"/>
      <c r="AA4089" s="43">
        <v>230.43</v>
      </c>
      <c r="AB4089" s="44">
        <v>10872839.550000001</v>
      </c>
      <c r="AC4089" s="45"/>
      <c r="AD4089" s="38"/>
      <c r="AE4089" s="43">
        <v>310</v>
      </c>
      <c r="AF4089" s="44">
        <v>14627350</v>
      </c>
      <c r="AG4089" s="45"/>
      <c r="AH4089" s="38"/>
      <c r="AI4089" s="43">
        <v>210.76</v>
      </c>
      <c r="AJ4089" s="44">
        <v>9944710.5999999996</v>
      </c>
      <c r="AK4089" s="45"/>
      <c r="AL4089" s="38"/>
      <c r="AM4089" s="43">
        <v>680</v>
      </c>
      <c r="AN4089" s="44">
        <v>32085800</v>
      </c>
      <c r="AO4089" s="45"/>
    </row>
    <row r="4090" spans="1:41" hidden="1" outlineLevel="1" x14ac:dyDescent="0.25">
      <c r="A4090" s="34" t="s">
        <v>6719</v>
      </c>
      <c r="B4090" s="35" t="s">
        <v>6720</v>
      </c>
      <c r="C4090" s="35" t="s">
        <v>6721</v>
      </c>
      <c r="D4090" s="35" t="s">
        <v>686</v>
      </c>
      <c r="E4090" s="42">
        <v>43269</v>
      </c>
      <c r="G4090" s="43">
        <v>218</v>
      </c>
      <c r="H4090" s="44">
        <v>9432642</v>
      </c>
      <c r="I4090" s="45"/>
      <c r="J4090" s="38"/>
      <c r="K4090" s="43">
        <v>200</v>
      </c>
      <c r="L4090" s="44">
        <v>8653800</v>
      </c>
      <c r="M4090" s="45"/>
      <c r="N4090" s="38"/>
      <c r="O4090" s="43">
        <v>200</v>
      </c>
      <c r="P4090" s="44">
        <v>8653800</v>
      </c>
      <c r="Q4090" s="45"/>
      <c r="R4090" s="38"/>
      <c r="S4090" s="43">
        <v>176</v>
      </c>
      <c r="T4090" s="44">
        <v>7615344</v>
      </c>
      <c r="U4090" s="45"/>
      <c r="V4090" s="38"/>
      <c r="W4090" s="43">
        <v>248</v>
      </c>
      <c r="X4090" s="44">
        <v>10730712</v>
      </c>
      <c r="Y4090" s="45"/>
      <c r="Z4090" s="38"/>
      <c r="AA4090" s="43">
        <v>225.42</v>
      </c>
      <c r="AB4090" s="44">
        <v>9753697.9800000004</v>
      </c>
      <c r="AC4090" s="45"/>
      <c r="AD4090" s="38"/>
      <c r="AE4090" s="43">
        <v>254</v>
      </c>
      <c r="AF4090" s="44">
        <v>10990326</v>
      </c>
      <c r="AG4090" s="45"/>
      <c r="AH4090" s="38"/>
      <c r="AI4090" s="43">
        <v>221.79</v>
      </c>
      <c r="AJ4090" s="44">
        <v>9596631.5099999998</v>
      </c>
      <c r="AK4090" s="45"/>
      <c r="AL4090" s="38"/>
      <c r="AM4090" s="43">
        <v>690</v>
      </c>
      <c r="AN4090" s="44">
        <v>29855610</v>
      </c>
      <c r="AO4090" s="45"/>
    </row>
    <row r="4091" spans="1:41" hidden="1" outlineLevel="1" x14ac:dyDescent="0.25">
      <c r="A4091" s="34" t="s">
        <v>6722</v>
      </c>
      <c r="B4091" s="35" t="s">
        <v>6723</v>
      </c>
      <c r="C4091" s="35" t="s">
        <v>6724</v>
      </c>
      <c r="D4091" s="35" t="s">
        <v>680</v>
      </c>
      <c r="E4091" s="42">
        <v>74</v>
      </c>
      <c r="G4091" s="43">
        <v>1991</v>
      </c>
      <c r="H4091" s="44">
        <v>147334</v>
      </c>
      <c r="I4091" s="45"/>
      <c r="J4091" s="38"/>
      <c r="K4091" s="43">
        <v>2700</v>
      </c>
      <c r="L4091" s="44">
        <v>199800</v>
      </c>
      <c r="M4091" s="45"/>
      <c r="N4091" s="38"/>
      <c r="O4091" s="43">
        <v>2700</v>
      </c>
      <c r="P4091" s="44">
        <v>199800</v>
      </c>
      <c r="Q4091" s="45"/>
      <c r="R4091" s="38"/>
      <c r="S4091" s="43">
        <v>1678</v>
      </c>
      <c r="T4091" s="44">
        <v>124172</v>
      </c>
      <c r="U4091" s="45"/>
      <c r="V4091" s="38"/>
      <c r="W4091" s="43">
        <v>2211</v>
      </c>
      <c r="X4091" s="44">
        <v>163614</v>
      </c>
      <c r="Y4091" s="45"/>
      <c r="Z4091" s="38"/>
      <c r="AA4091" s="43">
        <v>3055.75</v>
      </c>
      <c r="AB4091" s="44">
        <v>226125.5</v>
      </c>
      <c r="AC4091" s="45"/>
      <c r="AD4091" s="38"/>
      <c r="AE4091" s="43">
        <v>2818</v>
      </c>
      <c r="AF4091" s="44">
        <v>208532</v>
      </c>
      <c r="AG4091" s="45"/>
      <c r="AH4091" s="38"/>
      <c r="AI4091" s="43">
        <v>2121.4699999999998</v>
      </c>
      <c r="AJ4091" s="44">
        <v>156988.78</v>
      </c>
      <c r="AK4091" s="45"/>
      <c r="AL4091" s="38"/>
      <c r="AM4091" s="43">
        <v>4000</v>
      </c>
      <c r="AN4091" s="44">
        <v>296000</v>
      </c>
      <c r="AO4091" s="45"/>
    </row>
    <row r="4092" spans="1:41" hidden="1" outlineLevel="1" x14ac:dyDescent="0.25">
      <c r="A4092" s="34" t="s">
        <v>6725</v>
      </c>
      <c r="B4092" s="35" t="s">
        <v>6726</v>
      </c>
      <c r="C4092" s="35" t="s">
        <v>6727</v>
      </c>
      <c r="D4092" s="35" t="s">
        <v>680</v>
      </c>
      <c r="E4092" s="42">
        <v>1908</v>
      </c>
      <c r="G4092" s="43">
        <v>1991</v>
      </c>
      <c r="H4092" s="44">
        <v>3798828</v>
      </c>
      <c r="I4092" s="45"/>
      <c r="J4092" s="38"/>
      <c r="K4092" s="43">
        <v>2100</v>
      </c>
      <c r="L4092" s="44">
        <v>4006800</v>
      </c>
      <c r="M4092" s="45"/>
      <c r="N4092" s="38"/>
      <c r="O4092" s="43">
        <v>2100</v>
      </c>
      <c r="P4092" s="44">
        <v>4006800</v>
      </c>
      <c r="Q4092" s="45"/>
      <c r="R4092" s="38"/>
      <c r="S4092" s="43">
        <v>981</v>
      </c>
      <c r="T4092" s="44">
        <v>1871748</v>
      </c>
      <c r="U4092" s="45"/>
      <c r="V4092" s="38"/>
      <c r="W4092" s="43">
        <v>2211</v>
      </c>
      <c r="X4092" s="44">
        <v>4218588</v>
      </c>
      <c r="Y4092" s="45"/>
      <c r="Z4092" s="38"/>
      <c r="AA4092" s="43">
        <v>2139.02</v>
      </c>
      <c r="AB4092" s="44">
        <v>4081250.16</v>
      </c>
      <c r="AC4092" s="45"/>
      <c r="AD4092" s="38"/>
      <c r="AE4092" s="43">
        <v>2818</v>
      </c>
      <c r="AF4092" s="44">
        <v>5376744</v>
      </c>
      <c r="AG4092" s="45"/>
      <c r="AH4092" s="38"/>
      <c r="AI4092" s="43">
        <v>2024.9</v>
      </c>
      <c r="AJ4092" s="44">
        <v>3863509.2</v>
      </c>
      <c r="AK4092" s="45"/>
      <c r="AL4092" s="38"/>
      <c r="AM4092" s="43">
        <v>4000</v>
      </c>
      <c r="AN4092" s="44">
        <v>7632000</v>
      </c>
      <c r="AO4092" s="45"/>
    </row>
    <row r="4093" spans="1:41" hidden="1" outlineLevel="1" x14ac:dyDescent="0.25">
      <c r="A4093" s="34" t="s">
        <v>6728</v>
      </c>
      <c r="B4093" s="35" t="s">
        <v>6729</v>
      </c>
      <c r="C4093" s="35" t="s">
        <v>6730</v>
      </c>
      <c r="D4093" s="35" t="s">
        <v>680</v>
      </c>
      <c r="E4093" s="42">
        <v>714</v>
      </c>
      <c r="G4093" s="43">
        <v>2001</v>
      </c>
      <c r="H4093" s="44">
        <v>1428714</v>
      </c>
      <c r="I4093" s="45"/>
      <c r="J4093" s="38"/>
      <c r="K4093" s="43">
        <v>1700</v>
      </c>
      <c r="L4093" s="44">
        <v>1213800</v>
      </c>
      <c r="M4093" s="45"/>
      <c r="N4093" s="38"/>
      <c r="O4093" s="43">
        <v>1700</v>
      </c>
      <c r="P4093" s="44">
        <v>1213800</v>
      </c>
      <c r="Q4093" s="45"/>
      <c r="R4093" s="38"/>
      <c r="S4093" s="43">
        <v>1605</v>
      </c>
      <c r="T4093" s="44">
        <v>1145970</v>
      </c>
      <c r="U4093" s="45"/>
      <c r="V4093" s="38"/>
      <c r="W4093" s="43">
        <v>2231</v>
      </c>
      <c r="X4093" s="44">
        <v>1592934</v>
      </c>
      <c r="Y4093" s="45"/>
      <c r="Z4093" s="38"/>
      <c r="AA4093" s="43">
        <v>2053.86</v>
      </c>
      <c r="AB4093" s="44">
        <v>1466456.04</v>
      </c>
      <c r="AC4093" s="45"/>
      <c r="AD4093" s="38"/>
      <c r="AE4093" s="43">
        <v>2818</v>
      </c>
      <c r="AF4093" s="44">
        <v>2012052</v>
      </c>
      <c r="AG4093" s="45"/>
      <c r="AH4093" s="38"/>
      <c r="AI4093" s="43">
        <v>1977.82</v>
      </c>
      <c r="AJ4093" s="44">
        <v>1412163.48</v>
      </c>
      <c r="AK4093" s="45"/>
      <c r="AL4093" s="38"/>
      <c r="AM4093" s="43">
        <v>4000</v>
      </c>
      <c r="AN4093" s="44">
        <v>2856000</v>
      </c>
      <c r="AO4093" s="45"/>
    </row>
    <row r="4094" spans="1:41" hidden="1" outlineLevel="1" x14ac:dyDescent="0.25">
      <c r="A4094" s="34" t="s">
        <v>6731</v>
      </c>
      <c r="B4094" s="35" t="s">
        <v>6732</v>
      </c>
      <c r="C4094" s="35" t="s">
        <v>6733</v>
      </c>
      <c r="D4094" s="35" t="s">
        <v>680</v>
      </c>
      <c r="E4094" s="42">
        <v>520</v>
      </c>
      <c r="G4094" s="43">
        <v>1991</v>
      </c>
      <c r="H4094" s="44">
        <v>1035320</v>
      </c>
      <c r="I4094" s="45"/>
      <c r="J4094" s="38"/>
      <c r="K4094" s="43">
        <v>1240</v>
      </c>
      <c r="L4094" s="44">
        <v>644800</v>
      </c>
      <c r="M4094" s="45"/>
      <c r="N4094" s="38"/>
      <c r="O4094" s="43">
        <v>1240</v>
      </c>
      <c r="P4094" s="44">
        <v>644800</v>
      </c>
      <c r="Q4094" s="45"/>
      <c r="R4094" s="38"/>
      <c r="S4094" s="43">
        <v>1547</v>
      </c>
      <c r="T4094" s="44">
        <v>804440</v>
      </c>
      <c r="U4094" s="45"/>
      <c r="V4094" s="38"/>
      <c r="W4094" s="43">
        <v>1749</v>
      </c>
      <c r="X4094" s="44">
        <v>909480</v>
      </c>
      <c r="Y4094" s="45"/>
      <c r="Z4094" s="38"/>
      <c r="AA4094" s="43">
        <v>1753.3</v>
      </c>
      <c r="AB4094" s="44">
        <v>911716</v>
      </c>
      <c r="AC4094" s="45"/>
      <c r="AD4094" s="38"/>
      <c r="AE4094" s="43">
        <v>2818</v>
      </c>
      <c r="AF4094" s="44">
        <v>1465360</v>
      </c>
      <c r="AG4094" s="45"/>
      <c r="AH4094" s="38"/>
      <c r="AI4094" s="43">
        <v>1956.36</v>
      </c>
      <c r="AJ4094" s="44">
        <v>1017307.2</v>
      </c>
      <c r="AK4094" s="45"/>
      <c r="AL4094" s="38"/>
      <c r="AM4094" s="43">
        <v>3250</v>
      </c>
      <c r="AN4094" s="44">
        <v>1690000</v>
      </c>
      <c r="AO4094" s="45"/>
    </row>
    <row r="4095" spans="1:41" hidden="1" outlineLevel="1" x14ac:dyDescent="0.25">
      <c r="A4095" s="30"/>
      <c r="B4095" s="31" t="s">
        <v>44</v>
      </c>
      <c r="C4095" s="31" t="s">
        <v>45</v>
      </c>
      <c r="G4095" s="36"/>
      <c r="H4095" s="36"/>
      <c r="I4095" s="37"/>
      <c r="J4095" s="38"/>
      <c r="K4095" s="36"/>
      <c r="L4095" s="36"/>
      <c r="M4095" s="37"/>
      <c r="N4095" s="38"/>
      <c r="O4095" s="36"/>
      <c r="P4095" s="36"/>
      <c r="Q4095" s="37"/>
      <c r="R4095" s="38"/>
      <c r="S4095" s="36"/>
      <c r="T4095" s="36"/>
      <c r="U4095" s="37"/>
      <c r="V4095" s="38"/>
      <c r="W4095" s="36"/>
      <c r="X4095" s="36"/>
      <c r="Y4095" s="37"/>
      <c r="Z4095" s="38"/>
      <c r="AA4095" s="36"/>
      <c r="AB4095" s="36"/>
      <c r="AC4095" s="37"/>
      <c r="AD4095" s="38"/>
      <c r="AE4095" s="36"/>
      <c r="AF4095" s="36"/>
      <c r="AG4095" s="37"/>
      <c r="AH4095" s="38"/>
      <c r="AI4095" s="36"/>
      <c r="AJ4095" s="36"/>
      <c r="AK4095" s="37"/>
      <c r="AL4095" s="38"/>
      <c r="AM4095" s="36"/>
      <c r="AN4095" s="36"/>
      <c r="AO4095" s="37"/>
    </row>
    <row r="4096" spans="1:41" ht="45" hidden="1" outlineLevel="1" x14ac:dyDescent="0.25">
      <c r="A4096" s="34" t="s">
        <v>6734</v>
      </c>
      <c r="B4096" s="35" t="s">
        <v>47</v>
      </c>
      <c r="C4096" s="35" t="s">
        <v>6735</v>
      </c>
      <c r="G4096" s="36"/>
      <c r="H4096" s="36"/>
      <c r="I4096" s="37"/>
      <c r="J4096" s="38"/>
      <c r="K4096" s="36"/>
      <c r="L4096" s="36"/>
      <c r="M4096" s="37"/>
      <c r="N4096" s="38"/>
      <c r="O4096" s="36"/>
      <c r="P4096" s="36"/>
      <c r="Q4096" s="37"/>
      <c r="R4096" s="38"/>
      <c r="S4096" s="36"/>
      <c r="T4096" s="36"/>
      <c r="U4096" s="37"/>
      <c r="V4096" s="38"/>
      <c r="W4096" s="36"/>
      <c r="X4096" s="36"/>
      <c r="Y4096" s="37"/>
      <c r="Z4096" s="38"/>
      <c r="AA4096" s="36"/>
      <c r="AB4096" s="36"/>
      <c r="AC4096" s="37"/>
      <c r="AD4096" s="38"/>
      <c r="AE4096" s="36"/>
      <c r="AF4096" s="36"/>
      <c r="AG4096" s="37"/>
      <c r="AH4096" s="38"/>
      <c r="AI4096" s="36"/>
      <c r="AJ4096" s="36"/>
      <c r="AK4096" s="37"/>
      <c r="AL4096" s="38"/>
      <c r="AM4096" s="36"/>
      <c r="AN4096" s="36"/>
      <c r="AO4096" s="37"/>
    </row>
    <row r="4097" spans="1:41" ht="45" hidden="1" outlineLevel="1" x14ac:dyDescent="0.25">
      <c r="A4097" s="30"/>
      <c r="B4097" s="31" t="s">
        <v>69</v>
      </c>
      <c r="C4097" s="31" t="s">
        <v>70</v>
      </c>
      <c r="D4097" s="31" t="s">
        <v>71</v>
      </c>
      <c r="E4097" s="31" t="s">
        <v>72</v>
      </c>
      <c r="G4097" s="39" t="s">
        <v>73</v>
      </c>
      <c r="H4097" s="40" t="s">
        <v>33</v>
      </c>
      <c r="I4097" s="41"/>
      <c r="J4097" s="38"/>
      <c r="K4097" s="39" t="s">
        <v>73</v>
      </c>
      <c r="L4097" s="40" t="s">
        <v>33</v>
      </c>
      <c r="M4097" s="41"/>
      <c r="N4097" s="38"/>
      <c r="O4097" s="39" t="s">
        <v>73</v>
      </c>
      <c r="P4097" s="40" t="s">
        <v>33</v>
      </c>
      <c r="Q4097" s="41"/>
      <c r="R4097" s="38"/>
      <c r="S4097" s="39" t="s">
        <v>73</v>
      </c>
      <c r="T4097" s="40" t="s">
        <v>33</v>
      </c>
      <c r="U4097" s="41"/>
      <c r="V4097" s="38"/>
      <c r="W4097" s="39" t="s">
        <v>73</v>
      </c>
      <c r="X4097" s="40" t="s">
        <v>33</v>
      </c>
      <c r="Y4097" s="41"/>
      <c r="Z4097" s="38"/>
      <c r="AA4097" s="39" t="s">
        <v>73</v>
      </c>
      <c r="AB4097" s="40" t="s">
        <v>33</v>
      </c>
      <c r="AC4097" s="41"/>
      <c r="AD4097" s="38"/>
      <c r="AE4097" s="39" t="s">
        <v>73</v>
      </c>
      <c r="AF4097" s="40" t="s">
        <v>33</v>
      </c>
      <c r="AG4097" s="41"/>
      <c r="AH4097" s="38"/>
      <c r="AI4097" s="39" t="s">
        <v>73</v>
      </c>
      <c r="AJ4097" s="40" t="s">
        <v>33</v>
      </c>
      <c r="AK4097" s="41"/>
      <c r="AL4097" s="38"/>
      <c r="AM4097" s="39" t="s">
        <v>73</v>
      </c>
      <c r="AN4097" s="40" t="s">
        <v>33</v>
      </c>
      <c r="AO4097" s="41"/>
    </row>
    <row r="4098" spans="1:41" hidden="1" outlineLevel="1" x14ac:dyDescent="0.25">
      <c r="A4098" s="34" t="s">
        <v>6736</v>
      </c>
      <c r="B4098" s="35" t="s">
        <v>6737</v>
      </c>
      <c r="C4098" s="35" t="s">
        <v>6738</v>
      </c>
      <c r="D4098" s="35" t="s">
        <v>686</v>
      </c>
      <c r="E4098" s="42">
        <v>79111</v>
      </c>
      <c r="G4098" s="43">
        <v>136</v>
      </c>
      <c r="H4098" s="44">
        <v>10759096</v>
      </c>
      <c r="I4098" s="45"/>
      <c r="J4098" s="38"/>
      <c r="K4098" s="43">
        <v>135</v>
      </c>
      <c r="L4098" s="44">
        <v>10679985</v>
      </c>
      <c r="M4098" s="45"/>
      <c r="N4098" s="38"/>
      <c r="O4098" s="43">
        <v>135</v>
      </c>
      <c r="P4098" s="44">
        <v>10679985</v>
      </c>
      <c r="Q4098" s="45"/>
      <c r="R4098" s="38"/>
      <c r="S4098" s="43">
        <v>23</v>
      </c>
      <c r="T4098" s="44">
        <v>1819553</v>
      </c>
      <c r="U4098" s="45"/>
      <c r="V4098" s="38"/>
      <c r="W4098" s="43">
        <v>168</v>
      </c>
      <c r="X4098" s="44">
        <v>13290648</v>
      </c>
      <c r="Y4098" s="45"/>
      <c r="Z4098" s="38"/>
      <c r="AA4098" s="43">
        <v>148.66999999999999</v>
      </c>
      <c r="AB4098" s="44">
        <v>11761432.369999999</v>
      </c>
      <c r="AC4098" s="45"/>
      <c r="AD4098" s="38"/>
      <c r="AE4098" s="43">
        <v>220</v>
      </c>
      <c r="AF4098" s="44">
        <v>17404420</v>
      </c>
      <c r="AG4098" s="45"/>
      <c r="AH4098" s="38"/>
      <c r="AI4098" s="43">
        <v>181.53</v>
      </c>
      <c r="AJ4098" s="44">
        <v>14361019.83</v>
      </c>
      <c r="AK4098" s="45"/>
      <c r="AL4098" s="38"/>
      <c r="AM4098" s="43">
        <v>400</v>
      </c>
      <c r="AN4098" s="44">
        <v>31644400</v>
      </c>
      <c r="AO4098" s="45"/>
    </row>
    <row r="4099" spans="1:41" hidden="1" outlineLevel="1" x14ac:dyDescent="0.25">
      <c r="A4099" s="34" t="s">
        <v>6739</v>
      </c>
      <c r="B4099" s="35" t="s">
        <v>6740</v>
      </c>
      <c r="C4099" s="35" t="s">
        <v>6741</v>
      </c>
      <c r="D4099" s="35" t="s">
        <v>686</v>
      </c>
      <c r="E4099" s="42">
        <v>14607</v>
      </c>
      <c r="G4099" s="43">
        <v>153</v>
      </c>
      <c r="H4099" s="44">
        <v>2234871</v>
      </c>
      <c r="I4099" s="45"/>
      <c r="J4099" s="38"/>
      <c r="K4099" s="43">
        <v>151</v>
      </c>
      <c r="L4099" s="44">
        <v>2205657</v>
      </c>
      <c r="M4099" s="45"/>
      <c r="N4099" s="38"/>
      <c r="O4099" s="43">
        <v>151</v>
      </c>
      <c r="P4099" s="44">
        <v>2205657</v>
      </c>
      <c r="Q4099" s="45"/>
      <c r="R4099" s="38"/>
      <c r="S4099" s="43">
        <v>619</v>
      </c>
      <c r="T4099" s="44">
        <v>9041733</v>
      </c>
      <c r="U4099" s="45"/>
      <c r="V4099" s="38"/>
      <c r="W4099" s="43">
        <v>186</v>
      </c>
      <c r="X4099" s="44">
        <v>2716902</v>
      </c>
      <c r="Y4099" s="45"/>
      <c r="Z4099" s="38"/>
      <c r="AA4099" s="43">
        <v>164.83</v>
      </c>
      <c r="AB4099" s="44">
        <v>2407671.81</v>
      </c>
      <c r="AC4099" s="45"/>
      <c r="AD4099" s="38"/>
      <c r="AE4099" s="43">
        <v>254</v>
      </c>
      <c r="AF4099" s="44">
        <v>3710178</v>
      </c>
      <c r="AG4099" s="45"/>
      <c r="AH4099" s="38"/>
      <c r="AI4099" s="43">
        <v>201.82</v>
      </c>
      <c r="AJ4099" s="44">
        <v>2947984.74</v>
      </c>
      <c r="AK4099" s="45"/>
      <c r="AL4099" s="38"/>
      <c r="AM4099" s="43">
        <v>430</v>
      </c>
      <c r="AN4099" s="44">
        <v>6281010</v>
      </c>
      <c r="AO4099" s="45"/>
    </row>
    <row r="4100" spans="1:41" hidden="1" outlineLevel="1" x14ac:dyDescent="0.25">
      <c r="A4100" s="30"/>
      <c r="B4100" s="31" t="s">
        <v>44</v>
      </c>
      <c r="C4100" s="31" t="s">
        <v>45</v>
      </c>
      <c r="G4100" s="36"/>
      <c r="H4100" s="36"/>
      <c r="I4100" s="37"/>
      <c r="J4100" s="38"/>
      <c r="K4100" s="36"/>
      <c r="L4100" s="36"/>
      <c r="M4100" s="37"/>
      <c r="N4100" s="38"/>
      <c r="O4100" s="36"/>
      <c r="P4100" s="36"/>
      <c r="Q4100" s="37"/>
      <c r="R4100" s="38"/>
      <c r="S4100" s="36"/>
      <c r="T4100" s="36"/>
      <c r="U4100" s="37"/>
      <c r="V4100" s="38"/>
      <c r="W4100" s="36"/>
      <c r="X4100" s="36"/>
      <c r="Y4100" s="37"/>
      <c r="Z4100" s="38"/>
      <c r="AA4100" s="36"/>
      <c r="AB4100" s="36"/>
      <c r="AC4100" s="37"/>
      <c r="AD4100" s="38"/>
      <c r="AE4100" s="36"/>
      <c r="AF4100" s="36"/>
      <c r="AG4100" s="37"/>
      <c r="AH4100" s="38"/>
      <c r="AI4100" s="36"/>
      <c r="AJ4100" s="36"/>
      <c r="AK4100" s="37"/>
      <c r="AL4100" s="38"/>
      <c r="AM4100" s="36"/>
      <c r="AN4100" s="36"/>
      <c r="AO4100" s="37"/>
    </row>
    <row r="4101" spans="1:41" hidden="1" outlineLevel="1" x14ac:dyDescent="0.25">
      <c r="A4101" s="34" t="s">
        <v>6742</v>
      </c>
      <c r="B4101" s="35" t="s">
        <v>47</v>
      </c>
      <c r="C4101" s="35" t="s">
        <v>2479</v>
      </c>
      <c r="G4101" s="36"/>
      <c r="H4101" s="36"/>
      <c r="I4101" s="37"/>
      <c r="J4101" s="38"/>
      <c r="K4101" s="36"/>
      <c r="L4101" s="36"/>
      <c r="M4101" s="37"/>
      <c r="N4101" s="38"/>
      <c r="O4101" s="36"/>
      <c r="P4101" s="36"/>
      <c r="Q4101" s="37"/>
      <c r="R4101" s="38"/>
      <c r="S4101" s="36"/>
      <c r="T4101" s="36"/>
      <c r="U4101" s="37"/>
      <c r="V4101" s="38"/>
      <c r="W4101" s="36"/>
      <c r="X4101" s="36"/>
      <c r="Y4101" s="37"/>
      <c r="Z4101" s="38"/>
      <c r="AA4101" s="36"/>
      <c r="AB4101" s="36"/>
      <c r="AC4101" s="37"/>
      <c r="AD4101" s="38"/>
      <c r="AE4101" s="36"/>
      <c r="AF4101" s="36"/>
      <c r="AG4101" s="37"/>
      <c r="AH4101" s="38"/>
      <c r="AI4101" s="36"/>
      <c r="AJ4101" s="36"/>
      <c r="AK4101" s="37"/>
      <c r="AL4101" s="38"/>
      <c r="AM4101" s="36"/>
      <c r="AN4101" s="36"/>
      <c r="AO4101" s="37"/>
    </row>
    <row r="4102" spans="1:41" ht="45" hidden="1" outlineLevel="1" x14ac:dyDescent="0.25">
      <c r="A4102" s="30"/>
      <c r="B4102" s="31" t="s">
        <v>69</v>
      </c>
      <c r="C4102" s="31" t="s">
        <v>70</v>
      </c>
      <c r="D4102" s="31" t="s">
        <v>71</v>
      </c>
      <c r="E4102" s="31" t="s">
        <v>72</v>
      </c>
      <c r="G4102" s="39" t="s">
        <v>73</v>
      </c>
      <c r="H4102" s="40" t="s">
        <v>33</v>
      </c>
      <c r="I4102" s="41"/>
      <c r="J4102" s="38"/>
      <c r="K4102" s="39" t="s">
        <v>73</v>
      </c>
      <c r="L4102" s="40" t="s">
        <v>33</v>
      </c>
      <c r="M4102" s="41"/>
      <c r="N4102" s="38"/>
      <c r="O4102" s="39" t="s">
        <v>73</v>
      </c>
      <c r="P4102" s="40" t="s">
        <v>33</v>
      </c>
      <c r="Q4102" s="41"/>
      <c r="R4102" s="38"/>
      <c r="S4102" s="39" t="s">
        <v>73</v>
      </c>
      <c r="T4102" s="40" t="s">
        <v>33</v>
      </c>
      <c r="U4102" s="41"/>
      <c r="V4102" s="38"/>
      <c r="W4102" s="39" t="s">
        <v>73</v>
      </c>
      <c r="X4102" s="40" t="s">
        <v>33</v>
      </c>
      <c r="Y4102" s="41"/>
      <c r="Z4102" s="38"/>
      <c r="AA4102" s="39" t="s">
        <v>73</v>
      </c>
      <c r="AB4102" s="40" t="s">
        <v>33</v>
      </c>
      <c r="AC4102" s="41"/>
      <c r="AD4102" s="38"/>
      <c r="AE4102" s="39" t="s">
        <v>73</v>
      </c>
      <c r="AF4102" s="40" t="s">
        <v>33</v>
      </c>
      <c r="AG4102" s="41"/>
      <c r="AH4102" s="38"/>
      <c r="AI4102" s="39" t="s">
        <v>73</v>
      </c>
      <c r="AJ4102" s="40" t="s">
        <v>33</v>
      </c>
      <c r="AK4102" s="41"/>
      <c r="AL4102" s="38"/>
      <c r="AM4102" s="39" t="s">
        <v>73</v>
      </c>
      <c r="AN4102" s="40" t="s">
        <v>33</v>
      </c>
      <c r="AO4102" s="41"/>
    </row>
    <row r="4103" spans="1:41" ht="30" hidden="1" outlineLevel="1" x14ac:dyDescent="0.25">
      <c r="A4103" s="34" t="s">
        <v>6743</v>
      </c>
      <c r="B4103" s="35" t="s">
        <v>6744</v>
      </c>
      <c r="C4103" s="35" t="s">
        <v>3468</v>
      </c>
      <c r="D4103" s="35" t="s">
        <v>686</v>
      </c>
      <c r="E4103" s="42">
        <v>81600</v>
      </c>
      <c r="G4103" s="43">
        <v>5</v>
      </c>
      <c r="H4103" s="44">
        <v>408000</v>
      </c>
      <c r="I4103" s="45"/>
      <c r="J4103" s="38"/>
      <c r="K4103" s="43">
        <v>5</v>
      </c>
      <c r="L4103" s="44">
        <v>408000</v>
      </c>
      <c r="M4103" s="45"/>
      <c r="N4103" s="38"/>
      <c r="O4103" s="43">
        <v>5</v>
      </c>
      <c r="P4103" s="44">
        <v>408000</v>
      </c>
      <c r="Q4103" s="45"/>
      <c r="R4103" s="38"/>
      <c r="S4103" s="43">
        <v>3</v>
      </c>
      <c r="T4103" s="44">
        <v>244800</v>
      </c>
      <c r="U4103" s="45"/>
      <c r="V4103" s="38"/>
      <c r="W4103" s="43">
        <v>2</v>
      </c>
      <c r="X4103" s="44">
        <v>163200</v>
      </c>
      <c r="Y4103" s="45"/>
      <c r="Z4103" s="38"/>
      <c r="AA4103" s="43">
        <v>3.23</v>
      </c>
      <c r="AB4103" s="44">
        <v>263568</v>
      </c>
      <c r="AC4103" s="45"/>
      <c r="AD4103" s="38"/>
      <c r="AE4103" s="43">
        <v>4</v>
      </c>
      <c r="AF4103" s="44">
        <v>326400</v>
      </c>
      <c r="AG4103" s="45"/>
      <c r="AH4103" s="38"/>
      <c r="AI4103" s="43">
        <v>5.05</v>
      </c>
      <c r="AJ4103" s="44">
        <v>412080</v>
      </c>
      <c r="AK4103" s="45"/>
      <c r="AL4103" s="38"/>
      <c r="AM4103" s="43">
        <v>3</v>
      </c>
      <c r="AN4103" s="44">
        <v>244800</v>
      </c>
      <c r="AO4103" s="45"/>
    </row>
    <row r="4104" spans="1:41" hidden="1" outlineLevel="1" x14ac:dyDescent="0.25">
      <c r="A4104" s="34" t="s">
        <v>6745</v>
      </c>
      <c r="B4104" s="35" t="s">
        <v>6746</v>
      </c>
      <c r="C4104" s="35" t="s">
        <v>2485</v>
      </c>
      <c r="D4104" s="35" t="s">
        <v>686</v>
      </c>
      <c r="E4104" s="42">
        <v>81600</v>
      </c>
      <c r="G4104" s="43">
        <v>26</v>
      </c>
      <c r="H4104" s="44">
        <v>2121600</v>
      </c>
      <c r="I4104" s="45"/>
      <c r="J4104" s="38"/>
      <c r="K4104" s="43">
        <v>7</v>
      </c>
      <c r="L4104" s="44">
        <v>571200</v>
      </c>
      <c r="M4104" s="45"/>
      <c r="N4104" s="38"/>
      <c r="O4104" s="43">
        <v>7</v>
      </c>
      <c r="P4104" s="44">
        <v>571200</v>
      </c>
      <c r="Q4104" s="45"/>
      <c r="R4104" s="38"/>
      <c r="S4104" s="43">
        <v>55</v>
      </c>
      <c r="T4104" s="44">
        <v>4488000</v>
      </c>
      <c r="U4104" s="45"/>
      <c r="V4104" s="38"/>
      <c r="W4104" s="43">
        <v>8</v>
      </c>
      <c r="X4104" s="44">
        <v>652800</v>
      </c>
      <c r="Y4104" s="45"/>
      <c r="Z4104" s="38"/>
      <c r="AA4104" s="43">
        <v>26.93</v>
      </c>
      <c r="AB4104" s="44">
        <v>2197488</v>
      </c>
      <c r="AC4104" s="45"/>
      <c r="AD4104" s="38"/>
      <c r="AE4104" s="43">
        <v>17</v>
      </c>
      <c r="AF4104" s="44">
        <v>1387200</v>
      </c>
      <c r="AG4104" s="45"/>
      <c r="AH4104" s="38"/>
      <c r="AI4104" s="43">
        <v>15.46</v>
      </c>
      <c r="AJ4104" s="44">
        <v>1261536</v>
      </c>
      <c r="AK4104" s="45"/>
      <c r="AL4104" s="38"/>
      <c r="AM4104" s="43">
        <v>10</v>
      </c>
      <c r="AN4104" s="44">
        <v>816000</v>
      </c>
      <c r="AO4104" s="45"/>
    </row>
    <row r="4105" spans="1:41" ht="30" hidden="1" outlineLevel="1" x14ac:dyDescent="0.25">
      <c r="A4105" s="34" t="s">
        <v>6747</v>
      </c>
      <c r="B4105" s="35" t="s">
        <v>6748</v>
      </c>
      <c r="C4105" s="35" t="s">
        <v>2507</v>
      </c>
      <c r="D4105" s="35" t="s">
        <v>444</v>
      </c>
      <c r="E4105" s="42">
        <v>1</v>
      </c>
      <c r="G4105" s="43">
        <v>68422</v>
      </c>
      <c r="H4105" s="44">
        <v>68422</v>
      </c>
      <c r="I4105" s="45"/>
      <c r="J4105" s="38"/>
      <c r="K4105" s="43">
        <v>156400</v>
      </c>
      <c r="L4105" s="44">
        <v>156400</v>
      </c>
      <c r="M4105" s="45"/>
      <c r="N4105" s="38"/>
      <c r="O4105" s="43">
        <v>156400</v>
      </c>
      <c r="P4105" s="44">
        <v>156400</v>
      </c>
      <c r="Q4105" s="45"/>
      <c r="R4105" s="38"/>
      <c r="S4105" s="43">
        <v>202057</v>
      </c>
      <c r="T4105" s="44">
        <v>202057</v>
      </c>
      <c r="U4105" s="45"/>
      <c r="V4105" s="38"/>
      <c r="W4105" s="43">
        <v>357000</v>
      </c>
      <c r="X4105" s="44">
        <v>357000</v>
      </c>
      <c r="Y4105" s="45"/>
      <c r="Z4105" s="38"/>
      <c r="AA4105" s="43">
        <v>366280.41</v>
      </c>
      <c r="AB4105" s="44">
        <v>366280.41</v>
      </c>
      <c r="AC4105" s="45"/>
      <c r="AD4105" s="38"/>
      <c r="AE4105" s="43">
        <v>116243</v>
      </c>
      <c r="AF4105" s="44">
        <v>116243</v>
      </c>
      <c r="AG4105" s="45"/>
      <c r="AH4105" s="38"/>
      <c r="AI4105" s="43">
        <v>6062.96</v>
      </c>
      <c r="AJ4105" s="44">
        <v>6062.96</v>
      </c>
      <c r="AK4105" s="45"/>
      <c r="AL4105" s="38"/>
      <c r="AM4105" s="43">
        <v>306000</v>
      </c>
      <c r="AN4105" s="44">
        <v>306000</v>
      </c>
      <c r="AO4105" s="45"/>
    </row>
    <row r="4106" spans="1:41" hidden="1" outlineLevel="1" x14ac:dyDescent="0.25">
      <c r="A4106" s="30"/>
      <c r="B4106" s="31" t="s">
        <v>44</v>
      </c>
      <c r="C4106" s="31" t="s">
        <v>45</v>
      </c>
      <c r="G4106" s="36"/>
      <c r="H4106" s="36"/>
      <c r="I4106" s="37"/>
      <c r="J4106" s="38"/>
      <c r="K4106" s="36"/>
      <c r="L4106" s="36"/>
      <c r="M4106" s="37"/>
      <c r="N4106" s="38"/>
      <c r="O4106" s="36"/>
      <c r="P4106" s="36"/>
      <c r="Q4106" s="37"/>
      <c r="R4106" s="38"/>
      <c r="S4106" s="36"/>
      <c r="T4106" s="36"/>
      <c r="U4106" s="37"/>
      <c r="V4106" s="38"/>
      <c r="W4106" s="36"/>
      <c r="X4106" s="36"/>
      <c r="Y4106" s="37"/>
      <c r="Z4106" s="38"/>
      <c r="AA4106" s="36"/>
      <c r="AB4106" s="36"/>
      <c r="AC4106" s="37"/>
      <c r="AD4106" s="38"/>
      <c r="AE4106" s="36"/>
      <c r="AF4106" s="36"/>
      <c r="AG4106" s="37"/>
      <c r="AH4106" s="38"/>
      <c r="AI4106" s="36"/>
      <c r="AJ4106" s="36"/>
      <c r="AK4106" s="37"/>
      <c r="AL4106" s="38"/>
      <c r="AM4106" s="36"/>
      <c r="AN4106" s="36"/>
      <c r="AO4106" s="37"/>
    </row>
    <row r="4107" spans="1:41" hidden="1" outlineLevel="1" x14ac:dyDescent="0.25">
      <c r="A4107" s="34" t="s">
        <v>6749</v>
      </c>
      <c r="B4107" s="35" t="s">
        <v>47</v>
      </c>
      <c r="C4107" s="35" t="s">
        <v>483</v>
      </c>
      <c r="G4107" s="36"/>
      <c r="H4107" s="36"/>
      <c r="I4107" s="37"/>
      <c r="J4107" s="38"/>
      <c r="K4107" s="36"/>
      <c r="L4107" s="36"/>
      <c r="M4107" s="37"/>
      <c r="N4107" s="38"/>
      <c r="O4107" s="36"/>
      <c r="P4107" s="36"/>
      <c r="Q4107" s="37"/>
      <c r="R4107" s="38"/>
      <c r="S4107" s="36"/>
      <c r="T4107" s="36"/>
      <c r="U4107" s="37"/>
      <c r="V4107" s="38"/>
      <c r="W4107" s="36"/>
      <c r="X4107" s="36"/>
      <c r="Y4107" s="37"/>
      <c r="Z4107" s="38"/>
      <c r="AA4107" s="36"/>
      <c r="AB4107" s="36"/>
      <c r="AC4107" s="37"/>
      <c r="AD4107" s="38"/>
      <c r="AE4107" s="36"/>
      <c r="AF4107" s="36"/>
      <c r="AG4107" s="37"/>
      <c r="AH4107" s="38"/>
      <c r="AI4107" s="36"/>
      <c r="AJ4107" s="36"/>
      <c r="AK4107" s="37"/>
      <c r="AL4107" s="38"/>
      <c r="AM4107" s="36"/>
      <c r="AN4107" s="36"/>
      <c r="AO4107" s="37"/>
    </row>
    <row r="4108" spans="1:41" ht="45" hidden="1" outlineLevel="1" x14ac:dyDescent="0.25">
      <c r="A4108" s="30"/>
      <c r="B4108" s="31" t="s">
        <v>69</v>
      </c>
      <c r="C4108" s="31" t="s">
        <v>70</v>
      </c>
      <c r="D4108" s="31" t="s">
        <v>71</v>
      </c>
      <c r="E4108" s="31" t="s">
        <v>72</v>
      </c>
      <c r="G4108" s="39" t="s">
        <v>73</v>
      </c>
      <c r="H4108" s="40" t="s">
        <v>33</v>
      </c>
      <c r="I4108" s="41"/>
      <c r="J4108" s="38"/>
      <c r="K4108" s="39" t="s">
        <v>73</v>
      </c>
      <c r="L4108" s="40" t="s">
        <v>33</v>
      </c>
      <c r="M4108" s="41"/>
      <c r="N4108" s="38"/>
      <c r="O4108" s="39" t="s">
        <v>73</v>
      </c>
      <c r="P4108" s="40" t="s">
        <v>33</v>
      </c>
      <c r="Q4108" s="41"/>
      <c r="R4108" s="38"/>
      <c r="S4108" s="39" t="s">
        <v>73</v>
      </c>
      <c r="T4108" s="40" t="s">
        <v>33</v>
      </c>
      <c r="U4108" s="41"/>
      <c r="V4108" s="38"/>
      <c r="W4108" s="39" t="s">
        <v>73</v>
      </c>
      <c r="X4108" s="40" t="s">
        <v>33</v>
      </c>
      <c r="Y4108" s="41"/>
      <c r="Z4108" s="38"/>
      <c r="AA4108" s="39" t="s">
        <v>73</v>
      </c>
      <c r="AB4108" s="40" t="s">
        <v>33</v>
      </c>
      <c r="AC4108" s="41"/>
      <c r="AD4108" s="38"/>
      <c r="AE4108" s="39" t="s">
        <v>73</v>
      </c>
      <c r="AF4108" s="40" t="s">
        <v>33</v>
      </c>
      <c r="AG4108" s="41"/>
      <c r="AH4108" s="38"/>
      <c r="AI4108" s="39" t="s">
        <v>73</v>
      </c>
      <c r="AJ4108" s="40" t="s">
        <v>33</v>
      </c>
      <c r="AK4108" s="41"/>
      <c r="AL4108" s="38"/>
      <c r="AM4108" s="39" t="s">
        <v>73</v>
      </c>
      <c r="AN4108" s="40" t="s">
        <v>33</v>
      </c>
      <c r="AO4108" s="41"/>
    </row>
    <row r="4109" spans="1:41" ht="120" hidden="1" outlineLevel="1" x14ac:dyDescent="0.25">
      <c r="A4109" s="34" t="s">
        <v>6750</v>
      </c>
      <c r="B4109" s="35" t="s">
        <v>6751</v>
      </c>
      <c r="C4109" s="35" t="s">
        <v>620</v>
      </c>
      <c r="D4109" s="35" t="s">
        <v>621</v>
      </c>
      <c r="E4109" s="42">
        <v>0</v>
      </c>
      <c r="G4109" s="43">
        <v>0</v>
      </c>
      <c r="H4109" s="44">
        <v>0</v>
      </c>
      <c r="I4109" s="45"/>
      <c r="J4109" s="38"/>
      <c r="K4109" s="43">
        <v>0</v>
      </c>
      <c r="L4109" s="44">
        <v>0</v>
      </c>
      <c r="M4109" s="45"/>
      <c r="N4109" s="38"/>
      <c r="O4109" s="43">
        <v>0</v>
      </c>
      <c r="P4109" s="44">
        <v>0</v>
      </c>
      <c r="Q4109" s="45"/>
      <c r="R4109" s="38"/>
      <c r="S4109" s="43">
        <v>0</v>
      </c>
      <c r="T4109" s="44">
        <v>0</v>
      </c>
      <c r="U4109" s="45"/>
      <c r="V4109" s="38"/>
      <c r="W4109" s="43">
        <v>0</v>
      </c>
      <c r="X4109" s="44">
        <v>0</v>
      </c>
      <c r="Y4109" s="45"/>
      <c r="Z4109" s="38"/>
      <c r="AA4109" s="43">
        <v>0</v>
      </c>
      <c r="AB4109" s="44">
        <v>0</v>
      </c>
      <c r="AC4109" s="45"/>
      <c r="AD4109" s="38"/>
      <c r="AE4109" s="43">
        <v>0</v>
      </c>
      <c r="AF4109" s="44">
        <v>0</v>
      </c>
      <c r="AG4109" s="45"/>
      <c r="AH4109" s="38"/>
      <c r="AI4109" s="43">
        <v>0</v>
      </c>
      <c r="AJ4109" s="44">
        <v>0</v>
      </c>
      <c r="AK4109" s="45"/>
      <c r="AL4109" s="38"/>
      <c r="AM4109" s="43">
        <v>0</v>
      </c>
      <c r="AN4109" s="44">
        <v>0</v>
      </c>
      <c r="AO4109" s="45"/>
    </row>
    <row r="4110" spans="1:41" hidden="1" outlineLevel="1" x14ac:dyDescent="0.25">
      <c r="A4110" s="30"/>
      <c r="B4110" s="31" t="s">
        <v>44</v>
      </c>
      <c r="C4110" s="31" t="s">
        <v>45</v>
      </c>
      <c r="G4110" s="36"/>
      <c r="H4110" s="36"/>
      <c r="I4110" s="37"/>
      <c r="J4110" s="38"/>
      <c r="K4110" s="36"/>
      <c r="L4110" s="36"/>
      <c r="M4110" s="37"/>
      <c r="N4110" s="38"/>
      <c r="O4110" s="36"/>
      <c r="P4110" s="36"/>
      <c r="Q4110" s="37"/>
      <c r="R4110" s="38"/>
      <c r="S4110" s="36"/>
      <c r="T4110" s="36"/>
      <c r="U4110" s="37"/>
      <c r="V4110" s="38"/>
      <c r="W4110" s="36"/>
      <c r="X4110" s="36"/>
      <c r="Y4110" s="37"/>
      <c r="Z4110" s="38"/>
      <c r="AA4110" s="36"/>
      <c r="AB4110" s="36"/>
      <c r="AC4110" s="37"/>
      <c r="AD4110" s="38"/>
      <c r="AE4110" s="36"/>
      <c r="AF4110" s="36"/>
      <c r="AG4110" s="37"/>
      <c r="AH4110" s="38"/>
      <c r="AI4110" s="36"/>
      <c r="AJ4110" s="36"/>
      <c r="AK4110" s="37"/>
      <c r="AL4110" s="38"/>
      <c r="AM4110" s="36"/>
      <c r="AN4110" s="36"/>
      <c r="AO4110" s="37"/>
    </row>
    <row r="4111" spans="1:41" ht="45" hidden="1" outlineLevel="1" x14ac:dyDescent="0.25">
      <c r="A4111" s="34" t="s">
        <v>6752</v>
      </c>
      <c r="B4111" s="35" t="s">
        <v>47</v>
      </c>
      <c r="C4111" s="35" t="s">
        <v>488</v>
      </c>
      <c r="G4111" s="36"/>
      <c r="H4111" s="36"/>
      <c r="I4111" s="37"/>
      <c r="J4111" s="38"/>
      <c r="K4111" s="36"/>
      <c r="L4111" s="36"/>
      <c r="M4111" s="37"/>
      <c r="N4111" s="38"/>
      <c r="O4111" s="36"/>
      <c r="P4111" s="36"/>
      <c r="Q4111" s="37"/>
      <c r="R4111" s="38"/>
      <c r="S4111" s="36"/>
      <c r="T4111" s="36"/>
      <c r="U4111" s="37"/>
      <c r="V4111" s="38"/>
      <c r="W4111" s="36"/>
      <c r="X4111" s="36"/>
      <c r="Y4111" s="37"/>
      <c r="Z4111" s="38"/>
      <c r="AA4111" s="36"/>
      <c r="AB4111" s="36"/>
      <c r="AC4111" s="37"/>
      <c r="AD4111" s="38"/>
      <c r="AE4111" s="36"/>
      <c r="AF4111" s="36"/>
      <c r="AG4111" s="37"/>
      <c r="AH4111" s="38"/>
      <c r="AI4111" s="36"/>
      <c r="AJ4111" s="36"/>
      <c r="AK4111" s="37"/>
      <c r="AL4111" s="38"/>
      <c r="AM4111" s="36"/>
      <c r="AN4111" s="36"/>
      <c r="AO4111" s="37"/>
    </row>
    <row r="4112" spans="1:41" hidden="1" outlineLevel="1" x14ac:dyDescent="0.25">
      <c r="A4112" s="15" t="s">
        <v>6753</v>
      </c>
      <c r="B4112" s="15"/>
      <c r="C4112" s="15"/>
      <c r="D4112" s="15"/>
      <c r="E4112" s="15"/>
      <c r="G4112" s="20" t="s">
        <v>43</v>
      </c>
      <c r="H4112" s="44">
        <v>419505</v>
      </c>
      <c r="I4112" s="45"/>
      <c r="J4112" s="38"/>
      <c r="K4112" s="20" t="s">
        <v>43</v>
      </c>
      <c r="L4112" s="44">
        <v>453297</v>
      </c>
      <c r="M4112" s="45"/>
      <c r="N4112" s="38"/>
      <c r="O4112" s="20" t="s">
        <v>43</v>
      </c>
      <c r="P4112" s="44">
        <v>453297</v>
      </c>
      <c r="Q4112" s="45"/>
      <c r="R4112" s="38"/>
      <c r="S4112" s="20" t="s">
        <v>43</v>
      </c>
      <c r="T4112" s="44">
        <v>504484</v>
      </c>
      <c r="U4112" s="45"/>
      <c r="V4112" s="38"/>
      <c r="W4112" s="20" t="s">
        <v>43</v>
      </c>
      <c r="X4112" s="44">
        <v>402029</v>
      </c>
      <c r="Y4112" s="45"/>
      <c r="Z4112" s="38"/>
      <c r="AA4112" s="20" t="s">
        <v>43</v>
      </c>
      <c r="AB4112" s="44">
        <v>453125.37</v>
      </c>
      <c r="AC4112" s="45"/>
      <c r="AD4112" s="38"/>
      <c r="AE4112" s="20" t="s">
        <v>43</v>
      </c>
      <c r="AF4112" s="44">
        <v>484359</v>
      </c>
      <c r="AG4112" s="45"/>
      <c r="AH4112" s="38"/>
      <c r="AI4112" s="20" t="s">
        <v>43</v>
      </c>
      <c r="AJ4112" s="44">
        <v>584269.57999999996</v>
      </c>
      <c r="AK4112" s="45"/>
      <c r="AL4112" s="38"/>
      <c r="AM4112" s="20" t="s">
        <v>43</v>
      </c>
      <c r="AN4112" s="44">
        <v>0</v>
      </c>
      <c r="AO4112" s="45"/>
    </row>
    <row r="4113" spans="1:41" hidden="1" outlineLevel="1" x14ac:dyDescent="0.25">
      <c r="A4113" s="30"/>
      <c r="B4113" s="31" t="s">
        <v>44</v>
      </c>
      <c r="C4113" s="31" t="s">
        <v>45</v>
      </c>
      <c r="G4113" s="36"/>
      <c r="H4113" s="36"/>
      <c r="I4113" s="37"/>
      <c r="J4113" s="38"/>
      <c r="K4113" s="36"/>
      <c r="L4113" s="36"/>
      <c r="M4113" s="37"/>
      <c r="N4113" s="38"/>
      <c r="O4113" s="36"/>
      <c r="P4113" s="36"/>
      <c r="Q4113" s="37"/>
      <c r="R4113" s="38"/>
      <c r="S4113" s="36"/>
      <c r="T4113" s="36"/>
      <c r="U4113" s="37"/>
      <c r="V4113" s="38"/>
      <c r="W4113" s="36"/>
      <c r="X4113" s="36"/>
      <c r="Y4113" s="37"/>
      <c r="Z4113" s="38"/>
      <c r="AA4113" s="36"/>
      <c r="AB4113" s="36"/>
      <c r="AC4113" s="37"/>
      <c r="AD4113" s="38"/>
      <c r="AE4113" s="36"/>
      <c r="AF4113" s="36"/>
      <c r="AG4113" s="37"/>
      <c r="AH4113" s="38"/>
      <c r="AI4113" s="36"/>
      <c r="AJ4113" s="36"/>
      <c r="AK4113" s="37"/>
      <c r="AL4113" s="38"/>
      <c r="AM4113" s="36"/>
      <c r="AN4113" s="36"/>
      <c r="AO4113" s="37"/>
    </row>
    <row r="4114" spans="1:41" hidden="1" outlineLevel="1" x14ac:dyDescent="0.25">
      <c r="A4114" s="34" t="s">
        <v>6754</v>
      </c>
      <c r="B4114" s="35" t="s">
        <v>47</v>
      </c>
      <c r="C4114" s="35" t="s">
        <v>2514</v>
      </c>
      <c r="G4114" s="36"/>
      <c r="H4114" s="36"/>
      <c r="I4114" s="37"/>
      <c r="J4114" s="38"/>
      <c r="K4114" s="36"/>
      <c r="L4114" s="36"/>
      <c r="M4114" s="37"/>
      <c r="N4114" s="38"/>
      <c r="O4114" s="36"/>
      <c r="P4114" s="36"/>
      <c r="Q4114" s="37"/>
      <c r="R4114" s="38"/>
      <c r="S4114" s="36"/>
      <c r="T4114" s="36"/>
      <c r="U4114" s="37"/>
      <c r="V4114" s="38"/>
      <c r="W4114" s="36"/>
      <c r="X4114" s="36"/>
      <c r="Y4114" s="37"/>
      <c r="Z4114" s="38"/>
      <c r="AA4114" s="36"/>
      <c r="AB4114" s="36"/>
      <c r="AC4114" s="37"/>
      <c r="AD4114" s="38"/>
      <c r="AE4114" s="36"/>
      <c r="AF4114" s="36"/>
      <c r="AG4114" s="37"/>
      <c r="AH4114" s="38"/>
      <c r="AI4114" s="36"/>
      <c r="AJ4114" s="36"/>
      <c r="AK4114" s="37"/>
      <c r="AL4114" s="38"/>
      <c r="AM4114" s="36"/>
      <c r="AN4114" s="36"/>
      <c r="AO4114" s="37"/>
    </row>
    <row r="4115" spans="1:41" ht="30" hidden="1" outlineLevel="1" x14ac:dyDescent="0.25">
      <c r="A4115" s="34" t="s">
        <v>6755</v>
      </c>
      <c r="B4115" s="35" t="s">
        <v>47</v>
      </c>
      <c r="C4115" s="35" t="s">
        <v>6756</v>
      </c>
      <c r="G4115" s="36"/>
      <c r="H4115" s="36"/>
      <c r="I4115" s="37"/>
      <c r="J4115" s="38"/>
      <c r="K4115" s="36"/>
      <c r="L4115" s="36"/>
      <c r="M4115" s="37"/>
      <c r="N4115" s="38"/>
      <c r="O4115" s="36"/>
      <c r="P4115" s="36"/>
      <c r="Q4115" s="37"/>
      <c r="R4115" s="38"/>
      <c r="S4115" s="36"/>
      <c r="T4115" s="36"/>
      <c r="U4115" s="37"/>
      <c r="V4115" s="38"/>
      <c r="W4115" s="36"/>
      <c r="X4115" s="36"/>
      <c r="Y4115" s="37"/>
      <c r="Z4115" s="38"/>
      <c r="AA4115" s="36"/>
      <c r="AB4115" s="36"/>
      <c r="AC4115" s="37"/>
      <c r="AD4115" s="38"/>
      <c r="AE4115" s="36"/>
      <c r="AF4115" s="36"/>
      <c r="AG4115" s="37"/>
      <c r="AH4115" s="38"/>
      <c r="AI4115" s="36"/>
      <c r="AJ4115" s="36"/>
      <c r="AK4115" s="37"/>
      <c r="AL4115" s="38"/>
      <c r="AM4115" s="36"/>
      <c r="AN4115" s="36"/>
      <c r="AO4115" s="37"/>
    </row>
    <row r="4116" spans="1:41" ht="45" hidden="1" outlineLevel="1" x14ac:dyDescent="0.25">
      <c r="A4116" s="30"/>
      <c r="B4116" s="31" t="s">
        <v>69</v>
      </c>
      <c r="C4116" s="31" t="s">
        <v>70</v>
      </c>
      <c r="D4116" s="31" t="s">
        <v>71</v>
      </c>
      <c r="E4116" s="31" t="s">
        <v>72</v>
      </c>
      <c r="G4116" s="39" t="s">
        <v>73</v>
      </c>
      <c r="H4116" s="40" t="s">
        <v>33</v>
      </c>
      <c r="I4116" s="41"/>
      <c r="J4116" s="38"/>
      <c r="K4116" s="39" t="s">
        <v>73</v>
      </c>
      <c r="L4116" s="40" t="s">
        <v>33</v>
      </c>
      <c r="M4116" s="41"/>
      <c r="N4116" s="38"/>
      <c r="O4116" s="39" t="s">
        <v>73</v>
      </c>
      <c r="P4116" s="40" t="s">
        <v>33</v>
      </c>
      <c r="Q4116" s="41"/>
      <c r="R4116" s="38"/>
      <c r="S4116" s="39" t="s">
        <v>73</v>
      </c>
      <c r="T4116" s="40" t="s">
        <v>33</v>
      </c>
      <c r="U4116" s="41"/>
      <c r="V4116" s="38"/>
      <c r="W4116" s="39" t="s">
        <v>73</v>
      </c>
      <c r="X4116" s="40" t="s">
        <v>33</v>
      </c>
      <c r="Y4116" s="41"/>
      <c r="Z4116" s="38"/>
      <c r="AA4116" s="39" t="s">
        <v>73</v>
      </c>
      <c r="AB4116" s="40" t="s">
        <v>33</v>
      </c>
      <c r="AC4116" s="41"/>
      <c r="AD4116" s="38"/>
      <c r="AE4116" s="39" t="s">
        <v>73</v>
      </c>
      <c r="AF4116" s="40" t="s">
        <v>33</v>
      </c>
      <c r="AG4116" s="41"/>
      <c r="AH4116" s="38"/>
      <c r="AI4116" s="39" t="s">
        <v>73</v>
      </c>
      <c r="AJ4116" s="40" t="s">
        <v>33</v>
      </c>
      <c r="AK4116" s="41"/>
      <c r="AL4116" s="38"/>
      <c r="AM4116" s="39" t="s">
        <v>73</v>
      </c>
      <c r="AN4116" s="40" t="s">
        <v>33</v>
      </c>
      <c r="AO4116" s="41"/>
    </row>
    <row r="4117" spans="1:41" hidden="1" outlineLevel="1" x14ac:dyDescent="0.25">
      <c r="A4117" s="34" t="s">
        <v>6757</v>
      </c>
      <c r="B4117" s="35" t="s">
        <v>6758</v>
      </c>
      <c r="C4117" s="35" t="s">
        <v>6759</v>
      </c>
      <c r="D4117" s="35" t="s">
        <v>686</v>
      </c>
      <c r="E4117" s="42">
        <v>3876</v>
      </c>
      <c r="G4117" s="43">
        <v>70</v>
      </c>
      <c r="H4117" s="44">
        <v>271320</v>
      </c>
      <c r="I4117" s="45"/>
      <c r="J4117" s="38"/>
      <c r="K4117" s="43">
        <v>77</v>
      </c>
      <c r="L4117" s="44">
        <v>298452</v>
      </c>
      <c r="M4117" s="45"/>
      <c r="N4117" s="38"/>
      <c r="O4117" s="43">
        <v>77</v>
      </c>
      <c r="P4117" s="44">
        <v>298452</v>
      </c>
      <c r="Q4117" s="45"/>
      <c r="R4117" s="38"/>
      <c r="S4117" s="43">
        <v>79</v>
      </c>
      <c r="T4117" s="44">
        <v>306204</v>
      </c>
      <c r="U4117" s="45"/>
      <c r="V4117" s="38"/>
      <c r="W4117" s="43">
        <v>63</v>
      </c>
      <c r="X4117" s="44">
        <v>244188</v>
      </c>
      <c r="Y4117" s="45"/>
      <c r="Z4117" s="38"/>
      <c r="AA4117" s="43">
        <v>77.569999999999993</v>
      </c>
      <c r="AB4117" s="44">
        <v>300661.32</v>
      </c>
      <c r="AC4117" s="45"/>
      <c r="AD4117" s="38"/>
      <c r="AE4117" s="43">
        <v>79</v>
      </c>
      <c r="AF4117" s="44">
        <v>306204</v>
      </c>
      <c r="AG4117" s="45"/>
      <c r="AH4117" s="38"/>
      <c r="AI4117" s="43">
        <v>76.3</v>
      </c>
      <c r="AJ4117" s="44">
        <v>295738.8</v>
      </c>
      <c r="AK4117" s="45"/>
      <c r="AL4117" s="38"/>
      <c r="AM4117" s="43">
        <v>0</v>
      </c>
      <c r="AN4117" s="44">
        <v>0</v>
      </c>
      <c r="AO4117" s="45"/>
    </row>
    <row r="4118" spans="1:41" hidden="1" outlineLevel="1" x14ac:dyDescent="0.25">
      <c r="A4118" s="34" t="s">
        <v>6760</v>
      </c>
      <c r="B4118" s="35" t="s">
        <v>6761</v>
      </c>
      <c r="C4118" s="35" t="s">
        <v>6762</v>
      </c>
      <c r="D4118" s="35" t="s">
        <v>686</v>
      </c>
      <c r="E4118" s="42">
        <v>1665</v>
      </c>
      <c r="G4118" s="43">
        <v>89</v>
      </c>
      <c r="H4118" s="44">
        <v>148185</v>
      </c>
      <c r="I4118" s="45"/>
      <c r="J4118" s="38"/>
      <c r="K4118" s="43">
        <v>93</v>
      </c>
      <c r="L4118" s="44">
        <v>154845</v>
      </c>
      <c r="M4118" s="45"/>
      <c r="N4118" s="38"/>
      <c r="O4118" s="43">
        <v>93</v>
      </c>
      <c r="P4118" s="44">
        <v>154845</v>
      </c>
      <c r="Q4118" s="45"/>
      <c r="R4118" s="38"/>
      <c r="S4118" s="43">
        <v>77</v>
      </c>
      <c r="T4118" s="44">
        <v>128205</v>
      </c>
      <c r="U4118" s="45"/>
      <c r="V4118" s="38"/>
      <c r="W4118" s="43">
        <v>75</v>
      </c>
      <c r="X4118" s="44">
        <v>124875</v>
      </c>
      <c r="Y4118" s="45"/>
      <c r="Z4118" s="38"/>
      <c r="AA4118" s="43">
        <v>91.57</v>
      </c>
      <c r="AB4118" s="44">
        <v>152464.04999999999</v>
      </c>
      <c r="AC4118" s="45"/>
      <c r="AD4118" s="38"/>
      <c r="AE4118" s="43">
        <v>107</v>
      </c>
      <c r="AF4118" s="44">
        <v>178155</v>
      </c>
      <c r="AG4118" s="45"/>
      <c r="AH4118" s="38"/>
      <c r="AI4118" s="43">
        <v>107.1</v>
      </c>
      <c r="AJ4118" s="44">
        <v>178321.5</v>
      </c>
      <c r="AK4118" s="45"/>
      <c r="AL4118" s="38"/>
      <c r="AM4118" s="43">
        <v>0</v>
      </c>
      <c r="AN4118" s="44">
        <v>0</v>
      </c>
      <c r="AO4118" s="45"/>
    </row>
    <row r="4119" spans="1:41" hidden="1" outlineLevel="1" x14ac:dyDescent="0.25">
      <c r="A4119" s="30"/>
      <c r="B4119" s="31" t="s">
        <v>44</v>
      </c>
      <c r="C4119" s="31" t="s">
        <v>45</v>
      </c>
      <c r="G4119" s="36"/>
      <c r="H4119" s="36"/>
      <c r="I4119" s="37"/>
      <c r="J4119" s="38"/>
      <c r="K4119" s="36"/>
      <c r="L4119" s="36"/>
      <c r="M4119" s="37"/>
      <c r="N4119" s="38"/>
      <c r="O4119" s="36"/>
      <c r="P4119" s="36"/>
      <c r="Q4119" s="37"/>
      <c r="R4119" s="38"/>
      <c r="S4119" s="36"/>
      <c r="T4119" s="36"/>
      <c r="U4119" s="37"/>
      <c r="V4119" s="38"/>
      <c r="W4119" s="36"/>
      <c r="X4119" s="36"/>
      <c r="Y4119" s="37"/>
      <c r="Z4119" s="38"/>
      <c r="AA4119" s="36"/>
      <c r="AB4119" s="36"/>
      <c r="AC4119" s="37"/>
      <c r="AD4119" s="38"/>
      <c r="AE4119" s="36"/>
      <c r="AF4119" s="36"/>
      <c r="AG4119" s="37"/>
      <c r="AH4119" s="38"/>
      <c r="AI4119" s="36"/>
      <c r="AJ4119" s="36"/>
      <c r="AK4119" s="37"/>
      <c r="AL4119" s="38"/>
      <c r="AM4119" s="36"/>
      <c r="AN4119" s="36"/>
      <c r="AO4119" s="37"/>
    </row>
    <row r="4120" spans="1:41" hidden="1" outlineLevel="1" x14ac:dyDescent="0.25">
      <c r="A4120" s="34" t="s">
        <v>6763</v>
      </c>
      <c r="B4120" s="35" t="s">
        <v>47</v>
      </c>
      <c r="C4120" s="35" t="s">
        <v>2479</v>
      </c>
      <c r="G4120" s="36"/>
      <c r="H4120" s="36"/>
      <c r="I4120" s="37"/>
      <c r="J4120" s="38"/>
      <c r="K4120" s="36"/>
      <c r="L4120" s="36"/>
      <c r="M4120" s="37"/>
      <c r="N4120" s="38"/>
      <c r="O4120" s="36"/>
      <c r="P4120" s="36"/>
      <c r="Q4120" s="37"/>
      <c r="R4120" s="38"/>
      <c r="S4120" s="36"/>
      <c r="T4120" s="36"/>
      <c r="U4120" s="37"/>
      <c r="V4120" s="38"/>
      <c r="W4120" s="36"/>
      <c r="X4120" s="36"/>
      <c r="Y4120" s="37"/>
      <c r="Z4120" s="38"/>
      <c r="AA4120" s="36"/>
      <c r="AB4120" s="36"/>
      <c r="AC4120" s="37"/>
      <c r="AD4120" s="38"/>
      <c r="AE4120" s="36"/>
      <c r="AF4120" s="36"/>
      <c r="AG4120" s="37"/>
      <c r="AH4120" s="38"/>
      <c r="AI4120" s="36"/>
      <c r="AJ4120" s="36"/>
      <c r="AK4120" s="37"/>
      <c r="AL4120" s="38"/>
      <c r="AM4120" s="36"/>
      <c r="AN4120" s="36"/>
      <c r="AO4120" s="37"/>
    </row>
    <row r="4121" spans="1:41" ht="45" hidden="1" outlineLevel="1" x14ac:dyDescent="0.25">
      <c r="A4121" s="30"/>
      <c r="B4121" s="31" t="s">
        <v>69</v>
      </c>
      <c r="C4121" s="31" t="s">
        <v>70</v>
      </c>
      <c r="D4121" s="31" t="s">
        <v>71</v>
      </c>
      <c r="E4121" s="31" t="s">
        <v>72</v>
      </c>
      <c r="G4121" s="39" t="s">
        <v>73</v>
      </c>
      <c r="H4121" s="40" t="s">
        <v>33</v>
      </c>
      <c r="I4121" s="41"/>
      <c r="J4121" s="38"/>
      <c r="K4121" s="39" t="s">
        <v>73</v>
      </c>
      <c r="L4121" s="40" t="s">
        <v>33</v>
      </c>
      <c r="M4121" s="41"/>
      <c r="N4121" s="38"/>
      <c r="O4121" s="39" t="s">
        <v>73</v>
      </c>
      <c r="P4121" s="40" t="s">
        <v>33</v>
      </c>
      <c r="Q4121" s="41"/>
      <c r="R4121" s="38"/>
      <c r="S4121" s="39" t="s">
        <v>73</v>
      </c>
      <c r="T4121" s="40" t="s">
        <v>33</v>
      </c>
      <c r="U4121" s="41"/>
      <c r="V4121" s="38"/>
      <c r="W4121" s="39" t="s">
        <v>73</v>
      </c>
      <c r="X4121" s="40" t="s">
        <v>33</v>
      </c>
      <c r="Y4121" s="41"/>
      <c r="Z4121" s="38"/>
      <c r="AA4121" s="39" t="s">
        <v>73</v>
      </c>
      <c r="AB4121" s="40" t="s">
        <v>33</v>
      </c>
      <c r="AC4121" s="41"/>
      <c r="AD4121" s="38"/>
      <c r="AE4121" s="39" t="s">
        <v>73</v>
      </c>
      <c r="AF4121" s="40" t="s">
        <v>33</v>
      </c>
      <c r="AG4121" s="41"/>
      <c r="AH4121" s="38"/>
      <c r="AI4121" s="39" t="s">
        <v>73</v>
      </c>
      <c r="AJ4121" s="40" t="s">
        <v>33</v>
      </c>
      <c r="AK4121" s="41"/>
      <c r="AL4121" s="38"/>
      <c r="AM4121" s="39" t="s">
        <v>73</v>
      </c>
      <c r="AN4121" s="40" t="s">
        <v>33</v>
      </c>
      <c r="AO4121" s="41"/>
    </row>
    <row r="4122" spans="1:41" hidden="1" outlineLevel="1" x14ac:dyDescent="0.25">
      <c r="A4122" s="34" t="s">
        <v>6764</v>
      </c>
      <c r="B4122" s="35" t="s">
        <v>6765</v>
      </c>
      <c r="C4122" s="35" t="s">
        <v>2546</v>
      </c>
      <c r="D4122" s="35" t="s">
        <v>444</v>
      </c>
      <c r="E4122" s="42">
        <v>1</v>
      </c>
      <c r="G4122" s="43">
        <v>0</v>
      </c>
      <c r="H4122" s="44">
        <v>0</v>
      </c>
      <c r="I4122" s="45"/>
      <c r="J4122" s="38"/>
      <c r="K4122" s="43">
        <v>0</v>
      </c>
      <c r="L4122" s="44">
        <v>0</v>
      </c>
      <c r="M4122" s="45"/>
      <c r="N4122" s="38"/>
      <c r="O4122" s="43">
        <v>0</v>
      </c>
      <c r="P4122" s="44">
        <v>0</v>
      </c>
      <c r="Q4122" s="45"/>
      <c r="R4122" s="38"/>
      <c r="S4122" s="43">
        <v>12513</v>
      </c>
      <c r="T4122" s="44">
        <v>12513</v>
      </c>
      <c r="U4122" s="45"/>
      <c r="V4122" s="38"/>
      <c r="W4122" s="43">
        <v>13185</v>
      </c>
      <c r="X4122" s="44">
        <v>13185</v>
      </c>
      <c r="Y4122" s="45"/>
      <c r="Z4122" s="38"/>
      <c r="AA4122" s="43">
        <v>0</v>
      </c>
      <c r="AB4122" s="44">
        <v>0</v>
      </c>
      <c r="AC4122" s="45"/>
      <c r="AD4122" s="38"/>
      <c r="AE4122" s="43">
        <v>0</v>
      </c>
      <c r="AF4122" s="44">
        <v>0</v>
      </c>
      <c r="AG4122" s="45"/>
      <c r="AH4122" s="38"/>
      <c r="AI4122" s="43">
        <v>0</v>
      </c>
      <c r="AJ4122" s="44">
        <v>0</v>
      </c>
      <c r="AK4122" s="45"/>
      <c r="AL4122" s="38"/>
      <c r="AM4122" s="43">
        <v>0</v>
      </c>
      <c r="AN4122" s="44">
        <v>0</v>
      </c>
      <c r="AO4122" s="45"/>
    </row>
    <row r="4123" spans="1:41" ht="30" hidden="1" outlineLevel="1" x14ac:dyDescent="0.25">
      <c r="A4123" s="34" t="s">
        <v>6766</v>
      </c>
      <c r="B4123" s="35" t="s">
        <v>6767</v>
      </c>
      <c r="C4123" s="35" t="s">
        <v>2549</v>
      </c>
      <c r="D4123" s="35" t="s">
        <v>444</v>
      </c>
      <c r="E4123" s="42">
        <v>1</v>
      </c>
      <c r="G4123" s="43">
        <v>0</v>
      </c>
      <c r="H4123" s="44">
        <v>0</v>
      </c>
      <c r="I4123" s="45"/>
      <c r="J4123" s="38"/>
      <c r="K4123" s="43">
        <v>0</v>
      </c>
      <c r="L4123" s="44">
        <v>0</v>
      </c>
      <c r="M4123" s="45"/>
      <c r="N4123" s="38"/>
      <c r="O4123" s="43">
        <v>0</v>
      </c>
      <c r="P4123" s="44">
        <v>0</v>
      </c>
      <c r="Q4123" s="45"/>
      <c r="R4123" s="38"/>
      <c r="S4123" s="43">
        <v>7508</v>
      </c>
      <c r="T4123" s="44">
        <v>7508</v>
      </c>
      <c r="U4123" s="45"/>
      <c r="V4123" s="38"/>
      <c r="W4123" s="43">
        <v>19781</v>
      </c>
      <c r="X4123" s="44">
        <v>19781</v>
      </c>
      <c r="Y4123" s="45"/>
      <c r="Z4123" s="38"/>
      <c r="AA4123" s="43">
        <v>0</v>
      </c>
      <c r="AB4123" s="44">
        <v>0</v>
      </c>
      <c r="AC4123" s="45"/>
      <c r="AD4123" s="38"/>
      <c r="AE4123" s="43">
        <v>0</v>
      </c>
      <c r="AF4123" s="44">
        <v>0</v>
      </c>
      <c r="AG4123" s="45"/>
      <c r="AH4123" s="38"/>
      <c r="AI4123" s="43">
        <v>0</v>
      </c>
      <c r="AJ4123" s="44">
        <v>0</v>
      </c>
      <c r="AK4123" s="45"/>
      <c r="AL4123" s="38"/>
      <c r="AM4123" s="43">
        <v>0</v>
      </c>
      <c r="AN4123" s="44">
        <v>0</v>
      </c>
      <c r="AO4123" s="45"/>
    </row>
    <row r="4124" spans="1:41" ht="30" hidden="1" outlineLevel="1" x14ac:dyDescent="0.25">
      <c r="A4124" s="34" t="s">
        <v>6768</v>
      </c>
      <c r="B4124" s="35" t="s">
        <v>6769</v>
      </c>
      <c r="C4124" s="35" t="s">
        <v>2552</v>
      </c>
      <c r="D4124" s="35" t="s">
        <v>444</v>
      </c>
      <c r="E4124" s="42">
        <v>1</v>
      </c>
      <c r="G4124" s="43">
        <v>0</v>
      </c>
      <c r="H4124" s="44">
        <v>0</v>
      </c>
      <c r="I4124" s="45"/>
      <c r="J4124" s="38"/>
      <c r="K4124" s="43">
        <v>0</v>
      </c>
      <c r="L4124" s="44">
        <v>0</v>
      </c>
      <c r="M4124" s="45"/>
      <c r="N4124" s="38"/>
      <c r="O4124" s="43">
        <v>0</v>
      </c>
      <c r="P4124" s="44">
        <v>0</v>
      </c>
      <c r="Q4124" s="45"/>
      <c r="R4124" s="38"/>
      <c r="S4124" s="43">
        <v>50054</v>
      </c>
      <c r="T4124" s="44">
        <v>50054</v>
      </c>
      <c r="U4124" s="45"/>
      <c r="V4124" s="38"/>
      <c r="W4124" s="43">
        <v>0</v>
      </c>
      <c r="X4124" s="44">
        <v>0</v>
      </c>
      <c r="Y4124" s="45"/>
      <c r="Z4124" s="38"/>
      <c r="AA4124" s="43">
        <v>0</v>
      </c>
      <c r="AB4124" s="44">
        <v>0</v>
      </c>
      <c r="AC4124" s="45"/>
      <c r="AD4124" s="38"/>
      <c r="AE4124" s="43">
        <v>0</v>
      </c>
      <c r="AF4124" s="44">
        <v>0</v>
      </c>
      <c r="AG4124" s="45"/>
      <c r="AH4124" s="38"/>
      <c r="AI4124" s="43">
        <v>0</v>
      </c>
      <c r="AJ4124" s="44">
        <v>0</v>
      </c>
      <c r="AK4124" s="45"/>
      <c r="AL4124" s="38"/>
      <c r="AM4124" s="43">
        <v>0</v>
      </c>
      <c r="AN4124" s="44">
        <v>0</v>
      </c>
      <c r="AO4124" s="45"/>
    </row>
    <row r="4125" spans="1:41" hidden="1" outlineLevel="1" x14ac:dyDescent="0.25">
      <c r="A4125" s="30"/>
      <c r="B4125" s="31" t="s">
        <v>44</v>
      </c>
      <c r="C4125" s="31" t="s">
        <v>45</v>
      </c>
      <c r="G4125" s="36"/>
      <c r="H4125" s="36"/>
      <c r="I4125" s="37"/>
      <c r="J4125" s="38"/>
      <c r="K4125" s="36"/>
      <c r="L4125" s="36"/>
      <c r="M4125" s="37"/>
      <c r="N4125" s="38"/>
      <c r="O4125" s="36"/>
      <c r="P4125" s="36"/>
      <c r="Q4125" s="37"/>
      <c r="R4125" s="38"/>
      <c r="S4125" s="36"/>
      <c r="T4125" s="36"/>
      <c r="U4125" s="37"/>
      <c r="V4125" s="38"/>
      <c r="W4125" s="36"/>
      <c r="X4125" s="36"/>
      <c r="Y4125" s="37"/>
      <c r="Z4125" s="38"/>
      <c r="AA4125" s="36"/>
      <c r="AB4125" s="36"/>
      <c r="AC4125" s="37"/>
      <c r="AD4125" s="38"/>
      <c r="AE4125" s="36"/>
      <c r="AF4125" s="36"/>
      <c r="AG4125" s="37"/>
      <c r="AH4125" s="38"/>
      <c r="AI4125" s="36"/>
      <c r="AJ4125" s="36"/>
      <c r="AK4125" s="37"/>
      <c r="AL4125" s="38"/>
      <c r="AM4125" s="36"/>
      <c r="AN4125" s="36"/>
      <c r="AO4125" s="37"/>
    </row>
    <row r="4126" spans="1:41" hidden="1" outlineLevel="1" x14ac:dyDescent="0.25">
      <c r="A4126" s="34" t="s">
        <v>6770</v>
      </c>
      <c r="B4126" s="35" t="s">
        <v>47</v>
      </c>
      <c r="C4126" s="35" t="s">
        <v>483</v>
      </c>
      <c r="G4126" s="36"/>
      <c r="H4126" s="36"/>
      <c r="I4126" s="37"/>
      <c r="J4126" s="38"/>
      <c r="K4126" s="36"/>
      <c r="L4126" s="36"/>
      <c r="M4126" s="37"/>
      <c r="N4126" s="38"/>
      <c r="O4126" s="36"/>
      <c r="P4126" s="36"/>
      <c r="Q4126" s="37"/>
      <c r="R4126" s="38"/>
      <c r="S4126" s="36"/>
      <c r="T4126" s="36"/>
      <c r="U4126" s="37"/>
      <c r="V4126" s="38"/>
      <c r="W4126" s="36"/>
      <c r="X4126" s="36"/>
      <c r="Y4126" s="37"/>
      <c r="Z4126" s="38"/>
      <c r="AA4126" s="36"/>
      <c r="AB4126" s="36"/>
      <c r="AC4126" s="37"/>
      <c r="AD4126" s="38"/>
      <c r="AE4126" s="36"/>
      <c r="AF4126" s="36"/>
      <c r="AG4126" s="37"/>
      <c r="AH4126" s="38"/>
      <c r="AI4126" s="36"/>
      <c r="AJ4126" s="36"/>
      <c r="AK4126" s="37"/>
      <c r="AL4126" s="38"/>
      <c r="AM4126" s="36"/>
      <c r="AN4126" s="36"/>
      <c r="AO4126" s="37"/>
    </row>
    <row r="4127" spans="1:41" ht="45" hidden="1" outlineLevel="1" x14ac:dyDescent="0.25">
      <c r="A4127" s="30"/>
      <c r="B4127" s="31" t="s">
        <v>69</v>
      </c>
      <c r="C4127" s="31" t="s">
        <v>70</v>
      </c>
      <c r="D4127" s="31" t="s">
        <v>71</v>
      </c>
      <c r="E4127" s="31" t="s">
        <v>72</v>
      </c>
      <c r="G4127" s="39" t="s">
        <v>73</v>
      </c>
      <c r="H4127" s="40" t="s">
        <v>33</v>
      </c>
      <c r="I4127" s="41"/>
      <c r="J4127" s="38"/>
      <c r="K4127" s="39" t="s">
        <v>73</v>
      </c>
      <c r="L4127" s="40" t="s">
        <v>33</v>
      </c>
      <c r="M4127" s="41"/>
      <c r="N4127" s="38"/>
      <c r="O4127" s="39" t="s">
        <v>73</v>
      </c>
      <c r="P4127" s="40" t="s">
        <v>33</v>
      </c>
      <c r="Q4127" s="41"/>
      <c r="R4127" s="38"/>
      <c r="S4127" s="39" t="s">
        <v>73</v>
      </c>
      <c r="T4127" s="40" t="s">
        <v>33</v>
      </c>
      <c r="U4127" s="41"/>
      <c r="V4127" s="38"/>
      <c r="W4127" s="39" t="s">
        <v>73</v>
      </c>
      <c r="X4127" s="40" t="s">
        <v>33</v>
      </c>
      <c r="Y4127" s="41"/>
      <c r="Z4127" s="38"/>
      <c r="AA4127" s="39" t="s">
        <v>73</v>
      </c>
      <c r="AB4127" s="40" t="s">
        <v>33</v>
      </c>
      <c r="AC4127" s="41"/>
      <c r="AD4127" s="38"/>
      <c r="AE4127" s="39" t="s">
        <v>73</v>
      </c>
      <c r="AF4127" s="40" t="s">
        <v>33</v>
      </c>
      <c r="AG4127" s="41"/>
      <c r="AH4127" s="38"/>
      <c r="AI4127" s="39" t="s">
        <v>73</v>
      </c>
      <c r="AJ4127" s="40" t="s">
        <v>33</v>
      </c>
      <c r="AK4127" s="41"/>
      <c r="AL4127" s="38"/>
      <c r="AM4127" s="39" t="s">
        <v>73</v>
      </c>
      <c r="AN4127" s="40" t="s">
        <v>33</v>
      </c>
      <c r="AO4127" s="41"/>
    </row>
    <row r="4128" spans="1:41" ht="120" hidden="1" outlineLevel="1" x14ac:dyDescent="0.25">
      <c r="A4128" s="34" t="s">
        <v>6771</v>
      </c>
      <c r="B4128" s="35" t="s">
        <v>6772</v>
      </c>
      <c r="C4128" s="35" t="s">
        <v>620</v>
      </c>
      <c r="D4128" s="35" t="s">
        <v>621</v>
      </c>
      <c r="E4128" s="42">
        <v>1</v>
      </c>
      <c r="G4128" s="43">
        <v>0</v>
      </c>
      <c r="H4128" s="44">
        <v>0</v>
      </c>
      <c r="I4128" s="45"/>
      <c r="J4128" s="38"/>
      <c r="K4128" s="43">
        <v>0</v>
      </c>
      <c r="L4128" s="44">
        <v>0</v>
      </c>
      <c r="M4128" s="45"/>
      <c r="N4128" s="38"/>
      <c r="O4128" s="43">
        <v>0</v>
      </c>
      <c r="P4128" s="44">
        <v>0</v>
      </c>
      <c r="Q4128" s="45"/>
      <c r="R4128" s="38"/>
      <c r="S4128" s="43">
        <v>0</v>
      </c>
      <c r="T4128" s="44">
        <v>0</v>
      </c>
      <c r="U4128" s="45"/>
      <c r="V4128" s="38"/>
      <c r="W4128" s="43">
        <v>0</v>
      </c>
      <c r="X4128" s="44">
        <v>0</v>
      </c>
      <c r="Y4128" s="45"/>
      <c r="Z4128" s="38"/>
      <c r="AA4128" s="43">
        <v>0</v>
      </c>
      <c r="AB4128" s="44">
        <v>0</v>
      </c>
      <c r="AC4128" s="45"/>
      <c r="AD4128" s="38"/>
      <c r="AE4128" s="43">
        <v>0</v>
      </c>
      <c r="AF4128" s="44">
        <v>0</v>
      </c>
      <c r="AG4128" s="45"/>
      <c r="AH4128" s="38"/>
      <c r="AI4128" s="43">
        <v>110209.28</v>
      </c>
      <c r="AJ4128" s="44">
        <v>110209.28</v>
      </c>
      <c r="AK4128" s="45"/>
      <c r="AL4128" s="38"/>
      <c r="AM4128" s="43">
        <v>0</v>
      </c>
      <c r="AN4128" s="44">
        <v>0</v>
      </c>
      <c r="AO4128" s="45"/>
    </row>
    <row r="4129" spans="1:41" hidden="1" outlineLevel="1" x14ac:dyDescent="0.25">
      <c r="A4129" s="30"/>
      <c r="B4129" s="31" t="s">
        <v>44</v>
      </c>
      <c r="C4129" s="31" t="s">
        <v>45</v>
      </c>
      <c r="G4129" s="36"/>
      <c r="H4129" s="36"/>
      <c r="I4129" s="37"/>
      <c r="J4129" s="38"/>
      <c r="K4129" s="36"/>
      <c r="L4129" s="36"/>
      <c r="M4129" s="37"/>
      <c r="N4129" s="38"/>
      <c r="O4129" s="36"/>
      <c r="P4129" s="36"/>
      <c r="Q4129" s="37"/>
      <c r="R4129" s="38"/>
      <c r="S4129" s="36"/>
      <c r="T4129" s="36"/>
      <c r="U4129" s="37"/>
      <c r="V4129" s="38"/>
      <c r="W4129" s="36"/>
      <c r="X4129" s="36"/>
      <c r="Y4129" s="37"/>
      <c r="Z4129" s="38"/>
      <c r="AA4129" s="36"/>
      <c r="AB4129" s="36"/>
      <c r="AC4129" s="37"/>
      <c r="AD4129" s="38"/>
      <c r="AE4129" s="36"/>
      <c r="AF4129" s="36"/>
      <c r="AG4129" s="37"/>
      <c r="AH4129" s="38"/>
      <c r="AI4129" s="36"/>
      <c r="AJ4129" s="36"/>
      <c r="AK4129" s="37"/>
      <c r="AL4129" s="38"/>
      <c r="AM4129" s="36"/>
      <c r="AN4129" s="36"/>
      <c r="AO4129" s="37"/>
    </row>
    <row r="4130" spans="1:41" ht="45" hidden="1" outlineLevel="1" x14ac:dyDescent="0.25">
      <c r="A4130" s="34" t="s">
        <v>6773</v>
      </c>
      <c r="B4130" s="35" t="s">
        <v>47</v>
      </c>
      <c r="C4130" s="35" t="s">
        <v>488</v>
      </c>
      <c r="G4130" s="36"/>
      <c r="H4130" s="36"/>
      <c r="I4130" s="37"/>
      <c r="J4130" s="38"/>
      <c r="K4130" s="36"/>
      <c r="L4130" s="36"/>
      <c r="M4130" s="37"/>
      <c r="N4130" s="38"/>
      <c r="O4130" s="36"/>
      <c r="P4130" s="36"/>
      <c r="Q4130" s="37"/>
      <c r="R4130" s="38"/>
      <c r="S4130" s="36"/>
      <c r="T4130" s="36"/>
      <c r="U4130" s="37"/>
      <c r="V4130" s="38"/>
      <c r="W4130" s="36"/>
      <c r="X4130" s="36"/>
      <c r="Y4130" s="37"/>
      <c r="Z4130" s="38"/>
      <c r="AA4130" s="36"/>
      <c r="AB4130" s="36"/>
      <c r="AC4130" s="37"/>
      <c r="AD4130" s="38"/>
      <c r="AE4130" s="36"/>
      <c r="AF4130" s="36"/>
      <c r="AG4130" s="37"/>
      <c r="AH4130" s="38"/>
      <c r="AI4130" s="36"/>
      <c r="AJ4130" s="36"/>
      <c r="AK4130" s="37"/>
      <c r="AL4130" s="38"/>
      <c r="AM4130" s="36"/>
      <c r="AN4130" s="36"/>
      <c r="AO4130" s="37"/>
    </row>
    <row r="4131" spans="1:41" hidden="1" outlineLevel="1" x14ac:dyDescent="0.25">
      <c r="A4131" s="15" t="s">
        <v>6774</v>
      </c>
      <c r="B4131" s="15"/>
      <c r="C4131" s="15"/>
      <c r="D4131" s="15"/>
      <c r="E4131" s="15"/>
      <c r="G4131" s="20" t="s">
        <v>43</v>
      </c>
      <c r="H4131" s="44">
        <v>14653254</v>
      </c>
      <c r="I4131" s="45"/>
      <c r="J4131" s="38"/>
      <c r="K4131" s="20" t="s">
        <v>43</v>
      </c>
      <c r="L4131" s="44">
        <v>19243962</v>
      </c>
      <c r="M4131" s="45"/>
      <c r="N4131" s="38"/>
      <c r="O4131" s="20" t="s">
        <v>43</v>
      </c>
      <c r="P4131" s="44">
        <v>19243962</v>
      </c>
      <c r="Q4131" s="45"/>
      <c r="R4131" s="38"/>
      <c r="S4131" s="20" t="s">
        <v>43</v>
      </c>
      <c r="T4131" s="44">
        <v>20483580</v>
      </c>
      <c r="U4131" s="45"/>
      <c r="V4131" s="38"/>
      <c r="W4131" s="20" t="s">
        <v>43</v>
      </c>
      <c r="X4131" s="44">
        <v>17938488</v>
      </c>
      <c r="Y4131" s="45"/>
      <c r="Z4131" s="38"/>
      <c r="AA4131" s="20" t="s">
        <v>43</v>
      </c>
      <c r="AB4131" s="44">
        <v>21849945.379999999</v>
      </c>
      <c r="AC4131" s="45"/>
      <c r="AD4131" s="38"/>
      <c r="AE4131" s="20" t="s">
        <v>43</v>
      </c>
      <c r="AF4131" s="44">
        <v>22842364</v>
      </c>
      <c r="AG4131" s="45"/>
      <c r="AH4131" s="38"/>
      <c r="AI4131" s="20" t="s">
        <v>43</v>
      </c>
      <c r="AJ4131" s="44">
        <v>26897735.579999998</v>
      </c>
      <c r="AK4131" s="45"/>
      <c r="AL4131" s="38"/>
      <c r="AM4131" s="20" t="s">
        <v>43</v>
      </c>
      <c r="AN4131" s="44">
        <v>26626831.199999999</v>
      </c>
      <c r="AO4131" s="45"/>
    </row>
    <row r="4132" spans="1:41" hidden="1" outlineLevel="1" x14ac:dyDescent="0.25">
      <c r="A4132" s="30"/>
      <c r="B4132" s="31" t="s">
        <v>44</v>
      </c>
      <c r="C4132" s="31" t="s">
        <v>45</v>
      </c>
      <c r="G4132" s="36"/>
      <c r="H4132" s="36"/>
      <c r="I4132" s="37"/>
      <c r="J4132" s="38"/>
      <c r="K4132" s="36"/>
      <c r="L4132" s="36"/>
      <c r="M4132" s="37"/>
      <c r="N4132" s="38"/>
      <c r="O4132" s="36"/>
      <c r="P4132" s="36"/>
      <c r="Q4132" s="37"/>
      <c r="R4132" s="38"/>
      <c r="S4132" s="36"/>
      <c r="T4132" s="36"/>
      <c r="U4132" s="37"/>
      <c r="V4132" s="38"/>
      <c r="W4132" s="36"/>
      <c r="X4132" s="36"/>
      <c r="Y4132" s="37"/>
      <c r="Z4132" s="38"/>
      <c r="AA4132" s="36"/>
      <c r="AB4132" s="36"/>
      <c r="AC4132" s="37"/>
      <c r="AD4132" s="38"/>
      <c r="AE4132" s="36"/>
      <c r="AF4132" s="36"/>
      <c r="AG4132" s="37"/>
      <c r="AH4132" s="38"/>
      <c r="AI4132" s="36"/>
      <c r="AJ4132" s="36"/>
      <c r="AK4132" s="37"/>
      <c r="AL4132" s="38"/>
      <c r="AM4132" s="36"/>
      <c r="AN4132" s="36"/>
      <c r="AO4132" s="37"/>
    </row>
    <row r="4133" spans="1:41" hidden="1" outlineLevel="1" x14ac:dyDescent="0.25">
      <c r="A4133" s="34" t="s">
        <v>6775</v>
      </c>
      <c r="B4133" s="35" t="s">
        <v>47</v>
      </c>
      <c r="C4133" s="35" t="s">
        <v>2567</v>
      </c>
      <c r="G4133" s="36"/>
      <c r="H4133" s="36"/>
      <c r="I4133" s="37"/>
      <c r="J4133" s="38"/>
      <c r="K4133" s="36"/>
      <c r="L4133" s="36"/>
      <c r="M4133" s="37"/>
      <c r="N4133" s="38"/>
      <c r="O4133" s="36"/>
      <c r="P4133" s="36"/>
      <c r="Q4133" s="37"/>
      <c r="R4133" s="38"/>
      <c r="S4133" s="36"/>
      <c r="T4133" s="36"/>
      <c r="U4133" s="37"/>
      <c r="V4133" s="38"/>
      <c r="W4133" s="36"/>
      <c r="X4133" s="36"/>
      <c r="Y4133" s="37"/>
      <c r="Z4133" s="38"/>
      <c r="AA4133" s="36"/>
      <c r="AB4133" s="36"/>
      <c r="AC4133" s="37"/>
      <c r="AD4133" s="38"/>
      <c r="AE4133" s="36"/>
      <c r="AF4133" s="36"/>
      <c r="AG4133" s="37"/>
      <c r="AH4133" s="38"/>
      <c r="AI4133" s="36"/>
      <c r="AJ4133" s="36"/>
      <c r="AK4133" s="37"/>
      <c r="AL4133" s="38"/>
      <c r="AM4133" s="36"/>
      <c r="AN4133" s="36"/>
      <c r="AO4133" s="37"/>
    </row>
    <row r="4134" spans="1:41" ht="45" hidden="1" outlineLevel="1" x14ac:dyDescent="0.25">
      <c r="A4134" s="30"/>
      <c r="B4134" s="31" t="s">
        <v>69</v>
      </c>
      <c r="C4134" s="31" t="s">
        <v>70</v>
      </c>
      <c r="D4134" s="31" t="s">
        <v>71</v>
      </c>
      <c r="E4134" s="31" t="s">
        <v>72</v>
      </c>
      <c r="G4134" s="39" t="s">
        <v>73</v>
      </c>
      <c r="H4134" s="40" t="s">
        <v>33</v>
      </c>
      <c r="I4134" s="41"/>
      <c r="J4134" s="38"/>
      <c r="K4134" s="39" t="s">
        <v>73</v>
      </c>
      <c r="L4134" s="40" t="s">
        <v>33</v>
      </c>
      <c r="M4134" s="41"/>
      <c r="N4134" s="38"/>
      <c r="O4134" s="39" t="s">
        <v>73</v>
      </c>
      <c r="P4134" s="40" t="s">
        <v>33</v>
      </c>
      <c r="Q4134" s="41"/>
      <c r="R4134" s="38"/>
      <c r="S4134" s="39" t="s">
        <v>73</v>
      </c>
      <c r="T4134" s="40" t="s">
        <v>33</v>
      </c>
      <c r="U4134" s="41"/>
      <c r="V4134" s="38"/>
      <c r="W4134" s="39" t="s">
        <v>73</v>
      </c>
      <c r="X4134" s="40" t="s">
        <v>33</v>
      </c>
      <c r="Y4134" s="41"/>
      <c r="Z4134" s="38"/>
      <c r="AA4134" s="39" t="s">
        <v>73</v>
      </c>
      <c r="AB4134" s="40" t="s">
        <v>33</v>
      </c>
      <c r="AC4134" s="41"/>
      <c r="AD4134" s="38"/>
      <c r="AE4134" s="39" t="s">
        <v>73</v>
      </c>
      <c r="AF4134" s="40" t="s">
        <v>33</v>
      </c>
      <c r="AG4134" s="41"/>
      <c r="AH4134" s="38"/>
      <c r="AI4134" s="39" t="s">
        <v>73</v>
      </c>
      <c r="AJ4134" s="40" t="s">
        <v>33</v>
      </c>
      <c r="AK4134" s="41"/>
      <c r="AL4134" s="38"/>
      <c r="AM4134" s="39" t="s">
        <v>73</v>
      </c>
      <c r="AN4134" s="40" t="s">
        <v>33</v>
      </c>
      <c r="AO4134" s="41"/>
    </row>
    <row r="4135" spans="1:41" hidden="1" outlineLevel="1" x14ac:dyDescent="0.25">
      <c r="A4135" s="34" t="s">
        <v>6776</v>
      </c>
      <c r="B4135" s="35" t="s">
        <v>6777</v>
      </c>
      <c r="C4135" s="35" t="s">
        <v>2570</v>
      </c>
      <c r="D4135" s="35" t="s">
        <v>686</v>
      </c>
      <c r="E4135" s="42">
        <v>75480</v>
      </c>
      <c r="G4135" s="43">
        <v>30</v>
      </c>
      <c r="H4135" s="44">
        <v>2264400</v>
      </c>
      <c r="I4135" s="45"/>
      <c r="J4135" s="38"/>
      <c r="K4135" s="43">
        <v>24</v>
      </c>
      <c r="L4135" s="44">
        <v>1811520</v>
      </c>
      <c r="M4135" s="45"/>
      <c r="N4135" s="38"/>
      <c r="O4135" s="43">
        <v>24</v>
      </c>
      <c r="P4135" s="44">
        <v>1811520</v>
      </c>
      <c r="Q4135" s="45"/>
      <c r="R4135" s="38"/>
      <c r="S4135" s="43">
        <v>35</v>
      </c>
      <c r="T4135" s="44">
        <v>2641800</v>
      </c>
      <c r="U4135" s="45"/>
      <c r="V4135" s="38"/>
      <c r="W4135" s="43">
        <v>12</v>
      </c>
      <c r="X4135" s="44">
        <v>905760</v>
      </c>
      <c r="Y4135" s="45"/>
      <c r="Z4135" s="38"/>
      <c r="AA4135" s="43">
        <v>26.93</v>
      </c>
      <c r="AB4135" s="44">
        <v>2032676.4</v>
      </c>
      <c r="AC4135" s="45"/>
      <c r="AD4135" s="38"/>
      <c r="AE4135" s="43">
        <v>45</v>
      </c>
      <c r="AF4135" s="44">
        <v>3396600</v>
      </c>
      <c r="AG4135" s="45"/>
      <c r="AH4135" s="38"/>
      <c r="AI4135" s="43">
        <v>23.65</v>
      </c>
      <c r="AJ4135" s="44">
        <v>1785102</v>
      </c>
      <c r="AK4135" s="45"/>
      <c r="AL4135" s="38"/>
      <c r="AM4135" s="43">
        <v>36</v>
      </c>
      <c r="AN4135" s="44">
        <v>2717280</v>
      </c>
      <c r="AO4135" s="45"/>
    </row>
    <row r="4136" spans="1:41" hidden="1" outlineLevel="1" x14ac:dyDescent="0.25">
      <c r="A4136" s="34" t="s">
        <v>6778</v>
      </c>
      <c r="B4136" s="35" t="s">
        <v>6779</v>
      </c>
      <c r="C4136" s="35" t="s">
        <v>2573</v>
      </c>
      <c r="D4136" s="35" t="s">
        <v>686</v>
      </c>
      <c r="E4136" s="42">
        <v>75480</v>
      </c>
      <c r="G4136" s="43">
        <v>44</v>
      </c>
      <c r="H4136" s="44">
        <v>3321120</v>
      </c>
      <c r="I4136" s="45"/>
      <c r="J4136" s="38"/>
      <c r="K4136" s="43">
        <v>8</v>
      </c>
      <c r="L4136" s="44">
        <v>603840</v>
      </c>
      <c r="M4136" s="45"/>
      <c r="N4136" s="38"/>
      <c r="O4136" s="43">
        <v>8</v>
      </c>
      <c r="P4136" s="44">
        <v>603840</v>
      </c>
      <c r="Q4136" s="45"/>
      <c r="R4136" s="38"/>
      <c r="S4136" s="43">
        <v>14</v>
      </c>
      <c r="T4136" s="44">
        <v>1056720</v>
      </c>
      <c r="U4136" s="45"/>
      <c r="V4136" s="38"/>
      <c r="W4136" s="43">
        <v>12</v>
      </c>
      <c r="X4136" s="44">
        <v>905760</v>
      </c>
      <c r="Y4136" s="45"/>
      <c r="Z4136" s="38"/>
      <c r="AA4136" s="43">
        <v>21.55</v>
      </c>
      <c r="AB4136" s="44">
        <v>1626594</v>
      </c>
      <c r="AC4136" s="45"/>
      <c r="AD4136" s="38"/>
      <c r="AE4136" s="43">
        <v>28</v>
      </c>
      <c r="AF4136" s="44">
        <v>2113440</v>
      </c>
      <c r="AG4136" s="45"/>
      <c r="AH4136" s="38"/>
      <c r="AI4136" s="43">
        <v>0</v>
      </c>
      <c r="AJ4136" s="44">
        <v>0</v>
      </c>
      <c r="AK4136" s="45"/>
      <c r="AL4136" s="38"/>
      <c r="AM4136" s="43">
        <v>36</v>
      </c>
      <c r="AN4136" s="44">
        <v>2717280</v>
      </c>
      <c r="AO4136" s="45"/>
    </row>
    <row r="4137" spans="1:41" hidden="1" outlineLevel="1" x14ac:dyDescent="0.25">
      <c r="A4137" s="34" t="s">
        <v>6780</v>
      </c>
      <c r="B4137" s="35" t="s">
        <v>6781</v>
      </c>
      <c r="C4137" s="35" t="s">
        <v>6782</v>
      </c>
      <c r="D4137" s="35" t="s">
        <v>686</v>
      </c>
      <c r="E4137" s="42">
        <v>68136</v>
      </c>
      <c r="G4137" s="43">
        <v>54</v>
      </c>
      <c r="H4137" s="44">
        <v>3679344</v>
      </c>
      <c r="I4137" s="45"/>
      <c r="J4137" s="38"/>
      <c r="K4137" s="43">
        <v>143</v>
      </c>
      <c r="L4137" s="44">
        <v>9743448</v>
      </c>
      <c r="M4137" s="45"/>
      <c r="N4137" s="38"/>
      <c r="O4137" s="43">
        <v>143</v>
      </c>
      <c r="P4137" s="44">
        <v>9743448</v>
      </c>
      <c r="Q4137" s="45"/>
      <c r="R4137" s="38"/>
      <c r="S4137" s="43">
        <v>138</v>
      </c>
      <c r="T4137" s="44">
        <v>9402768</v>
      </c>
      <c r="U4137" s="45"/>
      <c r="V4137" s="38"/>
      <c r="W4137" s="43">
        <v>155</v>
      </c>
      <c r="X4137" s="44">
        <v>10561080</v>
      </c>
      <c r="Y4137" s="45"/>
      <c r="Z4137" s="38"/>
      <c r="AA4137" s="43">
        <v>103.42</v>
      </c>
      <c r="AB4137" s="44">
        <v>7046625.1200000001</v>
      </c>
      <c r="AC4137" s="45"/>
      <c r="AD4137" s="38"/>
      <c r="AE4137" s="43">
        <v>127</v>
      </c>
      <c r="AF4137" s="44">
        <v>8653272</v>
      </c>
      <c r="AG4137" s="45"/>
      <c r="AH4137" s="38"/>
      <c r="AI4137" s="43">
        <v>193.2</v>
      </c>
      <c r="AJ4137" s="44">
        <v>13163875.199999999</v>
      </c>
      <c r="AK4137" s="45"/>
      <c r="AL4137" s="38"/>
      <c r="AM4137" s="43">
        <v>162</v>
      </c>
      <c r="AN4137" s="44">
        <v>11038032</v>
      </c>
      <c r="AO4137" s="45"/>
    </row>
    <row r="4138" spans="1:41" hidden="1" outlineLevel="1" x14ac:dyDescent="0.25">
      <c r="A4138" s="34" t="s">
        <v>6783</v>
      </c>
      <c r="B4138" s="35" t="s">
        <v>6784</v>
      </c>
      <c r="C4138" s="35" t="s">
        <v>2576</v>
      </c>
      <c r="D4138" s="35" t="s">
        <v>686</v>
      </c>
      <c r="E4138" s="42">
        <v>7344</v>
      </c>
      <c r="G4138" s="43">
        <v>22</v>
      </c>
      <c r="H4138" s="44">
        <v>161568</v>
      </c>
      <c r="I4138" s="45"/>
      <c r="J4138" s="38"/>
      <c r="K4138" s="43">
        <v>36</v>
      </c>
      <c r="L4138" s="44">
        <v>264384</v>
      </c>
      <c r="M4138" s="45"/>
      <c r="N4138" s="38"/>
      <c r="O4138" s="43">
        <v>36</v>
      </c>
      <c r="P4138" s="44">
        <v>264384</v>
      </c>
      <c r="Q4138" s="45"/>
      <c r="R4138" s="38"/>
      <c r="S4138" s="43">
        <v>30</v>
      </c>
      <c r="T4138" s="44">
        <v>220320</v>
      </c>
      <c r="U4138" s="45"/>
      <c r="V4138" s="38"/>
      <c r="W4138" s="43">
        <v>36</v>
      </c>
      <c r="X4138" s="44">
        <v>264384</v>
      </c>
      <c r="Y4138" s="45"/>
      <c r="Z4138" s="38"/>
      <c r="AA4138" s="43">
        <v>31.24</v>
      </c>
      <c r="AB4138" s="44">
        <v>229426.56</v>
      </c>
      <c r="AC4138" s="45"/>
      <c r="AD4138" s="38"/>
      <c r="AE4138" s="43">
        <v>49</v>
      </c>
      <c r="AF4138" s="44">
        <v>359856</v>
      </c>
      <c r="AG4138" s="45"/>
      <c r="AH4138" s="38"/>
      <c r="AI4138" s="43">
        <v>91.77</v>
      </c>
      <c r="AJ4138" s="44">
        <v>673958.88</v>
      </c>
      <c r="AK4138" s="45"/>
      <c r="AL4138" s="38"/>
      <c r="AM4138" s="43">
        <v>64.8</v>
      </c>
      <c r="AN4138" s="44">
        <v>475891.20000000001</v>
      </c>
      <c r="AO4138" s="45"/>
    </row>
    <row r="4139" spans="1:41" hidden="1" outlineLevel="1" x14ac:dyDescent="0.25">
      <c r="A4139" s="34" t="s">
        <v>6785</v>
      </c>
      <c r="B4139" s="35" t="s">
        <v>6786</v>
      </c>
      <c r="C4139" s="35" t="s">
        <v>4562</v>
      </c>
      <c r="D4139" s="35" t="s">
        <v>686</v>
      </c>
      <c r="E4139" s="42">
        <v>75480</v>
      </c>
      <c r="G4139" s="43">
        <v>15</v>
      </c>
      <c r="H4139" s="44">
        <v>1132200</v>
      </c>
      <c r="I4139" s="45"/>
      <c r="J4139" s="38"/>
      <c r="K4139" s="43">
        <v>5</v>
      </c>
      <c r="L4139" s="44">
        <v>377400</v>
      </c>
      <c r="M4139" s="45"/>
      <c r="N4139" s="38"/>
      <c r="O4139" s="43">
        <v>5</v>
      </c>
      <c r="P4139" s="44">
        <v>377400</v>
      </c>
      <c r="Q4139" s="45"/>
      <c r="R4139" s="38"/>
      <c r="S4139" s="43">
        <v>5</v>
      </c>
      <c r="T4139" s="44">
        <v>377400</v>
      </c>
      <c r="U4139" s="45"/>
      <c r="V4139" s="38"/>
      <c r="W4139" s="43">
        <v>2</v>
      </c>
      <c r="X4139" s="44">
        <v>150960</v>
      </c>
      <c r="Y4139" s="45"/>
      <c r="Z4139" s="38"/>
      <c r="AA4139" s="43">
        <v>25.86</v>
      </c>
      <c r="AB4139" s="44">
        <v>1951912.8</v>
      </c>
      <c r="AC4139" s="45"/>
      <c r="AD4139" s="38"/>
      <c r="AE4139" s="43">
        <v>6</v>
      </c>
      <c r="AF4139" s="44">
        <v>452880</v>
      </c>
      <c r="AG4139" s="45"/>
      <c r="AH4139" s="38"/>
      <c r="AI4139" s="43">
        <v>3.86</v>
      </c>
      <c r="AJ4139" s="44">
        <v>291352.8</v>
      </c>
      <c r="AK4139" s="45"/>
      <c r="AL4139" s="38"/>
      <c r="AM4139" s="43">
        <v>11</v>
      </c>
      <c r="AN4139" s="44">
        <v>830280</v>
      </c>
      <c r="AO4139" s="45"/>
    </row>
    <row r="4140" spans="1:41" hidden="1" outlineLevel="1" x14ac:dyDescent="0.25">
      <c r="A4140" s="34" t="s">
        <v>6787</v>
      </c>
      <c r="B4140" s="35" t="s">
        <v>6788</v>
      </c>
      <c r="C4140" s="35" t="s">
        <v>6789</v>
      </c>
      <c r="D4140" s="35" t="s">
        <v>686</v>
      </c>
      <c r="E4140" s="42">
        <v>75480</v>
      </c>
      <c r="G4140" s="43">
        <v>36</v>
      </c>
      <c r="H4140" s="44">
        <v>2717280</v>
      </c>
      <c r="I4140" s="45"/>
      <c r="J4140" s="38"/>
      <c r="K4140" s="43">
        <v>67</v>
      </c>
      <c r="L4140" s="44">
        <v>5057160</v>
      </c>
      <c r="M4140" s="45"/>
      <c r="N4140" s="38"/>
      <c r="O4140" s="43">
        <v>67</v>
      </c>
      <c r="P4140" s="44">
        <v>5057160</v>
      </c>
      <c r="Q4140" s="45"/>
      <c r="R4140" s="38"/>
      <c r="S4140" s="43">
        <v>63</v>
      </c>
      <c r="T4140" s="44">
        <v>4755240</v>
      </c>
      <c r="U4140" s="45"/>
      <c r="V4140" s="38"/>
      <c r="W4140" s="43">
        <v>42</v>
      </c>
      <c r="X4140" s="44">
        <v>3170160</v>
      </c>
      <c r="Y4140" s="45"/>
      <c r="Z4140" s="38"/>
      <c r="AA4140" s="43">
        <v>77.569999999999993</v>
      </c>
      <c r="AB4140" s="44">
        <v>5854983.5999999996</v>
      </c>
      <c r="AC4140" s="45"/>
      <c r="AD4140" s="38"/>
      <c r="AE4140" s="43">
        <v>77</v>
      </c>
      <c r="AF4140" s="44">
        <v>5811960</v>
      </c>
      <c r="AG4140" s="45"/>
      <c r="AH4140" s="38"/>
      <c r="AI4140" s="43">
        <v>89.23</v>
      </c>
      <c r="AJ4140" s="44">
        <v>6735080.4000000004</v>
      </c>
      <c r="AK4140" s="45"/>
      <c r="AL4140" s="38"/>
      <c r="AM4140" s="43">
        <v>70</v>
      </c>
      <c r="AN4140" s="44">
        <v>5283600</v>
      </c>
      <c r="AO4140" s="45"/>
    </row>
    <row r="4141" spans="1:41" hidden="1" outlineLevel="1" x14ac:dyDescent="0.25">
      <c r="A4141" s="30"/>
      <c r="B4141" s="31" t="s">
        <v>44</v>
      </c>
      <c r="C4141" s="31" t="s">
        <v>45</v>
      </c>
      <c r="G4141" s="36"/>
      <c r="H4141" s="36"/>
      <c r="I4141" s="37"/>
      <c r="J4141" s="38"/>
      <c r="K4141" s="36"/>
      <c r="L4141" s="36"/>
      <c r="M4141" s="37"/>
      <c r="N4141" s="38"/>
      <c r="O4141" s="36"/>
      <c r="P4141" s="36"/>
      <c r="Q4141" s="37"/>
      <c r="R4141" s="38"/>
      <c r="S4141" s="36"/>
      <c r="T4141" s="36"/>
      <c r="U4141" s="37"/>
      <c r="V4141" s="38"/>
      <c r="W4141" s="36"/>
      <c r="X4141" s="36"/>
      <c r="Y4141" s="37"/>
      <c r="Z4141" s="38"/>
      <c r="AA4141" s="36"/>
      <c r="AB4141" s="36"/>
      <c r="AC4141" s="37"/>
      <c r="AD4141" s="38"/>
      <c r="AE4141" s="36"/>
      <c r="AF4141" s="36"/>
      <c r="AG4141" s="37"/>
      <c r="AH4141" s="38"/>
      <c r="AI4141" s="36"/>
      <c r="AJ4141" s="36"/>
      <c r="AK4141" s="37"/>
      <c r="AL4141" s="38"/>
      <c r="AM4141" s="36"/>
      <c r="AN4141" s="36"/>
      <c r="AO4141" s="37"/>
    </row>
    <row r="4142" spans="1:41" hidden="1" outlineLevel="1" x14ac:dyDescent="0.25">
      <c r="A4142" s="34" t="s">
        <v>6790</v>
      </c>
      <c r="B4142" s="35" t="s">
        <v>47</v>
      </c>
      <c r="C4142" s="35" t="s">
        <v>2584</v>
      </c>
      <c r="G4142" s="36"/>
      <c r="H4142" s="36"/>
      <c r="I4142" s="37"/>
      <c r="J4142" s="38"/>
      <c r="K4142" s="36"/>
      <c r="L4142" s="36"/>
      <c r="M4142" s="37"/>
      <c r="N4142" s="38"/>
      <c r="O4142" s="36"/>
      <c r="P4142" s="36"/>
      <c r="Q4142" s="37"/>
      <c r="R4142" s="38"/>
      <c r="S4142" s="36"/>
      <c r="T4142" s="36"/>
      <c r="U4142" s="37"/>
      <c r="V4142" s="38"/>
      <c r="W4142" s="36"/>
      <c r="X4142" s="36"/>
      <c r="Y4142" s="37"/>
      <c r="Z4142" s="38"/>
      <c r="AA4142" s="36"/>
      <c r="AB4142" s="36"/>
      <c r="AC4142" s="37"/>
      <c r="AD4142" s="38"/>
      <c r="AE4142" s="36"/>
      <c r="AF4142" s="36"/>
      <c r="AG4142" s="37"/>
      <c r="AH4142" s="38"/>
      <c r="AI4142" s="36"/>
      <c r="AJ4142" s="36"/>
      <c r="AK4142" s="37"/>
      <c r="AL4142" s="38"/>
      <c r="AM4142" s="36"/>
      <c r="AN4142" s="36"/>
      <c r="AO4142" s="37"/>
    </row>
    <row r="4143" spans="1:41" ht="45" hidden="1" outlineLevel="1" x14ac:dyDescent="0.25">
      <c r="A4143" s="30"/>
      <c r="B4143" s="31" t="s">
        <v>69</v>
      </c>
      <c r="C4143" s="31" t="s">
        <v>70</v>
      </c>
      <c r="D4143" s="31" t="s">
        <v>71</v>
      </c>
      <c r="E4143" s="31" t="s">
        <v>72</v>
      </c>
      <c r="G4143" s="39" t="s">
        <v>73</v>
      </c>
      <c r="H4143" s="40" t="s">
        <v>33</v>
      </c>
      <c r="I4143" s="41"/>
      <c r="J4143" s="38"/>
      <c r="K4143" s="39" t="s">
        <v>73</v>
      </c>
      <c r="L4143" s="40" t="s">
        <v>33</v>
      </c>
      <c r="M4143" s="41"/>
      <c r="N4143" s="38"/>
      <c r="O4143" s="39" t="s">
        <v>73</v>
      </c>
      <c r="P4143" s="40" t="s">
        <v>33</v>
      </c>
      <c r="Q4143" s="41"/>
      <c r="R4143" s="38"/>
      <c r="S4143" s="39" t="s">
        <v>73</v>
      </c>
      <c r="T4143" s="40" t="s">
        <v>33</v>
      </c>
      <c r="U4143" s="41"/>
      <c r="V4143" s="38"/>
      <c r="W4143" s="39" t="s">
        <v>73</v>
      </c>
      <c r="X4143" s="40" t="s">
        <v>33</v>
      </c>
      <c r="Y4143" s="41"/>
      <c r="Z4143" s="38"/>
      <c r="AA4143" s="39" t="s">
        <v>73</v>
      </c>
      <c r="AB4143" s="40" t="s">
        <v>33</v>
      </c>
      <c r="AC4143" s="41"/>
      <c r="AD4143" s="38"/>
      <c r="AE4143" s="39" t="s">
        <v>73</v>
      </c>
      <c r="AF4143" s="40" t="s">
        <v>33</v>
      </c>
      <c r="AG4143" s="41"/>
      <c r="AH4143" s="38"/>
      <c r="AI4143" s="39" t="s">
        <v>73</v>
      </c>
      <c r="AJ4143" s="40" t="s">
        <v>33</v>
      </c>
      <c r="AK4143" s="41"/>
      <c r="AL4143" s="38"/>
      <c r="AM4143" s="39" t="s">
        <v>73</v>
      </c>
      <c r="AN4143" s="40" t="s">
        <v>33</v>
      </c>
      <c r="AO4143" s="41"/>
    </row>
    <row r="4144" spans="1:41" hidden="1" outlineLevel="1" x14ac:dyDescent="0.25">
      <c r="A4144" s="34" t="s">
        <v>6791</v>
      </c>
      <c r="B4144" s="35" t="s">
        <v>6792</v>
      </c>
      <c r="C4144" s="35" t="s">
        <v>6793</v>
      </c>
      <c r="D4144" s="35" t="s">
        <v>523</v>
      </c>
      <c r="E4144" s="42">
        <v>42840</v>
      </c>
      <c r="G4144" s="43">
        <v>15</v>
      </c>
      <c r="H4144" s="44">
        <v>642600</v>
      </c>
      <c r="I4144" s="45"/>
      <c r="J4144" s="38"/>
      <c r="K4144" s="43">
        <v>25</v>
      </c>
      <c r="L4144" s="44">
        <v>1071000</v>
      </c>
      <c r="M4144" s="45"/>
      <c r="N4144" s="38"/>
      <c r="O4144" s="43">
        <v>25</v>
      </c>
      <c r="P4144" s="44">
        <v>1071000</v>
      </c>
      <c r="Q4144" s="45"/>
      <c r="R4144" s="38"/>
      <c r="S4144" s="43">
        <v>19</v>
      </c>
      <c r="T4144" s="44">
        <v>813960</v>
      </c>
      <c r="U4144" s="45"/>
      <c r="V4144" s="38"/>
      <c r="W4144" s="43">
        <v>30</v>
      </c>
      <c r="X4144" s="44">
        <v>1285200</v>
      </c>
      <c r="Y4144" s="45"/>
      <c r="Z4144" s="38"/>
      <c r="AA4144" s="43">
        <v>37.71</v>
      </c>
      <c r="AB4144" s="44">
        <v>1615496.4</v>
      </c>
      <c r="AC4144" s="45"/>
      <c r="AD4144" s="38"/>
      <c r="AE4144" s="43">
        <v>15</v>
      </c>
      <c r="AF4144" s="44">
        <v>642600</v>
      </c>
      <c r="AG4144" s="45"/>
      <c r="AH4144" s="38"/>
      <c r="AI4144" s="43">
        <v>34.71</v>
      </c>
      <c r="AJ4144" s="44">
        <v>1486976.4</v>
      </c>
      <c r="AK4144" s="45"/>
      <c r="AL4144" s="38"/>
      <c r="AM4144" s="43">
        <v>59</v>
      </c>
      <c r="AN4144" s="44">
        <v>2527560</v>
      </c>
      <c r="AO4144" s="45"/>
    </row>
    <row r="4145" spans="1:41" hidden="1" outlineLevel="1" x14ac:dyDescent="0.25">
      <c r="A4145" s="30"/>
      <c r="B4145" s="31" t="s">
        <v>44</v>
      </c>
      <c r="C4145" s="31" t="s">
        <v>45</v>
      </c>
      <c r="G4145" s="36"/>
      <c r="H4145" s="36"/>
      <c r="I4145" s="37"/>
      <c r="J4145" s="38"/>
      <c r="K4145" s="36"/>
      <c r="L4145" s="36"/>
      <c r="M4145" s="37"/>
      <c r="N4145" s="38"/>
      <c r="O4145" s="36"/>
      <c r="P4145" s="36"/>
      <c r="Q4145" s="37"/>
      <c r="R4145" s="38"/>
      <c r="S4145" s="36"/>
      <c r="T4145" s="36"/>
      <c r="U4145" s="37"/>
      <c r="V4145" s="38"/>
      <c r="W4145" s="36"/>
      <c r="X4145" s="36"/>
      <c r="Y4145" s="37"/>
      <c r="Z4145" s="38"/>
      <c r="AA4145" s="36"/>
      <c r="AB4145" s="36"/>
      <c r="AC4145" s="37"/>
      <c r="AD4145" s="38"/>
      <c r="AE4145" s="36"/>
      <c r="AF4145" s="36"/>
      <c r="AG4145" s="37"/>
      <c r="AH4145" s="38"/>
      <c r="AI4145" s="36"/>
      <c r="AJ4145" s="36"/>
      <c r="AK4145" s="37"/>
      <c r="AL4145" s="38"/>
      <c r="AM4145" s="36"/>
      <c r="AN4145" s="36"/>
      <c r="AO4145" s="37"/>
    </row>
    <row r="4146" spans="1:41" hidden="1" outlineLevel="1" x14ac:dyDescent="0.25">
      <c r="A4146" s="34" t="s">
        <v>6794</v>
      </c>
      <c r="B4146" s="35" t="s">
        <v>47</v>
      </c>
      <c r="C4146" s="35" t="s">
        <v>2589</v>
      </c>
      <c r="G4146" s="36"/>
      <c r="H4146" s="36"/>
      <c r="I4146" s="37"/>
      <c r="J4146" s="38"/>
      <c r="K4146" s="36"/>
      <c r="L4146" s="36"/>
      <c r="M4146" s="37"/>
      <c r="N4146" s="38"/>
      <c r="O4146" s="36"/>
      <c r="P4146" s="36"/>
      <c r="Q4146" s="37"/>
      <c r="R4146" s="38"/>
      <c r="S4146" s="36"/>
      <c r="T4146" s="36"/>
      <c r="U4146" s="37"/>
      <c r="V4146" s="38"/>
      <c r="W4146" s="36"/>
      <c r="X4146" s="36"/>
      <c r="Y4146" s="37"/>
      <c r="Z4146" s="38"/>
      <c r="AA4146" s="36"/>
      <c r="AB4146" s="36"/>
      <c r="AC4146" s="37"/>
      <c r="AD4146" s="38"/>
      <c r="AE4146" s="36"/>
      <c r="AF4146" s="36"/>
      <c r="AG4146" s="37"/>
      <c r="AH4146" s="38"/>
      <c r="AI4146" s="36"/>
      <c r="AJ4146" s="36"/>
      <c r="AK4146" s="37"/>
      <c r="AL4146" s="38"/>
      <c r="AM4146" s="36"/>
      <c r="AN4146" s="36"/>
      <c r="AO4146" s="37"/>
    </row>
    <row r="4147" spans="1:41" ht="45" hidden="1" outlineLevel="1" x14ac:dyDescent="0.25">
      <c r="A4147" s="30"/>
      <c r="B4147" s="31" t="s">
        <v>69</v>
      </c>
      <c r="C4147" s="31" t="s">
        <v>70</v>
      </c>
      <c r="D4147" s="31" t="s">
        <v>71</v>
      </c>
      <c r="E4147" s="31" t="s">
        <v>72</v>
      </c>
      <c r="G4147" s="39" t="s">
        <v>73</v>
      </c>
      <c r="H4147" s="40" t="s">
        <v>33</v>
      </c>
      <c r="I4147" s="41"/>
      <c r="J4147" s="38"/>
      <c r="K4147" s="39" t="s">
        <v>73</v>
      </c>
      <c r="L4147" s="40" t="s">
        <v>33</v>
      </c>
      <c r="M4147" s="41"/>
      <c r="N4147" s="38"/>
      <c r="O4147" s="39" t="s">
        <v>73</v>
      </c>
      <c r="P4147" s="40" t="s">
        <v>33</v>
      </c>
      <c r="Q4147" s="41"/>
      <c r="R4147" s="38"/>
      <c r="S4147" s="39" t="s">
        <v>73</v>
      </c>
      <c r="T4147" s="40" t="s">
        <v>33</v>
      </c>
      <c r="U4147" s="41"/>
      <c r="V4147" s="38"/>
      <c r="W4147" s="39" t="s">
        <v>73</v>
      </c>
      <c r="X4147" s="40" t="s">
        <v>33</v>
      </c>
      <c r="Y4147" s="41"/>
      <c r="Z4147" s="38"/>
      <c r="AA4147" s="39" t="s">
        <v>73</v>
      </c>
      <c r="AB4147" s="40" t="s">
        <v>33</v>
      </c>
      <c r="AC4147" s="41"/>
      <c r="AD4147" s="38"/>
      <c r="AE4147" s="39" t="s">
        <v>73</v>
      </c>
      <c r="AF4147" s="40" t="s">
        <v>33</v>
      </c>
      <c r="AG4147" s="41"/>
      <c r="AH4147" s="38"/>
      <c r="AI4147" s="39" t="s">
        <v>73</v>
      </c>
      <c r="AJ4147" s="40" t="s">
        <v>33</v>
      </c>
      <c r="AK4147" s="41"/>
      <c r="AL4147" s="38"/>
      <c r="AM4147" s="39" t="s">
        <v>73</v>
      </c>
      <c r="AN4147" s="40" t="s">
        <v>33</v>
      </c>
      <c r="AO4147" s="41"/>
    </row>
    <row r="4148" spans="1:41" ht="30" hidden="1" outlineLevel="1" x14ac:dyDescent="0.25">
      <c r="A4148" s="34" t="s">
        <v>6795</v>
      </c>
      <c r="B4148" s="35" t="s">
        <v>6796</v>
      </c>
      <c r="C4148" s="35" t="s">
        <v>3564</v>
      </c>
      <c r="D4148" s="35" t="s">
        <v>686</v>
      </c>
      <c r="E4148" s="42">
        <v>9282</v>
      </c>
      <c r="G4148" s="43">
        <v>31</v>
      </c>
      <c r="H4148" s="44">
        <v>287742</v>
      </c>
      <c r="I4148" s="45"/>
      <c r="J4148" s="38"/>
      <c r="K4148" s="43">
        <v>5</v>
      </c>
      <c r="L4148" s="44">
        <v>46410</v>
      </c>
      <c r="M4148" s="45"/>
      <c r="N4148" s="38"/>
      <c r="O4148" s="43">
        <v>5</v>
      </c>
      <c r="P4148" s="44">
        <v>46410</v>
      </c>
      <c r="Q4148" s="45"/>
      <c r="R4148" s="38"/>
      <c r="S4148" s="43">
        <v>46</v>
      </c>
      <c r="T4148" s="44">
        <v>426972</v>
      </c>
      <c r="U4148" s="45"/>
      <c r="V4148" s="38"/>
      <c r="W4148" s="43">
        <v>12</v>
      </c>
      <c r="X4148" s="44">
        <v>111384</v>
      </c>
      <c r="Y4148" s="45"/>
      <c r="Z4148" s="38"/>
      <c r="AA4148" s="43">
        <v>45.25</v>
      </c>
      <c r="AB4148" s="44">
        <v>420010.5</v>
      </c>
      <c r="AC4148" s="45"/>
      <c r="AD4148" s="38"/>
      <c r="AE4148" s="43">
        <v>58</v>
      </c>
      <c r="AF4148" s="44">
        <v>538356</v>
      </c>
      <c r="AG4148" s="45"/>
      <c r="AH4148" s="38"/>
      <c r="AI4148" s="43">
        <v>37.229999999999997</v>
      </c>
      <c r="AJ4148" s="44">
        <v>345568.86</v>
      </c>
      <c r="AK4148" s="45"/>
      <c r="AL4148" s="38"/>
      <c r="AM4148" s="43">
        <v>54</v>
      </c>
      <c r="AN4148" s="44">
        <v>501228</v>
      </c>
      <c r="AO4148" s="45"/>
    </row>
    <row r="4149" spans="1:41" ht="45" hidden="1" outlineLevel="1" x14ac:dyDescent="0.25">
      <c r="A4149" s="34" t="s">
        <v>6797</v>
      </c>
      <c r="B4149" s="35" t="s">
        <v>6798</v>
      </c>
      <c r="C4149" s="35" t="s">
        <v>4578</v>
      </c>
      <c r="D4149" s="35" t="s">
        <v>686</v>
      </c>
      <c r="E4149" s="42">
        <v>3800</v>
      </c>
      <c r="G4149" s="43">
        <v>21</v>
      </c>
      <c r="H4149" s="44">
        <v>79800</v>
      </c>
      <c r="I4149" s="45"/>
      <c r="J4149" s="38"/>
      <c r="K4149" s="43">
        <v>60</v>
      </c>
      <c r="L4149" s="44">
        <v>228000</v>
      </c>
      <c r="M4149" s="45"/>
      <c r="N4149" s="38"/>
      <c r="O4149" s="43">
        <v>60</v>
      </c>
      <c r="P4149" s="44">
        <v>228000</v>
      </c>
      <c r="Q4149" s="45"/>
      <c r="R4149" s="38"/>
      <c r="S4149" s="43">
        <v>84</v>
      </c>
      <c r="T4149" s="44">
        <v>319200</v>
      </c>
      <c r="U4149" s="45"/>
      <c r="V4149" s="38"/>
      <c r="W4149" s="43">
        <v>57</v>
      </c>
      <c r="X4149" s="44">
        <v>216600</v>
      </c>
      <c r="Y4149" s="45"/>
      <c r="Z4149" s="38"/>
      <c r="AA4149" s="43">
        <v>79.72</v>
      </c>
      <c r="AB4149" s="44">
        <v>302936</v>
      </c>
      <c r="AC4149" s="45"/>
      <c r="AD4149" s="38"/>
      <c r="AE4149" s="43">
        <v>101</v>
      </c>
      <c r="AF4149" s="44">
        <v>383800</v>
      </c>
      <c r="AG4149" s="45"/>
      <c r="AH4149" s="38"/>
      <c r="AI4149" s="43">
        <v>56.07</v>
      </c>
      <c r="AJ4149" s="44">
        <v>213066</v>
      </c>
      <c r="AK4149" s="45"/>
      <c r="AL4149" s="38"/>
      <c r="AM4149" s="43">
        <v>54</v>
      </c>
      <c r="AN4149" s="44">
        <v>205200</v>
      </c>
      <c r="AO4149" s="45"/>
    </row>
    <row r="4150" spans="1:41" hidden="1" outlineLevel="1" x14ac:dyDescent="0.25">
      <c r="A4150" s="34" t="s">
        <v>6799</v>
      </c>
      <c r="B4150" s="35" t="s">
        <v>6800</v>
      </c>
      <c r="C4150" s="35" t="s">
        <v>2595</v>
      </c>
      <c r="D4150" s="35" t="s">
        <v>523</v>
      </c>
      <c r="E4150" s="42">
        <v>20400</v>
      </c>
      <c r="G4150" s="43">
        <v>18</v>
      </c>
      <c r="H4150" s="44">
        <v>367200</v>
      </c>
      <c r="I4150" s="45"/>
      <c r="J4150" s="38"/>
      <c r="K4150" s="43">
        <v>2</v>
      </c>
      <c r="L4150" s="44">
        <v>40800</v>
      </c>
      <c r="M4150" s="45"/>
      <c r="N4150" s="38"/>
      <c r="O4150" s="43">
        <v>2</v>
      </c>
      <c r="P4150" s="44">
        <v>40800</v>
      </c>
      <c r="Q4150" s="45"/>
      <c r="R4150" s="38"/>
      <c r="S4150" s="43">
        <v>23</v>
      </c>
      <c r="T4150" s="44">
        <v>469200</v>
      </c>
      <c r="U4150" s="45"/>
      <c r="V4150" s="38"/>
      <c r="W4150" s="43">
        <v>18</v>
      </c>
      <c r="X4150" s="44">
        <v>367200</v>
      </c>
      <c r="Y4150" s="45"/>
      <c r="Z4150" s="38"/>
      <c r="AA4150" s="43">
        <v>37.71</v>
      </c>
      <c r="AB4150" s="44">
        <v>769284</v>
      </c>
      <c r="AC4150" s="45"/>
      <c r="AD4150" s="38"/>
      <c r="AE4150" s="43">
        <v>24</v>
      </c>
      <c r="AF4150" s="44">
        <v>489600</v>
      </c>
      <c r="AG4150" s="45"/>
      <c r="AH4150" s="38"/>
      <c r="AI4150" s="43">
        <v>22.22</v>
      </c>
      <c r="AJ4150" s="44">
        <v>453288</v>
      </c>
      <c r="AK4150" s="45"/>
      <c r="AL4150" s="38"/>
      <c r="AM4150" s="43">
        <v>16.2</v>
      </c>
      <c r="AN4150" s="44">
        <v>330480</v>
      </c>
      <c r="AO4150" s="45"/>
    </row>
    <row r="4151" spans="1:41" hidden="1" outlineLevel="1" x14ac:dyDescent="0.25">
      <c r="A4151" s="30"/>
      <c r="B4151" s="31" t="s">
        <v>44</v>
      </c>
      <c r="C4151" s="31" t="s">
        <v>45</v>
      </c>
      <c r="G4151" s="36"/>
      <c r="H4151" s="36"/>
      <c r="I4151" s="37"/>
      <c r="J4151" s="38"/>
      <c r="K4151" s="36"/>
      <c r="L4151" s="36"/>
      <c r="M4151" s="37"/>
      <c r="N4151" s="38"/>
      <c r="O4151" s="36"/>
      <c r="P4151" s="36"/>
      <c r="Q4151" s="37"/>
      <c r="R4151" s="38"/>
      <c r="S4151" s="36"/>
      <c r="T4151" s="36"/>
      <c r="U4151" s="37"/>
      <c r="V4151" s="38"/>
      <c r="W4151" s="36"/>
      <c r="X4151" s="36"/>
      <c r="Y4151" s="37"/>
      <c r="Z4151" s="38"/>
      <c r="AA4151" s="36"/>
      <c r="AB4151" s="36"/>
      <c r="AC4151" s="37"/>
      <c r="AD4151" s="38"/>
      <c r="AE4151" s="36"/>
      <c r="AF4151" s="36"/>
      <c r="AG4151" s="37"/>
      <c r="AH4151" s="38"/>
      <c r="AI4151" s="36"/>
      <c r="AJ4151" s="36"/>
      <c r="AK4151" s="37"/>
      <c r="AL4151" s="38"/>
      <c r="AM4151" s="36"/>
      <c r="AN4151" s="36"/>
      <c r="AO4151" s="37"/>
    </row>
    <row r="4152" spans="1:41" hidden="1" outlineLevel="1" x14ac:dyDescent="0.25">
      <c r="A4152" s="34" t="s">
        <v>6801</v>
      </c>
      <c r="B4152" s="35" t="s">
        <v>47</v>
      </c>
      <c r="C4152" s="35" t="s">
        <v>483</v>
      </c>
      <c r="G4152" s="36"/>
      <c r="H4152" s="36"/>
      <c r="I4152" s="37"/>
      <c r="J4152" s="38"/>
      <c r="K4152" s="36"/>
      <c r="L4152" s="36"/>
      <c r="M4152" s="37"/>
      <c r="N4152" s="38"/>
      <c r="O4152" s="36"/>
      <c r="P4152" s="36"/>
      <c r="Q4152" s="37"/>
      <c r="R4152" s="38"/>
      <c r="S4152" s="36"/>
      <c r="T4152" s="36"/>
      <c r="U4152" s="37"/>
      <c r="V4152" s="38"/>
      <c r="W4152" s="36"/>
      <c r="X4152" s="36"/>
      <c r="Y4152" s="37"/>
      <c r="Z4152" s="38"/>
      <c r="AA4152" s="36"/>
      <c r="AB4152" s="36"/>
      <c r="AC4152" s="37"/>
      <c r="AD4152" s="38"/>
      <c r="AE4152" s="36"/>
      <c r="AF4152" s="36"/>
      <c r="AG4152" s="37"/>
      <c r="AH4152" s="38"/>
      <c r="AI4152" s="36"/>
      <c r="AJ4152" s="36"/>
      <c r="AK4152" s="37"/>
      <c r="AL4152" s="38"/>
      <c r="AM4152" s="36"/>
      <c r="AN4152" s="36"/>
      <c r="AO4152" s="37"/>
    </row>
    <row r="4153" spans="1:41" ht="45" hidden="1" outlineLevel="1" x14ac:dyDescent="0.25">
      <c r="A4153" s="30"/>
      <c r="B4153" s="31" t="s">
        <v>69</v>
      </c>
      <c r="C4153" s="31" t="s">
        <v>70</v>
      </c>
      <c r="D4153" s="31" t="s">
        <v>71</v>
      </c>
      <c r="E4153" s="31" t="s">
        <v>72</v>
      </c>
      <c r="G4153" s="39" t="s">
        <v>73</v>
      </c>
      <c r="H4153" s="40" t="s">
        <v>33</v>
      </c>
      <c r="I4153" s="41"/>
      <c r="J4153" s="38"/>
      <c r="K4153" s="39" t="s">
        <v>73</v>
      </c>
      <c r="L4153" s="40" t="s">
        <v>33</v>
      </c>
      <c r="M4153" s="41"/>
      <c r="N4153" s="38"/>
      <c r="O4153" s="39" t="s">
        <v>73</v>
      </c>
      <c r="P4153" s="40" t="s">
        <v>33</v>
      </c>
      <c r="Q4153" s="41"/>
      <c r="R4153" s="38"/>
      <c r="S4153" s="39" t="s">
        <v>73</v>
      </c>
      <c r="T4153" s="40" t="s">
        <v>33</v>
      </c>
      <c r="U4153" s="41"/>
      <c r="V4153" s="38"/>
      <c r="W4153" s="39" t="s">
        <v>73</v>
      </c>
      <c r="X4153" s="40" t="s">
        <v>33</v>
      </c>
      <c r="Y4153" s="41"/>
      <c r="Z4153" s="38"/>
      <c r="AA4153" s="39" t="s">
        <v>73</v>
      </c>
      <c r="AB4153" s="40" t="s">
        <v>33</v>
      </c>
      <c r="AC4153" s="41"/>
      <c r="AD4153" s="38"/>
      <c r="AE4153" s="39" t="s">
        <v>73</v>
      </c>
      <c r="AF4153" s="40" t="s">
        <v>33</v>
      </c>
      <c r="AG4153" s="41"/>
      <c r="AH4153" s="38"/>
      <c r="AI4153" s="39" t="s">
        <v>73</v>
      </c>
      <c r="AJ4153" s="40" t="s">
        <v>33</v>
      </c>
      <c r="AK4153" s="41"/>
      <c r="AL4153" s="38"/>
      <c r="AM4153" s="39" t="s">
        <v>73</v>
      </c>
      <c r="AN4153" s="40" t="s">
        <v>33</v>
      </c>
      <c r="AO4153" s="41"/>
    </row>
    <row r="4154" spans="1:41" ht="120" hidden="1" outlineLevel="1" x14ac:dyDescent="0.25">
      <c r="A4154" s="34" t="s">
        <v>6802</v>
      </c>
      <c r="B4154" s="35" t="s">
        <v>6803</v>
      </c>
      <c r="C4154" s="35" t="s">
        <v>620</v>
      </c>
      <c r="D4154" s="35" t="s">
        <v>621</v>
      </c>
      <c r="E4154" s="42">
        <v>1</v>
      </c>
      <c r="G4154" s="43">
        <v>0</v>
      </c>
      <c r="H4154" s="44">
        <v>0</v>
      </c>
      <c r="I4154" s="45"/>
      <c r="J4154" s="38"/>
      <c r="K4154" s="43">
        <v>0</v>
      </c>
      <c r="L4154" s="44">
        <v>0</v>
      </c>
      <c r="M4154" s="45"/>
      <c r="N4154" s="38"/>
      <c r="O4154" s="43">
        <v>0</v>
      </c>
      <c r="P4154" s="44">
        <v>0</v>
      </c>
      <c r="Q4154" s="45"/>
      <c r="R4154" s="38"/>
      <c r="S4154" s="43">
        <v>0</v>
      </c>
      <c r="T4154" s="44">
        <v>0</v>
      </c>
      <c r="U4154" s="45"/>
      <c r="V4154" s="38"/>
      <c r="W4154" s="43">
        <v>0</v>
      </c>
      <c r="X4154" s="44">
        <v>0</v>
      </c>
      <c r="Y4154" s="45"/>
      <c r="Z4154" s="38"/>
      <c r="AA4154" s="43">
        <v>0</v>
      </c>
      <c r="AB4154" s="44">
        <v>0</v>
      </c>
      <c r="AC4154" s="45"/>
      <c r="AD4154" s="38"/>
      <c r="AE4154" s="43">
        <v>0</v>
      </c>
      <c r="AF4154" s="44">
        <v>0</v>
      </c>
      <c r="AG4154" s="45"/>
      <c r="AH4154" s="38"/>
      <c r="AI4154" s="43">
        <v>1749467.04</v>
      </c>
      <c r="AJ4154" s="44">
        <v>1749467.04</v>
      </c>
      <c r="AK4154" s="45"/>
      <c r="AL4154" s="38"/>
      <c r="AM4154" s="43">
        <v>0</v>
      </c>
      <c r="AN4154" s="44">
        <v>0</v>
      </c>
      <c r="AO4154" s="45"/>
    </row>
    <row r="4155" spans="1:41" hidden="1" outlineLevel="1" x14ac:dyDescent="0.25">
      <c r="A4155" s="30"/>
      <c r="B4155" s="31" t="s">
        <v>44</v>
      </c>
      <c r="C4155" s="31" t="s">
        <v>45</v>
      </c>
      <c r="G4155" s="36"/>
      <c r="H4155" s="36"/>
      <c r="I4155" s="37"/>
      <c r="J4155" s="38"/>
      <c r="K4155" s="36"/>
      <c r="L4155" s="36"/>
      <c r="M4155" s="37"/>
      <c r="N4155" s="38"/>
      <c r="O4155" s="36"/>
      <c r="P4155" s="36"/>
      <c r="Q4155" s="37"/>
      <c r="R4155" s="38"/>
      <c r="S4155" s="36"/>
      <c r="T4155" s="36"/>
      <c r="U4155" s="37"/>
      <c r="V4155" s="38"/>
      <c r="W4155" s="36"/>
      <c r="X4155" s="36"/>
      <c r="Y4155" s="37"/>
      <c r="Z4155" s="38"/>
      <c r="AA4155" s="36"/>
      <c r="AB4155" s="36"/>
      <c r="AC4155" s="37"/>
      <c r="AD4155" s="38"/>
      <c r="AE4155" s="36"/>
      <c r="AF4155" s="36"/>
      <c r="AG4155" s="37"/>
      <c r="AH4155" s="38"/>
      <c r="AI4155" s="36"/>
      <c r="AJ4155" s="36"/>
      <c r="AK4155" s="37"/>
      <c r="AL4155" s="38"/>
      <c r="AM4155" s="36"/>
      <c r="AN4155" s="36"/>
      <c r="AO4155" s="37"/>
    </row>
    <row r="4156" spans="1:41" ht="45" hidden="1" outlineLevel="1" x14ac:dyDescent="0.25">
      <c r="A4156" s="34" t="s">
        <v>6804</v>
      </c>
      <c r="B4156" s="35" t="s">
        <v>47</v>
      </c>
      <c r="C4156" s="35" t="s">
        <v>488</v>
      </c>
      <c r="G4156" s="36"/>
      <c r="H4156" s="36"/>
      <c r="I4156" s="37"/>
      <c r="J4156" s="38"/>
      <c r="K4156" s="36"/>
      <c r="L4156" s="36"/>
      <c r="M4156" s="37"/>
      <c r="N4156" s="38"/>
      <c r="O4156" s="36"/>
      <c r="P4156" s="36"/>
      <c r="Q4156" s="37"/>
      <c r="R4156" s="38"/>
      <c r="S4156" s="36"/>
      <c r="T4156" s="36"/>
      <c r="U4156" s="37"/>
      <c r="V4156" s="38"/>
      <c r="W4156" s="36"/>
      <c r="X4156" s="36"/>
      <c r="Y4156" s="37"/>
      <c r="Z4156" s="38"/>
      <c r="AA4156" s="36"/>
      <c r="AB4156" s="36"/>
      <c r="AC4156" s="37"/>
      <c r="AD4156" s="38"/>
      <c r="AE4156" s="36"/>
      <c r="AF4156" s="36"/>
      <c r="AG4156" s="37"/>
      <c r="AH4156" s="38"/>
      <c r="AI4156" s="36"/>
      <c r="AJ4156" s="36"/>
      <c r="AK4156" s="37"/>
      <c r="AL4156" s="38"/>
      <c r="AM4156" s="36"/>
      <c r="AN4156" s="36"/>
      <c r="AO4156" s="37"/>
    </row>
    <row r="4157" spans="1:41" hidden="1" outlineLevel="1" x14ac:dyDescent="0.25">
      <c r="A4157" s="15" t="s">
        <v>6805</v>
      </c>
      <c r="B4157" s="15"/>
      <c r="C4157" s="15"/>
      <c r="D4157" s="15"/>
      <c r="E4157" s="15"/>
      <c r="G4157" s="20" t="s">
        <v>43</v>
      </c>
      <c r="H4157" s="44">
        <v>14116596</v>
      </c>
      <c r="I4157" s="45"/>
      <c r="J4157" s="38"/>
      <c r="K4157" s="20" t="s">
        <v>43</v>
      </c>
      <c r="L4157" s="44">
        <v>22907160</v>
      </c>
      <c r="M4157" s="45"/>
      <c r="N4157" s="38"/>
      <c r="O4157" s="20" t="s">
        <v>43</v>
      </c>
      <c r="P4157" s="44">
        <v>22907160</v>
      </c>
      <c r="Q4157" s="45"/>
      <c r="R4157" s="38"/>
      <c r="S4157" s="20" t="s">
        <v>43</v>
      </c>
      <c r="T4157" s="44">
        <v>24231936</v>
      </c>
      <c r="U4157" s="45"/>
      <c r="V4157" s="38"/>
      <c r="W4157" s="20" t="s">
        <v>43</v>
      </c>
      <c r="X4157" s="44">
        <v>24849546</v>
      </c>
      <c r="Y4157" s="45"/>
      <c r="Z4157" s="38"/>
      <c r="AA4157" s="20" t="s">
        <v>43</v>
      </c>
      <c r="AB4157" s="44">
        <v>23550507.66</v>
      </c>
      <c r="AC4157" s="45"/>
      <c r="AD4157" s="38"/>
      <c r="AE4157" s="20" t="s">
        <v>43</v>
      </c>
      <c r="AF4157" s="44">
        <v>26563962</v>
      </c>
      <c r="AG4157" s="45"/>
      <c r="AH4157" s="38"/>
      <c r="AI4157" s="20" t="s">
        <v>43</v>
      </c>
      <c r="AJ4157" s="44">
        <v>20331431.010000002</v>
      </c>
      <c r="AK4157" s="45"/>
      <c r="AL4157" s="38"/>
      <c r="AM4157" s="20" t="s">
        <v>43</v>
      </c>
      <c r="AN4157" s="44">
        <v>23601372</v>
      </c>
      <c r="AO4157" s="45"/>
    </row>
    <row r="4158" spans="1:41" hidden="1" outlineLevel="1" x14ac:dyDescent="0.25">
      <c r="A4158" s="30"/>
      <c r="B4158" s="31" t="s">
        <v>44</v>
      </c>
      <c r="C4158" s="31" t="s">
        <v>45</v>
      </c>
      <c r="G4158" s="36"/>
      <c r="H4158" s="36"/>
      <c r="I4158" s="37"/>
      <c r="J4158" s="38"/>
      <c r="K4158" s="36"/>
      <c r="L4158" s="36"/>
      <c r="M4158" s="37"/>
      <c r="N4158" s="38"/>
      <c r="O4158" s="36"/>
      <c r="P4158" s="36"/>
      <c r="Q4158" s="37"/>
      <c r="R4158" s="38"/>
      <c r="S4158" s="36"/>
      <c r="T4158" s="36"/>
      <c r="U4158" s="37"/>
      <c r="V4158" s="38"/>
      <c r="W4158" s="36"/>
      <c r="X4158" s="36"/>
      <c r="Y4158" s="37"/>
      <c r="Z4158" s="38"/>
      <c r="AA4158" s="36"/>
      <c r="AB4158" s="36"/>
      <c r="AC4158" s="37"/>
      <c r="AD4158" s="38"/>
      <c r="AE4158" s="36"/>
      <c r="AF4158" s="36"/>
      <c r="AG4158" s="37"/>
      <c r="AH4158" s="38"/>
      <c r="AI4158" s="36"/>
      <c r="AJ4158" s="36"/>
      <c r="AK4158" s="37"/>
      <c r="AL4158" s="38"/>
      <c r="AM4158" s="36"/>
      <c r="AN4158" s="36"/>
      <c r="AO4158" s="37"/>
    </row>
    <row r="4159" spans="1:41" ht="30" hidden="1" outlineLevel="1" x14ac:dyDescent="0.25">
      <c r="A4159" s="34" t="s">
        <v>6806</v>
      </c>
      <c r="B4159" s="35" t="s">
        <v>47</v>
      </c>
      <c r="C4159" s="35" t="s">
        <v>2602</v>
      </c>
      <c r="G4159" s="36"/>
      <c r="H4159" s="36"/>
      <c r="I4159" s="37"/>
      <c r="J4159" s="38"/>
      <c r="K4159" s="36"/>
      <c r="L4159" s="36"/>
      <c r="M4159" s="37"/>
      <c r="N4159" s="38"/>
      <c r="O4159" s="36"/>
      <c r="P4159" s="36"/>
      <c r="Q4159" s="37"/>
      <c r="R4159" s="38"/>
      <c r="S4159" s="36"/>
      <c r="T4159" s="36"/>
      <c r="U4159" s="37"/>
      <c r="V4159" s="38"/>
      <c r="W4159" s="36"/>
      <c r="X4159" s="36"/>
      <c r="Y4159" s="37"/>
      <c r="Z4159" s="38"/>
      <c r="AA4159" s="36"/>
      <c r="AB4159" s="36"/>
      <c r="AC4159" s="37"/>
      <c r="AD4159" s="38"/>
      <c r="AE4159" s="36"/>
      <c r="AF4159" s="36"/>
      <c r="AG4159" s="37"/>
      <c r="AH4159" s="38"/>
      <c r="AI4159" s="36"/>
      <c r="AJ4159" s="36"/>
      <c r="AK4159" s="37"/>
      <c r="AL4159" s="38"/>
      <c r="AM4159" s="36"/>
      <c r="AN4159" s="36"/>
      <c r="AO4159" s="37"/>
    </row>
    <row r="4160" spans="1:41" hidden="1" outlineLevel="1" x14ac:dyDescent="0.25">
      <c r="A4160" s="34" t="s">
        <v>6807</v>
      </c>
      <c r="B4160" s="35" t="s">
        <v>47</v>
      </c>
      <c r="C4160" s="35" t="s">
        <v>3574</v>
      </c>
      <c r="G4160" s="36"/>
      <c r="H4160" s="36"/>
      <c r="I4160" s="37"/>
      <c r="J4160" s="38"/>
      <c r="K4160" s="36"/>
      <c r="L4160" s="36"/>
      <c r="M4160" s="37"/>
      <c r="N4160" s="38"/>
      <c r="O4160" s="36"/>
      <c r="P4160" s="36"/>
      <c r="Q4160" s="37"/>
      <c r="R4160" s="38"/>
      <c r="S4160" s="36"/>
      <c r="T4160" s="36"/>
      <c r="U4160" s="37"/>
      <c r="V4160" s="38"/>
      <c r="W4160" s="36"/>
      <c r="X4160" s="36"/>
      <c r="Y4160" s="37"/>
      <c r="Z4160" s="38"/>
      <c r="AA4160" s="36"/>
      <c r="AB4160" s="36"/>
      <c r="AC4160" s="37"/>
      <c r="AD4160" s="38"/>
      <c r="AE4160" s="36"/>
      <c r="AF4160" s="36"/>
      <c r="AG4160" s="37"/>
      <c r="AH4160" s="38"/>
      <c r="AI4160" s="36"/>
      <c r="AJ4160" s="36"/>
      <c r="AK4160" s="37"/>
      <c r="AL4160" s="38"/>
      <c r="AM4160" s="36"/>
      <c r="AN4160" s="36"/>
      <c r="AO4160" s="37"/>
    </row>
    <row r="4161" spans="1:41" ht="45" hidden="1" outlineLevel="1" x14ac:dyDescent="0.25">
      <c r="A4161" s="30"/>
      <c r="B4161" s="31" t="s">
        <v>69</v>
      </c>
      <c r="C4161" s="31" t="s">
        <v>70</v>
      </c>
      <c r="D4161" s="31" t="s">
        <v>71</v>
      </c>
      <c r="E4161" s="31" t="s">
        <v>72</v>
      </c>
      <c r="G4161" s="39" t="s">
        <v>73</v>
      </c>
      <c r="H4161" s="40" t="s">
        <v>33</v>
      </c>
      <c r="I4161" s="41"/>
      <c r="J4161" s="38"/>
      <c r="K4161" s="39" t="s">
        <v>73</v>
      </c>
      <c r="L4161" s="40" t="s">
        <v>33</v>
      </c>
      <c r="M4161" s="41"/>
      <c r="N4161" s="38"/>
      <c r="O4161" s="39" t="s">
        <v>73</v>
      </c>
      <c r="P4161" s="40" t="s">
        <v>33</v>
      </c>
      <c r="Q4161" s="41"/>
      <c r="R4161" s="38"/>
      <c r="S4161" s="39" t="s">
        <v>73</v>
      </c>
      <c r="T4161" s="40" t="s">
        <v>33</v>
      </c>
      <c r="U4161" s="41"/>
      <c r="V4161" s="38"/>
      <c r="W4161" s="39" t="s">
        <v>73</v>
      </c>
      <c r="X4161" s="40" t="s">
        <v>33</v>
      </c>
      <c r="Y4161" s="41"/>
      <c r="Z4161" s="38"/>
      <c r="AA4161" s="39" t="s">
        <v>73</v>
      </c>
      <c r="AB4161" s="40" t="s">
        <v>33</v>
      </c>
      <c r="AC4161" s="41"/>
      <c r="AD4161" s="38"/>
      <c r="AE4161" s="39" t="s">
        <v>73</v>
      </c>
      <c r="AF4161" s="40" t="s">
        <v>33</v>
      </c>
      <c r="AG4161" s="41"/>
      <c r="AH4161" s="38"/>
      <c r="AI4161" s="39" t="s">
        <v>73</v>
      </c>
      <c r="AJ4161" s="40" t="s">
        <v>33</v>
      </c>
      <c r="AK4161" s="41"/>
      <c r="AL4161" s="38"/>
      <c r="AM4161" s="39" t="s">
        <v>73</v>
      </c>
      <c r="AN4161" s="40" t="s">
        <v>33</v>
      </c>
      <c r="AO4161" s="41"/>
    </row>
    <row r="4162" spans="1:41" hidden="1" outlineLevel="1" x14ac:dyDescent="0.25">
      <c r="A4162" s="34" t="s">
        <v>6808</v>
      </c>
      <c r="B4162" s="35" t="s">
        <v>6809</v>
      </c>
      <c r="C4162" s="35" t="s">
        <v>6810</v>
      </c>
      <c r="D4162" s="35" t="s">
        <v>500</v>
      </c>
      <c r="E4162" s="42">
        <v>408</v>
      </c>
      <c r="G4162" s="43">
        <v>6027</v>
      </c>
      <c r="H4162" s="44">
        <v>2459016</v>
      </c>
      <c r="I4162" s="45"/>
      <c r="J4162" s="38"/>
      <c r="K4162" s="43">
        <v>7420</v>
      </c>
      <c r="L4162" s="44">
        <v>3027360</v>
      </c>
      <c r="M4162" s="45"/>
      <c r="N4162" s="38"/>
      <c r="O4162" s="43">
        <v>7420</v>
      </c>
      <c r="P4162" s="44">
        <v>3027360</v>
      </c>
      <c r="Q4162" s="45"/>
      <c r="R4162" s="38"/>
      <c r="S4162" s="43">
        <v>9240</v>
      </c>
      <c r="T4162" s="44">
        <v>3769920</v>
      </c>
      <c r="U4162" s="45"/>
      <c r="V4162" s="38"/>
      <c r="W4162" s="43">
        <v>10317</v>
      </c>
      <c r="X4162" s="44">
        <v>4209336</v>
      </c>
      <c r="Y4162" s="45"/>
      <c r="Z4162" s="38"/>
      <c r="AA4162" s="43">
        <v>8355.7199999999993</v>
      </c>
      <c r="AB4162" s="44">
        <v>3409133.76</v>
      </c>
      <c r="AC4162" s="45"/>
      <c r="AD4162" s="38"/>
      <c r="AE4162" s="43">
        <v>11793</v>
      </c>
      <c r="AF4162" s="44">
        <v>4811544</v>
      </c>
      <c r="AG4162" s="45"/>
      <c r="AH4162" s="38"/>
      <c r="AI4162" s="43">
        <v>7835.94</v>
      </c>
      <c r="AJ4162" s="44">
        <v>3197063.52</v>
      </c>
      <c r="AK4162" s="45"/>
      <c r="AL4162" s="38"/>
      <c r="AM4162" s="43">
        <v>9694</v>
      </c>
      <c r="AN4162" s="44">
        <v>3955152</v>
      </c>
      <c r="AO4162" s="45"/>
    </row>
    <row r="4163" spans="1:41" hidden="1" outlineLevel="1" x14ac:dyDescent="0.25">
      <c r="A4163" s="34" t="s">
        <v>6811</v>
      </c>
      <c r="B4163" s="35" t="s">
        <v>6812</v>
      </c>
      <c r="C4163" s="35" t="s">
        <v>6813</v>
      </c>
      <c r="D4163" s="35" t="s">
        <v>500</v>
      </c>
      <c r="E4163" s="42">
        <v>612</v>
      </c>
      <c r="G4163" s="43">
        <v>3014</v>
      </c>
      <c r="H4163" s="44">
        <v>1844568</v>
      </c>
      <c r="I4163" s="45"/>
      <c r="J4163" s="38"/>
      <c r="K4163" s="43">
        <v>4660</v>
      </c>
      <c r="L4163" s="44">
        <v>2851920</v>
      </c>
      <c r="M4163" s="45"/>
      <c r="N4163" s="38"/>
      <c r="O4163" s="43">
        <v>4660</v>
      </c>
      <c r="P4163" s="44">
        <v>2851920</v>
      </c>
      <c r="Q4163" s="45"/>
      <c r="R4163" s="38"/>
      <c r="S4163" s="43">
        <v>4620</v>
      </c>
      <c r="T4163" s="44">
        <v>2827440</v>
      </c>
      <c r="U4163" s="45"/>
      <c r="V4163" s="38"/>
      <c r="W4163" s="43">
        <v>6276</v>
      </c>
      <c r="X4163" s="44">
        <v>3840912</v>
      </c>
      <c r="Y4163" s="45"/>
      <c r="Z4163" s="38"/>
      <c r="AA4163" s="43">
        <v>4959.33</v>
      </c>
      <c r="AB4163" s="44">
        <v>3035109.96</v>
      </c>
      <c r="AC4163" s="45"/>
      <c r="AD4163" s="38"/>
      <c r="AE4163" s="43">
        <v>5897</v>
      </c>
      <c r="AF4163" s="44">
        <v>3608964</v>
      </c>
      <c r="AG4163" s="45"/>
      <c r="AH4163" s="38"/>
      <c r="AI4163" s="43">
        <v>3917.97</v>
      </c>
      <c r="AJ4163" s="44">
        <v>2397797.64</v>
      </c>
      <c r="AK4163" s="45"/>
      <c r="AL4163" s="38"/>
      <c r="AM4163" s="43">
        <v>4847</v>
      </c>
      <c r="AN4163" s="44">
        <v>2966364</v>
      </c>
      <c r="AO4163" s="45"/>
    </row>
    <row r="4164" spans="1:41" hidden="1" outlineLevel="1" x14ac:dyDescent="0.25">
      <c r="A4164" s="34" t="s">
        <v>6814</v>
      </c>
      <c r="B4164" s="35" t="s">
        <v>6815</v>
      </c>
      <c r="C4164" s="35" t="s">
        <v>6816</v>
      </c>
      <c r="D4164" s="35" t="s">
        <v>500</v>
      </c>
      <c r="E4164" s="42">
        <v>204</v>
      </c>
      <c r="G4164" s="43">
        <v>2344</v>
      </c>
      <c r="H4164" s="44">
        <v>478176</v>
      </c>
      <c r="I4164" s="45"/>
      <c r="J4164" s="38"/>
      <c r="K4164" s="43">
        <v>2975</v>
      </c>
      <c r="L4164" s="44">
        <v>606900</v>
      </c>
      <c r="M4164" s="45"/>
      <c r="N4164" s="38"/>
      <c r="O4164" s="43">
        <v>2975</v>
      </c>
      <c r="P4164" s="44">
        <v>606900</v>
      </c>
      <c r="Q4164" s="45"/>
      <c r="R4164" s="38"/>
      <c r="S4164" s="43">
        <v>3593</v>
      </c>
      <c r="T4164" s="44">
        <v>732972</v>
      </c>
      <c r="U4164" s="45"/>
      <c r="V4164" s="38"/>
      <c r="W4164" s="43">
        <v>4084</v>
      </c>
      <c r="X4164" s="44">
        <v>833136</v>
      </c>
      <c r="Y4164" s="45"/>
      <c r="Z4164" s="38"/>
      <c r="AA4164" s="43">
        <v>2574.84</v>
      </c>
      <c r="AB4164" s="44">
        <v>525267.36</v>
      </c>
      <c r="AC4164" s="45"/>
      <c r="AD4164" s="38"/>
      <c r="AE4164" s="43">
        <v>4586</v>
      </c>
      <c r="AF4164" s="44">
        <v>935544</v>
      </c>
      <c r="AG4164" s="45"/>
      <c r="AH4164" s="38"/>
      <c r="AI4164" s="43">
        <v>3047.31</v>
      </c>
      <c r="AJ4164" s="44">
        <v>621651.24</v>
      </c>
      <c r="AK4164" s="45"/>
      <c r="AL4164" s="38"/>
      <c r="AM4164" s="43">
        <v>3770</v>
      </c>
      <c r="AN4164" s="44">
        <v>769080</v>
      </c>
      <c r="AO4164" s="45"/>
    </row>
    <row r="4165" spans="1:41" hidden="1" outlineLevel="1" x14ac:dyDescent="0.25">
      <c r="A4165" s="34" t="s">
        <v>6817</v>
      </c>
      <c r="B4165" s="35" t="s">
        <v>6818</v>
      </c>
      <c r="C4165" s="35" t="s">
        <v>6819</v>
      </c>
      <c r="D4165" s="35" t="s">
        <v>500</v>
      </c>
      <c r="E4165" s="42">
        <v>204</v>
      </c>
      <c r="G4165" s="43">
        <v>2344</v>
      </c>
      <c r="H4165" s="44">
        <v>478176</v>
      </c>
      <c r="I4165" s="45"/>
      <c r="J4165" s="38"/>
      <c r="K4165" s="43">
        <v>3300</v>
      </c>
      <c r="L4165" s="44">
        <v>673200</v>
      </c>
      <c r="M4165" s="45"/>
      <c r="N4165" s="38"/>
      <c r="O4165" s="43">
        <v>3300</v>
      </c>
      <c r="P4165" s="44">
        <v>673200</v>
      </c>
      <c r="Q4165" s="45"/>
      <c r="R4165" s="38"/>
      <c r="S4165" s="43">
        <v>3593</v>
      </c>
      <c r="T4165" s="44">
        <v>732972</v>
      </c>
      <c r="U4165" s="45"/>
      <c r="V4165" s="38"/>
      <c r="W4165" s="43">
        <v>4084</v>
      </c>
      <c r="X4165" s="44">
        <v>833136</v>
      </c>
      <c r="Y4165" s="45"/>
      <c r="Z4165" s="38"/>
      <c r="AA4165" s="43">
        <v>2574.84</v>
      </c>
      <c r="AB4165" s="44">
        <v>525267.36</v>
      </c>
      <c r="AC4165" s="45"/>
      <c r="AD4165" s="38"/>
      <c r="AE4165" s="43">
        <v>4586</v>
      </c>
      <c r="AF4165" s="44">
        <v>935544</v>
      </c>
      <c r="AG4165" s="45"/>
      <c r="AH4165" s="38"/>
      <c r="AI4165" s="43">
        <v>3047.31</v>
      </c>
      <c r="AJ4165" s="44">
        <v>621651.24</v>
      </c>
      <c r="AK4165" s="45"/>
      <c r="AL4165" s="38"/>
      <c r="AM4165" s="43">
        <v>3770</v>
      </c>
      <c r="AN4165" s="44">
        <v>769080</v>
      </c>
      <c r="AO4165" s="45"/>
    </row>
    <row r="4166" spans="1:41" hidden="1" outlineLevel="1" x14ac:dyDescent="0.25">
      <c r="A4166" s="34" t="s">
        <v>6820</v>
      </c>
      <c r="B4166" s="35" t="s">
        <v>6821</v>
      </c>
      <c r="C4166" s="35" t="s">
        <v>6822</v>
      </c>
      <c r="D4166" s="35" t="s">
        <v>500</v>
      </c>
      <c r="E4166" s="42">
        <v>1020</v>
      </c>
      <c r="G4166" s="43">
        <v>804</v>
      </c>
      <c r="H4166" s="44">
        <v>820080</v>
      </c>
      <c r="I4166" s="45"/>
      <c r="J4166" s="38"/>
      <c r="K4166" s="43">
        <v>1780</v>
      </c>
      <c r="L4166" s="44">
        <v>1815600</v>
      </c>
      <c r="M4166" s="45"/>
      <c r="N4166" s="38"/>
      <c r="O4166" s="43">
        <v>1780</v>
      </c>
      <c r="P4166" s="44">
        <v>1815600</v>
      </c>
      <c r="Q4166" s="45"/>
      <c r="R4166" s="38"/>
      <c r="S4166" s="43">
        <v>1232</v>
      </c>
      <c r="T4166" s="44">
        <v>1256640</v>
      </c>
      <c r="U4166" s="45"/>
      <c r="V4166" s="38"/>
      <c r="W4166" s="43">
        <v>1941</v>
      </c>
      <c r="X4166" s="44">
        <v>1979820</v>
      </c>
      <c r="Y4166" s="45"/>
      <c r="Z4166" s="38"/>
      <c r="AA4166" s="43">
        <v>1202.26</v>
      </c>
      <c r="AB4166" s="44">
        <v>1226305.2</v>
      </c>
      <c r="AC4166" s="45"/>
      <c r="AD4166" s="38"/>
      <c r="AE4166" s="43">
        <v>1572</v>
      </c>
      <c r="AF4166" s="44">
        <v>1603440</v>
      </c>
      <c r="AG4166" s="45"/>
      <c r="AH4166" s="38"/>
      <c r="AI4166" s="43">
        <v>1044.79</v>
      </c>
      <c r="AJ4166" s="44">
        <v>1065685.8</v>
      </c>
      <c r="AK4166" s="45"/>
      <c r="AL4166" s="38"/>
      <c r="AM4166" s="43">
        <v>1294</v>
      </c>
      <c r="AN4166" s="44">
        <v>1319880</v>
      </c>
      <c r="AO4166" s="45"/>
    </row>
    <row r="4167" spans="1:41" hidden="1" outlineLevel="1" x14ac:dyDescent="0.25">
      <c r="A4167" s="34" t="s">
        <v>6823</v>
      </c>
      <c r="B4167" s="35" t="s">
        <v>6824</v>
      </c>
      <c r="C4167" s="35" t="s">
        <v>6825</v>
      </c>
      <c r="D4167" s="35" t="s">
        <v>500</v>
      </c>
      <c r="E4167" s="42">
        <v>204</v>
      </c>
      <c r="G4167" s="43">
        <v>782</v>
      </c>
      <c r="H4167" s="44">
        <v>159528</v>
      </c>
      <c r="I4167" s="45"/>
      <c r="J4167" s="38"/>
      <c r="K4167" s="43">
        <v>2060</v>
      </c>
      <c r="L4167" s="44">
        <v>420240</v>
      </c>
      <c r="M4167" s="45"/>
      <c r="N4167" s="38"/>
      <c r="O4167" s="43">
        <v>2060</v>
      </c>
      <c r="P4167" s="44">
        <v>420240</v>
      </c>
      <c r="Q4167" s="45"/>
      <c r="R4167" s="38"/>
      <c r="S4167" s="43">
        <v>3422</v>
      </c>
      <c r="T4167" s="44">
        <v>698088</v>
      </c>
      <c r="U4167" s="45"/>
      <c r="V4167" s="38"/>
      <c r="W4167" s="43">
        <v>2954</v>
      </c>
      <c r="X4167" s="44">
        <v>602616</v>
      </c>
      <c r="Y4167" s="45"/>
      <c r="Z4167" s="38"/>
      <c r="AA4167" s="43">
        <v>2945.54</v>
      </c>
      <c r="AB4167" s="44">
        <v>600890.16</v>
      </c>
      <c r="AC4167" s="45"/>
      <c r="AD4167" s="38"/>
      <c r="AE4167" s="43">
        <v>4368</v>
      </c>
      <c r="AF4167" s="44">
        <v>891072</v>
      </c>
      <c r="AG4167" s="45"/>
      <c r="AH4167" s="38"/>
      <c r="AI4167" s="43">
        <v>2902.2</v>
      </c>
      <c r="AJ4167" s="44">
        <v>592048.80000000005</v>
      </c>
      <c r="AK4167" s="45"/>
      <c r="AL4167" s="38"/>
      <c r="AM4167" s="43">
        <v>2957</v>
      </c>
      <c r="AN4167" s="44">
        <v>603228</v>
      </c>
      <c r="AO4167" s="45"/>
    </row>
    <row r="4168" spans="1:41" hidden="1" outlineLevel="1" x14ac:dyDescent="0.25">
      <c r="A4168" s="34" t="s">
        <v>6826</v>
      </c>
      <c r="B4168" s="35" t="s">
        <v>6827</v>
      </c>
      <c r="C4168" s="35" t="s">
        <v>6828</v>
      </c>
      <c r="D4168" s="35" t="s">
        <v>500</v>
      </c>
      <c r="E4168" s="42">
        <v>204</v>
      </c>
      <c r="G4168" s="43">
        <v>2344</v>
      </c>
      <c r="H4168" s="44">
        <v>478176</v>
      </c>
      <c r="I4168" s="45"/>
      <c r="J4168" s="38"/>
      <c r="K4168" s="43">
        <v>2620</v>
      </c>
      <c r="L4168" s="44">
        <v>534480</v>
      </c>
      <c r="M4168" s="45"/>
      <c r="N4168" s="38"/>
      <c r="O4168" s="43">
        <v>2620</v>
      </c>
      <c r="P4168" s="44">
        <v>534480</v>
      </c>
      <c r="Q4168" s="45"/>
      <c r="R4168" s="38"/>
      <c r="S4168" s="43">
        <v>3593</v>
      </c>
      <c r="T4168" s="44">
        <v>732972</v>
      </c>
      <c r="U4168" s="45"/>
      <c r="V4168" s="38"/>
      <c r="W4168" s="43">
        <v>3037</v>
      </c>
      <c r="X4168" s="44">
        <v>619548</v>
      </c>
      <c r="Y4168" s="45"/>
      <c r="Z4168" s="38"/>
      <c r="AA4168" s="43">
        <v>1918.61</v>
      </c>
      <c r="AB4168" s="44">
        <v>391396.44</v>
      </c>
      <c r="AC4168" s="45"/>
      <c r="AD4168" s="38"/>
      <c r="AE4168" s="43">
        <v>4586</v>
      </c>
      <c r="AF4168" s="44">
        <v>935544</v>
      </c>
      <c r="AG4168" s="45"/>
      <c r="AH4168" s="38"/>
      <c r="AI4168" s="43">
        <v>3047.31</v>
      </c>
      <c r="AJ4168" s="44">
        <v>621651.24</v>
      </c>
      <c r="AK4168" s="45"/>
      <c r="AL4168" s="38"/>
      <c r="AM4168" s="43">
        <v>2587</v>
      </c>
      <c r="AN4168" s="44">
        <v>527748</v>
      </c>
      <c r="AO4168" s="45"/>
    </row>
    <row r="4169" spans="1:41" hidden="1" outlineLevel="1" x14ac:dyDescent="0.25">
      <c r="A4169" s="34" t="s">
        <v>6829</v>
      </c>
      <c r="B4169" s="35" t="s">
        <v>6830</v>
      </c>
      <c r="C4169" s="35" t="s">
        <v>6831</v>
      </c>
      <c r="D4169" s="35" t="s">
        <v>500</v>
      </c>
      <c r="E4169" s="42">
        <v>204</v>
      </c>
      <c r="G4169" s="43">
        <v>1709</v>
      </c>
      <c r="H4169" s="44">
        <v>348636</v>
      </c>
      <c r="I4169" s="45"/>
      <c r="J4169" s="38"/>
      <c r="K4169" s="43">
        <v>975</v>
      </c>
      <c r="L4169" s="44">
        <v>198900</v>
      </c>
      <c r="M4169" s="45"/>
      <c r="N4169" s="38"/>
      <c r="O4169" s="43">
        <v>975</v>
      </c>
      <c r="P4169" s="44">
        <v>198900</v>
      </c>
      <c r="Q4169" s="45"/>
      <c r="R4169" s="38"/>
      <c r="S4169" s="43">
        <v>2620</v>
      </c>
      <c r="T4169" s="44">
        <v>534480</v>
      </c>
      <c r="U4169" s="45"/>
      <c r="V4169" s="38"/>
      <c r="W4169" s="43">
        <v>2171</v>
      </c>
      <c r="X4169" s="44">
        <v>442884</v>
      </c>
      <c r="Y4169" s="45"/>
      <c r="Z4169" s="38"/>
      <c r="AA4169" s="43">
        <v>1457.74</v>
      </c>
      <c r="AB4169" s="44">
        <v>297378.96000000002</v>
      </c>
      <c r="AC4169" s="45"/>
      <c r="AD4169" s="38"/>
      <c r="AE4169" s="43">
        <v>3346</v>
      </c>
      <c r="AF4169" s="44">
        <v>682584</v>
      </c>
      <c r="AG4169" s="45"/>
      <c r="AH4169" s="38"/>
      <c r="AI4169" s="43">
        <v>2222</v>
      </c>
      <c r="AJ4169" s="44">
        <v>453288</v>
      </c>
      <c r="AK4169" s="45"/>
      <c r="AL4169" s="38"/>
      <c r="AM4169" s="43">
        <v>2265</v>
      </c>
      <c r="AN4169" s="44">
        <v>462060</v>
      </c>
      <c r="AO4169" s="45"/>
    </row>
    <row r="4170" spans="1:41" hidden="1" outlineLevel="1" x14ac:dyDescent="0.25">
      <c r="A4170" s="34" t="s">
        <v>6832</v>
      </c>
      <c r="B4170" s="35" t="s">
        <v>6833</v>
      </c>
      <c r="C4170" s="35" t="s">
        <v>6834</v>
      </c>
      <c r="D4170" s="35" t="s">
        <v>500</v>
      </c>
      <c r="E4170" s="42">
        <v>204</v>
      </c>
      <c r="G4170" s="43">
        <v>1608</v>
      </c>
      <c r="H4170" s="44">
        <v>328032</v>
      </c>
      <c r="I4170" s="45"/>
      <c r="J4170" s="38"/>
      <c r="K4170" s="43">
        <v>915</v>
      </c>
      <c r="L4170" s="44">
        <v>186660</v>
      </c>
      <c r="M4170" s="45"/>
      <c r="N4170" s="38"/>
      <c r="O4170" s="43">
        <v>915</v>
      </c>
      <c r="P4170" s="44">
        <v>186660</v>
      </c>
      <c r="Q4170" s="45"/>
      <c r="R4170" s="38"/>
      <c r="S4170" s="43">
        <v>386</v>
      </c>
      <c r="T4170" s="44">
        <v>78744</v>
      </c>
      <c r="U4170" s="45"/>
      <c r="V4170" s="38"/>
      <c r="W4170" s="43">
        <v>745</v>
      </c>
      <c r="X4170" s="44">
        <v>151980</v>
      </c>
      <c r="Y4170" s="45"/>
      <c r="Z4170" s="38"/>
      <c r="AA4170" s="43">
        <v>500.94</v>
      </c>
      <c r="AB4170" s="44">
        <v>102191.76</v>
      </c>
      <c r="AC4170" s="45"/>
      <c r="AD4170" s="38"/>
      <c r="AE4170" s="43">
        <v>3145</v>
      </c>
      <c r="AF4170" s="44">
        <v>641580</v>
      </c>
      <c r="AG4170" s="45"/>
      <c r="AH4170" s="38"/>
      <c r="AI4170" s="43">
        <v>2089.58</v>
      </c>
      <c r="AJ4170" s="44">
        <v>426274.32</v>
      </c>
      <c r="AK4170" s="45"/>
      <c r="AL4170" s="38"/>
      <c r="AM4170" s="43">
        <v>2281</v>
      </c>
      <c r="AN4170" s="44">
        <v>465324</v>
      </c>
      <c r="AO4170" s="45"/>
    </row>
    <row r="4171" spans="1:41" hidden="1" outlineLevel="1" x14ac:dyDescent="0.25">
      <c r="A4171" s="34" t="s">
        <v>6835</v>
      </c>
      <c r="B4171" s="35" t="s">
        <v>6836</v>
      </c>
      <c r="C4171" s="35" t="s">
        <v>6837</v>
      </c>
      <c r="D4171" s="35" t="s">
        <v>500</v>
      </c>
      <c r="E4171" s="42">
        <v>1428</v>
      </c>
      <c r="G4171" s="43">
        <v>389</v>
      </c>
      <c r="H4171" s="44">
        <v>555492</v>
      </c>
      <c r="I4171" s="45"/>
      <c r="J4171" s="38"/>
      <c r="K4171" s="43">
        <v>505</v>
      </c>
      <c r="L4171" s="44">
        <v>721140</v>
      </c>
      <c r="M4171" s="45"/>
      <c r="N4171" s="38"/>
      <c r="O4171" s="43">
        <v>505</v>
      </c>
      <c r="P4171" s="44">
        <v>721140</v>
      </c>
      <c r="Q4171" s="45"/>
      <c r="R4171" s="38"/>
      <c r="S4171" s="43">
        <v>462</v>
      </c>
      <c r="T4171" s="44">
        <v>659736</v>
      </c>
      <c r="U4171" s="45"/>
      <c r="V4171" s="38"/>
      <c r="W4171" s="43">
        <v>461</v>
      </c>
      <c r="X4171" s="44">
        <v>658308</v>
      </c>
      <c r="Y4171" s="45"/>
      <c r="Z4171" s="38"/>
      <c r="AA4171" s="43">
        <v>463.24</v>
      </c>
      <c r="AB4171" s="44">
        <v>661506.72</v>
      </c>
      <c r="AC4171" s="45"/>
      <c r="AD4171" s="38"/>
      <c r="AE4171" s="43">
        <v>634</v>
      </c>
      <c r="AF4171" s="44">
        <v>905352</v>
      </c>
      <c r="AG4171" s="45"/>
      <c r="AH4171" s="38"/>
      <c r="AI4171" s="43">
        <v>979.49</v>
      </c>
      <c r="AJ4171" s="44">
        <v>1398711.72</v>
      </c>
      <c r="AK4171" s="45"/>
      <c r="AL4171" s="38"/>
      <c r="AM4171" s="43">
        <v>401</v>
      </c>
      <c r="AN4171" s="44">
        <v>572628</v>
      </c>
      <c r="AO4171" s="45"/>
    </row>
    <row r="4172" spans="1:41" hidden="1" outlineLevel="1" x14ac:dyDescent="0.25">
      <c r="A4172" s="34" t="s">
        <v>6838</v>
      </c>
      <c r="B4172" s="35" t="s">
        <v>6839</v>
      </c>
      <c r="C4172" s="35" t="s">
        <v>6840</v>
      </c>
      <c r="D4172" s="35" t="s">
        <v>500</v>
      </c>
      <c r="E4172" s="42">
        <v>204</v>
      </c>
      <c r="G4172" s="43">
        <v>389</v>
      </c>
      <c r="H4172" s="44">
        <v>79356</v>
      </c>
      <c r="I4172" s="45"/>
      <c r="J4172" s="38"/>
      <c r="K4172" s="43">
        <v>960</v>
      </c>
      <c r="L4172" s="44">
        <v>195840</v>
      </c>
      <c r="M4172" s="45"/>
      <c r="N4172" s="38"/>
      <c r="O4172" s="43">
        <v>960</v>
      </c>
      <c r="P4172" s="44">
        <v>195840</v>
      </c>
      <c r="Q4172" s="45"/>
      <c r="R4172" s="38"/>
      <c r="S4172" s="43">
        <v>385</v>
      </c>
      <c r="T4172" s="44">
        <v>78540</v>
      </c>
      <c r="U4172" s="45"/>
      <c r="V4172" s="38"/>
      <c r="W4172" s="43">
        <v>650</v>
      </c>
      <c r="X4172" s="44">
        <v>132600</v>
      </c>
      <c r="Y4172" s="45"/>
      <c r="Z4172" s="38"/>
      <c r="AA4172" s="43">
        <v>500.94</v>
      </c>
      <c r="AB4172" s="44">
        <v>102191.76</v>
      </c>
      <c r="AC4172" s="45"/>
      <c r="AD4172" s="38"/>
      <c r="AE4172" s="43">
        <v>564</v>
      </c>
      <c r="AF4172" s="44">
        <v>115056</v>
      </c>
      <c r="AG4172" s="45"/>
      <c r="AH4172" s="38"/>
      <c r="AI4172" s="43">
        <v>816.24</v>
      </c>
      <c r="AJ4172" s="44">
        <v>166512.95999999999</v>
      </c>
      <c r="AK4172" s="45"/>
      <c r="AL4172" s="38"/>
      <c r="AM4172" s="43">
        <v>354</v>
      </c>
      <c r="AN4172" s="44">
        <v>72216</v>
      </c>
      <c r="AO4172" s="45"/>
    </row>
    <row r="4173" spans="1:41" hidden="1" outlineLevel="1" x14ac:dyDescent="0.25">
      <c r="A4173" s="34" t="s">
        <v>6841</v>
      </c>
      <c r="B4173" s="35" t="s">
        <v>6842</v>
      </c>
      <c r="C4173" s="35" t="s">
        <v>6843</v>
      </c>
      <c r="D4173" s="35" t="s">
        <v>500</v>
      </c>
      <c r="E4173" s="42">
        <v>408</v>
      </c>
      <c r="G4173" s="43">
        <v>1996</v>
      </c>
      <c r="H4173" s="44">
        <v>814368</v>
      </c>
      <c r="I4173" s="45"/>
      <c r="J4173" s="38"/>
      <c r="K4173" s="43">
        <v>4840</v>
      </c>
      <c r="L4173" s="44">
        <v>1974720</v>
      </c>
      <c r="M4173" s="45"/>
      <c r="N4173" s="38"/>
      <c r="O4173" s="43">
        <v>4840</v>
      </c>
      <c r="P4173" s="44">
        <v>1974720</v>
      </c>
      <c r="Q4173" s="45"/>
      <c r="R4173" s="38"/>
      <c r="S4173" s="43">
        <v>5307</v>
      </c>
      <c r="T4173" s="44">
        <v>2165256</v>
      </c>
      <c r="U4173" s="45"/>
      <c r="V4173" s="38"/>
      <c r="W4173" s="43">
        <v>5117</v>
      </c>
      <c r="X4173" s="44">
        <v>2087736</v>
      </c>
      <c r="Y4173" s="45"/>
      <c r="Z4173" s="38"/>
      <c r="AA4173" s="43">
        <v>4309.18</v>
      </c>
      <c r="AB4173" s="44">
        <v>1758145.44</v>
      </c>
      <c r="AC4173" s="45"/>
      <c r="AD4173" s="38"/>
      <c r="AE4173" s="43">
        <v>4086</v>
      </c>
      <c r="AF4173" s="44">
        <v>1667088</v>
      </c>
      <c r="AG4173" s="45"/>
      <c r="AH4173" s="38"/>
      <c r="AI4173" s="43">
        <v>2120.14</v>
      </c>
      <c r="AJ4173" s="44">
        <v>865017.12</v>
      </c>
      <c r="AK4173" s="45"/>
      <c r="AL4173" s="38"/>
      <c r="AM4173" s="43">
        <v>2439</v>
      </c>
      <c r="AN4173" s="44">
        <v>995112</v>
      </c>
      <c r="AO4173" s="45"/>
    </row>
    <row r="4174" spans="1:41" hidden="1" outlineLevel="1" x14ac:dyDescent="0.25">
      <c r="A4174" s="30"/>
      <c r="B4174" s="31" t="s">
        <v>44</v>
      </c>
      <c r="C4174" s="31" t="s">
        <v>45</v>
      </c>
      <c r="G4174" s="36"/>
      <c r="H4174" s="36"/>
      <c r="I4174" s="37"/>
      <c r="J4174" s="38"/>
      <c r="K4174" s="36"/>
      <c r="L4174" s="36"/>
      <c r="M4174" s="37"/>
      <c r="N4174" s="38"/>
      <c r="O4174" s="36"/>
      <c r="P4174" s="36"/>
      <c r="Q4174" s="37"/>
      <c r="R4174" s="38"/>
      <c r="S4174" s="36"/>
      <c r="T4174" s="36"/>
      <c r="U4174" s="37"/>
      <c r="V4174" s="38"/>
      <c r="W4174" s="36"/>
      <c r="X4174" s="36"/>
      <c r="Y4174" s="37"/>
      <c r="Z4174" s="38"/>
      <c r="AA4174" s="36"/>
      <c r="AB4174" s="36"/>
      <c r="AC4174" s="37"/>
      <c r="AD4174" s="38"/>
      <c r="AE4174" s="36"/>
      <c r="AF4174" s="36"/>
      <c r="AG4174" s="37"/>
      <c r="AH4174" s="38"/>
      <c r="AI4174" s="36"/>
      <c r="AJ4174" s="36"/>
      <c r="AK4174" s="37"/>
      <c r="AL4174" s="38"/>
      <c r="AM4174" s="36"/>
      <c r="AN4174" s="36"/>
      <c r="AO4174" s="37"/>
    </row>
    <row r="4175" spans="1:41" hidden="1" outlineLevel="1" x14ac:dyDescent="0.25">
      <c r="A4175" s="34" t="s">
        <v>6844</v>
      </c>
      <c r="B4175" s="35" t="s">
        <v>47</v>
      </c>
      <c r="C4175" s="35" t="s">
        <v>3599</v>
      </c>
      <c r="G4175" s="36"/>
      <c r="H4175" s="36"/>
      <c r="I4175" s="37"/>
      <c r="J4175" s="38"/>
      <c r="K4175" s="36"/>
      <c r="L4175" s="36"/>
      <c r="M4175" s="37"/>
      <c r="N4175" s="38"/>
      <c r="O4175" s="36"/>
      <c r="P4175" s="36"/>
      <c r="Q4175" s="37"/>
      <c r="R4175" s="38"/>
      <c r="S4175" s="36"/>
      <c r="T4175" s="36"/>
      <c r="U4175" s="37"/>
      <c r="V4175" s="38"/>
      <c r="W4175" s="36"/>
      <c r="X4175" s="36"/>
      <c r="Y4175" s="37"/>
      <c r="Z4175" s="38"/>
      <c r="AA4175" s="36"/>
      <c r="AB4175" s="36"/>
      <c r="AC4175" s="37"/>
      <c r="AD4175" s="38"/>
      <c r="AE4175" s="36"/>
      <c r="AF4175" s="36"/>
      <c r="AG4175" s="37"/>
      <c r="AH4175" s="38"/>
      <c r="AI4175" s="36"/>
      <c r="AJ4175" s="36"/>
      <c r="AK4175" s="37"/>
      <c r="AL4175" s="38"/>
      <c r="AM4175" s="36"/>
      <c r="AN4175" s="36"/>
      <c r="AO4175" s="37"/>
    </row>
    <row r="4176" spans="1:41" ht="45" hidden="1" outlineLevel="1" x14ac:dyDescent="0.25">
      <c r="A4176" s="30"/>
      <c r="B4176" s="31" t="s">
        <v>69</v>
      </c>
      <c r="C4176" s="31" t="s">
        <v>70</v>
      </c>
      <c r="D4176" s="31" t="s">
        <v>71</v>
      </c>
      <c r="E4176" s="31" t="s">
        <v>72</v>
      </c>
      <c r="G4176" s="39" t="s">
        <v>73</v>
      </c>
      <c r="H4176" s="40" t="s">
        <v>33</v>
      </c>
      <c r="I4176" s="41"/>
      <c r="J4176" s="38"/>
      <c r="K4176" s="39" t="s">
        <v>73</v>
      </c>
      <c r="L4176" s="40" t="s">
        <v>33</v>
      </c>
      <c r="M4176" s="41"/>
      <c r="N4176" s="38"/>
      <c r="O4176" s="39" t="s">
        <v>73</v>
      </c>
      <c r="P4176" s="40" t="s">
        <v>33</v>
      </c>
      <c r="Q4176" s="41"/>
      <c r="R4176" s="38"/>
      <c r="S4176" s="39" t="s">
        <v>73</v>
      </c>
      <c r="T4176" s="40" t="s">
        <v>33</v>
      </c>
      <c r="U4176" s="41"/>
      <c r="V4176" s="38"/>
      <c r="W4176" s="39" t="s">
        <v>73</v>
      </c>
      <c r="X4176" s="40" t="s">
        <v>33</v>
      </c>
      <c r="Y4176" s="41"/>
      <c r="Z4176" s="38"/>
      <c r="AA4176" s="39" t="s">
        <v>73</v>
      </c>
      <c r="AB4176" s="40" t="s">
        <v>33</v>
      </c>
      <c r="AC4176" s="41"/>
      <c r="AD4176" s="38"/>
      <c r="AE4176" s="39" t="s">
        <v>73</v>
      </c>
      <c r="AF4176" s="40" t="s">
        <v>33</v>
      </c>
      <c r="AG4176" s="41"/>
      <c r="AH4176" s="38"/>
      <c r="AI4176" s="39" t="s">
        <v>73</v>
      </c>
      <c r="AJ4176" s="40" t="s">
        <v>33</v>
      </c>
      <c r="AK4176" s="41"/>
      <c r="AL4176" s="38"/>
      <c r="AM4176" s="39" t="s">
        <v>73</v>
      </c>
      <c r="AN4176" s="40" t="s">
        <v>33</v>
      </c>
      <c r="AO4176" s="41"/>
    </row>
    <row r="4177" spans="1:41" hidden="1" outlineLevel="1" x14ac:dyDescent="0.25">
      <c r="A4177" s="34" t="s">
        <v>6845</v>
      </c>
      <c r="B4177" s="35" t="s">
        <v>6846</v>
      </c>
      <c r="C4177" s="35" t="s">
        <v>6847</v>
      </c>
      <c r="D4177" s="35" t="s">
        <v>500</v>
      </c>
      <c r="E4177" s="42">
        <v>204</v>
      </c>
      <c r="G4177" s="43">
        <v>5832</v>
      </c>
      <c r="H4177" s="44">
        <v>1189728</v>
      </c>
      <c r="I4177" s="45"/>
      <c r="J4177" s="38"/>
      <c r="K4177" s="43">
        <v>5800</v>
      </c>
      <c r="L4177" s="44">
        <v>1183200</v>
      </c>
      <c r="M4177" s="45"/>
      <c r="N4177" s="38"/>
      <c r="O4177" s="43">
        <v>5800</v>
      </c>
      <c r="P4177" s="44">
        <v>1183200</v>
      </c>
      <c r="Q4177" s="45"/>
      <c r="R4177" s="38"/>
      <c r="S4177" s="43">
        <v>5812</v>
      </c>
      <c r="T4177" s="44">
        <v>1185648</v>
      </c>
      <c r="U4177" s="45"/>
      <c r="V4177" s="38"/>
      <c r="W4177" s="43">
        <v>6991</v>
      </c>
      <c r="X4177" s="44">
        <v>1426164</v>
      </c>
      <c r="Y4177" s="45"/>
      <c r="Z4177" s="38"/>
      <c r="AA4177" s="43">
        <v>4413.3</v>
      </c>
      <c r="AB4177" s="44">
        <v>900313.2</v>
      </c>
      <c r="AC4177" s="45"/>
      <c r="AD4177" s="38"/>
      <c r="AE4177" s="43">
        <v>9159</v>
      </c>
      <c r="AF4177" s="44">
        <v>1868436</v>
      </c>
      <c r="AG4177" s="45"/>
      <c r="AH4177" s="38"/>
      <c r="AI4177" s="43">
        <v>7373.84</v>
      </c>
      <c r="AJ4177" s="44">
        <v>1504263.36</v>
      </c>
      <c r="AK4177" s="45"/>
      <c r="AL4177" s="38"/>
      <c r="AM4177" s="43">
        <v>7271</v>
      </c>
      <c r="AN4177" s="44">
        <v>1483284</v>
      </c>
      <c r="AO4177" s="45"/>
    </row>
    <row r="4178" spans="1:41" hidden="1" outlineLevel="1" x14ac:dyDescent="0.25">
      <c r="A4178" s="30"/>
      <c r="B4178" s="31" t="s">
        <v>44</v>
      </c>
      <c r="C4178" s="31" t="s">
        <v>45</v>
      </c>
      <c r="G4178" s="36"/>
      <c r="H4178" s="36"/>
      <c r="I4178" s="37"/>
      <c r="J4178" s="38"/>
      <c r="K4178" s="36"/>
      <c r="L4178" s="36"/>
      <c r="M4178" s="37"/>
      <c r="N4178" s="38"/>
      <c r="O4178" s="36"/>
      <c r="P4178" s="36"/>
      <c r="Q4178" s="37"/>
      <c r="R4178" s="38"/>
      <c r="S4178" s="36"/>
      <c r="T4178" s="36"/>
      <c r="U4178" s="37"/>
      <c r="V4178" s="38"/>
      <c r="W4178" s="36"/>
      <c r="X4178" s="36"/>
      <c r="Y4178" s="37"/>
      <c r="Z4178" s="38"/>
      <c r="AA4178" s="36"/>
      <c r="AB4178" s="36"/>
      <c r="AC4178" s="37"/>
      <c r="AD4178" s="38"/>
      <c r="AE4178" s="36"/>
      <c r="AF4178" s="36"/>
      <c r="AG4178" s="37"/>
      <c r="AH4178" s="38"/>
      <c r="AI4178" s="36"/>
      <c r="AJ4178" s="36"/>
      <c r="AK4178" s="37"/>
      <c r="AL4178" s="38"/>
      <c r="AM4178" s="36"/>
      <c r="AN4178" s="36"/>
      <c r="AO4178" s="37"/>
    </row>
    <row r="4179" spans="1:41" hidden="1" outlineLevel="1" x14ac:dyDescent="0.25">
      <c r="A4179" s="34" t="s">
        <v>6848</v>
      </c>
      <c r="B4179" s="35" t="s">
        <v>47</v>
      </c>
      <c r="C4179" s="35" t="s">
        <v>2627</v>
      </c>
      <c r="G4179" s="36"/>
      <c r="H4179" s="36"/>
      <c r="I4179" s="37"/>
      <c r="J4179" s="38"/>
      <c r="K4179" s="36"/>
      <c r="L4179" s="36"/>
      <c r="M4179" s="37"/>
      <c r="N4179" s="38"/>
      <c r="O4179" s="36"/>
      <c r="P4179" s="36"/>
      <c r="Q4179" s="37"/>
      <c r="R4179" s="38"/>
      <c r="S4179" s="36"/>
      <c r="T4179" s="36"/>
      <c r="U4179" s="37"/>
      <c r="V4179" s="38"/>
      <c r="W4179" s="36"/>
      <c r="X4179" s="36"/>
      <c r="Y4179" s="37"/>
      <c r="Z4179" s="38"/>
      <c r="AA4179" s="36"/>
      <c r="AB4179" s="36"/>
      <c r="AC4179" s="37"/>
      <c r="AD4179" s="38"/>
      <c r="AE4179" s="36"/>
      <c r="AF4179" s="36"/>
      <c r="AG4179" s="37"/>
      <c r="AH4179" s="38"/>
      <c r="AI4179" s="36"/>
      <c r="AJ4179" s="36"/>
      <c r="AK4179" s="37"/>
      <c r="AL4179" s="38"/>
      <c r="AM4179" s="36"/>
      <c r="AN4179" s="36"/>
      <c r="AO4179" s="37"/>
    </row>
    <row r="4180" spans="1:41" ht="45" hidden="1" outlineLevel="1" x14ac:dyDescent="0.25">
      <c r="A4180" s="30"/>
      <c r="B4180" s="31" t="s">
        <v>69</v>
      </c>
      <c r="C4180" s="31" t="s">
        <v>70</v>
      </c>
      <c r="D4180" s="31" t="s">
        <v>71</v>
      </c>
      <c r="E4180" s="31" t="s">
        <v>72</v>
      </c>
      <c r="G4180" s="39" t="s">
        <v>73</v>
      </c>
      <c r="H4180" s="40" t="s">
        <v>33</v>
      </c>
      <c r="I4180" s="41"/>
      <c r="J4180" s="38"/>
      <c r="K4180" s="39" t="s">
        <v>73</v>
      </c>
      <c r="L4180" s="40" t="s">
        <v>33</v>
      </c>
      <c r="M4180" s="41"/>
      <c r="N4180" s="38"/>
      <c r="O4180" s="39" t="s">
        <v>73</v>
      </c>
      <c r="P4180" s="40" t="s">
        <v>33</v>
      </c>
      <c r="Q4180" s="41"/>
      <c r="R4180" s="38"/>
      <c r="S4180" s="39" t="s">
        <v>73</v>
      </c>
      <c r="T4180" s="40" t="s">
        <v>33</v>
      </c>
      <c r="U4180" s="41"/>
      <c r="V4180" s="38"/>
      <c r="W4180" s="39" t="s">
        <v>73</v>
      </c>
      <c r="X4180" s="40" t="s">
        <v>33</v>
      </c>
      <c r="Y4180" s="41"/>
      <c r="Z4180" s="38"/>
      <c r="AA4180" s="39" t="s">
        <v>73</v>
      </c>
      <c r="AB4180" s="40" t="s">
        <v>33</v>
      </c>
      <c r="AC4180" s="41"/>
      <c r="AD4180" s="38"/>
      <c r="AE4180" s="39" t="s">
        <v>73</v>
      </c>
      <c r="AF4180" s="40" t="s">
        <v>33</v>
      </c>
      <c r="AG4180" s="41"/>
      <c r="AH4180" s="38"/>
      <c r="AI4180" s="39" t="s">
        <v>73</v>
      </c>
      <c r="AJ4180" s="40" t="s">
        <v>33</v>
      </c>
      <c r="AK4180" s="41"/>
      <c r="AL4180" s="38"/>
      <c r="AM4180" s="39" t="s">
        <v>73</v>
      </c>
      <c r="AN4180" s="40" t="s">
        <v>33</v>
      </c>
      <c r="AO4180" s="41"/>
    </row>
    <row r="4181" spans="1:41" ht="30" hidden="1" outlineLevel="1" x14ac:dyDescent="0.25">
      <c r="A4181" s="34" t="s">
        <v>6849</v>
      </c>
      <c r="B4181" s="35" t="s">
        <v>6850</v>
      </c>
      <c r="C4181" s="35" t="s">
        <v>6851</v>
      </c>
      <c r="D4181" s="35" t="s">
        <v>523</v>
      </c>
      <c r="E4181" s="42">
        <v>3060</v>
      </c>
      <c r="G4181" s="43">
        <v>684</v>
      </c>
      <c r="H4181" s="44">
        <v>2093040</v>
      </c>
      <c r="I4181" s="45"/>
      <c r="J4181" s="38"/>
      <c r="K4181" s="43">
        <v>1930</v>
      </c>
      <c r="L4181" s="44">
        <v>5905800</v>
      </c>
      <c r="M4181" s="45"/>
      <c r="N4181" s="38"/>
      <c r="O4181" s="43">
        <v>1930</v>
      </c>
      <c r="P4181" s="44">
        <v>5905800</v>
      </c>
      <c r="Q4181" s="45"/>
      <c r="R4181" s="38"/>
      <c r="S4181" s="43">
        <v>1564</v>
      </c>
      <c r="T4181" s="44">
        <v>4785840</v>
      </c>
      <c r="U4181" s="45"/>
      <c r="V4181" s="38"/>
      <c r="W4181" s="43">
        <v>1547</v>
      </c>
      <c r="X4181" s="44">
        <v>4733820</v>
      </c>
      <c r="Y4181" s="45"/>
      <c r="Z4181" s="38"/>
      <c r="AA4181" s="43">
        <v>2384.4899999999998</v>
      </c>
      <c r="AB4181" s="44">
        <v>7296539.4000000004</v>
      </c>
      <c r="AC4181" s="45"/>
      <c r="AD4181" s="38"/>
      <c r="AE4181" s="43">
        <v>1550</v>
      </c>
      <c r="AF4181" s="44">
        <v>4743000</v>
      </c>
      <c r="AG4181" s="45"/>
      <c r="AH4181" s="38"/>
      <c r="AI4181" s="43">
        <v>1124.55</v>
      </c>
      <c r="AJ4181" s="44">
        <v>3441123</v>
      </c>
      <c r="AK4181" s="45"/>
      <c r="AL4181" s="38"/>
      <c r="AM4181" s="43">
        <v>1776</v>
      </c>
      <c r="AN4181" s="44">
        <v>5434560</v>
      </c>
      <c r="AO4181" s="45"/>
    </row>
    <row r="4182" spans="1:41" ht="30" hidden="1" outlineLevel="1" x14ac:dyDescent="0.25">
      <c r="A4182" s="34" t="s">
        <v>6852</v>
      </c>
      <c r="B4182" s="35" t="s">
        <v>6853</v>
      </c>
      <c r="C4182" s="35" t="s">
        <v>6854</v>
      </c>
      <c r="D4182" s="35" t="s">
        <v>523</v>
      </c>
      <c r="E4182" s="42">
        <v>1734</v>
      </c>
      <c r="G4182" s="43">
        <v>612</v>
      </c>
      <c r="H4182" s="44">
        <v>1061208</v>
      </c>
      <c r="I4182" s="45"/>
      <c r="J4182" s="38"/>
      <c r="K4182" s="43">
        <v>800</v>
      </c>
      <c r="L4182" s="44">
        <v>1387200</v>
      </c>
      <c r="M4182" s="45"/>
      <c r="N4182" s="38"/>
      <c r="O4182" s="43">
        <v>800</v>
      </c>
      <c r="P4182" s="44">
        <v>1387200</v>
      </c>
      <c r="Q4182" s="45"/>
      <c r="R4182" s="38"/>
      <c r="S4182" s="43">
        <v>874</v>
      </c>
      <c r="T4182" s="44">
        <v>1515516</v>
      </c>
      <c r="U4182" s="45"/>
      <c r="V4182" s="38"/>
      <c r="W4182" s="43">
        <v>625</v>
      </c>
      <c r="X4182" s="44">
        <v>1083750</v>
      </c>
      <c r="Y4182" s="45"/>
      <c r="Z4182" s="38"/>
      <c r="AA4182" s="43">
        <v>300.57</v>
      </c>
      <c r="AB4182" s="44">
        <v>521188.38</v>
      </c>
      <c r="AC4182" s="45"/>
      <c r="AD4182" s="38"/>
      <c r="AE4182" s="43">
        <v>451</v>
      </c>
      <c r="AF4182" s="44">
        <v>782034</v>
      </c>
      <c r="AG4182" s="45"/>
      <c r="AH4182" s="38"/>
      <c r="AI4182" s="43">
        <v>696.15</v>
      </c>
      <c r="AJ4182" s="44">
        <v>1207124.1000000001</v>
      </c>
      <c r="AK4182" s="45"/>
      <c r="AL4182" s="38"/>
      <c r="AM4182" s="43">
        <v>540</v>
      </c>
      <c r="AN4182" s="44">
        <v>936360</v>
      </c>
      <c r="AO4182" s="45"/>
    </row>
    <row r="4183" spans="1:41" hidden="1" outlineLevel="1" x14ac:dyDescent="0.25">
      <c r="A4183" s="34" t="s">
        <v>6855</v>
      </c>
      <c r="B4183" s="35" t="s">
        <v>6856</v>
      </c>
      <c r="C4183" s="35" t="s">
        <v>3615</v>
      </c>
      <c r="D4183" s="35" t="s">
        <v>500</v>
      </c>
      <c r="E4183" s="42">
        <v>204</v>
      </c>
      <c r="G4183" s="43">
        <v>4554</v>
      </c>
      <c r="H4183" s="44">
        <v>929016</v>
      </c>
      <c r="I4183" s="45"/>
      <c r="J4183" s="38"/>
      <c r="K4183" s="43">
        <v>6000</v>
      </c>
      <c r="L4183" s="44">
        <v>1224000</v>
      </c>
      <c r="M4183" s="45"/>
      <c r="N4183" s="38"/>
      <c r="O4183" s="43">
        <v>6000</v>
      </c>
      <c r="P4183" s="44">
        <v>1224000</v>
      </c>
      <c r="Q4183" s="45"/>
      <c r="R4183" s="38"/>
      <c r="S4183" s="43">
        <v>12143</v>
      </c>
      <c r="T4183" s="44">
        <v>2477172</v>
      </c>
      <c r="U4183" s="45"/>
      <c r="V4183" s="38"/>
      <c r="W4183" s="43">
        <v>5950</v>
      </c>
      <c r="X4183" s="44">
        <v>1213800</v>
      </c>
      <c r="Y4183" s="45"/>
      <c r="Z4183" s="38"/>
      <c r="AA4183" s="43">
        <v>10772.95</v>
      </c>
      <c r="AB4183" s="44">
        <v>2197681.7999999998</v>
      </c>
      <c r="AC4183" s="45"/>
      <c r="AD4183" s="38"/>
      <c r="AE4183" s="43">
        <v>7045</v>
      </c>
      <c r="AF4183" s="44">
        <v>1437180</v>
      </c>
      <c r="AG4183" s="45"/>
      <c r="AH4183" s="38"/>
      <c r="AI4183" s="43">
        <v>4819.5</v>
      </c>
      <c r="AJ4183" s="44">
        <v>983178</v>
      </c>
      <c r="AK4183" s="45"/>
      <c r="AL4183" s="38"/>
      <c r="AM4183" s="43">
        <v>7524</v>
      </c>
      <c r="AN4183" s="44">
        <v>1534896</v>
      </c>
      <c r="AO4183" s="45"/>
    </row>
    <row r="4184" spans="1:41" hidden="1" outlineLevel="1" x14ac:dyDescent="0.25">
      <c r="A4184" s="30"/>
      <c r="B4184" s="31" t="s">
        <v>44</v>
      </c>
      <c r="C4184" s="31" t="s">
        <v>45</v>
      </c>
      <c r="G4184" s="36"/>
      <c r="H4184" s="36"/>
      <c r="I4184" s="37"/>
      <c r="J4184" s="38"/>
      <c r="K4184" s="36"/>
      <c r="L4184" s="36"/>
      <c r="M4184" s="37"/>
      <c r="N4184" s="38"/>
      <c r="O4184" s="36"/>
      <c r="P4184" s="36"/>
      <c r="Q4184" s="37"/>
      <c r="R4184" s="38"/>
      <c r="S4184" s="36"/>
      <c r="T4184" s="36"/>
      <c r="U4184" s="37"/>
      <c r="V4184" s="38"/>
      <c r="W4184" s="36"/>
      <c r="X4184" s="36"/>
      <c r="Y4184" s="37"/>
      <c r="Z4184" s="38"/>
      <c r="AA4184" s="36"/>
      <c r="AB4184" s="36"/>
      <c r="AC4184" s="37"/>
      <c r="AD4184" s="38"/>
      <c r="AE4184" s="36"/>
      <c r="AF4184" s="36"/>
      <c r="AG4184" s="37"/>
      <c r="AH4184" s="38"/>
      <c r="AI4184" s="36"/>
      <c r="AJ4184" s="36"/>
      <c r="AK4184" s="37"/>
      <c r="AL4184" s="38"/>
      <c r="AM4184" s="36"/>
      <c r="AN4184" s="36"/>
      <c r="AO4184" s="37"/>
    </row>
    <row r="4185" spans="1:41" hidden="1" outlineLevel="1" x14ac:dyDescent="0.25">
      <c r="A4185" s="34" t="s">
        <v>6857</v>
      </c>
      <c r="B4185" s="35" t="s">
        <v>47</v>
      </c>
      <c r="C4185" s="35" t="s">
        <v>483</v>
      </c>
      <c r="G4185" s="36"/>
      <c r="H4185" s="36"/>
      <c r="I4185" s="37"/>
      <c r="J4185" s="38"/>
      <c r="K4185" s="36"/>
      <c r="L4185" s="36"/>
      <c r="M4185" s="37"/>
      <c r="N4185" s="38"/>
      <c r="O4185" s="36"/>
      <c r="P4185" s="36"/>
      <c r="Q4185" s="37"/>
      <c r="R4185" s="38"/>
      <c r="S4185" s="36"/>
      <c r="T4185" s="36"/>
      <c r="U4185" s="37"/>
      <c r="V4185" s="38"/>
      <c r="W4185" s="36"/>
      <c r="X4185" s="36"/>
      <c r="Y4185" s="37"/>
      <c r="Z4185" s="38"/>
      <c r="AA4185" s="36"/>
      <c r="AB4185" s="36"/>
      <c r="AC4185" s="37"/>
      <c r="AD4185" s="38"/>
      <c r="AE4185" s="36"/>
      <c r="AF4185" s="36"/>
      <c r="AG4185" s="37"/>
      <c r="AH4185" s="38"/>
      <c r="AI4185" s="36"/>
      <c r="AJ4185" s="36"/>
      <c r="AK4185" s="37"/>
      <c r="AL4185" s="38"/>
      <c r="AM4185" s="36"/>
      <c r="AN4185" s="36"/>
      <c r="AO4185" s="37"/>
    </row>
    <row r="4186" spans="1:41" ht="45" hidden="1" outlineLevel="1" x14ac:dyDescent="0.25">
      <c r="A4186" s="30"/>
      <c r="B4186" s="31" t="s">
        <v>69</v>
      </c>
      <c r="C4186" s="31" t="s">
        <v>70</v>
      </c>
      <c r="D4186" s="31" t="s">
        <v>71</v>
      </c>
      <c r="E4186" s="31" t="s">
        <v>72</v>
      </c>
      <c r="G4186" s="39" t="s">
        <v>73</v>
      </c>
      <c r="H4186" s="40" t="s">
        <v>33</v>
      </c>
      <c r="I4186" s="41"/>
      <c r="J4186" s="38"/>
      <c r="K4186" s="39" t="s">
        <v>73</v>
      </c>
      <c r="L4186" s="40" t="s">
        <v>33</v>
      </c>
      <c r="M4186" s="41"/>
      <c r="N4186" s="38"/>
      <c r="O4186" s="39" t="s">
        <v>73</v>
      </c>
      <c r="P4186" s="40" t="s">
        <v>33</v>
      </c>
      <c r="Q4186" s="41"/>
      <c r="R4186" s="38"/>
      <c r="S4186" s="39" t="s">
        <v>73</v>
      </c>
      <c r="T4186" s="40" t="s">
        <v>33</v>
      </c>
      <c r="U4186" s="41"/>
      <c r="V4186" s="38"/>
      <c r="W4186" s="39" t="s">
        <v>73</v>
      </c>
      <c r="X4186" s="40" t="s">
        <v>33</v>
      </c>
      <c r="Y4186" s="41"/>
      <c r="Z4186" s="38"/>
      <c r="AA4186" s="39" t="s">
        <v>73</v>
      </c>
      <c r="AB4186" s="40" t="s">
        <v>33</v>
      </c>
      <c r="AC4186" s="41"/>
      <c r="AD4186" s="38"/>
      <c r="AE4186" s="39" t="s">
        <v>73</v>
      </c>
      <c r="AF4186" s="40" t="s">
        <v>33</v>
      </c>
      <c r="AG4186" s="41"/>
      <c r="AH4186" s="38"/>
      <c r="AI4186" s="39" t="s">
        <v>73</v>
      </c>
      <c r="AJ4186" s="40" t="s">
        <v>33</v>
      </c>
      <c r="AK4186" s="41"/>
      <c r="AL4186" s="38"/>
      <c r="AM4186" s="39" t="s">
        <v>73</v>
      </c>
      <c r="AN4186" s="40" t="s">
        <v>33</v>
      </c>
      <c r="AO4186" s="41"/>
    </row>
    <row r="4187" spans="1:41" ht="120" hidden="1" outlineLevel="1" x14ac:dyDescent="0.25">
      <c r="A4187" s="34" t="s">
        <v>6858</v>
      </c>
      <c r="B4187" s="35" t="s">
        <v>6859</v>
      </c>
      <c r="C4187" s="35" t="s">
        <v>620</v>
      </c>
      <c r="D4187" s="35" t="s">
        <v>621</v>
      </c>
      <c r="E4187" s="42">
        <v>1</v>
      </c>
      <c r="G4187" s="43">
        <v>0</v>
      </c>
      <c r="H4187" s="44">
        <v>0</v>
      </c>
      <c r="I4187" s="45"/>
      <c r="J4187" s="38"/>
      <c r="K4187" s="43">
        <v>0</v>
      </c>
      <c r="L4187" s="44">
        <v>0</v>
      </c>
      <c r="M4187" s="45"/>
      <c r="N4187" s="38"/>
      <c r="O4187" s="43">
        <v>0</v>
      </c>
      <c r="P4187" s="44">
        <v>0</v>
      </c>
      <c r="Q4187" s="45"/>
      <c r="R4187" s="38"/>
      <c r="S4187" s="43">
        <v>0</v>
      </c>
      <c r="T4187" s="44">
        <v>0</v>
      </c>
      <c r="U4187" s="45"/>
      <c r="V4187" s="38"/>
      <c r="W4187" s="43">
        <v>0</v>
      </c>
      <c r="X4187" s="44">
        <v>0</v>
      </c>
      <c r="Y4187" s="45"/>
      <c r="Z4187" s="38"/>
      <c r="AA4187" s="43">
        <v>0</v>
      </c>
      <c r="AB4187" s="44">
        <v>0</v>
      </c>
      <c r="AC4187" s="45"/>
      <c r="AD4187" s="38"/>
      <c r="AE4187" s="43">
        <v>0</v>
      </c>
      <c r="AF4187" s="44">
        <v>0</v>
      </c>
      <c r="AG4187" s="45"/>
      <c r="AH4187" s="38"/>
      <c r="AI4187" s="43">
        <v>768388.95</v>
      </c>
      <c r="AJ4187" s="44">
        <v>768388.95</v>
      </c>
      <c r="AK4187" s="45"/>
      <c r="AL4187" s="38"/>
      <c r="AM4187" s="43">
        <v>734400</v>
      </c>
      <c r="AN4187" s="44">
        <v>734400</v>
      </c>
      <c r="AO4187" s="45"/>
    </row>
    <row r="4188" spans="1:41" hidden="1" outlineLevel="1" x14ac:dyDescent="0.25">
      <c r="A4188" s="30"/>
      <c r="B4188" s="31" t="s">
        <v>44</v>
      </c>
      <c r="C4188" s="31" t="s">
        <v>45</v>
      </c>
      <c r="G4188" s="36"/>
      <c r="H4188" s="36"/>
      <c r="I4188" s="37"/>
      <c r="J4188" s="38"/>
      <c r="K4188" s="36"/>
      <c r="L4188" s="36"/>
      <c r="M4188" s="37"/>
      <c r="N4188" s="38"/>
      <c r="O4188" s="36"/>
      <c r="P4188" s="36"/>
      <c r="Q4188" s="37"/>
      <c r="R4188" s="38"/>
      <c r="S4188" s="36"/>
      <c r="T4188" s="36"/>
      <c r="U4188" s="37"/>
      <c r="V4188" s="38"/>
      <c r="W4188" s="36"/>
      <c r="X4188" s="36"/>
      <c r="Y4188" s="37"/>
      <c r="Z4188" s="38"/>
      <c r="AA4188" s="36"/>
      <c r="AB4188" s="36"/>
      <c r="AC4188" s="37"/>
      <c r="AD4188" s="38"/>
      <c r="AE4188" s="36"/>
      <c r="AF4188" s="36"/>
      <c r="AG4188" s="37"/>
      <c r="AH4188" s="38"/>
      <c r="AI4188" s="36"/>
      <c r="AJ4188" s="36"/>
      <c r="AK4188" s="37"/>
      <c r="AL4188" s="38"/>
      <c r="AM4188" s="36"/>
      <c r="AN4188" s="36"/>
      <c r="AO4188" s="37"/>
    </row>
    <row r="4189" spans="1:41" ht="45" hidden="1" outlineLevel="1" x14ac:dyDescent="0.25">
      <c r="A4189" s="34" t="s">
        <v>6860</v>
      </c>
      <c r="B4189" s="35" t="s">
        <v>47</v>
      </c>
      <c r="C4189" s="35" t="s">
        <v>488</v>
      </c>
      <c r="G4189" s="36"/>
      <c r="H4189" s="36"/>
      <c r="I4189" s="37"/>
      <c r="J4189" s="38"/>
      <c r="K4189" s="36"/>
      <c r="L4189" s="36"/>
      <c r="M4189" s="37"/>
      <c r="N4189" s="38"/>
      <c r="O4189" s="36"/>
      <c r="P4189" s="36"/>
      <c r="Q4189" s="37"/>
      <c r="R4189" s="38"/>
      <c r="S4189" s="36"/>
      <c r="T4189" s="36"/>
      <c r="U4189" s="37"/>
      <c r="V4189" s="38"/>
      <c r="W4189" s="36"/>
      <c r="X4189" s="36"/>
      <c r="Y4189" s="37"/>
      <c r="Z4189" s="38"/>
      <c r="AA4189" s="36"/>
      <c r="AB4189" s="36"/>
      <c r="AC4189" s="37"/>
      <c r="AD4189" s="38"/>
      <c r="AE4189" s="36"/>
      <c r="AF4189" s="36"/>
      <c r="AG4189" s="37"/>
      <c r="AH4189" s="38"/>
      <c r="AI4189" s="36"/>
      <c r="AJ4189" s="36"/>
      <c r="AK4189" s="37"/>
      <c r="AL4189" s="38"/>
      <c r="AM4189" s="36"/>
      <c r="AN4189" s="36"/>
      <c r="AO4189" s="37"/>
    </row>
    <row r="4190" spans="1:41" hidden="1" outlineLevel="1" x14ac:dyDescent="0.25">
      <c r="A4190" s="15" t="s">
        <v>6861</v>
      </c>
      <c r="B4190" s="15"/>
      <c r="C4190" s="15"/>
      <c r="D4190" s="15"/>
      <c r="E4190" s="15"/>
      <c r="G4190" s="20" t="s">
        <v>43</v>
      </c>
      <c r="H4190" s="44">
        <v>10715916</v>
      </c>
      <c r="I4190" s="45"/>
      <c r="J4190" s="38"/>
      <c r="K4190" s="20" t="s">
        <v>43</v>
      </c>
      <c r="L4190" s="44">
        <v>12628620</v>
      </c>
      <c r="M4190" s="45"/>
      <c r="N4190" s="38"/>
      <c r="O4190" s="20" t="s">
        <v>43</v>
      </c>
      <c r="P4190" s="44">
        <v>12628620</v>
      </c>
      <c r="Q4190" s="45"/>
      <c r="R4190" s="38"/>
      <c r="S4190" s="20" t="s">
        <v>43</v>
      </c>
      <c r="T4190" s="44">
        <v>16624980</v>
      </c>
      <c r="U4190" s="45"/>
      <c r="V4190" s="38"/>
      <c r="W4190" s="20" t="s">
        <v>43</v>
      </c>
      <c r="X4190" s="44">
        <v>11938080</v>
      </c>
      <c r="Y4190" s="45"/>
      <c r="Z4190" s="38"/>
      <c r="AA4190" s="20" t="s">
        <v>43</v>
      </c>
      <c r="AB4190" s="44">
        <v>18423386.879999999</v>
      </c>
      <c r="AC4190" s="45"/>
      <c r="AD4190" s="38"/>
      <c r="AE4190" s="20" t="s">
        <v>43</v>
      </c>
      <c r="AF4190" s="44">
        <v>15205344</v>
      </c>
      <c r="AG4190" s="45"/>
      <c r="AH4190" s="38"/>
      <c r="AI4190" s="20" t="s">
        <v>43</v>
      </c>
      <c r="AJ4190" s="44">
        <v>12170068.800000001</v>
      </c>
      <c r="AK4190" s="45"/>
      <c r="AL4190" s="38"/>
      <c r="AM4190" s="20" t="s">
        <v>43</v>
      </c>
      <c r="AN4190" s="44">
        <v>15642516</v>
      </c>
      <c r="AO4190" s="45"/>
    </row>
    <row r="4191" spans="1:41" hidden="1" outlineLevel="1" x14ac:dyDescent="0.25">
      <c r="A4191" s="30"/>
      <c r="B4191" s="31" t="s">
        <v>44</v>
      </c>
      <c r="C4191" s="31" t="s">
        <v>45</v>
      </c>
      <c r="G4191" s="36"/>
      <c r="H4191" s="36"/>
      <c r="I4191" s="37"/>
      <c r="J4191" s="38"/>
      <c r="K4191" s="36"/>
      <c r="L4191" s="36"/>
      <c r="M4191" s="37"/>
      <c r="N4191" s="38"/>
      <c r="O4191" s="36"/>
      <c r="P4191" s="36"/>
      <c r="Q4191" s="37"/>
      <c r="R4191" s="38"/>
      <c r="S4191" s="36"/>
      <c r="T4191" s="36"/>
      <c r="U4191" s="37"/>
      <c r="V4191" s="38"/>
      <c r="W4191" s="36"/>
      <c r="X4191" s="36"/>
      <c r="Y4191" s="37"/>
      <c r="Z4191" s="38"/>
      <c r="AA4191" s="36"/>
      <c r="AB4191" s="36"/>
      <c r="AC4191" s="37"/>
      <c r="AD4191" s="38"/>
      <c r="AE4191" s="36"/>
      <c r="AF4191" s="36"/>
      <c r="AG4191" s="37"/>
      <c r="AH4191" s="38"/>
      <c r="AI4191" s="36"/>
      <c r="AJ4191" s="36"/>
      <c r="AK4191" s="37"/>
      <c r="AL4191" s="38"/>
      <c r="AM4191" s="36"/>
      <c r="AN4191" s="36"/>
      <c r="AO4191" s="37"/>
    </row>
    <row r="4192" spans="1:41" hidden="1" outlineLevel="1" x14ac:dyDescent="0.25">
      <c r="A4192" s="34" t="s">
        <v>6862</v>
      </c>
      <c r="B4192" s="35" t="s">
        <v>47</v>
      </c>
      <c r="C4192" s="35" t="s">
        <v>2640</v>
      </c>
      <c r="G4192" s="36"/>
      <c r="H4192" s="36"/>
      <c r="I4192" s="37"/>
      <c r="J4192" s="38"/>
      <c r="K4192" s="36"/>
      <c r="L4192" s="36"/>
      <c r="M4192" s="37"/>
      <c r="N4192" s="38"/>
      <c r="O4192" s="36"/>
      <c r="P4192" s="36"/>
      <c r="Q4192" s="37"/>
      <c r="R4192" s="38"/>
      <c r="S4192" s="36"/>
      <c r="T4192" s="36"/>
      <c r="U4192" s="37"/>
      <c r="V4192" s="38"/>
      <c r="W4192" s="36"/>
      <c r="X4192" s="36"/>
      <c r="Y4192" s="37"/>
      <c r="Z4192" s="38"/>
      <c r="AA4192" s="36"/>
      <c r="AB4192" s="36"/>
      <c r="AC4192" s="37"/>
      <c r="AD4192" s="38"/>
      <c r="AE4192" s="36"/>
      <c r="AF4192" s="36"/>
      <c r="AG4192" s="37"/>
      <c r="AH4192" s="38"/>
      <c r="AI4192" s="36"/>
      <c r="AJ4192" s="36"/>
      <c r="AK4192" s="37"/>
      <c r="AL4192" s="38"/>
      <c r="AM4192" s="36"/>
      <c r="AN4192" s="36"/>
      <c r="AO4192" s="37"/>
    </row>
    <row r="4193" spans="1:41" ht="30" hidden="1" outlineLevel="1" x14ac:dyDescent="0.25">
      <c r="A4193" s="34" t="s">
        <v>6863</v>
      </c>
      <c r="B4193" s="35" t="s">
        <v>47</v>
      </c>
      <c r="C4193" s="35" t="s">
        <v>2642</v>
      </c>
      <c r="G4193" s="36"/>
      <c r="H4193" s="36"/>
      <c r="I4193" s="37"/>
      <c r="J4193" s="38"/>
      <c r="K4193" s="36"/>
      <c r="L4193" s="36"/>
      <c r="M4193" s="37"/>
      <c r="N4193" s="38"/>
      <c r="O4193" s="36"/>
      <c r="P4193" s="36"/>
      <c r="Q4193" s="37"/>
      <c r="R4193" s="38"/>
      <c r="S4193" s="36"/>
      <c r="T4193" s="36"/>
      <c r="U4193" s="37"/>
      <c r="V4193" s="38"/>
      <c r="W4193" s="36"/>
      <c r="X4193" s="36"/>
      <c r="Y4193" s="37"/>
      <c r="Z4193" s="38"/>
      <c r="AA4193" s="36"/>
      <c r="AB4193" s="36"/>
      <c r="AC4193" s="37"/>
      <c r="AD4193" s="38"/>
      <c r="AE4193" s="36"/>
      <c r="AF4193" s="36"/>
      <c r="AG4193" s="37"/>
      <c r="AH4193" s="38"/>
      <c r="AI4193" s="36"/>
      <c r="AJ4193" s="36"/>
      <c r="AK4193" s="37"/>
      <c r="AL4193" s="38"/>
      <c r="AM4193" s="36"/>
      <c r="AN4193" s="36"/>
      <c r="AO4193" s="37"/>
    </row>
    <row r="4194" spans="1:41" ht="45" hidden="1" outlineLevel="1" x14ac:dyDescent="0.25">
      <c r="A4194" s="30"/>
      <c r="B4194" s="31" t="s">
        <v>69</v>
      </c>
      <c r="C4194" s="31" t="s">
        <v>70</v>
      </c>
      <c r="D4194" s="31" t="s">
        <v>71</v>
      </c>
      <c r="E4194" s="31" t="s">
        <v>72</v>
      </c>
      <c r="G4194" s="39" t="s">
        <v>73</v>
      </c>
      <c r="H4194" s="40" t="s">
        <v>33</v>
      </c>
      <c r="I4194" s="41"/>
      <c r="J4194" s="38"/>
      <c r="K4194" s="39" t="s">
        <v>73</v>
      </c>
      <c r="L4194" s="40" t="s">
        <v>33</v>
      </c>
      <c r="M4194" s="41"/>
      <c r="N4194" s="38"/>
      <c r="O4194" s="39" t="s">
        <v>73</v>
      </c>
      <c r="P4194" s="40" t="s">
        <v>33</v>
      </c>
      <c r="Q4194" s="41"/>
      <c r="R4194" s="38"/>
      <c r="S4194" s="39" t="s">
        <v>73</v>
      </c>
      <c r="T4194" s="40" t="s">
        <v>33</v>
      </c>
      <c r="U4194" s="41"/>
      <c r="V4194" s="38"/>
      <c r="W4194" s="39" t="s">
        <v>73</v>
      </c>
      <c r="X4194" s="40" t="s">
        <v>33</v>
      </c>
      <c r="Y4194" s="41"/>
      <c r="Z4194" s="38"/>
      <c r="AA4194" s="39" t="s">
        <v>73</v>
      </c>
      <c r="AB4194" s="40" t="s">
        <v>33</v>
      </c>
      <c r="AC4194" s="41"/>
      <c r="AD4194" s="38"/>
      <c r="AE4194" s="39" t="s">
        <v>73</v>
      </c>
      <c r="AF4194" s="40" t="s">
        <v>33</v>
      </c>
      <c r="AG4194" s="41"/>
      <c r="AH4194" s="38"/>
      <c r="AI4194" s="39" t="s">
        <v>73</v>
      </c>
      <c r="AJ4194" s="40" t="s">
        <v>33</v>
      </c>
      <c r="AK4194" s="41"/>
      <c r="AL4194" s="38"/>
      <c r="AM4194" s="39" t="s">
        <v>73</v>
      </c>
      <c r="AN4194" s="40" t="s">
        <v>33</v>
      </c>
      <c r="AO4194" s="41"/>
    </row>
    <row r="4195" spans="1:41" hidden="1" outlineLevel="1" x14ac:dyDescent="0.25">
      <c r="A4195" s="34" t="s">
        <v>6864</v>
      </c>
      <c r="B4195" s="35" t="s">
        <v>6865</v>
      </c>
      <c r="C4195" s="35" t="s">
        <v>6866</v>
      </c>
      <c r="D4195" s="35" t="s">
        <v>500</v>
      </c>
      <c r="E4195" s="42">
        <v>408</v>
      </c>
      <c r="G4195" s="43">
        <v>3395</v>
      </c>
      <c r="H4195" s="44">
        <v>1385160</v>
      </c>
      <c r="I4195" s="45"/>
      <c r="J4195" s="38"/>
      <c r="K4195" s="43">
        <v>6230</v>
      </c>
      <c r="L4195" s="44">
        <v>2541840</v>
      </c>
      <c r="M4195" s="45"/>
      <c r="N4195" s="38"/>
      <c r="O4195" s="43">
        <v>6230</v>
      </c>
      <c r="P4195" s="44">
        <v>2541840</v>
      </c>
      <c r="Q4195" s="45"/>
      <c r="R4195" s="38"/>
      <c r="S4195" s="43">
        <v>7601</v>
      </c>
      <c r="T4195" s="44">
        <v>3101208</v>
      </c>
      <c r="U4195" s="45"/>
      <c r="V4195" s="38"/>
      <c r="W4195" s="43">
        <v>5950</v>
      </c>
      <c r="X4195" s="44">
        <v>2427600</v>
      </c>
      <c r="Y4195" s="45"/>
      <c r="Z4195" s="38"/>
      <c r="AA4195" s="43">
        <v>7102.61</v>
      </c>
      <c r="AB4195" s="44">
        <v>2897864.88</v>
      </c>
      <c r="AC4195" s="45"/>
      <c r="AD4195" s="38"/>
      <c r="AE4195" s="43">
        <v>9278</v>
      </c>
      <c r="AF4195" s="44">
        <v>3785424</v>
      </c>
      <c r="AG4195" s="45"/>
      <c r="AH4195" s="38"/>
      <c r="AI4195" s="43">
        <v>5680.08</v>
      </c>
      <c r="AJ4195" s="44">
        <v>2317472.64</v>
      </c>
      <c r="AK4195" s="45"/>
      <c r="AL4195" s="38"/>
      <c r="AM4195" s="43">
        <v>8820</v>
      </c>
      <c r="AN4195" s="44">
        <v>3598560</v>
      </c>
      <c r="AO4195" s="45"/>
    </row>
    <row r="4196" spans="1:41" hidden="1" outlineLevel="1" x14ac:dyDescent="0.25">
      <c r="A4196" s="34" t="s">
        <v>6867</v>
      </c>
      <c r="B4196" s="35" t="s">
        <v>6868</v>
      </c>
      <c r="C4196" s="35" t="s">
        <v>6869</v>
      </c>
      <c r="D4196" s="35" t="s">
        <v>500</v>
      </c>
      <c r="E4196" s="42">
        <v>204</v>
      </c>
      <c r="G4196" s="43">
        <v>1834</v>
      </c>
      <c r="H4196" s="44">
        <v>374136</v>
      </c>
      <c r="I4196" s="45"/>
      <c r="J4196" s="38"/>
      <c r="K4196" s="43">
        <v>1995</v>
      </c>
      <c r="L4196" s="44">
        <v>406980</v>
      </c>
      <c r="M4196" s="45"/>
      <c r="N4196" s="38"/>
      <c r="O4196" s="43">
        <v>1995</v>
      </c>
      <c r="P4196" s="44">
        <v>406980</v>
      </c>
      <c r="Q4196" s="45"/>
      <c r="R4196" s="38"/>
      <c r="S4196" s="43">
        <v>3023</v>
      </c>
      <c r="T4196" s="44">
        <v>616692</v>
      </c>
      <c r="U4196" s="45"/>
      <c r="V4196" s="38"/>
      <c r="W4196" s="43">
        <v>1821</v>
      </c>
      <c r="X4196" s="44">
        <v>371484</v>
      </c>
      <c r="Y4196" s="45"/>
      <c r="Z4196" s="38"/>
      <c r="AA4196" s="43">
        <v>3662.8</v>
      </c>
      <c r="AB4196" s="44">
        <v>747211.2</v>
      </c>
      <c r="AC4196" s="45"/>
      <c r="AD4196" s="38"/>
      <c r="AE4196" s="43">
        <v>2287</v>
      </c>
      <c r="AF4196" s="44">
        <v>466548</v>
      </c>
      <c r="AG4196" s="45"/>
      <c r="AH4196" s="38"/>
      <c r="AI4196" s="43">
        <v>1861.45</v>
      </c>
      <c r="AJ4196" s="44">
        <v>379735.8</v>
      </c>
      <c r="AK4196" s="45"/>
      <c r="AL4196" s="38"/>
      <c r="AM4196" s="43">
        <v>2291</v>
      </c>
      <c r="AN4196" s="44">
        <v>467364</v>
      </c>
      <c r="AO4196" s="45"/>
    </row>
    <row r="4197" spans="1:41" hidden="1" outlineLevel="1" x14ac:dyDescent="0.25">
      <c r="A4197" s="34" t="s">
        <v>6870</v>
      </c>
      <c r="B4197" s="35" t="s">
        <v>6871</v>
      </c>
      <c r="C4197" s="35" t="s">
        <v>6872</v>
      </c>
      <c r="D4197" s="35" t="s">
        <v>500</v>
      </c>
      <c r="E4197" s="42">
        <v>204</v>
      </c>
      <c r="G4197" s="43">
        <v>1585</v>
      </c>
      <c r="H4197" s="44">
        <v>323340</v>
      </c>
      <c r="I4197" s="45"/>
      <c r="J4197" s="38"/>
      <c r="K4197" s="43">
        <v>2005</v>
      </c>
      <c r="L4197" s="44">
        <v>409020</v>
      </c>
      <c r="M4197" s="45"/>
      <c r="N4197" s="38"/>
      <c r="O4197" s="43">
        <v>2005</v>
      </c>
      <c r="P4197" s="44">
        <v>409020</v>
      </c>
      <c r="Q4197" s="45"/>
      <c r="R4197" s="38"/>
      <c r="S4197" s="43">
        <v>2004</v>
      </c>
      <c r="T4197" s="44">
        <v>408816</v>
      </c>
      <c r="U4197" s="45"/>
      <c r="V4197" s="38"/>
      <c r="W4197" s="43">
        <v>1821</v>
      </c>
      <c r="X4197" s="44">
        <v>371484</v>
      </c>
      <c r="Y4197" s="45"/>
      <c r="Z4197" s="38"/>
      <c r="AA4197" s="43">
        <v>3662.8</v>
      </c>
      <c r="AB4197" s="44">
        <v>747211.2</v>
      </c>
      <c r="AC4197" s="45"/>
      <c r="AD4197" s="38"/>
      <c r="AE4197" s="43">
        <v>2304</v>
      </c>
      <c r="AF4197" s="44">
        <v>470016</v>
      </c>
      <c r="AG4197" s="45"/>
      <c r="AH4197" s="38"/>
      <c r="AI4197" s="43">
        <v>1674.97</v>
      </c>
      <c r="AJ4197" s="44">
        <v>341693.88</v>
      </c>
      <c r="AK4197" s="45"/>
      <c r="AL4197" s="38"/>
      <c r="AM4197" s="43">
        <v>2291</v>
      </c>
      <c r="AN4197" s="44">
        <v>467364</v>
      </c>
      <c r="AO4197" s="45"/>
    </row>
    <row r="4198" spans="1:41" hidden="1" outlineLevel="1" x14ac:dyDescent="0.25">
      <c r="A4198" s="34" t="s">
        <v>6873</v>
      </c>
      <c r="B4198" s="35" t="s">
        <v>6874</v>
      </c>
      <c r="C4198" s="35" t="s">
        <v>6875</v>
      </c>
      <c r="D4198" s="35" t="s">
        <v>500</v>
      </c>
      <c r="E4198" s="42">
        <v>2244</v>
      </c>
      <c r="G4198" s="43">
        <v>1734</v>
      </c>
      <c r="H4198" s="44">
        <v>3891096</v>
      </c>
      <c r="I4198" s="45"/>
      <c r="J4198" s="38"/>
      <c r="K4198" s="43">
        <v>1945</v>
      </c>
      <c r="L4198" s="44">
        <v>4364580</v>
      </c>
      <c r="M4198" s="45"/>
      <c r="N4198" s="38"/>
      <c r="O4198" s="43">
        <v>1945</v>
      </c>
      <c r="P4198" s="44">
        <v>4364580</v>
      </c>
      <c r="Q4198" s="45"/>
      <c r="R4198" s="38"/>
      <c r="S4198" s="43">
        <v>2724</v>
      </c>
      <c r="T4198" s="44">
        <v>6112656</v>
      </c>
      <c r="U4198" s="45"/>
      <c r="V4198" s="38"/>
      <c r="W4198" s="43">
        <v>1821</v>
      </c>
      <c r="X4198" s="44">
        <v>4086324</v>
      </c>
      <c r="Y4198" s="45"/>
      <c r="Z4198" s="38"/>
      <c r="AA4198" s="43">
        <v>3291.14</v>
      </c>
      <c r="AB4198" s="44">
        <v>7385318.1600000001</v>
      </c>
      <c r="AC4198" s="45"/>
      <c r="AD4198" s="38"/>
      <c r="AE4198" s="43">
        <v>2287</v>
      </c>
      <c r="AF4198" s="44">
        <v>5132028</v>
      </c>
      <c r="AG4198" s="45"/>
      <c r="AH4198" s="38"/>
      <c r="AI4198" s="43">
        <v>1827.29</v>
      </c>
      <c r="AJ4198" s="44">
        <v>4100438.76</v>
      </c>
      <c r="AK4198" s="45"/>
      <c r="AL4198" s="38"/>
      <c r="AM4198" s="43">
        <v>2291</v>
      </c>
      <c r="AN4198" s="44">
        <v>5141004</v>
      </c>
      <c r="AO4198" s="45"/>
    </row>
    <row r="4199" spans="1:41" hidden="1" outlineLevel="1" x14ac:dyDescent="0.25">
      <c r="A4199" s="34" t="s">
        <v>6876</v>
      </c>
      <c r="B4199" s="35" t="s">
        <v>6877</v>
      </c>
      <c r="C4199" s="35" t="s">
        <v>6878</v>
      </c>
      <c r="D4199" s="35" t="s">
        <v>500</v>
      </c>
      <c r="E4199" s="42">
        <v>204</v>
      </c>
      <c r="G4199" s="43">
        <v>2792</v>
      </c>
      <c r="H4199" s="44">
        <v>569568</v>
      </c>
      <c r="I4199" s="45"/>
      <c r="J4199" s="38"/>
      <c r="K4199" s="43">
        <v>2730</v>
      </c>
      <c r="L4199" s="44">
        <v>556920</v>
      </c>
      <c r="M4199" s="45"/>
      <c r="N4199" s="38"/>
      <c r="O4199" s="43">
        <v>2730</v>
      </c>
      <c r="P4199" s="44">
        <v>556920</v>
      </c>
      <c r="Q4199" s="45"/>
      <c r="R4199" s="38"/>
      <c r="S4199" s="43">
        <v>2435</v>
      </c>
      <c r="T4199" s="44">
        <v>496740</v>
      </c>
      <c r="U4199" s="45"/>
      <c r="V4199" s="38"/>
      <c r="W4199" s="43">
        <v>2059</v>
      </c>
      <c r="X4199" s="44">
        <v>420036</v>
      </c>
      <c r="Y4199" s="45"/>
      <c r="Z4199" s="38"/>
      <c r="AA4199" s="43">
        <v>3447.35</v>
      </c>
      <c r="AB4199" s="44">
        <v>703259.4</v>
      </c>
      <c r="AC4199" s="45"/>
      <c r="AD4199" s="38"/>
      <c r="AE4199" s="43">
        <v>2571</v>
      </c>
      <c r="AF4199" s="44">
        <v>524484</v>
      </c>
      <c r="AG4199" s="45"/>
      <c r="AH4199" s="38"/>
      <c r="AI4199" s="43">
        <v>2376.65</v>
      </c>
      <c r="AJ4199" s="44">
        <v>484836.6</v>
      </c>
      <c r="AK4199" s="45"/>
      <c r="AL4199" s="38"/>
      <c r="AM4199" s="43">
        <v>3030</v>
      </c>
      <c r="AN4199" s="44">
        <v>618120</v>
      </c>
      <c r="AO4199" s="45"/>
    </row>
    <row r="4200" spans="1:41" hidden="1" outlineLevel="1" x14ac:dyDescent="0.25">
      <c r="A4200" s="34" t="s">
        <v>6879</v>
      </c>
      <c r="B4200" s="35" t="s">
        <v>6880</v>
      </c>
      <c r="C4200" s="35" t="s">
        <v>6881</v>
      </c>
      <c r="D4200" s="35" t="s">
        <v>500</v>
      </c>
      <c r="E4200" s="42">
        <v>2040</v>
      </c>
      <c r="G4200" s="43">
        <v>1729</v>
      </c>
      <c r="H4200" s="44">
        <v>3527160</v>
      </c>
      <c r="I4200" s="45"/>
      <c r="J4200" s="38"/>
      <c r="K4200" s="43">
        <v>1865</v>
      </c>
      <c r="L4200" s="44">
        <v>3804600</v>
      </c>
      <c r="M4200" s="45"/>
      <c r="N4200" s="38"/>
      <c r="O4200" s="43">
        <v>1865</v>
      </c>
      <c r="P4200" s="44">
        <v>3804600</v>
      </c>
      <c r="Q4200" s="45"/>
      <c r="R4200" s="38"/>
      <c r="S4200" s="43">
        <v>2313</v>
      </c>
      <c r="T4200" s="44">
        <v>4718520</v>
      </c>
      <c r="U4200" s="45"/>
      <c r="V4200" s="38"/>
      <c r="W4200" s="43">
        <v>1821</v>
      </c>
      <c r="X4200" s="44">
        <v>3714840</v>
      </c>
      <c r="Y4200" s="45"/>
      <c r="Z4200" s="38"/>
      <c r="AA4200" s="43">
        <v>2579.04</v>
      </c>
      <c r="AB4200" s="44">
        <v>5261241.5999999996</v>
      </c>
      <c r="AC4200" s="45"/>
      <c r="AD4200" s="38"/>
      <c r="AE4200" s="43">
        <v>2146</v>
      </c>
      <c r="AF4200" s="44">
        <v>4377840</v>
      </c>
      <c r="AG4200" s="45"/>
      <c r="AH4200" s="38"/>
      <c r="AI4200" s="43">
        <v>1925.19</v>
      </c>
      <c r="AJ4200" s="44">
        <v>3927387.6</v>
      </c>
      <c r="AK4200" s="45"/>
      <c r="AL4200" s="38"/>
      <c r="AM4200" s="43">
        <v>2291</v>
      </c>
      <c r="AN4200" s="44">
        <v>4673640</v>
      </c>
      <c r="AO4200" s="45"/>
    </row>
    <row r="4201" spans="1:41" hidden="1" outlineLevel="1" x14ac:dyDescent="0.25">
      <c r="A4201" s="30"/>
      <c r="B4201" s="31" t="s">
        <v>44</v>
      </c>
      <c r="C4201" s="31" t="s">
        <v>45</v>
      </c>
      <c r="G4201" s="36"/>
      <c r="H4201" s="36"/>
      <c r="I4201" s="37"/>
      <c r="J4201" s="38"/>
      <c r="K4201" s="36"/>
      <c r="L4201" s="36"/>
      <c r="M4201" s="37"/>
      <c r="N4201" s="38"/>
      <c r="O4201" s="36"/>
      <c r="P4201" s="36"/>
      <c r="Q4201" s="37"/>
      <c r="R4201" s="38"/>
      <c r="S4201" s="36"/>
      <c r="T4201" s="36"/>
      <c r="U4201" s="37"/>
      <c r="V4201" s="38"/>
      <c r="W4201" s="36"/>
      <c r="X4201" s="36"/>
      <c r="Y4201" s="37"/>
      <c r="Z4201" s="38"/>
      <c r="AA4201" s="36"/>
      <c r="AB4201" s="36"/>
      <c r="AC4201" s="37"/>
      <c r="AD4201" s="38"/>
      <c r="AE4201" s="36"/>
      <c r="AF4201" s="36"/>
      <c r="AG4201" s="37"/>
      <c r="AH4201" s="38"/>
      <c r="AI4201" s="36"/>
      <c r="AJ4201" s="36"/>
      <c r="AK4201" s="37"/>
      <c r="AL4201" s="38"/>
      <c r="AM4201" s="36"/>
      <c r="AN4201" s="36"/>
      <c r="AO4201" s="37"/>
    </row>
    <row r="4202" spans="1:41" ht="45" hidden="1" outlineLevel="1" x14ac:dyDescent="0.25">
      <c r="A4202" s="34" t="s">
        <v>6882</v>
      </c>
      <c r="B4202" s="35" t="s">
        <v>47</v>
      </c>
      <c r="C4202" s="35" t="s">
        <v>6883</v>
      </c>
      <c r="G4202" s="36"/>
      <c r="H4202" s="36"/>
      <c r="I4202" s="37"/>
      <c r="J4202" s="38"/>
      <c r="K4202" s="36"/>
      <c r="L4202" s="36"/>
      <c r="M4202" s="37"/>
      <c r="N4202" s="38"/>
      <c r="O4202" s="36"/>
      <c r="P4202" s="36"/>
      <c r="Q4202" s="37"/>
      <c r="R4202" s="38"/>
      <c r="S4202" s="36"/>
      <c r="T4202" s="36"/>
      <c r="U4202" s="37"/>
      <c r="V4202" s="38"/>
      <c r="W4202" s="36"/>
      <c r="X4202" s="36"/>
      <c r="Y4202" s="37"/>
      <c r="Z4202" s="38"/>
      <c r="AA4202" s="36"/>
      <c r="AB4202" s="36"/>
      <c r="AC4202" s="37"/>
      <c r="AD4202" s="38"/>
      <c r="AE4202" s="36"/>
      <c r="AF4202" s="36"/>
      <c r="AG4202" s="37"/>
      <c r="AH4202" s="38"/>
      <c r="AI4202" s="36"/>
      <c r="AJ4202" s="36"/>
      <c r="AK4202" s="37"/>
      <c r="AL4202" s="38"/>
      <c r="AM4202" s="36"/>
      <c r="AN4202" s="36"/>
      <c r="AO4202" s="37"/>
    </row>
    <row r="4203" spans="1:41" ht="45" hidden="1" outlineLevel="1" x14ac:dyDescent="0.25">
      <c r="A4203" s="30"/>
      <c r="B4203" s="31" t="s">
        <v>69</v>
      </c>
      <c r="C4203" s="31" t="s">
        <v>70</v>
      </c>
      <c r="D4203" s="31" t="s">
        <v>71</v>
      </c>
      <c r="E4203" s="31" t="s">
        <v>72</v>
      </c>
      <c r="G4203" s="39" t="s">
        <v>73</v>
      </c>
      <c r="H4203" s="40" t="s">
        <v>33</v>
      </c>
      <c r="I4203" s="41"/>
      <c r="J4203" s="38"/>
      <c r="K4203" s="39" t="s">
        <v>73</v>
      </c>
      <c r="L4203" s="40" t="s">
        <v>33</v>
      </c>
      <c r="M4203" s="41"/>
      <c r="N4203" s="38"/>
      <c r="O4203" s="39" t="s">
        <v>73</v>
      </c>
      <c r="P4203" s="40" t="s">
        <v>33</v>
      </c>
      <c r="Q4203" s="41"/>
      <c r="R4203" s="38"/>
      <c r="S4203" s="39" t="s">
        <v>73</v>
      </c>
      <c r="T4203" s="40" t="s">
        <v>33</v>
      </c>
      <c r="U4203" s="41"/>
      <c r="V4203" s="38"/>
      <c r="W4203" s="39" t="s">
        <v>73</v>
      </c>
      <c r="X4203" s="40" t="s">
        <v>33</v>
      </c>
      <c r="Y4203" s="41"/>
      <c r="Z4203" s="38"/>
      <c r="AA4203" s="39" t="s">
        <v>73</v>
      </c>
      <c r="AB4203" s="40" t="s">
        <v>33</v>
      </c>
      <c r="AC4203" s="41"/>
      <c r="AD4203" s="38"/>
      <c r="AE4203" s="39" t="s">
        <v>73</v>
      </c>
      <c r="AF4203" s="40" t="s">
        <v>33</v>
      </c>
      <c r="AG4203" s="41"/>
      <c r="AH4203" s="38"/>
      <c r="AI4203" s="39" t="s">
        <v>73</v>
      </c>
      <c r="AJ4203" s="40" t="s">
        <v>33</v>
      </c>
      <c r="AK4203" s="41"/>
      <c r="AL4203" s="38"/>
      <c r="AM4203" s="39" t="s">
        <v>73</v>
      </c>
      <c r="AN4203" s="40" t="s">
        <v>33</v>
      </c>
      <c r="AO4203" s="41"/>
    </row>
    <row r="4204" spans="1:41" hidden="1" outlineLevel="1" x14ac:dyDescent="0.25">
      <c r="A4204" s="34" t="s">
        <v>6884</v>
      </c>
      <c r="B4204" s="35" t="s">
        <v>6885</v>
      </c>
      <c r="C4204" s="35" t="s">
        <v>6886</v>
      </c>
      <c r="D4204" s="35" t="s">
        <v>500</v>
      </c>
      <c r="E4204" s="42">
        <v>204</v>
      </c>
      <c r="G4204" s="43">
        <v>1545</v>
      </c>
      <c r="H4204" s="44">
        <v>315180</v>
      </c>
      <c r="I4204" s="45"/>
      <c r="J4204" s="38"/>
      <c r="K4204" s="43">
        <v>1300</v>
      </c>
      <c r="L4204" s="44">
        <v>265200</v>
      </c>
      <c r="M4204" s="45"/>
      <c r="N4204" s="38"/>
      <c r="O4204" s="43">
        <v>1300</v>
      </c>
      <c r="P4204" s="44">
        <v>265200</v>
      </c>
      <c r="Q4204" s="45"/>
      <c r="R4204" s="38"/>
      <c r="S4204" s="43">
        <v>2801</v>
      </c>
      <c r="T4204" s="44">
        <v>571404</v>
      </c>
      <c r="U4204" s="45"/>
      <c r="V4204" s="38"/>
      <c r="W4204" s="43">
        <v>1309</v>
      </c>
      <c r="X4204" s="44">
        <v>267036</v>
      </c>
      <c r="Y4204" s="45"/>
      <c r="Z4204" s="38"/>
      <c r="AA4204" s="43">
        <v>1615.94</v>
      </c>
      <c r="AB4204" s="44">
        <v>329651.76</v>
      </c>
      <c r="AC4204" s="45"/>
      <c r="AD4204" s="38"/>
      <c r="AE4204" s="43">
        <v>1074</v>
      </c>
      <c r="AF4204" s="44">
        <v>219096</v>
      </c>
      <c r="AG4204" s="45"/>
      <c r="AH4204" s="38"/>
      <c r="AI4204" s="43">
        <v>1480.21</v>
      </c>
      <c r="AJ4204" s="44">
        <v>301962.84000000003</v>
      </c>
      <c r="AK4204" s="45"/>
      <c r="AL4204" s="38"/>
      <c r="AM4204" s="43">
        <v>1619</v>
      </c>
      <c r="AN4204" s="44">
        <v>330276</v>
      </c>
      <c r="AO4204" s="45"/>
    </row>
    <row r="4205" spans="1:41" hidden="1" outlineLevel="1" x14ac:dyDescent="0.25">
      <c r="A4205" s="34" t="s">
        <v>6887</v>
      </c>
      <c r="B4205" s="35" t="s">
        <v>6888</v>
      </c>
      <c r="C4205" s="35" t="s">
        <v>6889</v>
      </c>
      <c r="D4205" s="35" t="s">
        <v>500</v>
      </c>
      <c r="E4205" s="42">
        <v>204</v>
      </c>
      <c r="G4205" s="43">
        <v>1619</v>
      </c>
      <c r="H4205" s="44">
        <v>330276</v>
      </c>
      <c r="I4205" s="45"/>
      <c r="J4205" s="38"/>
      <c r="K4205" s="43">
        <v>1370</v>
      </c>
      <c r="L4205" s="44">
        <v>279480</v>
      </c>
      <c r="M4205" s="45"/>
      <c r="N4205" s="38"/>
      <c r="O4205" s="43">
        <v>1370</v>
      </c>
      <c r="P4205" s="44">
        <v>279480</v>
      </c>
      <c r="Q4205" s="45"/>
      <c r="R4205" s="38"/>
      <c r="S4205" s="43">
        <v>2936</v>
      </c>
      <c r="T4205" s="44">
        <v>598944</v>
      </c>
      <c r="U4205" s="45"/>
      <c r="V4205" s="38"/>
      <c r="W4205" s="43">
        <v>1369</v>
      </c>
      <c r="X4205" s="44">
        <v>279276</v>
      </c>
      <c r="Y4205" s="45"/>
      <c r="Z4205" s="38"/>
      <c r="AA4205" s="43">
        <v>1723.67</v>
      </c>
      <c r="AB4205" s="44">
        <v>351628.68</v>
      </c>
      <c r="AC4205" s="45"/>
      <c r="AD4205" s="38"/>
      <c r="AE4205" s="43">
        <v>1127</v>
      </c>
      <c r="AF4205" s="44">
        <v>229908</v>
      </c>
      <c r="AG4205" s="45"/>
      <c r="AH4205" s="38"/>
      <c r="AI4205" s="43">
        <v>1551.67</v>
      </c>
      <c r="AJ4205" s="44">
        <v>316540.68</v>
      </c>
      <c r="AK4205" s="45"/>
      <c r="AL4205" s="38"/>
      <c r="AM4205" s="43">
        <v>1697</v>
      </c>
      <c r="AN4205" s="44">
        <v>346188</v>
      </c>
      <c r="AO4205" s="45"/>
    </row>
    <row r="4206" spans="1:41" hidden="1" outlineLevel="1" x14ac:dyDescent="0.25">
      <c r="A4206" s="30"/>
      <c r="B4206" s="31" t="s">
        <v>44</v>
      </c>
      <c r="C4206" s="31" t="s">
        <v>45</v>
      </c>
      <c r="G4206" s="36"/>
      <c r="H4206" s="36"/>
      <c r="I4206" s="37"/>
      <c r="J4206" s="38"/>
      <c r="K4206" s="36"/>
      <c r="L4206" s="36"/>
      <c r="M4206" s="37"/>
      <c r="N4206" s="38"/>
      <c r="O4206" s="36"/>
      <c r="P4206" s="36"/>
      <c r="Q4206" s="37"/>
      <c r="R4206" s="38"/>
      <c r="S4206" s="36"/>
      <c r="T4206" s="36"/>
      <c r="U4206" s="37"/>
      <c r="V4206" s="38"/>
      <c r="W4206" s="36"/>
      <c r="X4206" s="36"/>
      <c r="Y4206" s="37"/>
      <c r="Z4206" s="38"/>
      <c r="AA4206" s="36"/>
      <c r="AB4206" s="36"/>
      <c r="AC4206" s="37"/>
      <c r="AD4206" s="38"/>
      <c r="AE4206" s="36"/>
      <c r="AF4206" s="36"/>
      <c r="AG4206" s="37"/>
      <c r="AH4206" s="38"/>
      <c r="AI4206" s="36"/>
      <c r="AJ4206" s="36"/>
      <c r="AK4206" s="37"/>
      <c r="AL4206" s="38"/>
      <c r="AM4206" s="36"/>
      <c r="AN4206" s="36"/>
      <c r="AO4206" s="37"/>
    </row>
    <row r="4207" spans="1:41" hidden="1" outlineLevel="1" x14ac:dyDescent="0.25">
      <c r="A4207" s="34" t="s">
        <v>6890</v>
      </c>
      <c r="B4207" s="35" t="s">
        <v>47</v>
      </c>
      <c r="C4207" s="35" t="s">
        <v>483</v>
      </c>
      <c r="G4207" s="36"/>
      <c r="H4207" s="36"/>
      <c r="I4207" s="37"/>
      <c r="J4207" s="38"/>
      <c r="K4207" s="36"/>
      <c r="L4207" s="36"/>
      <c r="M4207" s="37"/>
      <c r="N4207" s="38"/>
      <c r="O4207" s="36"/>
      <c r="P4207" s="36"/>
      <c r="Q4207" s="37"/>
      <c r="R4207" s="38"/>
      <c r="S4207" s="36"/>
      <c r="T4207" s="36"/>
      <c r="U4207" s="37"/>
      <c r="V4207" s="38"/>
      <c r="W4207" s="36"/>
      <c r="X4207" s="36"/>
      <c r="Y4207" s="37"/>
      <c r="Z4207" s="38"/>
      <c r="AA4207" s="36"/>
      <c r="AB4207" s="36"/>
      <c r="AC4207" s="37"/>
      <c r="AD4207" s="38"/>
      <c r="AE4207" s="36"/>
      <c r="AF4207" s="36"/>
      <c r="AG4207" s="37"/>
      <c r="AH4207" s="38"/>
      <c r="AI4207" s="36"/>
      <c r="AJ4207" s="36"/>
      <c r="AK4207" s="37"/>
      <c r="AL4207" s="38"/>
      <c r="AM4207" s="36"/>
      <c r="AN4207" s="36"/>
      <c r="AO4207" s="37"/>
    </row>
    <row r="4208" spans="1:41" ht="45" hidden="1" outlineLevel="1" x14ac:dyDescent="0.25">
      <c r="A4208" s="30"/>
      <c r="B4208" s="31" t="s">
        <v>69</v>
      </c>
      <c r="C4208" s="31" t="s">
        <v>70</v>
      </c>
      <c r="D4208" s="31" t="s">
        <v>71</v>
      </c>
      <c r="E4208" s="31" t="s">
        <v>72</v>
      </c>
      <c r="G4208" s="39" t="s">
        <v>73</v>
      </c>
      <c r="H4208" s="40" t="s">
        <v>33</v>
      </c>
      <c r="I4208" s="41"/>
      <c r="J4208" s="38"/>
      <c r="K4208" s="39" t="s">
        <v>73</v>
      </c>
      <c r="L4208" s="40" t="s">
        <v>33</v>
      </c>
      <c r="M4208" s="41"/>
      <c r="N4208" s="38"/>
      <c r="O4208" s="39" t="s">
        <v>73</v>
      </c>
      <c r="P4208" s="40" t="s">
        <v>33</v>
      </c>
      <c r="Q4208" s="41"/>
      <c r="R4208" s="38"/>
      <c r="S4208" s="39" t="s">
        <v>73</v>
      </c>
      <c r="T4208" s="40" t="s">
        <v>33</v>
      </c>
      <c r="U4208" s="41"/>
      <c r="V4208" s="38"/>
      <c r="W4208" s="39" t="s">
        <v>73</v>
      </c>
      <c r="X4208" s="40" t="s">
        <v>33</v>
      </c>
      <c r="Y4208" s="41"/>
      <c r="Z4208" s="38"/>
      <c r="AA4208" s="39" t="s">
        <v>73</v>
      </c>
      <c r="AB4208" s="40" t="s">
        <v>33</v>
      </c>
      <c r="AC4208" s="41"/>
      <c r="AD4208" s="38"/>
      <c r="AE4208" s="39" t="s">
        <v>73</v>
      </c>
      <c r="AF4208" s="40" t="s">
        <v>33</v>
      </c>
      <c r="AG4208" s="41"/>
      <c r="AH4208" s="38"/>
      <c r="AI4208" s="39" t="s">
        <v>73</v>
      </c>
      <c r="AJ4208" s="40" t="s">
        <v>33</v>
      </c>
      <c r="AK4208" s="41"/>
      <c r="AL4208" s="38"/>
      <c r="AM4208" s="39" t="s">
        <v>73</v>
      </c>
      <c r="AN4208" s="40" t="s">
        <v>33</v>
      </c>
      <c r="AO4208" s="41"/>
    </row>
    <row r="4209" spans="1:41" ht="120" hidden="1" outlineLevel="1" x14ac:dyDescent="0.25">
      <c r="A4209" s="34" t="s">
        <v>6891</v>
      </c>
      <c r="B4209" s="35" t="s">
        <v>6892</v>
      </c>
      <c r="C4209" s="35" t="s">
        <v>620</v>
      </c>
      <c r="D4209" s="35" t="s">
        <v>621</v>
      </c>
      <c r="E4209" s="42">
        <v>1</v>
      </c>
      <c r="G4209" s="43">
        <v>0</v>
      </c>
      <c r="H4209" s="44">
        <v>0</v>
      </c>
      <c r="I4209" s="45"/>
      <c r="J4209" s="38"/>
      <c r="K4209" s="43">
        <v>0</v>
      </c>
      <c r="L4209" s="44">
        <v>0</v>
      </c>
      <c r="M4209" s="45"/>
      <c r="N4209" s="38"/>
      <c r="O4209" s="43">
        <v>0</v>
      </c>
      <c r="P4209" s="44">
        <v>0</v>
      </c>
      <c r="Q4209" s="45"/>
      <c r="R4209" s="38"/>
      <c r="S4209" s="43">
        <v>0</v>
      </c>
      <c r="T4209" s="44">
        <v>0</v>
      </c>
      <c r="U4209" s="45"/>
      <c r="V4209" s="38"/>
      <c r="W4209" s="43">
        <v>0</v>
      </c>
      <c r="X4209" s="44">
        <v>0</v>
      </c>
      <c r="Y4209" s="45"/>
      <c r="Z4209" s="38"/>
      <c r="AA4209" s="43">
        <v>0</v>
      </c>
      <c r="AB4209" s="44">
        <v>0</v>
      </c>
      <c r="AC4209" s="45"/>
      <c r="AD4209" s="38"/>
      <c r="AE4209" s="43">
        <v>0</v>
      </c>
      <c r="AF4209" s="44">
        <v>0</v>
      </c>
      <c r="AG4209" s="45"/>
      <c r="AH4209" s="38"/>
      <c r="AI4209" s="43">
        <v>0</v>
      </c>
      <c r="AJ4209" s="44">
        <v>0</v>
      </c>
      <c r="AK4209" s="45"/>
      <c r="AL4209" s="38"/>
      <c r="AM4209" s="43">
        <v>0</v>
      </c>
      <c r="AN4209" s="44">
        <v>0</v>
      </c>
      <c r="AO4209" s="45"/>
    </row>
    <row r="4210" spans="1:41" hidden="1" outlineLevel="1" x14ac:dyDescent="0.25">
      <c r="A4210" s="30"/>
      <c r="B4210" s="31" t="s">
        <v>44</v>
      </c>
      <c r="C4210" s="31" t="s">
        <v>45</v>
      </c>
      <c r="G4210" s="36"/>
      <c r="H4210" s="36"/>
      <c r="I4210" s="37"/>
      <c r="J4210" s="38"/>
      <c r="K4210" s="36"/>
      <c r="L4210" s="36"/>
      <c r="M4210" s="37"/>
      <c r="N4210" s="38"/>
      <c r="O4210" s="36"/>
      <c r="P4210" s="36"/>
      <c r="Q4210" s="37"/>
      <c r="R4210" s="38"/>
      <c r="S4210" s="36"/>
      <c r="T4210" s="36"/>
      <c r="U4210" s="37"/>
      <c r="V4210" s="38"/>
      <c r="W4210" s="36"/>
      <c r="X4210" s="36"/>
      <c r="Y4210" s="37"/>
      <c r="Z4210" s="38"/>
      <c r="AA4210" s="36"/>
      <c r="AB4210" s="36"/>
      <c r="AC4210" s="37"/>
      <c r="AD4210" s="38"/>
      <c r="AE4210" s="36"/>
      <c r="AF4210" s="36"/>
      <c r="AG4210" s="37"/>
      <c r="AH4210" s="38"/>
      <c r="AI4210" s="36"/>
      <c r="AJ4210" s="36"/>
      <c r="AK4210" s="37"/>
      <c r="AL4210" s="38"/>
      <c r="AM4210" s="36"/>
      <c r="AN4210" s="36"/>
      <c r="AO4210" s="37"/>
    </row>
    <row r="4211" spans="1:41" ht="45" hidden="1" outlineLevel="1" x14ac:dyDescent="0.25">
      <c r="A4211" s="34" t="s">
        <v>6893</v>
      </c>
      <c r="B4211" s="35" t="s">
        <v>47</v>
      </c>
      <c r="C4211" s="35" t="s">
        <v>488</v>
      </c>
      <c r="G4211" s="36"/>
      <c r="H4211" s="36"/>
      <c r="I4211" s="37"/>
      <c r="J4211" s="38"/>
      <c r="K4211" s="36"/>
      <c r="L4211" s="36"/>
      <c r="M4211" s="37"/>
      <c r="N4211" s="38"/>
      <c r="O4211" s="36"/>
      <c r="P4211" s="36"/>
      <c r="Q4211" s="37"/>
      <c r="R4211" s="38"/>
      <c r="S4211" s="36"/>
      <c r="T4211" s="36"/>
      <c r="U4211" s="37"/>
      <c r="V4211" s="38"/>
      <c r="W4211" s="36"/>
      <c r="X4211" s="36"/>
      <c r="Y4211" s="37"/>
      <c r="Z4211" s="38"/>
      <c r="AA4211" s="36"/>
      <c r="AB4211" s="36"/>
      <c r="AC4211" s="37"/>
      <c r="AD4211" s="38"/>
      <c r="AE4211" s="36"/>
      <c r="AF4211" s="36"/>
      <c r="AG4211" s="37"/>
      <c r="AH4211" s="38"/>
      <c r="AI4211" s="36"/>
      <c r="AJ4211" s="36"/>
      <c r="AK4211" s="37"/>
      <c r="AL4211" s="38"/>
      <c r="AM4211" s="36"/>
      <c r="AN4211" s="36"/>
      <c r="AO4211" s="37"/>
    </row>
    <row r="4212" spans="1:41" hidden="1" outlineLevel="1" x14ac:dyDescent="0.25">
      <c r="A4212" s="15" t="s">
        <v>6894</v>
      </c>
      <c r="B4212" s="15"/>
      <c r="C4212" s="15"/>
      <c r="D4212" s="15"/>
      <c r="E4212" s="15"/>
      <c r="G4212" s="20" t="s">
        <v>43</v>
      </c>
      <c r="H4212" s="44">
        <v>35366676</v>
      </c>
      <c r="I4212" s="45"/>
      <c r="J4212" s="38"/>
      <c r="K4212" s="20" t="s">
        <v>43</v>
      </c>
      <c r="L4212" s="44">
        <v>31760570</v>
      </c>
      <c r="M4212" s="45"/>
      <c r="N4212" s="38"/>
      <c r="O4212" s="20" t="s">
        <v>43</v>
      </c>
      <c r="P4212" s="44">
        <v>31760570</v>
      </c>
      <c r="Q4212" s="45"/>
      <c r="R4212" s="38"/>
      <c r="S4212" s="20" t="s">
        <v>43</v>
      </c>
      <c r="T4212" s="44">
        <v>40798720</v>
      </c>
      <c r="U4212" s="45"/>
      <c r="V4212" s="38"/>
      <c r="W4212" s="20" t="s">
        <v>43</v>
      </c>
      <c r="X4212" s="44">
        <v>31118709</v>
      </c>
      <c r="Y4212" s="45"/>
      <c r="Z4212" s="38"/>
      <c r="AA4212" s="20" t="s">
        <v>43</v>
      </c>
      <c r="AB4212" s="44">
        <v>50630210.149999999</v>
      </c>
      <c r="AC4212" s="45"/>
      <c r="AD4212" s="38"/>
      <c r="AE4212" s="20" t="s">
        <v>43</v>
      </c>
      <c r="AF4212" s="44">
        <v>38060627</v>
      </c>
      <c r="AG4212" s="45"/>
      <c r="AH4212" s="38"/>
      <c r="AI4212" s="20" t="s">
        <v>43</v>
      </c>
      <c r="AJ4212" s="44">
        <v>41645840.93</v>
      </c>
      <c r="AK4212" s="45"/>
      <c r="AL4212" s="38"/>
      <c r="AM4212" s="20" t="s">
        <v>43</v>
      </c>
      <c r="AN4212" s="44">
        <v>47198239</v>
      </c>
      <c r="AO4212" s="45"/>
    </row>
    <row r="4213" spans="1:41" hidden="1" outlineLevel="1" x14ac:dyDescent="0.25">
      <c r="A4213" s="30"/>
      <c r="B4213" s="31" t="s">
        <v>44</v>
      </c>
      <c r="C4213" s="31" t="s">
        <v>45</v>
      </c>
      <c r="G4213" s="36"/>
      <c r="H4213" s="36"/>
      <c r="I4213" s="37"/>
      <c r="J4213" s="38"/>
      <c r="K4213" s="36"/>
      <c r="L4213" s="36"/>
      <c r="M4213" s="37"/>
      <c r="N4213" s="38"/>
      <c r="O4213" s="36"/>
      <c r="P4213" s="36"/>
      <c r="Q4213" s="37"/>
      <c r="R4213" s="38"/>
      <c r="S4213" s="36"/>
      <c r="T4213" s="36"/>
      <c r="U4213" s="37"/>
      <c r="V4213" s="38"/>
      <c r="W4213" s="36"/>
      <c r="X4213" s="36"/>
      <c r="Y4213" s="37"/>
      <c r="Z4213" s="38"/>
      <c r="AA4213" s="36"/>
      <c r="AB4213" s="36"/>
      <c r="AC4213" s="37"/>
      <c r="AD4213" s="38"/>
      <c r="AE4213" s="36"/>
      <c r="AF4213" s="36"/>
      <c r="AG4213" s="37"/>
      <c r="AH4213" s="38"/>
      <c r="AI4213" s="36"/>
      <c r="AJ4213" s="36"/>
      <c r="AK4213" s="37"/>
      <c r="AL4213" s="38"/>
      <c r="AM4213" s="36"/>
      <c r="AN4213" s="36"/>
      <c r="AO4213" s="37"/>
    </row>
    <row r="4214" spans="1:41" hidden="1" outlineLevel="1" x14ac:dyDescent="0.25">
      <c r="A4214" s="34" t="s">
        <v>6895</v>
      </c>
      <c r="B4214" s="35" t="s">
        <v>47</v>
      </c>
      <c r="C4214" s="35" t="s">
        <v>2663</v>
      </c>
      <c r="G4214" s="36"/>
      <c r="H4214" s="36"/>
      <c r="I4214" s="37"/>
      <c r="J4214" s="38"/>
      <c r="K4214" s="36"/>
      <c r="L4214" s="36"/>
      <c r="M4214" s="37"/>
      <c r="N4214" s="38"/>
      <c r="O4214" s="36"/>
      <c r="P4214" s="36"/>
      <c r="Q4214" s="37"/>
      <c r="R4214" s="38"/>
      <c r="S4214" s="36"/>
      <c r="T4214" s="36"/>
      <c r="U4214" s="37"/>
      <c r="V4214" s="38"/>
      <c r="W4214" s="36"/>
      <c r="X4214" s="36"/>
      <c r="Y4214" s="37"/>
      <c r="Z4214" s="38"/>
      <c r="AA4214" s="36"/>
      <c r="AB4214" s="36"/>
      <c r="AC4214" s="37"/>
      <c r="AD4214" s="38"/>
      <c r="AE4214" s="36"/>
      <c r="AF4214" s="36"/>
      <c r="AG4214" s="37"/>
      <c r="AH4214" s="38"/>
      <c r="AI4214" s="36"/>
      <c r="AJ4214" s="36"/>
      <c r="AK4214" s="37"/>
      <c r="AL4214" s="38"/>
      <c r="AM4214" s="36"/>
      <c r="AN4214" s="36"/>
      <c r="AO4214" s="37"/>
    </row>
    <row r="4215" spans="1:41" hidden="1" outlineLevel="1" x14ac:dyDescent="0.25">
      <c r="A4215" s="34" t="s">
        <v>6896</v>
      </c>
      <c r="B4215" s="35" t="s">
        <v>47</v>
      </c>
      <c r="C4215" s="35" t="s">
        <v>2665</v>
      </c>
      <c r="G4215" s="36"/>
      <c r="H4215" s="36"/>
      <c r="I4215" s="37"/>
      <c r="J4215" s="38"/>
      <c r="K4215" s="36"/>
      <c r="L4215" s="36"/>
      <c r="M4215" s="37"/>
      <c r="N4215" s="38"/>
      <c r="O4215" s="36"/>
      <c r="P4215" s="36"/>
      <c r="Q4215" s="37"/>
      <c r="R4215" s="38"/>
      <c r="S4215" s="36"/>
      <c r="T4215" s="36"/>
      <c r="U4215" s="37"/>
      <c r="V4215" s="38"/>
      <c r="W4215" s="36"/>
      <c r="X4215" s="36"/>
      <c r="Y4215" s="37"/>
      <c r="Z4215" s="38"/>
      <c r="AA4215" s="36"/>
      <c r="AB4215" s="36"/>
      <c r="AC4215" s="37"/>
      <c r="AD4215" s="38"/>
      <c r="AE4215" s="36"/>
      <c r="AF4215" s="36"/>
      <c r="AG4215" s="37"/>
      <c r="AH4215" s="38"/>
      <c r="AI4215" s="36"/>
      <c r="AJ4215" s="36"/>
      <c r="AK4215" s="37"/>
      <c r="AL4215" s="38"/>
      <c r="AM4215" s="36"/>
      <c r="AN4215" s="36"/>
      <c r="AO4215" s="37"/>
    </row>
    <row r="4216" spans="1:41" ht="60" hidden="1" outlineLevel="1" x14ac:dyDescent="0.25">
      <c r="A4216" s="34" t="s">
        <v>6897</v>
      </c>
      <c r="B4216" s="35" t="s">
        <v>47</v>
      </c>
      <c r="C4216" s="35" t="s">
        <v>2667</v>
      </c>
      <c r="G4216" s="36"/>
      <c r="H4216" s="36"/>
      <c r="I4216" s="37"/>
      <c r="J4216" s="38"/>
      <c r="K4216" s="36"/>
      <c r="L4216" s="36"/>
      <c r="M4216" s="37"/>
      <c r="N4216" s="38"/>
      <c r="O4216" s="36"/>
      <c r="P4216" s="36"/>
      <c r="Q4216" s="37"/>
      <c r="R4216" s="38"/>
      <c r="S4216" s="36"/>
      <c r="T4216" s="36"/>
      <c r="U4216" s="37"/>
      <c r="V4216" s="38"/>
      <c r="W4216" s="36"/>
      <c r="X4216" s="36"/>
      <c r="Y4216" s="37"/>
      <c r="Z4216" s="38"/>
      <c r="AA4216" s="36"/>
      <c r="AB4216" s="36"/>
      <c r="AC4216" s="37"/>
      <c r="AD4216" s="38"/>
      <c r="AE4216" s="36"/>
      <c r="AF4216" s="36"/>
      <c r="AG4216" s="37"/>
      <c r="AH4216" s="38"/>
      <c r="AI4216" s="36"/>
      <c r="AJ4216" s="36"/>
      <c r="AK4216" s="37"/>
      <c r="AL4216" s="38"/>
      <c r="AM4216" s="36"/>
      <c r="AN4216" s="36"/>
      <c r="AO4216" s="37"/>
    </row>
    <row r="4217" spans="1:41" ht="45" hidden="1" outlineLevel="1" x14ac:dyDescent="0.25">
      <c r="A4217" s="30"/>
      <c r="B4217" s="31" t="s">
        <v>69</v>
      </c>
      <c r="C4217" s="31" t="s">
        <v>70</v>
      </c>
      <c r="D4217" s="31" t="s">
        <v>71</v>
      </c>
      <c r="E4217" s="31" t="s">
        <v>72</v>
      </c>
      <c r="G4217" s="39" t="s">
        <v>73</v>
      </c>
      <c r="H4217" s="40" t="s">
        <v>33</v>
      </c>
      <c r="I4217" s="41"/>
      <c r="J4217" s="38"/>
      <c r="K4217" s="39" t="s">
        <v>73</v>
      </c>
      <c r="L4217" s="40" t="s">
        <v>33</v>
      </c>
      <c r="M4217" s="41"/>
      <c r="N4217" s="38"/>
      <c r="O4217" s="39" t="s">
        <v>73</v>
      </c>
      <c r="P4217" s="40" t="s">
        <v>33</v>
      </c>
      <c r="Q4217" s="41"/>
      <c r="R4217" s="38"/>
      <c r="S4217" s="39" t="s">
        <v>73</v>
      </c>
      <c r="T4217" s="40" t="s">
        <v>33</v>
      </c>
      <c r="U4217" s="41"/>
      <c r="V4217" s="38"/>
      <c r="W4217" s="39" t="s">
        <v>73</v>
      </c>
      <c r="X4217" s="40" t="s">
        <v>33</v>
      </c>
      <c r="Y4217" s="41"/>
      <c r="Z4217" s="38"/>
      <c r="AA4217" s="39" t="s">
        <v>73</v>
      </c>
      <c r="AB4217" s="40" t="s">
        <v>33</v>
      </c>
      <c r="AC4217" s="41"/>
      <c r="AD4217" s="38"/>
      <c r="AE4217" s="39" t="s">
        <v>73</v>
      </c>
      <c r="AF4217" s="40" t="s">
        <v>33</v>
      </c>
      <c r="AG4217" s="41"/>
      <c r="AH4217" s="38"/>
      <c r="AI4217" s="39" t="s">
        <v>73</v>
      </c>
      <c r="AJ4217" s="40" t="s">
        <v>33</v>
      </c>
      <c r="AK4217" s="41"/>
      <c r="AL4217" s="38"/>
      <c r="AM4217" s="39" t="s">
        <v>73</v>
      </c>
      <c r="AN4217" s="40" t="s">
        <v>33</v>
      </c>
      <c r="AO4217" s="41"/>
    </row>
    <row r="4218" spans="1:41" hidden="1" outlineLevel="1" x14ac:dyDescent="0.25">
      <c r="A4218" s="34" t="s">
        <v>6898</v>
      </c>
      <c r="B4218" s="35" t="s">
        <v>6899</v>
      </c>
      <c r="C4218" s="35" t="s">
        <v>6900</v>
      </c>
      <c r="D4218" s="35" t="s">
        <v>686</v>
      </c>
      <c r="E4218" s="42">
        <v>63240</v>
      </c>
      <c r="G4218" s="43">
        <v>69</v>
      </c>
      <c r="H4218" s="44">
        <v>4363560</v>
      </c>
      <c r="I4218" s="45"/>
      <c r="J4218" s="38"/>
      <c r="K4218" s="43">
        <v>110</v>
      </c>
      <c r="L4218" s="44">
        <v>6956400</v>
      </c>
      <c r="M4218" s="45"/>
      <c r="N4218" s="38"/>
      <c r="O4218" s="43">
        <v>110</v>
      </c>
      <c r="P4218" s="44">
        <v>6956400</v>
      </c>
      <c r="Q4218" s="45"/>
      <c r="R4218" s="38"/>
      <c r="S4218" s="43">
        <v>113</v>
      </c>
      <c r="T4218" s="44">
        <v>7146120</v>
      </c>
      <c r="U4218" s="45"/>
      <c r="V4218" s="38"/>
      <c r="W4218" s="43">
        <v>87</v>
      </c>
      <c r="X4218" s="44">
        <v>5501880</v>
      </c>
      <c r="Y4218" s="45"/>
      <c r="Z4218" s="38"/>
      <c r="AA4218" s="43">
        <v>138.28</v>
      </c>
      <c r="AB4218" s="44">
        <v>8744827.1999999993</v>
      </c>
      <c r="AC4218" s="45"/>
      <c r="AD4218" s="38"/>
      <c r="AE4218" s="43">
        <v>125</v>
      </c>
      <c r="AF4218" s="44">
        <v>7905000</v>
      </c>
      <c r="AG4218" s="45"/>
      <c r="AH4218" s="38"/>
      <c r="AI4218" s="43">
        <v>112.27</v>
      </c>
      <c r="AJ4218" s="44">
        <v>7099954.7999999998</v>
      </c>
      <c r="AK4218" s="45"/>
      <c r="AL4218" s="38"/>
      <c r="AM4218" s="43">
        <v>145</v>
      </c>
      <c r="AN4218" s="44">
        <v>9169800</v>
      </c>
      <c r="AO4218" s="45"/>
    </row>
    <row r="4219" spans="1:41" hidden="1" outlineLevel="1" x14ac:dyDescent="0.25">
      <c r="A4219" s="34" t="s">
        <v>6901</v>
      </c>
      <c r="B4219" s="35" t="s">
        <v>6902</v>
      </c>
      <c r="C4219" s="35" t="s">
        <v>3670</v>
      </c>
      <c r="D4219" s="35" t="s">
        <v>523</v>
      </c>
      <c r="E4219" s="42">
        <v>47940</v>
      </c>
      <c r="G4219" s="43">
        <v>19</v>
      </c>
      <c r="H4219" s="44">
        <v>910860</v>
      </c>
      <c r="I4219" s="45"/>
      <c r="J4219" s="38"/>
      <c r="K4219" s="43">
        <v>21</v>
      </c>
      <c r="L4219" s="44">
        <v>1006740</v>
      </c>
      <c r="M4219" s="45"/>
      <c r="N4219" s="38"/>
      <c r="O4219" s="43">
        <v>21</v>
      </c>
      <c r="P4219" s="44">
        <v>1006740</v>
      </c>
      <c r="Q4219" s="45"/>
      <c r="R4219" s="38"/>
      <c r="S4219" s="43">
        <v>37</v>
      </c>
      <c r="T4219" s="44">
        <v>1773780</v>
      </c>
      <c r="U4219" s="45"/>
      <c r="V4219" s="38"/>
      <c r="W4219" s="43">
        <v>19</v>
      </c>
      <c r="X4219" s="44">
        <v>910860</v>
      </c>
      <c r="Y4219" s="45"/>
      <c r="Z4219" s="38"/>
      <c r="AA4219" s="43">
        <v>31.34</v>
      </c>
      <c r="AB4219" s="44">
        <v>1502439.6</v>
      </c>
      <c r="AC4219" s="45"/>
      <c r="AD4219" s="38"/>
      <c r="AE4219" s="43">
        <v>34</v>
      </c>
      <c r="AF4219" s="44">
        <v>1629960</v>
      </c>
      <c r="AG4219" s="45"/>
      <c r="AH4219" s="38"/>
      <c r="AI4219" s="43">
        <v>28.7</v>
      </c>
      <c r="AJ4219" s="44">
        <v>1375878</v>
      </c>
      <c r="AK4219" s="45"/>
      <c r="AL4219" s="38"/>
      <c r="AM4219" s="43">
        <v>33</v>
      </c>
      <c r="AN4219" s="44">
        <v>1582020</v>
      </c>
      <c r="AO4219" s="45"/>
    </row>
    <row r="4220" spans="1:41" hidden="1" outlineLevel="1" x14ac:dyDescent="0.25">
      <c r="A4220" s="30"/>
      <c r="B4220" s="31" t="s">
        <v>44</v>
      </c>
      <c r="C4220" s="31" t="s">
        <v>45</v>
      </c>
      <c r="G4220" s="36"/>
      <c r="H4220" s="36"/>
      <c r="I4220" s="37"/>
      <c r="J4220" s="38"/>
      <c r="K4220" s="36"/>
      <c r="L4220" s="36"/>
      <c r="M4220" s="37"/>
      <c r="N4220" s="38"/>
      <c r="O4220" s="36"/>
      <c r="P4220" s="36"/>
      <c r="Q4220" s="37"/>
      <c r="R4220" s="38"/>
      <c r="S4220" s="36"/>
      <c r="T4220" s="36"/>
      <c r="U4220" s="37"/>
      <c r="V4220" s="38"/>
      <c r="W4220" s="36"/>
      <c r="X4220" s="36"/>
      <c r="Y4220" s="37"/>
      <c r="Z4220" s="38"/>
      <c r="AA4220" s="36"/>
      <c r="AB4220" s="36"/>
      <c r="AC4220" s="37"/>
      <c r="AD4220" s="38"/>
      <c r="AE4220" s="36"/>
      <c r="AF4220" s="36"/>
      <c r="AG4220" s="37"/>
      <c r="AH4220" s="38"/>
      <c r="AI4220" s="36"/>
      <c r="AJ4220" s="36"/>
      <c r="AK4220" s="37"/>
      <c r="AL4220" s="38"/>
      <c r="AM4220" s="36"/>
      <c r="AN4220" s="36"/>
      <c r="AO4220" s="37"/>
    </row>
    <row r="4221" spans="1:41" ht="60" hidden="1" outlineLevel="1" x14ac:dyDescent="0.25">
      <c r="A4221" s="34" t="s">
        <v>6903</v>
      </c>
      <c r="B4221" s="35" t="s">
        <v>47</v>
      </c>
      <c r="C4221" s="35" t="s">
        <v>3690</v>
      </c>
      <c r="G4221" s="36"/>
      <c r="H4221" s="36"/>
      <c r="I4221" s="37"/>
      <c r="J4221" s="38"/>
      <c r="K4221" s="36"/>
      <c r="L4221" s="36"/>
      <c r="M4221" s="37"/>
      <c r="N4221" s="38"/>
      <c r="O4221" s="36"/>
      <c r="P4221" s="36"/>
      <c r="Q4221" s="37"/>
      <c r="R4221" s="38"/>
      <c r="S4221" s="36"/>
      <c r="T4221" s="36"/>
      <c r="U4221" s="37"/>
      <c r="V4221" s="38"/>
      <c r="W4221" s="36"/>
      <c r="X4221" s="36"/>
      <c r="Y4221" s="37"/>
      <c r="Z4221" s="38"/>
      <c r="AA4221" s="36"/>
      <c r="AB4221" s="36"/>
      <c r="AC4221" s="37"/>
      <c r="AD4221" s="38"/>
      <c r="AE4221" s="36"/>
      <c r="AF4221" s="36"/>
      <c r="AG4221" s="37"/>
      <c r="AH4221" s="38"/>
      <c r="AI4221" s="36"/>
      <c r="AJ4221" s="36"/>
      <c r="AK4221" s="37"/>
      <c r="AL4221" s="38"/>
      <c r="AM4221" s="36"/>
      <c r="AN4221" s="36"/>
      <c r="AO4221" s="37"/>
    </row>
    <row r="4222" spans="1:41" ht="45" hidden="1" outlineLevel="1" x14ac:dyDescent="0.25">
      <c r="A4222" s="30"/>
      <c r="B4222" s="31" t="s">
        <v>69</v>
      </c>
      <c r="C4222" s="31" t="s">
        <v>70</v>
      </c>
      <c r="D4222" s="31" t="s">
        <v>71</v>
      </c>
      <c r="E4222" s="31" t="s">
        <v>72</v>
      </c>
      <c r="G4222" s="39" t="s">
        <v>73</v>
      </c>
      <c r="H4222" s="40" t="s">
        <v>33</v>
      </c>
      <c r="I4222" s="41"/>
      <c r="J4222" s="38"/>
      <c r="K4222" s="39" t="s">
        <v>73</v>
      </c>
      <c r="L4222" s="40" t="s">
        <v>33</v>
      </c>
      <c r="M4222" s="41"/>
      <c r="N4222" s="38"/>
      <c r="O4222" s="39" t="s">
        <v>73</v>
      </c>
      <c r="P4222" s="40" t="s">
        <v>33</v>
      </c>
      <c r="Q4222" s="41"/>
      <c r="R4222" s="38"/>
      <c r="S4222" s="39" t="s">
        <v>73</v>
      </c>
      <c r="T4222" s="40" t="s">
        <v>33</v>
      </c>
      <c r="U4222" s="41"/>
      <c r="V4222" s="38"/>
      <c r="W4222" s="39" t="s">
        <v>73</v>
      </c>
      <c r="X4222" s="40" t="s">
        <v>33</v>
      </c>
      <c r="Y4222" s="41"/>
      <c r="Z4222" s="38"/>
      <c r="AA4222" s="39" t="s">
        <v>73</v>
      </c>
      <c r="AB4222" s="40" t="s">
        <v>33</v>
      </c>
      <c r="AC4222" s="41"/>
      <c r="AD4222" s="38"/>
      <c r="AE4222" s="39" t="s">
        <v>73</v>
      </c>
      <c r="AF4222" s="40" t="s">
        <v>33</v>
      </c>
      <c r="AG4222" s="41"/>
      <c r="AH4222" s="38"/>
      <c r="AI4222" s="39" t="s">
        <v>73</v>
      </c>
      <c r="AJ4222" s="40" t="s">
        <v>33</v>
      </c>
      <c r="AK4222" s="41"/>
      <c r="AL4222" s="38"/>
      <c r="AM4222" s="39" t="s">
        <v>73</v>
      </c>
      <c r="AN4222" s="40" t="s">
        <v>33</v>
      </c>
      <c r="AO4222" s="41"/>
    </row>
    <row r="4223" spans="1:41" hidden="1" outlineLevel="1" x14ac:dyDescent="0.25">
      <c r="A4223" s="34" t="s">
        <v>6904</v>
      </c>
      <c r="B4223" s="35" t="s">
        <v>6905</v>
      </c>
      <c r="C4223" s="35" t="s">
        <v>6906</v>
      </c>
      <c r="D4223" s="35" t="s">
        <v>686</v>
      </c>
      <c r="E4223" s="42">
        <v>4488</v>
      </c>
      <c r="G4223" s="43">
        <v>69</v>
      </c>
      <c r="H4223" s="44">
        <v>309672</v>
      </c>
      <c r="I4223" s="45"/>
      <c r="J4223" s="38"/>
      <c r="K4223" s="43">
        <v>90</v>
      </c>
      <c r="L4223" s="44">
        <v>403920</v>
      </c>
      <c r="M4223" s="45"/>
      <c r="N4223" s="38"/>
      <c r="O4223" s="43">
        <v>90</v>
      </c>
      <c r="P4223" s="44">
        <v>403920</v>
      </c>
      <c r="Q4223" s="45"/>
      <c r="R4223" s="38"/>
      <c r="S4223" s="43">
        <v>88</v>
      </c>
      <c r="T4223" s="44">
        <v>394944</v>
      </c>
      <c r="U4223" s="45"/>
      <c r="V4223" s="38"/>
      <c r="W4223" s="43">
        <v>70</v>
      </c>
      <c r="X4223" s="44">
        <v>314160</v>
      </c>
      <c r="Y4223" s="45"/>
      <c r="Z4223" s="38"/>
      <c r="AA4223" s="43">
        <v>121.17</v>
      </c>
      <c r="AB4223" s="44">
        <v>543810.96</v>
      </c>
      <c r="AC4223" s="45"/>
      <c r="AD4223" s="38"/>
      <c r="AE4223" s="43">
        <v>87</v>
      </c>
      <c r="AF4223" s="44">
        <v>390456</v>
      </c>
      <c r="AG4223" s="45"/>
      <c r="AH4223" s="38"/>
      <c r="AI4223" s="43">
        <v>81.22</v>
      </c>
      <c r="AJ4223" s="44">
        <v>364515.36</v>
      </c>
      <c r="AK4223" s="45"/>
      <c r="AL4223" s="38"/>
      <c r="AM4223" s="43">
        <v>113</v>
      </c>
      <c r="AN4223" s="44">
        <v>507144</v>
      </c>
      <c r="AO4223" s="45"/>
    </row>
    <row r="4224" spans="1:41" hidden="1" outlineLevel="1" x14ac:dyDescent="0.25">
      <c r="A4224" s="34" t="s">
        <v>6907</v>
      </c>
      <c r="B4224" s="35" t="s">
        <v>6908</v>
      </c>
      <c r="C4224" s="35" t="s">
        <v>6909</v>
      </c>
      <c r="D4224" s="35" t="s">
        <v>686</v>
      </c>
      <c r="E4224" s="42">
        <v>8772</v>
      </c>
      <c r="G4224" s="43">
        <v>65</v>
      </c>
      <c r="H4224" s="44">
        <v>570180</v>
      </c>
      <c r="I4224" s="45"/>
      <c r="J4224" s="38"/>
      <c r="K4224" s="43">
        <v>90</v>
      </c>
      <c r="L4224" s="44">
        <v>789480</v>
      </c>
      <c r="M4224" s="45"/>
      <c r="N4224" s="38"/>
      <c r="O4224" s="43">
        <v>90</v>
      </c>
      <c r="P4224" s="44">
        <v>789480</v>
      </c>
      <c r="Q4224" s="45"/>
      <c r="R4224" s="38"/>
      <c r="S4224" s="43">
        <v>88</v>
      </c>
      <c r="T4224" s="44">
        <v>771936</v>
      </c>
      <c r="U4224" s="45"/>
      <c r="V4224" s="38"/>
      <c r="W4224" s="43">
        <v>70</v>
      </c>
      <c r="X4224" s="44">
        <v>614040</v>
      </c>
      <c r="Y4224" s="45"/>
      <c r="Z4224" s="38"/>
      <c r="AA4224" s="43">
        <v>121.17</v>
      </c>
      <c r="AB4224" s="44">
        <v>1062903.24</v>
      </c>
      <c r="AC4224" s="45"/>
      <c r="AD4224" s="38"/>
      <c r="AE4224" s="43">
        <v>87</v>
      </c>
      <c r="AF4224" s="44">
        <v>763164</v>
      </c>
      <c r="AG4224" s="45"/>
      <c r="AH4224" s="38"/>
      <c r="AI4224" s="43">
        <v>81.22</v>
      </c>
      <c r="AJ4224" s="44">
        <v>712461.84</v>
      </c>
      <c r="AK4224" s="45"/>
      <c r="AL4224" s="38"/>
      <c r="AM4224" s="43">
        <v>117</v>
      </c>
      <c r="AN4224" s="44">
        <v>1026324</v>
      </c>
      <c r="AO4224" s="45"/>
    </row>
    <row r="4225" spans="1:41" hidden="1" outlineLevel="1" x14ac:dyDescent="0.25">
      <c r="A4225" s="34" t="s">
        <v>6910</v>
      </c>
      <c r="B4225" s="35" t="s">
        <v>6911</v>
      </c>
      <c r="C4225" s="35" t="s">
        <v>6912</v>
      </c>
      <c r="D4225" s="35" t="s">
        <v>686</v>
      </c>
      <c r="E4225" s="42">
        <v>7956</v>
      </c>
      <c r="G4225" s="43">
        <v>56</v>
      </c>
      <c r="H4225" s="44">
        <v>445536</v>
      </c>
      <c r="I4225" s="45"/>
      <c r="J4225" s="38"/>
      <c r="K4225" s="43">
        <v>90</v>
      </c>
      <c r="L4225" s="44">
        <v>716040</v>
      </c>
      <c r="M4225" s="45"/>
      <c r="N4225" s="38"/>
      <c r="O4225" s="43">
        <v>90</v>
      </c>
      <c r="P4225" s="44">
        <v>716040</v>
      </c>
      <c r="Q4225" s="45"/>
      <c r="R4225" s="38"/>
      <c r="S4225" s="43">
        <v>88</v>
      </c>
      <c r="T4225" s="44">
        <v>700128</v>
      </c>
      <c r="U4225" s="45"/>
      <c r="V4225" s="38"/>
      <c r="W4225" s="43">
        <v>70</v>
      </c>
      <c r="X4225" s="44">
        <v>556920</v>
      </c>
      <c r="Y4225" s="45"/>
      <c r="Z4225" s="38"/>
      <c r="AA4225" s="43">
        <v>121.17</v>
      </c>
      <c r="AB4225" s="44">
        <v>964028.52</v>
      </c>
      <c r="AC4225" s="45"/>
      <c r="AD4225" s="38"/>
      <c r="AE4225" s="43">
        <v>87</v>
      </c>
      <c r="AF4225" s="44">
        <v>692172</v>
      </c>
      <c r="AG4225" s="45"/>
      <c r="AH4225" s="38"/>
      <c r="AI4225" s="43">
        <v>81.22</v>
      </c>
      <c r="AJ4225" s="44">
        <v>646186.31999999995</v>
      </c>
      <c r="AK4225" s="45"/>
      <c r="AL4225" s="38"/>
      <c r="AM4225" s="43">
        <v>111</v>
      </c>
      <c r="AN4225" s="44">
        <v>883116</v>
      </c>
      <c r="AO4225" s="45"/>
    </row>
    <row r="4226" spans="1:41" hidden="1" outlineLevel="1" x14ac:dyDescent="0.25">
      <c r="A4226" s="34" t="s">
        <v>6913</v>
      </c>
      <c r="B4226" s="35" t="s">
        <v>6914</v>
      </c>
      <c r="C4226" s="35" t="s">
        <v>6915</v>
      </c>
      <c r="D4226" s="35" t="s">
        <v>523</v>
      </c>
      <c r="E4226" s="42">
        <v>13668</v>
      </c>
      <c r="G4226" s="43">
        <v>19</v>
      </c>
      <c r="H4226" s="44">
        <v>259692</v>
      </c>
      <c r="I4226" s="45"/>
      <c r="J4226" s="38"/>
      <c r="K4226" s="43">
        <v>16</v>
      </c>
      <c r="L4226" s="44">
        <v>218688</v>
      </c>
      <c r="M4226" s="45"/>
      <c r="N4226" s="38"/>
      <c r="O4226" s="43">
        <v>16</v>
      </c>
      <c r="P4226" s="44">
        <v>218688</v>
      </c>
      <c r="Q4226" s="45"/>
      <c r="R4226" s="38"/>
      <c r="S4226" s="43">
        <v>35</v>
      </c>
      <c r="T4226" s="44">
        <v>478380</v>
      </c>
      <c r="U4226" s="45"/>
      <c r="V4226" s="38"/>
      <c r="W4226" s="43">
        <v>18</v>
      </c>
      <c r="X4226" s="44">
        <v>246024</v>
      </c>
      <c r="Y4226" s="45"/>
      <c r="Z4226" s="38"/>
      <c r="AA4226" s="43">
        <v>31.34</v>
      </c>
      <c r="AB4226" s="44">
        <v>428355.12</v>
      </c>
      <c r="AC4226" s="45"/>
      <c r="AD4226" s="38"/>
      <c r="AE4226" s="43">
        <v>27</v>
      </c>
      <c r="AF4226" s="44">
        <v>369036</v>
      </c>
      <c r="AG4226" s="45"/>
      <c r="AH4226" s="38"/>
      <c r="AI4226" s="43">
        <v>23.69</v>
      </c>
      <c r="AJ4226" s="44">
        <v>323794.92</v>
      </c>
      <c r="AK4226" s="45"/>
      <c r="AL4226" s="38"/>
      <c r="AM4226" s="43">
        <v>30</v>
      </c>
      <c r="AN4226" s="44">
        <v>410040</v>
      </c>
      <c r="AO4226" s="45"/>
    </row>
    <row r="4227" spans="1:41" hidden="1" outlineLevel="1" x14ac:dyDescent="0.25">
      <c r="A4227" s="30"/>
      <c r="B4227" s="31" t="s">
        <v>44</v>
      </c>
      <c r="C4227" s="31" t="s">
        <v>45</v>
      </c>
      <c r="G4227" s="36"/>
      <c r="H4227" s="36"/>
      <c r="I4227" s="37"/>
      <c r="J4227" s="38"/>
      <c r="K4227" s="36"/>
      <c r="L4227" s="36"/>
      <c r="M4227" s="37"/>
      <c r="N4227" s="38"/>
      <c r="O4227" s="36"/>
      <c r="P4227" s="36"/>
      <c r="Q4227" s="37"/>
      <c r="R4227" s="38"/>
      <c r="S4227" s="36"/>
      <c r="T4227" s="36"/>
      <c r="U4227" s="37"/>
      <c r="V4227" s="38"/>
      <c r="W4227" s="36"/>
      <c r="X4227" s="36"/>
      <c r="Y4227" s="37"/>
      <c r="Z4227" s="38"/>
      <c r="AA4227" s="36"/>
      <c r="AB4227" s="36"/>
      <c r="AC4227" s="37"/>
      <c r="AD4227" s="38"/>
      <c r="AE4227" s="36"/>
      <c r="AF4227" s="36"/>
      <c r="AG4227" s="37"/>
      <c r="AH4227" s="38"/>
      <c r="AI4227" s="36"/>
      <c r="AJ4227" s="36"/>
      <c r="AK4227" s="37"/>
      <c r="AL4227" s="38"/>
      <c r="AM4227" s="36"/>
      <c r="AN4227" s="36"/>
      <c r="AO4227" s="37"/>
    </row>
    <row r="4228" spans="1:41" ht="60" hidden="1" outlineLevel="1" x14ac:dyDescent="0.25">
      <c r="A4228" s="34" t="s">
        <v>6916</v>
      </c>
      <c r="B4228" s="35" t="s">
        <v>47</v>
      </c>
      <c r="C4228" s="35" t="s">
        <v>6917</v>
      </c>
      <c r="G4228" s="36"/>
      <c r="H4228" s="36"/>
      <c r="I4228" s="37"/>
      <c r="J4228" s="38"/>
      <c r="K4228" s="36"/>
      <c r="L4228" s="36"/>
      <c r="M4228" s="37"/>
      <c r="N4228" s="38"/>
      <c r="O4228" s="36"/>
      <c r="P4228" s="36"/>
      <c r="Q4228" s="37"/>
      <c r="R4228" s="38"/>
      <c r="S4228" s="36"/>
      <c r="T4228" s="36"/>
      <c r="U4228" s="37"/>
      <c r="V4228" s="38"/>
      <c r="W4228" s="36"/>
      <c r="X4228" s="36"/>
      <c r="Y4228" s="37"/>
      <c r="Z4228" s="38"/>
      <c r="AA4228" s="36"/>
      <c r="AB4228" s="36"/>
      <c r="AC4228" s="37"/>
      <c r="AD4228" s="38"/>
      <c r="AE4228" s="36"/>
      <c r="AF4228" s="36"/>
      <c r="AG4228" s="37"/>
      <c r="AH4228" s="38"/>
      <c r="AI4228" s="36"/>
      <c r="AJ4228" s="36"/>
      <c r="AK4228" s="37"/>
      <c r="AL4228" s="38"/>
      <c r="AM4228" s="36"/>
      <c r="AN4228" s="36"/>
      <c r="AO4228" s="37"/>
    </row>
    <row r="4229" spans="1:41" ht="45" hidden="1" outlineLevel="1" x14ac:dyDescent="0.25">
      <c r="A4229" s="30"/>
      <c r="B4229" s="31" t="s">
        <v>69</v>
      </c>
      <c r="C4229" s="31" t="s">
        <v>70</v>
      </c>
      <c r="D4229" s="31" t="s">
        <v>71</v>
      </c>
      <c r="E4229" s="31" t="s">
        <v>72</v>
      </c>
      <c r="G4229" s="39" t="s">
        <v>73</v>
      </c>
      <c r="H4229" s="40" t="s">
        <v>33</v>
      </c>
      <c r="I4229" s="41"/>
      <c r="J4229" s="38"/>
      <c r="K4229" s="39" t="s">
        <v>73</v>
      </c>
      <c r="L4229" s="40" t="s">
        <v>33</v>
      </c>
      <c r="M4229" s="41"/>
      <c r="N4229" s="38"/>
      <c r="O4229" s="39" t="s">
        <v>73</v>
      </c>
      <c r="P4229" s="40" t="s">
        <v>33</v>
      </c>
      <c r="Q4229" s="41"/>
      <c r="R4229" s="38"/>
      <c r="S4229" s="39" t="s">
        <v>73</v>
      </c>
      <c r="T4229" s="40" t="s">
        <v>33</v>
      </c>
      <c r="U4229" s="41"/>
      <c r="V4229" s="38"/>
      <c r="W4229" s="39" t="s">
        <v>73</v>
      </c>
      <c r="X4229" s="40" t="s">
        <v>33</v>
      </c>
      <c r="Y4229" s="41"/>
      <c r="Z4229" s="38"/>
      <c r="AA4229" s="39" t="s">
        <v>73</v>
      </c>
      <c r="AB4229" s="40" t="s">
        <v>33</v>
      </c>
      <c r="AC4229" s="41"/>
      <c r="AD4229" s="38"/>
      <c r="AE4229" s="39" t="s">
        <v>73</v>
      </c>
      <c r="AF4229" s="40" t="s">
        <v>33</v>
      </c>
      <c r="AG4229" s="41"/>
      <c r="AH4229" s="38"/>
      <c r="AI4229" s="39" t="s">
        <v>73</v>
      </c>
      <c r="AJ4229" s="40" t="s">
        <v>33</v>
      </c>
      <c r="AK4229" s="41"/>
      <c r="AL4229" s="38"/>
      <c r="AM4229" s="39" t="s">
        <v>73</v>
      </c>
      <c r="AN4229" s="40" t="s">
        <v>33</v>
      </c>
      <c r="AO4229" s="41"/>
    </row>
    <row r="4230" spans="1:41" hidden="1" outlineLevel="1" x14ac:dyDescent="0.25">
      <c r="A4230" s="34" t="s">
        <v>6918</v>
      </c>
      <c r="B4230" s="35" t="s">
        <v>6919</v>
      </c>
      <c r="C4230" s="35" t="s">
        <v>6920</v>
      </c>
      <c r="D4230" s="35" t="s">
        <v>686</v>
      </c>
      <c r="E4230" s="42">
        <v>8976</v>
      </c>
      <c r="G4230" s="43">
        <v>165</v>
      </c>
      <c r="H4230" s="44">
        <v>1481040</v>
      </c>
      <c r="I4230" s="45"/>
      <c r="J4230" s="38"/>
      <c r="K4230" s="43">
        <v>242</v>
      </c>
      <c r="L4230" s="44">
        <v>2172192</v>
      </c>
      <c r="M4230" s="45"/>
      <c r="N4230" s="38"/>
      <c r="O4230" s="43">
        <v>242</v>
      </c>
      <c r="P4230" s="44">
        <v>2172192</v>
      </c>
      <c r="Q4230" s="45"/>
      <c r="R4230" s="38"/>
      <c r="S4230" s="43">
        <v>288</v>
      </c>
      <c r="T4230" s="44">
        <v>2585088</v>
      </c>
      <c r="U4230" s="45"/>
      <c r="V4230" s="38"/>
      <c r="W4230" s="43">
        <v>123</v>
      </c>
      <c r="X4230" s="44">
        <v>1104048</v>
      </c>
      <c r="Y4230" s="45"/>
      <c r="Z4230" s="38"/>
      <c r="AA4230" s="43">
        <v>175.33</v>
      </c>
      <c r="AB4230" s="44">
        <v>1573762.08</v>
      </c>
      <c r="AC4230" s="45"/>
      <c r="AD4230" s="38"/>
      <c r="AE4230" s="43">
        <v>183</v>
      </c>
      <c r="AF4230" s="44">
        <v>1642608</v>
      </c>
      <c r="AG4230" s="45"/>
      <c r="AH4230" s="38"/>
      <c r="AI4230" s="43">
        <v>142.94999999999999</v>
      </c>
      <c r="AJ4230" s="44">
        <v>1283119.2</v>
      </c>
      <c r="AK4230" s="45"/>
      <c r="AL4230" s="38"/>
      <c r="AM4230" s="43">
        <v>310</v>
      </c>
      <c r="AN4230" s="44">
        <v>2782560</v>
      </c>
      <c r="AO4230" s="45"/>
    </row>
    <row r="4231" spans="1:41" hidden="1" outlineLevel="1" x14ac:dyDescent="0.25">
      <c r="A4231" s="34" t="s">
        <v>6921</v>
      </c>
      <c r="B4231" s="35" t="s">
        <v>6922</v>
      </c>
      <c r="C4231" s="35" t="s">
        <v>6923</v>
      </c>
      <c r="D4231" s="35" t="s">
        <v>523</v>
      </c>
      <c r="E4231" s="42">
        <v>9180</v>
      </c>
      <c r="G4231" s="43">
        <v>45</v>
      </c>
      <c r="H4231" s="44">
        <v>413100</v>
      </c>
      <c r="I4231" s="45"/>
      <c r="J4231" s="38"/>
      <c r="K4231" s="43">
        <v>22</v>
      </c>
      <c r="L4231" s="44">
        <v>201960</v>
      </c>
      <c r="M4231" s="45"/>
      <c r="N4231" s="38"/>
      <c r="O4231" s="43">
        <v>22</v>
      </c>
      <c r="P4231" s="44">
        <v>201960</v>
      </c>
      <c r="Q4231" s="45"/>
      <c r="R4231" s="38"/>
      <c r="S4231" s="43">
        <v>38</v>
      </c>
      <c r="T4231" s="44">
        <v>348840</v>
      </c>
      <c r="U4231" s="45"/>
      <c r="V4231" s="38"/>
      <c r="W4231" s="43">
        <v>24</v>
      </c>
      <c r="X4231" s="44">
        <v>220320</v>
      </c>
      <c r="Y4231" s="45"/>
      <c r="Z4231" s="38"/>
      <c r="AA4231" s="43">
        <v>57.1</v>
      </c>
      <c r="AB4231" s="44">
        <v>524178</v>
      </c>
      <c r="AC4231" s="45"/>
      <c r="AD4231" s="38"/>
      <c r="AE4231" s="43">
        <v>52</v>
      </c>
      <c r="AF4231" s="44">
        <v>477360</v>
      </c>
      <c r="AG4231" s="45"/>
      <c r="AH4231" s="38"/>
      <c r="AI4231" s="43">
        <v>49.67</v>
      </c>
      <c r="AJ4231" s="44">
        <v>455970.6</v>
      </c>
      <c r="AK4231" s="45"/>
      <c r="AL4231" s="38"/>
      <c r="AM4231" s="43">
        <v>62</v>
      </c>
      <c r="AN4231" s="44">
        <v>569160</v>
      </c>
      <c r="AO4231" s="45"/>
    </row>
    <row r="4232" spans="1:41" hidden="1" outlineLevel="1" x14ac:dyDescent="0.25">
      <c r="A4232" s="34" t="s">
        <v>6924</v>
      </c>
      <c r="B4232" s="35" t="s">
        <v>6925</v>
      </c>
      <c r="C4232" s="35" t="s">
        <v>6926</v>
      </c>
      <c r="D4232" s="35" t="s">
        <v>686</v>
      </c>
      <c r="E4232" s="42">
        <v>2040</v>
      </c>
      <c r="G4232" s="43">
        <v>263</v>
      </c>
      <c r="H4232" s="44">
        <v>536520</v>
      </c>
      <c r="I4232" s="45"/>
      <c r="J4232" s="38"/>
      <c r="K4232" s="43">
        <v>170</v>
      </c>
      <c r="L4232" s="44">
        <v>346800</v>
      </c>
      <c r="M4232" s="45"/>
      <c r="N4232" s="38"/>
      <c r="O4232" s="43">
        <v>170</v>
      </c>
      <c r="P4232" s="44">
        <v>346800</v>
      </c>
      <c r="Q4232" s="45"/>
      <c r="R4232" s="38"/>
      <c r="S4232" s="43">
        <v>67</v>
      </c>
      <c r="T4232" s="44">
        <v>136680</v>
      </c>
      <c r="U4232" s="45"/>
      <c r="V4232" s="38"/>
      <c r="W4232" s="43">
        <v>134</v>
      </c>
      <c r="X4232" s="44">
        <v>273360</v>
      </c>
      <c r="Y4232" s="45"/>
      <c r="Z4232" s="38"/>
      <c r="AA4232" s="43">
        <v>236.2</v>
      </c>
      <c r="AB4232" s="44">
        <v>481848</v>
      </c>
      <c r="AC4232" s="45"/>
      <c r="AD4232" s="38"/>
      <c r="AE4232" s="43">
        <v>176</v>
      </c>
      <c r="AF4232" s="44">
        <v>359040</v>
      </c>
      <c r="AG4232" s="45"/>
      <c r="AH4232" s="38"/>
      <c r="AI4232" s="43">
        <v>193.04</v>
      </c>
      <c r="AJ4232" s="44">
        <v>393801.6</v>
      </c>
      <c r="AK4232" s="45"/>
      <c r="AL4232" s="38"/>
      <c r="AM4232" s="43">
        <v>404</v>
      </c>
      <c r="AN4232" s="44">
        <v>824160</v>
      </c>
      <c r="AO4232" s="45"/>
    </row>
    <row r="4233" spans="1:41" hidden="1" outlineLevel="1" x14ac:dyDescent="0.25">
      <c r="A4233" s="34" t="s">
        <v>6927</v>
      </c>
      <c r="B4233" s="35" t="s">
        <v>6928</v>
      </c>
      <c r="C4233" s="35" t="s">
        <v>6929</v>
      </c>
      <c r="D4233" s="35" t="s">
        <v>523</v>
      </c>
      <c r="E4233" s="42">
        <v>5712</v>
      </c>
      <c r="G4233" s="43">
        <v>128</v>
      </c>
      <c r="H4233" s="44">
        <v>731136</v>
      </c>
      <c r="I4233" s="45"/>
      <c r="J4233" s="38"/>
      <c r="K4233" s="43">
        <v>110</v>
      </c>
      <c r="L4233" s="44">
        <v>628320</v>
      </c>
      <c r="M4233" s="45"/>
      <c r="N4233" s="38"/>
      <c r="O4233" s="43">
        <v>110</v>
      </c>
      <c r="P4233" s="44">
        <v>628320</v>
      </c>
      <c r="Q4233" s="45"/>
      <c r="R4233" s="38"/>
      <c r="S4233" s="43">
        <v>126</v>
      </c>
      <c r="T4233" s="44">
        <v>719712</v>
      </c>
      <c r="U4233" s="45"/>
      <c r="V4233" s="38"/>
      <c r="W4233" s="43">
        <v>93</v>
      </c>
      <c r="X4233" s="44">
        <v>531216</v>
      </c>
      <c r="Y4233" s="45"/>
      <c r="Z4233" s="38"/>
      <c r="AA4233" s="43">
        <v>190.79</v>
      </c>
      <c r="AB4233" s="44">
        <v>1089792.48</v>
      </c>
      <c r="AC4233" s="45"/>
      <c r="AD4233" s="38"/>
      <c r="AE4233" s="43">
        <v>113</v>
      </c>
      <c r="AF4233" s="44">
        <v>645456</v>
      </c>
      <c r="AG4233" s="45"/>
      <c r="AH4233" s="38"/>
      <c r="AI4233" s="43">
        <v>106.6</v>
      </c>
      <c r="AJ4233" s="44">
        <v>608899.19999999995</v>
      </c>
      <c r="AK4233" s="45"/>
      <c r="AL4233" s="38"/>
      <c r="AM4233" s="43">
        <v>227</v>
      </c>
      <c r="AN4233" s="44">
        <v>1296624</v>
      </c>
      <c r="AO4233" s="45"/>
    </row>
    <row r="4234" spans="1:41" hidden="1" outlineLevel="1" x14ac:dyDescent="0.25">
      <c r="A4234" s="34" t="s">
        <v>6930</v>
      </c>
      <c r="B4234" s="35" t="s">
        <v>6931</v>
      </c>
      <c r="C4234" s="35" t="s">
        <v>6932</v>
      </c>
      <c r="D4234" s="35" t="s">
        <v>523</v>
      </c>
      <c r="E4234" s="42">
        <v>5712</v>
      </c>
      <c r="G4234" s="43">
        <v>45</v>
      </c>
      <c r="H4234" s="44">
        <v>257040</v>
      </c>
      <c r="I4234" s="45"/>
      <c r="J4234" s="38"/>
      <c r="K4234" s="43">
        <v>45</v>
      </c>
      <c r="L4234" s="44">
        <v>257040</v>
      </c>
      <c r="M4234" s="45"/>
      <c r="N4234" s="38"/>
      <c r="O4234" s="43">
        <v>45</v>
      </c>
      <c r="P4234" s="44">
        <v>257040</v>
      </c>
      <c r="Q4234" s="45"/>
      <c r="R4234" s="38"/>
      <c r="S4234" s="43">
        <v>63</v>
      </c>
      <c r="T4234" s="44">
        <v>359856</v>
      </c>
      <c r="U4234" s="45"/>
      <c r="V4234" s="38"/>
      <c r="W4234" s="43">
        <v>32</v>
      </c>
      <c r="X4234" s="44">
        <v>182784</v>
      </c>
      <c r="Y4234" s="45"/>
      <c r="Z4234" s="38"/>
      <c r="AA4234" s="43">
        <v>87.15</v>
      </c>
      <c r="AB4234" s="44">
        <v>497800.8</v>
      </c>
      <c r="AC4234" s="45"/>
      <c r="AD4234" s="38"/>
      <c r="AE4234" s="43">
        <v>70</v>
      </c>
      <c r="AF4234" s="44">
        <v>399840</v>
      </c>
      <c r="AG4234" s="45"/>
      <c r="AH4234" s="38"/>
      <c r="AI4234" s="43">
        <v>66.540000000000006</v>
      </c>
      <c r="AJ4234" s="44">
        <v>380076.48</v>
      </c>
      <c r="AK4234" s="45"/>
      <c r="AL4234" s="38"/>
      <c r="AM4234" s="43">
        <v>0</v>
      </c>
      <c r="AN4234" s="44">
        <v>0</v>
      </c>
      <c r="AO4234" s="45"/>
    </row>
    <row r="4235" spans="1:41" hidden="1" outlineLevel="1" x14ac:dyDescent="0.25">
      <c r="A4235" s="34" t="s">
        <v>6933</v>
      </c>
      <c r="B4235" s="35" t="s">
        <v>6934</v>
      </c>
      <c r="C4235" s="35" t="s">
        <v>6935</v>
      </c>
      <c r="D4235" s="35" t="s">
        <v>523</v>
      </c>
      <c r="E4235" s="42">
        <v>2040</v>
      </c>
      <c r="G4235" s="43">
        <v>45</v>
      </c>
      <c r="H4235" s="44">
        <v>91800</v>
      </c>
      <c r="I4235" s="45"/>
      <c r="J4235" s="38"/>
      <c r="K4235" s="43">
        <v>22</v>
      </c>
      <c r="L4235" s="44">
        <v>44880</v>
      </c>
      <c r="M4235" s="45"/>
      <c r="N4235" s="38"/>
      <c r="O4235" s="43">
        <v>22</v>
      </c>
      <c r="P4235" s="44">
        <v>44880</v>
      </c>
      <c r="Q4235" s="45"/>
      <c r="R4235" s="38"/>
      <c r="S4235" s="43">
        <v>38</v>
      </c>
      <c r="T4235" s="44">
        <v>77520</v>
      </c>
      <c r="U4235" s="45"/>
      <c r="V4235" s="38"/>
      <c r="W4235" s="43">
        <v>93</v>
      </c>
      <c r="X4235" s="44">
        <v>189720</v>
      </c>
      <c r="Y4235" s="45"/>
      <c r="Z4235" s="38"/>
      <c r="AA4235" s="43">
        <v>57.1</v>
      </c>
      <c r="AB4235" s="44">
        <v>116484</v>
      </c>
      <c r="AC4235" s="45"/>
      <c r="AD4235" s="38"/>
      <c r="AE4235" s="43">
        <v>52</v>
      </c>
      <c r="AF4235" s="44">
        <v>106080</v>
      </c>
      <c r="AG4235" s="45"/>
      <c r="AH4235" s="38"/>
      <c r="AI4235" s="43">
        <v>66.540000000000006</v>
      </c>
      <c r="AJ4235" s="44">
        <v>135741.6</v>
      </c>
      <c r="AK4235" s="45"/>
      <c r="AL4235" s="38"/>
      <c r="AM4235" s="43">
        <v>62</v>
      </c>
      <c r="AN4235" s="44">
        <v>126480</v>
      </c>
      <c r="AO4235" s="45"/>
    </row>
    <row r="4236" spans="1:41" ht="30" hidden="1" outlineLevel="1" x14ac:dyDescent="0.25">
      <c r="A4236" s="34" t="s">
        <v>6936</v>
      </c>
      <c r="B4236" s="35" t="s">
        <v>6937</v>
      </c>
      <c r="C4236" s="35" t="s">
        <v>6938</v>
      </c>
      <c r="D4236" s="35" t="s">
        <v>523</v>
      </c>
      <c r="E4236" s="42">
        <v>2040</v>
      </c>
      <c r="G4236" s="43">
        <v>45</v>
      </c>
      <c r="H4236" s="44">
        <v>91800</v>
      </c>
      <c r="I4236" s="45"/>
      <c r="J4236" s="38"/>
      <c r="K4236" s="43">
        <v>22</v>
      </c>
      <c r="L4236" s="44">
        <v>44880</v>
      </c>
      <c r="M4236" s="45"/>
      <c r="N4236" s="38"/>
      <c r="O4236" s="43">
        <v>22</v>
      </c>
      <c r="P4236" s="44">
        <v>44880</v>
      </c>
      <c r="Q4236" s="45"/>
      <c r="R4236" s="38"/>
      <c r="S4236" s="43">
        <v>38</v>
      </c>
      <c r="T4236" s="44">
        <v>77520</v>
      </c>
      <c r="U4236" s="45"/>
      <c r="V4236" s="38"/>
      <c r="W4236" s="43">
        <v>32</v>
      </c>
      <c r="X4236" s="44">
        <v>65280</v>
      </c>
      <c r="Y4236" s="45"/>
      <c r="Z4236" s="38"/>
      <c r="AA4236" s="43">
        <v>57.1</v>
      </c>
      <c r="AB4236" s="44">
        <v>116484</v>
      </c>
      <c r="AC4236" s="45"/>
      <c r="AD4236" s="38"/>
      <c r="AE4236" s="43">
        <v>52</v>
      </c>
      <c r="AF4236" s="44">
        <v>106080</v>
      </c>
      <c r="AG4236" s="45"/>
      <c r="AH4236" s="38"/>
      <c r="AI4236" s="43">
        <v>66.540000000000006</v>
      </c>
      <c r="AJ4236" s="44">
        <v>135741.6</v>
      </c>
      <c r="AK4236" s="45"/>
      <c r="AL4236" s="38"/>
      <c r="AM4236" s="43">
        <v>0</v>
      </c>
      <c r="AN4236" s="44">
        <v>0</v>
      </c>
      <c r="AO4236" s="45"/>
    </row>
    <row r="4237" spans="1:41" hidden="1" outlineLevel="1" x14ac:dyDescent="0.25">
      <c r="A4237" s="34" t="s">
        <v>6939</v>
      </c>
      <c r="B4237" s="35" t="s">
        <v>6940</v>
      </c>
      <c r="C4237" s="35" t="s">
        <v>6941</v>
      </c>
      <c r="D4237" s="35" t="s">
        <v>523</v>
      </c>
      <c r="E4237" s="42">
        <v>6120</v>
      </c>
      <c r="G4237" s="43">
        <v>128</v>
      </c>
      <c r="H4237" s="44">
        <v>783360</v>
      </c>
      <c r="I4237" s="45"/>
      <c r="J4237" s="38"/>
      <c r="K4237" s="43">
        <v>126</v>
      </c>
      <c r="L4237" s="44">
        <v>771120</v>
      </c>
      <c r="M4237" s="45"/>
      <c r="N4237" s="38"/>
      <c r="O4237" s="43">
        <v>126</v>
      </c>
      <c r="P4237" s="44">
        <v>771120</v>
      </c>
      <c r="Q4237" s="45"/>
      <c r="R4237" s="38"/>
      <c r="S4237" s="43">
        <v>113</v>
      </c>
      <c r="T4237" s="44">
        <v>691560</v>
      </c>
      <c r="U4237" s="45"/>
      <c r="V4237" s="38"/>
      <c r="W4237" s="43">
        <v>119</v>
      </c>
      <c r="X4237" s="44">
        <v>728280</v>
      </c>
      <c r="Y4237" s="45"/>
      <c r="Z4237" s="38"/>
      <c r="AA4237" s="43">
        <v>190.79</v>
      </c>
      <c r="AB4237" s="44">
        <v>1167634.8</v>
      </c>
      <c r="AC4237" s="45"/>
      <c r="AD4237" s="38"/>
      <c r="AE4237" s="43">
        <v>113</v>
      </c>
      <c r="AF4237" s="44">
        <v>691560</v>
      </c>
      <c r="AG4237" s="45"/>
      <c r="AH4237" s="38"/>
      <c r="AI4237" s="43">
        <v>106.6</v>
      </c>
      <c r="AJ4237" s="44">
        <v>652392</v>
      </c>
      <c r="AK4237" s="45"/>
      <c r="AL4237" s="38"/>
      <c r="AM4237" s="43">
        <v>227</v>
      </c>
      <c r="AN4237" s="44">
        <v>1389240</v>
      </c>
      <c r="AO4237" s="45"/>
    </row>
    <row r="4238" spans="1:41" hidden="1" outlineLevel="1" x14ac:dyDescent="0.25">
      <c r="A4238" s="34" t="s">
        <v>6942</v>
      </c>
      <c r="B4238" s="35" t="s">
        <v>6943</v>
      </c>
      <c r="C4238" s="35" t="s">
        <v>6944</v>
      </c>
      <c r="D4238" s="35" t="s">
        <v>523</v>
      </c>
      <c r="E4238" s="42">
        <v>6120</v>
      </c>
      <c r="G4238" s="43">
        <v>45</v>
      </c>
      <c r="H4238" s="44">
        <v>275400</v>
      </c>
      <c r="I4238" s="45"/>
      <c r="J4238" s="38"/>
      <c r="K4238" s="43">
        <v>56</v>
      </c>
      <c r="L4238" s="44">
        <v>342720</v>
      </c>
      <c r="M4238" s="45"/>
      <c r="N4238" s="38"/>
      <c r="O4238" s="43">
        <v>56</v>
      </c>
      <c r="P4238" s="44">
        <v>342720</v>
      </c>
      <c r="Q4238" s="45"/>
      <c r="R4238" s="38"/>
      <c r="S4238" s="43">
        <v>56</v>
      </c>
      <c r="T4238" s="44">
        <v>342720</v>
      </c>
      <c r="U4238" s="45"/>
      <c r="V4238" s="38"/>
      <c r="W4238" s="43">
        <v>60</v>
      </c>
      <c r="X4238" s="44">
        <v>367200</v>
      </c>
      <c r="Y4238" s="45"/>
      <c r="Z4238" s="38"/>
      <c r="AA4238" s="43">
        <v>87.15</v>
      </c>
      <c r="AB4238" s="44">
        <v>533358</v>
      </c>
      <c r="AC4238" s="45"/>
      <c r="AD4238" s="38"/>
      <c r="AE4238" s="43">
        <v>70</v>
      </c>
      <c r="AF4238" s="44">
        <v>428400</v>
      </c>
      <c r="AG4238" s="45"/>
      <c r="AH4238" s="38"/>
      <c r="AI4238" s="43">
        <v>66.540000000000006</v>
      </c>
      <c r="AJ4238" s="44">
        <v>407224.8</v>
      </c>
      <c r="AK4238" s="45"/>
      <c r="AL4238" s="38"/>
      <c r="AM4238" s="43">
        <v>0</v>
      </c>
      <c r="AN4238" s="44">
        <v>0</v>
      </c>
      <c r="AO4238" s="45"/>
    </row>
    <row r="4239" spans="1:41" hidden="1" outlineLevel="1" x14ac:dyDescent="0.25">
      <c r="A4239" s="34" t="s">
        <v>6945</v>
      </c>
      <c r="B4239" s="35" t="s">
        <v>6946</v>
      </c>
      <c r="C4239" s="35" t="s">
        <v>6947</v>
      </c>
      <c r="D4239" s="35" t="s">
        <v>523</v>
      </c>
      <c r="E4239" s="42">
        <v>1224</v>
      </c>
      <c r="G4239" s="43">
        <v>45</v>
      </c>
      <c r="H4239" s="44">
        <v>55080</v>
      </c>
      <c r="I4239" s="45"/>
      <c r="J4239" s="38"/>
      <c r="K4239" s="43">
        <v>30</v>
      </c>
      <c r="L4239" s="44">
        <v>36720</v>
      </c>
      <c r="M4239" s="45"/>
      <c r="N4239" s="38"/>
      <c r="O4239" s="43">
        <v>30</v>
      </c>
      <c r="P4239" s="44">
        <v>36720</v>
      </c>
      <c r="Q4239" s="45"/>
      <c r="R4239" s="38"/>
      <c r="S4239" s="43">
        <v>38</v>
      </c>
      <c r="T4239" s="44">
        <v>46512</v>
      </c>
      <c r="U4239" s="45"/>
      <c r="V4239" s="38"/>
      <c r="W4239" s="43">
        <v>26</v>
      </c>
      <c r="X4239" s="44">
        <v>31824</v>
      </c>
      <c r="Y4239" s="45"/>
      <c r="Z4239" s="38"/>
      <c r="AA4239" s="43">
        <v>57.1</v>
      </c>
      <c r="AB4239" s="44">
        <v>69890.399999999994</v>
      </c>
      <c r="AC4239" s="45"/>
      <c r="AD4239" s="38"/>
      <c r="AE4239" s="43">
        <v>52</v>
      </c>
      <c r="AF4239" s="44">
        <v>63648</v>
      </c>
      <c r="AG4239" s="45"/>
      <c r="AH4239" s="38"/>
      <c r="AI4239" s="43">
        <v>66.540000000000006</v>
      </c>
      <c r="AJ4239" s="44">
        <v>81444.960000000006</v>
      </c>
      <c r="AK4239" s="45"/>
      <c r="AL4239" s="38"/>
      <c r="AM4239" s="43">
        <v>0</v>
      </c>
      <c r="AN4239" s="44">
        <v>0</v>
      </c>
      <c r="AO4239" s="45"/>
    </row>
    <row r="4240" spans="1:41" hidden="1" outlineLevel="1" x14ac:dyDescent="0.25">
      <c r="A4240" s="34" t="s">
        <v>6948</v>
      </c>
      <c r="B4240" s="35" t="s">
        <v>6949</v>
      </c>
      <c r="C4240" s="35" t="s">
        <v>6950</v>
      </c>
      <c r="D4240" s="35" t="s">
        <v>686</v>
      </c>
      <c r="E4240" s="42">
        <v>5100</v>
      </c>
      <c r="G4240" s="43">
        <v>282</v>
      </c>
      <c r="H4240" s="44">
        <v>1438200</v>
      </c>
      <c r="I4240" s="45"/>
      <c r="J4240" s="38"/>
      <c r="K4240" s="43">
        <v>192</v>
      </c>
      <c r="L4240" s="44">
        <v>979200</v>
      </c>
      <c r="M4240" s="45"/>
      <c r="N4240" s="38"/>
      <c r="O4240" s="43">
        <v>192</v>
      </c>
      <c r="P4240" s="44">
        <v>979200</v>
      </c>
      <c r="Q4240" s="45"/>
      <c r="R4240" s="38"/>
      <c r="S4240" s="43">
        <v>303</v>
      </c>
      <c r="T4240" s="44">
        <v>1545300</v>
      </c>
      <c r="U4240" s="45"/>
      <c r="V4240" s="38"/>
      <c r="W4240" s="43">
        <v>146</v>
      </c>
      <c r="X4240" s="44">
        <v>744600</v>
      </c>
      <c r="Y4240" s="45"/>
      <c r="Z4240" s="38"/>
      <c r="AA4240" s="43">
        <v>236.2</v>
      </c>
      <c r="AB4240" s="44">
        <v>1204620</v>
      </c>
      <c r="AC4240" s="45"/>
      <c r="AD4240" s="38"/>
      <c r="AE4240" s="43">
        <v>254</v>
      </c>
      <c r="AF4240" s="44">
        <v>1295400</v>
      </c>
      <c r="AG4240" s="45"/>
      <c r="AH4240" s="38"/>
      <c r="AI4240" s="43">
        <v>193.04</v>
      </c>
      <c r="AJ4240" s="44">
        <v>984504</v>
      </c>
      <c r="AK4240" s="45"/>
      <c r="AL4240" s="38"/>
      <c r="AM4240" s="43">
        <v>404</v>
      </c>
      <c r="AN4240" s="44">
        <v>2060400</v>
      </c>
      <c r="AO4240" s="45"/>
    </row>
    <row r="4241" spans="1:41" hidden="1" outlineLevel="1" x14ac:dyDescent="0.25">
      <c r="A4241" s="30"/>
      <c r="B4241" s="31" t="s">
        <v>44</v>
      </c>
      <c r="C4241" s="31" t="s">
        <v>45</v>
      </c>
      <c r="G4241" s="36"/>
      <c r="H4241" s="36"/>
      <c r="I4241" s="37"/>
      <c r="J4241" s="38"/>
      <c r="K4241" s="36"/>
      <c r="L4241" s="36"/>
      <c r="M4241" s="37"/>
      <c r="N4241" s="38"/>
      <c r="O4241" s="36"/>
      <c r="P4241" s="36"/>
      <c r="Q4241" s="37"/>
      <c r="R4241" s="38"/>
      <c r="S4241" s="36"/>
      <c r="T4241" s="36"/>
      <c r="U4241" s="37"/>
      <c r="V4241" s="38"/>
      <c r="W4241" s="36"/>
      <c r="X4241" s="36"/>
      <c r="Y4241" s="37"/>
      <c r="Z4241" s="38"/>
      <c r="AA4241" s="36"/>
      <c r="AB4241" s="36"/>
      <c r="AC4241" s="37"/>
      <c r="AD4241" s="38"/>
      <c r="AE4241" s="36"/>
      <c r="AF4241" s="36"/>
      <c r="AG4241" s="37"/>
      <c r="AH4241" s="38"/>
      <c r="AI4241" s="36"/>
      <c r="AJ4241" s="36"/>
      <c r="AK4241" s="37"/>
      <c r="AL4241" s="38"/>
      <c r="AM4241" s="36"/>
      <c r="AN4241" s="36"/>
      <c r="AO4241" s="37"/>
    </row>
    <row r="4242" spans="1:41" ht="30" hidden="1" outlineLevel="1" x14ac:dyDescent="0.25">
      <c r="A4242" s="34" t="s">
        <v>6951</v>
      </c>
      <c r="B4242" s="35" t="s">
        <v>47</v>
      </c>
      <c r="C4242" s="35" t="s">
        <v>6952</v>
      </c>
      <c r="G4242" s="36"/>
      <c r="H4242" s="36"/>
      <c r="I4242" s="37"/>
      <c r="J4242" s="38"/>
      <c r="K4242" s="36"/>
      <c r="L4242" s="36"/>
      <c r="M4242" s="37"/>
      <c r="N4242" s="38"/>
      <c r="O4242" s="36"/>
      <c r="P4242" s="36"/>
      <c r="Q4242" s="37"/>
      <c r="R4242" s="38"/>
      <c r="S4242" s="36"/>
      <c r="T4242" s="36"/>
      <c r="U4242" s="37"/>
      <c r="V4242" s="38"/>
      <c r="W4242" s="36"/>
      <c r="X4242" s="36"/>
      <c r="Y4242" s="37"/>
      <c r="Z4242" s="38"/>
      <c r="AA4242" s="36"/>
      <c r="AB4242" s="36"/>
      <c r="AC4242" s="37"/>
      <c r="AD4242" s="38"/>
      <c r="AE4242" s="36"/>
      <c r="AF4242" s="36"/>
      <c r="AG4242" s="37"/>
      <c r="AH4242" s="38"/>
      <c r="AI4242" s="36"/>
      <c r="AJ4242" s="36"/>
      <c r="AK4242" s="37"/>
      <c r="AL4242" s="38"/>
      <c r="AM4242" s="36"/>
      <c r="AN4242" s="36"/>
      <c r="AO4242" s="37"/>
    </row>
    <row r="4243" spans="1:41" hidden="1" outlineLevel="1" x14ac:dyDescent="0.25">
      <c r="A4243" s="34" t="s">
        <v>6953</v>
      </c>
      <c r="B4243" s="35" t="s">
        <v>47</v>
      </c>
      <c r="C4243" s="35" t="s">
        <v>3702</v>
      </c>
      <c r="G4243" s="36"/>
      <c r="H4243" s="36"/>
      <c r="I4243" s="37"/>
      <c r="J4243" s="38"/>
      <c r="K4243" s="36"/>
      <c r="L4243" s="36"/>
      <c r="M4243" s="37"/>
      <c r="N4243" s="38"/>
      <c r="O4243" s="36"/>
      <c r="P4243" s="36"/>
      <c r="Q4243" s="37"/>
      <c r="R4243" s="38"/>
      <c r="S4243" s="36"/>
      <c r="T4243" s="36"/>
      <c r="U4243" s="37"/>
      <c r="V4243" s="38"/>
      <c r="W4243" s="36"/>
      <c r="X4243" s="36"/>
      <c r="Y4243" s="37"/>
      <c r="Z4243" s="38"/>
      <c r="AA4243" s="36"/>
      <c r="AB4243" s="36"/>
      <c r="AC4243" s="37"/>
      <c r="AD4243" s="38"/>
      <c r="AE4243" s="36"/>
      <c r="AF4243" s="36"/>
      <c r="AG4243" s="37"/>
      <c r="AH4243" s="38"/>
      <c r="AI4243" s="36"/>
      <c r="AJ4243" s="36"/>
      <c r="AK4243" s="37"/>
      <c r="AL4243" s="38"/>
      <c r="AM4243" s="36"/>
      <c r="AN4243" s="36"/>
      <c r="AO4243" s="37"/>
    </row>
    <row r="4244" spans="1:41" hidden="1" outlineLevel="1" x14ac:dyDescent="0.25">
      <c r="A4244" s="34" t="s">
        <v>6954</v>
      </c>
      <c r="B4244" s="35" t="s">
        <v>47</v>
      </c>
      <c r="C4244" s="35" t="s">
        <v>2691</v>
      </c>
      <c r="G4244" s="36"/>
      <c r="H4244" s="36"/>
      <c r="I4244" s="37"/>
      <c r="J4244" s="38"/>
      <c r="K4244" s="36"/>
      <c r="L4244" s="36"/>
      <c r="M4244" s="37"/>
      <c r="N4244" s="38"/>
      <c r="O4244" s="36"/>
      <c r="P4244" s="36"/>
      <c r="Q4244" s="37"/>
      <c r="R4244" s="38"/>
      <c r="S4244" s="36"/>
      <c r="T4244" s="36"/>
      <c r="U4244" s="37"/>
      <c r="V4244" s="38"/>
      <c r="W4244" s="36"/>
      <c r="X4244" s="36"/>
      <c r="Y4244" s="37"/>
      <c r="Z4244" s="38"/>
      <c r="AA4244" s="36"/>
      <c r="AB4244" s="36"/>
      <c r="AC4244" s="37"/>
      <c r="AD4244" s="38"/>
      <c r="AE4244" s="36"/>
      <c r="AF4244" s="36"/>
      <c r="AG4244" s="37"/>
      <c r="AH4244" s="38"/>
      <c r="AI4244" s="36"/>
      <c r="AJ4244" s="36"/>
      <c r="AK4244" s="37"/>
      <c r="AL4244" s="38"/>
      <c r="AM4244" s="36"/>
      <c r="AN4244" s="36"/>
      <c r="AO4244" s="37"/>
    </row>
    <row r="4245" spans="1:41" ht="45" hidden="1" outlineLevel="1" x14ac:dyDescent="0.25">
      <c r="A4245" s="30"/>
      <c r="B4245" s="31" t="s">
        <v>69</v>
      </c>
      <c r="C4245" s="31" t="s">
        <v>70</v>
      </c>
      <c r="D4245" s="31" t="s">
        <v>71</v>
      </c>
      <c r="E4245" s="31" t="s">
        <v>72</v>
      </c>
      <c r="G4245" s="39" t="s">
        <v>73</v>
      </c>
      <c r="H4245" s="40" t="s">
        <v>33</v>
      </c>
      <c r="I4245" s="41"/>
      <c r="J4245" s="38"/>
      <c r="K4245" s="39" t="s">
        <v>73</v>
      </c>
      <c r="L4245" s="40" t="s">
        <v>33</v>
      </c>
      <c r="M4245" s="41"/>
      <c r="N4245" s="38"/>
      <c r="O4245" s="39" t="s">
        <v>73</v>
      </c>
      <c r="P4245" s="40" t="s">
        <v>33</v>
      </c>
      <c r="Q4245" s="41"/>
      <c r="R4245" s="38"/>
      <c r="S4245" s="39" t="s">
        <v>73</v>
      </c>
      <c r="T4245" s="40" t="s">
        <v>33</v>
      </c>
      <c r="U4245" s="41"/>
      <c r="V4245" s="38"/>
      <c r="W4245" s="39" t="s">
        <v>73</v>
      </c>
      <c r="X4245" s="40" t="s">
        <v>33</v>
      </c>
      <c r="Y4245" s="41"/>
      <c r="Z4245" s="38"/>
      <c r="AA4245" s="39" t="s">
        <v>73</v>
      </c>
      <c r="AB4245" s="40" t="s">
        <v>33</v>
      </c>
      <c r="AC4245" s="41"/>
      <c r="AD4245" s="38"/>
      <c r="AE4245" s="39" t="s">
        <v>73</v>
      </c>
      <c r="AF4245" s="40" t="s">
        <v>33</v>
      </c>
      <c r="AG4245" s="41"/>
      <c r="AH4245" s="38"/>
      <c r="AI4245" s="39" t="s">
        <v>73</v>
      </c>
      <c r="AJ4245" s="40" t="s">
        <v>33</v>
      </c>
      <c r="AK4245" s="41"/>
      <c r="AL4245" s="38"/>
      <c r="AM4245" s="39" t="s">
        <v>73</v>
      </c>
      <c r="AN4245" s="40" t="s">
        <v>33</v>
      </c>
      <c r="AO4245" s="41"/>
    </row>
    <row r="4246" spans="1:41" hidden="1" outlineLevel="1" x14ac:dyDescent="0.25">
      <c r="A4246" s="34" t="s">
        <v>6955</v>
      </c>
      <c r="B4246" s="35" t="s">
        <v>6956</v>
      </c>
      <c r="C4246" s="35" t="s">
        <v>2694</v>
      </c>
      <c r="D4246" s="35" t="s">
        <v>523</v>
      </c>
      <c r="E4246" s="42">
        <v>6732</v>
      </c>
      <c r="G4246" s="43">
        <v>165</v>
      </c>
      <c r="H4246" s="44">
        <v>1110780</v>
      </c>
      <c r="I4246" s="45"/>
      <c r="J4246" s="38"/>
      <c r="K4246" s="43">
        <v>70</v>
      </c>
      <c r="L4246" s="44">
        <v>471240</v>
      </c>
      <c r="M4246" s="45"/>
      <c r="N4246" s="38"/>
      <c r="O4246" s="43">
        <v>70</v>
      </c>
      <c r="P4246" s="44">
        <v>471240</v>
      </c>
      <c r="Q4246" s="45"/>
      <c r="R4246" s="38"/>
      <c r="S4246" s="43">
        <v>70</v>
      </c>
      <c r="T4246" s="44">
        <v>471240</v>
      </c>
      <c r="U4246" s="45"/>
      <c r="V4246" s="38"/>
      <c r="W4246" s="43">
        <v>74</v>
      </c>
      <c r="X4246" s="44">
        <v>498168</v>
      </c>
      <c r="Y4246" s="45"/>
      <c r="Z4246" s="38"/>
      <c r="AA4246" s="43">
        <v>161.59</v>
      </c>
      <c r="AB4246" s="44">
        <v>1087823.8799999999</v>
      </c>
      <c r="AC4246" s="45"/>
      <c r="AD4246" s="38"/>
      <c r="AE4246" s="43">
        <v>113</v>
      </c>
      <c r="AF4246" s="44">
        <v>760716</v>
      </c>
      <c r="AG4246" s="45"/>
      <c r="AH4246" s="38"/>
      <c r="AI4246" s="43">
        <v>109.61</v>
      </c>
      <c r="AJ4246" s="44">
        <v>737894.52</v>
      </c>
      <c r="AK4246" s="45"/>
      <c r="AL4246" s="38"/>
      <c r="AM4246" s="43">
        <v>207</v>
      </c>
      <c r="AN4246" s="44">
        <v>1393524</v>
      </c>
      <c r="AO4246" s="45"/>
    </row>
    <row r="4247" spans="1:41" hidden="1" outlineLevel="1" x14ac:dyDescent="0.25">
      <c r="A4247" s="30"/>
      <c r="B4247" s="31" t="s">
        <v>44</v>
      </c>
      <c r="C4247" s="31" t="s">
        <v>45</v>
      </c>
      <c r="G4247" s="36"/>
      <c r="H4247" s="36"/>
      <c r="I4247" s="37"/>
      <c r="J4247" s="38"/>
      <c r="K4247" s="36"/>
      <c r="L4247" s="36"/>
      <c r="M4247" s="37"/>
      <c r="N4247" s="38"/>
      <c r="O4247" s="36"/>
      <c r="P4247" s="36"/>
      <c r="Q4247" s="37"/>
      <c r="R4247" s="38"/>
      <c r="S4247" s="36"/>
      <c r="T4247" s="36"/>
      <c r="U4247" s="37"/>
      <c r="V4247" s="38"/>
      <c r="W4247" s="36"/>
      <c r="X4247" s="36"/>
      <c r="Y4247" s="37"/>
      <c r="Z4247" s="38"/>
      <c r="AA4247" s="36"/>
      <c r="AB4247" s="36"/>
      <c r="AC4247" s="37"/>
      <c r="AD4247" s="38"/>
      <c r="AE4247" s="36"/>
      <c r="AF4247" s="36"/>
      <c r="AG4247" s="37"/>
      <c r="AH4247" s="38"/>
      <c r="AI4247" s="36"/>
      <c r="AJ4247" s="36"/>
      <c r="AK4247" s="37"/>
      <c r="AL4247" s="38"/>
      <c r="AM4247" s="36"/>
      <c r="AN4247" s="36"/>
      <c r="AO4247" s="37"/>
    </row>
    <row r="4248" spans="1:41" hidden="1" outlineLevel="1" x14ac:dyDescent="0.25">
      <c r="A4248" s="34" t="s">
        <v>6957</v>
      </c>
      <c r="B4248" s="35" t="s">
        <v>47</v>
      </c>
      <c r="C4248" s="35" t="s">
        <v>2707</v>
      </c>
      <c r="G4248" s="36"/>
      <c r="H4248" s="36"/>
      <c r="I4248" s="37"/>
      <c r="J4248" s="38"/>
      <c r="K4248" s="36"/>
      <c r="L4248" s="36"/>
      <c r="M4248" s="37"/>
      <c r="N4248" s="38"/>
      <c r="O4248" s="36"/>
      <c r="P4248" s="36"/>
      <c r="Q4248" s="37"/>
      <c r="R4248" s="38"/>
      <c r="S4248" s="36"/>
      <c r="T4248" s="36"/>
      <c r="U4248" s="37"/>
      <c r="V4248" s="38"/>
      <c r="W4248" s="36"/>
      <c r="X4248" s="36"/>
      <c r="Y4248" s="37"/>
      <c r="Z4248" s="38"/>
      <c r="AA4248" s="36"/>
      <c r="AB4248" s="36"/>
      <c r="AC4248" s="37"/>
      <c r="AD4248" s="38"/>
      <c r="AE4248" s="36"/>
      <c r="AF4248" s="36"/>
      <c r="AG4248" s="37"/>
      <c r="AH4248" s="38"/>
      <c r="AI4248" s="36"/>
      <c r="AJ4248" s="36"/>
      <c r="AK4248" s="37"/>
      <c r="AL4248" s="38"/>
      <c r="AM4248" s="36"/>
      <c r="AN4248" s="36"/>
      <c r="AO4248" s="37"/>
    </row>
    <row r="4249" spans="1:41" ht="45" hidden="1" outlineLevel="1" x14ac:dyDescent="0.25">
      <c r="A4249" s="34" t="s">
        <v>6958</v>
      </c>
      <c r="B4249" s="35" t="s">
        <v>47</v>
      </c>
      <c r="C4249" s="35" t="s">
        <v>3711</v>
      </c>
      <c r="G4249" s="36"/>
      <c r="H4249" s="36"/>
      <c r="I4249" s="37"/>
      <c r="J4249" s="38"/>
      <c r="K4249" s="36"/>
      <c r="L4249" s="36"/>
      <c r="M4249" s="37"/>
      <c r="N4249" s="38"/>
      <c r="O4249" s="36"/>
      <c r="P4249" s="36"/>
      <c r="Q4249" s="37"/>
      <c r="R4249" s="38"/>
      <c r="S4249" s="36"/>
      <c r="T4249" s="36"/>
      <c r="U4249" s="37"/>
      <c r="V4249" s="38"/>
      <c r="W4249" s="36"/>
      <c r="X4249" s="36"/>
      <c r="Y4249" s="37"/>
      <c r="Z4249" s="38"/>
      <c r="AA4249" s="36"/>
      <c r="AB4249" s="36"/>
      <c r="AC4249" s="37"/>
      <c r="AD4249" s="38"/>
      <c r="AE4249" s="36"/>
      <c r="AF4249" s="36"/>
      <c r="AG4249" s="37"/>
      <c r="AH4249" s="38"/>
      <c r="AI4249" s="36"/>
      <c r="AJ4249" s="36"/>
      <c r="AK4249" s="37"/>
      <c r="AL4249" s="38"/>
      <c r="AM4249" s="36"/>
      <c r="AN4249" s="36"/>
      <c r="AO4249" s="37"/>
    </row>
    <row r="4250" spans="1:41" ht="45" hidden="1" outlineLevel="1" x14ac:dyDescent="0.25">
      <c r="A4250" s="30"/>
      <c r="B4250" s="31" t="s">
        <v>69</v>
      </c>
      <c r="C4250" s="31" t="s">
        <v>70</v>
      </c>
      <c r="D4250" s="31" t="s">
        <v>71</v>
      </c>
      <c r="E4250" s="31" t="s">
        <v>72</v>
      </c>
      <c r="G4250" s="39" t="s">
        <v>73</v>
      </c>
      <c r="H4250" s="40" t="s">
        <v>33</v>
      </c>
      <c r="I4250" s="41"/>
      <c r="J4250" s="38"/>
      <c r="K4250" s="39" t="s">
        <v>73</v>
      </c>
      <c r="L4250" s="40" t="s">
        <v>33</v>
      </c>
      <c r="M4250" s="41"/>
      <c r="N4250" s="38"/>
      <c r="O4250" s="39" t="s">
        <v>73</v>
      </c>
      <c r="P4250" s="40" t="s">
        <v>33</v>
      </c>
      <c r="Q4250" s="41"/>
      <c r="R4250" s="38"/>
      <c r="S4250" s="39" t="s">
        <v>73</v>
      </c>
      <c r="T4250" s="40" t="s">
        <v>33</v>
      </c>
      <c r="U4250" s="41"/>
      <c r="V4250" s="38"/>
      <c r="W4250" s="39" t="s">
        <v>73</v>
      </c>
      <c r="X4250" s="40" t="s">
        <v>33</v>
      </c>
      <c r="Y4250" s="41"/>
      <c r="Z4250" s="38"/>
      <c r="AA4250" s="39" t="s">
        <v>73</v>
      </c>
      <c r="AB4250" s="40" t="s">
        <v>33</v>
      </c>
      <c r="AC4250" s="41"/>
      <c r="AD4250" s="38"/>
      <c r="AE4250" s="39" t="s">
        <v>73</v>
      </c>
      <c r="AF4250" s="40" t="s">
        <v>33</v>
      </c>
      <c r="AG4250" s="41"/>
      <c r="AH4250" s="38"/>
      <c r="AI4250" s="39" t="s">
        <v>73</v>
      </c>
      <c r="AJ4250" s="40" t="s">
        <v>33</v>
      </c>
      <c r="AK4250" s="41"/>
      <c r="AL4250" s="38"/>
      <c r="AM4250" s="39" t="s">
        <v>73</v>
      </c>
      <c r="AN4250" s="40" t="s">
        <v>33</v>
      </c>
      <c r="AO4250" s="41"/>
    </row>
    <row r="4251" spans="1:41" hidden="1" outlineLevel="1" x14ac:dyDescent="0.25">
      <c r="A4251" s="34" t="s">
        <v>6959</v>
      </c>
      <c r="B4251" s="35" t="s">
        <v>6960</v>
      </c>
      <c r="C4251" s="35" t="s">
        <v>6961</v>
      </c>
      <c r="D4251" s="35" t="s">
        <v>686</v>
      </c>
      <c r="E4251" s="42">
        <v>8568</v>
      </c>
      <c r="G4251" s="43">
        <v>60</v>
      </c>
      <c r="H4251" s="44">
        <v>514080</v>
      </c>
      <c r="I4251" s="45"/>
      <c r="J4251" s="38"/>
      <c r="K4251" s="43">
        <v>70</v>
      </c>
      <c r="L4251" s="44">
        <v>599760</v>
      </c>
      <c r="M4251" s="45"/>
      <c r="N4251" s="38"/>
      <c r="O4251" s="43">
        <v>70</v>
      </c>
      <c r="P4251" s="44">
        <v>599760</v>
      </c>
      <c r="Q4251" s="45"/>
      <c r="R4251" s="38"/>
      <c r="S4251" s="43">
        <v>116</v>
      </c>
      <c r="T4251" s="44">
        <v>993888</v>
      </c>
      <c r="U4251" s="45"/>
      <c r="V4251" s="38"/>
      <c r="W4251" s="43">
        <v>80</v>
      </c>
      <c r="X4251" s="44">
        <v>685440</v>
      </c>
      <c r="Y4251" s="45"/>
      <c r="Z4251" s="38"/>
      <c r="AA4251" s="43">
        <v>124.18</v>
      </c>
      <c r="AB4251" s="44">
        <v>1063974.24</v>
      </c>
      <c r="AC4251" s="45"/>
      <c r="AD4251" s="38"/>
      <c r="AE4251" s="43">
        <v>83</v>
      </c>
      <c r="AF4251" s="44">
        <v>711144</v>
      </c>
      <c r="AG4251" s="45"/>
      <c r="AH4251" s="38"/>
      <c r="AI4251" s="43">
        <v>89.01</v>
      </c>
      <c r="AJ4251" s="44">
        <v>762637.68</v>
      </c>
      <c r="AK4251" s="45"/>
      <c r="AL4251" s="38"/>
      <c r="AM4251" s="43">
        <v>115</v>
      </c>
      <c r="AN4251" s="44">
        <v>985320</v>
      </c>
      <c r="AO4251" s="45"/>
    </row>
    <row r="4252" spans="1:41" hidden="1" outlineLevel="1" x14ac:dyDescent="0.25">
      <c r="A4252" s="34" t="s">
        <v>6962</v>
      </c>
      <c r="B4252" s="35" t="s">
        <v>6963</v>
      </c>
      <c r="C4252" s="35" t="s">
        <v>6964</v>
      </c>
      <c r="D4252" s="35" t="s">
        <v>686</v>
      </c>
      <c r="E4252" s="42">
        <v>39617</v>
      </c>
      <c r="G4252" s="43">
        <v>60</v>
      </c>
      <c r="H4252" s="44">
        <v>2377020</v>
      </c>
      <c r="I4252" s="45"/>
      <c r="J4252" s="38"/>
      <c r="K4252" s="43">
        <v>70</v>
      </c>
      <c r="L4252" s="44">
        <v>2773190</v>
      </c>
      <c r="M4252" s="45"/>
      <c r="N4252" s="38"/>
      <c r="O4252" s="43">
        <v>70</v>
      </c>
      <c r="P4252" s="44">
        <v>2773190</v>
      </c>
      <c r="Q4252" s="45"/>
      <c r="R4252" s="38"/>
      <c r="S4252" s="43">
        <v>128</v>
      </c>
      <c r="T4252" s="44">
        <v>5070976</v>
      </c>
      <c r="U4252" s="45"/>
      <c r="V4252" s="38"/>
      <c r="W4252" s="43">
        <v>93</v>
      </c>
      <c r="X4252" s="44">
        <v>3684381</v>
      </c>
      <c r="Y4252" s="45"/>
      <c r="Z4252" s="38"/>
      <c r="AA4252" s="43">
        <v>129.19</v>
      </c>
      <c r="AB4252" s="44">
        <v>5118120.2300000004</v>
      </c>
      <c r="AC4252" s="45"/>
      <c r="AD4252" s="38"/>
      <c r="AE4252" s="43">
        <v>103</v>
      </c>
      <c r="AF4252" s="44">
        <v>4080551</v>
      </c>
      <c r="AG4252" s="45"/>
      <c r="AH4252" s="38"/>
      <c r="AI4252" s="43">
        <v>101.91</v>
      </c>
      <c r="AJ4252" s="44">
        <v>4037368.47</v>
      </c>
      <c r="AK4252" s="45"/>
      <c r="AL4252" s="38"/>
      <c r="AM4252" s="43">
        <v>119</v>
      </c>
      <c r="AN4252" s="44">
        <v>4714423</v>
      </c>
      <c r="AO4252" s="45"/>
    </row>
    <row r="4253" spans="1:41" hidden="1" outlineLevel="1" x14ac:dyDescent="0.25">
      <c r="A4253" s="30"/>
      <c r="B4253" s="31" t="s">
        <v>44</v>
      </c>
      <c r="C4253" s="31" t="s">
        <v>45</v>
      </c>
      <c r="G4253" s="36"/>
      <c r="H4253" s="36"/>
      <c r="I4253" s="37"/>
      <c r="J4253" s="38"/>
      <c r="K4253" s="36"/>
      <c r="L4253" s="36"/>
      <c r="M4253" s="37"/>
      <c r="N4253" s="38"/>
      <c r="O4253" s="36"/>
      <c r="P4253" s="36"/>
      <c r="Q4253" s="37"/>
      <c r="R4253" s="38"/>
      <c r="S4253" s="36"/>
      <c r="T4253" s="36"/>
      <c r="U4253" s="37"/>
      <c r="V4253" s="38"/>
      <c r="W4253" s="36"/>
      <c r="X4253" s="36"/>
      <c r="Y4253" s="37"/>
      <c r="Z4253" s="38"/>
      <c r="AA4253" s="36"/>
      <c r="AB4253" s="36"/>
      <c r="AC4253" s="37"/>
      <c r="AD4253" s="38"/>
      <c r="AE4253" s="36"/>
      <c r="AF4253" s="36"/>
      <c r="AG4253" s="37"/>
      <c r="AH4253" s="38"/>
      <c r="AI4253" s="36"/>
      <c r="AJ4253" s="36"/>
      <c r="AK4253" s="37"/>
      <c r="AL4253" s="38"/>
      <c r="AM4253" s="36"/>
      <c r="AN4253" s="36"/>
      <c r="AO4253" s="37"/>
    </row>
    <row r="4254" spans="1:41" hidden="1" outlineLevel="1" x14ac:dyDescent="0.25">
      <c r="A4254" s="34" t="s">
        <v>6965</v>
      </c>
      <c r="B4254" s="35" t="s">
        <v>47</v>
      </c>
      <c r="C4254" s="35" t="s">
        <v>2696</v>
      </c>
      <c r="G4254" s="36"/>
      <c r="H4254" s="36"/>
      <c r="I4254" s="37"/>
      <c r="J4254" s="38"/>
      <c r="K4254" s="36"/>
      <c r="L4254" s="36"/>
      <c r="M4254" s="37"/>
      <c r="N4254" s="38"/>
      <c r="O4254" s="36"/>
      <c r="P4254" s="36"/>
      <c r="Q4254" s="37"/>
      <c r="R4254" s="38"/>
      <c r="S4254" s="36"/>
      <c r="T4254" s="36"/>
      <c r="U4254" s="37"/>
      <c r="V4254" s="38"/>
      <c r="W4254" s="36"/>
      <c r="X4254" s="36"/>
      <c r="Y4254" s="37"/>
      <c r="Z4254" s="38"/>
      <c r="AA4254" s="36"/>
      <c r="AB4254" s="36"/>
      <c r="AC4254" s="37"/>
      <c r="AD4254" s="38"/>
      <c r="AE4254" s="36"/>
      <c r="AF4254" s="36"/>
      <c r="AG4254" s="37"/>
      <c r="AH4254" s="38"/>
      <c r="AI4254" s="36"/>
      <c r="AJ4254" s="36"/>
      <c r="AK4254" s="37"/>
      <c r="AL4254" s="38"/>
      <c r="AM4254" s="36"/>
      <c r="AN4254" s="36"/>
      <c r="AO4254" s="37"/>
    </row>
    <row r="4255" spans="1:41" ht="45" hidden="1" outlineLevel="1" x14ac:dyDescent="0.25">
      <c r="A4255" s="30"/>
      <c r="B4255" s="31" t="s">
        <v>69</v>
      </c>
      <c r="C4255" s="31" t="s">
        <v>70</v>
      </c>
      <c r="D4255" s="31" t="s">
        <v>71</v>
      </c>
      <c r="E4255" s="31" t="s">
        <v>72</v>
      </c>
      <c r="G4255" s="39" t="s">
        <v>73</v>
      </c>
      <c r="H4255" s="40" t="s">
        <v>33</v>
      </c>
      <c r="I4255" s="41"/>
      <c r="J4255" s="38"/>
      <c r="K4255" s="39" t="s">
        <v>73</v>
      </c>
      <c r="L4255" s="40" t="s">
        <v>33</v>
      </c>
      <c r="M4255" s="41"/>
      <c r="N4255" s="38"/>
      <c r="O4255" s="39" t="s">
        <v>73</v>
      </c>
      <c r="P4255" s="40" t="s">
        <v>33</v>
      </c>
      <c r="Q4255" s="41"/>
      <c r="R4255" s="38"/>
      <c r="S4255" s="39" t="s">
        <v>73</v>
      </c>
      <c r="T4255" s="40" t="s">
        <v>33</v>
      </c>
      <c r="U4255" s="41"/>
      <c r="V4255" s="38"/>
      <c r="W4255" s="39" t="s">
        <v>73</v>
      </c>
      <c r="X4255" s="40" t="s">
        <v>33</v>
      </c>
      <c r="Y4255" s="41"/>
      <c r="Z4255" s="38"/>
      <c r="AA4255" s="39" t="s">
        <v>73</v>
      </c>
      <c r="AB4255" s="40" t="s">
        <v>33</v>
      </c>
      <c r="AC4255" s="41"/>
      <c r="AD4255" s="38"/>
      <c r="AE4255" s="39" t="s">
        <v>73</v>
      </c>
      <c r="AF4255" s="40" t="s">
        <v>33</v>
      </c>
      <c r="AG4255" s="41"/>
      <c r="AH4255" s="38"/>
      <c r="AI4255" s="39" t="s">
        <v>73</v>
      </c>
      <c r="AJ4255" s="40" t="s">
        <v>33</v>
      </c>
      <c r="AK4255" s="41"/>
      <c r="AL4255" s="38"/>
      <c r="AM4255" s="39" t="s">
        <v>73</v>
      </c>
      <c r="AN4255" s="40" t="s">
        <v>33</v>
      </c>
      <c r="AO4255" s="41"/>
    </row>
    <row r="4256" spans="1:41" hidden="1" outlineLevel="1" x14ac:dyDescent="0.25">
      <c r="A4256" s="34" t="s">
        <v>6966</v>
      </c>
      <c r="B4256" s="35" t="s">
        <v>6967</v>
      </c>
      <c r="C4256" s="35" t="s">
        <v>6968</v>
      </c>
      <c r="D4256" s="35" t="s">
        <v>686</v>
      </c>
      <c r="E4256" s="42">
        <v>214200</v>
      </c>
      <c r="G4256" s="43">
        <v>11</v>
      </c>
      <c r="H4256" s="44">
        <v>2356200</v>
      </c>
      <c r="I4256" s="45"/>
      <c r="J4256" s="38"/>
      <c r="K4256" s="43">
        <v>12</v>
      </c>
      <c r="L4256" s="44">
        <v>2570400</v>
      </c>
      <c r="M4256" s="45"/>
      <c r="N4256" s="38"/>
      <c r="O4256" s="43">
        <v>12</v>
      </c>
      <c r="P4256" s="44">
        <v>2570400</v>
      </c>
      <c r="Q4256" s="45"/>
      <c r="R4256" s="38"/>
      <c r="S4256" s="43">
        <v>14</v>
      </c>
      <c r="T4256" s="44">
        <v>2998800</v>
      </c>
      <c r="U4256" s="45"/>
      <c r="V4256" s="38"/>
      <c r="W4256" s="43">
        <v>14</v>
      </c>
      <c r="X4256" s="44">
        <v>2998800</v>
      </c>
      <c r="Y4256" s="45"/>
      <c r="Z4256" s="38"/>
      <c r="AA4256" s="43">
        <v>16.260000000000002</v>
      </c>
      <c r="AB4256" s="44">
        <v>3482892</v>
      </c>
      <c r="AC4256" s="45"/>
      <c r="AD4256" s="38"/>
      <c r="AE4256" s="43">
        <v>14</v>
      </c>
      <c r="AF4256" s="44">
        <v>2998800</v>
      </c>
      <c r="AG4256" s="45"/>
      <c r="AH4256" s="38"/>
      <c r="AI4256" s="43">
        <v>11.59</v>
      </c>
      <c r="AJ4256" s="44">
        <v>2482578</v>
      </c>
      <c r="AK4256" s="45"/>
      <c r="AL4256" s="38"/>
      <c r="AM4256" s="43">
        <v>17</v>
      </c>
      <c r="AN4256" s="44">
        <v>3641400</v>
      </c>
      <c r="AO4256" s="45"/>
    </row>
    <row r="4257" spans="1:41" hidden="1" outlineLevel="1" x14ac:dyDescent="0.25">
      <c r="A4257" s="34" t="s">
        <v>6969</v>
      </c>
      <c r="B4257" s="35" t="s">
        <v>6970</v>
      </c>
      <c r="C4257" s="35" t="s">
        <v>6971</v>
      </c>
      <c r="D4257" s="35" t="s">
        <v>686</v>
      </c>
      <c r="E4257" s="42">
        <v>41004</v>
      </c>
      <c r="G4257" s="43">
        <v>41</v>
      </c>
      <c r="H4257" s="44">
        <v>1681164</v>
      </c>
      <c r="I4257" s="45"/>
      <c r="J4257" s="38"/>
      <c r="K4257" s="43">
        <v>8</v>
      </c>
      <c r="L4257" s="44">
        <v>328032</v>
      </c>
      <c r="M4257" s="45"/>
      <c r="N4257" s="38"/>
      <c r="O4257" s="43">
        <v>8</v>
      </c>
      <c r="P4257" s="44">
        <v>328032</v>
      </c>
      <c r="Q4257" s="45"/>
      <c r="R4257" s="38"/>
      <c r="S4257" s="43">
        <v>25</v>
      </c>
      <c r="T4257" s="44">
        <v>1025100</v>
      </c>
      <c r="U4257" s="45"/>
      <c r="V4257" s="38"/>
      <c r="W4257" s="43">
        <v>8</v>
      </c>
      <c r="X4257" s="44">
        <v>328032</v>
      </c>
      <c r="Y4257" s="45"/>
      <c r="Z4257" s="38"/>
      <c r="AA4257" s="43">
        <v>18.309999999999999</v>
      </c>
      <c r="AB4257" s="44">
        <v>750783.24</v>
      </c>
      <c r="AC4257" s="45"/>
      <c r="AD4257" s="38"/>
      <c r="AE4257" s="43">
        <v>8</v>
      </c>
      <c r="AF4257" s="44">
        <v>328032</v>
      </c>
      <c r="AG4257" s="45"/>
      <c r="AH4257" s="38"/>
      <c r="AI4257" s="43">
        <v>11.59</v>
      </c>
      <c r="AJ4257" s="44">
        <v>475236.36</v>
      </c>
      <c r="AK4257" s="45"/>
      <c r="AL4257" s="38"/>
      <c r="AM4257" s="43">
        <v>9</v>
      </c>
      <c r="AN4257" s="44">
        <v>369036</v>
      </c>
      <c r="AO4257" s="45"/>
    </row>
    <row r="4258" spans="1:41" hidden="1" outlineLevel="1" x14ac:dyDescent="0.25">
      <c r="A4258" s="34" t="s">
        <v>6972</v>
      </c>
      <c r="B4258" s="35" t="s">
        <v>6973</v>
      </c>
      <c r="C4258" s="35" t="s">
        <v>6974</v>
      </c>
      <c r="D4258" s="35" t="s">
        <v>686</v>
      </c>
      <c r="E4258" s="42">
        <v>75480</v>
      </c>
      <c r="G4258" s="43">
        <v>54</v>
      </c>
      <c r="H4258" s="44">
        <v>4075920</v>
      </c>
      <c r="I4258" s="45"/>
      <c r="J4258" s="38"/>
      <c r="K4258" s="43">
        <v>25</v>
      </c>
      <c r="L4258" s="44">
        <v>1887000</v>
      </c>
      <c r="M4258" s="45"/>
      <c r="N4258" s="38"/>
      <c r="O4258" s="43">
        <v>25</v>
      </c>
      <c r="P4258" s="44">
        <v>1887000</v>
      </c>
      <c r="Q4258" s="45"/>
      <c r="R4258" s="38"/>
      <c r="S4258" s="43">
        <v>26</v>
      </c>
      <c r="T4258" s="44">
        <v>1962480</v>
      </c>
      <c r="U4258" s="45"/>
      <c r="V4258" s="38"/>
      <c r="W4258" s="43">
        <v>24</v>
      </c>
      <c r="X4258" s="44">
        <v>1811520</v>
      </c>
      <c r="Y4258" s="45"/>
      <c r="Z4258" s="38"/>
      <c r="AA4258" s="43">
        <v>67.14</v>
      </c>
      <c r="AB4258" s="44">
        <v>5067727.2</v>
      </c>
      <c r="AC4258" s="45"/>
      <c r="AD4258" s="38"/>
      <c r="AE4258" s="43">
        <v>28</v>
      </c>
      <c r="AF4258" s="44">
        <v>2113440</v>
      </c>
      <c r="AG4258" s="45"/>
      <c r="AH4258" s="38"/>
      <c r="AI4258" s="43">
        <v>33.81</v>
      </c>
      <c r="AJ4258" s="44">
        <v>2551978.7999999998</v>
      </c>
      <c r="AK4258" s="45"/>
      <c r="AL4258" s="38"/>
      <c r="AM4258" s="43">
        <v>31</v>
      </c>
      <c r="AN4258" s="44">
        <v>2339880</v>
      </c>
      <c r="AO4258" s="45"/>
    </row>
    <row r="4259" spans="1:41" ht="30" hidden="1" outlineLevel="1" x14ac:dyDescent="0.25">
      <c r="A4259" s="34" t="s">
        <v>6975</v>
      </c>
      <c r="B4259" s="35" t="s">
        <v>6976</v>
      </c>
      <c r="C4259" s="35" t="s">
        <v>6977</v>
      </c>
      <c r="D4259" s="35" t="s">
        <v>686</v>
      </c>
      <c r="E4259" s="42">
        <v>24480</v>
      </c>
      <c r="G4259" s="43">
        <v>54</v>
      </c>
      <c r="H4259" s="44">
        <v>1321920</v>
      </c>
      <c r="I4259" s="45"/>
      <c r="J4259" s="38"/>
      <c r="K4259" s="43">
        <v>25</v>
      </c>
      <c r="L4259" s="44">
        <v>612000</v>
      </c>
      <c r="M4259" s="45"/>
      <c r="N4259" s="38"/>
      <c r="O4259" s="43">
        <v>25</v>
      </c>
      <c r="P4259" s="44">
        <v>612000</v>
      </c>
      <c r="Q4259" s="45"/>
      <c r="R4259" s="38"/>
      <c r="S4259" s="43">
        <v>24</v>
      </c>
      <c r="T4259" s="44">
        <v>587520</v>
      </c>
      <c r="U4259" s="45"/>
      <c r="V4259" s="38"/>
      <c r="W4259" s="43">
        <v>24</v>
      </c>
      <c r="X4259" s="44">
        <v>587520</v>
      </c>
      <c r="Y4259" s="45"/>
      <c r="Z4259" s="38"/>
      <c r="AA4259" s="43">
        <v>67.14</v>
      </c>
      <c r="AB4259" s="44">
        <v>1643587.2</v>
      </c>
      <c r="AC4259" s="45"/>
      <c r="AD4259" s="38"/>
      <c r="AE4259" s="43">
        <v>28</v>
      </c>
      <c r="AF4259" s="44">
        <v>685440</v>
      </c>
      <c r="AG4259" s="45"/>
      <c r="AH4259" s="38"/>
      <c r="AI4259" s="43">
        <v>33.81</v>
      </c>
      <c r="AJ4259" s="44">
        <v>827668.8</v>
      </c>
      <c r="AK4259" s="45"/>
      <c r="AL4259" s="38"/>
      <c r="AM4259" s="43">
        <v>31</v>
      </c>
      <c r="AN4259" s="44">
        <v>758880</v>
      </c>
      <c r="AO4259" s="45"/>
    </row>
    <row r="4260" spans="1:41" hidden="1" outlineLevel="1" x14ac:dyDescent="0.25">
      <c r="A4260" s="34" t="s">
        <v>6978</v>
      </c>
      <c r="B4260" s="35" t="s">
        <v>6979</v>
      </c>
      <c r="C4260" s="35" t="s">
        <v>6980</v>
      </c>
      <c r="D4260" s="35" t="s">
        <v>686</v>
      </c>
      <c r="E4260" s="42">
        <v>20400</v>
      </c>
      <c r="G4260" s="43">
        <v>54</v>
      </c>
      <c r="H4260" s="44">
        <v>1101600</v>
      </c>
      <c r="I4260" s="45"/>
      <c r="J4260" s="38"/>
      <c r="K4260" s="43">
        <v>25</v>
      </c>
      <c r="L4260" s="44">
        <v>510000</v>
      </c>
      <c r="M4260" s="45"/>
      <c r="N4260" s="38"/>
      <c r="O4260" s="43">
        <v>25</v>
      </c>
      <c r="P4260" s="44">
        <v>510000</v>
      </c>
      <c r="Q4260" s="45"/>
      <c r="R4260" s="38"/>
      <c r="S4260" s="43">
        <v>39</v>
      </c>
      <c r="T4260" s="44">
        <v>795600</v>
      </c>
      <c r="U4260" s="45"/>
      <c r="V4260" s="38"/>
      <c r="W4260" s="43">
        <v>24</v>
      </c>
      <c r="X4260" s="44">
        <v>489600</v>
      </c>
      <c r="Y4260" s="45"/>
      <c r="Z4260" s="38"/>
      <c r="AA4260" s="43">
        <v>67.14</v>
      </c>
      <c r="AB4260" s="44">
        <v>1369656</v>
      </c>
      <c r="AC4260" s="45"/>
      <c r="AD4260" s="38"/>
      <c r="AE4260" s="43">
        <v>28</v>
      </c>
      <c r="AF4260" s="44">
        <v>571200</v>
      </c>
      <c r="AG4260" s="45"/>
      <c r="AH4260" s="38"/>
      <c r="AI4260" s="43">
        <v>33.81</v>
      </c>
      <c r="AJ4260" s="44">
        <v>689724</v>
      </c>
      <c r="AK4260" s="45"/>
      <c r="AL4260" s="38"/>
      <c r="AM4260" s="43">
        <v>31</v>
      </c>
      <c r="AN4260" s="44">
        <v>632400</v>
      </c>
      <c r="AO4260" s="45"/>
    </row>
    <row r="4261" spans="1:41" hidden="1" outlineLevel="1" x14ac:dyDescent="0.25">
      <c r="A4261" s="34" t="s">
        <v>6981</v>
      </c>
      <c r="B4261" s="35" t="s">
        <v>6982</v>
      </c>
      <c r="C4261" s="35" t="s">
        <v>6983</v>
      </c>
      <c r="D4261" s="35" t="s">
        <v>686</v>
      </c>
      <c r="E4261" s="42">
        <v>63648</v>
      </c>
      <c r="G4261" s="43">
        <v>54</v>
      </c>
      <c r="H4261" s="44">
        <v>3436992</v>
      </c>
      <c r="I4261" s="45"/>
      <c r="J4261" s="38"/>
      <c r="K4261" s="43">
        <v>25</v>
      </c>
      <c r="L4261" s="44">
        <v>1591200</v>
      </c>
      <c r="M4261" s="45"/>
      <c r="N4261" s="38"/>
      <c r="O4261" s="43">
        <v>25</v>
      </c>
      <c r="P4261" s="44">
        <v>1591200</v>
      </c>
      <c r="Q4261" s="45"/>
      <c r="R4261" s="38"/>
      <c r="S4261" s="43">
        <v>33</v>
      </c>
      <c r="T4261" s="44">
        <v>2100384</v>
      </c>
      <c r="U4261" s="45"/>
      <c r="V4261" s="38"/>
      <c r="W4261" s="43">
        <v>42</v>
      </c>
      <c r="X4261" s="44">
        <v>2673216</v>
      </c>
      <c r="Y4261" s="45"/>
      <c r="Z4261" s="38"/>
      <c r="AA4261" s="43">
        <v>67.14</v>
      </c>
      <c r="AB4261" s="44">
        <v>4273326.72</v>
      </c>
      <c r="AC4261" s="45"/>
      <c r="AD4261" s="38"/>
      <c r="AE4261" s="43">
        <v>31</v>
      </c>
      <c r="AF4261" s="44">
        <v>1973088</v>
      </c>
      <c r="AG4261" s="45"/>
      <c r="AH4261" s="38"/>
      <c r="AI4261" s="43">
        <v>33.81</v>
      </c>
      <c r="AJ4261" s="44">
        <v>2151938.88</v>
      </c>
      <c r="AK4261" s="45"/>
      <c r="AL4261" s="38"/>
      <c r="AM4261" s="43">
        <v>31</v>
      </c>
      <c r="AN4261" s="44">
        <v>1973088</v>
      </c>
      <c r="AO4261" s="45"/>
    </row>
    <row r="4262" spans="1:41" hidden="1" outlineLevel="1" x14ac:dyDescent="0.25">
      <c r="A4262" s="34" t="s">
        <v>6984</v>
      </c>
      <c r="B4262" s="35" t="s">
        <v>6985</v>
      </c>
      <c r="C4262" s="35" t="s">
        <v>6986</v>
      </c>
      <c r="D4262" s="35" t="s">
        <v>686</v>
      </c>
      <c r="E4262" s="42">
        <v>6528</v>
      </c>
      <c r="G4262" s="43">
        <v>54</v>
      </c>
      <c r="H4262" s="44">
        <v>352512</v>
      </c>
      <c r="I4262" s="45"/>
      <c r="J4262" s="38"/>
      <c r="K4262" s="43">
        <v>25</v>
      </c>
      <c r="L4262" s="44">
        <v>163200</v>
      </c>
      <c r="M4262" s="45"/>
      <c r="N4262" s="38"/>
      <c r="O4262" s="43">
        <v>25</v>
      </c>
      <c r="P4262" s="44">
        <v>163200</v>
      </c>
      <c r="Q4262" s="45"/>
      <c r="R4262" s="38"/>
      <c r="S4262" s="43">
        <v>24</v>
      </c>
      <c r="T4262" s="44">
        <v>156672</v>
      </c>
      <c r="U4262" s="45"/>
      <c r="V4262" s="38"/>
      <c r="W4262" s="43">
        <v>42</v>
      </c>
      <c r="X4262" s="44">
        <v>274176</v>
      </c>
      <c r="Y4262" s="45"/>
      <c r="Z4262" s="38"/>
      <c r="AA4262" s="43">
        <v>67.14</v>
      </c>
      <c r="AB4262" s="44">
        <v>438289.91999999998</v>
      </c>
      <c r="AC4262" s="45"/>
      <c r="AD4262" s="38"/>
      <c r="AE4262" s="43">
        <v>34</v>
      </c>
      <c r="AF4262" s="44">
        <v>221952</v>
      </c>
      <c r="AG4262" s="45"/>
      <c r="AH4262" s="38"/>
      <c r="AI4262" s="43">
        <v>33.81</v>
      </c>
      <c r="AJ4262" s="44">
        <v>220711.67999999999</v>
      </c>
      <c r="AK4262" s="45"/>
      <c r="AL4262" s="38"/>
      <c r="AM4262" s="43">
        <v>31</v>
      </c>
      <c r="AN4262" s="44">
        <v>202368</v>
      </c>
      <c r="AO4262" s="45"/>
    </row>
    <row r="4263" spans="1:41" hidden="1" outlineLevel="1" x14ac:dyDescent="0.25">
      <c r="A4263" s="34" t="s">
        <v>6987</v>
      </c>
      <c r="B4263" s="35" t="s">
        <v>6988</v>
      </c>
      <c r="C4263" s="35" t="s">
        <v>6989</v>
      </c>
      <c r="D4263" s="35" t="s">
        <v>686</v>
      </c>
      <c r="E4263" s="42">
        <v>23460</v>
      </c>
      <c r="G4263" s="43">
        <v>27</v>
      </c>
      <c r="H4263" s="44">
        <v>633420</v>
      </c>
      <c r="I4263" s="45"/>
      <c r="J4263" s="38"/>
      <c r="K4263" s="43">
        <v>15</v>
      </c>
      <c r="L4263" s="44">
        <v>351900</v>
      </c>
      <c r="M4263" s="45"/>
      <c r="N4263" s="38"/>
      <c r="O4263" s="43">
        <v>15</v>
      </c>
      <c r="P4263" s="44">
        <v>351900</v>
      </c>
      <c r="Q4263" s="45"/>
      <c r="R4263" s="38"/>
      <c r="S4263" s="43">
        <v>52</v>
      </c>
      <c r="T4263" s="44">
        <v>1219920</v>
      </c>
      <c r="U4263" s="45"/>
      <c r="V4263" s="38"/>
      <c r="W4263" s="43">
        <v>15</v>
      </c>
      <c r="X4263" s="44">
        <v>351900</v>
      </c>
      <c r="Y4263" s="45"/>
      <c r="Z4263" s="38"/>
      <c r="AA4263" s="43">
        <v>53.86</v>
      </c>
      <c r="AB4263" s="44">
        <v>1263555.6000000001</v>
      </c>
      <c r="AC4263" s="45"/>
      <c r="AD4263" s="38"/>
      <c r="AE4263" s="43">
        <v>31</v>
      </c>
      <c r="AF4263" s="44">
        <v>727260</v>
      </c>
      <c r="AG4263" s="45"/>
      <c r="AH4263" s="38"/>
      <c r="AI4263" s="43">
        <v>28.98</v>
      </c>
      <c r="AJ4263" s="44">
        <v>679870.8</v>
      </c>
      <c r="AK4263" s="45"/>
      <c r="AL4263" s="38"/>
      <c r="AM4263" s="43">
        <v>31</v>
      </c>
      <c r="AN4263" s="44">
        <v>727260</v>
      </c>
      <c r="AO4263" s="45"/>
    </row>
    <row r="4264" spans="1:41" hidden="1" outlineLevel="1" x14ac:dyDescent="0.25">
      <c r="A4264" s="30"/>
      <c r="B4264" s="31" t="s">
        <v>44</v>
      </c>
      <c r="C4264" s="31" t="s">
        <v>45</v>
      </c>
      <c r="G4264" s="36"/>
      <c r="H4264" s="36"/>
      <c r="I4264" s="37"/>
      <c r="J4264" s="38"/>
      <c r="K4264" s="36"/>
      <c r="L4264" s="36"/>
      <c r="M4264" s="37"/>
      <c r="N4264" s="38"/>
      <c r="O4264" s="36"/>
      <c r="P4264" s="36"/>
      <c r="Q4264" s="37"/>
      <c r="R4264" s="38"/>
      <c r="S4264" s="36"/>
      <c r="T4264" s="36"/>
      <c r="U4264" s="37"/>
      <c r="V4264" s="38"/>
      <c r="W4264" s="36"/>
      <c r="X4264" s="36"/>
      <c r="Y4264" s="37"/>
      <c r="Z4264" s="38"/>
      <c r="AA4264" s="36"/>
      <c r="AB4264" s="36"/>
      <c r="AC4264" s="37"/>
      <c r="AD4264" s="38"/>
      <c r="AE4264" s="36"/>
      <c r="AF4264" s="36"/>
      <c r="AG4264" s="37"/>
      <c r="AH4264" s="38"/>
      <c r="AI4264" s="36"/>
      <c r="AJ4264" s="36"/>
      <c r="AK4264" s="37"/>
      <c r="AL4264" s="38"/>
      <c r="AM4264" s="36"/>
      <c r="AN4264" s="36"/>
      <c r="AO4264" s="37"/>
    </row>
    <row r="4265" spans="1:41" hidden="1" outlineLevel="1" x14ac:dyDescent="0.25">
      <c r="A4265" s="34" t="s">
        <v>6990</v>
      </c>
      <c r="B4265" s="35" t="s">
        <v>47</v>
      </c>
      <c r="C4265" s="35" t="s">
        <v>2722</v>
      </c>
      <c r="G4265" s="36"/>
      <c r="H4265" s="36"/>
      <c r="I4265" s="37"/>
      <c r="J4265" s="38"/>
      <c r="K4265" s="36"/>
      <c r="L4265" s="36"/>
      <c r="M4265" s="37"/>
      <c r="N4265" s="38"/>
      <c r="O4265" s="36"/>
      <c r="P4265" s="36"/>
      <c r="Q4265" s="37"/>
      <c r="R4265" s="38"/>
      <c r="S4265" s="36"/>
      <c r="T4265" s="36"/>
      <c r="U4265" s="37"/>
      <c r="V4265" s="38"/>
      <c r="W4265" s="36"/>
      <c r="X4265" s="36"/>
      <c r="Y4265" s="37"/>
      <c r="Z4265" s="38"/>
      <c r="AA4265" s="36"/>
      <c r="AB4265" s="36"/>
      <c r="AC4265" s="37"/>
      <c r="AD4265" s="38"/>
      <c r="AE4265" s="36"/>
      <c r="AF4265" s="36"/>
      <c r="AG4265" s="37"/>
      <c r="AH4265" s="38"/>
      <c r="AI4265" s="36"/>
      <c r="AJ4265" s="36"/>
      <c r="AK4265" s="37"/>
      <c r="AL4265" s="38"/>
      <c r="AM4265" s="36"/>
      <c r="AN4265" s="36"/>
      <c r="AO4265" s="37"/>
    </row>
    <row r="4266" spans="1:41" ht="45" hidden="1" outlineLevel="1" x14ac:dyDescent="0.25">
      <c r="A4266" s="30"/>
      <c r="B4266" s="31" t="s">
        <v>69</v>
      </c>
      <c r="C4266" s="31" t="s">
        <v>70</v>
      </c>
      <c r="D4266" s="31" t="s">
        <v>71</v>
      </c>
      <c r="E4266" s="31" t="s">
        <v>72</v>
      </c>
      <c r="G4266" s="39" t="s">
        <v>73</v>
      </c>
      <c r="H4266" s="40" t="s">
        <v>33</v>
      </c>
      <c r="I4266" s="41"/>
      <c r="J4266" s="38"/>
      <c r="K4266" s="39" t="s">
        <v>73</v>
      </c>
      <c r="L4266" s="40" t="s">
        <v>33</v>
      </c>
      <c r="M4266" s="41"/>
      <c r="N4266" s="38"/>
      <c r="O4266" s="39" t="s">
        <v>73</v>
      </c>
      <c r="P4266" s="40" t="s">
        <v>33</v>
      </c>
      <c r="Q4266" s="41"/>
      <c r="R4266" s="38"/>
      <c r="S4266" s="39" t="s">
        <v>73</v>
      </c>
      <c r="T4266" s="40" t="s">
        <v>33</v>
      </c>
      <c r="U4266" s="41"/>
      <c r="V4266" s="38"/>
      <c r="W4266" s="39" t="s">
        <v>73</v>
      </c>
      <c r="X4266" s="40" t="s">
        <v>33</v>
      </c>
      <c r="Y4266" s="41"/>
      <c r="Z4266" s="38"/>
      <c r="AA4266" s="39" t="s">
        <v>73</v>
      </c>
      <c r="AB4266" s="40" t="s">
        <v>33</v>
      </c>
      <c r="AC4266" s="41"/>
      <c r="AD4266" s="38"/>
      <c r="AE4266" s="39" t="s">
        <v>73</v>
      </c>
      <c r="AF4266" s="40" t="s">
        <v>33</v>
      </c>
      <c r="AG4266" s="41"/>
      <c r="AH4266" s="38"/>
      <c r="AI4266" s="39" t="s">
        <v>73</v>
      </c>
      <c r="AJ4266" s="40" t="s">
        <v>33</v>
      </c>
      <c r="AK4266" s="41"/>
      <c r="AL4266" s="38"/>
      <c r="AM4266" s="39" t="s">
        <v>73</v>
      </c>
      <c r="AN4266" s="40" t="s">
        <v>33</v>
      </c>
      <c r="AO4266" s="41"/>
    </row>
    <row r="4267" spans="1:41" hidden="1" outlineLevel="1" x14ac:dyDescent="0.25">
      <c r="A4267" s="34" t="s">
        <v>6991</v>
      </c>
      <c r="B4267" s="35" t="s">
        <v>6992</v>
      </c>
      <c r="C4267" s="35" t="s">
        <v>3743</v>
      </c>
      <c r="D4267" s="35" t="s">
        <v>686</v>
      </c>
      <c r="E4267" s="42">
        <v>22440</v>
      </c>
      <c r="G4267" s="43">
        <v>73</v>
      </c>
      <c r="H4267" s="44">
        <v>1638120</v>
      </c>
      <c r="I4267" s="45"/>
      <c r="J4267" s="38"/>
      <c r="K4267" s="43">
        <v>80</v>
      </c>
      <c r="L4267" s="44">
        <v>1795200</v>
      </c>
      <c r="M4267" s="45"/>
      <c r="N4267" s="38"/>
      <c r="O4267" s="43">
        <v>80</v>
      </c>
      <c r="P4267" s="44">
        <v>1795200</v>
      </c>
      <c r="Q4267" s="45"/>
      <c r="R4267" s="38"/>
      <c r="S4267" s="43">
        <v>122</v>
      </c>
      <c r="T4267" s="44">
        <v>2737680</v>
      </c>
      <c r="U4267" s="45"/>
      <c r="V4267" s="38"/>
      <c r="W4267" s="43">
        <v>95</v>
      </c>
      <c r="X4267" s="44">
        <v>2131800</v>
      </c>
      <c r="Y4267" s="45"/>
      <c r="Z4267" s="38"/>
      <c r="AA4267" s="43">
        <v>99.11</v>
      </c>
      <c r="AB4267" s="44">
        <v>2224028.4</v>
      </c>
      <c r="AC4267" s="45"/>
      <c r="AD4267" s="38"/>
      <c r="AE4267" s="43">
        <v>106</v>
      </c>
      <c r="AF4267" s="44">
        <v>2378640</v>
      </c>
      <c r="AG4267" s="45"/>
      <c r="AH4267" s="38"/>
      <c r="AI4267" s="43">
        <v>129.44</v>
      </c>
      <c r="AJ4267" s="44">
        <v>2904633.6</v>
      </c>
      <c r="AK4267" s="45"/>
      <c r="AL4267" s="38"/>
      <c r="AM4267" s="43">
        <v>147</v>
      </c>
      <c r="AN4267" s="44">
        <v>3298680</v>
      </c>
      <c r="AO4267" s="45"/>
    </row>
    <row r="4268" spans="1:41" ht="30" hidden="1" outlineLevel="1" x14ac:dyDescent="0.25">
      <c r="A4268" s="34" t="s">
        <v>6993</v>
      </c>
      <c r="B4268" s="35" t="s">
        <v>6994</v>
      </c>
      <c r="C4268" s="35" t="s">
        <v>2728</v>
      </c>
      <c r="D4268" s="35" t="s">
        <v>686</v>
      </c>
      <c r="E4268" s="42">
        <v>12240</v>
      </c>
      <c r="G4268" s="43">
        <v>81</v>
      </c>
      <c r="H4268" s="44">
        <v>991440</v>
      </c>
      <c r="I4268" s="45"/>
      <c r="J4268" s="38"/>
      <c r="K4268" s="43">
        <v>85</v>
      </c>
      <c r="L4268" s="44">
        <v>1040400</v>
      </c>
      <c r="M4268" s="45"/>
      <c r="N4268" s="38"/>
      <c r="O4268" s="43">
        <v>85</v>
      </c>
      <c r="P4268" s="44">
        <v>1040400</v>
      </c>
      <c r="Q4268" s="45"/>
      <c r="R4268" s="38"/>
      <c r="S4268" s="43">
        <v>120</v>
      </c>
      <c r="T4268" s="44">
        <v>1468800</v>
      </c>
      <c r="U4268" s="45"/>
      <c r="V4268" s="38"/>
      <c r="W4268" s="43">
        <v>89</v>
      </c>
      <c r="X4268" s="44">
        <v>1089360</v>
      </c>
      <c r="Y4268" s="45"/>
      <c r="Z4268" s="38"/>
      <c r="AA4268" s="43">
        <v>96.96</v>
      </c>
      <c r="AB4268" s="44">
        <v>1186790.3999999999</v>
      </c>
      <c r="AC4268" s="45"/>
      <c r="AD4268" s="38"/>
      <c r="AE4268" s="43">
        <v>127</v>
      </c>
      <c r="AF4268" s="44">
        <v>1554480</v>
      </c>
      <c r="AG4268" s="45"/>
      <c r="AH4268" s="38"/>
      <c r="AI4268" s="43">
        <v>137.16999999999999</v>
      </c>
      <c r="AJ4268" s="44">
        <v>1678960.8</v>
      </c>
      <c r="AK4268" s="45"/>
      <c r="AL4268" s="38"/>
      <c r="AM4268" s="43">
        <v>179</v>
      </c>
      <c r="AN4268" s="44">
        <v>2190960</v>
      </c>
      <c r="AO4268" s="45"/>
    </row>
    <row r="4269" spans="1:41" hidden="1" outlineLevel="1" x14ac:dyDescent="0.25">
      <c r="A4269" s="34" t="s">
        <v>6995</v>
      </c>
      <c r="B4269" s="35" t="s">
        <v>6996</v>
      </c>
      <c r="C4269" s="35" t="s">
        <v>6997</v>
      </c>
      <c r="D4269" s="35" t="s">
        <v>686</v>
      </c>
      <c r="E4269" s="42">
        <v>43044</v>
      </c>
      <c r="G4269" s="43">
        <v>12</v>
      </c>
      <c r="H4269" s="44">
        <v>516528</v>
      </c>
      <c r="I4269" s="45"/>
      <c r="J4269" s="38"/>
      <c r="K4269" s="43">
        <v>19</v>
      </c>
      <c r="L4269" s="44">
        <v>817836</v>
      </c>
      <c r="M4269" s="45"/>
      <c r="N4269" s="38"/>
      <c r="O4269" s="43">
        <v>19</v>
      </c>
      <c r="P4269" s="44">
        <v>817836</v>
      </c>
      <c r="Q4269" s="45"/>
      <c r="R4269" s="38"/>
      <c r="S4269" s="43">
        <v>17</v>
      </c>
      <c r="T4269" s="44">
        <v>731748</v>
      </c>
      <c r="U4269" s="45"/>
      <c r="V4269" s="38"/>
      <c r="W4269" s="43">
        <v>15</v>
      </c>
      <c r="X4269" s="44">
        <v>645660</v>
      </c>
      <c r="Y4269" s="45"/>
      <c r="Z4269" s="38"/>
      <c r="AA4269" s="43">
        <v>16.260000000000002</v>
      </c>
      <c r="AB4269" s="44">
        <v>699895.44</v>
      </c>
      <c r="AC4269" s="45"/>
      <c r="AD4269" s="38"/>
      <c r="AE4269" s="43">
        <v>14</v>
      </c>
      <c r="AF4269" s="44">
        <v>602616</v>
      </c>
      <c r="AG4269" s="45"/>
      <c r="AH4269" s="38"/>
      <c r="AI4269" s="43">
        <v>11.59</v>
      </c>
      <c r="AJ4269" s="44">
        <v>498879.96</v>
      </c>
      <c r="AK4269" s="45"/>
      <c r="AL4269" s="38"/>
      <c r="AM4269" s="43">
        <v>17</v>
      </c>
      <c r="AN4269" s="44">
        <v>731748</v>
      </c>
      <c r="AO4269" s="45"/>
    </row>
    <row r="4270" spans="1:41" hidden="1" outlineLevel="1" x14ac:dyDescent="0.25">
      <c r="A4270" s="34" t="s">
        <v>6998</v>
      </c>
      <c r="B4270" s="35" t="s">
        <v>6999</v>
      </c>
      <c r="C4270" s="35" t="s">
        <v>7000</v>
      </c>
      <c r="D4270" s="35" t="s">
        <v>686</v>
      </c>
      <c r="E4270" s="42">
        <v>12648</v>
      </c>
      <c r="G4270" s="43">
        <v>13</v>
      </c>
      <c r="H4270" s="44">
        <v>164424</v>
      </c>
      <c r="I4270" s="45"/>
      <c r="J4270" s="38"/>
      <c r="K4270" s="43">
        <v>19</v>
      </c>
      <c r="L4270" s="44">
        <v>240312</v>
      </c>
      <c r="M4270" s="45"/>
      <c r="N4270" s="38"/>
      <c r="O4270" s="43">
        <v>19</v>
      </c>
      <c r="P4270" s="44">
        <v>240312</v>
      </c>
      <c r="Q4270" s="45"/>
      <c r="R4270" s="38"/>
      <c r="S4270" s="43">
        <v>12</v>
      </c>
      <c r="T4270" s="44">
        <v>151776</v>
      </c>
      <c r="U4270" s="45"/>
      <c r="V4270" s="38"/>
      <c r="W4270" s="43">
        <v>15</v>
      </c>
      <c r="X4270" s="44">
        <v>189720</v>
      </c>
      <c r="Y4270" s="45"/>
      <c r="Z4270" s="38"/>
      <c r="AA4270" s="43">
        <v>18.260000000000002</v>
      </c>
      <c r="AB4270" s="44">
        <v>230952.48</v>
      </c>
      <c r="AC4270" s="45"/>
      <c r="AD4270" s="38"/>
      <c r="AE4270" s="43">
        <v>21</v>
      </c>
      <c r="AF4270" s="44">
        <v>265608</v>
      </c>
      <c r="AG4270" s="45"/>
      <c r="AH4270" s="38"/>
      <c r="AI4270" s="43">
        <v>19.32</v>
      </c>
      <c r="AJ4270" s="44">
        <v>244359.36</v>
      </c>
      <c r="AK4270" s="45"/>
      <c r="AL4270" s="38"/>
      <c r="AM4270" s="43">
        <v>33</v>
      </c>
      <c r="AN4270" s="44">
        <v>417384</v>
      </c>
      <c r="AO4270" s="45"/>
    </row>
    <row r="4271" spans="1:41" ht="30" hidden="1" outlineLevel="1" x14ac:dyDescent="0.25">
      <c r="A4271" s="34" t="s">
        <v>7001</v>
      </c>
      <c r="B4271" s="35" t="s">
        <v>7002</v>
      </c>
      <c r="C4271" s="35" t="s">
        <v>7003</v>
      </c>
      <c r="D4271" s="35" t="s">
        <v>686</v>
      </c>
      <c r="E4271" s="42">
        <v>1020</v>
      </c>
      <c r="G4271" s="43">
        <v>79</v>
      </c>
      <c r="H4271" s="44">
        <v>80580</v>
      </c>
      <c r="I4271" s="45"/>
      <c r="J4271" s="38"/>
      <c r="K4271" s="43">
        <v>90</v>
      </c>
      <c r="L4271" s="44">
        <v>91800</v>
      </c>
      <c r="M4271" s="45"/>
      <c r="N4271" s="38"/>
      <c r="O4271" s="43">
        <v>90</v>
      </c>
      <c r="P4271" s="44">
        <v>91800</v>
      </c>
      <c r="Q4271" s="45"/>
      <c r="R4271" s="38"/>
      <c r="S4271" s="43">
        <v>127</v>
      </c>
      <c r="T4271" s="44">
        <v>129540</v>
      </c>
      <c r="U4271" s="45"/>
      <c r="V4271" s="38"/>
      <c r="W4271" s="43">
        <v>95</v>
      </c>
      <c r="X4271" s="44">
        <v>96900</v>
      </c>
      <c r="Y4271" s="45"/>
      <c r="Z4271" s="38"/>
      <c r="AA4271" s="43">
        <v>104.5</v>
      </c>
      <c r="AB4271" s="44">
        <v>106590</v>
      </c>
      <c r="AC4271" s="45"/>
      <c r="AD4271" s="38"/>
      <c r="AE4271" s="43">
        <v>120</v>
      </c>
      <c r="AF4271" s="44">
        <v>122400</v>
      </c>
      <c r="AG4271" s="45"/>
      <c r="AH4271" s="38"/>
      <c r="AI4271" s="43">
        <v>142</v>
      </c>
      <c r="AJ4271" s="44">
        <v>144840</v>
      </c>
      <c r="AK4271" s="45"/>
      <c r="AL4271" s="38"/>
      <c r="AM4271" s="43">
        <v>191</v>
      </c>
      <c r="AN4271" s="44">
        <v>194820</v>
      </c>
      <c r="AO4271" s="45"/>
    </row>
    <row r="4272" spans="1:41" hidden="1" outlineLevel="1" x14ac:dyDescent="0.25">
      <c r="A4272" s="30"/>
      <c r="B4272" s="31" t="s">
        <v>44</v>
      </c>
      <c r="C4272" s="31" t="s">
        <v>45</v>
      </c>
      <c r="G4272" s="36"/>
      <c r="H4272" s="36"/>
      <c r="I4272" s="37"/>
      <c r="J4272" s="38"/>
      <c r="K4272" s="36"/>
      <c r="L4272" s="36"/>
      <c r="M4272" s="37"/>
      <c r="N4272" s="38"/>
      <c r="O4272" s="36"/>
      <c r="P4272" s="36"/>
      <c r="Q4272" s="37"/>
      <c r="R4272" s="38"/>
      <c r="S4272" s="36"/>
      <c r="T4272" s="36"/>
      <c r="U4272" s="37"/>
      <c r="V4272" s="38"/>
      <c r="W4272" s="36"/>
      <c r="X4272" s="36"/>
      <c r="Y4272" s="37"/>
      <c r="Z4272" s="38"/>
      <c r="AA4272" s="36"/>
      <c r="AB4272" s="36"/>
      <c r="AC4272" s="37"/>
      <c r="AD4272" s="38"/>
      <c r="AE4272" s="36"/>
      <c r="AF4272" s="36"/>
      <c r="AG4272" s="37"/>
      <c r="AH4272" s="38"/>
      <c r="AI4272" s="36"/>
      <c r="AJ4272" s="36"/>
      <c r="AK4272" s="37"/>
      <c r="AL4272" s="38"/>
      <c r="AM4272" s="36"/>
      <c r="AN4272" s="36"/>
      <c r="AO4272" s="37"/>
    </row>
    <row r="4273" spans="1:41" hidden="1" outlineLevel="1" x14ac:dyDescent="0.25">
      <c r="A4273" s="34" t="s">
        <v>7004</v>
      </c>
      <c r="B4273" s="35" t="s">
        <v>47</v>
      </c>
      <c r="C4273" s="35" t="s">
        <v>483</v>
      </c>
      <c r="G4273" s="36"/>
      <c r="H4273" s="36"/>
      <c r="I4273" s="37"/>
      <c r="J4273" s="38"/>
      <c r="K4273" s="36"/>
      <c r="L4273" s="36"/>
      <c r="M4273" s="37"/>
      <c r="N4273" s="38"/>
      <c r="O4273" s="36"/>
      <c r="P4273" s="36"/>
      <c r="Q4273" s="37"/>
      <c r="R4273" s="38"/>
      <c r="S4273" s="36"/>
      <c r="T4273" s="36"/>
      <c r="U4273" s="37"/>
      <c r="V4273" s="38"/>
      <c r="W4273" s="36"/>
      <c r="X4273" s="36"/>
      <c r="Y4273" s="37"/>
      <c r="Z4273" s="38"/>
      <c r="AA4273" s="36"/>
      <c r="AB4273" s="36"/>
      <c r="AC4273" s="37"/>
      <c r="AD4273" s="38"/>
      <c r="AE4273" s="36"/>
      <c r="AF4273" s="36"/>
      <c r="AG4273" s="37"/>
      <c r="AH4273" s="38"/>
      <c r="AI4273" s="36"/>
      <c r="AJ4273" s="36"/>
      <c r="AK4273" s="37"/>
      <c r="AL4273" s="38"/>
      <c r="AM4273" s="36"/>
      <c r="AN4273" s="36"/>
      <c r="AO4273" s="37"/>
    </row>
    <row r="4274" spans="1:41" ht="45" hidden="1" outlineLevel="1" x14ac:dyDescent="0.25">
      <c r="A4274" s="30"/>
      <c r="B4274" s="31" t="s">
        <v>69</v>
      </c>
      <c r="C4274" s="31" t="s">
        <v>70</v>
      </c>
      <c r="D4274" s="31" t="s">
        <v>71</v>
      </c>
      <c r="E4274" s="31" t="s">
        <v>72</v>
      </c>
      <c r="G4274" s="39" t="s">
        <v>73</v>
      </c>
      <c r="H4274" s="40" t="s">
        <v>33</v>
      </c>
      <c r="I4274" s="41"/>
      <c r="J4274" s="38"/>
      <c r="K4274" s="39" t="s">
        <v>73</v>
      </c>
      <c r="L4274" s="40" t="s">
        <v>33</v>
      </c>
      <c r="M4274" s="41"/>
      <c r="N4274" s="38"/>
      <c r="O4274" s="39" t="s">
        <v>73</v>
      </c>
      <c r="P4274" s="40" t="s">
        <v>33</v>
      </c>
      <c r="Q4274" s="41"/>
      <c r="R4274" s="38"/>
      <c r="S4274" s="39" t="s">
        <v>73</v>
      </c>
      <c r="T4274" s="40" t="s">
        <v>33</v>
      </c>
      <c r="U4274" s="41"/>
      <c r="V4274" s="38"/>
      <c r="W4274" s="39" t="s">
        <v>73</v>
      </c>
      <c r="X4274" s="40" t="s">
        <v>33</v>
      </c>
      <c r="Y4274" s="41"/>
      <c r="Z4274" s="38"/>
      <c r="AA4274" s="39" t="s">
        <v>73</v>
      </c>
      <c r="AB4274" s="40" t="s">
        <v>33</v>
      </c>
      <c r="AC4274" s="41"/>
      <c r="AD4274" s="38"/>
      <c r="AE4274" s="39" t="s">
        <v>73</v>
      </c>
      <c r="AF4274" s="40" t="s">
        <v>33</v>
      </c>
      <c r="AG4274" s="41"/>
      <c r="AH4274" s="38"/>
      <c r="AI4274" s="39" t="s">
        <v>73</v>
      </c>
      <c r="AJ4274" s="40" t="s">
        <v>33</v>
      </c>
      <c r="AK4274" s="41"/>
      <c r="AL4274" s="38"/>
      <c r="AM4274" s="39" t="s">
        <v>73</v>
      </c>
      <c r="AN4274" s="40" t="s">
        <v>33</v>
      </c>
      <c r="AO4274" s="41"/>
    </row>
    <row r="4275" spans="1:41" ht="120" hidden="1" outlineLevel="1" x14ac:dyDescent="0.25">
      <c r="A4275" s="34" t="s">
        <v>7005</v>
      </c>
      <c r="B4275" s="35" t="s">
        <v>7006</v>
      </c>
      <c r="C4275" s="35" t="s">
        <v>620</v>
      </c>
      <c r="D4275" s="35" t="s">
        <v>621</v>
      </c>
      <c r="E4275" s="42">
        <v>1</v>
      </c>
      <c r="G4275" s="43">
        <v>0</v>
      </c>
      <c r="H4275" s="44">
        <v>0</v>
      </c>
      <c r="I4275" s="45"/>
      <c r="J4275" s="38"/>
      <c r="K4275" s="43">
        <v>0</v>
      </c>
      <c r="L4275" s="44">
        <v>0</v>
      </c>
      <c r="M4275" s="45"/>
      <c r="N4275" s="38"/>
      <c r="O4275" s="43">
        <v>0</v>
      </c>
      <c r="P4275" s="44">
        <v>0</v>
      </c>
      <c r="Q4275" s="45"/>
      <c r="R4275" s="38"/>
      <c r="S4275" s="43">
        <v>0</v>
      </c>
      <c r="T4275" s="44">
        <v>0</v>
      </c>
      <c r="U4275" s="45"/>
      <c r="V4275" s="38"/>
      <c r="W4275" s="43">
        <v>0</v>
      </c>
      <c r="X4275" s="44">
        <v>0</v>
      </c>
      <c r="Y4275" s="45"/>
      <c r="Z4275" s="38"/>
      <c r="AA4275" s="43">
        <v>0</v>
      </c>
      <c r="AB4275" s="44">
        <v>0</v>
      </c>
      <c r="AC4275" s="45"/>
      <c r="AD4275" s="38"/>
      <c r="AE4275" s="43">
        <v>0</v>
      </c>
      <c r="AF4275" s="44">
        <v>0</v>
      </c>
      <c r="AG4275" s="45"/>
      <c r="AH4275" s="38"/>
      <c r="AI4275" s="43">
        <v>4514851.9400000004</v>
      </c>
      <c r="AJ4275" s="44">
        <v>4514851.9400000004</v>
      </c>
      <c r="AK4275" s="45"/>
      <c r="AL4275" s="38"/>
      <c r="AM4275" s="43">
        <v>0</v>
      </c>
      <c r="AN4275" s="44">
        <v>0</v>
      </c>
      <c r="AO4275" s="45"/>
    </row>
    <row r="4276" spans="1:41" hidden="1" outlineLevel="1" x14ac:dyDescent="0.25">
      <c r="A4276" s="30"/>
      <c r="B4276" s="31" t="s">
        <v>44</v>
      </c>
      <c r="C4276" s="31" t="s">
        <v>45</v>
      </c>
      <c r="G4276" s="36"/>
      <c r="H4276" s="36"/>
      <c r="I4276" s="37"/>
      <c r="J4276" s="38"/>
      <c r="K4276" s="36"/>
      <c r="L4276" s="36"/>
      <c r="M4276" s="37"/>
      <c r="N4276" s="38"/>
      <c r="O4276" s="36"/>
      <c r="P4276" s="36"/>
      <c r="Q4276" s="37"/>
      <c r="R4276" s="38"/>
      <c r="S4276" s="36"/>
      <c r="T4276" s="36"/>
      <c r="U4276" s="37"/>
      <c r="V4276" s="38"/>
      <c r="W4276" s="36"/>
      <c r="X4276" s="36"/>
      <c r="Y4276" s="37"/>
      <c r="Z4276" s="38"/>
      <c r="AA4276" s="36"/>
      <c r="AB4276" s="36"/>
      <c r="AC4276" s="37"/>
      <c r="AD4276" s="38"/>
      <c r="AE4276" s="36"/>
      <c r="AF4276" s="36"/>
      <c r="AG4276" s="37"/>
      <c r="AH4276" s="38"/>
      <c r="AI4276" s="36"/>
      <c r="AJ4276" s="36"/>
      <c r="AK4276" s="37"/>
      <c r="AL4276" s="38"/>
      <c r="AM4276" s="36"/>
      <c r="AN4276" s="36"/>
      <c r="AO4276" s="37"/>
    </row>
    <row r="4277" spans="1:41" ht="45" hidden="1" outlineLevel="1" x14ac:dyDescent="0.25">
      <c r="A4277" s="34" t="s">
        <v>7007</v>
      </c>
      <c r="B4277" s="35" t="s">
        <v>47</v>
      </c>
      <c r="C4277" s="35" t="s">
        <v>488</v>
      </c>
      <c r="G4277" s="36"/>
      <c r="H4277" s="36"/>
      <c r="I4277" s="37"/>
      <c r="J4277" s="38"/>
      <c r="K4277" s="36"/>
      <c r="L4277" s="36"/>
      <c r="M4277" s="37"/>
      <c r="N4277" s="38"/>
      <c r="O4277" s="36"/>
      <c r="P4277" s="36"/>
      <c r="Q4277" s="37"/>
      <c r="R4277" s="38"/>
      <c r="S4277" s="36"/>
      <c r="T4277" s="36"/>
      <c r="U4277" s="37"/>
      <c r="V4277" s="38"/>
      <c r="W4277" s="36"/>
      <c r="X4277" s="36"/>
      <c r="Y4277" s="37"/>
      <c r="Z4277" s="38"/>
      <c r="AA4277" s="36"/>
      <c r="AB4277" s="36"/>
      <c r="AC4277" s="37"/>
      <c r="AD4277" s="38"/>
      <c r="AE4277" s="36"/>
      <c r="AF4277" s="36"/>
      <c r="AG4277" s="37"/>
      <c r="AH4277" s="38"/>
      <c r="AI4277" s="36"/>
      <c r="AJ4277" s="36"/>
      <c r="AK4277" s="37"/>
      <c r="AL4277" s="38"/>
      <c r="AM4277" s="36"/>
      <c r="AN4277" s="36"/>
      <c r="AO4277" s="37"/>
    </row>
    <row r="4278" spans="1:41" hidden="1" outlineLevel="1" x14ac:dyDescent="0.25">
      <c r="A4278" s="15" t="s">
        <v>7008</v>
      </c>
      <c r="B4278" s="15"/>
      <c r="C4278" s="15"/>
      <c r="D4278" s="15"/>
      <c r="E4278" s="15"/>
      <c r="G4278" s="20" t="s">
        <v>43</v>
      </c>
      <c r="H4278" s="44">
        <v>6154185</v>
      </c>
      <c r="I4278" s="45"/>
      <c r="J4278" s="38"/>
      <c r="K4278" s="20" t="s">
        <v>43</v>
      </c>
      <c r="L4278" s="44">
        <v>4694040</v>
      </c>
      <c r="M4278" s="45"/>
      <c r="N4278" s="38"/>
      <c r="O4278" s="20" t="s">
        <v>43</v>
      </c>
      <c r="P4278" s="44">
        <v>4694040</v>
      </c>
      <c r="Q4278" s="45"/>
      <c r="R4278" s="38"/>
      <c r="S4278" s="20" t="s">
        <v>43</v>
      </c>
      <c r="T4278" s="44">
        <v>8723210</v>
      </c>
      <c r="U4278" s="45"/>
      <c r="V4278" s="38"/>
      <c r="W4278" s="20" t="s">
        <v>43</v>
      </c>
      <c r="X4278" s="44">
        <v>5621720</v>
      </c>
      <c r="Y4278" s="45"/>
      <c r="Z4278" s="38"/>
      <c r="AA4278" s="20" t="s">
        <v>43</v>
      </c>
      <c r="AB4278" s="44">
        <v>7905723.04</v>
      </c>
      <c r="AC4278" s="45"/>
      <c r="AD4278" s="38"/>
      <c r="AE4278" s="20" t="s">
        <v>43</v>
      </c>
      <c r="AF4278" s="44">
        <v>5805644</v>
      </c>
      <c r="AG4278" s="45"/>
      <c r="AH4278" s="38"/>
      <c r="AI4278" s="20" t="s">
        <v>43</v>
      </c>
      <c r="AJ4278" s="44">
        <v>4353066.5199999996</v>
      </c>
      <c r="AK4278" s="45"/>
      <c r="AL4278" s="38"/>
      <c r="AM4278" s="20" t="s">
        <v>43</v>
      </c>
      <c r="AN4278" s="44">
        <v>6376352</v>
      </c>
      <c r="AO4278" s="45"/>
    </row>
    <row r="4279" spans="1:41" hidden="1" outlineLevel="1" x14ac:dyDescent="0.25">
      <c r="A4279" s="30"/>
      <c r="B4279" s="31" t="s">
        <v>44</v>
      </c>
      <c r="C4279" s="31" t="s">
        <v>45</v>
      </c>
      <c r="G4279" s="36"/>
      <c r="H4279" s="36"/>
      <c r="I4279" s="37"/>
      <c r="J4279" s="38"/>
      <c r="K4279" s="36"/>
      <c r="L4279" s="36"/>
      <c r="M4279" s="37"/>
      <c r="N4279" s="38"/>
      <c r="O4279" s="36"/>
      <c r="P4279" s="36"/>
      <c r="Q4279" s="37"/>
      <c r="R4279" s="38"/>
      <c r="S4279" s="36"/>
      <c r="T4279" s="36"/>
      <c r="U4279" s="37"/>
      <c r="V4279" s="38"/>
      <c r="W4279" s="36"/>
      <c r="X4279" s="36"/>
      <c r="Y4279" s="37"/>
      <c r="Z4279" s="38"/>
      <c r="AA4279" s="36"/>
      <c r="AB4279" s="36"/>
      <c r="AC4279" s="37"/>
      <c r="AD4279" s="38"/>
      <c r="AE4279" s="36"/>
      <c r="AF4279" s="36"/>
      <c r="AG4279" s="37"/>
      <c r="AH4279" s="38"/>
      <c r="AI4279" s="36"/>
      <c r="AJ4279" s="36"/>
      <c r="AK4279" s="37"/>
      <c r="AL4279" s="38"/>
      <c r="AM4279" s="36"/>
      <c r="AN4279" s="36"/>
      <c r="AO4279" s="37"/>
    </row>
    <row r="4280" spans="1:41" hidden="1" outlineLevel="1" x14ac:dyDescent="0.25">
      <c r="A4280" s="34" t="s">
        <v>7009</v>
      </c>
      <c r="B4280" s="35" t="s">
        <v>47</v>
      </c>
      <c r="C4280" s="35" t="s">
        <v>3754</v>
      </c>
      <c r="G4280" s="36"/>
      <c r="H4280" s="36"/>
      <c r="I4280" s="37"/>
      <c r="J4280" s="38"/>
      <c r="K4280" s="36"/>
      <c r="L4280" s="36"/>
      <c r="M4280" s="37"/>
      <c r="N4280" s="38"/>
      <c r="O4280" s="36"/>
      <c r="P4280" s="36"/>
      <c r="Q4280" s="37"/>
      <c r="R4280" s="38"/>
      <c r="S4280" s="36"/>
      <c r="T4280" s="36"/>
      <c r="U4280" s="37"/>
      <c r="V4280" s="38"/>
      <c r="W4280" s="36"/>
      <c r="X4280" s="36"/>
      <c r="Y4280" s="37"/>
      <c r="Z4280" s="38"/>
      <c r="AA4280" s="36"/>
      <c r="AB4280" s="36"/>
      <c r="AC4280" s="37"/>
      <c r="AD4280" s="38"/>
      <c r="AE4280" s="36"/>
      <c r="AF4280" s="36"/>
      <c r="AG4280" s="37"/>
      <c r="AH4280" s="38"/>
      <c r="AI4280" s="36"/>
      <c r="AJ4280" s="36"/>
      <c r="AK4280" s="37"/>
      <c r="AL4280" s="38"/>
      <c r="AM4280" s="36"/>
      <c r="AN4280" s="36"/>
      <c r="AO4280" s="37"/>
    </row>
    <row r="4281" spans="1:41" ht="45" hidden="1" outlineLevel="1" x14ac:dyDescent="0.25">
      <c r="A4281" s="30"/>
      <c r="B4281" s="31" t="s">
        <v>69</v>
      </c>
      <c r="C4281" s="31" t="s">
        <v>70</v>
      </c>
      <c r="D4281" s="31" t="s">
        <v>71</v>
      </c>
      <c r="E4281" s="31" t="s">
        <v>72</v>
      </c>
      <c r="G4281" s="39" t="s">
        <v>73</v>
      </c>
      <c r="H4281" s="40" t="s">
        <v>33</v>
      </c>
      <c r="I4281" s="41"/>
      <c r="J4281" s="38"/>
      <c r="K4281" s="39" t="s">
        <v>73</v>
      </c>
      <c r="L4281" s="40" t="s">
        <v>33</v>
      </c>
      <c r="M4281" s="41"/>
      <c r="N4281" s="38"/>
      <c r="O4281" s="39" t="s">
        <v>73</v>
      </c>
      <c r="P4281" s="40" t="s">
        <v>33</v>
      </c>
      <c r="Q4281" s="41"/>
      <c r="R4281" s="38"/>
      <c r="S4281" s="39" t="s">
        <v>73</v>
      </c>
      <c r="T4281" s="40" t="s">
        <v>33</v>
      </c>
      <c r="U4281" s="41"/>
      <c r="V4281" s="38"/>
      <c r="W4281" s="39" t="s">
        <v>73</v>
      </c>
      <c r="X4281" s="40" t="s">
        <v>33</v>
      </c>
      <c r="Y4281" s="41"/>
      <c r="Z4281" s="38"/>
      <c r="AA4281" s="39" t="s">
        <v>73</v>
      </c>
      <c r="AB4281" s="40" t="s">
        <v>33</v>
      </c>
      <c r="AC4281" s="41"/>
      <c r="AD4281" s="38"/>
      <c r="AE4281" s="39" t="s">
        <v>73</v>
      </c>
      <c r="AF4281" s="40" t="s">
        <v>33</v>
      </c>
      <c r="AG4281" s="41"/>
      <c r="AH4281" s="38"/>
      <c r="AI4281" s="39" t="s">
        <v>73</v>
      </c>
      <c r="AJ4281" s="40" t="s">
        <v>33</v>
      </c>
      <c r="AK4281" s="41"/>
      <c r="AL4281" s="38"/>
      <c r="AM4281" s="39" t="s">
        <v>73</v>
      </c>
      <c r="AN4281" s="40" t="s">
        <v>33</v>
      </c>
      <c r="AO4281" s="41"/>
    </row>
    <row r="4282" spans="1:41" ht="75" hidden="1" outlineLevel="1" x14ac:dyDescent="0.25">
      <c r="A4282" s="34" t="s">
        <v>7010</v>
      </c>
      <c r="B4282" s="35" t="s">
        <v>7011</v>
      </c>
      <c r="C4282" s="35" t="s">
        <v>7012</v>
      </c>
      <c r="D4282" s="35" t="s">
        <v>444</v>
      </c>
      <c r="E4282" s="42">
        <v>1</v>
      </c>
      <c r="G4282" s="43">
        <v>2186309</v>
      </c>
      <c r="H4282" s="44">
        <v>2186309</v>
      </c>
      <c r="I4282" s="45"/>
      <c r="J4282" s="38"/>
      <c r="K4282" s="43">
        <v>1817640</v>
      </c>
      <c r="L4282" s="44">
        <v>1817640</v>
      </c>
      <c r="M4282" s="45"/>
      <c r="N4282" s="38"/>
      <c r="O4282" s="43">
        <v>1817640</v>
      </c>
      <c r="P4282" s="44">
        <v>1817640</v>
      </c>
      <c r="Q4282" s="45"/>
      <c r="R4282" s="38"/>
      <c r="S4282" s="43">
        <v>3394959</v>
      </c>
      <c r="T4282" s="44">
        <v>3394959</v>
      </c>
      <c r="U4282" s="45"/>
      <c r="V4282" s="38"/>
      <c r="W4282" s="43">
        <v>2587220</v>
      </c>
      <c r="X4282" s="44">
        <v>2587220</v>
      </c>
      <c r="Y4282" s="45"/>
      <c r="Z4282" s="38"/>
      <c r="AA4282" s="43">
        <v>2673480.69</v>
      </c>
      <c r="AB4282" s="44">
        <v>2673480.69</v>
      </c>
      <c r="AC4282" s="45"/>
      <c r="AD4282" s="38"/>
      <c r="AE4282" s="43">
        <v>2308506</v>
      </c>
      <c r="AF4282" s="44">
        <v>2308506</v>
      </c>
      <c r="AG4282" s="45"/>
      <c r="AH4282" s="38"/>
      <c r="AI4282" s="43">
        <v>1384493.42</v>
      </c>
      <c r="AJ4282" s="44">
        <v>1384493.42</v>
      </c>
      <c r="AK4282" s="45"/>
      <c r="AL4282" s="38"/>
      <c r="AM4282" s="43">
        <v>1641874</v>
      </c>
      <c r="AN4282" s="44">
        <v>1641874</v>
      </c>
      <c r="AO4282" s="45"/>
    </row>
    <row r="4283" spans="1:41" ht="45" hidden="1" outlineLevel="1" x14ac:dyDescent="0.25">
      <c r="A4283" s="34" t="s">
        <v>7013</v>
      </c>
      <c r="B4283" s="35" t="s">
        <v>7014</v>
      </c>
      <c r="C4283" s="35" t="s">
        <v>7015</v>
      </c>
      <c r="D4283" s="35" t="s">
        <v>444</v>
      </c>
      <c r="E4283" s="42">
        <v>1</v>
      </c>
      <c r="G4283" s="43">
        <v>3967876</v>
      </c>
      <c r="H4283" s="44">
        <v>3967876</v>
      </c>
      <c r="I4283" s="45"/>
      <c r="J4283" s="38"/>
      <c r="K4283" s="43">
        <v>2876400</v>
      </c>
      <c r="L4283" s="44">
        <v>2876400</v>
      </c>
      <c r="M4283" s="45"/>
      <c r="N4283" s="38"/>
      <c r="O4283" s="43">
        <v>2876400</v>
      </c>
      <c r="P4283" s="44">
        <v>2876400</v>
      </c>
      <c r="Q4283" s="45"/>
      <c r="R4283" s="38"/>
      <c r="S4283" s="43">
        <v>5328251</v>
      </c>
      <c r="T4283" s="44">
        <v>5328251</v>
      </c>
      <c r="U4283" s="45"/>
      <c r="V4283" s="38"/>
      <c r="W4283" s="43">
        <v>3034500</v>
      </c>
      <c r="X4283" s="44">
        <v>3034500</v>
      </c>
      <c r="Y4283" s="45"/>
      <c r="Z4283" s="38"/>
      <c r="AA4283" s="43">
        <v>5232242.3499999996</v>
      </c>
      <c r="AB4283" s="44">
        <v>5232242.3499999996</v>
      </c>
      <c r="AC4283" s="45"/>
      <c r="AD4283" s="38"/>
      <c r="AE4283" s="43">
        <v>3497138</v>
      </c>
      <c r="AF4283" s="44">
        <v>3497138</v>
      </c>
      <c r="AG4283" s="45"/>
      <c r="AH4283" s="38"/>
      <c r="AI4283" s="43">
        <v>2968573.1</v>
      </c>
      <c r="AJ4283" s="44">
        <v>2968573.1</v>
      </c>
      <c r="AK4283" s="45"/>
      <c r="AL4283" s="38"/>
      <c r="AM4283" s="43">
        <v>4432884</v>
      </c>
      <c r="AN4283" s="44">
        <v>4432884</v>
      </c>
      <c r="AO4283" s="45"/>
    </row>
    <row r="4284" spans="1:41" hidden="1" outlineLevel="1" x14ac:dyDescent="0.25">
      <c r="A4284" s="30"/>
      <c r="B4284" s="31" t="s">
        <v>44</v>
      </c>
      <c r="C4284" s="31" t="s">
        <v>45</v>
      </c>
      <c r="G4284" s="36"/>
      <c r="H4284" s="36"/>
      <c r="I4284" s="37"/>
      <c r="J4284" s="38"/>
      <c r="K4284" s="36"/>
      <c r="L4284" s="36"/>
      <c r="M4284" s="37"/>
      <c r="N4284" s="38"/>
      <c r="O4284" s="36"/>
      <c r="P4284" s="36"/>
      <c r="Q4284" s="37"/>
      <c r="R4284" s="38"/>
      <c r="S4284" s="36"/>
      <c r="T4284" s="36"/>
      <c r="U4284" s="37"/>
      <c r="V4284" s="38"/>
      <c r="W4284" s="36"/>
      <c r="X4284" s="36"/>
      <c r="Y4284" s="37"/>
      <c r="Z4284" s="38"/>
      <c r="AA4284" s="36"/>
      <c r="AB4284" s="36"/>
      <c r="AC4284" s="37"/>
      <c r="AD4284" s="38"/>
      <c r="AE4284" s="36"/>
      <c r="AF4284" s="36"/>
      <c r="AG4284" s="37"/>
      <c r="AH4284" s="38"/>
      <c r="AI4284" s="36"/>
      <c r="AJ4284" s="36"/>
      <c r="AK4284" s="37"/>
      <c r="AL4284" s="38"/>
      <c r="AM4284" s="36"/>
      <c r="AN4284" s="36"/>
      <c r="AO4284" s="37"/>
    </row>
    <row r="4285" spans="1:41" hidden="1" outlineLevel="1" x14ac:dyDescent="0.25">
      <c r="A4285" s="34" t="s">
        <v>7016</v>
      </c>
      <c r="B4285" s="35" t="s">
        <v>47</v>
      </c>
      <c r="C4285" s="35" t="s">
        <v>483</v>
      </c>
      <c r="G4285" s="36"/>
      <c r="H4285" s="36"/>
      <c r="I4285" s="37"/>
      <c r="J4285" s="38"/>
      <c r="K4285" s="36"/>
      <c r="L4285" s="36"/>
      <c r="M4285" s="37"/>
      <c r="N4285" s="38"/>
      <c r="O4285" s="36"/>
      <c r="P4285" s="36"/>
      <c r="Q4285" s="37"/>
      <c r="R4285" s="38"/>
      <c r="S4285" s="36"/>
      <c r="T4285" s="36"/>
      <c r="U4285" s="37"/>
      <c r="V4285" s="38"/>
      <c r="W4285" s="36"/>
      <c r="X4285" s="36"/>
      <c r="Y4285" s="37"/>
      <c r="Z4285" s="38"/>
      <c r="AA4285" s="36"/>
      <c r="AB4285" s="36"/>
      <c r="AC4285" s="37"/>
      <c r="AD4285" s="38"/>
      <c r="AE4285" s="36"/>
      <c r="AF4285" s="36"/>
      <c r="AG4285" s="37"/>
      <c r="AH4285" s="38"/>
      <c r="AI4285" s="36"/>
      <c r="AJ4285" s="36"/>
      <c r="AK4285" s="37"/>
      <c r="AL4285" s="38"/>
      <c r="AM4285" s="36"/>
      <c r="AN4285" s="36"/>
      <c r="AO4285" s="37"/>
    </row>
    <row r="4286" spans="1:41" ht="45" hidden="1" outlineLevel="1" x14ac:dyDescent="0.25">
      <c r="A4286" s="30"/>
      <c r="B4286" s="31" t="s">
        <v>69</v>
      </c>
      <c r="C4286" s="31" t="s">
        <v>70</v>
      </c>
      <c r="D4286" s="31" t="s">
        <v>71</v>
      </c>
      <c r="E4286" s="31" t="s">
        <v>72</v>
      </c>
      <c r="G4286" s="39" t="s">
        <v>73</v>
      </c>
      <c r="H4286" s="40" t="s">
        <v>33</v>
      </c>
      <c r="I4286" s="41"/>
      <c r="J4286" s="38"/>
      <c r="K4286" s="39" t="s">
        <v>73</v>
      </c>
      <c r="L4286" s="40" t="s">
        <v>33</v>
      </c>
      <c r="M4286" s="41"/>
      <c r="N4286" s="38"/>
      <c r="O4286" s="39" t="s">
        <v>73</v>
      </c>
      <c r="P4286" s="40" t="s">
        <v>33</v>
      </c>
      <c r="Q4286" s="41"/>
      <c r="R4286" s="38"/>
      <c r="S4286" s="39" t="s">
        <v>73</v>
      </c>
      <c r="T4286" s="40" t="s">
        <v>33</v>
      </c>
      <c r="U4286" s="41"/>
      <c r="V4286" s="38"/>
      <c r="W4286" s="39" t="s">
        <v>73</v>
      </c>
      <c r="X4286" s="40" t="s">
        <v>33</v>
      </c>
      <c r="Y4286" s="41"/>
      <c r="Z4286" s="38"/>
      <c r="AA4286" s="39" t="s">
        <v>73</v>
      </c>
      <c r="AB4286" s="40" t="s">
        <v>33</v>
      </c>
      <c r="AC4286" s="41"/>
      <c r="AD4286" s="38"/>
      <c r="AE4286" s="39" t="s">
        <v>73</v>
      </c>
      <c r="AF4286" s="40" t="s">
        <v>33</v>
      </c>
      <c r="AG4286" s="41"/>
      <c r="AH4286" s="38"/>
      <c r="AI4286" s="39" t="s">
        <v>73</v>
      </c>
      <c r="AJ4286" s="40" t="s">
        <v>33</v>
      </c>
      <c r="AK4286" s="41"/>
      <c r="AL4286" s="38"/>
      <c r="AM4286" s="39" t="s">
        <v>73</v>
      </c>
      <c r="AN4286" s="40" t="s">
        <v>33</v>
      </c>
      <c r="AO4286" s="41"/>
    </row>
    <row r="4287" spans="1:41" ht="120" hidden="1" outlineLevel="1" x14ac:dyDescent="0.25">
      <c r="A4287" s="34" t="s">
        <v>7017</v>
      </c>
      <c r="B4287" s="35" t="s">
        <v>7018</v>
      </c>
      <c r="C4287" s="35" t="s">
        <v>620</v>
      </c>
      <c r="D4287" s="35" t="s">
        <v>621</v>
      </c>
      <c r="E4287" s="42">
        <v>1</v>
      </c>
      <c r="G4287" s="43">
        <v>0</v>
      </c>
      <c r="H4287" s="44">
        <v>0</v>
      </c>
      <c r="I4287" s="45"/>
      <c r="J4287" s="38"/>
      <c r="K4287" s="43">
        <v>0</v>
      </c>
      <c r="L4287" s="44">
        <v>0</v>
      </c>
      <c r="M4287" s="45"/>
      <c r="N4287" s="38"/>
      <c r="O4287" s="43">
        <v>0</v>
      </c>
      <c r="P4287" s="44">
        <v>0</v>
      </c>
      <c r="Q4287" s="45"/>
      <c r="R4287" s="38"/>
      <c r="S4287" s="43">
        <v>0</v>
      </c>
      <c r="T4287" s="44">
        <v>0</v>
      </c>
      <c r="U4287" s="45"/>
      <c r="V4287" s="38"/>
      <c r="W4287" s="43">
        <v>0</v>
      </c>
      <c r="X4287" s="44">
        <v>0</v>
      </c>
      <c r="Y4287" s="45"/>
      <c r="Z4287" s="38"/>
      <c r="AA4287" s="43">
        <v>0</v>
      </c>
      <c r="AB4287" s="44">
        <v>0</v>
      </c>
      <c r="AC4287" s="45"/>
      <c r="AD4287" s="38"/>
      <c r="AE4287" s="43">
        <v>0</v>
      </c>
      <c r="AF4287" s="44">
        <v>0</v>
      </c>
      <c r="AG4287" s="45"/>
      <c r="AH4287" s="38"/>
      <c r="AI4287" s="43">
        <v>0</v>
      </c>
      <c r="AJ4287" s="44">
        <v>0</v>
      </c>
      <c r="AK4287" s="45"/>
      <c r="AL4287" s="38"/>
      <c r="AM4287" s="43">
        <v>301594</v>
      </c>
      <c r="AN4287" s="44">
        <v>301594</v>
      </c>
      <c r="AO4287" s="45"/>
    </row>
    <row r="4288" spans="1:41" hidden="1" outlineLevel="1" x14ac:dyDescent="0.25">
      <c r="A4288" s="30"/>
      <c r="B4288" s="31" t="s">
        <v>44</v>
      </c>
      <c r="C4288" s="31" t="s">
        <v>45</v>
      </c>
      <c r="G4288" s="36"/>
      <c r="H4288" s="36"/>
      <c r="I4288" s="37"/>
      <c r="J4288" s="38"/>
      <c r="K4288" s="36"/>
      <c r="L4288" s="36"/>
      <c r="M4288" s="37"/>
      <c r="N4288" s="38"/>
      <c r="O4288" s="36"/>
      <c r="P4288" s="36"/>
      <c r="Q4288" s="37"/>
      <c r="R4288" s="38"/>
      <c r="S4288" s="36"/>
      <c r="T4288" s="36"/>
      <c r="U4288" s="37"/>
      <c r="V4288" s="38"/>
      <c r="W4288" s="36"/>
      <c r="X4288" s="36"/>
      <c r="Y4288" s="37"/>
      <c r="Z4288" s="38"/>
      <c r="AA4288" s="36"/>
      <c r="AB4288" s="36"/>
      <c r="AC4288" s="37"/>
      <c r="AD4288" s="38"/>
      <c r="AE4288" s="36"/>
      <c r="AF4288" s="36"/>
      <c r="AG4288" s="37"/>
      <c r="AH4288" s="38"/>
      <c r="AI4288" s="36"/>
      <c r="AJ4288" s="36"/>
      <c r="AK4288" s="37"/>
      <c r="AL4288" s="38"/>
      <c r="AM4288" s="36"/>
      <c r="AN4288" s="36"/>
      <c r="AO4288" s="37"/>
    </row>
    <row r="4289" spans="1:41" ht="45" hidden="1" outlineLevel="1" x14ac:dyDescent="0.25">
      <c r="A4289" s="34" t="s">
        <v>7019</v>
      </c>
      <c r="B4289" s="35" t="s">
        <v>47</v>
      </c>
      <c r="C4289" s="35" t="s">
        <v>488</v>
      </c>
      <c r="G4289" s="36"/>
      <c r="H4289" s="36"/>
      <c r="I4289" s="37"/>
      <c r="J4289" s="38"/>
      <c r="K4289" s="36"/>
      <c r="L4289" s="36"/>
      <c r="M4289" s="37"/>
      <c r="N4289" s="38"/>
      <c r="O4289" s="36"/>
      <c r="P4289" s="36"/>
      <c r="Q4289" s="37"/>
      <c r="R4289" s="38"/>
      <c r="S4289" s="36"/>
      <c r="T4289" s="36"/>
      <c r="U4289" s="37"/>
      <c r="V4289" s="38"/>
      <c r="W4289" s="36"/>
      <c r="X4289" s="36"/>
      <c r="Y4289" s="37"/>
      <c r="Z4289" s="38"/>
      <c r="AA4289" s="36"/>
      <c r="AB4289" s="36"/>
      <c r="AC4289" s="37"/>
      <c r="AD4289" s="38"/>
      <c r="AE4289" s="36"/>
      <c r="AF4289" s="36"/>
      <c r="AG4289" s="37"/>
      <c r="AH4289" s="38"/>
      <c r="AI4289" s="36"/>
      <c r="AJ4289" s="36"/>
      <c r="AK4289" s="37"/>
      <c r="AL4289" s="38"/>
      <c r="AM4289" s="36"/>
      <c r="AN4289" s="36"/>
      <c r="AO4289" s="37"/>
    </row>
    <row r="4290" spans="1:41" hidden="1" outlineLevel="1" x14ac:dyDescent="0.25">
      <c r="A4290" s="15" t="s">
        <v>7020</v>
      </c>
      <c r="B4290" s="15"/>
      <c r="C4290" s="15"/>
      <c r="D4290" s="15"/>
      <c r="E4290" s="15"/>
      <c r="G4290" s="20" t="s">
        <v>43</v>
      </c>
      <c r="H4290" s="44">
        <v>37113516</v>
      </c>
      <c r="I4290" s="45"/>
      <c r="J4290" s="38"/>
      <c r="K4290" s="20" t="s">
        <v>43</v>
      </c>
      <c r="L4290" s="44">
        <v>38745164</v>
      </c>
      <c r="M4290" s="45"/>
      <c r="N4290" s="38"/>
      <c r="O4290" s="20" t="s">
        <v>43</v>
      </c>
      <c r="P4290" s="44">
        <v>38745164</v>
      </c>
      <c r="Q4290" s="45"/>
      <c r="R4290" s="38"/>
      <c r="S4290" s="20" t="s">
        <v>43</v>
      </c>
      <c r="T4290" s="44">
        <v>36717652</v>
      </c>
      <c r="U4290" s="45"/>
      <c r="V4290" s="38"/>
      <c r="W4290" s="20" t="s">
        <v>43</v>
      </c>
      <c r="X4290" s="44">
        <v>35917328</v>
      </c>
      <c r="Y4290" s="45"/>
      <c r="Z4290" s="38"/>
      <c r="AA4290" s="20" t="s">
        <v>43</v>
      </c>
      <c r="AB4290" s="44">
        <v>36494936.57</v>
      </c>
      <c r="AC4290" s="45"/>
      <c r="AD4290" s="38"/>
      <c r="AE4290" s="20" t="s">
        <v>43</v>
      </c>
      <c r="AF4290" s="44">
        <v>31557504</v>
      </c>
      <c r="AG4290" s="45"/>
      <c r="AH4290" s="38"/>
      <c r="AI4290" s="20" t="s">
        <v>43</v>
      </c>
      <c r="AJ4290" s="44">
        <v>0</v>
      </c>
      <c r="AK4290" s="45"/>
      <c r="AL4290" s="38"/>
      <c r="AM4290" s="20" t="s">
        <v>43</v>
      </c>
      <c r="AN4290" s="44">
        <v>39581372</v>
      </c>
      <c r="AO4290" s="45"/>
    </row>
    <row r="4291" spans="1:41" hidden="1" outlineLevel="1" x14ac:dyDescent="0.25">
      <c r="A4291" s="30"/>
      <c r="B4291" s="31" t="s">
        <v>44</v>
      </c>
      <c r="C4291" s="31" t="s">
        <v>45</v>
      </c>
      <c r="G4291" s="36"/>
      <c r="H4291" s="36"/>
      <c r="I4291" s="37"/>
      <c r="J4291" s="38"/>
      <c r="K4291" s="36"/>
      <c r="L4291" s="36"/>
      <c r="M4291" s="37"/>
      <c r="N4291" s="38"/>
      <c r="O4291" s="36"/>
      <c r="P4291" s="36"/>
      <c r="Q4291" s="37"/>
      <c r="R4291" s="38"/>
      <c r="S4291" s="36"/>
      <c r="T4291" s="36"/>
      <c r="U4291" s="37"/>
      <c r="V4291" s="38"/>
      <c r="W4291" s="36"/>
      <c r="X4291" s="36"/>
      <c r="Y4291" s="37"/>
      <c r="Z4291" s="38"/>
      <c r="AA4291" s="36"/>
      <c r="AB4291" s="36"/>
      <c r="AC4291" s="37"/>
      <c r="AD4291" s="38"/>
      <c r="AE4291" s="36"/>
      <c r="AF4291" s="36"/>
      <c r="AG4291" s="37"/>
      <c r="AH4291" s="38"/>
      <c r="AI4291" s="36"/>
      <c r="AJ4291" s="36"/>
      <c r="AK4291" s="37"/>
      <c r="AL4291" s="38"/>
      <c r="AM4291" s="36"/>
      <c r="AN4291" s="36"/>
      <c r="AO4291" s="37"/>
    </row>
    <row r="4292" spans="1:41" hidden="1" outlineLevel="1" x14ac:dyDescent="0.25">
      <c r="A4292" s="34" t="s">
        <v>7021</v>
      </c>
      <c r="B4292" s="35" t="s">
        <v>47</v>
      </c>
      <c r="C4292" s="35" t="s">
        <v>2216</v>
      </c>
      <c r="G4292" s="36"/>
      <c r="H4292" s="36"/>
      <c r="I4292" s="37"/>
      <c r="J4292" s="38"/>
      <c r="K4292" s="36"/>
      <c r="L4292" s="36"/>
      <c r="M4292" s="37"/>
      <c r="N4292" s="38"/>
      <c r="O4292" s="36"/>
      <c r="P4292" s="36"/>
      <c r="Q4292" s="37"/>
      <c r="R4292" s="38"/>
      <c r="S4292" s="36"/>
      <c r="T4292" s="36"/>
      <c r="U4292" s="37"/>
      <c r="V4292" s="38"/>
      <c r="W4292" s="36"/>
      <c r="X4292" s="36"/>
      <c r="Y4292" s="37"/>
      <c r="Z4292" s="38"/>
      <c r="AA4292" s="36"/>
      <c r="AB4292" s="36"/>
      <c r="AC4292" s="37"/>
      <c r="AD4292" s="38"/>
      <c r="AE4292" s="36"/>
      <c r="AF4292" s="36"/>
      <c r="AG4292" s="37"/>
      <c r="AH4292" s="38"/>
      <c r="AI4292" s="36"/>
      <c r="AJ4292" s="36"/>
      <c r="AK4292" s="37"/>
      <c r="AL4292" s="38"/>
      <c r="AM4292" s="36"/>
      <c r="AN4292" s="36"/>
      <c r="AO4292" s="37"/>
    </row>
    <row r="4293" spans="1:41" hidden="1" outlineLevel="1" x14ac:dyDescent="0.25">
      <c r="A4293" s="34" t="s">
        <v>7022</v>
      </c>
      <c r="B4293" s="35" t="s">
        <v>47</v>
      </c>
      <c r="C4293" s="35" t="s">
        <v>2739</v>
      </c>
      <c r="G4293" s="36"/>
      <c r="H4293" s="36"/>
      <c r="I4293" s="37"/>
      <c r="J4293" s="38"/>
      <c r="K4293" s="36"/>
      <c r="L4293" s="36"/>
      <c r="M4293" s="37"/>
      <c r="N4293" s="38"/>
      <c r="O4293" s="36"/>
      <c r="P4293" s="36"/>
      <c r="Q4293" s="37"/>
      <c r="R4293" s="38"/>
      <c r="S4293" s="36"/>
      <c r="T4293" s="36"/>
      <c r="U4293" s="37"/>
      <c r="V4293" s="38"/>
      <c r="W4293" s="36"/>
      <c r="X4293" s="36"/>
      <c r="Y4293" s="37"/>
      <c r="Z4293" s="38"/>
      <c r="AA4293" s="36"/>
      <c r="AB4293" s="36"/>
      <c r="AC4293" s="37"/>
      <c r="AD4293" s="38"/>
      <c r="AE4293" s="36"/>
      <c r="AF4293" s="36"/>
      <c r="AG4293" s="37"/>
      <c r="AH4293" s="38"/>
      <c r="AI4293" s="36"/>
      <c r="AJ4293" s="36"/>
      <c r="AK4293" s="37"/>
      <c r="AL4293" s="38"/>
      <c r="AM4293" s="36"/>
      <c r="AN4293" s="36"/>
      <c r="AO4293" s="37"/>
    </row>
    <row r="4294" spans="1:41" ht="45" hidden="1" outlineLevel="1" x14ac:dyDescent="0.25">
      <c r="A4294" s="34" t="s">
        <v>7023</v>
      </c>
      <c r="B4294" s="35" t="s">
        <v>47</v>
      </c>
      <c r="C4294" s="35" t="s">
        <v>2741</v>
      </c>
      <c r="G4294" s="36"/>
      <c r="H4294" s="36"/>
      <c r="I4294" s="37"/>
      <c r="J4294" s="38"/>
      <c r="K4294" s="36"/>
      <c r="L4294" s="36"/>
      <c r="M4294" s="37"/>
      <c r="N4294" s="38"/>
      <c r="O4294" s="36"/>
      <c r="P4294" s="36"/>
      <c r="Q4294" s="37"/>
      <c r="R4294" s="38"/>
      <c r="S4294" s="36"/>
      <c r="T4294" s="36"/>
      <c r="U4294" s="37"/>
      <c r="V4294" s="38"/>
      <c r="W4294" s="36"/>
      <c r="X4294" s="36"/>
      <c r="Y4294" s="37"/>
      <c r="Z4294" s="38"/>
      <c r="AA4294" s="36"/>
      <c r="AB4294" s="36"/>
      <c r="AC4294" s="37"/>
      <c r="AD4294" s="38"/>
      <c r="AE4294" s="36"/>
      <c r="AF4294" s="36"/>
      <c r="AG4294" s="37"/>
      <c r="AH4294" s="38"/>
      <c r="AI4294" s="36"/>
      <c r="AJ4294" s="36"/>
      <c r="AK4294" s="37"/>
      <c r="AL4294" s="38"/>
      <c r="AM4294" s="36"/>
      <c r="AN4294" s="36"/>
      <c r="AO4294" s="37"/>
    </row>
    <row r="4295" spans="1:41" ht="45" hidden="1" outlineLevel="1" x14ac:dyDescent="0.25">
      <c r="A4295" s="30"/>
      <c r="B4295" s="31" t="s">
        <v>69</v>
      </c>
      <c r="C4295" s="31" t="s">
        <v>70</v>
      </c>
      <c r="D4295" s="31" t="s">
        <v>71</v>
      </c>
      <c r="E4295" s="31" t="s">
        <v>72</v>
      </c>
      <c r="G4295" s="39" t="s">
        <v>73</v>
      </c>
      <c r="H4295" s="40" t="s">
        <v>33</v>
      </c>
      <c r="I4295" s="41"/>
      <c r="J4295" s="38"/>
      <c r="K4295" s="39" t="s">
        <v>73</v>
      </c>
      <c r="L4295" s="40" t="s">
        <v>33</v>
      </c>
      <c r="M4295" s="41"/>
      <c r="N4295" s="38"/>
      <c r="O4295" s="39" t="s">
        <v>73</v>
      </c>
      <c r="P4295" s="40" t="s">
        <v>33</v>
      </c>
      <c r="Q4295" s="41"/>
      <c r="R4295" s="38"/>
      <c r="S4295" s="39" t="s">
        <v>73</v>
      </c>
      <c r="T4295" s="40" t="s">
        <v>33</v>
      </c>
      <c r="U4295" s="41"/>
      <c r="V4295" s="38"/>
      <c r="W4295" s="39" t="s">
        <v>73</v>
      </c>
      <c r="X4295" s="40" t="s">
        <v>33</v>
      </c>
      <c r="Y4295" s="41"/>
      <c r="Z4295" s="38"/>
      <c r="AA4295" s="39" t="s">
        <v>73</v>
      </c>
      <c r="AB4295" s="40" t="s">
        <v>33</v>
      </c>
      <c r="AC4295" s="41"/>
      <c r="AD4295" s="38"/>
      <c r="AE4295" s="39" t="s">
        <v>73</v>
      </c>
      <c r="AF4295" s="40" t="s">
        <v>33</v>
      </c>
      <c r="AG4295" s="41"/>
      <c r="AH4295" s="38"/>
      <c r="AI4295" s="39" t="s">
        <v>73</v>
      </c>
      <c r="AJ4295" s="40" t="s">
        <v>33</v>
      </c>
      <c r="AK4295" s="41"/>
      <c r="AL4295" s="38"/>
      <c r="AM4295" s="39" t="s">
        <v>73</v>
      </c>
      <c r="AN4295" s="40" t="s">
        <v>33</v>
      </c>
      <c r="AO4295" s="41"/>
    </row>
    <row r="4296" spans="1:41" ht="105" hidden="1" outlineLevel="1" x14ac:dyDescent="0.25">
      <c r="A4296" s="34" t="s">
        <v>7024</v>
      </c>
      <c r="B4296" s="35" t="s">
        <v>7025</v>
      </c>
      <c r="C4296" s="35" t="s">
        <v>7026</v>
      </c>
      <c r="D4296" s="35" t="s">
        <v>444</v>
      </c>
      <c r="E4296" s="42">
        <v>1</v>
      </c>
      <c r="G4296" s="43">
        <v>37113516</v>
      </c>
      <c r="H4296" s="44">
        <v>37113516</v>
      </c>
      <c r="I4296" s="45"/>
      <c r="J4296" s="38"/>
      <c r="K4296" s="43">
        <v>1020000</v>
      </c>
      <c r="L4296" s="44">
        <v>1020000</v>
      </c>
      <c r="M4296" s="45"/>
      <c r="N4296" s="38"/>
      <c r="O4296" s="43">
        <v>1020000</v>
      </c>
      <c r="P4296" s="44">
        <v>1020000</v>
      </c>
      <c r="Q4296" s="45"/>
      <c r="R4296" s="38"/>
      <c r="S4296" s="43">
        <v>1024621</v>
      </c>
      <c r="T4296" s="44">
        <v>1024621</v>
      </c>
      <c r="U4296" s="45"/>
      <c r="V4296" s="38"/>
      <c r="W4296" s="43">
        <v>3927000</v>
      </c>
      <c r="X4296" s="44">
        <v>3927000</v>
      </c>
      <c r="Y4296" s="45"/>
      <c r="Z4296" s="38"/>
      <c r="AA4296" s="43">
        <v>0</v>
      </c>
      <c r="AB4296" s="44">
        <v>0</v>
      </c>
      <c r="AC4296" s="45"/>
      <c r="AD4296" s="38"/>
      <c r="AE4296" s="43">
        <v>1610000</v>
      </c>
      <c r="AF4296" s="44">
        <v>1610000</v>
      </c>
      <c r="AG4296" s="45"/>
      <c r="AH4296" s="38"/>
      <c r="AI4296" s="43">
        <v>0</v>
      </c>
      <c r="AJ4296" s="44">
        <v>0</v>
      </c>
      <c r="AK4296" s="45"/>
      <c r="AL4296" s="38"/>
      <c r="AM4296" s="43">
        <v>979200</v>
      </c>
      <c r="AN4296" s="44">
        <v>979200</v>
      </c>
      <c r="AO4296" s="45"/>
    </row>
    <row r="4297" spans="1:41" hidden="1" outlineLevel="1" x14ac:dyDescent="0.25">
      <c r="A4297" s="30"/>
      <c r="B4297" s="31" t="s">
        <v>44</v>
      </c>
      <c r="C4297" s="31" t="s">
        <v>45</v>
      </c>
      <c r="G4297" s="36"/>
      <c r="H4297" s="36"/>
      <c r="I4297" s="37"/>
      <c r="J4297" s="38"/>
      <c r="K4297" s="36"/>
      <c r="L4297" s="36"/>
      <c r="M4297" s="37"/>
      <c r="N4297" s="38"/>
      <c r="O4297" s="36"/>
      <c r="P4297" s="36"/>
      <c r="Q4297" s="37"/>
      <c r="R4297" s="38"/>
      <c r="S4297" s="36"/>
      <c r="T4297" s="36"/>
      <c r="U4297" s="37"/>
      <c r="V4297" s="38"/>
      <c r="W4297" s="36"/>
      <c r="X4297" s="36"/>
      <c r="Y4297" s="37"/>
      <c r="Z4297" s="38"/>
      <c r="AA4297" s="36"/>
      <c r="AB4297" s="36"/>
      <c r="AC4297" s="37"/>
      <c r="AD4297" s="38"/>
      <c r="AE4297" s="36"/>
      <c r="AF4297" s="36"/>
      <c r="AG4297" s="37"/>
      <c r="AH4297" s="38"/>
      <c r="AI4297" s="36"/>
      <c r="AJ4297" s="36"/>
      <c r="AK4297" s="37"/>
      <c r="AL4297" s="38"/>
      <c r="AM4297" s="36"/>
      <c r="AN4297" s="36"/>
      <c r="AO4297" s="37"/>
    </row>
    <row r="4298" spans="1:41" hidden="1" outlineLevel="1" x14ac:dyDescent="0.25">
      <c r="A4298" s="34" t="s">
        <v>7027</v>
      </c>
      <c r="B4298" s="35" t="s">
        <v>47</v>
      </c>
      <c r="C4298" s="35" t="s">
        <v>2746</v>
      </c>
      <c r="G4298" s="36"/>
      <c r="H4298" s="36"/>
      <c r="I4298" s="37"/>
      <c r="J4298" s="38"/>
      <c r="K4298" s="36"/>
      <c r="L4298" s="36"/>
      <c r="M4298" s="37"/>
      <c r="N4298" s="38"/>
      <c r="O4298" s="36"/>
      <c r="P4298" s="36"/>
      <c r="Q4298" s="37"/>
      <c r="R4298" s="38"/>
      <c r="S4298" s="36"/>
      <c r="T4298" s="36"/>
      <c r="U4298" s="37"/>
      <c r="V4298" s="38"/>
      <c r="W4298" s="36"/>
      <c r="X4298" s="36"/>
      <c r="Y4298" s="37"/>
      <c r="Z4298" s="38"/>
      <c r="AA4298" s="36"/>
      <c r="AB4298" s="36"/>
      <c r="AC4298" s="37"/>
      <c r="AD4298" s="38"/>
      <c r="AE4298" s="36"/>
      <c r="AF4298" s="36"/>
      <c r="AG4298" s="37"/>
      <c r="AH4298" s="38"/>
      <c r="AI4298" s="36"/>
      <c r="AJ4298" s="36"/>
      <c r="AK4298" s="37"/>
      <c r="AL4298" s="38"/>
      <c r="AM4298" s="36"/>
      <c r="AN4298" s="36"/>
      <c r="AO4298" s="37"/>
    </row>
    <row r="4299" spans="1:41" ht="45" hidden="1" outlineLevel="1" x14ac:dyDescent="0.25">
      <c r="A4299" s="30"/>
      <c r="B4299" s="31" t="s">
        <v>69</v>
      </c>
      <c r="C4299" s="31" t="s">
        <v>70</v>
      </c>
      <c r="D4299" s="31" t="s">
        <v>71</v>
      </c>
      <c r="E4299" s="31" t="s">
        <v>72</v>
      </c>
      <c r="G4299" s="39" t="s">
        <v>73</v>
      </c>
      <c r="H4299" s="40" t="s">
        <v>33</v>
      </c>
      <c r="I4299" s="41"/>
      <c r="J4299" s="38"/>
      <c r="K4299" s="39" t="s">
        <v>73</v>
      </c>
      <c r="L4299" s="40" t="s">
        <v>33</v>
      </c>
      <c r="M4299" s="41"/>
      <c r="N4299" s="38"/>
      <c r="O4299" s="39" t="s">
        <v>73</v>
      </c>
      <c r="P4299" s="40" t="s">
        <v>33</v>
      </c>
      <c r="Q4299" s="41"/>
      <c r="R4299" s="38"/>
      <c r="S4299" s="39" t="s">
        <v>73</v>
      </c>
      <c r="T4299" s="40" t="s">
        <v>33</v>
      </c>
      <c r="U4299" s="41"/>
      <c r="V4299" s="38"/>
      <c r="W4299" s="39" t="s">
        <v>73</v>
      </c>
      <c r="X4299" s="40" t="s">
        <v>33</v>
      </c>
      <c r="Y4299" s="41"/>
      <c r="Z4299" s="38"/>
      <c r="AA4299" s="39" t="s">
        <v>73</v>
      </c>
      <c r="AB4299" s="40" t="s">
        <v>33</v>
      </c>
      <c r="AC4299" s="41"/>
      <c r="AD4299" s="38"/>
      <c r="AE4299" s="39" t="s">
        <v>73</v>
      </c>
      <c r="AF4299" s="40" t="s">
        <v>33</v>
      </c>
      <c r="AG4299" s="41"/>
      <c r="AH4299" s="38"/>
      <c r="AI4299" s="39" t="s">
        <v>73</v>
      </c>
      <c r="AJ4299" s="40" t="s">
        <v>33</v>
      </c>
      <c r="AK4299" s="41"/>
      <c r="AL4299" s="38"/>
      <c r="AM4299" s="39" t="s">
        <v>73</v>
      </c>
      <c r="AN4299" s="40" t="s">
        <v>33</v>
      </c>
      <c r="AO4299" s="41"/>
    </row>
    <row r="4300" spans="1:41" ht="45" hidden="1" outlineLevel="1" x14ac:dyDescent="0.25">
      <c r="A4300" s="34" t="s">
        <v>7028</v>
      </c>
      <c r="B4300" s="35" t="s">
        <v>7029</v>
      </c>
      <c r="C4300" s="35" t="s">
        <v>2749</v>
      </c>
      <c r="D4300" s="35" t="s">
        <v>500</v>
      </c>
      <c r="E4300" s="42">
        <v>204</v>
      </c>
      <c r="G4300" s="43">
        <v>0</v>
      </c>
      <c r="H4300" s="44">
        <v>0</v>
      </c>
      <c r="I4300" s="45"/>
      <c r="J4300" s="38"/>
      <c r="K4300" s="43">
        <v>9800</v>
      </c>
      <c r="L4300" s="44">
        <v>1999200</v>
      </c>
      <c r="M4300" s="45"/>
      <c r="N4300" s="38"/>
      <c r="O4300" s="43">
        <v>9800</v>
      </c>
      <c r="P4300" s="44">
        <v>1999200</v>
      </c>
      <c r="Q4300" s="45"/>
      <c r="R4300" s="38"/>
      <c r="S4300" s="43">
        <v>8899</v>
      </c>
      <c r="T4300" s="44">
        <v>1815396</v>
      </c>
      <c r="U4300" s="45"/>
      <c r="V4300" s="38"/>
      <c r="W4300" s="43">
        <v>6129</v>
      </c>
      <c r="X4300" s="44">
        <v>1250316</v>
      </c>
      <c r="Y4300" s="45"/>
      <c r="Z4300" s="38"/>
      <c r="AA4300" s="43">
        <v>413.46</v>
      </c>
      <c r="AB4300" s="44">
        <v>84345.84</v>
      </c>
      <c r="AC4300" s="45"/>
      <c r="AD4300" s="38"/>
      <c r="AE4300" s="43">
        <v>5175</v>
      </c>
      <c r="AF4300" s="44">
        <v>1055700</v>
      </c>
      <c r="AG4300" s="45"/>
      <c r="AH4300" s="38"/>
      <c r="AI4300" s="43">
        <v>0</v>
      </c>
      <c r="AJ4300" s="44">
        <v>0</v>
      </c>
      <c r="AK4300" s="45"/>
      <c r="AL4300" s="38"/>
      <c r="AM4300" s="43">
        <v>9232</v>
      </c>
      <c r="AN4300" s="44">
        <v>1883328</v>
      </c>
      <c r="AO4300" s="45"/>
    </row>
    <row r="4301" spans="1:41" hidden="1" outlineLevel="1" x14ac:dyDescent="0.25">
      <c r="A4301" s="30"/>
      <c r="B4301" s="31" t="s">
        <v>44</v>
      </c>
      <c r="C4301" s="31" t="s">
        <v>45</v>
      </c>
      <c r="G4301" s="36"/>
      <c r="H4301" s="36"/>
      <c r="I4301" s="37"/>
      <c r="J4301" s="38"/>
      <c r="K4301" s="36"/>
      <c r="L4301" s="36"/>
      <c r="M4301" s="37"/>
      <c r="N4301" s="38"/>
      <c r="O4301" s="36"/>
      <c r="P4301" s="36"/>
      <c r="Q4301" s="37"/>
      <c r="R4301" s="38"/>
      <c r="S4301" s="36"/>
      <c r="T4301" s="36"/>
      <c r="U4301" s="37"/>
      <c r="V4301" s="38"/>
      <c r="W4301" s="36"/>
      <c r="X4301" s="36"/>
      <c r="Y4301" s="37"/>
      <c r="Z4301" s="38"/>
      <c r="AA4301" s="36"/>
      <c r="AB4301" s="36"/>
      <c r="AC4301" s="37"/>
      <c r="AD4301" s="38"/>
      <c r="AE4301" s="36"/>
      <c r="AF4301" s="36"/>
      <c r="AG4301" s="37"/>
      <c r="AH4301" s="38"/>
      <c r="AI4301" s="36"/>
      <c r="AJ4301" s="36"/>
      <c r="AK4301" s="37"/>
      <c r="AL4301" s="38"/>
      <c r="AM4301" s="36"/>
      <c r="AN4301" s="36"/>
      <c r="AO4301" s="37"/>
    </row>
    <row r="4302" spans="1:41" hidden="1" outlineLevel="1" x14ac:dyDescent="0.25">
      <c r="A4302" s="34" t="s">
        <v>7030</v>
      </c>
      <c r="B4302" s="35" t="s">
        <v>47</v>
      </c>
      <c r="C4302" s="35" t="s">
        <v>2751</v>
      </c>
      <c r="G4302" s="36"/>
      <c r="H4302" s="36"/>
      <c r="I4302" s="37"/>
      <c r="J4302" s="38"/>
      <c r="K4302" s="36"/>
      <c r="L4302" s="36"/>
      <c r="M4302" s="37"/>
      <c r="N4302" s="38"/>
      <c r="O4302" s="36"/>
      <c r="P4302" s="36"/>
      <c r="Q4302" s="37"/>
      <c r="R4302" s="38"/>
      <c r="S4302" s="36"/>
      <c r="T4302" s="36"/>
      <c r="U4302" s="37"/>
      <c r="V4302" s="38"/>
      <c r="W4302" s="36"/>
      <c r="X4302" s="36"/>
      <c r="Y4302" s="37"/>
      <c r="Z4302" s="38"/>
      <c r="AA4302" s="36"/>
      <c r="AB4302" s="36"/>
      <c r="AC4302" s="37"/>
      <c r="AD4302" s="38"/>
      <c r="AE4302" s="36"/>
      <c r="AF4302" s="36"/>
      <c r="AG4302" s="37"/>
      <c r="AH4302" s="38"/>
      <c r="AI4302" s="36"/>
      <c r="AJ4302" s="36"/>
      <c r="AK4302" s="37"/>
      <c r="AL4302" s="38"/>
      <c r="AM4302" s="36"/>
      <c r="AN4302" s="36"/>
      <c r="AO4302" s="37"/>
    </row>
    <row r="4303" spans="1:41" ht="45" hidden="1" outlineLevel="1" x14ac:dyDescent="0.25">
      <c r="A4303" s="34" t="s">
        <v>7031</v>
      </c>
      <c r="B4303" s="35" t="s">
        <v>47</v>
      </c>
      <c r="C4303" s="35" t="s">
        <v>2753</v>
      </c>
      <c r="G4303" s="36"/>
      <c r="H4303" s="36"/>
      <c r="I4303" s="37"/>
      <c r="J4303" s="38"/>
      <c r="K4303" s="36"/>
      <c r="L4303" s="36"/>
      <c r="M4303" s="37"/>
      <c r="N4303" s="38"/>
      <c r="O4303" s="36"/>
      <c r="P4303" s="36"/>
      <c r="Q4303" s="37"/>
      <c r="R4303" s="38"/>
      <c r="S4303" s="36"/>
      <c r="T4303" s="36"/>
      <c r="U4303" s="37"/>
      <c r="V4303" s="38"/>
      <c r="W4303" s="36"/>
      <c r="X4303" s="36"/>
      <c r="Y4303" s="37"/>
      <c r="Z4303" s="38"/>
      <c r="AA4303" s="36"/>
      <c r="AB4303" s="36"/>
      <c r="AC4303" s="37"/>
      <c r="AD4303" s="38"/>
      <c r="AE4303" s="36"/>
      <c r="AF4303" s="36"/>
      <c r="AG4303" s="37"/>
      <c r="AH4303" s="38"/>
      <c r="AI4303" s="36"/>
      <c r="AJ4303" s="36"/>
      <c r="AK4303" s="37"/>
      <c r="AL4303" s="38"/>
      <c r="AM4303" s="36"/>
      <c r="AN4303" s="36"/>
      <c r="AO4303" s="37"/>
    </row>
    <row r="4304" spans="1:41" ht="45" hidden="1" outlineLevel="1" x14ac:dyDescent="0.25">
      <c r="A4304" s="30"/>
      <c r="B4304" s="31" t="s">
        <v>69</v>
      </c>
      <c r="C4304" s="31" t="s">
        <v>70</v>
      </c>
      <c r="D4304" s="31" t="s">
        <v>71</v>
      </c>
      <c r="E4304" s="31" t="s">
        <v>72</v>
      </c>
      <c r="G4304" s="39" t="s">
        <v>73</v>
      </c>
      <c r="H4304" s="40" t="s">
        <v>33</v>
      </c>
      <c r="I4304" s="41"/>
      <c r="J4304" s="38"/>
      <c r="K4304" s="39" t="s">
        <v>73</v>
      </c>
      <c r="L4304" s="40" t="s">
        <v>33</v>
      </c>
      <c r="M4304" s="41"/>
      <c r="N4304" s="38"/>
      <c r="O4304" s="39" t="s">
        <v>73</v>
      </c>
      <c r="P4304" s="40" t="s">
        <v>33</v>
      </c>
      <c r="Q4304" s="41"/>
      <c r="R4304" s="38"/>
      <c r="S4304" s="39" t="s">
        <v>73</v>
      </c>
      <c r="T4304" s="40" t="s">
        <v>33</v>
      </c>
      <c r="U4304" s="41"/>
      <c r="V4304" s="38"/>
      <c r="W4304" s="39" t="s">
        <v>73</v>
      </c>
      <c r="X4304" s="40" t="s">
        <v>33</v>
      </c>
      <c r="Y4304" s="41"/>
      <c r="Z4304" s="38"/>
      <c r="AA4304" s="39" t="s">
        <v>73</v>
      </c>
      <c r="AB4304" s="40" t="s">
        <v>33</v>
      </c>
      <c r="AC4304" s="41"/>
      <c r="AD4304" s="38"/>
      <c r="AE4304" s="39" t="s">
        <v>73</v>
      </c>
      <c r="AF4304" s="40" t="s">
        <v>33</v>
      </c>
      <c r="AG4304" s="41"/>
      <c r="AH4304" s="38"/>
      <c r="AI4304" s="39" t="s">
        <v>73</v>
      </c>
      <c r="AJ4304" s="40" t="s">
        <v>33</v>
      </c>
      <c r="AK4304" s="41"/>
      <c r="AL4304" s="38"/>
      <c r="AM4304" s="39" t="s">
        <v>73</v>
      </c>
      <c r="AN4304" s="40" t="s">
        <v>33</v>
      </c>
      <c r="AO4304" s="41"/>
    </row>
    <row r="4305" spans="1:41" hidden="1" outlineLevel="1" x14ac:dyDescent="0.25">
      <c r="A4305" s="34" t="s">
        <v>7032</v>
      </c>
      <c r="B4305" s="35" t="s">
        <v>7033</v>
      </c>
      <c r="C4305" s="35" t="s">
        <v>7034</v>
      </c>
      <c r="D4305" s="35" t="s">
        <v>500</v>
      </c>
      <c r="E4305" s="42">
        <v>204</v>
      </c>
      <c r="G4305" s="43">
        <v>0</v>
      </c>
      <c r="H4305" s="44">
        <v>0</v>
      </c>
      <c r="I4305" s="45"/>
      <c r="J4305" s="38"/>
      <c r="K4305" s="43">
        <v>3000</v>
      </c>
      <c r="L4305" s="44">
        <v>612000</v>
      </c>
      <c r="M4305" s="45"/>
      <c r="N4305" s="38"/>
      <c r="O4305" s="43">
        <v>3000</v>
      </c>
      <c r="P4305" s="44">
        <v>612000</v>
      </c>
      <c r="Q4305" s="45"/>
      <c r="R4305" s="38"/>
      <c r="S4305" s="43">
        <v>2824</v>
      </c>
      <c r="T4305" s="44">
        <v>576096</v>
      </c>
      <c r="U4305" s="45"/>
      <c r="V4305" s="38"/>
      <c r="W4305" s="43">
        <v>2112</v>
      </c>
      <c r="X4305" s="44">
        <v>430848</v>
      </c>
      <c r="Y4305" s="45"/>
      <c r="Z4305" s="38"/>
      <c r="AA4305" s="43">
        <v>826.93</v>
      </c>
      <c r="AB4305" s="44">
        <v>168693.72</v>
      </c>
      <c r="AC4305" s="45"/>
      <c r="AD4305" s="38"/>
      <c r="AE4305" s="43">
        <v>2588</v>
      </c>
      <c r="AF4305" s="44">
        <v>527952</v>
      </c>
      <c r="AG4305" s="45"/>
      <c r="AH4305" s="38"/>
      <c r="AI4305" s="43">
        <v>0</v>
      </c>
      <c r="AJ4305" s="44">
        <v>0</v>
      </c>
      <c r="AK4305" s="45"/>
      <c r="AL4305" s="38"/>
      <c r="AM4305" s="43">
        <v>3127</v>
      </c>
      <c r="AN4305" s="44">
        <v>637908</v>
      </c>
      <c r="AO4305" s="45"/>
    </row>
    <row r="4306" spans="1:41" hidden="1" outlineLevel="1" x14ac:dyDescent="0.25">
      <c r="A4306" s="34" t="s">
        <v>7035</v>
      </c>
      <c r="B4306" s="35" t="s">
        <v>7036</v>
      </c>
      <c r="C4306" s="35" t="s">
        <v>7037</v>
      </c>
      <c r="D4306" s="35" t="s">
        <v>500</v>
      </c>
      <c r="E4306" s="42">
        <v>204</v>
      </c>
      <c r="G4306" s="43">
        <v>0</v>
      </c>
      <c r="H4306" s="44">
        <v>0</v>
      </c>
      <c r="I4306" s="45"/>
      <c r="J4306" s="38"/>
      <c r="K4306" s="43">
        <v>2615</v>
      </c>
      <c r="L4306" s="44">
        <v>533460</v>
      </c>
      <c r="M4306" s="45"/>
      <c r="N4306" s="38"/>
      <c r="O4306" s="43">
        <v>2615</v>
      </c>
      <c r="P4306" s="44">
        <v>533460</v>
      </c>
      <c r="Q4306" s="45"/>
      <c r="R4306" s="38"/>
      <c r="S4306" s="43">
        <v>1739</v>
      </c>
      <c r="T4306" s="44">
        <v>354756</v>
      </c>
      <c r="U4306" s="45"/>
      <c r="V4306" s="38"/>
      <c r="W4306" s="43">
        <v>2692</v>
      </c>
      <c r="X4306" s="44">
        <v>549168</v>
      </c>
      <c r="Y4306" s="45"/>
      <c r="Z4306" s="38"/>
      <c r="AA4306" s="43">
        <v>826.93</v>
      </c>
      <c r="AB4306" s="44">
        <v>168693.72</v>
      </c>
      <c r="AC4306" s="45"/>
      <c r="AD4306" s="38"/>
      <c r="AE4306" s="43">
        <v>2036</v>
      </c>
      <c r="AF4306" s="44">
        <v>415344</v>
      </c>
      <c r="AG4306" s="45"/>
      <c r="AH4306" s="38"/>
      <c r="AI4306" s="43">
        <v>0</v>
      </c>
      <c r="AJ4306" s="44">
        <v>0</v>
      </c>
      <c r="AK4306" s="45"/>
      <c r="AL4306" s="38"/>
      <c r="AM4306" s="43">
        <v>2411</v>
      </c>
      <c r="AN4306" s="44">
        <v>491844</v>
      </c>
      <c r="AO4306" s="45"/>
    </row>
    <row r="4307" spans="1:41" hidden="1" outlineLevel="1" x14ac:dyDescent="0.25">
      <c r="A4307" s="34" t="s">
        <v>7038</v>
      </c>
      <c r="B4307" s="35" t="s">
        <v>7039</v>
      </c>
      <c r="C4307" s="35" t="s">
        <v>7040</v>
      </c>
      <c r="D4307" s="35" t="s">
        <v>500</v>
      </c>
      <c r="E4307" s="42">
        <v>204</v>
      </c>
      <c r="G4307" s="43">
        <v>0</v>
      </c>
      <c r="H4307" s="44">
        <v>0</v>
      </c>
      <c r="I4307" s="45"/>
      <c r="J4307" s="38"/>
      <c r="K4307" s="43">
        <v>2378</v>
      </c>
      <c r="L4307" s="44">
        <v>485112</v>
      </c>
      <c r="M4307" s="45"/>
      <c r="N4307" s="38"/>
      <c r="O4307" s="43">
        <v>2378</v>
      </c>
      <c r="P4307" s="44">
        <v>485112</v>
      </c>
      <c r="Q4307" s="45"/>
      <c r="R4307" s="38"/>
      <c r="S4307" s="43">
        <v>7608</v>
      </c>
      <c r="T4307" s="44">
        <v>1552032</v>
      </c>
      <c r="U4307" s="45"/>
      <c r="V4307" s="38"/>
      <c r="W4307" s="43">
        <v>3302</v>
      </c>
      <c r="X4307" s="44">
        <v>673608</v>
      </c>
      <c r="Y4307" s="45"/>
      <c r="Z4307" s="38"/>
      <c r="AA4307" s="43">
        <v>826.93</v>
      </c>
      <c r="AB4307" s="44">
        <v>168693.72</v>
      </c>
      <c r="AC4307" s="45"/>
      <c r="AD4307" s="38"/>
      <c r="AE4307" s="43">
        <v>1633</v>
      </c>
      <c r="AF4307" s="44">
        <v>333132</v>
      </c>
      <c r="AG4307" s="45"/>
      <c r="AH4307" s="38"/>
      <c r="AI4307" s="43">
        <v>0</v>
      </c>
      <c r="AJ4307" s="44">
        <v>0</v>
      </c>
      <c r="AK4307" s="45"/>
      <c r="AL4307" s="38"/>
      <c r="AM4307" s="43">
        <v>3836</v>
      </c>
      <c r="AN4307" s="44">
        <v>782544</v>
      </c>
      <c r="AO4307" s="45"/>
    </row>
    <row r="4308" spans="1:41" hidden="1" outlineLevel="1" x14ac:dyDescent="0.25">
      <c r="A4308" s="34" t="s">
        <v>7041</v>
      </c>
      <c r="B4308" s="35" t="s">
        <v>7042</v>
      </c>
      <c r="C4308" s="35" t="s">
        <v>7043</v>
      </c>
      <c r="D4308" s="35" t="s">
        <v>500</v>
      </c>
      <c r="E4308" s="42">
        <v>204</v>
      </c>
      <c r="G4308" s="43">
        <v>0</v>
      </c>
      <c r="H4308" s="44">
        <v>0</v>
      </c>
      <c r="I4308" s="45"/>
      <c r="J4308" s="38"/>
      <c r="K4308" s="43">
        <v>1907</v>
      </c>
      <c r="L4308" s="44">
        <v>389028</v>
      </c>
      <c r="M4308" s="45"/>
      <c r="N4308" s="38"/>
      <c r="O4308" s="43">
        <v>1907</v>
      </c>
      <c r="P4308" s="44">
        <v>389028</v>
      </c>
      <c r="Q4308" s="45"/>
      <c r="R4308" s="38"/>
      <c r="S4308" s="43">
        <v>1693</v>
      </c>
      <c r="T4308" s="44">
        <v>345372</v>
      </c>
      <c r="U4308" s="45"/>
      <c r="V4308" s="38"/>
      <c r="W4308" s="43">
        <v>1993</v>
      </c>
      <c r="X4308" s="44">
        <v>406572</v>
      </c>
      <c r="Y4308" s="45"/>
      <c r="Z4308" s="38"/>
      <c r="AA4308" s="43">
        <v>826.93</v>
      </c>
      <c r="AB4308" s="44">
        <v>168693.72</v>
      </c>
      <c r="AC4308" s="45"/>
      <c r="AD4308" s="38"/>
      <c r="AE4308" s="43">
        <v>1668</v>
      </c>
      <c r="AF4308" s="44">
        <v>340272</v>
      </c>
      <c r="AG4308" s="45"/>
      <c r="AH4308" s="38"/>
      <c r="AI4308" s="43">
        <v>0</v>
      </c>
      <c r="AJ4308" s="44">
        <v>0</v>
      </c>
      <c r="AK4308" s="45"/>
      <c r="AL4308" s="38"/>
      <c r="AM4308" s="43">
        <v>2206</v>
      </c>
      <c r="AN4308" s="44">
        <v>450024</v>
      </c>
      <c r="AO4308" s="45"/>
    </row>
    <row r="4309" spans="1:41" hidden="1" outlineLevel="1" x14ac:dyDescent="0.25">
      <c r="A4309" s="30"/>
      <c r="B4309" s="31" t="s">
        <v>44</v>
      </c>
      <c r="C4309" s="31" t="s">
        <v>45</v>
      </c>
      <c r="G4309" s="36"/>
      <c r="H4309" s="36"/>
      <c r="I4309" s="37"/>
      <c r="J4309" s="38"/>
      <c r="K4309" s="36"/>
      <c r="L4309" s="36"/>
      <c r="M4309" s="37"/>
      <c r="N4309" s="38"/>
      <c r="O4309" s="36"/>
      <c r="P4309" s="36"/>
      <c r="Q4309" s="37"/>
      <c r="R4309" s="38"/>
      <c r="S4309" s="36"/>
      <c r="T4309" s="36"/>
      <c r="U4309" s="37"/>
      <c r="V4309" s="38"/>
      <c r="W4309" s="36"/>
      <c r="X4309" s="36"/>
      <c r="Y4309" s="37"/>
      <c r="Z4309" s="38"/>
      <c r="AA4309" s="36"/>
      <c r="AB4309" s="36"/>
      <c r="AC4309" s="37"/>
      <c r="AD4309" s="38"/>
      <c r="AE4309" s="36"/>
      <c r="AF4309" s="36"/>
      <c r="AG4309" s="37"/>
      <c r="AH4309" s="38"/>
      <c r="AI4309" s="36"/>
      <c r="AJ4309" s="36"/>
      <c r="AK4309" s="37"/>
      <c r="AL4309" s="38"/>
      <c r="AM4309" s="36"/>
      <c r="AN4309" s="36"/>
      <c r="AO4309" s="37"/>
    </row>
    <row r="4310" spans="1:41" hidden="1" outlineLevel="1" x14ac:dyDescent="0.25">
      <c r="A4310" s="34" t="s">
        <v>7044</v>
      </c>
      <c r="B4310" s="35" t="s">
        <v>47</v>
      </c>
      <c r="C4310" s="35" t="s">
        <v>2781</v>
      </c>
      <c r="G4310" s="36"/>
      <c r="H4310" s="36"/>
      <c r="I4310" s="37"/>
      <c r="J4310" s="38"/>
      <c r="K4310" s="36"/>
      <c r="L4310" s="36"/>
      <c r="M4310" s="37"/>
      <c r="N4310" s="38"/>
      <c r="O4310" s="36"/>
      <c r="P4310" s="36"/>
      <c r="Q4310" s="37"/>
      <c r="R4310" s="38"/>
      <c r="S4310" s="36"/>
      <c r="T4310" s="36"/>
      <c r="U4310" s="37"/>
      <c r="V4310" s="38"/>
      <c r="W4310" s="36"/>
      <c r="X4310" s="36"/>
      <c r="Y4310" s="37"/>
      <c r="Z4310" s="38"/>
      <c r="AA4310" s="36"/>
      <c r="AB4310" s="36"/>
      <c r="AC4310" s="37"/>
      <c r="AD4310" s="38"/>
      <c r="AE4310" s="36"/>
      <c r="AF4310" s="36"/>
      <c r="AG4310" s="37"/>
      <c r="AH4310" s="38"/>
      <c r="AI4310" s="36"/>
      <c r="AJ4310" s="36"/>
      <c r="AK4310" s="37"/>
      <c r="AL4310" s="38"/>
      <c r="AM4310" s="36"/>
      <c r="AN4310" s="36"/>
      <c r="AO4310" s="37"/>
    </row>
    <row r="4311" spans="1:41" ht="75" hidden="1" outlineLevel="1" x14ac:dyDescent="0.25">
      <c r="A4311" s="34" t="s">
        <v>7045</v>
      </c>
      <c r="B4311" s="35" t="s">
        <v>47</v>
      </c>
      <c r="C4311" s="35" t="s">
        <v>2783</v>
      </c>
      <c r="G4311" s="36"/>
      <c r="H4311" s="36"/>
      <c r="I4311" s="37"/>
      <c r="J4311" s="38"/>
      <c r="K4311" s="36"/>
      <c r="L4311" s="36"/>
      <c r="M4311" s="37"/>
      <c r="N4311" s="38"/>
      <c r="O4311" s="36"/>
      <c r="P4311" s="36"/>
      <c r="Q4311" s="37"/>
      <c r="R4311" s="38"/>
      <c r="S4311" s="36"/>
      <c r="T4311" s="36"/>
      <c r="U4311" s="37"/>
      <c r="V4311" s="38"/>
      <c r="W4311" s="36"/>
      <c r="X4311" s="36"/>
      <c r="Y4311" s="37"/>
      <c r="Z4311" s="38"/>
      <c r="AA4311" s="36"/>
      <c r="AB4311" s="36"/>
      <c r="AC4311" s="37"/>
      <c r="AD4311" s="38"/>
      <c r="AE4311" s="36"/>
      <c r="AF4311" s="36"/>
      <c r="AG4311" s="37"/>
      <c r="AH4311" s="38"/>
      <c r="AI4311" s="36"/>
      <c r="AJ4311" s="36"/>
      <c r="AK4311" s="37"/>
      <c r="AL4311" s="38"/>
      <c r="AM4311" s="36"/>
      <c r="AN4311" s="36"/>
      <c r="AO4311" s="37"/>
    </row>
    <row r="4312" spans="1:41" ht="45" hidden="1" outlineLevel="1" x14ac:dyDescent="0.25">
      <c r="A4312" s="30"/>
      <c r="B4312" s="31" t="s">
        <v>69</v>
      </c>
      <c r="C4312" s="31" t="s">
        <v>70</v>
      </c>
      <c r="D4312" s="31" t="s">
        <v>71</v>
      </c>
      <c r="E4312" s="31" t="s">
        <v>72</v>
      </c>
      <c r="G4312" s="39" t="s">
        <v>73</v>
      </c>
      <c r="H4312" s="40" t="s">
        <v>33</v>
      </c>
      <c r="I4312" s="41"/>
      <c r="J4312" s="38"/>
      <c r="K4312" s="39" t="s">
        <v>73</v>
      </c>
      <c r="L4312" s="40" t="s">
        <v>33</v>
      </c>
      <c r="M4312" s="41"/>
      <c r="N4312" s="38"/>
      <c r="O4312" s="39" t="s">
        <v>73</v>
      </c>
      <c r="P4312" s="40" t="s">
        <v>33</v>
      </c>
      <c r="Q4312" s="41"/>
      <c r="R4312" s="38"/>
      <c r="S4312" s="39" t="s">
        <v>73</v>
      </c>
      <c r="T4312" s="40" t="s">
        <v>33</v>
      </c>
      <c r="U4312" s="41"/>
      <c r="V4312" s="38"/>
      <c r="W4312" s="39" t="s">
        <v>73</v>
      </c>
      <c r="X4312" s="40" t="s">
        <v>33</v>
      </c>
      <c r="Y4312" s="41"/>
      <c r="Z4312" s="38"/>
      <c r="AA4312" s="39" t="s">
        <v>73</v>
      </c>
      <c r="AB4312" s="40" t="s">
        <v>33</v>
      </c>
      <c r="AC4312" s="41"/>
      <c r="AD4312" s="38"/>
      <c r="AE4312" s="39" t="s">
        <v>73</v>
      </c>
      <c r="AF4312" s="40" t="s">
        <v>33</v>
      </c>
      <c r="AG4312" s="41"/>
      <c r="AH4312" s="38"/>
      <c r="AI4312" s="39" t="s">
        <v>73</v>
      </c>
      <c r="AJ4312" s="40" t="s">
        <v>33</v>
      </c>
      <c r="AK4312" s="41"/>
      <c r="AL4312" s="38"/>
      <c r="AM4312" s="39" t="s">
        <v>73</v>
      </c>
      <c r="AN4312" s="40" t="s">
        <v>33</v>
      </c>
      <c r="AO4312" s="41"/>
    </row>
    <row r="4313" spans="1:41" hidden="1" outlineLevel="1" x14ac:dyDescent="0.25">
      <c r="A4313" s="34" t="s">
        <v>7046</v>
      </c>
      <c r="B4313" s="35" t="s">
        <v>7047</v>
      </c>
      <c r="C4313" s="35" t="s">
        <v>7048</v>
      </c>
      <c r="D4313" s="35" t="s">
        <v>500</v>
      </c>
      <c r="E4313" s="42">
        <v>1632</v>
      </c>
      <c r="G4313" s="43">
        <v>0</v>
      </c>
      <c r="H4313" s="44">
        <v>0</v>
      </c>
      <c r="I4313" s="45"/>
      <c r="J4313" s="38"/>
      <c r="K4313" s="43">
        <v>290</v>
      </c>
      <c r="L4313" s="44">
        <v>473280</v>
      </c>
      <c r="M4313" s="45"/>
      <c r="N4313" s="38"/>
      <c r="O4313" s="43">
        <v>290</v>
      </c>
      <c r="P4313" s="44">
        <v>473280</v>
      </c>
      <c r="Q4313" s="45"/>
      <c r="R4313" s="38"/>
      <c r="S4313" s="43">
        <v>113</v>
      </c>
      <c r="T4313" s="44">
        <v>184416</v>
      </c>
      <c r="U4313" s="45"/>
      <c r="V4313" s="38"/>
      <c r="W4313" s="43">
        <v>590</v>
      </c>
      <c r="X4313" s="44">
        <v>962880</v>
      </c>
      <c r="Y4313" s="45"/>
      <c r="Z4313" s="38"/>
      <c r="AA4313" s="43">
        <v>82.69</v>
      </c>
      <c r="AB4313" s="44">
        <v>134950.07999999999</v>
      </c>
      <c r="AC4313" s="45"/>
      <c r="AD4313" s="38"/>
      <c r="AE4313" s="43">
        <v>207</v>
      </c>
      <c r="AF4313" s="44">
        <v>337824</v>
      </c>
      <c r="AG4313" s="45"/>
      <c r="AH4313" s="38"/>
      <c r="AI4313" s="43">
        <v>0</v>
      </c>
      <c r="AJ4313" s="44">
        <v>0</v>
      </c>
      <c r="AK4313" s="45"/>
      <c r="AL4313" s="38"/>
      <c r="AM4313" s="43">
        <v>600</v>
      </c>
      <c r="AN4313" s="44">
        <v>979200</v>
      </c>
      <c r="AO4313" s="45"/>
    </row>
    <row r="4314" spans="1:41" hidden="1" outlineLevel="1" x14ac:dyDescent="0.25">
      <c r="A4314" s="34" t="s">
        <v>7049</v>
      </c>
      <c r="B4314" s="35" t="s">
        <v>7050</v>
      </c>
      <c r="C4314" s="35" t="s">
        <v>2786</v>
      </c>
      <c r="D4314" s="35" t="s">
        <v>500</v>
      </c>
      <c r="E4314" s="42">
        <v>1632</v>
      </c>
      <c r="G4314" s="43">
        <v>0</v>
      </c>
      <c r="H4314" s="44">
        <v>0</v>
      </c>
      <c r="I4314" s="45"/>
      <c r="J4314" s="38"/>
      <c r="K4314" s="43">
        <v>305</v>
      </c>
      <c r="L4314" s="44">
        <v>497760</v>
      </c>
      <c r="M4314" s="45"/>
      <c r="N4314" s="38"/>
      <c r="O4314" s="43">
        <v>305</v>
      </c>
      <c r="P4314" s="44">
        <v>497760</v>
      </c>
      <c r="Q4314" s="45"/>
      <c r="R4314" s="38"/>
      <c r="S4314" s="43">
        <v>132</v>
      </c>
      <c r="T4314" s="44">
        <v>215424</v>
      </c>
      <c r="U4314" s="45"/>
      <c r="V4314" s="38"/>
      <c r="W4314" s="43">
        <v>590</v>
      </c>
      <c r="X4314" s="44">
        <v>962880</v>
      </c>
      <c r="Y4314" s="45"/>
      <c r="Z4314" s="38"/>
      <c r="AA4314" s="43">
        <v>480.44</v>
      </c>
      <c r="AB4314" s="44">
        <v>784078.08</v>
      </c>
      <c r="AC4314" s="45"/>
      <c r="AD4314" s="38"/>
      <c r="AE4314" s="43">
        <v>230</v>
      </c>
      <c r="AF4314" s="44">
        <v>375360</v>
      </c>
      <c r="AG4314" s="45"/>
      <c r="AH4314" s="38"/>
      <c r="AI4314" s="43">
        <v>0</v>
      </c>
      <c r="AJ4314" s="44">
        <v>0</v>
      </c>
      <c r="AK4314" s="45"/>
      <c r="AL4314" s="38"/>
      <c r="AM4314" s="43">
        <v>611</v>
      </c>
      <c r="AN4314" s="44">
        <v>997152</v>
      </c>
      <c r="AO4314" s="45"/>
    </row>
    <row r="4315" spans="1:41" hidden="1" outlineLevel="1" x14ac:dyDescent="0.25">
      <c r="A4315" s="34" t="s">
        <v>7051</v>
      </c>
      <c r="B4315" s="35" t="s">
        <v>7052</v>
      </c>
      <c r="C4315" s="35" t="s">
        <v>7053</v>
      </c>
      <c r="D4315" s="35" t="s">
        <v>500</v>
      </c>
      <c r="E4315" s="42">
        <v>204</v>
      </c>
      <c r="G4315" s="43">
        <v>0</v>
      </c>
      <c r="H4315" s="44">
        <v>0</v>
      </c>
      <c r="I4315" s="45"/>
      <c r="J4315" s="38"/>
      <c r="K4315" s="43">
        <v>320</v>
      </c>
      <c r="L4315" s="44">
        <v>65280</v>
      </c>
      <c r="M4315" s="45"/>
      <c r="N4315" s="38"/>
      <c r="O4315" s="43">
        <v>320</v>
      </c>
      <c r="P4315" s="44">
        <v>65280</v>
      </c>
      <c r="Q4315" s="45"/>
      <c r="R4315" s="38"/>
      <c r="S4315" s="43">
        <v>368</v>
      </c>
      <c r="T4315" s="44">
        <v>75072</v>
      </c>
      <c r="U4315" s="45"/>
      <c r="V4315" s="38"/>
      <c r="W4315" s="43">
        <v>590</v>
      </c>
      <c r="X4315" s="44">
        <v>120360</v>
      </c>
      <c r="Y4315" s="45"/>
      <c r="Z4315" s="38"/>
      <c r="AA4315" s="43">
        <v>491.19</v>
      </c>
      <c r="AB4315" s="44">
        <v>100202.76</v>
      </c>
      <c r="AC4315" s="45"/>
      <c r="AD4315" s="38"/>
      <c r="AE4315" s="43">
        <v>297</v>
      </c>
      <c r="AF4315" s="44">
        <v>60588</v>
      </c>
      <c r="AG4315" s="45"/>
      <c r="AH4315" s="38"/>
      <c r="AI4315" s="43">
        <v>0</v>
      </c>
      <c r="AJ4315" s="44">
        <v>0</v>
      </c>
      <c r="AK4315" s="45"/>
      <c r="AL4315" s="38"/>
      <c r="AM4315" s="43">
        <v>673</v>
      </c>
      <c r="AN4315" s="44">
        <v>137292</v>
      </c>
      <c r="AO4315" s="45"/>
    </row>
    <row r="4316" spans="1:41" hidden="1" outlineLevel="1" x14ac:dyDescent="0.25">
      <c r="A4316" s="34" t="s">
        <v>7054</v>
      </c>
      <c r="B4316" s="35" t="s">
        <v>7055</v>
      </c>
      <c r="C4316" s="35" t="s">
        <v>5106</v>
      </c>
      <c r="D4316" s="35" t="s">
        <v>500</v>
      </c>
      <c r="E4316" s="42">
        <v>408</v>
      </c>
      <c r="G4316" s="43">
        <v>0</v>
      </c>
      <c r="H4316" s="44">
        <v>0</v>
      </c>
      <c r="I4316" s="45"/>
      <c r="J4316" s="38"/>
      <c r="K4316" s="43">
        <v>340</v>
      </c>
      <c r="L4316" s="44">
        <v>138720</v>
      </c>
      <c r="M4316" s="45"/>
      <c r="N4316" s="38"/>
      <c r="O4316" s="43">
        <v>340</v>
      </c>
      <c r="P4316" s="44">
        <v>138720</v>
      </c>
      <c r="Q4316" s="45"/>
      <c r="R4316" s="38"/>
      <c r="S4316" s="43">
        <v>132</v>
      </c>
      <c r="T4316" s="44">
        <v>53856</v>
      </c>
      <c r="U4316" s="45"/>
      <c r="V4316" s="38"/>
      <c r="W4316" s="43">
        <v>678</v>
      </c>
      <c r="X4316" s="44">
        <v>276624</v>
      </c>
      <c r="Y4316" s="45"/>
      <c r="Z4316" s="38"/>
      <c r="AA4316" s="43">
        <v>485.41</v>
      </c>
      <c r="AB4316" s="44">
        <v>198047.28</v>
      </c>
      <c r="AC4316" s="45"/>
      <c r="AD4316" s="38"/>
      <c r="AE4316" s="43">
        <v>550</v>
      </c>
      <c r="AF4316" s="44">
        <v>224400</v>
      </c>
      <c r="AG4316" s="45"/>
      <c r="AH4316" s="38"/>
      <c r="AI4316" s="43">
        <v>0</v>
      </c>
      <c r="AJ4316" s="44">
        <v>0</v>
      </c>
      <c r="AK4316" s="45"/>
      <c r="AL4316" s="38"/>
      <c r="AM4316" s="43">
        <v>846</v>
      </c>
      <c r="AN4316" s="44">
        <v>345168</v>
      </c>
      <c r="AO4316" s="45"/>
    </row>
    <row r="4317" spans="1:41" hidden="1" outlineLevel="1" x14ac:dyDescent="0.25">
      <c r="A4317" s="30"/>
      <c r="B4317" s="31" t="s">
        <v>44</v>
      </c>
      <c r="C4317" s="31" t="s">
        <v>45</v>
      </c>
      <c r="G4317" s="36"/>
      <c r="H4317" s="36"/>
      <c r="I4317" s="37"/>
      <c r="J4317" s="38"/>
      <c r="K4317" s="36"/>
      <c r="L4317" s="36"/>
      <c r="M4317" s="37"/>
      <c r="N4317" s="38"/>
      <c r="O4317" s="36"/>
      <c r="P4317" s="36"/>
      <c r="Q4317" s="37"/>
      <c r="R4317" s="38"/>
      <c r="S4317" s="36"/>
      <c r="T4317" s="36"/>
      <c r="U4317" s="37"/>
      <c r="V4317" s="38"/>
      <c r="W4317" s="36"/>
      <c r="X4317" s="36"/>
      <c r="Y4317" s="37"/>
      <c r="Z4317" s="38"/>
      <c r="AA4317" s="36"/>
      <c r="AB4317" s="36"/>
      <c r="AC4317" s="37"/>
      <c r="AD4317" s="38"/>
      <c r="AE4317" s="36"/>
      <c r="AF4317" s="36"/>
      <c r="AG4317" s="37"/>
      <c r="AH4317" s="38"/>
      <c r="AI4317" s="36"/>
      <c r="AJ4317" s="36"/>
      <c r="AK4317" s="37"/>
      <c r="AL4317" s="38"/>
      <c r="AM4317" s="36"/>
      <c r="AN4317" s="36"/>
      <c r="AO4317" s="37"/>
    </row>
    <row r="4318" spans="1:41" hidden="1" outlineLevel="1" x14ac:dyDescent="0.25">
      <c r="A4318" s="34" t="s">
        <v>7056</v>
      </c>
      <c r="B4318" s="35" t="s">
        <v>47</v>
      </c>
      <c r="C4318" s="35" t="s">
        <v>2809</v>
      </c>
      <c r="G4318" s="36"/>
      <c r="H4318" s="36"/>
      <c r="I4318" s="37"/>
      <c r="J4318" s="38"/>
      <c r="K4318" s="36"/>
      <c r="L4318" s="36"/>
      <c r="M4318" s="37"/>
      <c r="N4318" s="38"/>
      <c r="O4318" s="36"/>
      <c r="P4318" s="36"/>
      <c r="Q4318" s="37"/>
      <c r="R4318" s="38"/>
      <c r="S4318" s="36"/>
      <c r="T4318" s="36"/>
      <c r="U4318" s="37"/>
      <c r="V4318" s="38"/>
      <c r="W4318" s="36"/>
      <c r="X4318" s="36"/>
      <c r="Y4318" s="37"/>
      <c r="Z4318" s="38"/>
      <c r="AA4318" s="36"/>
      <c r="AB4318" s="36"/>
      <c r="AC4318" s="37"/>
      <c r="AD4318" s="38"/>
      <c r="AE4318" s="36"/>
      <c r="AF4318" s="36"/>
      <c r="AG4318" s="37"/>
      <c r="AH4318" s="38"/>
      <c r="AI4318" s="36"/>
      <c r="AJ4318" s="36"/>
      <c r="AK4318" s="37"/>
      <c r="AL4318" s="38"/>
      <c r="AM4318" s="36"/>
      <c r="AN4318" s="36"/>
      <c r="AO4318" s="37"/>
    </row>
    <row r="4319" spans="1:41" ht="75" hidden="1" outlineLevel="1" x14ac:dyDescent="0.25">
      <c r="A4319" s="34" t="s">
        <v>7057</v>
      </c>
      <c r="B4319" s="35" t="s">
        <v>47</v>
      </c>
      <c r="C4319" s="35" t="s">
        <v>3824</v>
      </c>
      <c r="G4319" s="36"/>
      <c r="H4319" s="36"/>
      <c r="I4319" s="37"/>
      <c r="J4319" s="38"/>
      <c r="K4319" s="36"/>
      <c r="L4319" s="36"/>
      <c r="M4319" s="37"/>
      <c r="N4319" s="38"/>
      <c r="O4319" s="36"/>
      <c r="P4319" s="36"/>
      <c r="Q4319" s="37"/>
      <c r="R4319" s="38"/>
      <c r="S4319" s="36"/>
      <c r="T4319" s="36"/>
      <c r="U4319" s="37"/>
      <c r="V4319" s="38"/>
      <c r="W4319" s="36"/>
      <c r="X4319" s="36"/>
      <c r="Y4319" s="37"/>
      <c r="Z4319" s="38"/>
      <c r="AA4319" s="36"/>
      <c r="AB4319" s="36"/>
      <c r="AC4319" s="37"/>
      <c r="AD4319" s="38"/>
      <c r="AE4319" s="36"/>
      <c r="AF4319" s="36"/>
      <c r="AG4319" s="37"/>
      <c r="AH4319" s="38"/>
      <c r="AI4319" s="36"/>
      <c r="AJ4319" s="36"/>
      <c r="AK4319" s="37"/>
      <c r="AL4319" s="38"/>
      <c r="AM4319" s="36"/>
      <c r="AN4319" s="36"/>
      <c r="AO4319" s="37"/>
    </row>
    <row r="4320" spans="1:41" ht="45" hidden="1" outlineLevel="1" x14ac:dyDescent="0.25">
      <c r="A4320" s="30"/>
      <c r="B4320" s="31" t="s">
        <v>69</v>
      </c>
      <c r="C4320" s="31" t="s">
        <v>70</v>
      </c>
      <c r="D4320" s="31" t="s">
        <v>71</v>
      </c>
      <c r="E4320" s="31" t="s">
        <v>72</v>
      </c>
      <c r="G4320" s="39" t="s">
        <v>73</v>
      </c>
      <c r="H4320" s="40" t="s">
        <v>33</v>
      </c>
      <c r="I4320" s="41"/>
      <c r="J4320" s="38"/>
      <c r="K4320" s="39" t="s">
        <v>73</v>
      </c>
      <c r="L4320" s="40" t="s">
        <v>33</v>
      </c>
      <c r="M4320" s="41"/>
      <c r="N4320" s="38"/>
      <c r="O4320" s="39" t="s">
        <v>73</v>
      </c>
      <c r="P4320" s="40" t="s">
        <v>33</v>
      </c>
      <c r="Q4320" s="41"/>
      <c r="R4320" s="38"/>
      <c r="S4320" s="39" t="s">
        <v>73</v>
      </c>
      <c r="T4320" s="40" t="s">
        <v>33</v>
      </c>
      <c r="U4320" s="41"/>
      <c r="V4320" s="38"/>
      <c r="W4320" s="39" t="s">
        <v>73</v>
      </c>
      <c r="X4320" s="40" t="s">
        <v>33</v>
      </c>
      <c r="Y4320" s="41"/>
      <c r="Z4320" s="38"/>
      <c r="AA4320" s="39" t="s">
        <v>73</v>
      </c>
      <c r="AB4320" s="40" t="s">
        <v>33</v>
      </c>
      <c r="AC4320" s="41"/>
      <c r="AD4320" s="38"/>
      <c r="AE4320" s="39" t="s">
        <v>73</v>
      </c>
      <c r="AF4320" s="40" t="s">
        <v>33</v>
      </c>
      <c r="AG4320" s="41"/>
      <c r="AH4320" s="38"/>
      <c r="AI4320" s="39" t="s">
        <v>73</v>
      </c>
      <c r="AJ4320" s="40" t="s">
        <v>33</v>
      </c>
      <c r="AK4320" s="41"/>
      <c r="AL4320" s="38"/>
      <c r="AM4320" s="39" t="s">
        <v>73</v>
      </c>
      <c r="AN4320" s="40" t="s">
        <v>33</v>
      </c>
      <c r="AO4320" s="41"/>
    </row>
    <row r="4321" spans="1:41" hidden="1" outlineLevel="1" x14ac:dyDescent="0.25">
      <c r="A4321" s="34" t="s">
        <v>7058</v>
      </c>
      <c r="B4321" s="35" t="s">
        <v>7059</v>
      </c>
      <c r="C4321" s="35" t="s">
        <v>7060</v>
      </c>
      <c r="D4321" s="35" t="s">
        <v>523</v>
      </c>
      <c r="E4321" s="42">
        <v>5100</v>
      </c>
      <c r="G4321" s="43">
        <v>0</v>
      </c>
      <c r="H4321" s="44">
        <v>0</v>
      </c>
      <c r="I4321" s="45"/>
      <c r="J4321" s="38"/>
      <c r="K4321" s="43">
        <v>74</v>
      </c>
      <c r="L4321" s="44">
        <v>377400</v>
      </c>
      <c r="M4321" s="45"/>
      <c r="N4321" s="38"/>
      <c r="O4321" s="43">
        <v>74</v>
      </c>
      <c r="P4321" s="44">
        <v>377400</v>
      </c>
      <c r="Q4321" s="45"/>
      <c r="R4321" s="38"/>
      <c r="S4321" s="43">
        <v>75</v>
      </c>
      <c r="T4321" s="44">
        <v>382500</v>
      </c>
      <c r="U4321" s="45"/>
      <c r="V4321" s="38"/>
      <c r="W4321" s="43">
        <v>65</v>
      </c>
      <c r="X4321" s="44">
        <v>331500</v>
      </c>
      <c r="Y4321" s="45"/>
      <c r="Z4321" s="38"/>
      <c r="AA4321" s="43">
        <v>90.96</v>
      </c>
      <c r="AB4321" s="44">
        <v>463896</v>
      </c>
      <c r="AC4321" s="45"/>
      <c r="AD4321" s="38"/>
      <c r="AE4321" s="43">
        <v>62</v>
      </c>
      <c r="AF4321" s="44">
        <v>316200</v>
      </c>
      <c r="AG4321" s="45"/>
      <c r="AH4321" s="38"/>
      <c r="AI4321" s="43">
        <v>0</v>
      </c>
      <c r="AJ4321" s="44">
        <v>0</v>
      </c>
      <c r="AK4321" s="45"/>
      <c r="AL4321" s="38"/>
      <c r="AM4321" s="43">
        <v>63</v>
      </c>
      <c r="AN4321" s="44">
        <v>321300</v>
      </c>
      <c r="AO4321" s="45"/>
    </row>
    <row r="4322" spans="1:41" hidden="1" outlineLevel="1" x14ac:dyDescent="0.25">
      <c r="A4322" s="34" t="s">
        <v>7061</v>
      </c>
      <c r="B4322" s="35" t="s">
        <v>7062</v>
      </c>
      <c r="C4322" s="35" t="s">
        <v>7063</v>
      </c>
      <c r="D4322" s="35" t="s">
        <v>523</v>
      </c>
      <c r="E4322" s="42">
        <v>6120</v>
      </c>
      <c r="G4322" s="43">
        <v>0</v>
      </c>
      <c r="H4322" s="44">
        <v>0</v>
      </c>
      <c r="I4322" s="45"/>
      <c r="J4322" s="38"/>
      <c r="K4322" s="43">
        <v>47</v>
      </c>
      <c r="L4322" s="44">
        <v>287640</v>
      </c>
      <c r="M4322" s="45"/>
      <c r="N4322" s="38"/>
      <c r="O4322" s="43">
        <v>47</v>
      </c>
      <c r="P4322" s="44">
        <v>287640</v>
      </c>
      <c r="Q4322" s="45"/>
      <c r="R4322" s="38"/>
      <c r="S4322" s="43">
        <v>56</v>
      </c>
      <c r="T4322" s="44">
        <v>342720</v>
      </c>
      <c r="U4322" s="45"/>
      <c r="V4322" s="38"/>
      <c r="W4322" s="43">
        <v>43</v>
      </c>
      <c r="X4322" s="44">
        <v>263160</v>
      </c>
      <c r="Y4322" s="45"/>
      <c r="Z4322" s="38"/>
      <c r="AA4322" s="43">
        <v>53.75</v>
      </c>
      <c r="AB4322" s="44">
        <v>328950</v>
      </c>
      <c r="AC4322" s="45"/>
      <c r="AD4322" s="38"/>
      <c r="AE4322" s="43">
        <v>44</v>
      </c>
      <c r="AF4322" s="44">
        <v>269280</v>
      </c>
      <c r="AG4322" s="45"/>
      <c r="AH4322" s="38"/>
      <c r="AI4322" s="43">
        <v>0</v>
      </c>
      <c r="AJ4322" s="44">
        <v>0</v>
      </c>
      <c r="AK4322" s="45"/>
      <c r="AL4322" s="38"/>
      <c r="AM4322" s="43">
        <v>38</v>
      </c>
      <c r="AN4322" s="44">
        <v>232560</v>
      </c>
      <c r="AO4322" s="45"/>
    </row>
    <row r="4323" spans="1:41" hidden="1" outlineLevel="1" x14ac:dyDescent="0.25">
      <c r="A4323" s="34" t="s">
        <v>7064</v>
      </c>
      <c r="B4323" s="35" t="s">
        <v>7065</v>
      </c>
      <c r="C4323" s="35" t="s">
        <v>7066</v>
      </c>
      <c r="D4323" s="35" t="s">
        <v>523</v>
      </c>
      <c r="E4323" s="42">
        <v>6120</v>
      </c>
      <c r="G4323" s="43">
        <v>0</v>
      </c>
      <c r="H4323" s="44">
        <v>0</v>
      </c>
      <c r="I4323" s="45"/>
      <c r="J4323" s="38"/>
      <c r="K4323" s="43">
        <v>35</v>
      </c>
      <c r="L4323" s="44">
        <v>214200</v>
      </c>
      <c r="M4323" s="45"/>
      <c r="N4323" s="38"/>
      <c r="O4323" s="43">
        <v>35</v>
      </c>
      <c r="P4323" s="44">
        <v>214200</v>
      </c>
      <c r="Q4323" s="45"/>
      <c r="R4323" s="38"/>
      <c r="S4323" s="43">
        <v>49</v>
      </c>
      <c r="T4323" s="44">
        <v>299880</v>
      </c>
      <c r="U4323" s="45"/>
      <c r="V4323" s="38"/>
      <c r="W4323" s="43">
        <v>30</v>
      </c>
      <c r="X4323" s="44">
        <v>183600</v>
      </c>
      <c r="Y4323" s="45"/>
      <c r="Z4323" s="38"/>
      <c r="AA4323" s="43">
        <v>49.62</v>
      </c>
      <c r="AB4323" s="44">
        <v>303674.40000000002</v>
      </c>
      <c r="AC4323" s="45"/>
      <c r="AD4323" s="38"/>
      <c r="AE4323" s="43">
        <v>35</v>
      </c>
      <c r="AF4323" s="44">
        <v>214200</v>
      </c>
      <c r="AG4323" s="45"/>
      <c r="AH4323" s="38"/>
      <c r="AI4323" s="43">
        <v>0</v>
      </c>
      <c r="AJ4323" s="44">
        <v>0</v>
      </c>
      <c r="AK4323" s="45"/>
      <c r="AL4323" s="38"/>
      <c r="AM4323" s="43">
        <v>31</v>
      </c>
      <c r="AN4323" s="44">
        <v>189720</v>
      </c>
      <c r="AO4323" s="45"/>
    </row>
    <row r="4324" spans="1:41" hidden="1" outlineLevel="1" x14ac:dyDescent="0.25">
      <c r="A4324" s="34" t="s">
        <v>7067</v>
      </c>
      <c r="B4324" s="35" t="s">
        <v>7068</v>
      </c>
      <c r="C4324" s="35" t="s">
        <v>7069</v>
      </c>
      <c r="D4324" s="35" t="s">
        <v>523</v>
      </c>
      <c r="E4324" s="42">
        <v>6120</v>
      </c>
      <c r="G4324" s="43">
        <v>0</v>
      </c>
      <c r="H4324" s="44">
        <v>0</v>
      </c>
      <c r="I4324" s="45"/>
      <c r="J4324" s="38"/>
      <c r="K4324" s="43">
        <v>35</v>
      </c>
      <c r="L4324" s="44">
        <v>214200</v>
      </c>
      <c r="M4324" s="45"/>
      <c r="N4324" s="38"/>
      <c r="O4324" s="43">
        <v>35</v>
      </c>
      <c r="P4324" s="44">
        <v>214200</v>
      </c>
      <c r="Q4324" s="45"/>
      <c r="R4324" s="38"/>
      <c r="S4324" s="43">
        <v>49</v>
      </c>
      <c r="T4324" s="44">
        <v>299880</v>
      </c>
      <c r="U4324" s="45"/>
      <c r="V4324" s="38"/>
      <c r="W4324" s="43">
        <v>30</v>
      </c>
      <c r="X4324" s="44">
        <v>183600</v>
      </c>
      <c r="Y4324" s="45"/>
      <c r="Z4324" s="38"/>
      <c r="AA4324" s="43">
        <v>49.62</v>
      </c>
      <c r="AB4324" s="44">
        <v>303674.40000000002</v>
      </c>
      <c r="AC4324" s="45"/>
      <c r="AD4324" s="38"/>
      <c r="AE4324" s="43">
        <v>35</v>
      </c>
      <c r="AF4324" s="44">
        <v>214200</v>
      </c>
      <c r="AG4324" s="45"/>
      <c r="AH4324" s="38"/>
      <c r="AI4324" s="43">
        <v>0</v>
      </c>
      <c r="AJ4324" s="44">
        <v>0</v>
      </c>
      <c r="AK4324" s="45"/>
      <c r="AL4324" s="38"/>
      <c r="AM4324" s="43">
        <v>31</v>
      </c>
      <c r="AN4324" s="44">
        <v>189720</v>
      </c>
      <c r="AO4324" s="45"/>
    </row>
    <row r="4325" spans="1:41" hidden="1" outlineLevel="1" x14ac:dyDescent="0.25">
      <c r="A4325" s="30"/>
      <c r="B4325" s="31" t="s">
        <v>44</v>
      </c>
      <c r="C4325" s="31" t="s">
        <v>45</v>
      </c>
      <c r="G4325" s="36"/>
      <c r="H4325" s="36"/>
      <c r="I4325" s="37"/>
      <c r="J4325" s="38"/>
      <c r="K4325" s="36"/>
      <c r="L4325" s="36"/>
      <c r="M4325" s="37"/>
      <c r="N4325" s="38"/>
      <c r="O4325" s="36"/>
      <c r="P4325" s="36"/>
      <c r="Q4325" s="37"/>
      <c r="R4325" s="38"/>
      <c r="S4325" s="36"/>
      <c r="T4325" s="36"/>
      <c r="U4325" s="37"/>
      <c r="V4325" s="38"/>
      <c r="W4325" s="36"/>
      <c r="X4325" s="36"/>
      <c r="Y4325" s="37"/>
      <c r="Z4325" s="38"/>
      <c r="AA4325" s="36"/>
      <c r="AB4325" s="36"/>
      <c r="AC4325" s="37"/>
      <c r="AD4325" s="38"/>
      <c r="AE4325" s="36"/>
      <c r="AF4325" s="36"/>
      <c r="AG4325" s="37"/>
      <c r="AH4325" s="38"/>
      <c r="AI4325" s="36"/>
      <c r="AJ4325" s="36"/>
      <c r="AK4325" s="37"/>
      <c r="AL4325" s="38"/>
      <c r="AM4325" s="36"/>
      <c r="AN4325" s="36"/>
      <c r="AO4325" s="37"/>
    </row>
    <row r="4326" spans="1:41" hidden="1" outlineLevel="1" x14ac:dyDescent="0.25">
      <c r="A4326" s="34" t="s">
        <v>7070</v>
      </c>
      <c r="B4326" s="35" t="s">
        <v>47</v>
      </c>
      <c r="C4326" s="35" t="s">
        <v>2849</v>
      </c>
      <c r="G4326" s="36"/>
      <c r="H4326" s="36"/>
      <c r="I4326" s="37"/>
      <c r="J4326" s="38"/>
      <c r="K4326" s="36"/>
      <c r="L4326" s="36"/>
      <c r="M4326" s="37"/>
      <c r="N4326" s="38"/>
      <c r="O4326" s="36"/>
      <c r="P4326" s="36"/>
      <c r="Q4326" s="37"/>
      <c r="R4326" s="38"/>
      <c r="S4326" s="36"/>
      <c r="T4326" s="36"/>
      <c r="U4326" s="37"/>
      <c r="V4326" s="38"/>
      <c r="W4326" s="36"/>
      <c r="X4326" s="36"/>
      <c r="Y4326" s="37"/>
      <c r="Z4326" s="38"/>
      <c r="AA4326" s="36"/>
      <c r="AB4326" s="36"/>
      <c r="AC4326" s="37"/>
      <c r="AD4326" s="38"/>
      <c r="AE4326" s="36"/>
      <c r="AF4326" s="36"/>
      <c r="AG4326" s="37"/>
      <c r="AH4326" s="38"/>
      <c r="AI4326" s="36"/>
      <c r="AJ4326" s="36"/>
      <c r="AK4326" s="37"/>
      <c r="AL4326" s="38"/>
      <c r="AM4326" s="36"/>
      <c r="AN4326" s="36"/>
      <c r="AO4326" s="37"/>
    </row>
    <row r="4327" spans="1:41" ht="75" hidden="1" outlineLevel="1" x14ac:dyDescent="0.25">
      <c r="A4327" s="34" t="s">
        <v>7071</v>
      </c>
      <c r="B4327" s="35" t="s">
        <v>47</v>
      </c>
      <c r="C4327" s="35" t="s">
        <v>2851</v>
      </c>
      <c r="G4327" s="36"/>
      <c r="H4327" s="36"/>
      <c r="I4327" s="37"/>
      <c r="J4327" s="38"/>
      <c r="K4327" s="36"/>
      <c r="L4327" s="36"/>
      <c r="M4327" s="37"/>
      <c r="N4327" s="38"/>
      <c r="O4327" s="36"/>
      <c r="P4327" s="36"/>
      <c r="Q4327" s="37"/>
      <c r="R4327" s="38"/>
      <c r="S4327" s="36"/>
      <c r="T4327" s="36"/>
      <c r="U4327" s="37"/>
      <c r="V4327" s="38"/>
      <c r="W4327" s="36"/>
      <c r="X4327" s="36"/>
      <c r="Y4327" s="37"/>
      <c r="Z4327" s="38"/>
      <c r="AA4327" s="36"/>
      <c r="AB4327" s="36"/>
      <c r="AC4327" s="37"/>
      <c r="AD4327" s="38"/>
      <c r="AE4327" s="36"/>
      <c r="AF4327" s="36"/>
      <c r="AG4327" s="37"/>
      <c r="AH4327" s="38"/>
      <c r="AI4327" s="36"/>
      <c r="AJ4327" s="36"/>
      <c r="AK4327" s="37"/>
      <c r="AL4327" s="38"/>
      <c r="AM4327" s="36"/>
      <c r="AN4327" s="36"/>
      <c r="AO4327" s="37"/>
    </row>
    <row r="4328" spans="1:41" ht="45" hidden="1" outlineLevel="1" x14ac:dyDescent="0.25">
      <c r="A4328" s="30"/>
      <c r="B4328" s="31" t="s">
        <v>69</v>
      </c>
      <c r="C4328" s="31" t="s">
        <v>70</v>
      </c>
      <c r="D4328" s="31" t="s">
        <v>71</v>
      </c>
      <c r="E4328" s="31" t="s">
        <v>72</v>
      </c>
      <c r="G4328" s="39" t="s">
        <v>73</v>
      </c>
      <c r="H4328" s="40" t="s">
        <v>33</v>
      </c>
      <c r="I4328" s="41"/>
      <c r="J4328" s="38"/>
      <c r="K4328" s="39" t="s">
        <v>73</v>
      </c>
      <c r="L4328" s="40" t="s">
        <v>33</v>
      </c>
      <c r="M4328" s="41"/>
      <c r="N4328" s="38"/>
      <c r="O4328" s="39" t="s">
        <v>73</v>
      </c>
      <c r="P4328" s="40" t="s">
        <v>33</v>
      </c>
      <c r="Q4328" s="41"/>
      <c r="R4328" s="38"/>
      <c r="S4328" s="39" t="s">
        <v>73</v>
      </c>
      <c r="T4328" s="40" t="s">
        <v>33</v>
      </c>
      <c r="U4328" s="41"/>
      <c r="V4328" s="38"/>
      <c r="W4328" s="39" t="s">
        <v>73</v>
      </c>
      <c r="X4328" s="40" t="s">
        <v>33</v>
      </c>
      <c r="Y4328" s="41"/>
      <c r="Z4328" s="38"/>
      <c r="AA4328" s="39" t="s">
        <v>73</v>
      </c>
      <c r="AB4328" s="40" t="s">
        <v>33</v>
      </c>
      <c r="AC4328" s="41"/>
      <c r="AD4328" s="38"/>
      <c r="AE4328" s="39" t="s">
        <v>73</v>
      </c>
      <c r="AF4328" s="40" t="s">
        <v>33</v>
      </c>
      <c r="AG4328" s="41"/>
      <c r="AH4328" s="38"/>
      <c r="AI4328" s="39" t="s">
        <v>73</v>
      </c>
      <c r="AJ4328" s="40" t="s">
        <v>33</v>
      </c>
      <c r="AK4328" s="41"/>
      <c r="AL4328" s="38"/>
      <c r="AM4328" s="39" t="s">
        <v>73</v>
      </c>
      <c r="AN4328" s="40" t="s">
        <v>33</v>
      </c>
      <c r="AO4328" s="41"/>
    </row>
    <row r="4329" spans="1:41" hidden="1" outlineLevel="1" x14ac:dyDescent="0.25">
      <c r="A4329" s="34" t="s">
        <v>7072</v>
      </c>
      <c r="B4329" s="35" t="s">
        <v>7073</v>
      </c>
      <c r="C4329" s="35" t="s">
        <v>2854</v>
      </c>
      <c r="D4329" s="35" t="s">
        <v>500</v>
      </c>
      <c r="E4329" s="42">
        <v>2448</v>
      </c>
      <c r="G4329" s="43">
        <v>0</v>
      </c>
      <c r="H4329" s="44">
        <v>0</v>
      </c>
      <c r="I4329" s="45"/>
      <c r="J4329" s="38"/>
      <c r="K4329" s="43">
        <v>230</v>
      </c>
      <c r="L4329" s="44">
        <v>563040</v>
      </c>
      <c r="M4329" s="45"/>
      <c r="N4329" s="38"/>
      <c r="O4329" s="43">
        <v>230</v>
      </c>
      <c r="P4329" s="44">
        <v>563040</v>
      </c>
      <c r="Q4329" s="45"/>
      <c r="R4329" s="38"/>
      <c r="S4329" s="43">
        <v>51</v>
      </c>
      <c r="T4329" s="44">
        <v>124848</v>
      </c>
      <c r="U4329" s="45"/>
      <c r="V4329" s="38"/>
      <c r="W4329" s="43">
        <v>107</v>
      </c>
      <c r="X4329" s="44">
        <v>261936</v>
      </c>
      <c r="Y4329" s="45"/>
      <c r="Z4329" s="38"/>
      <c r="AA4329" s="43">
        <v>175.31</v>
      </c>
      <c r="AB4329" s="44">
        <v>429158.88</v>
      </c>
      <c r="AC4329" s="45"/>
      <c r="AD4329" s="38"/>
      <c r="AE4329" s="43">
        <v>167</v>
      </c>
      <c r="AF4329" s="44">
        <v>408816</v>
      </c>
      <c r="AG4329" s="45"/>
      <c r="AH4329" s="38"/>
      <c r="AI4329" s="43">
        <v>0</v>
      </c>
      <c r="AJ4329" s="44">
        <v>0</v>
      </c>
      <c r="AK4329" s="45"/>
      <c r="AL4329" s="38"/>
      <c r="AM4329" s="43">
        <v>38</v>
      </c>
      <c r="AN4329" s="44">
        <v>93024</v>
      </c>
      <c r="AO4329" s="45"/>
    </row>
    <row r="4330" spans="1:41" hidden="1" outlineLevel="1" x14ac:dyDescent="0.25">
      <c r="A4330" s="34" t="s">
        <v>7074</v>
      </c>
      <c r="B4330" s="35" t="s">
        <v>7075</v>
      </c>
      <c r="C4330" s="35" t="s">
        <v>3851</v>
      </c>
      <c r="D4330" s="35" t="s">
        <v>500</v>
      </c>
      <c r="E4330" s="42">
        <v>1428</v>
      </c>
      <c r="G4330" s="43">
        <v>0</v>
      </c>
      <c r="H4330" s="44">
        <v>0</v>
      </c>
      <c r="I4330" s="45"/>
      <c r="J4330" s="38"/>
      <c r="K4330" s="43">
        <v>255</v>
      </c>
      <c r="L4330" s="44">
        <v>364140</v>
      </c>
      <c r="M4330" s="45"/>
      <c r="N4330" s="38"/>
      <c r="O4330" s="43">
        <v>255</v>
      </c>
      <c r="P4330" s="44">
        <v>364140</v>
      </c>
      <c r="Q4330" s="45"/>
      <c r="R4330" s="38"/>
      <c r="S4330" s="43">
        <v>56</v>
      </c>
      <c r="T4330" s="44">
        <v>79968</v>
      </c>
      <c r="U4330" s="45"/>
      <c r="V4330" s="38"/>
      <c r="W4330" s="43">
        <v>113</v>
      </c>
      <c r="X4330" s="44">
        <v>161364</v>
      </c>
      <c r="Y4330" s="45"/>
      <c r="Z4330" s="38"/>
      <c r="AA4330" s="43">
        <v>181.1</v>
      </c>
      <c r="AB4330" s="44">
        <v>258610.8</v>
      </c>
      <c r="AC4330" s="45"/>
      <c r="AD4330" s="38"/>
      <c r="AE4330" s="43">
        <v>173</v>
      </c>
      <c r="AF4330" s="44">
        <v>247044</v>
      </c>
      <c r="AG4330" s="45"/>
      <c r="AH4330" s="38"/>
      <c r="AI4330" s="43">
        <v>0</v>
      </c>
      <c r="AJ4330" s="44">
        <v>0</v>
      </c>
      <c r="AK4330" s="45"/>
      <c r="AL4330" s="38"/>
      <c r="AM4330" s="43">
        <v>41</v>
      </c>
      <c r="AN4330" s="44">
        <v>58548</v>
      </c>
      <c r="AO4330" s="45"/>
    </row>
    <row r="4331" spans="1:41" hidden="1" outlineLevel="1" x14ac:dyDescent="0.25">
      <c r="A4331" s="34" t="s">
        <v>7076</v>
      </c>
      <c r="B4331" s="35" t="s">
        <v>7077</v>
      </c>
      <c r="C4331" s="35" t="s">
        <v>5023</v>
      </c>
      <c r="D4331" s="35" t="s">
        <v>500</v>
      </c>
      <c r="E4331" s="42">
        <v>1632</v>
      </c>
      <c r="G4331" s="43">
        <v>0</v>
      </c>
      <c r="H4331" s="44">
        <v>0</v>
      </c>
      <c r="I4331" s="45"/>
      <c r="J4331" s="38"/>
      <c r="K4331" s="43">
        <v>300</v>
      </c>
      <c r="L4331" s="44">
        <v>489600</v>
      </c>
      <c r="M4331" s="45"/>
      <c r="N4331" s="38"/>
      <c r="O4331" s="43">
        <v>300</v>
      </c>
      <c r="P4331" s="44">
        <v>489600</v>
      </c>
      <c r="Q4331" s="45"/>
      <c r="R4331" s="38"/>
      <c r="S4331" s="43">
        <v>86</v>
      </c>
      <c r="T4331" s="44">
        <v>140352</v>
      </c>
      <c r="U4331" s="45"/>
      <c r="V4331" s="38"/>
      <c r="W4331" s="43">
        <v>121</v>
      </c>
      <c r="X4331" s="44">
        <v>197472</v>
      </c>
      <c r="Y4331" s="45"/>
      <c r="Z4331" s="38"/>
      <c r="AA4331" s="43">
        <v>124.04</v>
      </c>
      <c r="AB4331" s="44">
        <v>202433.28</v>
      </c>
      <c r="AC4331" s="45"/>
      <c r="AD4331" s="38"/>
      <c r="AE4331" s="43">
        <v>178</v>
      </c>
      <c r="AF4331" s="44">
        <v>290496</v>
      </c>
      <c r="AG4331" s="45"/>
      <c r="AH4331" s="38"/>
      <c r="AI4331" s="43">
        <v>0</v>
      </c>
      <c r="AJ4331" s="44">
        <v>0</v>
      </c>
      <c r="AK4331" s="45"/>
      <c r="AL4331" s="38"/>
      <c r="AM4331" s="43">
        <v>48</v>
      </c>
      <c r="AN4331" s="44">
        <v>78336</v>
      </c>
      <c r="AO4331" s="45"/>
    </row>
    <row r="4332" spans="1:41" hidden="1" outlineLevel="1" x14ac:dyDescent="0.25">
      <c r="A4332" s="34" t="s">
        <v>7078</v>
      </c>
      <c r="B4332" s="35" t="s">
        <v>7079</v>
      </c>
      <c r="C4332" s="35" t="s">
        <v>5026</v>
      </c>
      <c r="D4332" s="35" t="s">
        <v>500</v>
      </c>
      <c r="E4332" s="42">
        <v>2448</v>
      </c>
      <c r="G4332" s="43">
        <v>0</v>
      </c>
      <c r="H4332" s="44">
        <v>0</v>
      </c>
      <c r="I4332" s="45"/>
      <c r="J4332" s="38"/>
      <c r="K4332" s="43">
        <v>280</v>
      </c>
      <c r="L4332" s="44">
        <v>685440</v>
      </c>
      <c r="M4332" s="45"/>
      <c r="N4332" s="38"/>
      <c r="O4332" s="43">
        <v>280</v>
      </c>
      <c r="P4332" s="44">
        <v>685440</v>
      </c>
      <c r="Q4332" s="45"/>
      <c r="R4332" s="38"/>
      <c r="S4332" s="43">
        <v>51</v>
      </c>
      <c r="T4332" s="44">
        <v>124848</v>
      </c>
      <c r="U4332" s="45"/>
      <c r="V4332" s="38"/>
      <c r="W4332" s="43">
        <v>113</v>
      </c>
      <c r="X4332" s="44">
        <v>276624</v>
      </c>
      <c r="Y4332" s="45"/>
      <c r="Z4332" s="38"/>
      <c r="AA4332" s="43">
        <v>176.96</v>
      </c>
      <c r="AB4332" s="44">
        <v>433198.08000000002</v>
      </c>
      <c r="AC4332" s="45"/>
      <c r="AD4332" s="38"/>
      <c r="AE4332" s="43">
        <v>173</v>
      </c>
      <c r="AF4332" s="44">
        <v>423504</v>
      </c>
      <c r="AG4332" s="45"/>
      <c r="AH4332" s="38"/>
      <c r="AI4332" s="43">
        <v>0</v>
      </c>
      <c r="AJ4332" s="44">
        <v>0</v>
      </c>
      <c r="AK4332" s="45"/>
      <c r="AL4332" s="38"/>
      <c r="AM4332" s="43">
        <v>41</v>
      </c>
      <c r="AN4332" s="44">
        <v>100368</v>
      </c>
      <c r="AO4332" s="45"/>
    </row>
    <row r="4333" spans="1:41" hidden="1" outlineLevel="1" x14ac:dyDescent="0.25">
      <c r="A4333" s="34" t="s">
        <v>7080</v>
      </c>
      <c r="B4333" s="35" t="s">
        <v>7081</v>
      </c>
      <c r="C4333" s="35" t="s">
        <v>7082</v>
      </c>
      <c r="D4333" s="35" t="s">
        <v>500</v>
      </c>
      <c r="E4333" s="42">
        <v>1224</v>
      </c>
      <c r="G4333" s="43">
        <v>0</v>
      </c>
      <c r="H4333" s="44">
        <v>0</v>
      </c>
      <c r="I4333" s="45"/>
      <c r="J4333" s="38"/>
      <c r="K4333" s="43">
        <v>310</v>
      </c>
      <c r="L4333" s="44">
        <v>379440</v>
      </c>
      <c r="M4333" s="45"/>
      <c r="N4333" s="38"/>
      <c r="O4333" s="43">
        <v>310</v>
      </c>
      <c r="P4333" s="44">
        <v>379440</v>
      </c>
      <c r="Q4333" s="45"/>
      <c r="R4333" s="38"/>
      <c r="S4333" s="43">
        <v>70</v>
      </c>
      <c r="T4333" s="44">
        <v>85680</v>
      </c>
      <c r="U4333" s="45"/>
      <c r="V4333" s="38"/>
      <c r="W4333" s="43">
        <v>119</v>
      </c>
      <c r="X4333" s="44">
        <v>145656</v>
      </c>
      <c r="Y4333" s="45"/>
      <c r="Z4333" s="38"/>
      <c r="AA4333" s="43">
        <v>186.06</v>
      </c>
      <c r="AB4333" s="44">
        <v>227737.44</v>
      </c>
      <c r="AC4333" s="45"/>
      <c r="AD4333" s="38"/>
      <c r="AE4333" s="43">
        <v>184</v>
      </c>
      <c r="AF4333" s="44">
        <v>225216</v>
      </c>
      <c r="AG4333" s="45"/>
      <c r="AH4333" s="38"/>
      <c r="AI4333" s="43">
        <v>0</v>
      </c>
      <c r="AJ4333" s="44">
        <v>0</v>
      </c>
      <c r="AK4333" s="45"/>
      <c r="AL4333" s="38"/>
      <c r="AM4333" s="43">
        <v>48</v>
      </c>
      <c r="AN4333" s="44">
        <v>58752</v>
      </c>
      <c r="AO4333" s="45"/>
    </row>
    <row r="4334" spans="1:41" hidden="1" outlineLevel="1" x14ac:dyDescent="0.25">
      <c r="A4334" s="34" t="s">
        <v>7083</v>
      </c>
      <c r="B4334" s="35" t="s">
        <v>7084</v>
      </c>
      <c r="C4334" s="35" t="s">
        <v>2857</v>
      </c>
      <c r="D4334" s="35" t="s">
        <v>500</v>
      </c>
      <c r="E4334" s="42">
        <v>408</v>
      </c>
      <c r="G4334" s="43">
        <v>0</v>
      </c>
      <c r="H4334" s="44">
        <v>0</v>
      </c>
      <c r="I4334" s="45"/>
      <c r="J4334" s="38"/>
      <c r="K4334" s="43">
        <v>300</v>
      </c>
      <c r="L4334" s="44">
        <v>122400</v>
      </c>
      <c r="M4334" s="45"/>
      <c r="N4334" s="38"/>
      <c r="O4334" s="43">
        <v>300</v>
      </c>
      <c r="P4334" s="44">
        <v>122400</v>
      </c>
      <c r="Q4334" s="45"/>
      <c r="R4334" s="38"/>
      <c r="S4334" s="43">
        <v>101</v>
      </c>
      <c r="T4334" s="44">
        <v>41208</v>
      </c>
      <c r="U4334" s="45"/>
      <c r="V4334" s="38"/>
      <c r="W4334" s="43">
        <v>172</v>
      </c>
      <c r="X4334" s="44">
        <v>70176</v>
      </c>
      <c r="Y4334" s="45"/>
      <c r="Z4334" s="38"/>
      <c r="AA4334" s="43">
        <v>186.06</v>
      </c>
      <c r="AB4334" s="44">
        <v>75912.479999999996</v>
      </c>
      <c r="AC4334" s="45"/>
      <c r="AD4334" s="38"/>
      <c r="AE4334" s="43">
        <v>202</v>
      </c>
      <c r="AF4334" s="44">
        <v>82416</v>
      </c>
      <c r="AG4334" s="45"/>
      <c r="AH4334" s="38"/>
      <c r="AI4334" s="43">
        <v>0</v>
      </c>
      <c r="AJ4334" s="44">
        <v>0</v>
      </c>
      <c r="AK4334" s="45"/>
      <c r="AL4334" s="38"/>
      <c r="AM4334" s="43">
        <v>101</v>
      </c>
      <c r="AN4334" s="44">
        <v>41208</v>
      </c>
      <c r="AO4334" s="45"/>
    </row>
    <row r="4335" spans="1:41" hidden="1" outlineLevel="1" x14ac:dyDescent="0.25">
      <c r="A4335" s="34" t="s">
        <v>7085</v>
      </c>
      <c r="B4335" s="35" t="s">
        <v>7086</v>
      </c>
      <c r="C4335" s="35" t="s">
        <v>5038</v>
      </c>
      <c r="D4335" s="35" t="s">
        <v>500</v>
      </c>
      <c r="E4335" s="42">
        <v>204</v>
      </c>
      <c r="G4335" s="43">
        <v>0</v>
      </c>
      <c r="H4335" s="44">
        <v>0</v>
      </c>
      <c r="I4335" s="45"/>
      <c r="J4335" s="38"/>
      <c r="K4335" s="43">
        <v>300</v>
      </c>
      <c r="L4335" s="44">
        <v>61200</v>
      </c>
      <c r="M4335" s="45"/>
      <c r="N4335" s="38"/>
      <c r="O4335" s="43">
        <v>300</v>
      </c>
      <c r="P4335" s="44">
        <v>61200</v>
      </c>
      <c r="Q4335" s="45"/>
      <c r="R4335" s="38"/>
      <c r="S4335" s="43">
        <v>202</v>
      </c>
      <c r="T4335" s="44">
        <v>41208</v>
      </c>
      <c r="U4335" s="45"/>
      <c r="V4335" s="38"/>
      <c r="W4335" s="43">
        <v>156</v>
      </c>
      <c r="X4335" s="44">
        <v>31824</v>
      </c>
      <c r="Y4335" s="45"/>
      <c r="Z4335" s="38"/>
      <c r="AA4335" s="43">
        <v>209.21</v>
      </c>
      <c r="AB4335" s="44">
        <v>42678.84</v>
      </c>
      <c r="AC4335" s="45"/>
      <c r="AD4335" s="38"/>
      <c r="AE4335" s="43">
        <v>69</v>
      </c>
      <c r="AF4335" s="44">
        <v>14076</v>
      </c>
      <c r="AG4335" s="45"/>
      <c r="AH4335" s="38"/>
      <c r="AI4335" s="43">
        <v>0</v>
      </c>
      <c r="AJ4335" s="44">
        <v>0</v>
      </c>
      <c r="AK4335" s="45"/>
      <c r="AL4335" s="38"/>
      <c r="AM4335" s="43">
        <v>133</v>
      </c>
      <c r="AN4335" s="44">
        <v>27132</v>
      </c>
      <c r="AO4335" s="45"/>
    </row>
    <row r="4336" spans="1:41" hidden="1" outlineLevel="1" x14ac:dyDescent="0.25">
      <c r="A4336" s="34" t="s">
        <v>7087</v>
      </c>
      <c r="B4336" s="35" t="s">
        <v>7088</v>
      </c>
      <c r="C4336" s="35" t="s">
        <v>5041</v>
      </c>
      <c r="D4336" s="35" t="s">
        <v>500</v>
      </c>
      <c r="E4336" s="42">
        <v>204</v>
      </c>
      <c r="G4336" s="43">
        <v>0</v>
      </c>
      <c r="H4336" s="44">
        <v>0</v>
      </c>
      <c r="I4336" s="45"/>
      <c r="J4336" s="38"/>
      <c r="K4336" s="43">
        <v>300</v>
      </c>
      <c r="L4336" s="44">
        <v>61200</v>
      </c>
      <c r="M4336" s="45"/>
      <c r="N4336" s="38"/>
      <c r="O4336" s="43">
        <v>300</v>
      </c>
      <c r="P4336" s="44">
        <v>61200</v>
      </c>
      <c r="Q4336" s="45"/>
      <c r="R4336" s="38"/>
      <c r="S4336" s="43">
        <v>67</v>
      </c>
      <c r="T4336" s="44">
        <v>13668</v>
      </c>
      <c r="U4336" s="45"/>
      <c r="V4336" s="38"/>
      <c r="W4336" s="43">
        <v>114</v>
      </c>
      <c r="X4336" s="44">
        <v>23256</v>
      </c>
      <c r="Y4336" s="45"/>
      <c r="Z4336" s="38"/>
      <c r="AA4336" s="43">
        <v>181.1</v>
      </c>
      <c r="AB4336" s="44">
        <v>36944.400000000001</v>
      </c>
      <c r="AC4336" s="45"/>
      <c r="AD4336" s="38"/>
      <c r="AE4336" s="43">
        <v>69</v>
      </c>
      <c r="AF4336" s="44">
        <v>14076</v>
      </c>
      <c r="AG4336" s="45"/>
      <c r="AH4336" s="38"/>
      <c r="AI4336" s="43">
        <v>0</v>
      </c>
      <c r="AJ4336" s="44">
        <v>0</v>
      </c>
      <c r="AK4336" s="45"/>
      <c r="AL4336" s="38"/>
      <c r="AM4336" s="43">
        <v>216</v>
      </c>
      <c r="AN4336" s="44">
        <v>44064</v>
      </c>
      <c r="AO4336" s="45"/>
    </row>
    <row r="4337" spans="1:41" hidden="1" outlineLevel="1" x14ac:dyDescent="0.25">
      <c r="A4337" s="30"/>
      <c r="B4337" s="31" t="s">
        <v>44</v>
      </c>
      <c r="C4337" s="31" t="s">
        <v>45</v>
      </c>
      <c r="G4337" s="36"/>
      <c r="H4337" s="36"/>
      <c r="I4337" s="37"/>
      <c r="J4337" s="38"/>
      <c r="K4337" s="36"/>
      <c r="L4337" s="36"/>
      <c r="M4337" s="37"/>
      <c r="N4337" s="38"/>
      <c r="O4337" s="36"/>
      <c r="P4337" s="36"/>
      <c r="Q4337" s="37"/>
      <c r="R4337" s="38"/>
      <c r="S4337" s="36"/>
      <c r="T4337" s="36"/>
      <c r="U4337" s="37"/>
      <c r="V4337" s="38"/>
      <c r="W4337" s="36"/>
      <c r="X4337" s="36"/>
      <c r="Y4337" s="37"/>
      <c r="Z4337" s="38"/>
      <c r="AA4337" s="36"/>
      <c r="AB4337" s="36"/>
      <c r="AC4337" s="37"/>
      <c r="AD4337" s="38"/>
      <c r="AE4337" s="36"/>
      <c r="AF4337" s="36"/>
      <c r="AG4337" s="37"/>
      <c r="AH4337" s="38"/>
      <c r="AI4337" s="36"/>
      <c r="AJ4337" s="36"/>
      <c r="AK4337" s="37"/>
      <c r="AL4337" s="38"/>
      <c r="AM4337" s="36"/>
      <c r="AN4337" s="36"/>
      <c r="AO4337" s="37"/>
    </row>
    <row r="4338" spans="1:41" hidden="1" outlineLevel="1" x14ac:dyDescent="0.25">
      <c r="A4338" s="34" t="s">
        <v>7089</v>
      </c>
      <c r="B4338" s="35" t="s">
        <v>47</v>
      </c>
      <c r="C4338" s="35" t="s">
        <v>2865</v>
      </c>
      <c r="G4338" s="36"/>
      <c r="H4338" s="36"/>
      <c r="I4338" s="37"/>
      <c r="J4338" s="38"/>
      <c r="K4338" s="36"/>
      <c r="L4338" s="36"/>
      <c r="M4338" s="37"/>
      <c r="N4338" s="38"/>
      <c r="O4338" s="36"/>
      <c r="P4338" s="36"/>
      <c r="Q4338" s="37"/>
      <c r="R4338" s="38"/>
      <c r="S4338" s="36"/>
      <c r="T4338" s="36"/>
      <c r="U4338" s="37"/>
      <c r="V4338" s="38"/>
      <c r="W4338" s="36"/>
      <c r="X4338" s="36"/>
      <c r="Y4338" s="37"/>
      <c r="Z4338" s="38"/>
      <c r="AA4338" s="36"/>
      <c r="AB4338" s="36"/>
      <c r="AC4338" s="37"/>
      <c r="AD4338" s="38"/>
      <c r="AE4338" s="36"/>
      <c r="AF4338" s="36"/>
      <c r="AG4338" s="37"/>
      <c r="AH4338" s="38"/>
      <c r="AI4338" s="36"/>
      <c r="AJ4338" s="36"/>
      <c r="AK4338" s="37"/>
      <c r="AL4338" s="38"/>
      <c r="AM4338" s="36"/>
      <c r="AN4338" s="36"/>
      <c r="AO4338" s="37"/>
    </row>
    <row r="4339" spans="1:41" ht="45" hidden="1" outlineLevel="1" x14ac:dyDescent="0.25">
      <c r="A4339" s="34" t="s">
        <v>7090</v>
      </c>
      <c r="B4339" s="35" t="s">
        <v>47</v>
      </c>
      <c r="C4339" s="35" t="s">
        <v>3863</v>
      </c>
      <c r="G4339" s="36"/>
      <c r="H4339" s="36"/>
      <c r="I4339" s="37"/>
      <c r="J4339" s="38"/>
      <c r="K4339" s="36"/>
      <c r="L4339" s="36"/>
      <c r="M4339" s="37"/>
      <c r="N4339" s="38"/>
      <c r="O4339" s="36"/>
      <c r="P4339" s="36"/>
      <c r="Q4339" s="37"/>
      <c r="R4339" s="38"/>
      <c r="S4339" s="36"/>
      <c r="T4339" s="36"/>
      <c r="U4339" s="37"/>
      <c r="V4339" s="38"/>
      <c r="W4339" s="36"/>
      <c r="X4339" s="36"/>
      <c r="Y4339" s="37"/>
      <c r="Z4339" s="38"/>
      <c r="AA4339" s="36"/>
      <c r="AB4339" s="36"/>
      <c r="AC4339" s="37"/>
      <c r="AD4339" s="38"/>
      <c r="AE4339" s="36"/>
      <c r="AF4339" s="36"/>
      <c r="AG4339" s="37"/>
      <c r="AH4339" s="38"/>
      <c r="AI4339" s="36"/>
      <c r="AJ4339" s="36"/>
      <c r="AK4339" s="37"/>
      <c r="AL4339" s="38"/>
      <c r="AM4339" s="36"/>
      <c r="AN4339" s="36"/>
      <c r="AO4339" s="37"/>
    </row>
    <row r="4340" spans="1:41" ht="45" hidden="1" outlineLevel="1" x14ac:dyDescent="0.25">
      <c r="A4340" s="30"/>
      <c r="B4340" s="31" t="s">
        <v>69</v>
      </c>
      <c r="C4340" s="31" t="s">
        <v>70</v>
      </c>
      <c r="D4340" s="31" t="s">
        <v>71</v>
      </c>
      <c r="E4340" s="31" t="s">
        <v>72</v>
      </c>
      <c r="G4340" s="39" t="s">
        <v>73</v>
      </c>
      <c r="H4340" s="40" t="s">
        <v>33</v>
      </c>
      <c r="I4340" s="41"/>
      <c r="J4340" s="38"/>
      <c r="K4340" s="39" t="s">
        <v>73</v>
      </c>
      <c r="L4340" s="40" t="s">
        <v>33</v>
      </c>
      <c r="M4340" s="41"/>
      <c r="N4340" s="38"/>
      <c r="O4340" s="39" t="s">
        <v>73</v>
      </c>
      <c r="P4340" s="40" t="s">
        <v>33</v>
      </c>
      <c r="Q4340" s="41"/>
      <c r="R4340" s="38"/>
      <c r="S4340" s="39" t="s">
        <v>73</v>
      </c>
      <c r="T4340" s="40" t="s">
        <v>33</v>
      </c>
      <c r="U4340" s="41"/>
      <c r="V4340" s="38"/>
      <c r="W4340" s="39" t="s">
        <v>73</v>
      </c>
      <c r="X4340" s="40" t="s">
        <v>33</v>
      </c>
      <c r="Y4340" s="41"/>
      <c r="Z4340" s="38"/>
      <c r="AA4340" s="39" t="s">
        <v>73</v>
      </c>
      <c r="AB4340" s="40" t="s">
        <v>33</v>
      </c>
      <c r="AC4340" s="41"/>
      <c r="AD4340" s="38"/>
      <c r="AE4340" s="39" t="s">
        <v>73</v>
      </c>
      <c r="AF4340" s="40" t="s">
        <v>33</v>
      </c>
      <c r="AG4340" s="41"/>
      <c r="AH4340" s="38"/>
      <c r="AI4340" s="39" t="s">
        <v>73</v>
      </c>
      <c r="AJ4340" s="40" t="s">
        <v>33</v>
      </c>
      <c r="AK4340" s="41"/>
      <c r="AL4340" s="38"/>
      <c r="AM4340" s="39" t="s">
        <v>73</v>
      </c>
      <c r="AN4340" s="40" t="s">
        <v>33</v>
      </c>
      <c r="AO4340" s="41"/>
    </row>
    <row r="4341" spans="1:41" hidden="1" outlineLevel="1" x14ac:dyDescent="0.25">
      <c r="A4341" s="34" t="s">
        <v>7091</v>
      </c>
      <c r="B4341" s="35" t="s">
        <v>7092</v>
      </c>
      <c r="C4341" s="35" t="s">
        <v>3866</v>
      </c>
      <c r="D4341" s="35" t="s">
        <v>500</v>
      </c>
      <c r="E4341" s="42">
        <v>6528</v>
      </c>
      <c r="G4341" s="43">
        <v>0</v>
      </c>
      <c r="H4341" s="44">
        <v>0</v>
      </c>
      <c r="I4341" s="45"/>
      <c r="J4341" s="38"/>
      <c r="K4341" s="43">
        <v>260</v>
      </c>
      <c r="L4341" s="44">
        <v>1697280</v>
      </c>
      <c r="M4341" s="45"/>
      <c r="N4341" s="38"/>
      <c r="O4341" s="43">
        <v>260</v>
      </c>
      <c r="P4341" s="44">
        <v>1697280</v>
      </c>
      <c r="Q4341" s="45"/>
      <c r="R4341" s="38"/>
      <c r="S4341" s="43">
        <v>220</v>
      </c>
      <c r="T4341" s="44">
        <v>1436160</v>
      </c>
      <c r="U4341" s="45"/>
      <c r="V4341" s="38"/>
      <c r="W4341" s="43">
        <v>168</v>
      </c>
      <c r="X4341" s="44">
        <v>1096704</v>
      </c>
      <c r="Y4341" s="45"/>
      <c r="Z4341" s="38"/>
      <c r="AA4341" s="43">
        <v>191.02</v>
      </c>
      <c r="AB4341" s="44">
        <v>1246978.5600000001</v>
      </c>
      <c r="AC4341" s="45"/>
      <c r="AD4341" s="38"/>
      <c r="AE4341" s="43">
        <v>166</v>
      </c>
      <c r="AF4341" s="44">
        <v>1083648</v>
      </c>
      <c r="AG4341" s="45"/>
      <c r="AH4341" s="38"/>
      <c r="AI4341" s="43">
        <v>0</v>
      </c>
      <c r="AJ4341" s="44">
        <v>0</v>
      </c>
      <c r="AK4341" s="45"/>
      <c r="AL4341" s="38"/>
      <c r="AM4341" s="43">
        <v>211</v>
      </c>
      <c r="AN4341" s="44">
        <v>1377408</v>
      </c>
      <c r="AO4341" s="45"/>
    </row>
    <row r="4342" spans="1:41" hidden="1" outlineLevel="1" x14ac:dyDescent="0.25">
      <c r="A4342" s="34" t="s">
        <v>7093</v>
      </c>
      <c r="B4342" s="35" t="s">
        <v>7094</v>
      </c>
      <c r="C4342" s="35" t="s">
        <v>3869</v>
      </c>
      <c r="D4342" s="35" t="s">
        <v>500</v>
      </c>
      <c r="E4342" s="42">
        <v>2856</v>
      </c>
      <c r="G4342" s="43">
        <v>0</v>
      </c>
      <c r="H4342" s="44">
        <v>0</v>
      </c>
      <c r="I4342" s="45"/>
      <c r="J4342" s="38"/>
      <c r="K4342" s="43">
        <v>362</v>
      </c>
      <c r="L4342" s="44">
        <v>1033872</v>
      </c>
      <c r="M4342" s="45"/>
      <c r="N4342" s="38"/>
      <c r="O4342" s="43">
        <v>362</v>
      </c>
      <c r="P4342" s="44">
        <v>1033872</v>
      </c>
      <c r="Q4342" s="45"/>
      <c r="R4342" s="38"/>
      <c r="S4342" s="43">
        <v>282</v>
      </c>
      <c r="T4342" s="44">
        <v>805392</v>
      </c>
      <c r="U4342" s="45"/>
      <c r="V4342" s="38"/>
      <c r="W4342" s="43">
        <v>208</v>
      </c>
      <c r="X4342" s="44">
        <v>594048</v>
      </c>
      <c r="Y4342" s="45"/>
      <c r="Z4342" s="38"/>
      <c r="AA4342" s="43">
        <v>210.04</v>
      </c>
      <c r="AB4342" s="44">
        <v>599874.24</v>
      </c>
      <c r="AC4342" s="45"/>
      <c r="AD4342" s="38"/>
      <c r="AE4342" s="43">
        <v>190</v>
      </c>
      <c r="AF4342" s="44">
        <v>542640</v>
      </c>
      <c r="AG4342" s="45"/>
      <c r="AH4342" s="38"/>
      <c r="AI4342" s="43">
        <v>0</v>
      </c>
      <c r="AJ4342" s="44">
        <v>0</v>
      </c>
      <c r="AK4342" s="45"/>
      <c r="AL4342" s="38"/>
      <c r="AM4342" s="43">
        <v>277</v>
      </c>
      <c r="AN4342" s="44">
        <v>791112</v>
      </c>
      <c r="AO4342" s="45"/>
    </row>
    <row r="4343" spans="1:41" hidden="1" outlineLevel="1" x14ac:dyDescent="0.25">
      <c r="A4343" s="34" t="s">
        <v>7095</v>
      </c>
      <c r="B4343" s="35" t="s">
        <v>7096</v>
      </c>
      <c r="C4343" s="35" t="s">
        <v>3872</v>
      </c>
      <c r="D4343" s="35" t="s">
        <v>500</v>
      </c>
      <c r="E4343" s="42">
        <v>5508</v>
      </c>
      <c r="G4343" s="43">
        <v>0</v>
      </c>
      <c r="H4343" s="44">
        <v>0</v>
      </c>
      <c r="I4343" s="45"/>
      <c r="J4343" s="38"/>
      <c r="K4343" s="43">
        <v>310</v>
      </c>
      <c r="L4343" s="44">
        <v>1707480</v>
      </c>
      <c r="M4343" s="45"/>
      <c r="N4343" s="38"/>
      <c r="O4343" s="43">
        <v>310</v>
      </c>
      <c r="P4343" s="44">
        <v>1707480</v>
      </c>
      <c r="Q4343" s="45"/>
      <c r="R4343" s="38"/>
      <c r="S4343" s="43">
        <v>241</v>
      </c>
      <c r="T4343" s="44">
        <v>1327428</v>
      </c>
      <c r="U4343" s="45"/>
      <c r="V4343" s="38"/>
      <c r="W4343" s="43">
        <v>181</v>
      </c>
      <c r="X4343" s="44">
        <v>996948</v>
      </c>
      <c r="Y4343" s="45"/>
      <c r="Z4343" s="38"/>
      <c r="AA4343" s="43">
        <v>200.12</v>
      </c>
      <c r="AB4343" s="44">
        <v>1102260.96</v>
      </c>
      <c r="AC4343" s="45"/>
      <c r="AD4343" s="38"/>
      <c r="AE4343" s="43">
        <v>177</v>
      </c>
      <c r="AF4343" s="44">
        <v>974916</v>
      </c>
      <c r="AG4343" s="45"/>
      <c r="AH4343" s="38"/>
      <c r="AI4343" s="43">
        <v>0</v>
      </c>
      <c r="AJ4343" s="44">
        <v>0</v>
      </c>
      <c r="AK4343" s="45"/>
      <c r="AL4343" s="38"/>
      <c r="AM4343" s="43">
        <v>238</v>
      </c>
      <c r="AN4343" s="44">
        <v>1310904</v>
      </c>
      <c r="AO4343" s="45"/>
    </row>
    <row r="4344" spans="1:41" hidden="1" outlineLevel="1" x14ac:dyDescent="0.25">
      <c r="A4344" s="34" t="s">
        <v>7097</v>
      </c>
      <c r="B4344" s="35" t="s">
        <v>7098</v>
      </c>
      <c r="C4344" s="35" t="s">
        <v>5058</v>
      </c>
      <c r="D4344" s="35" t="s">
        <v>500</v>
      </c>
      <c r="E4344" s="42">
        <v>612</v>
      </c>
      <c r="G4344" s="43">
        <v>0</v>
      </c>
      <c r="H4344" s="44">
        <v>0</v>
      </c>
      <c r="I4344" s="45"/>
      <c r="J4344" s="38"/>
      <c r="K4344" s="43">
        <v>320</v>
      </c>
      <c r="L4344" s="44">
        <v>195840</v>
      </c>
      <c r="M4344" s="45"/>
      <c r="N4344" s="38"/>
      <c r="O4344" s="43">
        <v>320</v>
      </c>
      <c r="P4344" s="44">
        <v>195840</v>
      </c>
      <c r="Q4344" s="45"/>
      <c r="R4344" s="38"/>
      <c r="S4344" s="43">
        <v>267</v>
      </c>
      <c r="T4344" s="44">
        <v>163404</v>
      </c>
      <c r="U4344" s="45"/>
      <c r="V4344" s="38"/>
      <c r="W4344" s="43">
        <v>255</v>
      </c>
      <c r="X4344" s="44">
        <v>156060</v>
      </c>
      <c r="Y4344" s="45"/>
      <c r="Z4344" s="38"/>
      <c r="AA4344" s="43">
        <v>265.44</v>
      </c>
      <c r="AB4344" s="44">
        <v>162449.28</v>
      </c>
      <c r="AC4344" s="45"/>
      <c r="AD4344" s="38"/>
      <c r="AE4344" s="43">
        <v>299</v>
      </c>
      <c r="AF4344" s="44">
        <v>182988</v>
      </c>
      <c r="AG4344" s="45"/>
      <c r="AH4344" s="38"/>
      <c r="AI4344" s="43">
        <v>0</v>
      </c>
      <c r="AJ4344" s="44">
        <v>0</v>
      </c>
      <c r="AK4344" s="45"/>
      <c r="AL4344" s="38"/>
      <c r="AM4344" s="43">
        <v>373</v>
      </c>
      <c r="AN4344" s="44">
        <v>228276</v>
      </c>
      <c r="AO4344" s="45"/>
    </row>
    <row r="4345" spans="1:41" hidden="1" outlineLevel="1" x14ac:dyDescent="0.25">
      <c r="A4345" s="34" t="s">
        <v>7099</v>
      </c>
      <c r="B4345" s="35" t="s">
        <v>7100</v>
      </c>
      <c r="C4345" s="35" t="s">
        <v>3884</v>
      </c>
      <c r="D4345" s="35" t="s">
        <v>500</v>
      </c>
      <c r="E4345" s="42">
        <v>816</v>
      </c>
      <c r="G4345" s="43">
        <v>0</v>
      </c>
      <c r="H4345" s="44">
        <v>0</v>
      </c>
      <c r="I4345" s="45"/>
      <c r="J4345" s="38"/>
      <c r="K4345" s="43">
        <v>350</v>
      </c>
      <c r="L4345" s="44">
        <v>285600</v>
      </c>
      <c r="M4345" s="45"/>
      <c r="N4345" s="38"/>
      <c r="O4345" s="43">
        <v>350</v>
      </c>
      <c r="P4345" s="44">
        <v>285600</v>
      </c>
      <c r="Q4345" s="45"/>
      <c r="R4345" s="38"/>
      <c r="S4345" s="43">
        <v>327</v>
      </c>
      <c r="T4345" s="44">
        <v>266832</v>
      </c>
      <c r="U4345" s="45"/>
      <c r="V4345" s="38"/>
      <c r="W4345" s="43">
        <v>201</v>
      </c>
      <c r="X4345" s="44">
        <v>164016</v>
      </c>
      <c r="Y4345" s="45"/>
      <c r="Z4345" s="38"/>
      <c r="AA4345" s="43">
        <v>200.12</v>
      </c>
      <c r="AB4345" s="44">
        <v>163297.92000000001</v>
      </c>
      <c r="AC4345" s="45"/>
      <c r="AD4345" s="38"/>
      <c r="AE4345" s="43">
        <v>182</v>
      </c>
      <c r="AF4345" s="44">
        <v>148512</v>
      </c>
      <c r="AG4345" s="45"/>
      <c r="AH4345" s="38"/>
      <c r="AI4345" s="43">
        <v>0</v>
      </c>
      <c r="AJ4345" s="44">
        <v>0</v>
      </c>
      <c r="AK4345" s="45"/>
      <c r="AL4345" s="38"/>
      <c r="AM4345" s="43">
        <v>255</v>
      </c>
      <c r="AN4345" s="44">
        <v>208080</v>
      </c>
      <c r="AO4345" s="45"/>
    </row>
    <row r="4346" spans="1:41" hidden="1" outlineLevel="1" x14ac:dyDescent="0.25">
      <c r="A4346" s="34" t="s">
        <v>7101</v>
      </c>
      <c r="B4346" s="35" t="s">
        <v>7102</v>
      </c>
      <c r="C4346" s="35" t="s">
        <v>5063</v>
      </c>
      <c r="D4346" s="35" t="s">
        <v>500</v>
      </c>
      <c r="E4346" s="42">
        <v>3264</v>
      </c>
      <c r="G4346" s="43">
        <v>0</v>
      </c>
      <c r="H4346" s="44">
        <v>0</v>
      </c>
      <c r="I4346" s="45"/>
      <c r="J4346" s="38"/>
      <c r="K4346" s="43">
        <v>260</v>
      </c>
      <c r="L4346" s="44">
        <v>848640</v>
      </c>
      <c r="M4346" s="45"/>
      <c r="N4346" s="38"/>
      <c r="O4346" s="43">
        <v>260</v>
      </c>
      <c r="P4346" s="44">
        <v>848640</v>
      </c>
      <c r="Q4346" s="45"/>
      <c r="R4346" s="38"/>
      <c r="S4346" s="43">
        <v>121</v>
      </c>
      <c r="T4346" s="44">
        <v>394944</v>
      </c>
      <c r="U4346" s="45"/>
      <c r="V4346" s="38"/>
      <c r="W4346" s="43">
        <v>168</v>
      </c>
      <c r="X4346" s="44">
        <v>548352</v>
      </c>
      <c r="Y4346" s="45"/>
      <c r="Z4346" s="38"/>
      <c r="AA4346" s="43">
        <v>192.67</v>
      </c>
      <c r="AB4346" s="44">
        <v>628874.88</v>
      </c>
      <c r="AC4346" s="45"/>
      <c r="AD4346" s="38"/>
      <c r="AE4346" s="43">
        <v>127</v>
      </c>
      <c r="AF4346" s="44">
        <v>414528</v>
      </c>
      <c r="AG4346" s="45"/>
      <c r="AH4346" s="38"/>
      <c r="AI4346" s="43">
        <v>0</v>
      </c>
      <c r="AJ4346" s="44">
        <v>0</v>
      </c>
      <c r="AK4346" s="45"/>
      <c r="AL4346" s="38"/>
      <c r="AM4346" s="43">
        <v>217</v>
      </c>
      <c r="AN4346" s="44">
        <v>708288</v>
      </c>
      <c r="AO4346" s="45"/>
    </row>
    <row r="4347" spans="1:41" hidden="1" outlineLevel="1" x14ac:dyDescent="0.25">
      <c r="A4347" s="34" t="s">
        <v>7103</v>
      </c>
      <c r="B4347" s="35" t="s">
        <v>7104</v>
      </c>
      <c r="C4347" s="35" t="s">
        <v>5066</v>
      </c>
      <c r="D4347" s="35" t="s">
        <v>500</v>
      </c>
      <c r="E4347" s="42">
        <v>204</v>
      </c>
      <c r="G4347" s="43">
        <v>0</v>
      </c>
      <c r="H4347" s="44">
        <v>0</v>
      </c>
      <c r="I4347" s="45"/>
      <c r="J4347" s="38"/>
      <c r="K4347" s="43">
        <v>400</v>
      </c>
      <c r="L4347" s="44">
        <v>81600</v>
      </c>
      <c r="M4347" s="45"/>
      <c r="N4347" s="38"/>
      <c r="O4347" s="43">
        <v>400</v>
      </c>
      <c r="P4347" s="44">
        <v>81600</v>
      </c>
      <c r="Q4347" s="45"/>
      <c r="R4347" s="38"/>
      <c r="S4347" s="43">
        <v>170</v>
      </c>
      <c r="T4347" s="44">
        <v>34680</v>
      </c>
      <c r="U4347" s="45"/>
      <c r="V4347" s="38"/>
      <c r="W4347" s="43">
        <v>153</v>
      </c>
      <c r="X4347" s="44">
        <v>31212</v>
      </c>
      <c r="Y4347" s="45"/>
      <c r="Z4347" s="38"/>
      <c r="AA4347" s="43">
        <v>195.15</v>
      </c>
      <c r="AB4347" s="44">
        <v>39810.6</v>
      </c>
      <c r="AC4347" s="45"/>
      <c r="AD4347" s="38"/>
      <c r="AE4347" s="43">
        <v>209</v>
      </c>
      <c r="AF4347" s="44">
        <v>42636</v>
      </c>
      <c r="AG4347" s="45"/>
      <c r="AH4347" s="38"/>
      <c r="AI4347" s="43">
        <v>0</v>
      </c>
      <c r="AJ4347" s="44">
        <v>0</v>
      </c>
      <c r="AK4347" s="45"/>
      <c r="AL4347" s="38"/>
      <c r="AM4347" s="43">
        <v>402</v>
      </c>
      <c r="AN4347" s="44">
        <v>82008</v>
      </c>
      <c r="AO4347" s="45"/>
    </row>
    <row r="4348" spans="1:41" hidden="1" outlineLevel="1" x14ac:dyDescent="0.25">
      <c r="A4348" s="34" t="s">
        <v>7105</v>
      </c>
      <c r="B4348" s="35" t="s">
        <v>7106</v>
      </c>
      <c r="C4348" s="35" t="s">
        <v>5069</v>
      </c>
      <c r="D4348" s="35" t="s">
        <v>500</v>
      </c>
      <c r="E4348" s="42">
        <v>204</v>
      </c>
      <c r="G4348" s="43">
        <v>0</v>
      </c>
      <c r="H4348" s="44">
        <v>0</v>
      </c>
      <c r="I4348" s="45"/>
      <c r="J4348" s="38"/>
      <c r="K4348" s="43">
        <v>260</v>
      </c>
      <c r="L4348" s="44">
        <v>53040</v>
      </c>
      <c r="M4348" s="45"/>
      <c r="N4348" s="38"/>
      <c r="O4348" s="43">
        <v>260</v>
      </c>
      <c r="P4348" s="44">
        <v>53040</v>
      </c>
      <c r="Q4348" s="45"/>
      <c r="R4348" s="38"/>
      <c r="S4348" s="43">
        <v>77</v>
      </c>
      <c r="T4348" s="44">
        <v>15708</v>
      </c>
      <c r="U4348" s="45"/>
      <c r="V4348" s="38"/>
      <c r="W4348" s="43">
        <v>182</v>
      </c>
      <c r="X4348" s="44">
        <v>37128</v>
      </c>
      <c r="Y4348" s="45"/>
      <c r="Z4348" s="38"/>
      <c r="AA4348" s="43">
        <v>231.54</v>
      </c>
      <c r="AB4348" s="44">
        <v>47234.16</v>
      </c>
      <c r="AC4348" s="45"/>
      <c r="AD4348" s="38"/>
      <c r="AE4348" s="43">
        <v>182</v>
      </c>
      <c r="AF4348" s="44">
        <v>37128</v>
      </c>
      <c r="AG4348" s="45"/>
      <c r="AH4348" s="38"/>
      <c r="AI4348" s="43">
        <v>0</v>
      </c>
      <c r="AJ4348" s="44">
        <v>0</v>
      </c>
      <c r="AK4348" s="45"/>
      <c r="AL4348" s="38"/>
      <c r="AM4348" s="43">
        <v>236</v>
      </c>
      <c r="AN4348" s="44">
        <v>48144</v>
      </c>
      <c r="AO4348" s="45"/>
    </row>
    <row r="4349" spans="1:41" hidden="1" outlineLevel="1" x14ac:dyDescent="0.25">
      <c r="A4349" s="34" t="s">
        <v>7107</v>
      </c>
      <c r="B4349" s="35" t="s">
        <v>7108</v>
      </c>
      <c r="C4349" s="35" t="s">
        <v>5072</v>
      </c>
      <c r="D4349" s="35" t="s">
        <v>500</v>
      </c>
      <c r="E4349" s="42">
        <v>3264</v>
      </c>
      <c r="G4349" s="43">
        <v>0</v>
      </c>
      <c r="H4349" s="44">
        <v>0</v>
      </c>
      <c r="I4349" s="45"/>
      <c r="J4349" s="38"/>
      <c r="K4349" s="43">
        <v>350</v>
      </c>
      <c r="L4349" s="44">
        <v>1142400</v>
      </c>
      <c r="M4349" s="45"/>
      <c r="N4349" s="38"/>
      <c r="O4349" s="43">
        <v>350</v>
      </c>
      <c r="P4349" s="44">
        <v>1142400</v>
      </c>
      <c r="Q4349" s="45"/>
      <c r="R4349" s="38"/>
      <c r="S4349" s="43">
        <v>153</v>
      </c>
      <c r="T4349" s="44">
        <v>499392</v>
      </c>
      <c r="U4349" s="45"/>
      <c r="V4349" s="38"/>
      <c r="W4349" s="43">
        <v>184</v>
      </c>
      <c r="X4349" s="44">
        <v>600576</v>
      </c>
      <c r="Y4349" s="45"/>
      <c r="Z4349" s="38"/>
      <c r="AA4349" s="43">
        <v>200.12</v>
      </c>
      <c r="AB4349" s="44">
        <v>653191.68000000005</v>
      </c>
      <c r="AC4349" s="45"/>
      <c r="AD4349" s="38"/>
      <c r="AE4349" s="43">
        <v>182</v>
      </c>
      <c r="AF4349" s="44">
        <v>594048</v>
      </c>
      <c r="AG4349" s="45"/>
      <c r="AH4349" s="38"/>
      <c r="AI4349" s="43">
        <v>0</v>
      </c>
      <c r="AJ4349" s="44">
        <v>0</v>
      </c>
      <c r="AK4349" s="45"/>
      <c r="AL4349" s="38"/>
      <c r="AM4349" s="43">
        <v>236</v>
      </c>
      <c r="AN4349" s="44">
        <v>770304</v>
      </c>
      <c r="AO4349" s="45"/>
    </row>
    <row r="4350" spans="1:41" hidden="1" outlineLevel="1" x14ac:dyDescent="0.25">
      <c r="A4350" s="34" t="s">
        <v>7109</v>
      </c>
      <c r="B4350" s="35" t="s">
        <v>7110</v>
      </c>
      <c r="C4350" s="35" t="s">
        <v>5077</v>
      </c>
      <c r="D4350" s="35" t="s">
        <v>500</v>
      </c>
      <c r="E4350" s="42">
        <v>1836</v>
      </c>
      <c r="G4350" s="43">
        <v>0</v>
      </c>
      <c r="H4350" s="44">
        <v>0</v>
      </c>
      <c r="I4350" s="45"/>
      <c r="J4350" s="38"/>
      <c r="K4350" s="43">
        <v>260</v>
      </c>
      <c r="L4350" s="44">
        <v>477360</v>
      </c>
      <c r="M4350" s="45"/>
      <c r="N4350" s="38"/>
      <c r="O4350" s="43">
        <v>260</v>
      </c>
      <c r="P4350" s="44">
        <v>477360</v>
      </c>
      <c r="Q4350" s="45"/>
      <c r="R4350" s="38"/>
      <c r="S4350" s="43">
        <v>121</v>
      </c>
      <c r="T4350" s="44">
        <v>222156</v>
      </c>
      <c r="U4350" s="45"/>
      <c r="V4350" s="38"/>
      <c r="W4350" s="43">
        <v>168</v>
      </c>
      <c r="X4350" s="44">
        <v>308448</v>
      </c>
      <c r="Y4350" s="45"/>
      <c r="Z4350" s="38"/>
      <c r="AA4350" s="43">
        <v>188.54</v>
      </c>
      <c r="AB4350" s="44">
        <v>346159.44</v>
      </c>
      <c r="AC4350" s="45"/>
      <c r="AD4350" s="38"/>
      <c r="AE4350" s="43">
        <v>124</v>
      </c>
      <c r="AF4350" s="44">
        <v>227664</v>
      </c>
      <c r="AG4350" s="45"/>
      <c r="AH4350" s="38"/>
      <c r="AI4350" s="43">
        <v>0</v>
      </c>
      <c r="AJ4350" s="44">
        <v>0</v>
      </c>
      <c r="AK4350" s="45"/>
      <c r="AL4350" s="38"/>
      <c r="AM4350" s="43">
        <v>215</v>
      </c>
      <c r="AN4350" s="44">
        <v>394740</v>
      </c>
      <c r="AO4350" s="45"/>
    </row>
    <row r="4351" spans="1:41" hidden="1" outlineLevel="1" x14ac:dyDescent="0.25">
      <c r="A4351" s="34" t="s">
        <v>7111</v>
      </c>
      <c r="B4351" s="35" t="s">
        <v>7112</v>
      </c>
      <c r="C4351" s="35" t="s">
        <v>7113</v>
      </c>
      <c r="D4351" s="35" t="s">
        <v>500</v>
      </c>
      <c r="E4351" s="42">
        <v>204</v>
      </c>
      <c r="G4351" s="43">
        <v>0</v>
      </c>
      <c r="H4351" s="44">
        <v>0</v>
      </c>
      <c r="I4351" s="45"/>
      <c r="J4351" s="38"/>
      <c r="K4351" s="43">
        <v>350</v>
      </c>
      <c r="L4351" s="44">
        <v>71400</v>
      </c>
      <c r="M4351" s="45"/>
      <c r="N4351" s="38"/>
      <c r="O4351" s="43">
        <v>350</v>
      </c>
      <c r="P4351" s="44">
        <v>71400</v>
      </c>
      <c r="Q4351" s="45"/>
      <c r="R4351" s="38"/>
      <c r="S4351" s="43">
        <v>121</v>
      </c>
      <c r="T4351" s="44">
        <v>24684</v>
      </c>
      <c r="U4351" s="45"/>
      <c r="V4351" s="38"/>
      <c r="W4351" s="43">
        <v>357</v>
      </c>
      <c r="X4351" s="44">
        <v>72828</v>
      </c>
      <c r="Y4351" s="45"/>
      <c r="Z4351" s="38"/>
      <c r="AA4351" s="43">
        <v>181.92</v>
      </c>
      <c r="AB4351" s="44">
        <v>37111.68</v>
      </c>
      <c r="AC4351" s="45"/>
      <c r="AD4351" s="38"/>
      <c r="AE4351" s="43">
        <v>166</v>
      </c>
      <c r="AF4351" s="44">
        <v>33864</v>
      </c>
      <c r="AG4351" s="45"/>
      <c r="AH4351" s="38"/>
      <c r="AI4351" s="43">
        <v>0</v>
      </c>
      <c r="AJ4351" s="44">
        <v>0</v>
      </c>
      <c r="AK4351" s="45"/>
      <c r="AL4351" s="38"/>
      <c r="AM4351" s="43">
        <v>215</v>
      </c>
      <c r="AN4351" s="44">
        <v>43860</v>
      </c>
      <c r="AO4351" s="45"/>
    </row>
    <row r="4352" spans="1:41" ht="30" hidden="1" outlineLevel="1" x14ac:dyDescent="0.25">
      <c r="A4352" s="34" t="s">
        <v>7114</v>
      </c>
      <c r="B4352" s="35" t="s">
        <v>7115</v>
      </c>
      <c r="C4352" s="35" t="s">
        <v>2885</v>
      </c>
      <c r="D4352" s="35" t="s">
        <v>500</v>
      </c>
      <c r="E4352" s="42">
        <v>612</v>
      </c>
      <c r="G4352" s="43">
        <v>0</v>
      </c>
      <c r="H4352" s="44">
        <v>0</v>
      </c>
      <c r="I4352" s="45"/>
      <c r="J4352" s="38"/>
      <c r="K4352" s="43">
        <v>260</v>
      </c>
      <c r="L4352" s="44">
        <v>159120</v>
      </c>
      <c r="M4352" s="45"/>
      <c r="N4352" s="38"/>
      <c r="O4352" s="43">
        <v>260</v>
      </c>
      <c r="P4352" s="44">
        <v>159120</v>
      </c>
      <c r="Q4352" s="45"/>
      <c r="R4352" s="38"/>
      <c r="S4352" s="43">
        <v>121</v>
      </c>
      <c r="T4352" s="44">
        <v>74052</v>
      </c>
      <c r="U4352" s="45"/>
      <c r="V4352" s="38"/>
      <c r="W4352" s="43">
        <v>168</v>
      </c>
      <c r="X4352" s="44">
        <v>102816</v>
      </c>
      <c r="Y4352" s="45"/>
      <c r="Z4352" s="38"/>
      <c r="AA4352" s="43">
        <v>195.98</v>
      </c>
      <c r="AB4352" s="44">
        <v>119939.76</v>
      </c>
      <c r="AC4352" s="45"/>
      <c r="AD4352" s="38"/>
      <c r="AE4352" s="43">
        <v>166</v>
      </c>
      <c r="AF4352" s="44">
        <v>101592</v>
      </c>
      <c r="AG4352" s="45"/>
      <c r="AH4352" s="38"/>
      <c r="AI4352" s="43">
        <v>0</v>
      </c>
      <c r="AJ4352" s="44">
        <v>0</v>
      </c>
      <c r="AK4352" s="45"/>
      <c r="AL4352" s="38"/>
      <c r="AM4352" s="43">
        <v>236</v>
      </c>
      <c r="AN4352" s="44">
        <v>144432</v>
      </c>
      <c r="AO4352" s="45"/>
    </row>
    <row r="4353" spans="1:41" ht="30" hidden="1" outlineLevel="1" x14ac:dyDescent="0.25">
      <c r="A4353" s="34" t="s">
        <v>7116</v>
      </c>
      <c r="B4353" s="35" t="s">
        <v>7117</v>
      </c>
      <c r="C4353" s="35" t="s">
        <v>3892</v>
      </c>
      <c r="D4353" s="35" t="s">
        <v>500</v>
      </c>
      <c r="E4353" s="42">
        <v>204</v>
      </c>
      <c r="G4353" s="43">
        <v>0</v>
      </c>
      <c r="H4353" s="44">
        <v>0</v>
      </c>
      <c r="I4353" s="45"/>
      <c r="J4353" s="38"/>
      <c r="K4353" s="43">
        <v>2500</v>
      </c>
      <c r="L4353" s="44">
        <v>510000</v>
      </c>
      <c r="M4353" s="45"/>
      <c r="N4353" s="38"/>
      <c r="O4353" s="43">
        <v>2500</v>
      </c>
      <c r="P4353" s="44">
        <v>510000</v>
      </c>
      <c r="Q4353" s="45"/>
      <c r="R4353" s="38"/>
      <c r="S4353" s="43">
        <v>1196</v>
      </c>
      <c r="T4353" s="44">
        <v>243984</v>
      </c>
      <c r="U4353" s="45"/>
      <c r="V4353" s="38"/>
      <c r="W4353" s="43">
        <v>2275</v>
      </c>
      <c r="X4353" s="44">
        <v>464100</v>
      </c>
      <c r="Y4353" s="45"/>
      <c r="Z4353" s="38"/>
      <c r="AA4353" s="43">
        <v>0</v>
      </c>
      <c r="AB4353" s="44">
        <v>0</v>
      </c>
      <c r="AC4353" s="45"/>
      <c r="AD4353" s="38"/>
      <c r="AE4353" s="43">
        <v>2760</v>
      </c>
      <c r="AF4353" s="44">
        <v>563040</v>
      </c>
      <c r="AG4353" s="45"/>
      <c r="AH4353" s="38"/>
      <c r="AI4353" s="43">
        <v>0</v>
      </c>
      <c r="AJ4353" s="44">
        <v>0</v>
      </c>
      <c r="AK4353" s="45"/>
      <c r="AL4353" s="38"/>
      <c r="AM4353" s="43">
        <v>1521</v>
      </c>
      <c r="AN4353" s="44">
        <v>310284</v>
      </c>
      <c r="AO4353" s="45"/>
    </row>
    <row r="4354" spans="1:41" hidden="1" outlineLevel="1" x14ac:dyDescent="0.25">
      <c r="A4354" s="30"/>
      <c r="B4354" s="31" t="s">
        <v>44</v>
      </c>
      <c r="C4354" s="31" t="s">
        <v>45</v>
      </c>
      <c r="G4354" s="36"/>
      <c r="H4354" s="36"/>
      <c r="I4354" s="37"/>
      <c r="J4354" s="38"/>
      <c r="K4354" s="36"/>
      <c r="L4354" s="36"/>
      <c r="M4354" s="37"/>
      <c r="N4354" s="38"/>
      <c r="O4354" s="36"/>
      <c r="P4354" s="36"/>
      <c r="Q4354" s="37"/>
      <c r="R4354" s="38"/>
      <c r="S4354" s="36"/>
      <c r="T4354" s="36"/>
      <c r="U4354" s="37"/>
      <c r="V4354" s="38"/>
      <c r="W4354" s="36"/>
      <c r="X4354" s="36"/>
      <c r="Y4354" s="37"/>
      <c r="Z4354" s="38"/>
      <c r="AA4354" s="36"/>
      <c r="AB4354" s="36"/>
      <c r="AC4354" s="37"/>
      <c r="AD4354" s="38"/>
      <c r="AE4354" s="36"/>
      <c r="AF4354" s="36"/>
      <c r="AG4354" s="37"/>
      <c r="AH4354" s="38"/>
      <c r="AI4354" s="36"/>
      <c r="AJ4354" s="36"/>
      <c r="AK4354" s="37"/>
      <c r="AL4354" s="38"/>
      <c r="AM4354" s="36"/>
      <c r="AN4354" s="36"/>
      <c r="AO4354" s="37"/>
    </row>
    <row r="4355" spans="1:41" hidden="1" outlineLevel="1" x14ac:dyDescent="0.25">
      <c r="A4355" s="34" t="s">
        <v>7118</v>
      </c>
      <c r="B4355" s="35" t="s">
        <v>47</v>
      </c>
      <c r="C4355" s="35" t="s">
        <v>2893</v>
      </c>
      <c r="G4355" s="36"/>
      <c r="H4355" s="36"/>
      <c r="I4355" s="37"/>
      <c r="J4355" s="38"/>
      <c r="K4355" s="36"/>
      <c r="L4355" s="36"/>
      <c r="M4355" s="37"/>
      <c r="N4355" s="38"/>
      <c r="O4355" s="36"/>
      <c r="P4355" s="36"/>
      <c r="Q4355" s="37"/>
      <c r="R4355" s="38"/>
      <c r="S4355" s="36"/>
      <c r="T4355" s="36"/>
      <c r="U4355" s="37"/>
      <c r="V4355" s="38"/>
      <c r="W4355" s="36"/>
      <c r="X4355" s="36"/>
      <c r="Y4355" s="37"/>
      <c r="Z4355" s="38"/>
      <c r="AA4355" s="36"/>
      <c r="AB4355" s="36"/>
      <c r="AC4355" s="37"/>
      <c r="AD4355" s="38"/>
      <c r="AE4355" s="36"/>
      <c r="AF4355" s="36"/>
      <c r="AG4355" s="37"/>
      <c r="AH4355" s="38"/>
      <c r="AI4355" s="36"/>
      <c r="AJ4355" s="36"/>
      <c r="AK4355" s="37"/>
      <c r="AL4355" s="38"/>
      <c r="AM4355" s="36"/>
      <c r="AN4355" s="36"/>
      <c r="AO4355" s="37"/>
    </row>
    <row r="4356" spans="1:41" ht="75" hidden="1" outlineLevel="1" x14ac:dyDescent="0.25">
      <c r="A4356" s="34" t="s">
        <v>7119</v>
      </c>
      <c r="B4356" s="35" t="s">
        <v>47</v>
      </c>
      <c r="C4356" s="35" t="s">
        <v>2895</v>
      </c>
      <c r="G4356" s="36"/>
      <c r="H4356" s="36"/>
      <c r="I4356" s="37"/>
      <c r="J4356" s="38"/>
      <c r="K4356" s="36"/>
      <c r="L4356" s="36"/>
      <c r="M4356" s="37"/>
      <c r="N4356" s="38"/>
      <c r="O4356" s="36"/>
      <c r="P4356" s="36"/>
      <c r="Q4356" s="37"/>
      <c r="R4356" s="38"/>
      <c r="S4356" s="36"/>
      <c r="T4356" s="36"/>
      <c r="U4356" s="37"/>
      <c r="V4356" s="38"/>
      <c r="W4356" s="36"/>
      <c r="X4356" s="36"/>
      <c r="Y4356" s="37"/>
      <c r="Z4356" s="38"/>
      <c r="AA4356" s="36"/>
      <c r="AB4356" s="36"/>
      <c r="AC4356" s="37"/>
      <c r="AD4356" s="38"/>
      <c r="AE4356" s="36"/>
      <c r="AF4356" s="36"/>
      <c r="AG4356" s="37"/>
      <c r="AH4356" s="38"/>
      <c r="AI4356" s="36"/>
      <c r="AJ4356" s="36"/>
      <c r="AK4356" s="37"/>
      <c r="AL4356" s="38"/>
      <c r="AM4356" s="36"/>
      <c r="AN4356" s="36"/>
      <c r="AO4356" s="37"/>
    </row>
    <row r="4357" spans="1:41" ht="45" hidden="1" outlineLevel="1" x14ac:dyDescent="0.25">
      <c r="A4357" s="30"/>
      <c r="B4357" s="31" t="s">
        <v>69</v>
      </c>
      <c r="C4357" s="31" t="s">
        <v>70</v>
      </c>
      <c r="D4357" s="31" t="s">
        <v>71</v>
      </c>
      <c r="E4357" s="31" t="s">
        <v>72</v>
      </c>
      <c r="G4357" s="39" t="s">
        <v>73</v>
      </c>
      <c r="H4357" s="40" t="s">
        <v>33</v>
      </c>
      <c r="I4357" s="41"/>
      <c r="J4357" s="38"/>
      <c r="K4357" s="39" t="s">
        <v>73</v>
      </c>
      <c r="L4357" s="40" t="s">
        <v>33</v>
      </c>
      <c r="M4357" s="41"/>
      <c r="N4357" s="38"/>
      <c r="O4357" s="39" t="s">
        <v>73</v>
      </c>
      <c r="P4357" s="40" t="s">
        <v>33</v>
      </c>
      <c r="Q4357" s="41"/>
      <c r="R4357" s="38"/>
      <c r="S4357" s="39" t="s">
        <v>73</v>
      </c>
      <c r="T4357" s="40" t="s">
        <v>33</v>
      </c>
      <c r="U4357" s="41"/>
      <c r="V4357" s="38"/>
      <c r="W4357" s="39" t="s">
        <v>73</v>
      </c>
      <c r="X4357" s="40" t="s">
        <v>33</v>
      </c>
      <c r="Y4357" s="41"/>
      <c r="Z4357" s="38"/>
      <c r="AA4357" s="39" t="s">
        <v>73</v>
      </c>
      <c r="AB4357" s="40" t="s">
        <v>33</v>
      </c>
      <c r="AC4357" s="41"/>
      <c r="AD4357" s="38"/>
      <c r="AE4357" s="39" t="s">
        <v>73</v>
      </c>
      <c r="AF4357" s="40" t="s">
        <v>33</v>
      </c>
      <c r="AG4357" s="41"/>
      <c r="AH4357" s="38"/>
      <c r="AI4357" s="39" t="s">
        <v>73</v>
      </c>
      <c r="AJ4357" s="40" t="s">
        <v>33</v>
      </c>
      <c r="AK4357" s="41"/>
      <c r="AL4357" s="38"/>
      <c r="AM4357" s="39" t="s">
        <v>73</v>
      </c>
      <c r="AN4357" s="40" t="s">
        <v>33</v>
      </c>
      <c r="AO4357" s="41"/>
    </row>
    <row r="4358" spans="1:41" hidden="1" outlineLevel="1" x14ac:dyDescent="0.25">
      <c r="A4358" s="34" t="s">
        <v>7120</v>
      </c>
      <c r="B4358" s="35" t="s">
        <v>7121</v>
      </c>
      <c r="C4358" s="35" t="s">
        <v>2898</v>
      </c>
      <c r="D4358" s="35" t="s">
        <v>500</v>
      </c>
      <c r="E4358" s="42">
        <v>30192</v>
      </c>
      <c r="G4358" s="43">
        <v>0</v>
      </c>
      <c r="H4358" s="44">
        <v>0</v>
      </c>
      <c r="I4358" s="45"/>
      <c r="J4358" s="38"/>
      <c r="K4358" s="43">
        <v>260</v>
      </c>
      <c r="L4358" s="44">
        <v>7849920</v>
      </c>
      <c r="M4358" s="45"/>
      <c r="N4358" s="38"/>
      <c r="O4358" s="43">
        <v>260</v>
      </c>
      <c r="P4358" s="44">
        <v>7849920</v>
      </c>
      <c r="Q4358" s="45"/>
      <c r="R4358" s="38"/>
      <c r="S4358" s="43">
        <v>105</v>
      </c>
      <c r="T4358" s="44">
        <v>3170160</v>
      </c>
      <c r="U4358" s="45"/>
      <c r="V4358" s="38"/>
      <c r="W4358" s="43">
        <v>103</v>
      </c>
      <c r="X4358" s="44">
        <v>3109776</v>
      </c>
      <c r="Y4358" s="45"/>
      <c r="Z4358" s="38"/>
      <c r="AA4358" s="43">
        <v>165.39</v>
      </c>
      <c r="AB4358" s="44">
        <v>4993454.88</v>
      </c>
      <c r="AC4358" s="45"/>
      <c r="AD4358" s="38"/>
      <c r="AE4358" s="43">
        <v>104</v>
      </c>
      <c r="AF4358" s="44">
        <v>3139968</v>
      </c>
      <c r="AG4358" s="45"/>
      <c r="AH4358" s="38"/>
      <c r="AI4358" s="43">
        <v>0</v>
      </c>
      <c r="AJ4358" s="44">
        <v>0</v>
      </c>
      <c r="AK4358" s="45"/>
      <c r="AL4358" s="38"/>
      <c r="AM4358" s="43">
        <v>145</v>
      </c>
      <c r="AN4358" s="44">
        <v>4377840</v>
      </c>
      <c r="AO4358" s="45"/>
    </row>
    <row r="4359" spans="1:41" hidden="1" outlineLevel="1" x14ac:dyDescent="0.25">
      <c r="A4359" s="30"/>
      <c r="B4359" s="31" t="s">
        <v>44</v>
      </c>
      <c r="C4359" s="31" t="s">
        <v>45</v>
      </c>
      <c r="G4359" s="36"/>
      <c r="H4359" s="36"/>
      <c r="I4359" s="37"/>
      <c r="J4359" s="38"/>
      <c r="K4359" s="36"/>
      <c r="L4359" s="36"/>
      <c r="M4359" s="37"/>
      <c r="N4359" s="38"/>
      <c r="O4359" s="36"/>
      <c r="P4359" s="36"/>
      <c r="Q4359" s="37"/>
      <c r="R4359" s="38"/>
      <c r="S4359" s="36"/>
      <c r="T4359" s="36"/>
      <c r="U4359" s="37"/>
      <c r="V4359" s="38"/>
      <c r="W4359" s="36"/>
      <c r="X4359" s="36"/>
      <c r="Y4359" s="37"/>
      <c r="Z4359" s="38"/>
      <c r="AA4359" s="36"/>
      <c r="AB4359" s="36"/>
      <c r="AC4359" s="37"/>
      <c r="AD4359" s="38"/>
      <c r="AE4359" s="36"/>
      <c r="AF4359" s="36"/>
      <c r="AG4359" s="37"/>
      <c r="AH4359" s="38"/>
      <c r="AI4359" s="36"/>
      <c r="AJ4359" s="36"/>
      <c r="AK4359" s="37"/>
      <c r="AL4359" s="38"/>
      <c r="AM4359" s="36"/>
      <c r="AN4359" s="36"/>
      <c r="AO4359" s="37"/>
    </row>
    <row r="4360" spans="1:41" hidden="1" outlineLevel="1" x14ac:dyDescent="0.25">
      <c r="A4360" s="34" t="s">
        <v>7122</v>
      </c>
      <c r="B4360" s="35" t="s">
        <v>47</v>
      </c>
      <c r="C4360" s="35" t="s">
        <v>2900</v>
      </c>
      <c r="G4360" s="36"/>
      <c r="H4360" s="36"/>
      <c r="I4360" s="37"/>
      <c r="J4360" s="38"/>
      <c r="K4360" s="36"/>
      <c r="L4360" s="36"/>
      <c r="M4360" s="37"/>
      <c r="N4360" s="38"/>
      <c r="O4360" s="36"/>
      <c r="P4360" s="36"/>
      <c r="Q4360" s="37"/>
      <c r="R4360" s="38"/>
      <c r="S4360" s="36"/>
      <c r="T4360" s="36"/>
      <c r="U4360" s="37"/>
      <c r="V4360" s="38"/>
      <c r="W4360" s="36"/>
      <c r="X4360" s="36"/>
      <c r="Y4360" s="37"/>
      <c r="Z4360" s="38"/>
      <c r="AA4360" s="36"/>
      <c r="AB4360" s="36"/>
      <c r="AC4360" s="37"/>
      <c r="AD4360" s="38"/>
      <c r="AE4360" s="36"/>
      <c r="AF4360" s="36"/>
      <c r="AG4360" s="37"/>
      <c r="AH4360" s="38"/>
      <c r="AI4360" s="36"/>
      <c r="AJ4360" s="36"/>
      <c r="AK4360" s="37"/>
      <c r="AL4360" s="38"/>
      <c r="AM4360" s="36"/>
      <c r="AN4360" s="36"/>
      <c r="AO4360" s="37"/>
    </row>
    <row r="4361" spans="1:41" ht="45" hidden="1" outlineLevel="1" x14ac:dyDescent="0.25">
      <c r="A4361" s="30"/>
      <c r="B4361" s="31" t="s">
        <v>69</v>
      </c>
      <c r="C4361" s="31" t="s">
        <v>70</v>
      </c>
      <c r="D4361" s="31" t="s">
        <v>71</v>
      </c>
      <c r="E4361" s="31" t="s">
        <v>72</v>
      </c>
      <c r="G4361" s="39" t="s">
        <v>73</v>
      </c>
      <c r="H4361" s="40" t="s">
        <v>33</v>
      </c>
      <c r="I4361" s="41"/>
      <c r="J4361" s="38"/>
      <c r="K4361" s="39" t="s">
        <v>73</v>
      </c>
      <c r="L4361" s="40" t="s">
        <v>33</v>
      </c>
      <c r="M4361" s="41"/>
      <c r="N4361" s="38"/>
      <c r="O4361" s="39" t="s">
        <v>73</v>
      </c>
      <c r="P4361" s="40" t="s">
        <v>33</v>
      </c>
      <c r="Q4361" s="41"/>
      <c r="R4361" s="38"/>
      <c r="S4361" s="39" t="s">
        <v>73</v>
      </c>
      <c r="T4361" s="40" t="s">
        <v>33</v>
      </c>
      <c r="U4361" s="41"/>
      <c r="V4361" s="38"/>
      <c r="W4361" s="39" t="s">
        <v>73</v>
      </c>
      <c r="X4361" s="40" t="s">
        <v>33</v>
      </c>
      <c r="Y4361" s="41"/>
      <c r="Z4361" s="38"/>
      <c r="AA4361" s="39" t="s">
        <v>73</v>
      </c>
      <c r="AB4361" s="40" t="s">
        <v>33</v>
      </c>
      <c r="AC4361" s="41"/>
      <c r="AD4361" s="38"/>
      <c r="AE4361" s="39" t="s">
        <v>73</v>
      </c>
      <c r="AF4361" s="40" t="s">
        <v>33</v>
      </c>
      <c r="AG4361" s="41"/>
      <c r="AH4361" s="38"/>
      <c r="AI4361" s="39" t="s">
        <v>73</v>
      </c>
      <c r="AJ4361" s="40" t="s">
        <v>33</v>
      </c>
      <c r="AK4361" s="41"/>
      <c r="AL4361" s="38"/>
      <c r="AM4361" s="39" t="s">
        <v>73</v>
      </c>
      <c r="AN4361" s="40" t="s">
        <v>33</v>
      </c>
      <c r="AO4361" s="41"/>
    </row>
    <row r="4362" spans="1:41" ht="105" hidden="1" outlineLevel="1" x14ac:dyDescent="0.25">
      <c r="A4362" s="34" t="s">
        <v>7123</v>
      </c>
      <c r="B4362" s="35" t="s">
        <v>7124</v>
      </c>
      <c r="C4362" s="35" t="s">
        <v>3900</v>
      </c>
      <c r="D4362" s="35" t="s">
        <v>444</v>
      </c>
      <c r="E4362" s="42">
        <v>1</v>
      </c>
      <c r="G4362" s="43">
        <v>0</v>
      </c>
      <c r="H4362" s="44">
        <v>0</v>
      </c>
      <c r="I4362" s="45"/>
      <c r="J4362" s="38"/>
      <c r="K4362" s="43">
        <v>408000</v>
      </c>
      <c r="L4362" s="44">
        <v>408000</v>
      </c>
      <c r="M4362" s="45"/>
      <c r="N4362" s="38"/>
      <c r="O4362" s="43">
        <v>408000</v>
      </c>
      <c r="P4362" s="44">
        <v>408000</v>
      </c>
      <c r="Q4362" s="45"/>
      <c r="R4362" s="38"/>
      <c r="S4362" s="43">
        <v>762262</v>
      </c>
      <c r="T4362" s="44">
        <v>762262</v>
      </c>
      <c r="U4362" s="45"/>
      <c r="V4362" s="38"/>
      <c r="W4362" s="43">
        <v>980560</v>
      </c>
      <c r="X4362" s="44">
        <v>980560</v>
      </c>
      <c r="Y4362" s="45"/>
      <c r="Z4362" s="38"/>
      <c r="AA4362" s="43">
        <v>332768.81</v>
      </c>
      <c r="AB4362" s="44">
        <v>332768.81</v>
      </c>
      <c r="AC4362" s="45"/>
      <c r="AD4362" s="38"/>
      <c r="AE4362" s="43">
        <v>632500</v>
      </c>
      <c r="AF4362" s="44">
        <v>632500</v>
      </c>
      <c r="AG4362" s="45"/>
      <c r="AH4362" s="38"/>
      <c r="AI4362" s="43">
        <v>0</v>
      </c>
      <c r="AJ4362" s="44">
        <v>0</v>
      </c>
      <c r="AK4362" s="45"/>
      <c r="AL4362" s="38"/>
      <c r="AM4362" s="43">
        <v>630035</v>
      </c>
      <c r="AN4362" s="44">
        <v>630035</v>
      </c>
      <c r="AO4362" s="45"/>
    </row>
    <row r="4363" spans="1:41" hidden="1" outlineLevel="1" x14ac:dyDescent="0.25">
      <c r="A4363" s="30"/>
      <c r="B4363" s="31" t="s">
        <v>44</v>
      </c>
      <c r="C4363" s="31" t="s">
        <v>45</v>
      </c>
      <c r="G4363" s="36"/>
      <c r="H4363" s="36"/>
      <c r="I4363" s="37"/>
      <c r="J4363" s="38"/>
      <c r="K4363" s="36"/>
      <c r="L4363" s="36"/>
      <c r="M4363" s="37"/>
      <c r="N4363" s="38"/>
      <c r="O4363" s="36"/>
      <c r="P4363" s="36"/>
      <c r="Q4363" s="37"/>
      <c r="R4363" s="38"/>
      <c r="S4363" s="36"/>
      <c r="T4363" s="36"/>
      <c r="U4363" s="37"/>
      <c r="V4363" s="38"/>
      <c r="W4363" s="36"/>
      <c r="X4363" s="36"/>
      <c r="Y4363" s="37"/>
      <c r="Z4363" s="38"/>
      <c r="AA4363" s="36"/>
      <c r="AB4363" s="36"/>
      <c r="AC4363" s="37"/>
      <c r="AD4363" s="38"/>
      <c r="AE4363" s="36"/>
      <c r="AF4363" s="36"/>
      <c r="AG4363" s="37"/>
      <c r="AH4363" s="38"/>
      <c r="AI4363" s="36"/>
      <c r="AJ4363" s="36"/>
      <c r="AK4363" s="37"/>
      <c r="AL4363" s="38"/>
      <c r="AM4363" s="36"/>
      <c r="AN4363" s="36"/>
      <c r="AO4363" s="37"/>
    </row>
    <row r="4364" spans="1:41" hidden="1" outlineLevel="1" x14ac:dyDescent="0.25">
      <c r="A4364" s="34" t="s">
        <v>7125</v>
      </c>
      <c r="B4364" s="35" t="s">
        <v>47</v>
      </c>
      <c r="C4364" s="35" t="s">
        <v>2910</v>
      </c>
      <c r="G4364" s="36"/>
      <c r="H4364" s="36"/>
      <c r="I4364" s="37"/>
      <c r="J4364" s="38"/>
      <c r="K4364" s="36"/>
      <c r="L4364" s="36"/>
      <c r="M4364" s="37"/>
      <c r="N4364" s="38"/>
      <c r="O4364" s="36"/>
      <c r="P4364" s="36"/>
      <c r="Q4364" s="37"/>
      <c r="R4364" s="38"/>
      <c r="S4364" s="36"/>
      <c r="T4364" s="36"/>
      <c r="U4364" s="37"/>
      <c r="V4364" s="38"/>
      <c r="W4364" s="36"/>
      <c r="X4364" s="36"/>
      <c r="Y4364" s="37"/>
      <c r="Z4364" s="38"/>
      <c r="AA4364" s="36"/>
      <c r="AB4364" s="36"/>
      <c r="AC4364" s="37"/>
      <c r="AD4364" s="38"/>
      <c r="AE4364" s="36"/>
      <c r="AF4364" s="36"/>
      <c r="AG4364" s="37"/>
      <c r="AH4364" s="38"/>
      <c r="AI4364" s="36"/>
      <c r="AJ4364" s="36"/>
      <c r="AK4364" s="37"/>
      <c r="AL4364" s="38"/>
      <c r="AM4364" s="36"/>
      <c r="AN4364" s="36"/>
      <c r="AO4364" s="37"/>
    </row>
    <row r="4365" spans="1:41" hidden="1" outlineLevel="1" x14ac:dyDescent="0.25">
      <c r="A4365" s="34" t="s">
        <v>7126</v>
      </c>
      <c r="B4365" s="35" t="s">
        <v>47</v>
      </c>
      <c r="C4365" s="35" t="s">
        <v>3906</v>
      </c>
      <c r="G4365" s="36"/>
      <c r="H4365" s="36"/>
      <c r="I4365" s="37"/>
      <c r="J4365" s="38"/>
      <c r="K4365" s="36"/>
      <c r="L4365" s="36"/>
      <c r="M4365" s="37"/>
      <c r="N4365" s="38"/>
      <c r="O4365" s="36"/>
      <c r="P4365" s="36"/>
      <c r="Q4365" s="37"/>
      <c r="R4365" s="38"/>
      <c r="S4365" s="36"/>
      <c r="T4365" s="36"/>
      <c r="U4365" s="37"/>
      <c r="V4365" s="38"/>
      <c r="W4365" s="36"/>
      <c r="X4365" s="36"/>
      <c r="Y4365" s="37"/>
      <c r="Z4365" s="38"/>
      <c r="AA4365" s="36"/>
      <c r="AB4365" s="36"/>
      <c r="AC4365" s="37"/>
      <c r="AD4365" s="38"/>
      <c r="AE4365" s="36"/>
      <c r="AF4365" s="36"/>
      <c r="AG4365" s="37"/>
      <c r="AH4365" s="38"/>
      <c r="AI4365" s="36"/>
      <c r="AJ4365" s="36"/>
      <c r="AK4365" s="37"/>
      <c r="AL4365" s="38"/>
      <c r="AM4365" s="36"/>
      <c r="AN4365" s="36"/>
      <c r="AO4365" s="37"/>
    </row>
    <row r="4366" spans="1:41" ht="45" hidden="1" outlineLevel="1" x14ac:dyDescent="0.25">
      <c r="A4366" s="30"/>
      <c r="B4366" s="31" t="s">
        <v>69</v>
      </c>
      <c r="C4366" s="31" t="s">
        <v>70</v>
      </c>
      <c r="D4366" s="31" t="s">
        <v>71</v>
      </c>
      <c r="E4366" s="31" t="s">
        <v>72</v>
      </c>
      <c r="G4366" s="39" t="s">
        <v>73</v>
      </c>
      <c r="H4366" s="40" t="s">
        <v>33</v>
      </c>
      <c r="I4366" s="41"/>
      <c r="J4366" s="38"/>
      <c r="K4366" s="39" t="s">
        <v>73</v>
      </c>
      <c r="L4366" s="40" t="s">
        <v>33</v>
      </c>
      <c r="M4366" s="41"/>
      <c r="N4366" s="38"/>
      <c r="O4366" s="39" t="s">
        <v>73</v>
      </c>
      <c r="P4366" s="40" t="s">
        <v>33</v>
      </c>
      <c r="Q4366" s="41"/>
      <c r="R4366" s="38"/>
      <c r="S4366" s="39" t="s">
        <v>73</v>
      </c>
      <c r="T4366" s="40" t="s">
        <v>33</v>
      </c>
      <c r="U4366" s="41"/>
      <c r="V4366" s="38"/>
      <c r="W4366" s="39" t="s">
        <v>73</v>
      </c>
      <c r="X4366" s="40" t="s">
        <v>33</v>
      </c>
      <c r="Y4366" s="41"/>
      <c r="Z4366" s="38"/>
      <c r="AA4366" s="39" t="s">
        <v>73</v>
      </c>
      <c r="AB4366" s="40" t="s">
        <v>33</v>
      </c>
      <c r="AC4366" s="41"/>
      <c r="AD4366" s="38"/>
      <c r="AE4366" s="39" t="s">
        <v>73</v>
      </c>
      <c r="AF4366" s="40" t="s">
        <v>33</v>
      </c>
      <c r="AG4366" s="41"/>
      <c r="AH4366" s="38"/>
      <c r="AI4366" s="39" t="s">
        <v>73</v>
      </c>
      <c r="AJ4366" s="40" t="s">
        <v>33</v>
      </c>
      <c r="AK4366" s="41"/>
      <c r="AL4366" s="38"/>
      <c r="AM4366" s="39" t="s">
        <v>73</v>
      </c>
      <c r="AN4366" s="40" t="s">
        <v>33</v>
      </c>
      <c r="AO4366" s="41"/>
    </row>
    <row r="4367" spans="1:41" hidden="1" outlineLevel="1" x14ac:dyDescent="0.25">
      <c r="A4367" s="34" t="s">
        <v>7127</v>
      </c>
      <c r="B4367" s="35" t="s">
        <v>7128</v>
      </c>
      <c r="C4367" s="35" t="s">
        <v>2915</v>
      </c>
      <c r="D4367" s="35" t="s">
        <v>500</v>
      </c>
      <c r="E4367" s="42">
        <v>1224</v>
      </c>
      <c r="G4367" s="43">
        <v>0</v>
      </c>
      <c r="H4367" s="44">
        <v>0</v>
      </c>
      <c r="I4367" s="45"/>
      <c r="J4367" s="38"/>
      <c r="K4367" s="43">
        <v>206</v>
      </c>
      <c r="L4367" s="44">
        <v>252144</v>
      </c>
      <c r="M4367" s="45"/>
      <c r="N4367" s="38"/>
      <c r="O4367" s="43">
        <v>206</v>
      </c>
      <c r="P4367" s="44">
        <v>252144</v>
      </c>
      <c r="Q4367" s="45"/>
      <c r="R4367" s="38"/>
      <c r="S4367" s="43">
        <v>136</v>
      </c>
      <c r="T4367" s="44">
        <v>166464</v>
      </c>
      <c r="U4367" s="45"/>
      <c r="V4367" s="38"/>
      <c r="W4367" s="43">
        <v>225</v>
      </c>
      <c r="X4367" s="44">
        <v>275400</v>
      </c>
      <c r="Y4367" s="45"/>
      <c r="Z4367" s="38"/>
      <c r="AA4367" s="43">
        <v>483.75</v>
      </c>
      <c r="AB4367" s="44">
        <v>592110</v>
      </c>
      <c r="AC4367" s="45"/>
      <c r="AD4367" s="38"/>
      <c r="AE4367" s="43">
        <v>213</v>
      </c>
      <c r="AF4367" s="44">
        <v>260712</v>
      </c>
      <c r="AG4367" s="45"/>
      <c r="AH4367" s="38"/>
      <c r="AI4367" s="43">
        <v>0</v>
      </c>
      <c r="AJ4367" s="44">
        <v>0</v>
      </c>
      <c r="AK4367" s="45"/>
      <c r="AL4367" s="38"/>
      <c r="AM4367" s="43">
        <v>299</v>
      </c>
      <c r="AN4367" s="44">
        <v>365976</v>
      </c>
      <c r="AO4367" s="45"/>
    </row>
    <row r="4368" spans="1:41" hidden="1" outlineLevel="1" x14ac:dyDescent="0.25">
      <c r="A4368" s="34" t="s">
        <v>7129</v>
      </c>
      <c r="B4368" s="35" t="s">
        <v>7130</v>
      </c>
      <c r="C4368" s="35" t="s">
        <v>2918</v>
      </c>
      <c r="D4368" s="35" t="s">
        <v>500</v>
      </c>
      <c r="E4368" s="42">
        <v>1836</v>
      </c>
      <c r="G4368" s="43">
        <v>0</v>
      </c>
      <c r="H4368" s="44">
        <v>0</v>
      </c>
      <c r="I4368" s="45"/>
      <c r="J4368" s="38"/>
      <c r="K4368" s="43">
        <v>200</v>
      </c>
      <c r="L4368" s="44">
        <v>367200</v>
      </c>
      <c r="M4368" s="45"/>
      <c r="N4368" s="38"/>
      <c r="O4368" s="43">
        <v>200</v>
      </c>
      <c r="P4368" s="44">
        <v>367200</v>
      </c>
      <c r="Q4368" s="45"/>
      <c r="R4368" s="38"/>
      <c r="S4368" s="43">
        <v>153</v>
      </c>
      <c r="T4368" s="44">
        <v>280908</v>
      </c>
      <c r="U4368" s="45"/>
      <c r="V4368" s="38"/>
      <c r="W4368" s="43">
        <v>253</v>
      </c>
      <c r="X4368" s="44">
        <v>464508</v>
      </c>
      <c r="Y4368" s="45"/>
      <c r="Z4368" s="38"/>
      <c r="AA4368" s="43">
        <v>591.25</v>
      </c>
      <c r="AB4368" s="44">
        <v>1085535</v>
      </c>
      <c r="AC4368" s="45"/>
      <c r="AD4368" s="38"/>
      <c r="AE4368" s="43">
        <v>190</v>
      </c>
      <c r="AF4368" s="44">
        <v>348840</v>
      </c>
      <c r="AG4368" s="45"/>
      <c r="AH4368" s="38"/>
      <c r="AI4368" s="43">
        <v>0</v>
      </c>
      <c r="AJ4368" s="44">
        <v>0</v>
      </c>
      <c r="AK4368" s="45"/>
      <c r="AL4368" s="38"/>
      <c r="AM4368" s="43">
        <v>699</v>
      </c>
      <c r="AN4368" s="44">
        <v>1283364</v>
      </c>
      <c r="AO4368" s="45"/>
    </row>
    <row r="4369" spans="1:41" hidden="1" outlineLevel="1" x14ac:dyDescent="0.25">
      <c r="A4369" s="34" t="s">
        <v>7131</v>
      </c>
      <c r="B4369" s="35" t="s">
        <v>7132</v>
      </c>
      <c r="C4369" s="35" t="s">
        <v>7133</v>
      </c>
      <c r="D4369" s="35" t="s">
        <v>500</v>
      </c>
      <c r="E4369" s="42">
        <v>5916</v>
      </c>
      <c r="G4369" s="43">
        <v>0</v>
      </c>
      <c r="H4369" s="44">
        <v>0</v>
      </c>
      <c r="I4369" s="45"/>
      <c r="J4369" s="38"/>
      <c r="K4369" s="43">
        <v>200</v>
      </c>
      <c r="L4369" s="44">
        <v>1183200</v>
      </c>
      <c r="M4369" s="45"/>
      <c r="N4369" s="38"/>
      <c r="O4369" s="43">
        <v>200</v>
      </c>
      <c r="P4369" s="44">
        <v>1183200</v>
      </c>
      <c r="Q4369" s="45"/>
      <c r="R4369" s="38"/>
      <c r="S4369" s="43">
        <v>176</v>
      </c>
      <c r="T4369" s="44">
        <v>1041216</v>
      </c>
      <c r="U4369" s="45"/>
      <c r="V4369" s="38"/>
      <c r="W4369" s="43">
        <v>246</v>
      </c>
      <c r="X4369" s="44">
        <v>1455336</v>
      </c>
      <c r="Y4369" s="45"/>
      <c r="Z4369" s="38"/>
      <c r="AA4369" s="43">
        <v>496.16</v>
      </c>
      <c r="AB4369" s="44">
        <v>2935282.56</v>
      </c>
      <c r="AC4369" s="45"/>
      <c r="AD4369" s="38"/>
      <c r="AE4369" s="43">
        <v>173</v>
      </c>
      <c r="AF4369" s="44">
        <v>1023468</v>
      </c>
      <c r="AG4369" s="45"/>
      <c r="AH4369" s="38"/>
      <c r="AI4369" s="43">
        <v>0</v>
      </c>
      <c r="AJ4369" s="44">
        <v>0</v>
      </c>
      <c r="AK4369" s="45"/>
      <c r="AL4369" s="38"/>
      <c r="AM4369" s="43">
        <v>197</v>
      </c>
      <c r="AN4369" s="44">
        <v>1165452</v>
      </c>
      <c r="AO4369" s="45"/>
    </row>
    <row r="4370" spans="1:41" hidden="1" outlineLevel="1" x14ac:dyDescent="0.25">
      <c r="A4370" s="34" t="s">
        <v>7134</v>
      </c>
      <c r="B4370" s="35" t="s">
        <v>7135</v>
      </c>
      <c r="C4370" s="35" t="s">
        <v>2921</v>
      </c>
      <c r="D4370" s="35" t="s">
        <v>500</v>
      </c>
      <c r="E4370" s="42">
        <v>2040</v>
      </c>
      <c r="G4370" s="43">
        <v>0</v>
      </c>
      <c r="H4370" s="44">
        <v>0</v>
      </c>
      <c r="I4370" s="45"/>
      <c r="J4370" s="38"/>
      <c r="K4370" s="43">
        <v>210</v>
      </c>
      <c r="L4370" s="44">
        <v>428400</v>
      </c>
      <c r="M4370" s="45"/>
      <c r="N4370" s="38"/>
      <c r="O4370" s="43">
        <v>210</v>
      </c>
      <c r="P4370" s="44">
        <v>428400</v>
      </c>
      <c r="Q4370" s="45"/>
      <c r="R4370" s="38"/>
      <c r="S4370" s="43">
        <v>188</v>
      </c>
      <c r="T4370" s="44">
        <v>383520</v>
      </c>
      <c r="U4370" s="45"/>
      <c r="V4370" s="38"/>
      <c r="W4370" s="43">
        <v>264</v>
      </c>
      <c r="X4370" s="44">
        <v>538560</v>
      </c>
      <c r="Y4370" s="45"/>
      <c r="Z4370" s="38"/>
      <c r="AA4370" s="43">
        <v>719.43</v>
      </c>
      <c r="AB4370" s="44">
        <v>1467637.2</v>
      </c>
      <c r="AC4370" s="45"/>
      <c r="AD4370" s="38"/>
      <c r="AE4370" s="43">
        <v>167</v>
      </c>
      <c r="AF4370" s="44">
        <v>340680</v>
      </c>
      <c r="AG4370" s="45"/>
      <c r="AH4370" s="38"/>
      <c r="AI4370" s="43">
        <v>0</v>
      </c>
      <c r="AJ4370" s="44">
        <v>0</v>
      </c>
      <c r="AK4370" s="45"/>
      <c r="AL4370" s="38"/>
      <c r="AM4370" s="43">
        <v>672</v>
      </c>
      <c r="AN4370" s="44">
        <v>1370880</v>
      </c>
      <c r="AO4370" s="45"/>
    </row>
    <row r="4371" spans="1:41" hidden="1" outlineLevel="1" x14ac:dyDescent="0.25">
      <c r="A4371" s="34" t="s">
        <v>7136</v>
      </c>
      <c r="B4371" s="35" t="s">
        <v>7137</v>
      </c>
      <c r="C4371" s="35" t="s">
        <v>2924</v>
      </c>
      <c r="D4371" s="35" t="s">
        <v>500</v>
      </c>
      <c r="E4371" s="42">
        <v>2040</v>
      </c>
      <c r="G4371" s="43">
        <v>0</v>
      </c>
      <c r="H4371" s="44">
        <v>0</v>
      </c>
      <c r="I4371" s="45"/>
      <c r="J4371" s="38"/>
      <c r="K4371" s="43">
        <v>154</v>
      </c>
      <c r="L4371" s="44">
        <v>314160</v>
      </c>
      <c r="M4371" s="45"/>
      <c r="N4371" s="38"/>
      <c r="O4371" s="43">
        <v>154</v>
      </c>
      <c r="P4371" s="44">
        <v>314160</v>
      </c>
      <c r="Q4371" s="45"/>
      <c r="R4371" s="38"/>
      <c r="S4371" s="43">
        <v>118</v>
      </c>
      <c r="T4371" s="44">
        <v>240720</v>
      </c>
      <c r="U4371" s="45"/>
      <c r="V4371" s="38"/>
      <c r="W4371" s="43">
        <v>232</v>
      </c>
      <c r="X4371" s="44">
        <v>473280</v>
      </c>
      <c r="Y4371" s="45"/>
      <c r="Z4371" s="38"/>
      <c r="AA4371" s="43">
        <v>500.29</v>
      </c>
      <c r="AB4371" s="44">
        <v>1020591.6</v>
      </c>
      <c r="AC4371" s="45"/>
      <c r="AD4371" s="38"/>
      <c r="AE4371" s="43">
        <v>201</v>
      </c>
      <c r="AF4371" s="44">
        <v>410040</v>
      </c>
      <c r="AG4371" s="45"/>
      <c r="AH4371" s="38"/>
      <c r="AI4371" s="43">
        <v>0</v>
      </c>
      <c r="AJ4371" s="44">
        <v>0</v>
      </c>
      <c r="AK4371" s="45"/>
      <c r="AL4371" s="38"/>
      <c r="AM4371" s="43">
        <v>183</v>
      </c>
      <c r="AN4371" s="44">
        <v>373320</v>
      </c>
      <c r="AO4371" s="45"/>
    </row>
    <row r="4372" spans="1:41" hidden="1" outlineLevel="1" x14ac:dyDescent="0.25">
      <c r="A4372" s="34" t="s">
        <v>7138</v>
      </c>
      <c r="B4372" s="35" t="s">
        <v>7139</v>
      </c>
      <c r="C4372" s="35" t="s">
        <v>2927</v>
      </c>
      <c r="D4372" s="35" t="s">
        <v>500</v>
      </c>
      <c r="E4372" s="42">
        <v>6120</v>
      </c>
      <c r="G4372" s="43">
        <v>0</v>
      </c>
      <c r="H4372" s="44">
        <v>0</v>
      </c>
      <c r="I4372" s="45"/>
      <c r="J4372" s="38"/>
      <c r="K4372" s="43">
        <v>160</v>
      </c>
      <c r="L4372" s="44">
        <v>979200</v>
      </c>
      <c r="M4372" s="45"/>
      <c r="N4372" s="38"/>
      <c r="O4372" s="43">
        <v>160</v>
      </c>
      <c r="P4372" s="44">
        <v>979200</v>
      </c>
      <c r="Q4372" s="45"/>
      <c r="R4372" s="38"/>
      <c r="S4372" s="43">
        <v>301</v>
      </c>
      <c r="T4372" s="44">
        <v>1842120</v>
      </c>
      <c r="U4372" s="45"/>
      <c r="V4372" s="38"/>
      <c r="W4372" s="43">
        <v>378</v>
      </c>
      <c r="X4372" s="44">
        <v>2313360</v>
      </c>
      <c r="Y4372" s="45"/>
      <c r="Z4372" s="38"/>
      <c r="AA4372" s="43">
        <v>1203.18</v>
      </c>
      <c r="AB4372" s="44">
        <v>7363461.5999999996</v>
      </c>
      <c r="AC4372" s="45"/>
      <c r="AD4372" s="38"/>
      <c r="AE4372" s="43">
        <v>236</v>
      </c>
      <c r="AF4372" s="44">
        <v>1444320</v>
      </c>
      <c r="AG4372" s="45"/>
      <c r="AH4372" s="38"/>
      <c r="AI4372" s="43">
        <v>0</v>
      </c>
      <c r="AJ4372" s="44">
        <v>0</v>
      </c>
      <c r="AK4372" s="45"/>
      <c r="AL4372" s="38"/>
      <c r="AM4372" s="43">
        <v>312</v>
      </c>
      <c r="AN4372" s="44">
        <v>1909440</v>
      </c>
      <c r="AO4372" s="45"/>
    </row>
    <row r="4373" spans="1:41" hidden="1" outlineLevel="1" x14ac:dyDescent="0.25">
      <c r="A4373" s="34" t="s">
        <v>7140</v>
      </c>
      <c r="B4373" s="35" t="s">
        <v>7141</v>
      </c>
      <c r="C4373" s="35" t="s">
        <v>2930</v>
      </c>
      <c r="D4373" s="35" t="s">
        <v>500</v>
      </c>
      <c r="E4373" s="42">
        <v>816</v>
      </c>
      <c r="G4373" s="43">
        <v>0</v>
      </c>
      <c r="H4373" s="44">
        <v>0</v>
      </c>
      <c r="I4373" s="45"/>
      <c r="J4373" s="38"/>
      <c r="K4373" s="43">
        <v>175</v>
      </c>
      <c r="L4373" s="44">
        <v>142800</v>
      </c>
      <c r="M4373" s="45"/>
      <c r="N4373" s="38"/>
      <c r="O4373" s="43">
        <v>175</v>
      </c>
      <c r="P4373" s="44">
        <v>142800</v>
      </c>
      <c r="Q4373" s="45"/>
      <c r="R4373" s="38"/>
      <c r="S4373" s="43">
        <v>239</v>
      </c>
      <c r="T4373" s="44">
        <v>195024</v>
      </c>
      <c r="U4373" s="45"/>
      <c r="V4373" s="38"/>
      <c r="W4373" s="43">
        <v>268</v>
      </c>
      <c r="X4373" s="44">
        <v>218688</v>
      </c>
      <c r="Y4373" s="45"/>
      <c r="Z4373" s="38"/>
      <c r="AA4373" s="43">
        <v>243.94</v>
      </c>
      <c r="AB4373" s="44">
        <v>199055.04</v>
      </c>
      <c r="AC4373" s="45"/>
      <c r="AD4373" s="38"/>
      <c r="AE4373" s="43">
        <v>201</v>
      </c>
      <c r="AF4373" s="44">
        <v>164016</v>
      </c>
      <c r="AG4373" s="45"/>
      <c r="AH4373" s="38"/>
      <c r="AI4373" s="43">
        <v>0</v>
      </c>
      <c r="AJ4373" s="44">
        <v>0</v>
      </c>
      <c r="AK4373" s="45"/>
      <c r="AL4373" s="38"/>
      <c r="AM4373" s="43">
        <v>315</v>
      </c>
      <c r="AN4373" s="44">
        <v>257040</v>
      </c>
      <c r="AO4373" s="45"/>
    </row>
    <row r="4374" spans="1:41" hidden="1" outlineLevel="1" x14ac:dyDescent="0.25">
      <c r="A4374" s="34" t="s">
        <v>7142</v>
      </c>
      <c r="B4374" s="35" t="s">
        <v>7143</v>
      </c>
      <c r="C4374" s="35" t="s">
        <v>2933</v>
      </c>
      <c r="D4374" s="35" t="s">
        <v>500</v>
      </c>
      <c r="E4374" s="42">
        <v>1020</v>
      </c>
      <c r="G4374" s="43">
        <v>0</v>
      </c>
      <c r="H4374" s="44">
        <v>0</v>
      </c>
      <c r="I4374" s="45"/>
      <c r="J4374" s="38"/>
      <c r="K4374" s="43">
        <v>280</v>
      </c>
      <c r="L4374" s="44">
        <v>285600</v>
      </c>
      <c r="M4374" s="45"/>
      <c r="N4374" s="38"/>
      <c r="O4374" s="43">
        <v>280</v>
      </c>
      <c r="P4374" s="44">
        <v>285600</v>
      </c>
      <c r="Q4374" s="45"/>
      <c r="R4374" s="38"/>
      <c r="S4374" s="43">
        <v>263</v>
      </c>
      <c r="T4374" s="44">
        <v>268260</v>
      </c>
      <c r="U4374" s="45"/>
      <c r="V4374" s="38"/>
      <c r="W4374" s="43">
        <v>0</v>
      </c>
      <c r="X4374" s="44">
        <v>0</v>
      </c>
      <c r="Y4374" s="45"/>
      <c r="Z4374" s="38"/>
      <c r="AA4374" s="43">
        <v>756.64</v>
      </c>
      <c r="AB4374" s="44">
        <v>771772.8</v>
      </c>
      <c r="AC4374" s="45"/>
      <c r="AD4374" s="38"/>
      <c r="AE4374" s="43">
        <v>201</v>
      </c>
      <c r="AF4374" s="44">
        <v>205020</v>
      </c>
      <c r="AG4374" s="45"/>
      <c r="AH4374" s="38"/>
      <c r="AI4374" s="43">
        <v>0</v>
      </c>
      <c r="AJ4374" s="44">
        <v>0</v>
      </c>
      <c r="AK4374" s="45"/>
      <c r="AL4374" s="38"/>
      <c r="AM4374" s="43">
        <v>497</v>
      </c>
      <c r="AN4374" s="44">
        <v>506940</v>
      </c>
      <c r="AO4374" s="45"/>
    </row>
    <row r="4375" spans="1:41" hidden="1" outlineLevel="1" x14ac:dyDescent="0.25">
      <c r="A4375" s="34" t="s">
        <v>7144</v>
      </c>
      <c r="B4375" s="35" t="s">
        <v>7145</v>
      </c>
      <c r="C4375" s="35" t="s">
        <v>2936</v>
      </c>
      <c r="D4375" s="35" t="s">
        <v>500</v>
      </c>
      <c r="E4375" s="42">
        <v>5304</v>
      </c>
      <c r="G4375" s="43">
        <v>0</v>
      </c>
      <c r="H4375" s="44">
        <v>0</v>
      </c>
      <c r="I4375" s="45"/>
      <c r="J4375" s="38"/>
      <c r="K4375" s="43">
        <v>210</v>
      </c>
      <c r="L4375" s="44">
        <v>1113840</v>
      </c>
      <c r="M4375" s="45"/>
      <c r="N4375" s="38"/>
      <c r="O4375" s="43">
        <v>210</v>
      </c>
      <c r="P4375" s="44">
        <v>1113840</v>
      </c>
      <c r="Q4375" s="45"/>
      <c r="R4375" s="38"/>
      <c r="S4375" s="43">
        <v>366</v>
      </c>
      <c r="T4375" s="44">
        <v>1941264</v>
      </c>
      <c r="U4375" s="45"/>
      <c r="V4375" s="38"/>
      <c r="W4375" s="43">
        <v>332</v>
      </c>
      <c r="X4375" s="44">
        <v>1760928</v>
      </c>
      <c r="Y4375" s="45"/>
      <c r="Z4375" s="38"/>
      <c r="AA4375" s="43">
        <v>248.08</v>
      </c>
      <c r="AB4375" s="44">
        <v>1315816.32</v>
      </c>
      <c r="AC4375" s="45"/>
      <c r="AD4375" s="38"/>
      <c r="AE4375" s="43">
        <v>282</v>
      </c>
      <c r="AF4375" s="44">
        <v>1495728</v>
      </c>
      <c r="AG4375" s="45"/>
      <c r="AH4375" s="38"/>
      <c r="AI4375" s="43">
        <v>0</v>
      </c>
      <c r="AJ4375" s="44">
        <v>0</v>
      </c>
      <c r="AK4375" s="45"/>
      <c r="AL4375" s="38"/>
      <c r="AM4375" s="43">
        <v>261</v>
      </c>
      <c r="AN4375" s="44">
        <v>1384344</v>
      </c>
      <c r="AO4375" s="45"/>
    </row>
    <row r="4376" spans="1:41" hidden="1" outlineLevel="1" x14ac:dyDescent="0.25">
      <c r="A4376" s="34" t="s">
        <v>7146</v>
      </c>
      <c r="B4376" s="35" t="s">
        <v>7147</v>
      </c>
      <c r="C4376" s="35" t="s">
        <v>7148</v>
      </c>
      <c r="D4376" s="35" t="s">
        <v>500</v>
      </c>
      <c r="E4376" s="42">
        <v>408</v>
      </c>
      <c r="G4376" s="43">
        <v>0</v>
      </c>
      <c r="H4376" s="44">
        <v>0</v>
      </c>
      <c r="I4376" s="45"/>
      <c r="J4376" s="38"/>
      <c r="K4376" s="43">
        <v>100</v>
      </c>
      <c r="L4376" s="44">
        <v>40800</v>
      </c>
      <c r="M4376" s="45"/>
      <c r="N4376" s="38"/>
      <c r="O4376" s="43">
        <v>100</v>
      </c>
      <c r="P4376" s="44">
        <v>40800</v>
      </c>
      <c r="Q4376" s="45"/>
      <c r="R4376" s="38"/>
      <c r="S4376" s="43">
        <v>366</v>
      </c>
      <c r="T4376" s="44">
        <v>149328</v>
      </c>
      <c r="U4376" s="45"/>
      <c r="V4376" s="38"/>
      <c r="W4376" s="43">
        <v>71</v>
      </c>
      <c r="X4376" s="44">
        <v>28968</v>
      </c>
      <c r="Y4376" s="45"/>
      <c r="Z4376" s="38"/>
      <c r="AA4376" s="43">
        <v>6.62</v>
      </c>
      <c r="AB4376" s="44">
        <v>2700.96</v>
      </c>
      <c r="AC4376" s="45"/>
      <c r="AD4376" s="38"/>
      <c r="AE4376" s="43">
        <v>29</v>
      </c>
      <c r="AF4376" s="44">
        <v>11832</v>
      </c>
      <c r="AG4376" s="45"/>
      <c r="AH4376" s="38"/>
      <c r="AI4376" s="43">
        <v>0</v>
      </c>
      <c r="AJ4376" s="44">
        <v>0</v>
      </c>
      <c r="AK4376" s="45"/>
      <c r="AL4376" s="38"/>
      <c r="AM4376" s="43">
        <v>0</v>
      </c>
      <c r="AN4376" s="44">
        <v>0</v>
      </c>
      <c r="AO4376" s="45"/>
    </row>
    <row r="4377" spans="1:41" hidden="1" outlineLevel="1" x14ac:dyDescent="0.25">
      <c r="A4377" s="34" t="s">
        <v>7149</v>
      </c>
      <c r="B4377" s="35" t="s">
        <v>7150</v>
      </c>
      <c r="C4377" s="35" t="s">
        <v>7151</v>
      </c>
      <c r="D4377" s="35" t="s">
        <v>500</v>
      </c>
      <c r="E4377" s="42">
        <v>2244</v>
      </c>
      <c r="G4377" s="43">
        <v>0</v>
      </c>
      <c r="H4377" s="44">
        <v>0</v>
      </c>
      <c r="I4377" s="45"/>
      <c r="J4377" s="38"/>
      <c r="K4377" s="43">
        <v>120</v>
      </c>
      <c r="L4377" s="44">
        <v>269280</v>
      </c>
      <c r="M4377" s="45"/>
      <c r="N4377" s="38"/>
      <c r="O4377" s="43">
        <v>120</v>
      </c>
      <c r="P4377" s="44">
        <v>269280</v>
      </c>
      <c r="Q4377" s="45"/>
      <c r="R4377" s="38"/>
      <c r="S4377" s="43">
        <v>874</v>
      </c>
      <c r="T4377" s="44">
        <v>1961256</v>
      </c>
      <c r="U4377" s="45"/>
      <c r="V4377" s="38"/>
      <c r="W4377" s="43">
        <v>119</v>
      </c>
      <c r="X4377" s="44">
        <v>267036</v>
      </c>
      <c r="Y4377" s="45"/>
      <c r="Z4377" s="38"/>
      <c r="AA4377" s="43">
        <v>6.62</v>
      </c>
      <c r="AB4377" s="44">
        <v>14855.28</v>
      </c>
      <c r="AC4377" s="45"/>
      <c r="AD4377" s="38"/>
      <c r="AE4377" s="43">
        <v>259</v>
      </c>
      <c r="AF4377" s="44">
        <v>581196</v>
      </c>
      <c r="AG4377" s="45"/>
      <c r="AH4377" s="38"/>
      <c r="AI4377" s="43">
        <v>0</v>
      </c>
      <c r="AJ4377" s="44">
        <v>0</v>
      </c>
      <c r="AK4377" s="45"/>
      <c r="AL4377" s="38"/>
      <c r="AM4377" s="43">
        <v>0</v>
      </c>
      <c r="AN4377" s="44">
        <v>0</v>
      </c>
      <c r="AO4377" s="45"/>
    </row>
    <row r="4378" spans="1:41" hidden="1" outlineLevel="1" x14ac:dyDescent="0.25">
      <c r="A4378" s="34" t="s">
        <v>7152</v>
      </c>
      <c r="B4378" s="35" t="s">
        <v>7153</v>
      </c>
      <c r="C4378" s="35" t="s">
        <v>7154</v>
      </c>
      <c r="D4378" s="35" t="s">
        <v>500</v>
      </c>
      <c r="E4378" s="42">
        <v>816</v>
      </c>
      <c r="G4378" s="43">
        <v>0</v>
      </c>
      <c r="H4378" s="44">
        <v>0</v>
      </c>
      <c r="I4378" s="45"/>
      <c r="J4378" s="38"/>
      <c r="K4378" s="43">
        <v>400</v>
      </c>
      <c r="L4378" s="44">
        <v>326400</v>
      </c>
      <c r="M4378" s="45"/>
      <c r="N4378" s="38"/>
      <c r="O4378" s="43">
        <v>400</v>
      </c>
      <c r="P4378" s="44">
        <v>326400</v>
      </c>
      <c r="Q4378" s="45"/>
      <c r="R4378" s="38"/>
      <c r="S4378" s="43">
        <v>141</v>
      </c>
      <c r="T4378" s="44">
        <v>115056</v>
      </c>
      <c r="U4378" s="45"/>
      <c r="V4378" s="38"/>
      <c r="W4378" s="43">
        <v>287</v>
      </c>
      <c r="X4378" s="44">
        <v>234192</v>
      </c>
      <c r="Y4378" s="45"/>
      <c r="Z4378" s="38"/>
      <c r="AA4378" s="43">
        <v>111.46</v>
      </c>
      <c r="AB4378" s="44">
        <v>90951.360000000001</v>
      </c>
      <c r="AC4378" s="45"/>
      <c r="AD4378" s="38"/>
      <c r="AE4378" s="43">
        <v>155</v>
      </c>
      <c r="AF4378" s="44">
        <v>126480</v>
      </c>
      <c r="AG4378" s="45"/>
      <c r="AH4378" s="38"/>
      <c r="AI4378" s="43">
        <v>0</v>
      </c>
      <c r="AJ4378" s="44">
        <v>0</v>
      </c>
      <c r="AK4378" s="45"/>
      <c r="AL4378" s="38"/>
      <c r="AM4378" s="43">
        <v>438</v>
      </c>
      <c r="AN4378" s="44">
        <v>357408</v>
      </c>
      <c r="AO4378" s="45"/>
    </row>
    <row r="4379" spans="1:41" hidden="1" outlineLevel="1" x14ac:dyDescent="0.25">
      <c r="A4379" s="34" t="s">
        <v>7155</v>
      </c>
      <c r="B4379" s="35" t="s">
        <v>7156</v>
      </c>
      <c r="C4379" s="35" t="s">
        <v>7157</v>
      </c>
      <c r="D4379" s="35" t="s">
        <v>500</v>
      </c>
      <c r="E4379" s="42">
        <v>408</v>
      </c>
      <c r="G4379" s="43">
        <v>0</v>
      </c>
      <c r="H4379" s="44">
        <v>0</v>
      </c>
      <c r="I4379" s="45"/>
      <c r="J4379" s="38"/>
      <c r="K4379" s="43">
        <v>431</v>
      </c>
      <c r="L4379" s="44">
        <v>175848</v>
      </c>
      <c r="M4379" s="45"/>
      <c r="N4379" s="38"/>
      <c r="O4379" s="43">
        <v>431</v>
      </c>
      <c r="P4379" s="44">
        <v>175848</v>
      </c>
      <c r="Q4379" s="45"/>
      <c r="R4379" s="38"/>
      <c r="S4379" s="43">
        <v>1300</v>
      </c>
      <c r="T4379" s="44">
        <v>530400</v>
      </c>
      <c r="U4379" s="45"/>
      <c r="V4379" s="38"/>
      <c r="W4379" s="43">
        <v>298</v>
      </c>
      <c r="X4379" s="44">
        <v>121584</v>
      </c>
      <c r="Y4379" s="45"/>
      <c r="Z4379" s="38"/>
      <c r="AA4379" s="43">
        <v>416.31</v>
      </c>
      <c r="AB4379" s="44">
        <v>169854.48</v>
      </c>
      <c r="AC4379" s="45"/>
      <c r="AD4379" s="38"/>
      <c r="AE4379" s="43">
        <v>546</v>
      </c>
      <c r="AF4379" s="44">
        <v>222768</v>
      </c>
      <c r="AG4379" s="45"/>
      <c r="AH4379" s="38"/>
      <c r="AI4379" s="43">
        <v>0</v>
      </c>
      <c r="AJ4379" s="44">
        <v>0</v>
      </c>
      <c r="AK4379" s="45"/>
      <c r="AL4379" s="38"/>
      <c r="AM4379" s="43">
        <v>460</v>
      </c>
      <c r="AN4379" s="44">
        <v>187680</v>
      </c>
      <c r="AO4379" s="45"/>
    </row>
    <row r="4380" spans="1:41" hidden="1" outlineLevel="1" x14ac:dyDescent="0.25">
      <c r="A4380" s="30"/>
      <c r="B4380" s="31" t="s">
        <v>44</v>
      </c>
      <c r="C4380" s="31" t="s">
        <v>45</v>
      </c>
      <c r="G4380" s="36"/>
      <c r="H4380" s="36"/>
      <c r="I4380" s="37"/>
      <c r="J4380" s="38"/>
      <c r="K4380" s="36"/>
      <c r="L4380" s="36"/>
      <c r="M4380" s="37"/>
      <c r="N4380" s="38"/>
      <c r="O4380" s="36"/>
      <c r="P4380" s="36"/>
      <c r="Q4380" s="37"/>
      <c r="R4380" s="38"/>
      <c r="S4380" s="36"/>
      <c r="T4380" s="36"/>
      <c r="U4380" s="37"/>
      <c r="V4380" s="38"/>
      <c r="W4380" s="36"/>
      <c r="X4380" s="36"/>
      <c r="Y4380" s="37"/>
      <c r="Z4380" s="38"/>
      <c r="AA4380" s="36"/>
      <c r="AB4380" s="36"/>
      <c r="AC4380" s="37"/>
      <c r="AD4380" s="38"/>
      <c r="AE4380" s="36"/>
      <c r="AF4380" s="36"/>
      <c r="AG4380" s="37"/>
      <c r="AH4380" s="38"/>
      <c r="AI4380" s="36"/>
      <c r="AJ4380" s="36"/>
      <c r="AK4380" s="37"/>
      <c r="AL4380" s="38"/>
      <c r="AM4380" s="36"/>
      <c r="AN4380" s="36"/>
      <c r="AO4380" s="37"/>
    </row>
    <row r="4381" spans="1:41" hidden="1" outlineLevel="1" x14ac:dyDescent="0.25">
      <c r="A4381" s="34" t="s">
        <v>7158</v>
      </c>
      <c r="B4381" s="35" t="s">
        <v>47</v>
      </c>
      <c r="C4381" s="35" t="s">
        <v>2944</v>
      </c>
      <c r="G4381" s="36"/>
      <c r="H4381" s="36"/>
      <c r="I4381" s="37"/>
      <c r="J4381" s="38"/>
      <c r="K4381" s="36"/>
      <c r="L4381" s="36"/>
      <c r="M4381" s="37"/>
      <c r="N4381" s="38"/>
      <c r="O4381" s="36"/>
      <c r="P4381" s="36"/>
      <c r="Q4381" s="37"/>
      <c r="R4381" s="38"/>
      <c r="S4381" s="36"/>
      <c r="T4381" s="36"/>
      <c r="U4381" s="37"/>
      <c r="V4381" s="38"/>
      <c r="W4381" s="36"/>
      <c r="X4381" s="36"/>
      <c r="Y4381" s="37"/>
      <c r="Z4381" s="38"/>
      <c r="AA4381" s="36"/>
      <c r="AB4381" s="36"/>
      <c r="AC4381" s="37"/>
      <c r="AD4381" s="38"/>
      <c r="AE4381" s="36"/>
      <c r="AF4381" s="36"/>
      <c r="AG4381" s="37"/>
      <c r="AH4381" s="38"/>
      <c r="AI4381" s="36"/>
      <c r="AJ4381" s="36"/>
      <c r="AK4381" s="37"/>
      <c r="AL4381" s="38"/>
      <c r="AM4381" s="36"/>
      <c r="AN4381" s="36"/>
      <c r="AO4381" s="37"/>
    </row>
    <row r="4382" spans="1:41" ht="105" hidden="1" outlineLevel="1" x14ac:dyDescent="0.25">
      <c r="A4382" s="34" t="s">
        <v>7159</v>
      </c>
      <c r="B4382" s="35" t="s">
        <v>47</v>
      </c>
      <c r="C4382" s="35" t="s">
        <v>3935</v>
      </c>
      <c r="G4382" s="36"/>
      <c r="H4382" s="36"/>
      <c r="I4382" s="37"/>
      <c r="J4382" s="38"/>
      <c r="K4382" s="36"/>
      <c r="L4382" s="36"/>
      <c r="M4382" s="37"/>
      <c r="N4382" s="38"/>
      <c r="O4382" s="36"/>
      <c r="P4382" s="36"/>
      <c r="Q4382" s="37"/>
      <c r="R4382" s="38"/>
      <c r="S4382" s="36"/>
      <c r="T4382" s="36"/>
      <c r="U4382" s="37"/>
      <c r="V4382" s="38"/>
      <c r="W4382" s="36"/>
      <c r="X4382" s="36"/>
      <c r="Y4382" s="37"/>
      <c r="Z4382" s="38"/>
      <c r="AA4382" s="36"/>
      <c r="AB4382" s="36"/>
      <c r="AC4382" s="37"/>
      <c r="AD4382" s="38"/>
      <c r="AE4382" s="36"/>
      <c r="AF4382" s="36"/>
      <c r="AG4382" s="37"/>
      <c r="AH4382" s="38"/>
      <c r="AI4382" s="36"/>
      <c r="AJ4382" s="36"/>
      <c r="AK4382" s="37"/>
      <c r="AL4382" s="38"/>
      <c r="AM4382" s="36"/>
      <c r="AN4382" s="36"/>
      <c r="AO4382" s="37"/>
    </row>
    <row r="4383" spans="1:41" ht="45" hidden="1" outlineLevel="1" x14ac:dyDescent="0.25">
      <c r="A4383" s="30"/>
      <c r="B4383" s="31" t="s">
        <v>69</v>
      </c>
      <c r="C4383" s="31" t="s">
        <v>70</v>
      </c>
      <c r="D4383" s="31" t="s">
        <v>71</v>
      </c>
      <c r="E4383" s="31" t="s">
        <v>72</v>
      </c>
      <c r="G4383" s="39" t="s">
        <v>73</v>
      </c>
      <c r="H4383" s="40" t="s">
        <v>33</v>
      </c>
      <c r="I4383" s="41"/>
      <c r="J4383" s="38"/>
      <c r="K4383" s="39" t="s">
        <v>73</v>
      </c>
      <c r="L4383" s="40" t="s">
        <v>33</v>
      </c>
      <c r="M4383" s="41"/>
      <c r="N4383" s="38"/>
      <c r="O4383" s="39" t="s">
        <v>73</v>
      </c>
      <c r="P4383" s="40" t="s">
        <v>33</v>
      </c>
      <c r="Q4383" s="41"/>
      <c r="R4383" s="38"/>
      <c r="S4383" s="39" t="s">
        <v>73</v>
      </c>
      <c r="T4383" s="40" t="s">
        <v>33</v>
      </c>
      <c r="U4383" s="41"/>
      <c r="V4383" s="38"/>
      <c r="W4383" s="39" t="s">
        <v>73</v>
      </c>
      <c r="X4383" s="40" t="s">
        <v>33</v>
      </c>
      <c r="Y4383" s="41"/>
      <c r="Z4383" s="38"/>
      <c r="AA4383" s="39" t="s">
        <v>73</v>
      </c>
      <c r="AB4383" s="40" t="s">
        <v>33</v>
      </c>
      <c r="AC4383" s="41"/>
      <c r="AD4383" s="38"/>
      <c r="AE4383" s="39" t="s">
        <v>73</v>
      </c>
      <c r="AF4383" s="40" t="s">
        <v>33</v>
      </c>
      <c r="AG4383" s="41"/>
      <c r="AH4383" s="38"/>
      <c r="AI4383" s="39" t="s">
        <v>73</v>
      </c>
      <c r="AJ4383" s="40" t="s">
        <v>33</v>
      </c>
      <c r="AK4383" s="41"/>
      <c r="AL4383" s="38"/>
      <c r="AM4383" s="39" t="s">
        <v>73</v>
      </c>
      <c r="AN4383" s="40" t="s">
        <v>33</v>
      </c>
      <c r="AO4383" s="41"/>
    </row>
    <row r="4384" spans="1:41" ht="30" hidden="1" outlineLevel="1" x14ac:dyDescent="0.25">
      <c r="A4384" s="34" t="s">
        <v>7160</v>
      </c>
      <c r="B4384" s="35" t="s">
        <v>7161</v>
      </c>
      <c r="C4384" s="35" t="s">
        <v>7162</v>
      </c>
      <c r="D4384" s="35" t="s">
        <v>500</v>
      </c>
      <c r="E4384" s="42">
        <v>4692</v>
      </c>
      <c r="G4384" s="43">
        <v>0</v>
      </c>
      <c r="H4384" s="44">
        <v>0</v>
      </c>
      <c r="I4384" s="45"/>
      <c r="J4384" s="38"/>
      <c r="K4384" s="43">
        <v>100</v>
      </c>
      <c r="L4384" s="44">
        <v>469200</v>
      </c>
      <c r="M4384" s="45"/>
      <c r="N4384" s="38"/>
      <c r="O4384" s="43">
        <v>100</v>
      </c>
      <c r="P4384" s="44">
        <v>469200</v>
      </c>
      <c r="Q4384" s="45"/>
      <c r="R4384" s="38"/>
      <c r="S4384" s="43">
        <v>232</v>
      </c>
      <c r="T4384" s="44">
        <v>1088544</v>
      </c>
      <c r="U4384" s="45"/>
      <c r="V4384" s="38"/>
      <c r="W4384" s="43">
        <v>0</v>
      </c>
      <c r="X4384" s="44">
        <v>0</v>
      </c>
      <c r="Y4384" s="45"/>
      <c r="Z4384" s="38"/>
      <c r="AA4384" s="43">
        <v>310.10000000000002</v>
      </c>
      <c r="AB4384" s="44">
        <v>1454989.2</v>
      </c>
      <c r="AC4384" s="45"/>
      <c r="AD4384" s="38"/>
      <c r="AE4384" s="43">
        <v>230</v>
      </c>
      <c r="AF4384" s="44">
        <v>1079160</v>
      </c>
      <c r="AG4384" s="45"/>
      <c r="AH4384" s="38"/>
      <c r="AI4384" s="43">
        <v>0</v>
      </c>
      <c r="AJ4384" s="44">
        <v>0</v>
      </c>
      <c r="AK4384" s="45"/>
      <c r="AL4384" s="38"/>
      <c r="AM4384" s="43">
        <v>194</v>
      </c>
      <c r="AN4384" s="44">
        <v>910248</v>
      </c>
      <c r="AO4384" s="45"/>
    </row>
    <row r="4385" spans="1:41" hidden="1" outlineLevel="1" x14ac:dyDescent="0.25">
      <c r="A4385" s="34" t="s">
        <v>7163</v>
      </c>
      <c r="B4385" s="35" t="s">
        <v>7164</v>
      </c>
      <c r="C4385" s="35" t="s">
        <v>7165</v>
      </c>
      <c r="D4385" s="35" t="s">
        <v>500</v>
      </c>
      <c r="E4385" s="42">
        <v>204</v>
      </c>
      <c r="G4385" s="43">
        <v>0</v>
      </c>
      <c r="H4385" s="44">
        <v>0</v>
      </c>
      <c r="I4385" s="45"/>
      <c r="J4385" s="38"/>
      <c r="K4385" s="43">
        <v>4500</v>
      </c>
      <c r="L4385" s="44">
        <v>918000</v>
      </c>
      <c r="M4385" s="45"/>
      <c r="N4385" s="38"/>
      <c r="O4385" s="43">
        <v>4500</v>
      </c>
      <c r="P4385" s="44">
        <v>918000</v>
      </c>
      <c r="Q4385" s="45"/>
      <c r="R4385" s="38"/>
      <c r="S4385" s="43">
        <v>5105</v>
      </c>
      <c r="T4385" s="44">
        <v>1041420</v>
      </c>
      <c r="U4385" s="45"/>
      <c r="V4385" s="38"/>
      <c r="W4385" s="43">
        <v>8925</v>
      </c>
      <c r="X4385" s="44">
        <v>1820700</v>
      </c>
      <c r="Y4385" s="45"/>
      <c r="Z4385" s="38"/>
      <c r="AA4385" s="43">
        <v>496.16</v>
      </c>
      <c r="AB4385" s="44">
        <v>101216.64</v>
      </c>
      <c r="AC4385" s="45"/>
      <c r="AD4385" s="38"/>
      <c r="AE4385" s="43">
        <v>4939</v>
      </c>
      <c r="AF4385" s="44">
        <v>1007556</v>
      </c>
      <c r="AG4385" s="45"/>
      <c r="AH4385" s="38"/>
      <c r="AI4385" s="43">
        <v>0</v>
      </c>
      <c r="AJ4385" s="44">
        <v>0</v>
      </c>
      <c r="AK4385" s="45"/>
      <c r="AL4385" s="38"/>
      <c r="AM4385" s="43">
        <v>9031</v>
      </c>
      <c r="AN4385" s="44">
        <v>1842324</v>
      </c>
      <c r="AO4385" s="45"/>
    </row>
    <row r="4386" spans="1:41" hidden="1" outlineLevel="1" x14ac:dyDescent="0.25">
      <c r="A4386" s="34" t="s">
        <v>7166</v>
      </c>
      <c r="B4386" s="35" t="s">
        <v>7167</v>
      </c>
      <c r="C4386" s="35" t="s">
        <v>2955</v>
      </c>
      <c r="D4386" s="35" t="s">
        <v>500</v>
      </c>
      <c r="E4386" s="42">
        <v>3468</v>
      </c>
      <c r="G4386" s="43">
        <v>0</v>
      </c>
      <c r="H4386" s="44">
        <v>0</v>
      </c>
      <c r="I4386" s="45"/>
      <c r="J4386" s="38"/>
      <c r="K4386" s="43">
        <v>150</v>
      </c>
      <c r="L4386" s="44">
        <v>520200</v>
      </c>
      <c r="M4386" s="45"/>
      <c r="N4386" s="38"/>
      <c r="O4386" s="43">
        <v>150</v>
      </c>
      <c r="P4386" s="44">
        <v>520200</v>
      </c>
      <c r="Q4386" s="45"/>
      <c r="R4386" s="38"/>
      <c r="S4386" s="43">
        <v>200</v>
      </c>
      <c r="T4386" s="44">
        <v>693600</v>
      </c>
      <c r="U4386" s="45"/>
      <c r="V4386" s="38"/>
      <c r="W4386" s="43">
        <v>137</v>
      </c>
      <c r="X4386" s="44">
        <v>475116</v>
      </c>
      <c r="Y4386" s="45"/>
      <c r="Z4386" s="38"/>
      <c r="AA4386" s="43">
        <v>93.44</v>
      </c>
      <c r="AB4386" s="44">
        <v>324049.91999999998</v>
      </c>
      <c r="AC4386" s="45"/>
      <c r="AD4386" s="38"/>
      <c r="AE4386" s="43">
        <v>155</v>
      </c>
      <c r="AF4386" s="44">
        <v>537540</v>
      </c>
      <c r="AG4386" s="45"/>
      <c r="AH4386" s="38"/>
      <c r="AI4386" s="43">
        <v>0</v>
      </c>
      <c r="AJ4386" s="44">
        <v>0</v>
      </c>
      <c r="AK4386" s="45"/>
      <c r="AL4386" s="38"/>
      <c r="AM4386" s="43">
        <v>228</v>
      </c>
      <c r="AN4386" s="44">
        <v>790704</v>
      </c>
      <c r="AO4386" s="45"/>
    </row>
    <row r="4387" spans="1:41" hidden="1" outlineLevel="1" x14ac:dyDescent="0.25">
      <c r="A4387" s="34" t="s">
        <v>7168</v>
      </c>
      <c r="B4387" s="35" t="s">
        <v>7169</v>
      </c>
      <c r="C4387" s="35" t="s">
        <v>3943</v>
      </c>
      <c r="D4387" s="35" t="s">
        <v>500</v>
      </c>
      <c r="E4387" s="42">
        <v>204</v>
      </c>
      <c r="G4387" s="43">
        <v>0</v>
      </c>
      <c r="H4387" s="44">
        <v>0</v>
      </c>
      <c r="I4387" s="45"/>
      <c r="J4387" s="38"/>
      <c r="K4387" s="43">
        <v>180</v>
      </c>
      <c r="L4387" s="44">
        <v>36720</v>
      </c>
      <c r="M4387" s="45"/>
      <c r="N4387" s="38"/>
      <c r="O4387" s="43">
        <v>180</v>
      </c>
      <c r="P4387" s="44">
        <v>36720</v>
      </c>
      <c r="Q4387" s="45"/>
      <c r="R4387" s="38"/>
      <c r="S4387" s="43">
        <v>200</v>
      </c>
      <c r="T4387" s="44">
        <v>40800</v>
      </c>
      <c r="U4387" s="45"/>
      <c r="V4387" s="38"/>
      <c r="W4387" s="43">
        <v>155</v>
      </c>
      <c r="X4387" s="44">
        <v>31620</v>
      </c>
      <c r="Y4387" s="45"/>
      <c r="Z4387" s="38"/>
      <c r="AA4387" s="43">
        <v>155.46</v>
      </c>
      <c r="AB4387" s="44">
        <v>31713.84</v>
      </c>
      <c r="AC4387" s="45"/>
      <c r="AD4387" s="38"/>
      <c r="AE4387" s="43">
        <v>170</v>
      </c>
      <c r="AF4387" s="44">
        <v>34680</v>
      </c>
      <c r="AG4387" s="45"/>
      <c r="AH4387" s="38"/>
      <c r="AI4387" s="43">
        <v>0</v>
      </c>
      <c r="AJ4387" s="44">
        <v>0</v>
      </c>
      <c r="AK4387" s="45"/>
      <c r="AL4387" s="38"/>
      <c r="AM4387" s="43">
        <v>217</v>
      </c>
      <c r="AN4387" s="44">
        <v>44268</v>
      </c>
      <c r="AO4387" s="45"/>
    </row>
    <row r="4388" spans="1:41" hidden="1" outlineLevel="1" x14ac:dyDescent="0.25">
      <c r="A4388" s="34" t="s">
        <v>7170</v>
      </c>
      <c r="B4388" s="35" t="s">
        <v>7171</v>
      </c>
      <c r="C4388" s="35" t="s">
        <v>2961</v>
      </c>
      <c r="D4388" s="35" t="s">
        <v>500</v>
      </c>
      <c r="E4388" s="42">
        <v>408</v>
      </c>
      <c r="G4388" s="43">
        <v>0</v>
      </c>
      <c r="H4388" s="44">
        <v>0</v>
      </c>
      <c r="I4388" s="45"/>
      <c r="J4388" s="38"/>
      <c r="K4388" s="43">
        <v>120</v>
      </c>
      <c r="L4388" s="44">
        <v>48960</v>
      </c>
      <c r="M4388" s="45"/>
      <c r="N4388" s="38"/>
      <c r="O4388" s="43">
        <v>120</v>
      </c>
      <c r="P4388" s="44">
        <v>48960</v>
      </c>
      <c r="Q4388" s="45"/>
      <c r="R4388" s="38"/>
      <c r="S4388" s="43">
        <v>316</v>
      </c>
      <c r="T4388" s="44">
        <v>128928</v>
      </c>
      <c r="U4388" s="45"/>
      <c r="V4388" s="38"/>
      <c r="W4388" s="43">
        <v>137</v>
      </c>
      <c r="X4388" s="44">
        <v>55896</v>
      </c>
      <c r="Y4388" s="45"/>
      <c r="Z4388" s="38"/>
      <c r="AA4388" s="43">
        <v>111.64</v>
      </c>
      <c r="AB4388" s="44">
        <v>45549.120000000003</v>
      </c>
      <c r="AC4388" s="45"/>
      <c r="AD4388" s="38"/>
      <c r="AE4388" s="43">
        <v>217</v>
      </c>
      <c r="AF4388" s="44">
        <v>88536</v>
      </c>
      <c r="AG4388" s="45"/>
      <c r="AH4388" s="38"/>
      <c r="AI4388" s="43">
        <v>0</v>
      </c>
      <c r="AJ4388" s="44">
        <v>0</v>
      </c>
      <c r="AK4388" s="45"/>
      <c r="AL4388" s="38"/>
      <c r="AM4388" s="43">
        <v>319</v>
      </c>
      <c r="AN4388" s="44">
        <v>130152</v>
      </c>
      <c r="AO4388" s="45"/>
    </row>
    <row r="4389" spans="1:41" hidden="1" outlineLevel="1" x14ac:dyDescent="0.25">
      <c r="A4389" s="34" t="s">
        <v>7172</v>
      </c>
      <c r="B4389" s="35" t="s">
        <v>7173</v>
      </c>
      <c r="C4389" s="35" t="s">
        <v>2964</v>
      </c>
      <c r="D4389" s="35" t="s">
        <v>500</v>
      </c>
      <c r="E4389" s="42">
        <v>204</v>
      </c>
      <c r="G4389" s="43">
        <v>0</v>
      </c>
      <c r="H4389" s="44">
        <v>0</v>
      </c>
      <c r="I4389" s="45"/>
      <c r="J4389" s="38"/>
      <c r="K4389" s="43">
        <v>200</v>
      </c>
      <c r="L4389" s="44">
        <v>40800</v>
      </c>
      <c r="M4389" s="45"/>
      <c r="N4389" s="38"/>
      <c r="O4389" s="43">
        <v>200</v>
      </c>
      <c r="P4389" s="44">
        <v>40800</v>
      </c>
      <c r="Q4389" s="45"/>
      <c r="R4389" s="38"/>
      <c r="S4389" s="43">
        <v>460</v>
      </c>
      <c r="T4389" s="44">
        <v>93840</v>
      </c>
      <c r="U4389" s="45"/>
      <c r="V4389" s="38"/>
      <c r="W4389" s="43">
        <v>220</v>
      </c>
      <c r="X4389" s="44">
        <v>44880</v>
      </c>
      <c r="Y4389" s="45"/>
      <c r="Z4389" s="38"/>
      <c r="AA4389" s="43">
        <v>74.42</v>
      </c>
      <c r="AB4389" s="44">
        <v>15181.68</v>
      </c>
      <c r="AC4389" s="45"/>
      <c r="AD4389" s="38"/>
      <c r="AE4389" s="43">
        <v>247</v>
      </c>
      <c r="AF4389" s="44">
        <v>50388</v>
      </c>
      <c r="AG4389" s="45"/>
      <c r="AH4389" s="38"/>
      <c r="AI4389" s="43">
        <v>0</v>
      </c>
      <c r="AJ4389" s="44">
        <v>0</v>
      </c>
      <c r="AK4389" s="45"/>
      <c r="AL4389" s="38"/>
      <c r="AM4389" s="43">
        <v>690</v>
      </c>
      <c r="AN4389" s="44">
        <v>140760</v>
      </c>
      <c r="AO4389" s="45"/>
    </row>
    <row r="4390" spans="1:41" hidden="1" outlineLevel="1" x14ac:dyDescent="0.25">
      <c r="A4390" s="34" t="s">
        <v>7174</v>
      </c>
      <c r="B4390" s="35" t="s">
        <v>7175</v>
      </c>
      <c r="C4390" s="35" t="s">
        <v>2967</v>
      </c>
      <c r="D4390" s="35" t="s">
        <v>500</v>
      </c>
      <c r="E4390" s="42">
        <v>408</v>
      </c>
      <c r="G4390" s="43">
        <v>0</v>
      </c>
      <c r="H4390" s="44">
        <v>0</v>
      </c>
      <c r="I4390" s="45"/>
      <c r="J4390" s="38"/>
      <c r="K4390" s="43">
        <v>250</v>
      </c>
      <c r="L4390" s="44">
        <v>102000</v>
      </c>
      <c r="M4390" s="45"/>
      <c r="N4390" s="38"/>
      <c r="O4390" s="43">
        <v>250</v>
      </c>
      <c r="P4390" s="44">
        <v>102000</v>
      </c>
      <c r="Q4390" s="45"/>
      <c r="R4390" s="38"/>
      <c r="S4390" s="43">
        <v>248</v>
      </c>
      <c r="T4390" s="44">
        <v>101184</v>
      </c>
      <c r="U4390" s="45"/>
      <c r="V4390" s="38"/>
      <c r="W4390" s="43">
        <v>268</v>
      </c>
      <c r="X4390" s="44">
        <v>109344</v>
      </c>
      <c r="Y4390" s="45"/>
      <c r="Z4390" s="38"/>
      <c r="AA4390" s="43">
        <v>217.48</v>
      </c>
      <c r="AB4390" s="44">
        <v>88731.839999999997</v>
      </c>
      <c r="AC4390" s="45"/>
      <c r="AD4390" s="38"/>
      <c r="AE4390" s="43">
        <v>354</v>
      </c>
      <c r="AF4390" s="44">
        <v>144432</v>
      </c>
      <c r="AG4390" s="45"/>
      <c r="AH4390" s="38"/>
      <c r="AI4390" s="43">
        <v>0</v>
      </c>
      <c r="AJ4390" s="44">
        <v>0</v>
      </c>
      <c r="AK4390" s="45"/>
      <c r="AL4390" s="38"/>
      <c r="AM4390" s="43">
        <v>176</v>
      </c>
      <c r="AN4390" s="44">
        <v>71808</v>
      </c>
      <c r="AO4390" s="45"/>
    </row>
    <row r="4391" spans="1:41" hidden="1" outlineLevel="1" x14ac:dyDescent="0.25">
      <c r="A4391" s="30"/>
      <c r="B4391" s="31" t="s">
        <v>44</v>
      </c>
      <c r="C4391" s="31" t="s">
        <v>45</v>
      </c>
      <c r="G4391" s="36"/>
      <c r="H4391" s="36"/>
      <c r="I4391" s="37"/>
      <c r="J4391" s="38"/>
      <c r="K4391" s="36"/>
      <c r="L4391" s="36"/>
      <c r="M4391" s="37"/>
      <c r="N4391" s="38"/>
      <c r="O4391" s="36"/>
      <c r="P4391" s="36"/>
      <c r="Q4391" s="37"/>
      <c r="R4391" s="38"/>
      <c r="S4391" s="36"/>
      <c r="T4391" s="36"/>
      <c r="U4391" s="37"/>
      <c r="V4391" s="38"/>
      <c r="W4391" s="36"/>
      <c r="X4391" s="36"/>
      <c r="Y4391" s="37"/>
      <c r="Z4391" s="38"/>
      <c r="AA4391" s="36"/>
      <c r="AB4391" s="36"/>
      <c r="AC4391" s="37"/>
      <c r="AD4391" s="38"/>
      <c r="AE4391" s="36"/>
      <c r="AF4391" s="36"/>
      <c r="AG4391" s="37"/>
      <c r="AH4391" s="38"/>
      <c r="AI4391" s="36"/>
      <c r="AJ4391" s="36"/>
      <c r="AK4391" s="37"/>
      <c r="AL4391" s="38"/>
      <c r="AM4391" s="36"/>
      <c r="AN4391" s="36"/>
      <c r="AO4391" s="37"/>
    </row>
    <row r="4392" spans="1:41" hidden="1" outlineLevel="1" x14ac:dyDescent="0.25">
      <c r="A4392" s="34" t="s">
        <v>7176</v>
      </c>
      <c r="B4392" s="35" t="s">
        <v>47</v>
      </c>
      <c r="C4392" s="35" t="s">
        <v>2969</v>
      </c>
      <c r="G4392" s="36"/>
      <c r="H4392" s="36"/>
      <c r="I4392" s="37"/>
      <c r="J4392" s="38"/>
      <c r="K4392" s="36"/>
      <c r="L4392" s="36"/>
      <c r="M4392" s="37"/>
      <c r="N4392" s="38"/>
      <c r="O4392" s="36"/>
      <c r="P4392" s="36"/>
      <c r="Q4392" s="37"/>
      <c r="R4392" s="38"/>
      <c r="S4392" s="36"/>
      <c r="T4392" s="36"/>
      <c r="U4392" s="37"/>
      <c r="V4392" s="38"/>
      <c r="W4392" s="36"/>
      <c r="X4392" s="36"/>
      <c r="Y4392" s="37"/>
      <c r="Z4392" s="38"/>
      <c r="AA4392" s="36"/>
      <c r="AB4392" s="36"/>
      <c r="AC4392" s="37"/>
      <c r="AD4392" s="38"/>
      <c r="AE4392" s="36"/>
      <c r="AF4392" s="36"/>
      <c r="AG4392" s="37"/>
      <c r="AH4392" s="38"/>
      <c r="AI4392" s="36"/>
      <c r="AJ4392" s="36"/>
      <c r="AK4392" s="37"/>
      <c r="AL4392" s="38"/>
      <c r="AM4392" s="36"/>
      <c r="AN4392" s="36"/>
      <c r="AO4392" s="37"/>
    </row>
    <row r="4393" spans="1:41" ht="60" hidden="1" outlineLevel="1" x14ac:dyDescent="0.25">
      <c r="A4393" s="34" t="s">
        <v>7177</v>
      </c>
      <c r="B4393" s="35" t="s">
        <v>47</v>
      </c>
      <c r="C4393" s="35" t="s">
        <v>2971</v>
      </c>
      <c r="G4393" s="36"/>
      <c r="H4393" s="36"/>
      <c r="I4393" s="37"/>
      <c r="J4393" s="38"/>
      <c r="K4393" s="36"/>
      <c r="L4393" s="36"/>
      <c r="M4393" s="37"/>
      <c r="N4393" s="38"/>
      <c r="O4393" s="36"/>
      <c r="P4393" s="36"/>
      <c r="Q4393" s="37"/>
      <c r="R4393" s="38"/>
      <c r="S4393" s="36"/>
      <c r="T4393" s="36"/>
      <c r="U4393" s="37"/>
      <c r="V4393" s="38"/>
      <c r="W4393" s="36"/>
      <c r="X4393" s="36"/>
      <c r="Y4393" s="37"/>
      <c r="Z4393" s="38"/>
      <c r="AA4393" s="36"/>
      <c r="AB4393" s="36"/>
      <c r="AC4393" s="37"/>
      <c r="AD4393" s="38"/>
      <c r="AE4393" s="36"/>
      <c r="AF4393" s="36"/>
      <c r="AG4393" s="37"/>
      <c r="AH4393" s="38"/>
      <c r="AI4393" s="36"/>
      <c r="AJ4393" s="36"/>
      <c r="AK4393" s="37"/>
      <c r="AL4393" s="38"/>
      <c r="AM4393" s="36"/>
      <c r="AN4393" s="36"/>
      <c r="AO4393" s="37"/>
    </row>
    <row r="4394" spans="1:41" ht="45" hidden="1" outlineLevel="1" x14ac:dyDescent="0.25">
      <c r="A4394" s="30"/>
      <c r="B4394" s="31" t="s">
        <v>69</v>
      </c>
      <c r="C4394" s="31" t="s">
        <v>70</v>
      </c>
      <c r="D4394" s="31" t="s">
        <v>71</v>
      </c>
      <c r="E4394" s="31" t="s">
        <v>72</v>
      </c>
      <c r="G4394" s="39" t="s">
        <v>73</v>
      </c>
      <c r="H4394" s="40" t="s">
        <v>33</v>
      </c>
      <c r="I4394" s="41"/>
      <c r="J4394" s="38"/>
      <c r="K4394" s="39" t="s">
        <v>73</v>
      </c>
      <c r="L4394" s="40" t="s">
        <v>33</v>
      </c>
      <c r="M4394" s="41"/>
      <c r="N4394" s="38"/>
      <c r="O4394" s="39" t="s">
        <v>73</v>
      </c>
      <c r="P4394" s="40" t="s">
        <v>33</v>
      </c>
      <c r="Q4394" s="41"/>
      <c r="R4394" s="38"/>
      <c r="S4394" s="39" t="s">
        <v>73</v>
      </c>
      <c r="T4394" s="40" t="s">
        <v>33</v>
      </c>
      <c r="U4394" s="41"/>
      <c r="V4394" s="38"/>
      <c r="W4394" s="39" t="s">
        <v>73</v>
      </c>
      <c r="X4394" s="40" t="s">
        <v>33</v>
      </c>
      <c r="Y4394" s="41"/>
      <c r="Z4394" s="38"/>
      <c r="AA4394" s="39" t="s">
        <v>73</v>
      </c>
      <c r="AB4394" s="40" t="s">
        <v>33</v>
      </c>
      <c r="AC4394" s="41"/>
      <c r="AD4394" s="38"/>
      <c r="AE4394" s="39" t="s">
        <v>73</v>
      </c>
      <c r="AF4394" s="40" t="s">
        <v>33</v>
      </c>
      <c r="AG4394" s="41"/>
      <c r="AH4394" s="38"/>
      <c r="AI4394" s="39" t="s">
        <v>73</v>
      </c>
      <c r="AJ4394" s="40" t="s">
        <v>33</v>
      </c>
      <c r="AK4394" s="41"/>
      <c r="AL4394" s="38"/>
      <c r="AM4394" s="39" t="s">
        <v>73</v>
      </c>
      <c r="AN4394" s="40" t="s">
        <v>33</v>
      </c>
      <c r="AO4394" s="41"/>
    </row>
    <row r="4395" spans="1:41" hidden="1" outlineLevel="1" x14ac:dyDescent="0.25">
      <c r="A4395" s="34" t="s">
        <v>7178</v>
      </c>
      <c r="B4395" s="35" t="s">
        <v>7179</v>
      </c>
      <c r="C4395" s="35" t="s">
        <v>7180</v>
      </c>
      <c r="D4395" s="35" t="s">
        <v>500</v>
      </c>
      <c r="E4395" s="42">
        <v>204</v>
      </c>
      <c r="G4395" s="43">
        <v>0</v>
      </c>
      <c r="H4395" s="44">
        <v>0</v>
      </c>
      <c r="I4395" s="45"/>
      <c r="J4395" s="38"/>
      <c r="K4395" s="43">
        <v>1500</v>
      </c>
      <c r="L4395" s="44">
        <v>306000</v>
      </c>
      <c r="M4395" s="45"/>
      <c r="N4395" s="38"/>
      <c r="O4395" s="43">
        <v>1500</v>
      </c>
      <c r="P4395" s="44">
        <v>306000</v>
      </c>
      <c r="Q4395" s="45"/>
      <c r="R4395" s="38"/>
      <c r="S4395" s="43">
        <v>6155</v>
      </c>
      <c r="T4395" s="44">
        <v>1255620</v>
      </c>
      <c r="U4395" s="45"/>
      <c r="V4395" s="38"/>
      <c r="W4395" s="43">
        <v>238</v>
      </c>
      <c r="X4395" s="44">
        <v>48552</v>
      </c>
      <c r="Y4395" s="45"/>
      <c r="Z4395" s="38"/>
      <c r="AA4395" s="43">
        <v>206.73</v>
      </c>
      <c r="AB4395" s="44">
        <v>42172.92</v>
      </c>
      <c r="AC4395" s="45"/>
      <c r="AD4395" s="38"/>
      <c r="AE4395" s="43">
        <v>322</v>
      </c>
      <c r="AF4395" s="44">
        <v>65688</v>
      </c>
      <c r="AG4395" s="45"/>
      <c r="AH4395" s="38"/>
      <c r="AI4395" s="43">
        <v>0</v>
      </c>
      <c r="AJ4395" s="44">
        <v>0</v>
      </c>
      <c r="AK4395" s="45"/>
      <c r="AL4395" s="38"/>
      <c r="AM4395" s="43">
        <v>1691</v>
      </c>
      <c r="AN4395" s="44">
        <v>344964</v>
      </c>
      <c r="AO4395" s="45"/>
    </row>
    <row r="4396" spans="1:41" hidden="1" outlineLevel="1" x14ac:dyDescent="0.25">
      <c r="A4396" s="34" t="s">
        <v>7181</v>
      </c>
      <c r="B4396" s="35" t="s">
        <v>7182</v>
      </c>
      <c r="C4396" s="35" t="s">
        <v>2989</v>
      </c>
      <c r="D4396" s="35" t="s">
        <v>500</v>
      </c>
      <c r="E4396" s="42">
        <v>2040</v>
      </c>
      <c r="G4396" s="43">
        <v>0</v>
      </c>
      <c r="H4396" s="44">
        <v>0</v>
      </c>
      <c r="I4396" s="45"/>
      <c r="J4396" s="38"/>
      <c r="K4396" s="43">
        <v>100</v>
      </c>
      <c r="L4396" s="44">
        <v>204000</v>
      </c>
      <c r="M4396" s="45"/>
      <c r="N4396" s="38"/>
      <c r="O4396" s="43">
        <v>100</v>
      </c>
      <c r="P4396" s="44">
        <v>204000</v>
      </c>
      <c r="Q4396" s="45"/>
      <c r="R4396" s="38"/>
      <c r="S4396" s="43">
        <v>52</v>
      </c>
      <c r="T4396" s="44">
        <v>106080</v>
      </c>
      <c r="U4396" s="45"/>
      <c r="V4396" s="38"/>
      <c r="W4396" s="43">
        <v>26</v>
      </c>
      <c r="X4396" s="44">
        <v>53040</v>
      </c>
      <c r="Y4396" s="45"/>
      <c r="Z4396" s="38"/>
      <c r="AA4396" s="43">
        <v>19.02</v>
      </c>
      <c r="AB4396" s="44">
        <v>38800.800000000003</v>
      </c>
      <c r="AC4396" s="45"/>
      <c r="AD4396" s="38"/>
      <c r="AE4396" s="43">
        <v>23</v>
      </c>
      <c r="AF4396" s="44">
        <v>46920</v>
      </c>
      <c r="AG4396" s="45"/>
      <c r="AH4396" s="38"/>
      <c r="AI4396" s="43">
        <v>0</v>
      </c>
      <c r="AJ4396" s="44">
        <v>0</v>
      </c>
      <c r="AK4396" s="45"/>
      <c r="AL4396" s="38"/>
      <c r="AM4396" s="43">
        <v>45</v>
      </c>
      <c r="AN4396" s="44">
        <v>91800</v>
      </c>
      <c r="AO4396" s="45"/>
    </row>
    <row r="4397" spans="1:41" hidden="1" outlineLevel="1" x14ac:dyDescent="0.25">
      <c r="A4397" s="34" t="s">
        <v>7183</v>
      </c>
      <c r="B4397" s="35" t="s">
        <v>7184</v>
      </c>
      <c r="C4397" s="35" t="s">
        <v>2986</v>
      </c>
      <c r="D4397" s="35" t="s">
        <v>500</v>
      </c>
      <c r="E4397" s="42">
        <v>2652</v>
      </c>
      <c r="G4397" s="43">
        <v>0</v>
      </c>
      <c r="H4397" s="44">
        <v>0</v>
      </c>
      <c r="I4397" s="45"/>
      <c r="J4397" s="38"/>
      <c r="K4397" s="43">
        <v>110</v>
      </c>
      <c r="L4397" s="44">
        <v>291720</v>
      </c>
      <c r="M4397" s="45"/>
      <c r="N4397" s="38"/>
      <c r="O4397" s="43">
        <v>110</v>
      </c>
      <c r="P4397" s="44">
        <v>291720</v>
      </c>
      <c r="Q4397" s="45"/>
      <c r="R4397" s="38"/>
      <c r="S4397" s="43">
        <v>46</v>
      </c>
      <c r="T4397" s="44">
        <v>121992</v>
      </c>
      <c r="U4397" s="45"/>
      <c r="V4397" s="38"/>
      <c r="W4397" s="43">
        <v>26</v>
      </c>
      <c r="X4397" s="44">
        <v>68952</v>
      </c>
      <c r="Y4397" s="45"/>
      <c r="Z4397" s="38"/>
      <c r="AA4397" s="43">
        <v>19.02</v>
      </c>
      <c r="AB4397" s="44">
        <v>50441.04</v>
      </c>
      <c r="AC4397" s="45"/>
      <c r="AD4397" s="38"/>
      <c r="AE4397" s="43">
        <v>23</v>
      </c>
      <c r="AF4397" s="44">
        <v>60996</v>
      </c>
      <c r="AG4397" s="45"/>
      <c r="AH4397" s="38"/>
      <c r="AI4397" s="43">
        <v>0</v>
      </c>
      <c r="AJ4397" s="44">
        <v>0</v>
      </c>
      <c r="AK4397" s="45"/>
      <c r="AL4397" s="38"/>
      <c r="AM4397" s="43">
        <v>35</v>
      </c>
      <c r="AN4397" s="44">
        <v>92820</v>
      </c>
      <c r="AO4397" s="45"/>
    </row>
    <row r="4398" spans="1:41" ht="30" hidden="1" outlineLevel="1" x14ac:dyDescent="0.25">
      <c r="A4398" s="34" t="s">
        <v>7185</v>
      </c>
      <c r="B4398" s="35" t="s">
        <v>7186</v>
      </c>
      <c r="C4398" s="35" t="s">
        <v>2992</v>
      </c>
      <c r="D4398" s="35" t="s">
        <v>500</v>
      </c>
      <c r="E4398" s="42">
        <v>4692</v>
      </c>
      <c r="G4398" s="43">
        <v>0</v>
      </c>
      <c r="H4398" s="44">
        <v>0</v>
      </c>
      <c r="I4398" s="45"/>
      <c r="J4398" s="38"/>
      <c r="K4398" s="43">
        <v>400</v>
      </c>
      <c r="L4398" s="44">
        <v>1876800</v>
      </c>
      <c r="M4398" s="45"/>
      <c r="N4398" s="38"/>
      <c r="O4398" s="43">
        <v>400</v>
      </c>
      <c r="P4398" s="44">
        <v>1876800</v>
      </c>
      <c r="Q4398" s="45"/>
      <c r="R4398" s="38"/>
      <c r="S4398" s="43">
        <v>272</v>
      </c>
      <c r="T4398" s="44">
        <v>1276224</v>
      </c>
      <c r="U4398" s="45"/>
      <c r="V4398" s="38"/>
      <c r="W4398" s="43">
        <v>127</v>
      </c>
      <c r="X4398" s="44">
        <v>595884</v>
      </c>
      <c r="Y4398" s="45"/>
      <c r="Z4398" s="38"/>
      <c r="AA4398" s="43">
        <v>258</v>
      </c>
      <c r="AB4398" s="44">
        <v>1210536</v>
      </c>
      <c r="AC4398" s="45"/>
      <c r="AD4398" s="38"/>
      <c r="AE4398" s="43">
        <v>437</v>
      </c>
      <c r="AF4398" s="44">
        <v>2050404</v>
      </c>
      <c r="AG4398" s="45"/>
      <c r="AH4398" s="38"/>
      <c r="AI4398" s="43">
        <v>0</v>
      </c>
      <c r="AJ4398" s="44">
        <v>0</v>
      </c>
      <c r="AK4398" s="45"/>
      <c r="AL4398" s="38"/>
      <c r="AM4398" s="43">
        <v>348</v>
      </c>
      <c r="AN4398" s="44">
        <v>1632816</v>
      </c>
      <c r="AO4398" s="45"/>
    </row>
    <row r="4399" spans="1:41" hidden="1" outlineLevel="1" x14ac:dyDescent="0.25">
      <c r="A4399" s="30"/>
      <c r="B4399" s="31" t="s">
        <v>44</v>
      </c>
      <c r="C4399" s="31" t="s">
        <v>45</v>
      </c>
      <c r="G4399" s="36"/>
      <c r="H4399" s="36"/>
      <c r="I4399" s="37"/>
      <c r="J4399" s="38"/>
      <c r="K4399" s="36"/>
      <c r="L4399" s="36"/>
      <c r="M4399" s="37"/>
      <c r="N4399" s="38"/>
      <c r="O4399" s="36"/>
      <c r="P4399" s="36"/>
      <c r="Q4399" s="37"/>
      <c r="R4399" s="38"/>
      <c r="S4399" s="36"/>
      <c r="T4399" s="36"/>
      <c r="U4399" s="37"/>
      <c r="V4399" s="38"/>
      <c r="W4399" s="36"/>
      <c r="X4399" s="36"/>
      <c r="Y4399" s="37"/>
      <c r="Z4399" s="38"/>
      <c r="AA4399" s="36"/>
      <c r="AB4399" s="36"/>
      <c r="AC4399" s="37"/>
      <c r="AD4399" s="38"/>
      <c r="AE4399" s="36"/>
      <c r="AF4399" s="36"/>
      <c r="AG4399" s="37"/>
      <c r="AH4399" s="38"/>
      <c r="AI4399" s="36"/>
      <c r="AJ4399" s="36"/>
      <c r="AK4399" s="37"/>
      <c r="AL4399" s="38"/>
      <c r="AM4399" s="36"/>
      <c r="AN4399" s="36"/>
      <c r="AO4399" s="37"/>
    </row>
    <row r="4400" spans="1:41" hidden="1" outlineLevel="1" x14ac:dyDescent="0.25">
      <c r="A4400" s="34" t="s">
        <v>7187</v>
      </c>
      <c r="B4400" s="35" t="s">
        <v>47</v>
      </c>
      <c r="C4400" s="35" t="s">
        <v>5268</v>
      </c>
      <c r="G4400" s="36"/>
      <c r="H4400" s="36"/>
      <c r="I4400" s="37"/>
      <c r="J4400" s="38"/>
      <c r="K4400" s="36"/>
      <c r="L4400" s="36"/>
      <c r="M4400" s="37"/>
      <c r="N4400" s="38"/>
      <c r="O4400" s="36"/>
      <c r="P4400" s="36"/>
      <c r="Q4400" s="37"/>
      <c r="R4400" s="38"/>
      <c r="S4400" s="36"/>
      <c r="T4400" s="36"/>
      <c r="U4400" s="37"/>
      <c r="V4400" s="38"/>
      <c r="W4400" s="36"/>
      <c r="X4400" s="36"/>
      <c r="Y4400" s="37"/>
      <c r="Z4400" s="38"/>
      <c r="AA4400" s="36"/>
      <c r="AB4400" s="36"/>
      <c r="AC4400" s="37"/>
      <c r="AD4400" s="38"/>
      <c r="AE4400" s="36"/>
      <c r="AF4400" s="36"/>
      <c r="AG4400" s="37"/>
      <c r="AH4400" s="38"/>
      <c r="AI4400" s="36"/>
      <c r="AJ4400" s="36"/>
      <c r="AK4400" s="37"/>
      <c r="AL4400" s="38"/>
      <c r="AM4400" s="36"/>
      <c r="AN4400" s="36"/>
      <c r="AO4400" s="37"/>
    </row>
    <row r="4401" spans="1:41" ht="60" hidden="1" outlineLevel="1" x14ac:dyDescent="0.25">
      <c r="A4401" s="34" t="s">
        <v>7188</v>
      </c>
      <c r="B4401" s="35" t="s">
        <v>47</v>
      </c>
      <c r="C4401" s="35" t="s">
        <v>7189</v>
      </c>
      <c r="G4401" s="36"/>
      <c r="H4401" s="36"/>
      <c r="I4401" s="37"/>
      <c r="J4401" s="38"/>
      <c r="K4401" s="36"/>
      <c r="L4401" s="36"/>
      <c r="M4401" s="37"/>
      <c r="N4401" s="38"/>
      <c r="O4401" s="36"/>
      <c r="P4401" s="36"/>
      <c r="Q4401" s="37"/>
      <c r="R4401" s="38"/>
      <c r="S4401" s="36"/>
      <c r="T4401" s="36"/>
      <c r="U4401" s="37"/>
      <c r="V4401" s="38"/>
      <c r="W4401" s="36"/>
      <c r="X4401" s="36"/>
      <c r="Y4401" s="37"/>
      <c r="Z4401" s="38"/>
      <c r="AA4401" s="36"/>
      <c r="AB4401" s="36"/>
      <c r="AC4401" s="37"/>
      <c r="AD4401" s="38"/>
      <c r="AE4401" s="36"/>
      <c r="AF4401" s="36"/>
      <c r="AG4401" s="37"/>
      <c r="AH4401" s="38"/>
      <c r="AI4401" s="36"/>
      <c r="AJ4401" s="36"/>
      <c r="AK4401" s="37"/>
      <c r="AL4401" s="38"/>
      <c r="AM4401" s="36"/>
      <c r="AN4401" s="36"/>
      <c r="AO4401" s="37"/>
    </row>
    <row r="4402" spans="1:41" ht="45" hidden="1" outlineLevel="1" x14ac:dyDescent="0.25">
      <c r="A4402" s="30"/>
      <c r="B4402" s="31" t="s">
        <v>69</v>
      </c>
      <c r="C4402" s="31" t="s">
        <v>70</v>
      </c>
      <c r="D4402" s="31" t="s">
        <v>71</v>
      </c>
      <c r="E4402" s="31" t="s">
        <v>72</v>
      </c>
      <c r="G4402" s="39" t="s">
        <v>73</v>
      </c>
      <c r="H4402" s="40" t="s">
        <v>33</v>
      </c>
      <c r="I4402" s="41"/>
      <c r="J4402" s="38"/>
      <c r="K4402" s="39" t="s">
        <v>73</v>
      </c>
      <c r="L4402" s="40" t="s">
        <v>33</v>
      </c>
      <c r="M4402" s="41"/>
      <c r="N4402" s="38"/>
      <c r="O4402" s="39" t="s">
        <v>73</v>
      </c>
      <c r="P4402" s="40" t="s">
        <v>33</v>
      </c>
      <c r="Q4402" s="41"/>
      <c r="R4402" s="38"/>
      <c r="S4402" s="39" t="s">
        <v>73</v>
      </c>
      <c r="T4402" s="40" t="s">
        <v>33</v>
      </c>
      <c r="U4402" s="41"/>
      <c r="V4402" s="38"/>
      <c r="W4402" s="39" t="s">
        <v>73</v>
      </c>
      <c r="X4402" s="40" t="s">
        <v>33</v>
      </c>
      <c r="Y4402" s="41"/>
      <c r="Z4402" s="38"/>
      <c r="AA4402" s="39" t="s">
        <v>73</v>
      </c>
      <c r="AB4402" s="40" t="s">
        <v>33</v>
      </c>
      <c r="AC4402" s="41"/>
      <c r="AD4402" s="38"/>
      <c r="AE4402" s="39" t="s">
        <v>73</v>
      </c>
      <c r="AF4402" s="40" t="s">
        <v>33</v>
      </c>
      <c r="AG4402" s="41"/>
      <c r="AH4402" s="38"/>
      <c r="AI4402" s="39" t="s">
        <v>73</v>
      </c>
      <c r="AJ4402" s="40" t="s">
        <v>33</v>
      </c>
      <c r="AK4402" s="41"/>
      <c r="AL4402" s="38"/>
      <c r="AM4402" s="39" t="s">
        <v>73</v>
      </c>
      <c r="AN4402" s="40" t="s">
        <v>33</v>
      </c>
      <c r="AO4402" s="41"/>
    </row>
    <row r="4403" spans="1:41" hidden="1" outlineLevel="1" x14ac:dyDescent="0.25">
      <c r="A4403" s="34" t="s">
        <v>7190</v>
      </c>
      <c r="B4403" s="35" t="s">
        <v>7191</v>
      </c>
      <c r="C4403" s="35" t="s">
        <v>7192</v>
      </c>
      <c r="D4403" s="35" t="s">
        <v>500</v>
      </c>
      <c r="E4403" s="42">
        <v>204</v>
      </c>
      <c r="G4403" s="43">
        <v>0</v>
      </c>
      <c r="H4403" s="44">
        <v>0</v>
      </c>
      <c r="I4403" s="45"/>
      <c r="J4403" s="38"/>
      <c r="K4403" s="43">
        <v>600</v>
      </c>
      <c r="L4403" s="44">
        <v>122400</v>
      </c>
      <c r="M4403" s="45"/>
      <c r="N4403" s="38"/>
      <c r="O4403" s="43">
        <v>600</v>
      </c>
      <c r="P4403" s="44">
        <v>122400</v>
      </c>
      <c r="Q4403" s="45"/>
      <c r="R4403" s="38"/>
      <c r="S4403" s="43">
        <v>676</v>
      </c>
      <c r="T4403" s="44">
        <v>137904</v>
      </c>
      <c r="U4403" s="45"/>
      <c r="V4403" s="38"/>
      <c r="W4403" s="43">
        <v>2466</v>
      </c>
      <c r="X4403" s="44">
        <v>503064</v>
      </c>
      <c r="Y4403" s="45"/>
      <c r="Z4403" s="38"/>
      <c r="AA4403" s="43">
        <v>413.46</v>
      </c>
      <c r="AB4403" s="44">
        <v>84345.84</v>
      </c>
      <c r="AC4403" s="45"/>
      <c r="AD4403" s="38"/>
      <c r="AE4403" s="43">
        <v>1725</v>
      </c>
      <c r="AF4403" s="44">
        <v>351900</v>
      </c>
      <c r="AG4403" s="45"/>
      <c r="AH4403" s="38"/>
      <c r="AI4403" s="43">
        <v>0</v>
      </c>
      <c r="AJ4403" s="44">
        <v>0</v>
      </c>
      <c r="AK4403" s="45"/>
      <c r="AL4403" s="38"/>
      <c r="AM4403" s="43">
        <v>1103</v>
      </c>
      <c r="AN4403" s="44">
        <v>225012</v>
      </c>
      <c r="AO4403" s="45"/>
    </row>
    <row r="4404" spans="1:41" hidden="1" outlineLevel="1" x14ac:dyDescent="0.25">
      <c r="A4404" s="34" t="s">
        <v>7193</v>
      </c>
      <c r="B4404" s="35" t="s">
        <v>7194</v>
      </c>
      <c r="C4404" s="35" t="s">
        <v>7195</v>
      </c>
      <c r="D4404" s="35" t="s">
        <v>500</v>
      </c>
      <c r="E4404" s="42">
        <v>408</v>
      </c>
      <c r="G4404" s="43">
        <v>0</v>
      </c>
      <c r="H4404" s="44">
        <v>0</v>
      </c>
      <c r="I4404" s="45"/>
      <c r="J4404" s="38"/>
      <c r="K4404" s="43">
        <v>250</v>
      </c>
      <c r="L4404" s="44">
        <v>102000</v>
      </c>
      <c r="M4404" s="45"/>
      <c r="N4404" s="38"/>
      <c r="O4404" s="43">
        <v>250</v>
      </c>
      <c r="P4404" s="44">
        <v>102000</v>
      </c>
      <c r="Q4404" s="45"/>
      <c r="R4404" s="38"/>
      <c r="S4404" s="43">
        <v>492</v>
      </c>
      <c r="T4404" s="44">
        <v>200736</v>
      </c>
      <c r="U4404" s="45"/>
      <c r="V4404" s="38"/>
      <c r="W4404" s="43">
        <v>904</v>
      </c>
      <c r="X4404" s="44">
        <v>368832</v>
      </c>
      <c r="Y4404" s="45"/>
      <c r="Z4404" s="38"/>
      <c r="AA4404" s="43">
        <v>165.39</v>
      </c>
      <c r="AB4404" s="44">
        <v>67479.12</v>
      </c>
      <c r="AC4404" s="45"/>
      <c r="AD4404" s="38"/>
      <c r="AE4404" s="43">
        <v>1150</v>
      </c>
      <c r="AF4404" s="44">
        <v>469200</v>
      </c>
      <c r="AG4404" s="45"/>
      <c r="AH4404" s="38"/>
      <c r="AI4404" s="43">
        <v>0</v>
      </c>
      <c r="AJ4404" s="44">
        <v>0</v>
      </c>
      <c r="AK4404" s="45"/>
      <c r="AL4404" s="38"/>
      <c r="AM4404" s="43">
        <v>368</v>
      </c>
      <c r="AN4404" s="44">
        <v>150144</v>
      </c>
      <c r="AO4404" s="45"/>
    </row>
    <row r="4405" spans="1:41" hidden="1" outlineLevel="1" x14ac:dyDescent="0.25">
      <c r="A4405" s="30"/>
      <c r="B4405" s="31" t="s">
        <v>44</v>
      </c>
      <c r="C4405" s="31" t="s">
        <v>45</v>
      </c>
      <c r="G4405" s="36"/>
      <c r="H4405" s="36"/>
      <c r="I4405" s="37"/>
      <c r="J4405" s="38"/>
      <c r="K4405" s="36"/>
      <c r="L4405" s="36"/>
      <c r="M4405" s="37"/>
      <c r="N4405" s="38"/>
      <c r="O4405" s="36"/>
      <c r="P4405" s="36"/>
      <c r="Q4405" s="37"/>
      <c r="R4405" s="38"/>
      <c r="S4405" s="36"/>
      <c r="T4405" s="36"/>
      <c r="U4405" s="37"/>
      <c r="V4405" s="38"/>
      <c r="W4405" s="36"/>
      <c r="X4405" s="36"/>
      <c r="Y4405" s="37"/>
      <c r="Z4405" s="38"/>
      <c r="AA4405" s="36"/>
      <c r="AB4405" s="36"/>
      <c r="AC4405" s="37"/>
      <c r="AD4405" s="38"/>
      <c r="AE4405" s="36"/>
      <c r="AF4405" s="36"/>
      <c r="AG4405" s="37"/>
      <c r="AH4405" s="38"/>
      <c r="AI4405" s="36"/>
      <c r="AJ4405" s="36"/>
      <c r="AK4405" s="37"/>
      <c r="AL4405" s="38"/>
      <c r="AM4405" s="36"/>
      <c r="AN4405" s="36"/>
      <c r="AO4405" s="37"/>
    </row>
    <row r="4406" spans="1:41" hidden="1" outlineLevel="1" x14ac:dyDescent="0.25">
      <c r="A4406" s="34" t="s">
        <v>7196</v>
      </c>
      <c r="B4406" s="35" t="s">
        <v>47</v>
      </c>
      <c r="C4406" s="35" t="s">
        <v>7197</v>
      </c>
      <c r="G4406" s="36"/>
      <c r="H4406" s="36"/>
      <c r="I4406" s="37"/>
      <c r="J4406" s="38"/>
      <c r="K4406" s="36"/>
      <c r="L4406" s="36"/>
      <c r="M4406" s="37"/>
      <c r="N4406" s="38"/>
      <c r="O4406" s="36"/>
      <c r="P4406" s="36"/>
      <c r="Q4406" s="37"/>
      <c r="R4406" s="38"/>
      <c r="S4406" s="36"/>
      <c r="T4406" s="36"/>
      <c r="U4406" s="37"/>
      <c r="V4406" s="38"/>
      <c r="W4406" s="36"/>
      <c r="X4406" s="36"/>
      <c r="Y4406" s="37"/>
      <c r="Z4406" s="38"/>
      <c r="AA4406" s="36"/>
      <c r="AB4406" s="36"/>
      <c r="AC4406" s="37"/>
      <c r="AD4406" s="38"/>
      <c r="AE4406" s="36"/>
      <c r="AF4406" s="36"/>
      <c r="AG4406" s="37"/>
      <c r="AH4406" s="38"/>
      <c r="AI4406" s="36"/>
      <c r="AJ4406" s="36"/>
      <c r="AK4406" s="37"/>
      <c r="AL4406" s="38"/>
      <c r="AM4406" s="36"/>
      <c r="AN4406" s="36"/>
      <c r="AO4406" s="37"/>
    </row>
    <row r="4407" spans="1:41" ht="60" hidden="1" outlineLevel="1" x14ac:dyDescent="0.25">
      <c r="A4407" s="34" t="s">
        <v>7198</v>
      </c>
      <c r="B4407" s="35" t="s">
        <v>47</v>
      </c>
      <c r="C4407" s="35" t="s">
        <v>7199</v>
      </c>
      <c r="G4407" s="36"/>
      <c r="H4407" s="36"/>
      <c r="I4407" s="37"/>
      <c r="J4407" s="38"/>
      <c r="K4407" s="36"/>
      <c r="L4407" s="36"/>
      <c r="M4407" s="37"/>
      <c r="N4407" s="38"/>
      <c r="O4407" s="36"/>
      <c r="P4407" s="36"/>
      <c r="Q4407" s="37"/>
      <c r="R4407" s="38"/>
      <c r="S4407" s="36"/>
      <c r="T4407" s="36"/>
      <c r="U4407" s="37"/>
      <c r="V4407" s="38"/>
      <c r="W4407" s="36"/>
      <c r="X4407" s="36"/>
      <c r="Y4407" s="37"/>
      <c r="Z4407" s="38"/>
      <c r="AA4407" s="36"/>
      <c r="AB4407" s="36"/>
      <c r="AC4407" s="37"/>
      <c r="AD4407" s="38"/>
      <c r="AE4407" s="36"/>
      <c r="AF4407" s="36"/>
      <c r="AG4407" s="37"/>
      <c r="AH4407" s="38"/>
      <c r="AI4407" s="36"/>
      <c r="AJ4407" s="36"/>
      <c r="AK4407" s="37"/>
      <c r="AL4407" s="38"/>
      <c r="AM4407" s="36"/>
      <c r="AN4407" s="36"/>
      <c r="AO4407" s="37"/>
    </row>
    <row r="4408" spans="1:41" ht="45" hidden="1" outlineLevel="1" x14ac:dyDescent="0.25">
      <c r="A4408" s="30"/>
      <c r="B4408" s="31" t="s">
        <v>69</v>
      </c>
      <c r="C4408" s="31" t="s">
        <v>70</v>
      </c>
      <c r="D4408" s="31" t="s">
        <v>71</v>
      </c>
      <c r="E4408" s="31" t="s">
        <v>72</v>
      </c>
      <c r="G4408" s="39" t="s">
        <v>73</v>
      </c>
      <c r="H4408" s="40" t="s">
        <v>33</v>
      </c>
      <c r="I4408" s="41"/>
      <c r="J4408" s="38"/>
      <c r="K4408" s="39" t="s">
        <v>73</v>
      </c>
      <c r="L4408" s="40" t="s">
        <v>33</v>
      </c>
      <c r="M4408" s="41"/>
      <c r="N4408" s="38"/>
      <c r="O4408" s="39" t="s">
        <v>73</v>
      </c>
      <c r="P4408" s="40" t="s">
        <v>33</v>
      </c>
      <c r="Q4408" s="41"/>
      <c r="R4408" s="38"/>
      <c r="S4408" s="39" t="s">
        <v>73</v>
      </c>
      <c r="T4408" s="40" t="s">
        <v>33</v>
      </c>
      <c r="U4408" s="41"/>
      <c r="V4408" s="38"/>
      <c r="W4408" s="39" t="s">
        <v>73</v>
      </c>
      <c r="X4408" s="40" t="s">
        <v>33</v>
      </c>
      <c r="Y4408" s="41"/>
      <c r="Z4408" s="38"/>
      <c r="AA4408" s="39" t="s">
        <v>73</v>
      </c>
      <c r="AB4408" s="40" t="s">
        <v>33</v>
      </c>
      <c r="AC4408" s="41"/>
      <c r="AD4408" s="38"/>
      <c r="AE4408" s="39" t="s">
        <v>73</v>
      </c>
      <c r="AF4408" s="40" t="s">
        <v>33</v>
      </c>
      <c r="AG4408" s="41"/>
      <c r="AH4408" s="38"/>
      <c r="AI4408" s="39" t="s">
        <v>73</v>
      </c>
      <c r="AJ4408" s="40" t="s">
        <v>33</v>
      </c>
      <c r="AK4408" s="41"/>
      <c r="AL4408" s="38"/>
      <c r="AM4408" s="39" t="s">
        <v>73</v>
      </c>
      <c r="AN4408" s="40" t="s">
        <v>33</v>
      </c>
      <c r="AO4408" s="41"/>
    </row>
    <row r="4409" spans="1:41" hidden="1" outlineLevel="1" x14ac:dyDescent="0.25">
      <c r="A4409" s="34" t="s">
        <v>7200</v>
      </c>
      <c r="B4409" s="35" t="s">
        <v>7201</v>
      </c>
      <c r="C4409" s="35" t="s">
        <v>7202</v>
      </c>
      <c r="D4409" s="35" t="s">
        <v>500</v>
      </c>
      <c r="E4409" s="42">
        <v>2244</v>
      </c>
      <c r="G4409" s="43">
        <v>0</v>
      </c>
      <c r="H4409" s="44">
        <v>0</v>
      </c>
      <c r="I4409" s="45"/>
      <c r="J4409" s="38"/>
      <c r="K4409" s="43">
        <v>200</v>
      </c>
      <c r="L4409" s="44">
        <v>448800</v>
      </c>
      <c r="M4409" s="45"/>
      <c r="N4409" s="38"/>
      <c r="O4409" s="43">
        <v>200</v>
      </c>
      <c r="P4409" s="44">
        <v>448800</v>
      </c>
      <c r="Q4409" s="45"/>
      <c r="R4409" s="38"/>
      <c r="S4409" s="43">
        <v>89</v>
      </c>
      <c r="T4409" s="44">
        <v>199716</v>
      </c>
      <c r="U4409" s="45"/>
      <c r="V4409" s="38"/>
      <c r="W4409" s="43">
        <v>448</v>
      </c>
      <c r="X4409" s="44">
        <v>1005312</v>
      </c>
      <c r="Y4409" s="45"/>
      <c r="Z4409" s="38"/>
      <c r="AA4409" s="43">
        <v>82.69</v>
      </c>
      <c r="AB4409" s="44">
        <v>185556.36</v>
      </c>
      <c r="AC4409" s="45"/>
      <c r="AD4409" s="38"/>
      <c r="AE4409" s="43">
        <v>109</v>
      </c>
      <c r="AF4409" s="44">
        <v>244596</v>
      </c>
      <c r="AG4409" s="45"/>
      <c r="AH4409" s="38"/>
      <c r="AI4409" s="43">
        <v>0</v>
      </c>
      <c r="AJ4409" s="44">
        <v>0</v>
      </c>
      <c r="AK4409" s="45"/>
      <c r="AL4409" s="38"/>
      <c r="AM4409" s="43">
        <v>78</v>
      </c>
      <c r="AN4409" s="44">
        <v>175032</v>
      </c>
      <c r="AO4409" s="45"/>
    </row>
    <row r="4410" spans="1:41" hidden="1" outlineLevel="1" x14ac:dyDescent="0.25">
      <c r="A4410" s="34" t="s">
        <v>7203</v>
      </c>
      <c r="B4410" s="35" t="s">
        <v>7204</v>
      </c>
      <c r="C4410" s="35" t="s">
        <v>7205</v>
      </c>
      <c r="D4410" s="35" t="s">
        <v>500</v>
      </c>
      <c r="E4410" s="42">
        <v>2244</v>
      </c>
      <c r="G4410" s="43">
        <v>0</v>
      </c>
      <c r="H4410" s="44">
        <v>0</v>
      </c>
      <c r="I4410" s="45"/>
      <c r="J4410" s="38"/>
      <c r="K4410" s="43">
        <v>150</v>
      </c>
      <c r="L4410" s="44">
        <v>336600</v>
      </c>
      <c r="M4410" s="45"/>
      <c r="N4410" s="38"/>
      <c r="O4410" s="43">
        <v>150</v>
      </c>
      <c r="P4410" s="44">
        <v>336600</v>
      </c>
      <c r="Q4410" s="45"/>
      <c r="R4410" s="38"/>
      <c r="S4410" s="43">
        <v>301</v>
      </c>
      <c r="T4410" s="44">
        <v>675444</v>
      </c>
      <c r="U4410" s="45"/>
      <c r="V4410" s="38"/>
      <c r="W4410" s="43">
        <v>161</v>
      </c>
      <c r="X4410" s="44">
        <v>361284</v>
      </c>
      <c r="Y4410" s="45"/>
      <c r="Z4410" s="38"/>
      <c r="AA4410" s="43">
        <v>41.35</v>
      </c>
      <c r="AB4410" s="44">
        <v>92789.4</v>
      </c>
      <c r="AC4410" s="45"/>
      <c r="AD4410" s="38"/>
      <c r="AE4410" s="43">
        <v>230</v>
      </c>
      <c r="AF4410" s="44">
        <v>516120</v>
      </c>
      <c r="AG4410" s="45"/>
      <c r="AH4410" s="38"/>
      <c r="AI4410" s="43">
        <v>0</v>
      </c>
      <c r="AJ4410" s="44">
        <v>0</v>
      </c>
      <c r="AK4410" s="45"/>
      <c r="AL4410" s="38"/>
      <c r="AM4410" s="43">
        <v>245</v>
      </c>
      <c r="AN4410" s="44">
        <v>549780</v>
      </c>
      <c r="AO4410" s="45"/>
    </row>
    <row r="4411" spans="1:41" hidden="1" outlineLevel="1" x14ac:dyDescent="0.25">
      <c r="A4411" s="34" t="s">
        <v>7206</v>
      </c>
      <c r="B4411" s="35" t="s">
        <v>7207</v>
      </c>
      <c r="C4411" s="35" t="s">
        <v>7208</v>
      </c>
      <c r="D4411" s="35" t="s">
        <v>500</v>
      </c>
      <c r="E4411" s="42">
        <v>408</v>
      </c>
      <c r="G4411" s="43">
        <v>0</v>
      </c>
      <c r="H4411" s="44">
        <v>0</v>
      </c>
      <c r="I4411" s="45"/>
      <c r="J4411" s="38"/>
      <c r="K4411" s="43">
        <v>350</v>
      </c>
      <c r="L4411" s="44">
        <v>142800</v>
      </c>
      <c r="M4411" s="45"/>
      <c r="N4411" s="38"/>
      <c r="O4411" s="43">
        <v>350</v>
      </c>
      <c r="P4411" s="44">
        <v>142800</v>
      </c>
      <c r="Q4411" s="45"/>
      <c r="R4411" s="38"/>
      <c r="S4411" s="43">
        <v>3293</v>
      </c>
      <c r="T4411" s="44">
        <v>1343544</v>
      </c>
      <c r="U4411" s="45"/>
      <c r="V4411" s="38"/>
      <c r="W4411" s="43">
        <v>77</v>
      </c>
      <c r="X4411" s="44">
        <v>31416</v>
      </c>
      <c r="Y4411" s="45"/>
      <c r="Z4411" s="38"/>
      <c r="AA4411" s="43">
        <v>82.69</v>
      </c>
      <c r="AB4411" s="44">
        <v>33737.519999999997</v>
      </c>
      <c r="AC4411" s="45"/>
      <c r="AD4411" s="38"/>
      <c r="AE4411" s="43">
        <v>115</v>
      </c>
      <c r="AF4411" s="44">
        <v>46920</v>
      </c>
      <c r="AG4411" s="45"/>
      <c r="AH4411" s="38"/>
      <c r="AI4411" s="43">
        <v>0</v>
      </c>
      <c r="AJ4411" s="44">
        <v>0</v>
      </c>
      <c r="AK4411" s="45"/>
      <c r="AL4411" s="38"/>
      <c r="AM4411" s="43">
        <v>234</v>
      </c>
      <c r="AN4411" s="44">
        <v>95472</v>
      </c>
      <c r="AO4411" s="45"/>
    </row>
    <row r="4412" spans="1:41" hidden="1" outlineLevel="1" x14ac:dyDescent="0.25">
      <c r="A4412" s="30"/>
      <c r="B4412" s="31" t="s">
        <v>44</v>
      </c>
      <c r="C4412" s="31" t="s">
        <v>45</v>
      </c>
      <c r="G4412" s="36"/>
      <c r="H4412" s="36"/>
      <c r="I4412" s="37"/>
      <c r="J4412" s="38"/>
      <c r="K4412" s="36"/>
      <c r="L4412" s="36"/>
      <c r="M4412" s="37"/>
      <c r="N4412" s="38"/>
      <c r="O4412" s="36"/>
      <c r="P4412" s="36"/>
      <c r="Q4412" s="37"/>
      <c r="R4412" s="38"/>
      <c r="S4412" s="36"/>
      <c r="T4412" s="36"/>
      <c r="U4412" s="37"/>
      <c r="V4412" s="38"/>
      <c r="W4412" s="36"/>
      <c r="X4412" s="36"/>
      <c r="Y4412" s="37"/>
      <c r="Z4412" s="38"/>
      <c r="AA4412" s="36"/>
      <c r="AB4412" s="36"/>
      <c r="AC4412" s="37"/>
      <c r="AD4412" s="38"/>
      <c r="AE4412" s="36"/>
      <c r="AF4412" s="36"/>
      <c r="AG4412" s="37"/>
      <c r="AH4412" s="38"/>
      <c r="AI4412" s="36"/>
      <c r="AJ4412" s="36"/>
      <c r="AK4412" s="37"/>
      <c r="AL4412" s="38"/>
      <c r="AM4412" s="36"/>
      <c r="AN4412" s="36"/>
      <c r="AO4412" s="37"/>
    </row>
    <row r="4413" spans="1:41" hidden="1" outlineLevel="1" x14ac:dyDescent="0.25">
      <c r="A4413" s="34" t="s">
        <v>7209</v>
      </c>
      <c r="B4413" s="35" t="s">
        <v>47</v>
      </c>
      <c r="C4413" s="35" t="s">
        <v>7210</v>
      </c>
      <c r="G4413" s="36"/>
      <c r="H4413" s="36"/>
      <c r="I4413" s="37"/>
      <c r="J4413" s="38"/>
      <c r="K4413" s="36"/>
      <c r="L4413" s="36"/>
      <c r="M4413" s="37"/>
      <c r="N4413" s="38"/>
      <c r="O4413" s="36"/>
      <c r="P4413" s="36"/>
      <c r="Q4413" s="37"/>
      <c r="R4413" s="38"/>
      <c r="S4413" s="36"/>
      <c r="T4413" s="36"/>
      <c r="U4413" s="37"/>
      <c r="V4413" s="38"/>
      <c r="W4413" s="36"/>
      <c r="X4413" s="36"/>
      <c r="Y4413" s="37"/>
      <c r="Z4413" s="38"/>
      <c r="AA4413" s="36"/>
      <c r="AB4413" s="36"/>
      <c r="AC4413" s="37"/>
      <c r="AD4413" s="38"/>
      <c r="AE4413" s="36"/>
      <c r="AF4413" s="36"/>
      <c r="AG4413" s="37"/>
      <c r="AH4413" s="38"/>
      <c r="AI4413" s="36"/>
      <c r="AJ4413" s="36"/>
      <c r="AK4413" s="37"/>
      <c r="AL4413" s="38"/>
      <c r="AM4413" s="36"/>
      <c r="AN4413" s="36"/>
      <c r="AO4413" s="37"/>
    </row>
    <row r="4414" spans="1:41" ht="45" hidden="1" outlineLevel="1" x14ac:dyDescent="0.25">
      <c r="A4414" s="30"/>
      <c r="B4414" s="31" t="s">
        <v>69</v>
      </c>
      <c r="C4414" s="31" t="s">
        <v>70</v>
      </c>
      <c r="D4414" s="31" t="s">
        <v>71</v>
      </c>
      <c r="E4414" s="31" t="s">
        <v>72</v>
      </c>
      <c r="G4414" s="39" t="s">
        <v>73</v>
      </c>
      <c r="H4414" s="40" t="s">
        <v>33</v>
      </c>
      <c r="I4414" s="41"/>
      <c r="J4414" s="38"/>
      <c r="K4414" s="39" t="s">
        <v>73</v>
      </c>
      <c r="L4414" s="40" t="s">
        <v>33</v>
      </c>
      <c r="M4414" s="41"/>
      <c r="N4414" s="38"/>
      <c r="O4414" s="39" t="s">
        <v>73</v>
      </c>
      <c r="P4414" s="40" t="s">
        <v>33</v>
      </c>
      <c r="Q4414" s="41"/>
      <c r="R4414" s="38"/>
      <c r="S4414" s="39" t="s">
        <v>73</v>
      </c>
      <c r="T4414" s="40" t="s">
        <v>33</v>
      </c>
      <c r="U4414" s="41"/>
      <c r="V4414" s="38"/>
      <c r="W4414" s="39" t="s">
        <v>73</v>
      </c>
      <c r="X4414" s="40" t="s">
        <v>33</v>
      </c>
      <c r="Y4414" s="41"/>
      <c r="Z4414" s="38"/>
      <c r="AA4414" s="39" t="s">
        <v>73</v>
      </c>
      <c r="AB4414" s="40" t="s">
        <v>33</v>
      </c>
      <c r="AC4414" s="41"/>
      <c r="AD4414" s="38"/>
      <c r="AE4414" s="39" t="s">
        <v>73</v>
      </c>
      <c r="AF4414" s="40" t="s">
        <v>33</v>
      </c>
      <c r="AG4414" s="41"/>
      <c r="AH4414" s="38"/>
      <c r="AI4414" s="39" t="s">
        <v>73</v>
      </c>
      <c r="AJ4414" s="40" t="s">
        <v>33</v>
      </c>
      <c r="AK4414" s="41"/>
      <c r="AL4414" s="38"/>
      <c r="AM4414" s="39" t="s">
        <v>73</v>
      </c>
      <c r="AN4414" s="40" t="s">
        <v>33</v>
      </c>
      <c r="AO4414" s="41"/>
    </row>
    <row r="4415" spans="1:41" ht="30" hidden="1" outlineLevel="1" x14ac:dyDescent="0.25">
      <c r="A4415" s="34" t="s">
        <v>7211</v>
      </c>
      <c r="B4415" s="35" t="s">
        <v>7212</v>
      </c>
      <c r="C4415" s="35" t="s">
        <v>7213</v>
      </c>
      <c r="D4415" s="35" t="s">
        <v>444</v>
      </c>
      <c r="E4415" s="42">
        <v>1</v>
      </c>
      <c r="G4415" s="43">
        <v>0</v>
      </c>
      <c r="H4415" s="44">
        <v>0</v>
      </c>
      <c r="I4415" s="45"/>
      <c r="J4415" s="38"/>
      <c r="K4415" s="43">
        <v>204000</v>
      </c>
      <c r="L4415" s="44">
        <v>204000</v>
      </c>
      <c r="M4415" s="45"/>
      <c r="N4415" s="38"/>
      <c r="O4415" s="43">
        <v>204000</v>
      </c>
      <c r="P4415" s="44">
        <v>204000</v>
      </c>
      <c r="Q4415" s="45"/>
      <c r="R4415" s="38"/>
      <c r="S4415" s="43">
        <v>1257163</v>
      </c>
      <c r="T4415" s="44">
        <v>1257163</v>
      </c>
      <c r="U4415" s="45"/>
      <c r="V4415" s="38"/>
      <c r="W4415" s="43">
        <v>196350</v>
      </c>
      <c r="X4415" s="44">
        <v>196350</v>
      </c>
      <c r="Y4415" s="45"/>
      <c r="Z4415" s="38"/>
      <c r="AA4415" s="43">
        <v>20673.18</v>
      </c>
      <c r="AB4415" s="44">
        <v>20673.18</v>
      </c>
      <c r="AC4415" s="45"/>
      <c r="AD4415" s="38"/>
      <c r="AE4415" s="43">
        <v>527850</v>
      </c>
      <c r="AF4415" s="44">
        <v>527850</v>
      </c>
      <c r="AG4415" s="45"/>
      <c r="AH4415" s="38"/>
      <c r="AI4415" s="43">
        <v>0</v>
      </c>
      <c r="AJ4415" s="44">
        <v>0</v>
      </c>
      <c r="AK4415" s="45"/>
      <c r="AL4415" s="38"/>
      <c r="AM4415" s="43">
        <v>1648283</v>
      </c>
      <c r="AN4415" s="44">
        <v>1648283</v>
      </c>
      <c r="AO4415" s="45"/>
    </row>
    <row r="4416" spans="1:41" hidden="1" outlineLevel="1" x14ac:dyDescent="0.25">
      <c r="A4416" s="30"/>
      <c r="B4416" s="31" t="s">
        <v>44</v>
      </c>
      <c r="C4416" s="31" t="s">
        <v>45</v>
      </c>
      <c r="G4416" s="36"/>
      <c r="H4416" s="36"/>
      <c r="I4416" s="37"/>
      <c r="J4416" s="38"/>
      <c r="K4416" s="36"/>
      <c r="L4416" s="36"/>
      <c r="M4416" s="37"/>
      <c r="N4416" s="38"/>
      <c r="O4416" s="36"/>
      <c r="P4416" s="36"/>
      <c r="Q4416" s="37"/>
      <c r="R4416" s="38"/>
      <c r="S4416" s="36"/>
      <c r="T4416" s="36"/>
      <c r="U4416" s="37"/>
      <c r="V4416" s="38"/>
      <c r="W4416" s="36"/>
      <c r="X4416" s="36"/>
      <c r="Y4416" s="37"/>
      <c r="Z4416" s="38"/>
      <c r="AA4416" s="36"/>
      <c r="AB4416" s="36"/>
      <c r="AC4416" s="37"/>
      <c r="AD4416" s="38"/>
      <c r="AE4416" s="36"/>
      <c r="AF4416" s="36"/>
      <c r="AG4416" s="37"/>
      <c r="AH4416" s="38"/>
      <c r="AI4416" s="36"/>
      <c r="AJ4416" s="36"/>
      <c r="AK4416" s="37"/>
      <c r="AL4416" s="38"/>
      <c r="AM4416" s="36"/>
      <c r="AN4416" s="36"/>
      <c r="AO4416" s="37"/>
    </row>
    <row r="4417" spans="1:41" hidden="1" outlineLevel="1" x14ac:dyDescent="0.25">
      <c r="A4417" s="34" t="s">
        <v>7214</v>
      </c>
      <c r="B4417" s="35" t="s">
        <v>47</v>
      </c>
      <c r="C4417" s="35" t="s">
        <v>2479</v>
      </c>
      <c r="G4417" s="36"/>
      <c r="H4417" s="36"/>
      <c r="I4417" s="37"/>
      <c r="J4417" s="38"/>
      <c r="K4417" s="36"/>
      <c r="L4417" s="36"/>
      <c r="M4417" s="37"/>
      <c r="N4417" s="38"/>
      <c r="O4417" s="36"/>
      <c r="P4417" s="36"/>
      <c r="Q4417" s="37"/>
      <c r="R4417" s="38"/>
      <c r="S4417" s="36"/>
      <c r="T4417" s="36"/>
      <c r="U4417" s="37"/>
      <c r="V4417" s="38"/>
      <c r="W4417" s="36"/>
      <c r="X4417" s="36"/>
      <c r="Y4417" s="37"/>
      <c r="Z4417" s="38"/>
      <c r="AA4417" s="36"/>
      <c r="AB4417" s="36"/>
      <c r="AC4417" s="37"/>
      <c r="AD4417" s="38"/>
      <c r="AE4417" s="36"/>
      <c r="AF4417" s="36"/>
      <c r="AG4417" s="37"/>
      <c r="AH4417" s="38"/>
      <c r="AI4417" s="36"/>
      <c r="AJ4417" s="36"/>
      <c r="AK4417" s="37"/>
      <c r="AL4417" s="38"/>
      <c r="AM4417" s="36"/>
      <c r="AN4417" s="36"/>
      <c r="AO4417" s="37"/>
    </row>
    <row r="4418" spans="1:41" ht="45" hidden="1" outlineLevel="1" x14ac:dyDescent="0.25">
      <c r="A4418" s="30"/>
      <c r="B4418" s="31" t="s">
        <v>69</v>
      </c>
      <c r="C4418" s="31" t="s">
        <v>70</v>
      </c>
      <c r="D4418" s="31" t="s">
        <v>71</v>
      </c>
      <c r="E4418" s="31" t="s">
        <v>72</v>
      </c>
      <c r="G4418" s="39" t="s">
        <v>73</v>
      </c>
      <c r="H4418" s="40" t="s">
        <v>33</v>
      </c>
      <c r="I4418" s="41"/>
      <c r="J4418" s="38"/>
      <c r="K4418" s="39" t="s">
        <v>73</v>
      </c>
      <c r="L4418" s="40" t="s">
        <v>33</v>
      </c>
      <c r="M4418" s="41"/>
      <c r="N4418" s="38"/>
      <c r="O4418" s="39" t="s">
        <v>73</v>
      </c>
      <c r="P4418" s="40" t="s">
        <v>33</v>
      </c>
      <c r="Q4418" s="41"/>
      <c r="R4418" s="38"/>
      <c r="S4418" s="39" t="s">
        <v>73</v>
      </c>
      <c r="T4418" s="40" t="s">
        <v>33</v>
      </c>
      <c r="U4418" s="41"/>
      <c r="V4418" s="38"/>
      <c r="W4418" s="39" t="s">
        <v>73</v>
      </c>
      <c r="X4418" s="40" t="s">
        <v>33</v>
      </c>
      <c r="Y4418" s="41"/>
      <c r="Z4418" s="38"/>
      <c r="AA4418" s="39" t="s">
        <v>73</v>
      </c>
      <c r="AB4418" s="40" t="s">
        <v>33</v>
      </c>
      <c r="AC4418" s="41"/>
      <c r="AD4418" s="38"/>
      <c r="AE4418" s="39" t="s">
        <v>73</v>
      </c>
      <c r="AF4418" s="40" t="s">
        <v>33</v>
      </c>
      <c r="AG4418" s="41"/>
      <c r="AH4418" s="38"/>
      <c r="AI4418" s="39" t="s">
        <v>73</v>
      </c>
      <c r="AJ4418" s="40" t="s">
        <v>33</v>
      </c>
      <c r="AK4418" s="41"/>
      <c r="AL4418" s="38"/>
      <c r="AM4418" s="39" t="s">
        <v>73</v>
      </c>
      <c r="AN4418" s="40" t="s">
        <v>33</v>
      </c>
      <c r="AO4418" s="41"/>
    </row>
    <row r="4419" spans="1:41" hidden="1" outlineLevel="1" x14ac:dyDescent="0.25">
      <c r="A4419" s="34" t="s">
        <v>7215</v>
      </c>
      <c r="B4419" s="35" t="s">
        <v>7216</v>
      </c>
      <c r="C4419" s="35" t="s">
        <v>3034</v>
      </c>
      <c r="D4419" s="35" t="s">
        <v>444</v>
      </c>
      <c r="E4419" s="42">
        <v>1</v>
      </c>
      <c r="G4419" s="43">
        <v>0</v>
      </c>
      <c r="H4419" s="44">
        <v>0</v>
      </c>
      <c r="I4419" s="45"/>
      <c r="J4419" s="38"/>
      <c r="K4419" s="43">
        <v>140000</v>
      </c>
      <c r="L4419" s="44">
        <v>140000</v>
      </c>
      <c r="M4419" s="45"/>
      <c r="N4419" s="38"/>
      <c r="O4419" s="43">
        <v>140000</v>
      </c>
      <c r="P4419" s="44">
        <v>140000</v>
      </c>
      <c r="Q4419" s="45"/>
      <c r="R4419" s="38"/>
      <c r="S4419" s="43">
        <v>224338</v>
      </c>
      <c r="T4419" s="44">
        <v>224338</v>
      </c>
      <c r="U4419" s="45"/>
      <c r="V4419" s="38"/>
      <c r="W4419" s="43">
        <v>1041250</v>
      </c>
      <c r="X4419" s="44">
        <v>1041250</v>
      </c>
      <c r="Y4419" s="45"/>
      <c r="Z4419" s="38"/>
      <c r="AA4419" s="43">
        <v>20673.18</v>
      </c>
      <c r="AB4419" s="44">
        <v>20673.18</v>
      </c>
      <c r="AC4419" s="45"/>
      <c r="AD4419" s="38"/>
      <c r="AE4419" s="43">
        <v>879750</v>
      </c>
      <c r="AF4419" s="44">
        <v>879750</v>
      </c>
      <c r="AG4419" s="45"/>
      <c r="AH4419" s="38"/>
      <c r="AI4419" s="43">
        <v>0</v>
      </c>
      <c r="AJ4419" s="44">
        <v>0</v>
      </c>
      <c r="AK4419" s="45"/>
      <c r="AL4419" s="38"/>
      <c r="AM4419" s="43">
        <v>939034</v>
      </c>
      <c r="AN4419" s="44">
        <v>939034</v>
      </c>
      <c r="AO4419" s="45"/>
    </row>
    <row r="4420" spans="1:41" hidden="1" outlineLevel="1" x14ac:dyDescent="0.25">
      <c r="A4420" s="30"/>
      <c r="B4420" s="31" t="s">
        <v>44</v>
      </c>
      <c r="C4420" s="31" t="s">
        <v>45</v>
      </c>
      <c r="G4420" s="36"/>
      <c r="H4420" s="36"/>
      <c r="I4420" s="37"/>
      <c r="J4420" s="38"/>
      <c r="K4420" s="36"/>
      <c r="L4420" s="36"/>
      <c r="M4420" s="37"/>
      <c r="N4420" s="38"/>
      <c r="O4420" s="36"/>
      <c r="P4420" s="36"/>
      <c r="Q4420" s="37"/>
      <c r="R4420" s="38"/>
      <c r="S4420" s="36"/>
      <c r="T4420" s="36"/>
      <c r="U4420" s="37"/>
      <c r="V4420" s="38"/>
      <c r="W4420" s="36"/>
      <c r="X4420" s="36"/>
      <c r="Y4420" s="37"/>
      <c r="Z4420" s="38"/>
      <c r="AA4420" s="36"/>
      <c r="AB4420" s="36"/>
      <c r="AC4420" s="37"/>
      <c r="AD4420" s="38"/>
      <c r="AE4420" s="36"/>
      <c r="AF4420" s="36"/>
      <c r="AG4420" s="37"/>
      <c r="AH4420" s="38"/>
      <c r="AI4420" s="36"/>
      <c r="AJ4420" s="36"/>
      <c r="AK4420" s="37"/>
      <c r="AL4420" s="38"/>
      <c r="AM4420" s="36"/>
      <c r="AN4420" s="36"/>
      <c r="AO4420" s="37"/>
    </row>
    <row r="4421" spans="1:41" hidden="1" outlineLevel="1" x14ac:dyDescent="0.25">
      <c r="A4421" s="34" t="s">
        <v>7217</v>
      </c>
      <c r="B4421" s="35" t="s">
        <v>47</v>
      </c>
      <c r="C4421" s="35" t="s">
        <v>483</v>
      </c>
      <c r="G4421" s="36"/>
      <c r="H4421" s="36"/>
      <c r="I4421" s="37"/>
      <c r="J4421" s="38"/>
      <c r="K4421" s="36"/>
      <c r="L4421" s="36"/>
      <c r="M4421" s="37"/>
      <c r="N4421" s="38"/>
      <c r="O4421" s="36"/>
      <c r="P4421" s="36"/>
      <c r="Q4421" s="37"/>
      <c r="R4421" s="38"/>
      <c r="S4421" s="36"/>
      <c r="T4421" s="36"/>
      <c r="U4421" s="37"/>
      <c r="V4421" s="38"/>
      <c r="W4421" s="36"/>
      <c r="X4421" s="36"/>
      <c r="Y4421" s="37"/>
      <c r="Z4421" s="38"/>
      <c r="AA4421" s="36"/>
      <c r="AB4421" s="36"/>
      <c r="AC4421" s="37"/>
      <c r="AD4421" s="38"/>
      <c r="AE4421" s="36"/>
      <c r="AF4421" s="36"/>
      <c r="AG4421" s="37"/>
      <c r="AH4421" s="38"/>
      <c r="AI4421" s="36"/>
      <c r="AJ4421" s="36"/>
      <c r="AK4421" s="37"/>
      <c r="AL4421" s="38"/>
      <c r="AM4421" s="36"/>
      <c r="AN4421" s="36"/>
      <c r="AO4421" s="37"/>
    </row>
    <row r="4422" spans="1:41" ht="45" hidden="1" outlineLevel="1" x14ac:dyDescent="0.25">
      <c r="A4422" s="30"/>
      <c r="B4422" s="31" t="s">
        <v>69</v>
      </c>
      <c r="C4422" s="31" t="s">
        <v>70</v>
      </c>
      <c r="D4422" s="31" t="s">
        <v>71</v>
      </c>
      <c r="E4422" s="31" t="s">
        <v>72</v>
      </c>
      <c r="G4422" s="39" t="s">
        <v>73</v>
      </c>
      <c r="H4422" s="40" t="s">
        <v>33</v>
      </c>
      <c r="I4422" s="41"/>
      <c r="J4422" s="38"/>
      <c r="K4422" s="39" t="s">
        <v>73</v>
      </c>
      <c r="L4422" s="40" t="s">
        <v>33</v>
      </c>
      <c r="M4422" s="41"/>
      <c r="N4422" s="38"/>
      <c r="O4422" s="39" t="s">
        <v>73</v>
      </c>
      <c r="P4422" s="40" t="s">
        <v>33</v>
      </c>
      <c r="Q4422" s="41"/>
      <c r="R4422" s="38"/>
      <c r="S4422" s="39" t="s">
        <v>73</v>
      </c>
      <c r="T4422" s="40" t="s">
        <v>33</v>
      </c>
      <c r="U4422" s="41"/>
      <c r="V4422" s="38"/>
      <c r="W4422" s="39" t="s">
        <v>73</v>
      </c>
      <c r="X4422" s="40" t="s">
        <v>33</v>
      </c>
      <c r="Y4422" s="41"/>
      <c r="Z4422" s="38"/>
      <c r="AA4422" s="39" t="s">
        <v>73</v>
      </c>
      <c r="AB4422" s="40" t="s">
        <v>33</v>
      </c>
      <c r="AC4422" s="41"/>
      <c r="AD4422" s="38"/>
      <c r="AE4422" s="39" t="s">
        <v>73</v>
      </c>
      <c r="AF4422" s="40" t="s">
        <v>33</v>
      </c>
      <c r="AG4422" s="41"/>
      <c r="AH4422" s="38"/>
      <c r="AI4422" s="39" t="s">
        <v>73</v>
      </c>
      <c r="AJ4422" s="40" t="s">
        <v>33</v>
      </c>
      <c r="AK4422" s="41"/>
      <c r="AL4422" s="38"/>
      <c r="AM4422" s="39" t="s">
        <v>73</v>
      </c>
      <c r="AN4422" s="40" t="s">
        <v>33</v>
      </c>
      <c r="AO4422" s="41"/>
    </row>
    <row r="4423" spans="1:41" ht="120" hidden="1" outlineLevel="1" x14ac:dyDescent="0.25">
      <c r="A4423" s="34" t="s">
        <v>7218</v>
      </c>
      <c r="B4423" s="35" t="s">
        <v>7219</v>
      </c>
      <c r="C4423" s="35" t="s">
        <v>620</v>
      </c>
      <c r="D4423" s="35" t="s">
        <v>621</v>
      </c>
      <c r="E4423" s="42">
        <v>0</v>
      </c>
      <c r="G4423" s="43">
        <v>0</v>
      </c>
      <c r="H4423" s="44">
        <v>0</v>
      </c>
      <c r="I4423" s="45"/>
      <c r="J4423" s="38"/>
      <c r="K4423" s="43">
        <v>0</v>
      </c>
      <c r="L4423" s="44">
        <v>0</v>
      </c>
      <c r="M4423" s="45"/>
      <c r="N4423" s="38"/>
      <c r="O4423" s="43">
        <v>0</v>
      </c>
      <c r="P4423" s="44">
        <v>0</v>
      </c>
      <c r="Q4423" s="45"/>
      <c r="R4423" s="38"/>
      <c r="S4423" s="43">
        <v>0</v>
      </c>
      <c r="T4423" s="44">
        <v>0</v>
      </c>
      <c r="U4423" s="45"/>
      <c r="V4423" s="38"/>
      <c r="W4423" s="43">
        <v>0</v>
      </c>
      <c r="X4423" s="44">
        <v>0</v>
      </c>
      <c r="Y4423" s="45"/>
      <c r="Z4423" s="38"/>
      <c r="AA4423" s="43">
        <v>0</v>
      </c>
      <c r="AB4423" s="44">
        <v>0</v>
      </c>
      <c r="AC4423" s="45"/>
      <c r="AD4423" s="38"/>
      <c r="AE4423" s="43">
        <v>0</v>
      </c>
      <c r="AF4423" s="44">
        <v>0</v>
      </c>
      <c r="AG4423" s="45"/>
      <c r="AH4423" s="38"/>
      <c r="AI4423" s="43">
        <v>0</v>
      </c>
      <c r="AJ4423" s="44">
        <v>0</v>
      </c>
      <c r="AK4423" s="45"/>
      <c r="AL4423" s="38"/>
      <c r="AM4423" s="43">
        <v>0</v>
      </c>
      <c r="AN4423" s="44">
        <v>0</v>
      </c>
      <c r="AO4423" s="45"/>
    </row>
    <row r="4424" spans="1:41" hidden="1" outlineLevel="1" x14ac:dyDescent="0.25">
      <c r="A4424" s="30"/>
      <c r="B4424" s="31" t="s">
        <v>44</v>
      </c>
      <c r="C4424" s="31" t="s">
        <v>45</v>
      </c>
      <c r="G4424" s="36"/>
      <c r="H4424" s="36"/>
      <c r="I4424" s="37"/>
      <c r="J4424" s="38"/>
      <c r="K4424" s="36"/>
      <c r="L4424" s="36"/>
      <c r="M4424" s="37"/>
      <c r="N4424" s="38"/>
      <c r="O4424" s="36"/>
      <c r="P4424" s="36"/>
      <c r="Q4424" s="37"/>
      <c r="R4424" s="38"/>
      <c r="S4424" s="36"/>
      <c r="T4424" s="36"/>
      <c r="U4424" s="37"/>
      <c r="V4424" s="38"/>
      <c r="W4424" s="36"/>
      <c r="X4424" s="36"/>
      <c r="Y4424" s="37"/>
      <c r="Z4424" s="38"/>
      <c r="AA4424" s="36"/>
      <c r="AB4424" s="36"/>
      <c r="AC4424" s="37"/>
      <c r="AD4424" s="38"/>
      <c r="AE4424" s="36"/>
      <c r="AF4424" s="36"/>
      <c r="AG4424" s="37"/>
      <c r="AH4424" s="38"/>
      <c r="AI4424" s="36"/>
      <c r="AJ4424" s="36"/>
      <c r="AK4424" s="37"/>
      <c r="AL4424" s="38"/>
      <c r="AM4424" s="36"/>
      <c r="AN4424" s="36"/>
      <c r="AO4424" s="37"/>
    </row>
    <row r="4425" spans="1:41" ht="45" hidden="1" outlineLevel="1" x14ac:dyDescent="0.25">
      <c r="A4425" s="34" t="s">
        <v>7220</v>
      </c>
      <c r="B4425" s="35" t="s">
        <v>47</v>
      </c>
      <c r="C4425" s="35" t="s">
        <v>488</v>
      </c>
      <c r="G4425" s="36"/>
      <c r="H4425" s="36"/>
      <c r="I4425" s="37"/>
      <c r="J4425" s="38"/>
      <c r="K4425" s="36"/>
      <c r="L4425" s="36"/>
      <c r="M4425" s="37"/>
      <c r="N4425" s="38"/>
      <c r="O4425" s="36"/>
      <c r="P4425" s="36"/>
      <c r="Q4425" s="37"/>
      <c r="R4425" s="38"/>
      <c r="S4425" s="36"/>
      <c r="T4425" s="36"/>
      <c r="U4425" s="37"/>
      <c r="V4425" s="38"/>
      <c r="W4425" s="36"/>
      <c r="X4425" s="36"/>
      <c r="Y4425" s="37"/>
      <c r="Z4425" s="38"/>
      <c r="AA4425" s="36"/>
      <c r="AB4425" s="36"/>
      <c r="AC4425" s="37"/>
      <c r="AD4425" s="38"/>
      <c r="AE4425" s="36"/>
      <c r="AF4425" s="36"/>
      <c r="AG4425" s="37"/>
      <c r="AH4425" s="38"/>
      <c r="AI4425" s="36"/>
      <c r="AJ4425" s="36"/>
      <c r="AK4425" s="37"/>
      <c r="AL4425" s="38"/>
      <c r="AM4425" s="36"/>
      <c r="AN4425" s="36"/>
      <c r="AO4425" s="37"/>
    </row>
    <row r="4426" spans="1:41" hidden="1" outlineLevel="1" x14ac:dyDescent="0.25">
      <c r="A4426" s="15" t="s">
        <v>7221</v>
      </c>
      <c r="B4426" s="15"/>
      <c r="C4426" s="15"/>
      <c r="D4426" s="15"/>
      <c r="E4426" s="15"/>
      <c r="G4426" s="20" t="s">
        <v>43</v>
      </c>
      <c r="H4426" s="44">
        <v>38394636</v>
      </c>
      <c r="I4426" s="45"/>
      <c r="J4426" s="38"/>
      <c r="K4426" s="20" t="s">
        <v>43</v>
      </c>
      <c r="L4426" s="44">
        <v>37086352</v>
      </c>
      <c r="M4426" s="45"/>
      <c r="N4426" s="38"/>
      <c r="O4426" s="20" t="s">
        <v>43</v>
      </c>
      <c r="P4426" s="44">
        <v>37086352</v>
      </c>
      <c r="Q4426" s="45"/>
      <c r="R4426" s="38"/>
      <c r="S4426" s="20" t="s">
        <v>43</v>
      </c>
      <c r="T4426" s="44">
        <v>55673599</v>
      </c>
      <c r="U4426" s="45"/>
      <c r="V4426" s="38"/>
      <c r="W4426" s="20" t="s">
        <v>43</v>
      </c>
      <c r="X4426" s="44">
        <v>35557537</v>
      </c>
      <c r="Y4426" s="45"/>
      <c r="Z4426" s="38"/>
      <c r="AA4426" s="20" t="s">
        <v>43</v>
      </c>
      <c r="AB4426" s="44">
        <v>33500988.510000002</v>
      </c>
      <c r="AC4426" s="45"/>
      <c r="AD4426" s="38"/>
      <c r="AE4426" s="20" t="s">
        <v>43</v>
      </c>
      <c r="AF4426" s="44">
        <v>30736907</v>
      </c>
      <c r="AG4426" s="45"/>
      <c r="AH4426" s="38"/>
      <c r="AI4426" s="20" t="s">
        <v>43</v>
      </c>
      <c r="AJ4426" s="44">
        <v>90960345.200000003</v>
      </c>
      <c r="AK4426" s="45"/>
      <c r="AL4426" s="38"/>
      <c r="AM4426" s="20" t="s">
        <v>43</v>
      </c>
      <c r="AN4426" s="44">
        <v>55359464</v>
      </c>
      <c r="AO4426" s="45"/>
    </row>
    <row r="4427" spans="1:41" hidden="1" outlineLevel="1" x14ac:dyDescent="0.25">
      <c r="A4427" s="30"/>
      <c r="B4427" s="31" t="s">
        <v>44</v>
      </c>
      <c r="C4427" s="31" t="s">
        <v>45</v>
      </c>
      <c r="G4427" s="36"/>
      <c r="H4427" s="36"/>
      <c r="I4427" s="37"/>
      <c r="J4427" s="38"/>
      <c r="K4427" s="36"/>
      <c r="L4427" s="36"/>
      <c r="M4427" s="37"/>
      <c r="N4427" s="38"/>
      <c r="O4427" s="36"/>
      <c r="P4427" s="36"/>
      <c r="Q4427" s="37"/>
      <c r="R4427" s="38"/>
      <c r="S4427" s="36"/>
      <c r="T4427" s="36"/>
      <c r="U4427" s="37"/>
      <c r="V4427" s="38"/>
      <c r="W4427" s="36"/>
      <c r="X4427" s="36"/>
      <c r="Y4427" s="37"/>
      <c r="Z4427" s="38"/>
      <c r="AA4427" s="36"/>
      <c r="AB4427" s="36"/>
      <c r="AC4427" s="37"/>
      <c r="AD4427" s="38"/>
      <c r="AE4427" s="36"/>
      <c r="AF4427" s="36"/>
      <c r="AG4427" s="37"/>
      <c r="AH4427" s="38"/>
      <c r="AI4427" s="36"/>
      <c r="AJ4427" s="36"/>
      <c r="AK4427" s="37"/>
      <c r="AL4427" s="38"/>
      <c r="AM4427" s="36"/>
      <c r="AN4427" s="36"/>
      <c r="AO4427" s="37"/>
    </row>
    <row r="4428" spans="1:41" hidden="1" outlineLevel="1" x14ac:dyDescent="0.25">
      <c r="A4428" s="34" t="s">
        <v>7222</v>
      </c>
      <c r="B4428" s="35" t="s">
        <v>47</v>
      </c>
      <c r="C4428" s="35" t="s">
        <v>3041</v>
      </c>
      <c r="G4428" s="36"/>
      <c r="H4428" s="36"/>
      <c r="I4428" s="37"/>
      <c r="J4428" s="38"/>
      <c r="K4428" s="36"/>
      <c r="L4428" s="36"/>
      <c r="M4428" s="37"/>
      <c r="N4428" s="38"/>
      <c r="O4428" s="36"/>
      <c r="P4428" s="36"/>
      <c r="Q4428" s="37"/>
      <c r="R4428" s="38"/>
      <c r="S4428" s="36"/>
      <c r="T4428" s="36"/>
      <c r="U4428" s="37"/>
      <c r="V4428" s="38"/>
      <c r="W4428" s="36"/>
      <c r="X4428" s="36"/>
      <c r="Y4428" s="37"/>
      <c r="Z4428" s="38"/>
      <c r="AA4428" s="36"/>
      <c r="AB4428" s="36"/>
      <c r="AC4428" s="37"/>
      <c r="AD4428" s="38"/>
      <c r="AE4428" s="36"/>
      <c r="AF4428" s="36"/>
      <c r="AG4428" s="37"/>
      <c r="AH4428" s="38"/>
      <c r="AI4428" s="36"/>
      <c r="AJ4428" s="36"/>
      <c r="AK4428" s="37"/>
      <c r="AL4428" s="38"/>
      <c r="AM4428" s="36"/>
      <c r="AN4428" s="36"/>
      <c r="AO4428" s="37"/>
    </row>
    <row r="4429" spans="1:41" ht="45" hidden="1" outlineLevel="1" x14ac:dyDescent="0.25">
      <c r="A4429" s="30"/>
      <c r="B4429" s="31" t="s">
        <v>69</v>
      </c>
      <c r="C4429" s="31" t="s">
        <v>70</v>
      </c>
      <c r="D4429" s="31" t="s">
        <v>71</v>
      </c>
      <c r="E4429" s="31" t="s">
        <v>72</v>
      </c>
      <c r="G4429" s="39" t="s">
        <v>73</v>
      </c>
      <c r="H4429" s="40" t="s">
        <v>33</v>
      </c>
      <c r="I4429" s="41"/>
      <c r="J4429" s="38"/>
      <c r="K4429" s="39" t="s">
        <v>73</v>
      </c>
      <c r="L4429" s="40" t="s">
        <v>33</v>
      </c>
      <c r="M4429" s="41"/>
      <c r="N4429" s="38"/>
      <c r="O4429" s="39" t="s">
        <v>73</v>
      </c>
      <c r="P4429" s="40" t="s">
        <v>33</v>
      </c>
      <c r="Q4429" s="41"/>
      <c r="R4429" s="38"/>
      <c r="S4429" s="39" t="s">
        <v>73</v>
      </c>
      <c r="T4429" s="40" t="s">
        <v>33</v>
      </c>
      <c r="U4429" s="41"/>
      <c r="V4429" s="38"/>
      <c r="W4429" s="39" t="s">
        <v>73</v>
      </c>
      <c r="X4429" s="40" t="s">
        <v>33</v>
      </c>
      <c r="Y4429" s="41"/>
      <c r="Z4429" s="38"/>
      <c r="AA4429" s="39" t="s">
        <v>73</v>
      </c>
      <c r="AB4429" s="40" t="s">
        <v>33</v>
      </c>
      <c r="AC4429" s="41"/>
      <c r="AD4429" s="38"/>
      <c r="AE4429" s="39" t="s">
        <v>73</v>
      </c>
      <c r="AF4429" s="40" t="s">
        <v>33</v>
      </c>
      <c r="AG4429" s="41"/>
      <c r="AH4429" s="38"/>
      <c r="AI4429" s="39" t="s">
        <v>73</v>
      </c>
      <c r="AJ4429" s="40" t="s">
        <v>33</v>
      </c>
      <c r="AK4429" s="41"/>
      <c r="AL4429" s="38"/>
      <c r="AM4429" s="39" t="s">
        <v>73</v>
      </c>
      <c r="AN4429" s="40" t="s">
        <v>33</v>
      </c>
      <c r="AO4429" s="41"/>
    </row>
    <row r="4430" spans="1:41" ht="90" hidden="1" outlineLevel="1" x14ac:dyDescent="0.25">
      <c r="A4430" s="34" t="s">
        <v>7223</v>
      </c>
      <c r="B4430" s="35" t="s">
        <v>7224</v>
      </c>
      <c r="C4430" s="35" t="s">
        <v>7225</v>
      </c>
      <c r="D4430" s="35" t="s">
        <v>444</v>
      </c>
      <c r="E4430" s="42">
        <v>1</v>
      </c>
      <c r="G4430" s="43">
        <v>38394636</v>
      </c>
      <c r="H4430" s="44">
        <v>38394636</v>
      </c>
      <c r="I4430" s="45"/>
      <c r="J4430" s="38"/>
      <c r="K4430" s="43">
        <v>500000</v>
      </c>
      <c r="L4430" s="44">
        <v>500000</v>
      </c>
      <c r="M4430" s="45"/>
      <c r="N4430" s="38"/>
      <c r="O4430" s="43">
        <v>500000</v>
      </c>
      <c r="P4430" s="44">
        <v>500000</v>
      </c>
      <c r="Q4430" s="45"/>
      <c r="R4430" s="38"/>
      <c r="S4430" s="43">
        <v>7819</v>
      </c>
      <c r="T4430" s="44">
        <v>7819</v>
      </c>
      <c r="U4430" s="45"/>
      <c r="V4430" s="38"/>
      <c r="W4430" s="43">
        <v>728280</v>
      </c>
      <c r="X4430" s="44">
        <v>728280</v>
      </c>
      <c r="Y4430" s="45"/>
      <c r="Z4430" s="38"/>
      <c r="AA4430" s="43">
        <v>0</v>
      </c>
      <c r="AB4430" s="44">
        <v>0</v>
      </c>
      <c r="AC4430" s="45"/>
      <c r="AD4430" s="38"/>
      <c r="AE4430" s="43">
        <v>1150000</v>
      </c>
      <c r="AF4430" s="44">
        <v>1150000</v>
      </c>
      <c r="AG4430" s="45"/>
      <c r="AH4430" s="38"/>
      <c r="AI4430" s="43">
        <v>0</v>
      </c>
      <c r="AJ4430" s="44">
        <v>0</v>
      </c>
      <c r="AK4430" s="45"/>
      <c r="AL4430" s="38"/>
      <c r="AM4430" s="43">
        <v>118461</v>
      </c>
      <c r="AN4430" s="44">
        <v>118461</v>
      </c>
      <c r="AO4430" s="45"/>
    </row>
    <row r="4431" spans="1:41" hidden="1" outlineLevel="1" x14ac:dyDescent="0.25">
      <c r="A4431" s="30"/>
      <c r="B4431" s="31" t="s">
        <v>44</v>
      </c>
      <c r="C4431" s="31" t="s">
        <v>45</v>
      </c>
      <c r="G4431" s="36"/>
      <c r="H4431" s="36"/>
      <c r="I4431" s="37"/>
      <c r="J4431" s="38"/>
      <c r="K4431" s="36"/>
      <c r="L4431" s="36"/>
      <c r="M4431" s="37"/>
      <c r="N4431" s="38"/>
      <c r="O4431" s="36"/>
      <c r="P4431" s="36"/>
      <c r="Q4431" s="37"/>
      <c r="R4431" s="38"/>
      <c r="S4431" s="36"/>
      <c r="T4431" s="36"/>
      <c r="U4431" s="37"/>
      <c r="V4431" s="38"/>
      <c r="W4431" s="36"/>
      <c r="X4431" s="36"/>
      <c r="Y4431" s="37"/>
      <c r="Z4431" s="38"/>
      <c r="AA4431" s="36"/>
      <c r="AB4431" s="36"/>
      <c r="AC4431" s="37"/>
      <c r="AD4431" s="38"/>
      <c r="AE4431" s="36"/>
      <c r="AF4431" s="36"/>
      <c r="AG4431" s="37"/>
      <c r="AH4431" s="38"/>
      <c r="AI4431" s="36"/>
      <c r="AJ4431" s="36"/>
      <c r="AK4431" s="37"/>
      <c r="AL4431" s="38"/>
      <c r="AM4431" s="36"/>
      <c r="AN4431" s="36"/>
      <c r="AO4431" s="37"/>
    </row>
    <row r="4432" spans="1:41" hidden="1" outlineLevel="1" x14ac:dyDescent="0.25">
      <c r="A4432" s="34" t="s">
        <v>7226</v>
      </c>
      <c r="B4432" s="35" t="s">
        <v>47</v>
      </c>
      <c r="C4432" s="35" t="s">
        <v>3046</v>
      </c>
      <c r="G4432" s="36"/>
      <c r="H4432" s="36"/>
      <c r="I4432" s="37"/>
      <c r="J4432" s="38"/>
      <c r="K4432" s="36"/>
      <c r="L4432" s="36"/>
      <c r="M4432" s="37"/>
      <c r="N4432" s="38"/>
      <c r="O4432" s="36"/>
      <c r="P4432" s="36"/>
      <c r="Q4432" s="37"/>
      <c r="R4432" s="38"/>
      <c r="S4432" s="36"/>
      <c r="T4432" s="36"/>
      <c r="U4432" s="37"/>
      <c r="V4432" s="38"/>
      <c r="W4432" s="36"/>
      <c r="X4432" s="36"/>
      <c r="Y4432" s="37"/>
      <c r="Z4432" s="38"/>
      <c r="AA4432" s="36"/>
      <c r="AB4432" s="36"/>
      <c r="AC4432" s="37"/>
      <c r="AD4432" s="38"/>
      <c r="AE4432" s="36"/>
      <c r="AF4432" s="36"/>
      <c r="AG4432" s="37"/>
      <c r="AH4432" s="38"/>
      <c r="AI4432" s="36"/>
      <c r="AJ4432" s="36"/>
      <c r="AK4432" s="37"/>
      <c r="AL4432" s="38"/>
      <c r="AM4432" s="36"/>
      <c r="AN4432" s="36"/>
      <c r="AO4432" s="37"/>
    </row>
    <row r="4433" spans="1:41" ht="45" hidden="1" outlineLevel="1" x14ac:dyDescent="0.25">
      <c r="A4433" s="34" t="s">
        <v>7227</v>
      </c>
      <c r="B4433" s="35" t="s">
        <v>47</v>
      </c>
      <c r="C4433" s="35" t="s">
        <v>3048</v>
      </c>
      <c r="G4433" s="36"/>
      <c r="H4433" s="36"/>
      <c r="I4433" s="37"/>
      <c r="J4433" s="38"/>
      <c r="K4433" s="36"/>
      <c r="L4433" s="36"/>
      <c r="M4433" s="37"/>
      <c r="N4433" s="38"/>
      <c r="O4433" s="36"/>
      <c r="P4433" s="36"/>
      <c r="Q4433" s="37"/>
      <c r="R4433" s="38"/>
      <c r="S4433" s="36"/>
      <c r="T4433" s="36"/>
      <c r="U4433" s="37"/>
      <c r="V4433" s="38"/>
      <c r="W4433" s="36"/>
      <c r="X4433" s="36"/>
      <c r="Y4433" s="37"/>
      <c r="Z4433" s="38"/>
      <c r="AA4433" s="36"/>
      <c r="AB4433" s="36"/>
      <c r="AC4433" s="37"/>
      <c r="AD4433" s="38"/>
      <c r="AE4433" s="36"/>
      <c r="AF4433" s="36"/>
      <c r="AG4433" s="37"/>
      <c r="AH4433" s="38"/>
      <c r="AI4433" s="36"/>
      <c r="AJ4433" s="36"/>
      <c r="AK4433" s="37"/>
      <c r="AL4433" s="38"/>
      <c r="AM4433" s="36"/>
      <c r="AN4433" s="36"/>
      <c r="AO4433" s="37"/>
    </row>
    <row r="4434" spans="1:41" ht="30" hidden="1" outlineLevel="1" x14ac:dyDescent="0.25">
      <c r="A4434" s="34" t="s">
        <v>7228</v>
      </c>
      <c r="B4434" s="35" t="s">
        <v>47</v>
      </c>
      <c r="C4434" s="35" t="s">
        <v>3050</v>
      </c>
      <c r="G4434" s="36"/>
      <c r="H4434" s="36"/>
      <c r="I4434" s="37"/>
      <c r="J4434" s="38"/>
      <c r="K4434" s="36"/>
      <c r="L4434" s="36"/>
      <c r="M4434" s="37"/>
      <c r="N4434" s="38"/>
      <c r="O4434" s="36"/>
      <c r="P4434" s="36"/>
      <c r="Q4434" s="37"/>
      <c r="R4434" s="38"/>
      <c r="S4434" s="36"/>
      <c r="T4434" s="36"/>
      <c r="U4434" s="37"/>
      <c r="V4434" s="38"/>
      <c r="W4434" s="36"/>
      <c r="X4434" s="36"/>
      <c r="Y4434" s="37"/>
      <c r="Z4434" s="38"/>
      <c r="AA4434" s="36"/>
      <c r="AB4434" s="36"/>
      <c r="AC4434" s="37"/>
      <c r="AD4434" s="38"/>
      <c r="AE4434" s="36"/>
      <c r="AF4434" s="36"/>
      <c r="AG4434" s="37"/>
      <c r="AH4434" s="38"/>
      <c r="AI4434" s="36"/>
      <c r="AJ4434" s="36"/>
      <c r="AK4434" s="37"/>
      <c r="AL4434" s="38"/>
      <c r="AM4434" s="36"/>
      <c r="AN4434" s="36"/>
      <c r="AO4434" s="37"/>
    </row>
    <row r="4435" spans="1:41" ht="45" hidden="1" outlineLevel="1" x14ac:dyDescent="0.25">
      <c r="A4435" s="30"/>
      <c r="B4435" s="31" t="s">
        <v>69</v>
      </c>
      <c r="C4435" s="31" t="s">
        <v>70</v>
      </c>
      <c r="D4435" s="31" t="s">
        <v>71</v>
      </c>
      <c r="E4435" s="31" t="s">
        <v>72</v>
      </c>
      <c r="G4435" s="39" t="s">
        <v>73</v>
      </c>
      <c r="H4435" s="40" t="s">
        <v>33</v>
      </c>
      <c r="I4435" s="41"/>
      <c r="J4435" s="38"/>
      <c r="K4435" s="39" t="s">
        <v>73</v>
      </c>
      <c r="L4435" s="40" t="s">
        <v>33</v>
      </c>
      <c r="M4435" s="41"/>
      <c r="N4435" s="38"/>
      <c r="O4435" s="39" t="s">
        <v>73</v>
      </c>
      <c r="P4435" s="40" t="s">
        <v>33</v>
      </c>
      <c r="Q4435" s="41"/>
      <c r="R4435" s="38"/>
      <c r="S4435" s="39" t="s">
        <v>73</v>
      </c>
      <c r="T4435" s="40" t="s">
        <v>33</v>
      </c>
      <c r="U4435" s="41"/>
      <c r="V4435" s="38"/>
      <c r="W4435" s="39" t="s">
        <v>73</v>
      </c>
      <c r="X4435" s="40" t="s">
        <v>33</v>
      </c>
      <c r="Y4435" s="41"/>
      <c r="Z4435" s="38"/>
      <c r="AA4435" s="39" t="s">
        <v>73</v>
      </c>
      <c r="AB4435" s="40" t="s">
        <v>33</v>
      </c>
      <c r="AC4435" s="41"/>
      <c r="AD4435" s="38"/>
      <c r="AE4435" s="39" t="s">
        <v>73</v>
      </c>
      <c r="AF4435" s="40" t="s">
        <v>33</v>
      </c>
      <c r="AG4435" s="41"/>
      <c r="AH4435" s="38"/>
      <c r="AI4435" s="39" t="s">
        <v>73</v>
      </c>
      <c r="AJ4435" s="40" t="s">
        <v>33</v>
      </c>
      <c r="AK4435" s="41"/>
      <c r="AL4435" s="38"/>
      <c r="AM4435" s="39" t="s">
        <v>73</v>
      </c>
      <c r="AN4435" s="40" t="s">
        <v>33</v>
      </c>
      <c r="AO4435" s="41"/>
    </row>
    <row r="4436" spans="1:41" hidden="1" outlineLevel="1" x14ac:dyDescent="0.25">
      <c r="A4436" s="34" t="s">
        <v>7229</v>
      </c>
      <c r="B4436" s="35" t="s">
        <v>7230</v>
      </c>
      <c r="C4436" s="35" t="s">
        <v>3059</v>
      </c>
      <c r="D4436" s="35" t="s">
        <v>523</v>
      </c>
      <c r="E4436" s="42">
        <v>3060</v>
      </c>
      <c r="G4436" s="43">
        <v>0</v>
      </c>
      <c r="H4436" s="44">
        <v>0</v>
      </c>
      <c r="I4436" s="45"/>
      <c r="J4436" s="38"/>
      <c r="K4436" s="43">
        <v>44</v>
      </c>
      <c r="L4436" s="44">
        <v>134640</v>
      </c>
      <c r="M4436" s="45"/>
      <c r="N4436" s="38"/>
      <c r="O4436" s="43">
        <v>44</v>
      </c>
      <c r="P4436" s="44">
        <v>134640</v>
      </c>
      <c r="Q4436" s="45"/>
      <c r="R4436" s="38"/>
      <c r="S4436" s="43">
        <v>42</v>
      </c>
      <c r="T4436" s="44">
        <v>128520</v>
      </c>
      <c r="U4436" s="45"/>
      <c r="V4436" s="38"/>
      <c r="W4436" s="43">
        <v>54</v>
      </c>
      <c r="X4436" s="44">
        <v>165240</v>
      </c>
      <c r="Y4436" s="45"/>
      <c r="Z4436" s="38"/>
      <c r="AA4436" s="43">
        <v>123.21</v>
      </c>
      <c r="AB4436" s="44">
        <v>377022.6</v>
      </c>
      <c r="AC4436" s="45"/>
      <c r="AD4436" s="38"/>
      <c r="AE4436" s="43">
        <v>62</v>
      </c>
      <c r="AF4436" s="44">
        <v>189720</v>
      </c>
      <c r="AG4436" s="45"/>
      <c r="AH4436" s="38"/>
      <c r="AI4436" s="43">
        <v>0</v>
      </c>
      <c r="AJ4436" s="44">
        <v>0</v>
      </c>
      <c r="AK4436" s="45"/>
      <c r="AL4436" s="38"/>
      <c r="AM4436" s="43">
        <v>91</v>
      </c>
      <c r="AN4436" s="44">
        <v>278460</v>
      </c>
      <c r="AO4436" s="45"/>
    </row>
    <row r="4437" spans="1:41" hidden="1" outlineLevel="1" x14ac:dyDescent="0.25">
      <c r="A4437" s="34" t="s">
        <v>7231</v>
      </c>
      <c r="B4437" s="35" t="s">
        <v>7232</v>
      </c>
      <c r="C4437" s="35" t="s">
        <v>3062</v>
      </c>
      <c r="D4437" s="35" t="s">
        <v>523</v>
      </c>
      <c r="E4437" s="42">
        <v>18768</v>
      </c>
      <c r="G4437" s="43">
        <v>0</v>
      </c>
      <c r="H4437" s="44">
        <v>0</v>
      </c>
      <c r="I4437" s="45"/>
      <c r="J4437" s="38"/>
      <c r="K4437" s="43">
        <v>41</v>
      </c>
      <c r="L4437" s="44">
        <v>769488</v>
      </c>
      <c r="M4437" s="45"/>
      <c r="N4437" s="38"/>
      <c r="O4437" s="43">
        <v>41</v>
      </c>
      <c r="P4437" s="44">
        <v>769488</v>
      </c>
      <c r="Q4437" s="45"/>
      <c r="R4437" s="38"/>
      <c r="S4437" s="43">
        <v>23</v>
      </c>
      <c r="T4437" s="44">
        <v>431664</v>
      </c>
      <c r="U4437" s="45"/>
      <c r="V4437" s="38"/>
      <c r="W4437" s="43">
        <v>48</v>
      </c>
      <c r="X4437" s="44">
        <v>900864</v>
      </c>
      <c r="Y4437" s="45"/>
      <c r="Z4437" s="38"/>
      <c r="AA4437" s="43">
        <v>99.23</v>
      </c>
      <c r="AB4437" s="44">
        <v>1862348.64</v>
      </c>
      <c r="AC4437" s="45"/>
      <c r="AD4437" s="38"/>
      <c r="AE4437" s="43">
        <v>35</v>
      </c>
      <c r="AF4437" s="44">
        <v>656880</v>
      </c>
      <c r="AG4437" s="45"/>
      <c r="AH4437" s="38"/>
      <c r="AI4437" s="43">
        <v>0</v>
      </c>
      <c r="AJ4437" s="44">
        <v>0</v>
      </c>
      <c r="AK4437" s="45"/>
      <c r="AL4437" s="38"/>
      <c r="AM4437" s="43">
        <v>68</v>
      </c>
      <c r="AN4437" s="44">
        <v>1276224</v>
      </c>
      <c r="AO4437" s="45"/>
    </row>
    <row r="4438" spans="1:41" hidden="1" outlineLevel="1" x14ac:dyDescent="0.25">
      <c r="A4438" s="34" t="s">
        <v>7233</v>
      </c>
      <c r="B4438" s="35" t="s">
        <v>7234</v>
      </c>
      <c r="C4438" s="35" t="s">
        <v>3065</v>
      </c>
      <c r="D4438" s="35" t="s">
        <v>523</v>
      </c>
      <c r="E4438" s="42">
        <v>19992</v>
      </c>
      <c r="G4438" s="43">
        <v>0</v>
      </c>
      <c r="H4438" s="44">
        <v>0</v>
      </c>
      <c r="I4438" s="45"/>
      <c r="J4438" s="38"/>
      <c r="K4438" s="43">
        <v>39</v>
      </c>
      <c r="L4438" s="44">
        <v>779688</v>
      </c>
      <c r="M4438" s="45"/>
      <c r="N4438" s="38"/>
      <c r="O4438" s="43">
        <v>39</v>
      </c>
      <c r="P4438" s="44">
        <v>779688</v>
      </c>
      <c r="Q4438" s="45"/>
      <c r="R4438" s="38"/>
      <c r="S4438" s="43">
        <v>21</v>
      </c>
      <c r="T4438" s="44">
        <v>419832</v>
      </c>
      <c r="U4438" s="45"/>
      <c r="V4438" s="38"/>
      <c r="W4438" s="43">
        <v>36</v>
      </c>
      <c r="X4438" s="44">
        <v>719712</v>
      </c>
      <c r="Y4438" s="45"/>
      <c r="Z4438" s="38"/>
      <c r="AA4438" s="43">
        <v>74.42</v>
      </c>
      <c r="AB4438" s="44">
        <v>1487804.64</v>
      </c>
      <c r="AC4438" s="45"/>
      <c r="AD4438" s="38"/>
      <c r="AE4438" s="43">
        <v>31</v>
      </c>
      <c r="AF4438" s="44">
        <v>619752</v>
      </c>
      <c r="AG4438" s="45"/>
      <c r="AH4438" s="38"/>
      <c r="AI4438" s="43">
        <v>0</v>
      </c>
      <c r="AJ4438" s="44">
        <v>0</v>
      </c>
      <c r="AK4438" s="45"/>
      <c r="AL4438" s="38"/>
      <c r="AM4438" s="43">
        <v>62</v>
      </c>
      <c r="AN4438" s="44">
        <v>1239504</v>
      </c>
      <c r="AO4438" s="45"/>
    </row>
    <row r="4439" spans="1:41" hidden="1" outlineLevel="1" x14ac:dyDescent="0.25">
      <c r="A4439" s="34" t="s">
        <v>7235</v>
      </c>
      <c r="B4439" s="35" t="s">
        <v>7236</v>
      </c>
      <c r="C4439" s="35" t="s">
        <v>3068</v>
      </c>
      <c r="D4439" s="35" t="s">
        <v>523</v>
      </c>
      <c r="E4439" s="42">
        <v>32640</v>
      </c>
      <c r="G4439" s="43">
        <v>0</v>
      </c>
      <c r="H4439" s="44">
        <v>0</v>
      </c>
      <c r="I4439" s="45"/>
      <c r="J4439" s="38"/>
      <c r="K4439" s="43">
        <v>37</v>
      </c>
      <c r="L4439" s="44">
        <v>1207680</v>
      </c>
      <c r="M4439" s="45"/>
      <c r="N4439" s="38"/>
      <c r="O4439" s="43">
        <v>37</v>
      </c>
      <c r="P4439" s="44">
        <v>1207680</v>
      </c>
      <c r="Q4439" s="45"/>
      <c r="R4439" s="38"/>
      <c r="S4439" s="43">
        <v>22</v>
      </c>
      <c r="T4439" s="44">
        <v>718080</v>
      </c>
      <c r="U4439" s="45"/>
      <c r="V4439" s="38"/>
      <c r="W4439" s="43">
        <v>29</v>
      </c>
      <c r="X4439" s="44">
        <v>946560</v>
      </c>
      <c r="Y4439" s="45"/>
      <c r="Z4439" s="38"/>
      <c r="AA4439" s="43">
        <v>62.02</v>
      </c>
      <c r="AB4439" s="44">
        <v>2024332.8</v>
      </c>
      <c r="AC4439" s="45"/>
      <c r="AD4439" s="38"/>
      <c r="AE4439" s="43">
        <v>31</v>
      </c>
      <c r="AF4439" s="44">
        <v>1011840</v>
      </c>
      <c r="AG4439" s="45"/>
      <c r="AH4439" s="38"/>
      <c r="AI4439" s="43">
        <v>0</v>
      </c>
      <c r="AJ4439" s="44">
        <v>0</v>
      </c>
      <c r="AK4439" s="45"/>
      <c r="AL4439" s="38"/>
      <c r="AM4439" s="43">
        <v>45</v>
      </c>
      <c r="AN4439" s="44">
        <v>1468800</v>
      </c>
      <c r="AO4439" s="45"/>
    </row>
    <row r="4440" spans="1:41" hidden="1" outlineLevel="1" x14ac:dyDescent="0.25">
      <c r="A4440" s="34" t="s">
        <v>7237</v>
      </c>
      <c r="B4440" s="35" t="s">
        <v>7238</v>
      </c>
      <c r="C4440" s="35" t="s">
        <v>3071</v>
      </c>
      <c r="D4440" s="35" t="s">
        <v>523</v>
      </c>
      <c r="E4440" s="42">
        <v>19380</v>
      </c>
      <c r="G4440" s="43">
        <v>0</v>
      </c>
      <c r="H4440" s="44">
        <v>0</v>
      </c>
      <c r="I4440" s="45"/>
      <c r="J4440" s="38"/>
      <c r="K4440" s="43">
        <v>34</v>
      </c>
      <c r="L4440" s="44">
        <v>658920</v>
      </c>
      <c r="M4440" s="45"/>
      <c r="N4440" s="38"/>
      <c r="O4440" s="43">
        <v>34</v>
      </c>
      <c r="P4440" s="44">
        <v>658920</v>
      </c>
      <c r="Q4440" s="45"/>
      <c r="R4440" s="38"/>
      <c r="S4440" s="43">
        <v>15</v>
      </c>
      <c r="T4440" s="44">
        <v>290700</v>
      </c>
      <c r="U4440" s="45"/>
      <c r="V4440" s="38"/>
      <c r="W4440" s="43">
        <v>25</v>
      </c>
      <c r="X4440" s="44">
        <v>484500</v>
      </c>
      <c r="Y4440" s="45"/>
      <c r="Z4440" s="38"/>
      <c r="AA4440" s="43">
        <v>49.62</v>
      </c>
      <c r="AB4440" s="44">
        <v>961635.6</v>
      </c>
      <c r="AC4440" s="45"/>
      <c r="AD4440" s="38"/>
      <c r="AE4440" s="43">
        <v>23</v>
      </c>
      <c r="AF4440" s="44">
        <v>445740</v>
      </c>
      <c r="AG4440" s="45"/>
      <c r="AH4440" s="38"/>
      <c r="AI4440" s="43">
        <v>0</v>
      </c>
      <c r="AJ4440" s="44">
        <v>0</v>
      </c>
      <c r="AK4440" s="45"/>
      <c r="AL4440" s="38"/>
      <c r="AM4440" s="43">
        <v>42</v>
      </c>
      <c r="AN4440" s="44">
        <v>813960</v>
      </c>
      <c r="AO4440" s="45"/>
    </row>
    <row r="4441" spans="1:41" ht="45" hidden="1" outlineLevel="1" x14ac:dyDescent="0.25">
      <c r="A4441" s="34" t="s">
        <v>7239</v>
      </c>
      <c r="B4441" s="35" t="s">
        <v>7240</v>
      </c>
      <c r="C4441" s="35" t="s">
        <v>3077</v>
      </c>
      <c r="D4441" s="35" t="s">
        <v>444</v>
      </c>
      <c r="E4441" s="42">
        <v>1</v>
      </c>
      <c r="G4441" s="43">
        <v>0</v>
      </c>
      <c r="H4441" s="44">
        <v>0</v>
      </c>
      <c r="I4441" s="45"/>
      <c r="J4441" s="38"/>
      <c r="K4441" s="43">
        <v>415000</v>
      </c>
      <c r="L4441" s="44">
        <v>415000</v>
      </c>
      <c r="M4441" s="45"/>
      <c r="N4441" s="38"/>
      <c r="O4441" s="43">
        <v>415000</v>
      </c>
      <c r="P4441" s="44">
        <v>415000</v>
      </c>
      <c r="Q4441" s="45"/>
      <c r="R4441" s="38"/>
      <c r="S4441" s="43">
        <v>1148320</v>
      </c>
      <c r="T4441" s="44">
        <v>1148320</v>
      </c>
      <c r="U4441" s="45"/>
      <c r="V4441" s="38"/>
      <c r="W4441" s="43">
        <v>535500</v>
      </c>
      <c r="X4441" s="44">
        <v>535500</v>
      </c>
      <c r="Y4441" s="45"/>
      <c r="Z4441" s="38"/>
      <c r="AA4441" s="43">
        <v>1653.85</v>
      </c>
      <c r="AB4441" s="44">
        <v>1653.85</v>
      </c>
      <c r="AC4441" s="45"/>
      <c r="AD4441" s="38"/>
      <c r="AE4441" s="43">
        <v>70380</v>
      </c>
      <c r="AF4441" s="44">
        <v>70380</v>
      </c>
      <c r="AG4441" s="45"/>
      <c r="AH4441" s="38"/>
      <c r="AI4441" s="43">
        <v>0</v>
      </c>
      <c r="AJ4441" s="44">
        <v>0</v>
      </c>
      <c r="AK4441" s="45"/>
      <c r="AL4441" s="38"/>
      <c r="AM4441" s="43">
        <v>3036142</v>
      </c>
      <c r="AN4441" s="44">
        <v>3036142</v>
      </c>
      <c r="AO4441" s="45"/>
    </row>
    <row r="4442" spans="1:41" hidden="1" outlineLevel="1" x14ac:dyDescent="0.25">
      <c r="A4442" s="34" t="s">
        <v>7241</v>
      </c>
      <c r="B4442" s="35" t="s">
        <v>7242</v>
      </c>
      <c r="C4442" s="35" t="s">
        <v>3080</v>
      </c>
      <c r="D4442" s="35" t="s">
        <v>444</v>
      </c>
      <c r="E4442" s="42">
        <v>1</v>
      </c>
      <c r="G4442" s="43">
        <v>0</v>
      </c>
      <c r="H4442" s="44">
        <v>0</v>
      </c>
      <c r="I4442" s="45"/>
      <c r="J4442" s="38"/>
      <c r="K4442" s="43">
        <v>300000</v>
      </c>
      <c r="L4442" s="44">
        <v>300000</v>
      </c>
      <c r="M4442" s="45"/>
      <c r="N4442" s="38"/>
      <c r="O4442" s="43">
        <v>300000</v>
      </c>
      <c r="P4442" s="44">
        <v>300000</v>
      </c>
      <c r="Q4442" s="45"/>
      <c r="R4442" s="38"/>
      <c r="S4442" s="43">
        <v>105194</v>
      </c>
      <c r="T4442" s="44">
        <v>105194</v>
      </c>
      <c r="U4442" s="45"/>
      <c r="V4442" s="38"/>
      <c r="W4442" s="43">
        <v>1011500</v>
      </c>
      <c r="X4442" s="44">
        <v>1011500</v>
      </c>
      <c r="Y4442" s="45"/>
      <c r="Z4442" s="38"/>
      <c r="AA4442" s="43">
        <v>1653.85</v>
      </c>
      <c r="AB4442" s="44">
        <v>1653.85</v>
      </c>
      <c r="AC4442" s="45"/>
      <c r="AD4442" s="38"/>
      <c r="AE4442" s="43">
        <v>58650</v>
      </c>
      <c r="AF4442" s="44">
        <v>58650</v>
      </c>
      <c r="AG4442" s="45"/>
      <c r="AH4442" s="38"/>
      <c r="AI4442" s="43">
        <v>0</v>
      </c>
      <c r="AJ4442" s="44">
        <v>0</v>
      </c>
      <c r="AK4442" s="45"/>
      <c r="AL4442" s="38"/>
      <c r="AM4442" s="43">
        <v>106615</v>
      </c>
      <c r="AN4442" s="44">
        <v>106615</v>
      </c>
      <c r="AO4442" s="45"/>
    </row>
    <row r="4443" spans="1:41" hidden="1" outlineLevel="1" x14ac:dyDescent="0.25">
      <c r="A4443" s="30"/>
      <c r="B4443" s="31" t="s">
        <v>44</v>
      </c>
      <c r="C4443" s="31" t="s">
        <v>45</v>
      </c>
      <c r="G4443" s="36"/>
      <c r="H4443" s="36"/>
      <c r="I4443" s="37"/>
      <c r="J4443" s="38"/>
      <c r="K4443" s="36"/>
      <c r="L4443" s="36"/>
      <c r="M4443" s="37"/>
      <c r="N4443" s="38"/>
      <c r="O4443" s="36"/>
      <c r="P4443" s="36"/>
      <c r="Q4443" s="37"/>
      <c r="R4443" s="38"/>
      <c r="S4443" s="36"/>
      <c r="T4443" s="36"/>
      <c r="U4443" s="37"/>
      <c r="V4443" s="38"/>
      <c r="W4443" s="36"/>
      <c r="X4443" s="36"/>
      <c r="Y4443" s="37"/>
      <c r="Z4443" s="38"/>
      <c r="AA4443" s="36"/>
      <c r="AB4443" s="36"/>
      <c r="AC4443" s="37"/>
      <c r="AD4443" s="38"/>
      <c r="AE4443" s="36"/>
      <c r="AF4443" s="36"/>
      <c r="AG4443" s="37"/>
      <c r="AH4443" s="38"/>
      <c r="AI4443" s="36"/>
      <c r="AJ4443" s="36"/>
      <c r="AK4443" s="37"/>
      <c r="AL4443" s="38"/>
      <c r="AM4443" s="36"/>
      <c r="AN4443" s="36"/>
      <c r="AO4443" s="37"/>
    </row>
    <row r="4444" spans="1:41" hidden="1" outlineLevel="1" x14ac:dyDescent="0.25">
      <c r="A4444" s="34" t="s">
        <v>7243</v>
      </c>
      <c r="B4444" s="35" t="s">
        <v>47</v>
      </c>
      <c r="C4444" s="35" t="s">
        <v>3082</v>
      </c>
      <c r="G4444" s="36"/>
      <c r="H4444" s="36"/>
      <c r="I4444" s="37"/>
      <c r="J4444" s="38"/>
      <c r="K4444" s="36"/>
      <c r="L4444" s="36"/>
      <c r="M4444" s="37"/>
      <c r="N4444" s="38"/>
      <c r="O4444" s="36"/>
      <c r="P4444" s="36"/>
      <c r="Q4444" s="37"/>
      <c r="R4444" s="38"/>
      <c r="S4444" s="36"/>
      <c r="T4444" s="36"/>
      <c r="U4444" s="37"/>
      <c r="V4444" s="38"/>
      <c r="W4444" s="36"/>
      <c r="X4444" s="36"/>
      <c r="Y4444" s="37"/>
      <c r="Z4444" s="38"/>
      <c r="AA4444" s="36"/>
      <c r="AB4444" s="36"/>
      <c r="AC4444" s="37"/>
      <c r="AD4444" s="38"/>
      <c r="AE4444" s="36"/>
      <c r="AF4444" s="36"/>
      <c r="AG4444" s="37"/>
      <c r="AH4444" s="38"/>
      <c r="AI4444" s="36"/>
      <c r="AJ4444" s="36"/>
      <c r="AK4444" s="37"/>
      <c r="AL4444" s="38"/>
      <c r="AM4444" s="36"/>
      <c r="AN4444" s="36"/>
      <c r="AO4444" s="37"/>
    </row>
    <row r="4445" spans="1:41" ht="45" hidden="1" outlineLevel="1" x14ac:dyDescent="0.25">
      <c r="A4445" s="30"/>
      <c r="B4445" s="31" t="s">
        <v>69</v>
      </c>
      <c r="C4445" s="31" t="s">
        <v>70</v>
      </c>
      <c r="D4445" s="31" t="s">
        <v>71</v>
      </c>
      <c r="E4445" s="31" t="s">
        <v>72</v>
      </c>
      <c r="G4445" s="39" t="s">
        <v>73</v>
      </c>
      <c r="H4445" s="40" t="s">
        <v>33</v>
      </c>
      <c r="I4445" s="41"/>
      <c r="J4445" s="38"/>
      <c r="K4445" s="39" t="s">
        <v>73</v>
      </c>
      <c r="L4445" s="40" t="s">
        <v>33</v>
      </c>
      <c r="M4445" s="41"/>
      <c r="N4445" s="38"/>
      <c r="O4445" s="39" t="s">
        <v>73</v>
      </c>
      <c r="P4445" s="40" t="s">
        <v>33</v>
      </c>
      <c r="Q4445" s="41"/>
      <c r="R4445" s="38"/>
      <c r="S4445" s="39" t="s">
        <v>73</v>
      </c>
      <c r="T4445" s="40" t="s">
        <v>33</v>
      </c>
      <c r="U4445" s="41"/>
      <c r="V4445" s="38"/>
      <c r="W4445" s="39" t="s">
        <v>73</v>
      </c>
      <c r="X4445" s="40" t="s">
        <v>33</v>
      </c>
      <c r="Y4445" s="41"/>
      <c r="Z4445" s="38"/>
      <c r="AA4445" s="39" t="s">
        <v>73</v>
      </c>
      <c r="AB4445" s="40" t="s">
        <v>33</v>
      </c>
      <c r="AC4445" s="41"/>
      <c r="AD4445" s="38"/>
      <c r="AE4445" s="39" t="s">
        <v>73</v>
      </c>
      <c r="AF4445" s="40" t="s">
        <v>33</v>
      </c>
      <c r="AG4445" s="41"/>
      <c r="AH4445" s="38"/>
      <c r="AI4445" s="39" t="s">
        <v>73</v>
      </c>
      <c r="AJ4445" s="40" t="s">
        <v>33</v>
      </c>
      <c r="AK4445" s="41"/>
      <c r="AL4445" s="38"/>
      <c r="AM4445" s="39" t="s">
        <v>73</v>
      </c>
      <c r="AN4445" s="40" t="s">
        <v>33</v>
      </c>
      <c r="AO4445" s="41"/>
    </row>
    <row r="4446" spans="1:41" hidden="1" outlineLevel="1" x14ac:dyDescent="0.25">
      <c r="A4446" s="34" t="s">
        <v>7244</v>
      </c>
      <c r="B4446" s="35" t="s">
        <v>7245</v>
      </c>
      <c r="C4446" s="35" t="s">
        <v>7246</v>
      </c>
      <c r="D4446" s="35" t="s">
        <v>500</v>
      </c>
      <c r="E4446" s="42">
        <v>1020</v>
      </c>
      <c r="G4446" s="43">
        <v>0</v>
      </c>
      <c r="H4446" s="44">
        <v>0</v>
      </c>
      <c r="I4446" s="45"/>
      <c r="J4446" s="38"/>
      <c r="K4446" s="43">
        <v>75</v>
      </c>
      <c r="L4446" s="44">
        <v>76500</v>
      </c>
      <c r="M4446" s="45"/>
      <c r="N4446" s="38"/>
      <c r="O4446" s="43">
        <v>75</v>
      </c>
      <c r="P4446" s="44">
        <v>76500</v>
      </c>
      <c r="Q4446" s="45"/>
      <c r="R4446" s="38"/>
      <c r="S4446" s="43">
        <v>365</v>
      </c>
      <c r="T4446" s="44">
        <v>372300</v>
      </c>
      <c r="U4446" s="45"/>
      <c r="V4446" s="38"/>
      <c r="W4446" s="43">
        <v>167</v>
      </c>
      <c r="X4446" s="44">
        <v>170340</v>
      </c>
      <c r="Y4446" s="45"/>
      <c r="Z4446" s="38"/>
      <c r="AA4446" s="43">
        <v>99.23</v>
      </c>
      <c r="AB4446" s="44">
        <v>101214.6</v>
      </c>
      <c r="AC4446" s="45"/>
      <c r="AD4446" s="38"/>
      <c r="AE4446" s="43">
        <v>150</v>
      </c>
      <c r="AF4446" s="44">
        <v>153000</v>
      </c>
      <c r="AG4446" s="45"/>
      <c r="AH4446" s="38"/>
      <c r="AI4446" s="43">
        <v>0</v>
      </c>
      <c r="AJ4446" s="44">
        <v>0</v>
      </c>
      <c r="AK4446" s="45"/>
      <c r="AL4446" s="38"/>
      <c r="AM4446" s="43">
        <v>198</v>
      </c>
      <c r="AN4446" s="44">
        <v>201960</v>
      </c>
      <c r="AO4446" s="45"/>
    </row>
    <row r="4447" spans="1:41" hidden="1" outlineLevel="1" x14ac:dyDescent="0.25">
      <c r="A4447" s="34" t="s">
        <v>7247</v>
      </c>
      <c r="B4447" s="35" t="s">
        <v>7248</v>
      </c>
      <c r="C4447" s="35" t="s">
        <v>3065</v>
      </c>
      <c r="D4447" s="35" t="s">
        <v>500</v>
      </c>
      <c r="E4447" s="42">
        <v>1428</v>
      </c>
      <c r="G4447" s="43">
        <v>0</v>
      </c>
      <c r="H4447" s="44">
        <v>0</v>
      </c>
      <c r="I4447" s="45"/>
      <c r="J4447" s="38"/>
      <c r="K4447" s="43">
        <v>60</v>
      </c>
      <c r="L4447" s="44">
        <v>85680</v>
      </c>
      <c r="M4447" s="45"/>
      <c r="N4447" s="38"/>
      <c r="O4447" s="43">
        <v>60</v>
      </c>
      <c r="P4447" s="44">
        <v>85680</v>
      </c>
      <c r="Q4447" s="45"/>
      <c r="R4447" s="38"/>
      <c r="S4447" s="43">
        <v>90</v>
      </c>
      <c r="T4447" s="44">
        <v>128520</v>
      </c>
      <c r="U4447" s="45"/>
      <c r="V4447" s="38"/>
      <c r="W4447" s="43">
        <v>143</v>
      </c>
      <c r="X4447" s="44">
        <v>204204</v>
      </c>
      <c r="Y4447" s="45"/>
      <c r="Z4447" s="38"/>
      <c r="AA4447" s="43">
        <v>74.42</v>
      </c>
      <c r="AB4447" s="44">
        <v>106271.76</v>
      </c>
      <c r="AC4447" s="45"/>
      <c r="AD4447" s="38"/>
      <c r="AE4447" s="43">
        <v>138</v>
      </c>
      <c r="AF4447" s="44">
        <v>197064</v>
      </c>
      <c r="AG4447" s="45"/>
      <c r="AH4447" s="38"/>
      <c r="AI4447" s="43">
        <v>0</v>
      </c>
      <c r="AJ4447" s="44">
        <v>0</v>
      </c>
      <c r="AK4447" s="45"/>
      <c r="AL4447" s="38"/>
      <c r="AM4447" s="43">
        <v>131</v>
      </c>
      <c r="AN4447" s="44">
        <v>187068</v>
      </c>
      <c r="AO4447" s="45"/>
    </row>
    <row r="4448" spans="1:41" hidden="1" outlineLevel="1" x14ac:dyDescent="0.25">
      <c r="A4448" s="34" t="s">
        <v>7249</v>
      </c>
      <c r="B4448" s="35" t="s">
        <v>7250</v>
      </c>
      <c r="C4448" s="35" t="s">
        <v>3068</v>
      </c>
      <c r="D4448" s="35" t="s">
        <v>500</v>
      </c>
      <c r="E4448" s="42">
        <v>2244</v>
      </c>
      <c r="G4448" s="43">
        <v>0</v>
      </c>
      <c r="H4448" s="44">
        <v>0</v>
      </c>
      <c r="I4448" s="45"/>
      <c r="J4448" s="38"/>
      <c r="K4448" s="43">
        <v>55</v>
      </c>
      <c r="L4448" s="44">
        <v>123420</v>
      </c>
      <c r="M4448" s="45"/>
      <c r="N4448" s="38"/>
      <c r="O4448" s="43">
        <v>55</v>
      </c>
      <c r="P4448" s="44">
        <v>123420</v>
      </c>
      <c r="Q4448" s="45"/>
      <c r="R4448" s="38"/>
      <c r="S4448" s="43">
        <v>66</v>
      </c>
      <c r="T4448" s="44">
        <v>148104</v>
      </c>
      <c r="U4448" s="45"/>
      <c r="V4448" s="38"/>
      <c r="W4448" s="43">
        <v>107</v>
      </c>
      <c r="X4448" s="44">
        <v>240108</v>
      </c>
      <c r="Y4448" s="45"/>
      <c r="Z4448" s="38"/>
      <c r="AA4448" s="43">
        <v>62.02</v>
      </c>
      <c r="AB4448" s="44">
        <v>139172.88</v>
      </c>
      <c r="AC4448" s="45"/>
      <c r="AD4448" s="38"/>
      <c r="AE4448" s="43">
        <v>40</v>
      </c>
      <c r="AF4448" s="44">
        <v>89760</v>
      </c>
      <c r="AG4448" s="45"/>
      <c r="AH4448" s="38"/>
      <c r="AI4448" s="43">
        <v>0</v>
      </c>
      <c r="AJ4448" s="44">
        <v>0</v>
      </c>
      <c r="AK4448" s="45"/>
      <c r="AL4448" s="38"/>
      <c r="AM4448" s="43">
        <v>110</v>
      </c>
      <c r="AN4448" s="44">
        <v>246840</v>
      </c>
      <c r="AO4448" s="45"/>
    </row>
    <row r="4449" spans="1:41" hidden="1" outlineLevel="1" x14ac:dyDescent="0.25">
      <c r="A4449" s="34" t="s">
        <v>7251</v>
      </c>
      <c r="B4449" s="35" t="s">
        <v>7252</v>
      </c>
      <c r="C4449" s="35" t="s">
        <v>3091</v>
      </c>
      <c r="D4449" s="35" t="s">
        <v>500</v>
      </c>
      <c r="E4449" s="42">
        <v>408</v>
      </c>
      <c r="G4449" s="43">
        <v>0</v>
      </c>
      <c r="H4449" s="44">
        <v>0</v>
      </c>
      <c r="I4449" s="45"/>
      <c r="J4449" s="38"/>
      <c r="K4449" s="43">
        <v>100</v>
      </c>
      <c r="L4449" s="44">
        <v>40800</v>
      </c>
      <c r="M4449" s="45"/>
      <c r="N4449" s="38"/>
      <c r="O4449" s="43">
        <v>100</v>
      </c>
      <c r="P4449" s="44">
        <v>40800</v>
      </c>
      <c r="Q4449" s="45"/>
      <c r="R4449" s="38"/>
      <c r="S4449" s="43">
        <v>431</v>
      </c>
      <c r="T4449" s="44">
        <v>175848</v>
      </c>
      <c r="U4449" s="45"/>
      <c r="V4449" s="38"/>
      <c r="W4449" s="43">
        <v>392</v>
      </c>
      <c r="X4449" s="44">
        <v>159936</v>
      </c>
      <c r="Y4449" s="45"/>
      <c r="Z4449" s="38"/>
      <c r="AA4449" s="43">
        <v>193.5</v>
      </c>
      <c r="AB4449" s="44">
        <v>78948</v>
      </c>
      <c r="AC4449" s="45"/>
      <c r="AD4449" s="38"/>
      <c r="AE4449" s="43">
        <v>46</v>
      </c>
      <c r="AF4449" s="44">
        <v>18768</v>
      </c>
      <c r="AG4449" s="45"/>
      <c r="AH4449" s="38"/>
      <c r="AI4449" s="43">
        <v>0</v>
      </c>
      <c r="AJ4449" s="44">
        <v>0</v>
      </c>
      <c r="AK4449" s="45"/>
      <c r="AL4449" s="38"/>
      <c r="AM4449" s="43">
        <v>326</v>
      </c>
      <c r="AN4449" s="44">
        <v>133008</v>
      </c>
      <c r="AO4449" s="45"/>
    </row>
    <row r="4450" spans="1:41" hidden="1" outlineLevel="1" x14ac:dyDescent="0.25">
      <c r="A4450" s="34" t="s">
        <v>7253</v>
      </c>
      <c r="B4450" s="35" t="s">
        <v>7254</v>
      </c>
      <c r="C4450" s="35" t="s">
        <v>3094</v>
      </c>
      <c r="D4450" s="35" t="s">
        <v>500</v>
      </c>
      <c r="E4450" s="42">
        <v>1020</v>
      </c>
      <c r="G4450" s="43">
        <v>0</v>
      </c>
      <c r="H4450" s="44">
        <v>0</v>
      </c>
      <c r="I4450" s="45"/>
      <c r="J4450" s="38"/>
      <c r="K4450" s="43">
        <v>200</v>
      </c>
      <c r="L4450" s="44">
        <v>204000</v>
      </c>
      <c r="M4450" s="45"/>
      <c r="N4450" s="38"/>
      <c r="O4450" s="43">
        <v>200</v>
      </c>
      <c r="P4450" s="44">
        <v>204000</v>
      </c>
      <c r="Q4450" s="45"/>
      <c r="R4450" s="38"/>
      <c r="S4450" s="43">
        <v>52</v>
      </c>
      <c r="T4450" s="44">
        <v>53040</v>
      </c>
      <c r="U4450" s="45"/>
      <c r="V4450" s="38"/>
      <c r="W4450" s="43">
        <v>114</v>
      </c>
      <c r="X4450" s="44">
        <v>116280</v>
      </c>
      <c r="Y4450" s="45"/>
      <c r="Z4450" s="38"/>
      <c r="AA4450" s="43">
        <v>64.5</v>
      </c>
      <c r="AB4450" s="44">
        <v>65790</v>
      </c>
      <c r="AC4450" s="45"/>
      <c r="AD4450" s="38"/>
      <c r="AE4450" s="43">
        <v>40</v>
      </c>
      <c r="AF4450" s="44">
        <v>40800</v>
      </c>
      <c r="AG4450" s="45"/>
      <c r="AH4450" s="38"/>
      <c r="AI4450" s="43">
        <v>0</v>
      </c>
      <c r="AJ4450" s="44">
        <v>0</v>
      </c>
      <c r="AK4450" s="45"/>
      <c r="AL4450" s="38"/>
      <c r="AM4450" s="43">
        <v>228</v>
      </c>
      <c r="AN4450" s="44">
        <v>232560</v>
      </c>
      <c r="AO4450" s="45"/>
    </row>
    <row r="4451" spans="1:41" hidden="1" outlineLevel="1" x14ac:dyDescent="0.25">
      <c r="A4451" s="34" t="s">
        <v>7255</v>
      </c>
      <c r="B4451" s="35" t="s">
        <v>7256</v>
      </c>
      <c r="C4451" s="35" t="s">
        <v>3097</v>
      </c>
      <c r="D4451" s="35" t="s">
        <v>500</v>
      </c>
      <c r="E4451" s="42">
        <v>612</v>
      </c>
      <c r="G4451" s="43">
        <v>0</v>
      </c>
      <c r="H4451" s="44">
        <v>0</v>
      </c>
      <c r="I4451" s="45"/>
      <c r="J4451" s="38"/>
      <c r="K4451" s="43">
        <v>85</v>
      </c>
      <c r="L4451" s="44">
        <v>52020</v>
      </c>
      <c r="M4451" s="45"/>
      <c r="N4451" s="38"/>
      <c r="O4451" s="43">
        <v>85</v>
      </c>
      <c r="P4451" s="44">
        <v>52020</v>
      </c>
      <c r="Q4451" s="45"/>
      <c r="R4451" s="38"/>
      <c r="S4451" s="43">
        <v>237</v>
      </c>
      <c r="T4451" s="44">
        <v>145044</v>
      </c>
      <c r="U4451" s="45"/>
      <c r="V4451" s="38"/>
      <c r="W4451" s="43">
        <v>143</v>
      </c>
      <c r="X4451" s="44">
        <v>87516</v>
      </c>
      <c r="Y4451" s="45"/>
      <c r="Z4451" s="38"/>
      <c r="AA4451" s="43">
        <v>154.63999999999999</v>
      </c>
      <c r="AB4451" s="44">
        <v>94639.679999999993</v>
      </c>
      <c r="AC4451" s="45"/>
      <c r="AD4451" s="38"/>
      <c r="AE4451" s="43">
        <v>92</v>
      </c>
      <c r="AF4451" s="44">
        <v>56304</v>
      </c>
      <c r="AG4451" s="45"/>
      <c r="AH4451" s="38"/>
      <c r="AI4451" s="43">
        <v>0</v>
      </c>
      <c r="AJ4451" s="44">
        <v>0</v>
      </c>
      <c r="AK4451" s="45"/>
      <c r="AL4451" s="38"/>
      <c r="AM4451" s="43">
        <v>442</v>
      </c>
      <c r="AN4451" s="44">
        <v>270504</v>
      </c>
      <c r="AO4451" s="45"/>
    </row>
    <row r="4452" spans="1:41" hidden="1" outlineLevel="1" x14ac:dyDescent="0.25">
      <c r="A4452" s="34" t="s">
        <v>7257</v>
      </c>
      <c r="B4452" s="35" t="s">
        <v>7258</v>
      </c>
      <c r="C4452" s="35" t="s">
        <v>3100</v>
      </c>
      <c r="D4452" s="35" t="s">
        <v>500</v>
      </c>
      <c r="E4452" s="42">
        <v>1632</v>
      </c>
      <c r="G4452" s="43">
        <v>0</v>
      </c>
      <c r="H4452" s="44">
        <v>0</v>
      </c>
      <c r="I4452" s="45"/>
      <c r="J4452" s="38"/>
      <c r="K4452" s="43">
        <v>85</v>
      </c>
      <c r="L4452" s="44">
        <v>138720</v>
      </c>
      <c r="M4452" s="45"/>
      <c r="N4452" s="38"/>
      <c r="O4452" s="43">
        <v>85</v>
      </c>
      <c r="P4452" s="44">
        <v>138720</v>
      </c>
      <c r="Q4452" s="45"/>
      <c r="R4452" s="38"/>
      <c r="S4452" s="43">
        <v>89</v>
      </c>
      <c r="T4452" s="44">
        <v>145248</v>
      </c>
      <c r="U4452" s="45"/>
      <c r="V4452" s="38"/>
      <c r="W4452" s="43">
        <v>286</v>
      </c>
      <c r="X4452" s="44">
        <v>466752</v>
      </c>
      <c r="Y4452" s="45"/>
      <c r="Z4452" s="38"/>
      <c r="AA4452" s="43">
        <v>75.25</v>
      </c>
      <c r="AB4452" s="44">
        <v>122808</v>
      </c>
      <c r="AC4452" s="45"/>
      <c r="AD4452" s="38"/>
      <c r="AE4452" s="43">
        <v>104</v>
      </c>
      <c r="AF4452" s="44">
        <v>169728</v>
      </c>
      <c r="AG4452" s="45"/>
      <c r="AH4452" s="38"/>
      <c r="AI4452" s="43">
        <v>0</v>
      </c>
      <c r="AJ4452" s="44">
        <v>0</v>
      </c>
      <c r="AK4452" s="45"/>
      <c r="AL4452" s="38"/>
      <c r="AM4452" s="43">
        <v>291</v>
      </c>
      <c r="AN4452" s="44">
        <v>474912</v>
      </c>
      <c r="AO4452" s="45"/>
    </row>
    <row r="4453" spans="1:41" hidden="1" outlineLevel="1" x14ac:dyDescent="0.25">
      <c r="A4453" s="34" t="s">
        <v>7259</v>
      </c>
      <c r="B4453" s="35" t="s">
        <v>7260</v>
      </c>
      <c r="C4453" s="35" t="s">
        <v>3103</v>
      </c>
      <c r="D4453" s="35" t="s">
        <v>500</v>
      </c>
      <c r="E4453" s="42">
        <v>204</v>
      </c>
      <c r="G4453" s="43">
        <v>0</v>
      </c>
      <c r="H4453" s="44">
        <v>0</v>
      </c>
      <c r="I4453" s="45"/>
      <c r="J4453" s="38"/>
      <c r="K4453" s="43">
        <v>900</v>
      </c>
      <c r="L4453" s="44">
        <v>183600</v>
      </c>
      <c r="M4453" s="45"/>
      <c r="N4453" s="38"/>
      <c r="O4453" s="43">
        <v>900</v>
      </c>
      <c r="P4453" s="44">
        <v>183600</v>
      </c>
      <c r="Q4453" s="45"/>
      <c r="R4453" s="38"/>
      <c r="S4453" s="43">
        <v>3505</v>
      </c>
      <c r="T4453" s="44">
        <v>715020</v>
      </c>
      <c r="U4453" s="45"/>
      <c r="V4453" s="38"/>
      <c r="W4453" s="43">
        <v>1785</v>
      </c>
      <c r="X4453" s="44">
        <v>364140</v>
      </c>
      <c r="Y4453" s="45"/>
      <c r="Z4453" s="38"/>
      <c r="AA4453" s="43">
        <v>316.70999999999998</v>
      </c>
      <c r="AB4453" s="44">
        <v>64608.84</v>
      </c>
      <c r="AC4453" s="45"/>
      <c r="AD4453" s="38"/>
      <c r="AE4453" s="43">
        <v>2243</v>
      </c>
      <c r="AF4453" s="44">
        <v>457572</v>
      </c>
      <c r="AG4453" s="45"/>
      <c r="AH4453" s="38"/>
      <c r="AI4453" s="43">
        <v>0</v>
      </c>
      <c r="AJ4453" s="44">
        <v>0</v>
      </c>
      <c r="AK4453" s="45"/>
      <c r="AL4453" s="38"/>
      <c r="AM4453" s="43">
        <v>4738</v>
      </c>
      <c r="AN4453" s="44">
        <v>966552</v>
      </c>
      <c r="AO4453" s="45"/>
    </row>
    <row r="4454" spans="1:41" hidden="1" outlineLevel="1" x14ac:dyDescent="0.25">
      <c r="A4454" s="34" t="s">
        <v>7261</v>
      </c>
      <c r="B4454" s="35" t="s">
        <v>7262</v>
      </c>
      <c r="C4454" s="35" t="s">
        <v>4057</v>
      </c>
      <c r="D4454" s="35" t="s">
        <v>500</v>
      </c>
      <c r="E4454" s="42">
        <v>408</v>
      </c>
      <c r="G4454" s="43">
        <v>0</v>
      </c>
      <c r="H4454" s="44">
        <v>0</v>
      </c>
      <c r="I4454" s="45"/>
      <c r="J4454" s="38"/>
      <c r="K4454" s="43">
        <v>3500</v>
      </c>
      <c r="L4454" s="44">
        <v>1428000</v>
      </c>
      <c r="M4454" s="45"/>
      <c r="N4454" s="38"/>
      <c r="O4454" s="43">
        <v>3500</v>
      </c>
      <c r="P4454" s="44">
        <v>1428000</v>
      </c>
      <c r="Q4454" s="45"/>
      <c r="R4454" s="38"/>
      <c r="S4454" s="43">
        <v>13278</v>
      </c>
      <c r="T4454" s="44">
        <v>5417424</v>
      </c>
      <c r="U4454" s="45"/>
      <c r="V4454" s="38"/>
      <c r="W4454" s="43">
        <v>7824</v>
      </c>
      <c r="X4454" s="44">
        <v>3192192</v>
      </c>
      <c r="Y4454" s="45"/>
      <c r="Z4454" s="38"/>
      <c r="AA4454" s="43">
        <v>316.70999999999998</v>
      </c>
      <c r="AB4454" s="44">
        <v>129217.68</v>
      </c>
      <c r="AC4454" s="45"/>
      <c r="AD4454" s="38"/>
      <c r="AE4454" s="43">
        <v>6095</v>
      </c>
      <c r="AF4454" s="44">
        <v>2486760</v>
      </c>
      <c r="AG4454" s="45"/>
      <c r="AH4454" s="38"/>
      <c r="AI4454" s="43">
        <v>0</v>
      </c>
      <c r="AJ4454" s="44">
        <v>0</v>
      </c>
      <c r="AK4454" s="45"/>
      <c r="AL4454" s="38"/>
      <c r="AM4454" s="43">
        <v>7000</v>
      </c>
      <c r="AN4454" s="44">
        <v>2856000</v>
      </c>
      <c r="AO4454" s="45"/>
    </row>
    <row r="4455" spans="1:41" hidden="1" outlineLevel="1" x14ac:dyDescent="0.25">
      <c r="A4455" s="30"/>
      <c r="B4455" s="31" t="s">
        <v>44</v>
      </c>
      <c r="C4455" s="31" t="s">
        <v>45</v>
      </c>
      <c r="G4455" s="36"/>
      <c r="H4455" s="36"/>
      <c r="I4455" s="37"/>
      <c r="J4455" s="38"/>
      <c r="K4455" s="36"/>
      <c r="L4455" s="36"/>
      <c r="M4455" s="37"/>
      <c r="N4455" s="38"/>
      <c r="O4455" s="36"/>
      <c r="P4455" s="36"/>
      <c r="Q4455" s="37"/>
      <c r="R4455" s="38"/>
      <c r="S4455" s="36"/>
      <c r="T4455" s="36"/>
      <c r="U4455" s="37"/>
      <c r="V4455" s="38"/>
      <c r="W4455" s="36"/>
      <c r="X4455" s="36"/>
      <c r="Y4455" s="37"/>
      <c r="Z4455" s="38"/>
      <c r="AA4455" s="36"/>
      <c r="AB4455" s="36"/>
      <c r="AC4455" s="37"/>
      <c r="AD4455" s="38"/>
      <c r="AE4455" s="36"/>
      <c r="AF4455" s="36"/>
      <c r="AG4455" s="37"/>
      <c r="AH4455" s="38"/>
      <c r="AI4455" s="36"/>
      <c r="AJ4455" s="36"/>
      <c r="AK4455" s="37"/>
      <c r="AL4455" s="38"/>
      <c r="AM4455" s="36"/>
      <c r="AN4455" s="36"/>
      <c r="AO4455" s="37"/>
    </row>
    <row r="4456" spans="1:41" ht="30" hidden="1" outlineLevel="1" x14ac:dyDescent="0.25">
      <c r="A4456" s="34" t="s">
        <v>7263</v>
      </c>
      <c r="B4456" s="35" t="s">
        <v>47</v>
      </c>
      <c r="C4456" s="35" t="s">
        <v>3105</v>
      </c>
      <c r="G4456" s="36"/>
      <c r="H4456" s="36"/>
      <c r="I4456" s="37"/>
      <c r="J4456" s="38"/>
      <c r="K4456" s="36"/>
      <c r="L4456" s="36"/>
      <c r="M4456" s="37"/>
      <c r="N4456" s="38"/>
      <c r="O4456" s="36"/>
      <c r="P4456" s="36"/>
      <c r="Q4456" s="37"/>
      <c r="R4456" s="38"/>
      <c r="S4456" s="36"/>
      <c r="T4456" s="36"/>
      <c r="U4456" s="37"/>
      <c r="V4456" s="38"/>
      <c r="W4456" s="36"/>
      <c r="X4456" s="36"/>
      <c r="Y4456" s="37"/>
      <c r="Z4456" s="38"/>
      <c r="AA4456" s="36"/>
      <c r="AB4456" s="36"/>
      <c r="AC4456" s="37"/>
      <c r="AD4456" s="38"/>
      <c r="AE4456" s="36"/>
      <c r="AF4456" s="36"/>
      <c r="AG4456" s="37"/>
      <c r="AH4456" s="38"/>
      <c r="AI4456" s="36"/>
      <c r="AJ4456" s="36"/>
      <c r="AK4456" s="37"/>
      <c r="AL4456" s="38"/>
      <c r="AM4456" s="36"/>
      <c r="AN4456" s="36"/>
      <c r="AO4456" s="37"/>
    </row>
    <row r="4457" spans="1:41" ht="45" hidden="1" outlineLevel="1" x14ac:dyDescent="0.25">
      <c r="A4457" s="30"/>
      <c r="B4457" s="31" t="s">
        <v>69</v>
      </c>
      <c r="C4457" s="31" t="s">
        <v>70</v>
      </c>
      <c r="D4457" s="31" t="s">
        <v>71</v>
      </c>
      <c r="E4457" s="31" t="s">
        <v>72</v>
      </c>
      <c r="G4457" s="39" t="s">
        <v>73</v>
      </c>
      <c r="H4457" s="40" t="s">
        <v>33</v>
      </c>
      <c r="I4457" s="41"/>
      <c r="J4457" s="38"/>
      <c r="K4457" s="39" t="s">
        <v>73</v>
      </c>
      <c r="L4457" s="40" t="s">
        <v>33</v>
      </c>
      <c r="M4457" s="41"/>
      <c r="N4457" s="38"/>
      <c r="O4457" s="39" t="s">
        <v>73</v>
      </c>
      <c r="P4457" s="40" t="s">
        <v>33</v>
      </c>
      <c r="Q4457" s="41"/>
      <c r="R4457" s="38"/>
      <c r="S4457" s="39" t="s">
        <v>73</v>
      </c>
      <c r="T4457" s="40" t="s">
        <v>33</v>
      </c>
      <c r="U4457" s="41"/>
      <c r="V4457" s="38"/>
      <c r="W4457" s="39" t="s">
        <v>73</v>
      </c>
      <c r="X4457" s="40" t="s">
        <v>33</v>
      </c>
      <c r="Y4457" s="41"/>
      <c r="Z4457" s="38"/>
      <c r="AA4457" s="39" t="s">
        <v>73</v>
      </c>
      <c r="AB4457" s="40" t="s">
        <v>33</v>
      </c>
      <c r="AC4457" s="41"/>
      <c r="AD4457" s="38"/>
      <c r="AE4457" s="39" t="s">
        <v>73</v>
      </c>
      <c r="AF4457" s="40" t="s">
        <v>33</v>
      </c>
      <c r="AG4457" s="41"/>
      <c r="AH4457" s="38"/>
      <c r="AI4457" s="39" t="s">
        <v>73</v>
      </c>
      <c r="AJ4457" s="40" t="s">
        <v>33</v>
      </c>
      <c r="AK4457" s="41"/>
      <c r="AL4457" s="38"/>
      <c r="AM4457" s="39" t="s">
        <v>73</v>
      </c>
      <c r="AN4457" s="40" t="s">
        <v>33</v>
      </c>
      <c r="AO4457" s="41"/>
    </row>
    <row r="4458" spans="1:41" hidden="1" outlineLevel="1" x14ac:dyDescent="0.25">
      <c r="A4458" s="34" t="s">
        <v>7264</v>
      </c>
      <c r="B4458" s="35" t="s">
        <v>7265</v>
      </c>
      <c r="C4458" s="35" t="s">
        <v>4061</v>
      </c>
      <c r="D4458" s="35" t="s">
        <v>500</v>
      </c>
      <c r="E4458" s="42">
        <v>1224</v>
      </c>
      <c r="G4458" s="43">
        <v>0</v>
      </c>
      <c r="H4458" s="44">
        <v>0</v>
      </c>
      <c r="I4458" s="45"/>
      <c r="J4458" s="38"/>
      <c r="K4458" s="43">
        <v>500</v>
      </c>
      <c r="L4458" s="44">
        <v>612000</v>
      </c>
      <c r="M4458" s="45"/>
      <c r="N4458" s="38"/>
      <c r="O4458" s="43">
        <v>500</v>
      </c>
      <c r="P4458" s="44">
        <v>612000</v>
      </c>
      <c r="Q4458" s="45"/>
      <c r="R4458" s="38"/>
      <c r="S4458" s="43">
        <v>506</v>
      </c>
      <c r="T4458" s="44">
        <v>619344</v>
      </c>
      <c r="U4458" s="45"/>
      <c r="V4458" s="38"/>
      <c r="W4458" s="43">
        <v>530</v>
      </c>
      <c r="X4458" s="44">
        <v>648720</v>
      </c>
      <c r="Y4458" s="45"/>
      <c r="Z4458" s="38"/>
      <c r="AA4458" s="43">
        <v>206.73</v>
      </c>
      <c r="AB4458" s="44">
        <v>253037.52</v>
      </c>
      <c r="AC4458" s="45"/>
      <c r="AD4458" s="38"/>
      <c r="AE4458" s="43">
        <v>483</v>
      </c>
      <c r="AF4458" s="44">
        <v>591192</v>
      </c>
      <c r="AG4458" s="45"/>
      <c r="AH4458" s="38"/>
      <c r="AI4458" s="43">
        <v>0</v>
      </c>
      <c r="AJ4458" s="44">
        <v>0</v>
      </c>
      <c r="AK4458" s="45"/>
      <c r="AL4458" s="38"/>
      <c r="AM4458" s="43">
        <v>883</v>
      </c>
      <c r="AN4458" s="44">
        <v>1080792</v>
      </c>
      <c r="AO4458" s="45"/>
    </row>
    <row r="4459" spans="1:41" hidden="1" outlineLevel="1" x14ac:dyDescent="0.25">
      <c r="A4459" s="34" t="s">
        <v>7266</v>
      </c>
      <c r="B4459" s="35" t="s">
        <v>7267</v>
      </c>
      <c r="C4459" s="35" t="s">
        <v>3108</v>
      </c>
      <c r="D4459" s="35" t="s">
        <v>500</v>
      </c>
      <c r="E4459" s="42">
        <v>816</v>
      </c>
      <c r="G4459" s="43">
        <v>0</v>
      </c>
      <c r="H4459" s="44">
        <v>0</v>
      </c>
      <c r="I4459" s="45"/>
      <c r="J4459" s="38"/>
      <c r="K4459" s="43">
        <v>400</v>
      </c>
      <c r="L4459" s="44">
        <v>326400</v>
      </c>
      <c r="M4459" s="45"/>
      <c r="N4459" s="38"/>
      <c r="O4459" s="43">
        <v>400</v>
      </c>
      <c r="P4459" s="44">
        <v>326400</v>
      </c>
      <c r="Q4459" s="45"/>
      <c r="R4459" s="38"/>
      <c r="S4459" s="43">
        <v>288</v>
      </c>
      <c r="T4459" s="44">
        <v>235008</v>
      </c>
      <c r="U4459" s="45"/>
      <c r="V4459" s="38"/>
      <c r="W4459" s="43">
        <v>476</v>
      </c>
      <c r="X4459" s="44">
        <v>388416</v>
      </c>
      <c r="Y4459" s="45"/>
      <c r="Z4459" s="38"/>
      <c r="AA4459" s="43">
        <v>178.62</v>
      </c>
      <c r="AB4459" s="44">
        <v>145753.92000000001</v>
      </c>
      <c r="AC4459" s="45"/>
      <c r="AD4459" s="38"/>
      <c r="AE4459" s="43">
        <v>463</v>
      </c>
      <c r="AF4459" s="44">
        <v>377808</v>
      </c>
      <c r="AG4459" s="45"/>
      <c r="AH4459" s="38"/>
      <c r="AI4459" s="43">
        <v>0</v>
      </c>
      <c r="AJ4459" s="44">
        <v>0</v>
      </c>
      <c r="AK4459" s="45"/>
      <c r="AL4459" s="38"/>
      <c r="AM4459" s="43">
        <v>784</v>
      </c>
      <c r="AN4459" s="44">
        <v>639744</v>
      </c>
      <c r="AO4459" s="45"/>
    </row>
    <row r="4460" spans="1:41" hidden="1" outlineLevel="1" x14ac:dyDescent="0.25">
      <c r="A4460" s="34" t="s">
        <v>7268</v>
      </c>
      <c r="B4460" s="35" t="s">
        <v>7269</v>
      </c>
      <c r="C4460" s="35" t="s">
        <v>3111</v>
      </c>
      <c r="D4460" s="35" t="s">
        <v>500</v>
      </c>
      <c r="E4460" s="42">
        <v>204</v>
      </c>
      <c r="G4460" s="43">
        <v>0</v>
      </c>
      <c r="H4460" s="44">
        <v>0</v>
      </c>
      <c r="I4460" s="45"/>
      <c r="J4460" s="38"/>
      <c r="K4460" s="43">
        <v>900</v>
      </c>
      <c r="L4460" s="44">
        <v>183600</v>
      </c>
      <c r="M4460" s="45"/>
      <c r="N4460" s="38"/>
      <c r="O4460" s="43">
        <v>900</v>
      </c>
      <c r="P4460" s="44">
        <v>183600</v>
      </c>
      <c r="Q4460" s="45"/>
      <c r="R4460" s="38"/>
      <c r="S4460" s="43">
        <v>1776</v>
      </c>
      <c r="T4460" s="44">
        <v>362304</v>
      </c>
      <c r="U4460" s="45"/>
      <c r="V4460" s="38"/>
      <c r="W4460" s="43">
        <v>2142</v>
      </c>
      <c r="X4460" s="44">
        <v>436968</v>
      </c>
      <c r="Y4460" s="45"/>
      <c r="Z4460" s="38"/>
      <c r="AA4460" s="43">
        <v>316.70999999999998</v>
      </c>
      <c r="AB4460" s="44">
        <v>64608.84</v>
      </c>
      <c r="AC4460" s="45"/>
      <c r="AD4460" s="38"/>
      <c r="AE4460" s="43">
        <v>658</v>
      </c>
      <c r="AF4460" s="44">
        <v>134232</v>
      </c>
      <c r="AG4460" s="45"/>
      <c r="AH4460" s="38"/>
      <c r="AI4460" s="43">
        <v>0</v>
      </c>
      <c r="AJ4460" s="44">
        <v>0</v>
      </c>
      <c r="AK4460" s="45"/>
      <c r="AL4460" s="38"/>
      <c r="AM4460" s="43">
        <v>4566</v>
      </c>
      <c r="AN4460" s="44">
        <v>931464</v>
      </c>
      <c r="AO4460" s="45"/>
    </row>
    <row r="4461" spans="1:41" ht="60" hidden="1" outlineLevel="1" x14ac:dyDescent="0.25">
      <c r="A4461" s="34" t="s">
        <v>7270</v>
      </c>
      <c r="B4461" s="35" t="s">
        <v>7271</v>
      </c>
      <c r="C4461" s="35" t="s">
        <v>4066</v>
      </c>
      <c r="D4461" s="35" t="s">
        <v>500</v>
      </c>
      <c r="E4461" s="42">
        <v>204</v>
      </c>
      <c r="G4461" s="43">
        <v>0</v>
      </c>
      <c r="H4461" s="44">
        <v>0</v>
      </c>
      <c r="I4461" s="45"/>
      <c r="J4461" s="38"/>
      <c r="K4461" s="43">
        <v>10000</v>
      </c>
      <c r="L4461" s="44">
        <v>2040000</v>
      </c>
      <c r="M4461" s="45"/>
      <c r="N4461" s="38"/>
      <c r="O4461" s="43">
        <v>10000</v>
      </c>
      <c r="P4461" s="44">
        <v>2040000</v>
      </c>
      <c r="Q4461" s="45"/>
      <c r="R4461" s="38"/>
      <c r="S4461" s="43">
        <v>13765</v>
      </c>
      <c r="T4461" s="44">
        <v>2808060</v>
      </c>
      <c r="U4461" s="45"/>
      <c r="V4461" s="38"/>
      <c r="W4461" s="43">
        <v>12198</v>
      </c>
      <c r="X4461" s="44">
        <v>2488392</v>
      </c>
      <c r="Y4461" s="45"/>
      <c r="Z4461" s="38"/>
      <c r="AA4461" s="43">
        <v>3307.71</v>
      </c>
      <c r="AB4461" s="44">
        <v>674772.84</v>
      </c>
      <c r="AC4461" s="45"/>
      <c r="AD4461" s="38"/>
      <c r="AE4461" s="43">
        <v>2128</v>
      </c>
      <c r="AF4461" s="44">
        <v>434112</v>
      </c>
      <c r="AG4461" s="45"/>
      <c r="AH4461" s="38"/>
      <c r="AI4461" s="43">
        <v>0</v>
      </c>
      <c r="AJ4461" s="44">
        <v>0</v>
      </c>
      <c r="AK4461" s="45"/>
      <c r="AL4461" s="38"/>
      <c r="AM4461" s="43">
        <v>6905</v>
      </c>
      <c r="AN4461" s="44">
        <v>1408620</v>
      </c>
      <c r="AO4461" s="45"/>
    </row>
    <row r="4462" spans="1:41" ht="45" hidden="1" outlineLevel="1" x14ac:dyDescent="0.25">
      <c r="A4462" s="34" t="s">
        <v>7272</v>
      </c>
      <c r="B4462" s="35" t="s">
        <v>7273</v>
      </c>
      <c r="C4462" s="35" t="s">
        <v>7274</v>
      </c>
      <c r="D4462" s="35" t="s">
        <v>500</v>
      </c>
      <c r="E4462" s="42">
        <v>204</v>
      </c>
      <c r="G4462" s="43">
        <v>0</v>
      </c>
      <c r="H4462" s="44">
        <v>0</v>
      </c>
      <c r="I4462" s="45"/>
      <c r="J4462" s="38"/>
      <c r="K4462" s="43">
        <v>6000</v>
      </c>
      <c r="L4462" s="44">
        <v>1224000</v>
      </c>
      <c r="M4462" s="45"/>
      <c r="N4462" s="38"/>
      <c r="O4462" s="43">
        <v>6000</v>
      </c>
      <c r="P4462" s="44">
        <v>1224000</v>
      </c>
      <c r="Q4462" s="45"/>
      <c r="R4462" s="38"/>
      <c r="S4462" s="43">
        <v>8128</v>
      </c>
      <c r="T4462" s="44">
        <v>1658112</v>
      </c>
      <c r="U4462" s="45"/>
      <c r="V4462" s="38"/>
      <c r="W4462" s="43">
        <v>10859</v>
      </c>
      <c r="X4462" s="44">
        <v>2215236</v>
      </c>
      <c r="Y4462" s="45"/>
      <c r="Z4462" s="38"/>
      <c r="AA4462" s="43">
        <v>3074.6</v>
      </c>
      <c r="AB4462" s="44">
        <v>627218.4</v>
      </c>
      <c r="AC4462" s="45"/>
      <c r="AD4462" s="38"/>
      <c r="AE4462" s="43">
        <v>184</v>
      </c>
      <c r="AF4462" s="44">
        <v>37536</v>
      </c>
      <c r="AG4462" s="45"/>
      <c r="AH4462" s="38"/>
      <c r="AI4462" s="43">
        <v>0</v>
      </c>
      <c r="AJ4462" s="44">
        <v>0</v>
      </c>
      <c r="AK4462" s="45"/>
      <c r="AL4462" s="38"/>
      <c r="AM4462" s="43">
        <v>2912</v>
      </c>
      <c r="AN4462" s="44">
        <v>594048</v>
      </c>
      <c r="AO4462" s="45"/>
    </row>
    <row r="4463" spans="1:41" hidden="1" outlineLevel="1" x14ac:dyDescent="0.25">
      <c r="A4463" s="30"/>
      <c r="B4463" s="31" t="s">
        <v>44</v>
      </c>
      <c r="C4463" s="31" t="s">
        <v>45</v>
      </c>
      <c r="G4463" s="36"/>
      <c r="H4463" s="36"/>
      <c r="I4463" s="37"/>
      <c r="J4463" s="38"/>
      <c r="K4463" s="36"/>
      <c r="L4463" s="36"/>
      <c r="M4463" s="37"/>
      <c r="N4463" s="38"/>
      <c r="O4463" s="36"/>
      <c r="P4463" s="36"/>
      <c r="Q4463" s="37"/>
      <c r="R4463" s="38"/>
      <c r="S4463" s="36"/>
      <c r="T4463" s="36"/>
      <c r="U4463" s="37"/>
      <c r="V4463" s="38"/>
      <c r="W4463" s="36"/>
      <c r="X4463" s="36"/>
      <c r="Y4463" s="37"/>
      <c r="Z4463" s="38"/>
      <c r="AA4463" s="36"/>
      <c r="AB4463" s="36"/>
      <c r="AC4463" s="37"/>
      <c r="AD4463" s="38"/>
      <c r="AE4463" s="36"/>
      <c r="AF4463" s="36"/>
      <c r="AG4463" s="37"/>
      <c r="AH4463" s="38"/>
      <c r="AI4463" s="36"/>
      <c r="AJ4463" s="36"/>
      <c r="AK4463" s="37"/>
      <c r="AL4463" s="38"/>
      <c r="AM4463" s="36"/>
      <c r="AN4463" s="36"/>
      <c r="AO4463" s="37"/>
    </row>
    <row r="4464" spans="1:41" ht="30" hidden="1" outlineLevel="1" x14ac:dyDescent="0.25">
      <c r="A4464" s="34" t="s">
        <v>7275</v>
      </c>
      <c r="B4464" s="35" t="s">
        <v>47</v>
      </c>
      <c r="C4464" s="35" t="s">
        <v>3116</v>
      </c>
      <c r="G4464" s="36"/>
      <c r="H4464" s="36"/>
      <c r="I4464" s="37"/>
      <c r="J4464" s="38"/>
      <c r="K4464" s="36"/>
      <c r="L4464" s="36"/>
      <c r="M4464" s="37"/>
      <c r="N4464" s="38"/>
      <c r="O4464" s="36"/>
      <c r="P4464" s="36"/>
      <c r="Q4464" s="37"/>
      <c r="R4464" s="38"/>
      <c r="S4464" s="36"/>
      <c r="T4464" s="36"/>
      <c r="U4464" s="37"/>
      <c r="V4464" s="38"/>
      <c r="W4464" s="36"/>
      <c r="X4464" s="36"/>
      <c r="Y4464" s="37"/>
      <c r="Z4464" s="38"/>
      <c r="AA4464" s="36"/>
      <c r="AB4464" s="36"/>
      <c r="AC4464" s="37"/>
      <c r="AD4464" s="38"/>
      <c r="AE4464" s="36"/>
      <c r="AF4464" s="36"/>
      <c r="AG4464" s="37"/>
      <c r="AH4464" s="38"/>
      <c r="AI4464" s="36"/>
      <c r="AJ4464" s="36"/>
      <c r="AK4464" s="37"/>
      <c r="AL4464" s="38"/>
      <c r="AM4464" s="36"/>
      <c r="AN4464" s="36"/>
      <c r="AO4464" s="37"/>
    </row>
    <row r="4465" spans="1:41" ht="45" hidden="1" outlineLevel="1" x14ac:dyDescent="0.25">
      <c r="A4465" s="30"/>
      <c r="B4465" s="31" t="s">
        <v>69</v>
      </c>
      <c r="C4465" s="31" t="s">
        <v>70</v>
      </c>
      <c r="D4465" s="31" t="s">
        <v>71</v>
      </c>
      <c r="E4465" s="31" t="s">
        <v>72</v>
      </c>
      <c r="G4465" s="39" t="s">
        <v>73</v>
      </c>
      <c r="H4465" s="40" t="s">
        <v>33</v>
      </c>
      <c r="I4465" s="41"/>
      <c r="J4465" s="38"/>
      <c r="K4465" s="39" t="s">
        <v>73</v>
      </c>
      <c r="L4465" s="40" t="s">
        <v>33</v>
      </c>
      <c r="M4465" s="41"/>
      <c r="N4465" s="38"/>
      <c r="O4465" s="39" t="s">
        <v>73</v>
      </c>
      <c r="P4465" s="40" t="s">
        <v>33</v>
      </c>
      <c r="Q4465" s="41"/>
      <c r="R4465" s="38"/>
      <c r="S4465" s="39" t="s">
        <v>73</v>
      </c>
      <c r="T4465" s="40" t="s">
        <v>33</v>
      </c>
      <c r="U4465" s="41"/>
      <c r="V4465" s="38"/>
      <c r="W4465" s="39" t="s">
        <v>73</v>
      </c>
      <c r="X4465" s="40" t="s">
        <v>33</v>
      </c>
      <c r="Y4465" s="41"/>
      <c r="Z4465" s="38"/>
      <c r="AA4465" s="39" t="s">
        <v>73</v>
      </c>
      <c r="AB4465" s="40" t="s">
        <v>33</v>
      </c>
      <c r="AC4465" s="41"/>
      <c r="AD4465" s="38"/>
      <c r="AE4465" s="39" t="s">
        <v>73</v>
      </c>
      <c r="AF4465" s="40" t="s">
        <v>33</v>
      </c>
      <c r="AG4465" s="41"/>
      <c r="AH4465" s="38"/>
      <c r="AI4465" s="39" t="s">
        <v>73</v>
      </c>
      <c r="AJ4465" s="40" t="s">
        <v>33</v>
      </c>
      <c r="AK4465" s="41"/>
      <c r="AL4465" s="38"/>
      <c r="AM4465" s="39" t="s">
        <v>73</v>
      </c>
      <c r="AN4465" s="40" t="s">
        <v>33</v>
      </c>
      <c r="AO4465" s="41"/>
    </row>
    <row r="4466" spans="1:41" hidden="1" outlineLevel="1" x14ac:dyDescent="0.25">
      <c r="A4466" s="34" t="s">
        <v>7276</v>
      </c>
      <c r="B4466" s="35" t="s">
        <v>7277</v>
      </c>
      <c r="C4466" s="35" t="s">
        <v>7278</v>
      </c>
      <c r="D4466" s="35" t="s">
        <v>500</v>
      </c>
      <c r="E4466" s="42">
        <v>204</v>
      </c>
      <c r="G4466" s="43">
        <v>0</v>
      </c>
      <c r="H4466" s="44">
        <v>0</v>
      </c>
      <c r="I4466" s="45"/>
      <c r="J4466" s="38"/>
      <c r="K4466" s="43">
        <v>2500</v>
      </c>
      <c r="L4466" s="44">
        <v>510000</v>
      </c>
      <c r="M4466" s="45"/>
      <c r="N4466" s="38"/>
      <c r="O4466" s="43">
        <v>2500</v>
      </c>
      <c r="P4466" s="44">
        <v>510000</v>
      </c>
      <c r="Q4466" s="45"/>
      <c r="R4466" s="38"/>
      <c r="S4466" s="43">
        <v>2006</v>
      </c>
      <c r="T4466" s="44">
        <v>409224</v>
      </c>
      <c r="U4466" s="45"/>
      <c r="V4466" s="38"/>
      <c r="W4466" s="43">
        <v>2142</v>
      </c>
      <c r="X4466" s="44">
        <v>436968</v>
      </c>
      <c r="Y4466" s="45"/>
      <c r="Z4466" s="38"/>
      <c r="AA4466" s="43">
        <v>991.49</v>
      </c>
      <c r="AB4466" s="44">
        <v>202263.96</v>
      </c>
      <c r="AC4466" s="45"/>
      <c r="AD4466" s="38"/>
      <c r="AE4466" s="43">
        <v>5520</v>
      </c>
      <c r="AF4466" s="44">
        <v>1126080</v>
      </c>
      <c r="AG4466" s="45"/>
      <c r="AH4466" s="38"/>
      <c r="AI4466" s="43">
        <v>0</v>
      </c>
      <c r="AJ4466" s="44">
        <v>0</v>
      </c>
      <c r="AK4466" s="45"/>
      <c r="AL4466" s="38"/>
      <c r="AM4466" s="43">
        <v>1952</v>
      </c>
      <c r="AN4466" s="44">
        <v>398208</v>
      </c>
      <c r="AO4466" s="45"/>
    </row>
    <row r="4467" spans="1:41" ht="60" hidden="1" outlineLevel="1" x14ac:dyDescent="0.25">
      <c r="A4467" s="34" t="s">
        <v>7279</v>
      </c>
      <c r="B4467" s="35" t="s">
        <v>7280</v>
      </c>
      <c r="C4467" s="35" t="s">
        <v>3122</v>
      </c>
      <c r="D4467" s="35" t="s">
        <v>444</v>
      </c>
      <c r="E4467" s="42">
        <v>1</v>
      </c>
      <c r="G4467" s="43">
        <v>0</v>
      </c>
      <c r="H4467" s="44">
        <v>0</v>
      </c>
      <c r="I4467" s="45"/>
      <c r="J4467" s="38"/>
      <c r="K4467" s="43">
        <v>983900</v>
      </c>
      <c r="L4467" s="44">
        <v>983900</v>
      </c>
      <c r="M4467" s="45"/>
      <c r="N4467" s="38"/>
      <c r="O4467" s="43">
        <v>983900</v>
      </c>
      <c r="P4467" s="44">
        <v>983900</v>
      </c>
      <c r="Q4467" s="45"/>
      <c r="R4467" s="38"/>
      <c r="S4467" s="43">
        <v>14920</v>
      </c>
      <c r="T4467" s="44">
        <v>14920</v>
      </c>
      <c r="U4467" s="45"/>
      <c r="V4467" s="38"/>
      <c r="W4467" s="43">
        <v>960844</v>
      </c>
      <c r="X4467" s="44">
        <v>960844</v>
      </c>
      <c r="Y4467" s="45"/>
      <c r="Z4467" s="38"/>
      <c r="AA4467" s="43">
        <v>4242.1400000000003</v>
      </c>
      <c r="AB4467" s="44">
        <v>4242.1400000000003</v>
      </c>
      <c r="AC4467" s="45"/>
      <c r="AD4467" s="38"/>
      <c r="AE4467" s="43">
        <v>1062599</v>
      </c>
      <c r="AF4467" s="44">
        <v>1062599</v>
      </c>
      <c r="AG4467" s="45"/>
      <c r="AH4467" s="38"/>
      <c r="AI4467" s="43">
        <v>0</v>
      </c>
      <c r="AJ4467" s="44">
        <v>0</v>
      </c>
      <c r="AK4467" s="45"/>
      <c r="AL4467" s="38"/>
      <c r="AM4467" s="43">
        <v>1058798</v>
      </c>
      <c r="AN4467" s="44">
        <v>1058798</v>
      </c>
      <c r="AO4467" s="45"/>
    </row>
    <row r="4468" spans="1:41" ht="30" hidden="1" outlineLevel="1" x14ac:dyDescent="0.25">
      <c r="A4468" s="34" t="s">
        <v>7281</v>
      </c>
      <c r="B4468" s="35" t="s">
        <v>7282</v>
      </c>
      <c r="C4468" s="35" t="s">
        <v>3125</v>
      </c>
      <c r="D4468" s="35" t="s">
        <v>444</v>
      </c>
      <c r="E4468" s="42">
        <v>1</v>
      </c>
      <c r="G4468" s="43">
        <v>0</v>
      </c>
      <c r="H4468" s="44">
        <v>0</v>
      </c>
      <c r="I4468" s="45"/>
      <c r="J4468" s="38"/>
      <c r="K4468" s="43">
        <v>1560804</v>
      </c>
      <c r="L4468" s="44">
        <v>1560804</v>
      </c>
      <c r="M4468" s="45"/>
      <c r="N4468" s="38"/>
      <c r="O4468" s="43">
        <v>1560804</v>
      </c>
      <c r="P4468" s="44">
        <v>1560804</v>
      </c>
      <c r="Q4468" s="45"/>
      <c r="R4468" s="38"/>
      <c r="S4468" s="43">
        <v>26442</v>
      </c>
      <c r="T4468" s="44">
        <v>26442</v>
      </c>
      <c r="U4468" s="45"/>
      <c r="V4468" s="38"/>
      <c r="W4468" s="43">
        <v>1364311</v>
      </c>
      <c r="X4468" s="44">
        <v>1364311</v>
      </c>
      <c r="Y4468" s="45"/>
      <c r="Z4468" s="38"/>
      <c r="AA4468" s="43">
        <v>3307.71</v>
      </c>
      <c r="AB4468" s="44">
        <v>3307.71</v>
      </c>
      <c r="AC4468" s="45"/>
      <c r="AD4468" s="38"/>
      <c r="AE4468" s="43">
        <v>1759500</v>
      </c>
      <c r="AF4468" s="44">
        <v>1759500</v>
      </c>
      <c r="AG4468" s="45"/>
      <c r="AH4468" s="38"/>
      <c r="AI4468" s="43">
        <v>0</v>
      </c>
      <c r="AJ4468" s="44">
        <v>0</v>
      </c>
      <c r="AK4468" s="45"/>
      <c r="AL4468" s="38"/>
      <c r="AM4468" s="43">
        <v>3322099</v>
      </c>
      <c r="AN4468" s="44">
        <v>3322099</v>
      </c>
      <c r="AO4468" s="45"/>
    </row>
    <row r="4469" spans="1:41" hidden="1" outlineLevel="1" x14ac:dyDescent="0.25">
      <c r="A4469" s="34" t="s">
        <v>7283</v>
      </c>
      <c r="B4469" s="35" t="s">
        <v>7284</v>
      </c>
      <c r="C4469" s="35" t="s">
        <v>4080</v>
      </c>
      <c r="D4469" s="35" t="s">
        <v>444</v>
      </c>
      <c r="E4469" s="42">
        <v>1</v>
      </c>
      <c r="G4469" s="43">
        <v>0</v>
      </c>
      <c r="H4469" s="44">
        <v>0</v>
      </c>
      <c r="I4469" s="45"/>
      <c r="J4469" s="38"/>
      <c r="K4469" s="43">
        <v>470000</v>
      </c>
      <c r="L4469" s="44">
        <v>470000</v>
      </c>
      <c r="M4469" s="45"/>
      <c r="N4469" s="38"/>
      <c r="O4469" s="43">
        <v>470000</v>
      </c>
      <c r="P4469" s="44">
        <v>470000</v>
      </c>
      <c r="Q4469" s="45"/>
      <c r="R4469" s="38"/>
      <c r="S4469" s="43">
        <v>1593</v>
      </c>
      <c r="T4469" s="44">
        <v>1593</v>
      </c>
      <c r="U4469" s="45"/>
      <c r="V4469" s="38"/>
      <c r="W4469" s="43">
        <v>1112650</v>
      </c>
      <c r="X4469" s="44">
        <v>1112650</v>
      </c>
      <c r="Y4469" s="45"/>
      <c r="Z4469" s="38"/>
      <c r="AA4469" s="43">
        <v>2894.25</v>
      </c>
      <c r="AB4469" s="44">
        <v>2894.25</v>
      </c>
      <c r="AC4469" s="45"/>
      <c r="AD4469" s="38"/>
      <c r="AE4469" s="43">
        <v>211140</v>
      </c>
      <c r="AF4469" s="44">
        <v>211140</v>
      </c>
      <c r="AG4469" s="45"/>
      <c r="AH4469" s="38"/>
      <c r="AI4469" s="43">
        <v>0</v>
      </c>
      <c r="AJ4469" s="44">
        <v>0</v>
      </c>
      <c r="AK4469" s="45"/>
      <c r="AL4469" s="38"/>
      <c r="AM4469" s="43">
        <v>0</v>
      </c>
      <c r="AN4469" s="44">
        <v>0</v>
      </c>
      <c r="AO4469" s="45"/>
    </row>
    <row r="4470" spans="1:41" hidden="1" outlineLevel="1" x14ac:dyDescent="0.25">
      <c r="A4470" s="30"/>
      <c r="B4470" s="31" t="s">
        <v>44</v>
      </c>
      <c r="C4470" s="31" t="s">
        <v>45</v>
      </c>
      <c r="G4470" s="36"/>
      <c r="H4470" s="36"/>
      <c r="I4470" s="37"/>
      <c r="J4470" s="38"/>
      <c r="K4470" s="36"/>
      <c r="L4470" s="36"/>
      <c r="M4470" s="37"/>
      <c r="N4470" s="38"/>
      <c r="O4470" s="36"/>
      <c r="P4470" s="36"/>
      <c r="Q4470" s="37"/>
      <c r="R4470" s="38"/>
      <c r="S4470" s="36"/>
      <c r="T4470" s="36"/>
      <c r="U4470" s="37"/>
      <c r="V4470" s="38"/>
      <c r="W4470" s="36"/>
      <c r="X4470" s="36"/>
      <c r="Y4470" s="37"/>
      <c r="Z4470" s="38"/>
      <c r="AA4470" s="36"/>
      <c r="AB4470" s="36"/>
      <c r="AC4470" s="37"/>
      <c r="AD4470" s="38"/>
      <c r="AE4470" s="36"/>
      <c r="AF4470" s="36"/>
      <c r="AG4470" s="37"/>
      <c r="AH4470" s="38"/>
      <c r="AI4470" s="36"/>
      <c r="AJ4470" s="36"/>
      <c r="AK4470" s="37"/>
      <c r="AL4470" s="38"/>
      <c r="AM4470" s="36"/>
      <c r="AN4470" s="36"/>
      <c r="AO4470" s="37"/>
    </row>
    <row r="4471" spans="1:41" hidden="1" outlineLevel="1" x14ac:dyDescent="0.25">
      <c r="A4471" s="34" t="s">
        <v>7285</v>
      </c>
      <c r="B4471" s="35" t="s">
        <v>47</v>
      </c>
      <c r="C4471" s="35" t="s">
        <v>3130</v>
      </c>
      <c r="G4471" s="36"/>
      <c r="H4471" s="36"/>
      <c r="I4471" s="37"/>
      <c r="J4471" s="38"/>
      <c r="K4471" s="36"/>
      <c r="L4471" s="36"/>
      <c r="M4471" s="37"/>
      <c r="N4471" s="38"/>
      <c r="O4471" s="36"/>
      <c r="P4471" s="36"/>
      <c r="Q4471" s="37"/>
      <c r="R4471" s="38"/>
      <c r="S4471" s="36"/>
      <c r="T4471" s="36"/>
      <c r="U4471" s="37"/>
      <c r="V4471" s="38"/>
      <c r="W4471" s="36"/>
      <c r="X4471" s="36"/>
      <c r="Y4471" s="37"/>
      <c r="Z4471" s="38"/>
      <c r="AA4471" s="36"/>
      <c r="AB4471" s="36"/>
      <c r="AC4471" s="37"/>
      <c r="AD4471" s="38"/>
      <c r="AE4471" s="36"/>
      <c r="AF4471" s="36"/>
      <c r="AG4471" s="37"/>
      <c r="AH4471" s="38"/>
      <c r="AI4471" s="36"/>
      <c r="AJ4471" s="36"/>
      <c r="AK4471" s="37"/>
      <c r="AL4471" s="38"/>
      <c r="AM4471" s="36"/>
      <c r="AN4471" s="36"/>
      <c r="AO4471" s="37"/>
    </row>
    <row r="4472" spans="1:41" hidden="1" outlineLevel="1" x14ac:dyDescent="0.25">
      <c r="A4472" s="34" t="s">
        <v>7286</v>
      </c>
      <c r="B4472" s="35" t="s">
        <v>47</v>
      </c>
      <c r="C4472" s="35" t="s">
        <v>3132</v>
      </c>
      <c r="G4472" s="36"/>
      <c r="H4472" s="36"/>
      <c r="I4472" s="37"/>
      <c r="J4472" s="38"/>
      <c r="K4472" s="36"/>
      <c r="L4472" s="36"/>
      <c r="M4472" s="37"/>
      <c r="N4472" s="38"/>
      <c r="O4472" s="36"/>
      <c r="P4472" s="36"/>
      <c r="Q4472" s="37"/>
      <c r="R4472" s="38"/>
      <c r="S4472" s="36"/>
      <c r="T4472" s="36"/>
      <c r="U4472" s="37"/>
      <c r="V4472" s="38"/>
      <c r="W4472" s="36"/>
      <c r="X4472" s="36"/>
      <c r="Y4472" s="37"/>
      <c r="Z4472" s="38"/>
      <c r="AA4472" s="36"/>
      <c r="AB4472" s="36"/>
      <c r="AC4472" s="37"/>
      <c r="AD4472" s="38"/>
      <c r="AE4472" s="36"/>
      <c r="AF4472" s="36"/>
      <c r="AG4472" s="37"/>
      <c r="AH4472" s="38"/>
      <c r="AI4472" s="36"/>
      <c r="AJ4472" s="36"/>
      <c r="AK4472" s="37"/>
      <c r="AL4472" s="38"/>
      <c r="AM4472" s="36"/>
      <c r="AN4472" s="36"/>
      <c r="AO4472" s="37"/>
    </row>
    <row r="4473" spans="1:41" ht="30" hidden="1" outlineLevel="1" x14ac:dyDescent="0.25">
      <c r="A4473" s="34" t="s">
        <v>7287</v>
      </c>
      <c r="B4473" s="35" t="s">
        <v>47</v>
      </c>
      <c r="C4473" s="35" t="s">
        <v>3134</v>
      </c>
      <c r="G4473" s="36"/>
      <c r="H4473" s="36"/>
      <c r="I4473" s="37"/>
      <c r="J4473" s="38"/>
      <c r="K4473" s="36"/>
      <c r="L4473" s="36"/>
      <c r="M4473" s="37"/>
      <c r="N4473" s="38"/>
      <c r="O4473" s="36"/>
      <c r="P4473" s="36"/>
      <c r="Q4473" s="37"/>
      <c r="R4473" s="38"/>
      <c r="S4473" s="36"/>
      <c r="T4473" s="36"/>
      <c r="U4473" s="37"/>
      <c r="V4473" s="38"/>
      <c r="W4473" s="36"/>
      <c r="X4473" s="36"/>
      <c r="Y4473" s="37"/>
      <c r="Z4473" s="38"/>
      <c r="AA4473" s="36"/>
      <c r="AB4473" s="36"/>
      <c r="AC4473" s="37"/>
      <c r="AD4473" s="38"/>
      <c r="AE4473" s="36"/>
      <c r="AF4473" s="36"/>
      <c r="AG4473" s="37"/>
      <c r="AH4473" s="38"/>
      <c r="AI4473" s="36"/>
      <c r="AJ4473" s="36"/>
      <c r="AK4473" s="37"/>
      <c r="AL4473" s="38"/>
      <c r="AM4473" s="36"/>
      <c r="AN4473" s="36"/>
      <c r="AO4473" s="37"/>
    </row>
    <row r="4474" spans="1:41" ht="45" hidden="1" outlineLevel="1" x14ac:dyDescent="0.25">
      <c r="A4474" s="30"/>
      <c r="B4474" s="31" t="s">
        <v>69</v>
      </c>
      <c r="C4474" s="31" t="s">
        <v>70</v>
      </c>
      <c r="D4474" s="31" t="s">
        <v>71</v>
      </c>
      <c r="E4474" s="31" t="s">
        <v>72</v>
      </c>
      <c r="G4474" s="39" t="s">
        <v>73</v>
      </c>
      <c r="H4474" s="40" t="s">
        <v>33</v>
      </c>
      <c r="I4474" s="41"/>
      <c r="J4474" s="38"/>
      <c r="K4474" s="39" t="s">
        <v>73</v>
      </c>
      <c r="L4474" s="40" t="s">
        <v>33</v>
      </c>
      <c r="M4474" s="41"/>
      <c r="N4474" s="38"/>
      <c r="O4474" s="39" t="s">
        <v>73</v>
      </c>
      <c r="P4474" s="40" t="s">
        <v>33</v>
      </c>
      <c r="Q4474" s="41"/>
      <c r="R4474" s="38"/>
      <c r="S4474" s="39" t="s">
        <v>73</v>
      </c>
      <c r="T4474" s="40" t="s">
        <v>33</v>
      </c>
      <c r="U4474" s="41"/>
      <c r="V4474" s="38"/>
      <c r="W4474" s="39" t="s">
        <v>73</v>
      </c>
      <c r="X4474" s="40" t="s">
        <v>33</v>
      </c>
      <c r="Y4474" s="41"/>
      <c r="Z4474" s="38"/>
      <c r="AA4474" s="39" t="s">
        <v>73</v>
      </c>
      <c r="AB4474" s="40" t="s">
        <v>33</v>
      </c>
      <c r="AC4474" s="41"/>
      <c r="AD4474" s="38"/>
      <c r="AE4474" s="39" t="s">
        <v>73</v>
      </c>
      <c r="AF4474" s="40" t="s">
        <v>33</v>
      </c>
      <c r="AG4474" s="41"/>
      <c r="AH4474" s="38"/>
      <c r="AI4474" s="39" t="s">
        <v>73</v>
      </c>
      <c r="AJ4474" s="40" t="s">
        <v>33</v>
      </c>
      <c r="AK4474" s="41"/>
      <c r="AL4474" s="38"/>
      <c r="AM4474" s="39" t="s">
        <v>73</v>
      </c>
      <c r="AN4474" s="40" t="s">
        <v>33</v>
      </c>
      <c r="AO4474" s="41"/>
    </row>
    <row r="4475" spans="1:41" hidden="1" outlineLevel="1" x14ac:dyDescent="0.25">
      <c r="A4475" s="34" t="s">
        <v>7288</v>
      </c>
      <c r="B4475" s="35" t="s">
        <v>7289</v>
      </c>
      <c r="C4475" s="35" t="s">
        <v>3137</v>
      </c>
      <c r="D4475" s="35" t="s">
        <v>523</v>
      </c>
      <c r="E4475" s="42">
        <v>16728</v>
      </c>
      <c r="G4475" s="43">
        <v>0</v>
      </c>
      <c r="H4475" s="44">
        <v>0</v>
      </c>
      <c r="I4475" s="45"/>
      <c r="J4475" s="38"/>
      <c r="K4475" s="43">
        <v>125</v>
      </c>
      <c r="L4475" s="44">
        <v>2091000</v>
      </c>
      <c r="M4475" s="45"/>
      <c r="N4475" s="38"/>
      <c r="O4475" s="43">
        <v>125</v>
      </c>
      <c r="P4475" s="44">
        <v>2091000</v>
      </c>
      <c r="Q4475" s="45"/>
      <c r="R4475" s="38"/>
      <c r="S4475" s="43">
        <v>190</v>
      </c>
      <c r="T4475" s="44">
        <v>3178320</v>
      </c>
      <c r="U4475" s="45"/>
      <c r="V4475" s="38"/>
      <c r="W4475" s="43">
        <v>87</v>
      </c>
      <c r="X4475" s="44">
        <v>1455336</v>
      </c>
      <c r="Y4475" s="45"/>
      <c r="Z4475" s="38"/>
      <c r="AA4475" s="43">
        <v>124.04</v>
      </c>
      <c r="AB4475" s="44">
        <v>2074941.12</v>
      </c>
      <c r="AC4475" s="45"/>
      <c r="AD4475" s="38"/>
      <c r="AE4475" s="43">
        <v>46</v>
      </c>
      <c r="AF4475" s="44">
        <v>769488</v>
      </c>
      <c r="AG4475" s="45"/>
      <c r="AH4475" s="38"/>
      <c r="AI4475" s="43">
        <v>0</v>
      </c>
      <c r="AJ4475" s="44">
        <v>0</v>
      </c>
      <c r="AK4475" s="45"/>
      <c r="AL4475" s="38"/>
      <c r="AM4475" s="43">
        <v>116</v>
      </c>
      <c r="AN4475" s="44">
        <v>1940448</v>
      </c>
      <c r="AO4475" s="45"/>
    </row>
    <row r="4476" spans="1:41" hidden="1" outlineLevel="1" x14ac:dyDescent="0.25">
      <c r="A4476" s="34" t="s">
        <v>7290</v>
      </c>
      <c r="B4476" s="35" t="s">
        <v>7291</v>
      </c>
      <c r="C4476" s="35" t="s">
        <v>7292</v>
      </c>
      <c r="D4476" s="35" t="s">
        <v>523</v>
      </c>
      <c r="E4476" s="42">
        <v>8976</v>
      </c>
      <c r="G4476" s="43">
        <v>0</v>
      </c>
      <c r="H4476" s="44">
        <v>0</v>
      </c>
      <c r="I4476" s="45"/>
      <c r="J4476" s="38"/>
      <c r="K4476" s="43">
        <v>58</v>
      </c>
      <c r="L4476" s="44">
        <v>520608</v>
      </c>
      <c r="M4476" s="45"/>
      <c r="N4476" s="38"/>
      <c r="O4476" s="43">
        <v>58</v>
      </c>
      <c r="P4476" s="44">
        <v>520608</v>
      </c>
      <c r="Q4476" s="45"/>
      <c r="R4476" s="38"/>
      <c r="S4476" s="43">
        <v>144</v>
      </c>
      <c r="T4476" s="44">
        <v>1292544</v>
      </c>
      <c r="U4476" s="45"/>
      <c r="V4476" s="38"/>
      <c r="W4476" s="43">
        <v>69</v>
      </c>
      <c r="X4476" s="44">
        <v>619344</v>
      </c>
      <c r="Y4476" s="45"/>
      <c r="Z4476" s="38"/>
      <c r="AA4476" s="43">
        <v>115.77</v>
      </c>
      <c r="AB4476" s="44">
        <v>1039151.52</v>
      </c>
      <c r="AC4476" s="45"/>
      <c r="AD4476" s="38"/>
      <c r="AE4476" s="43">
        <v>37</v>
      </c>
      <c r="AF4476" s="44">
        <v>332112</v>
      </c>
      <c r="AG4476" s="45"/>
      <c r="AH4476" s="38"/>
      <c r="AI4476" s="43">
        <v>0</v>
      </c>
      <c r="AJ4476" s="44">
        <v>0</v>
      </c>
      <c r="AK4476" s="45"/>
      <c r="AL4476" s="38"/>
      <c r="AM4476" s="43">
        <v>73</v>
      </c>
      <c r="AN4476" s="44">
        <v>655248</v>
      </c>
      <c r="AO4476" s="45"/>
    </row>
    <row r="4477" spans="1:41" hidden="1" outlineLevel="1" x14ac:dyDescent="0.25">
      <c r="A4477" s="34" t="s">
        <v>7293</v>
      </c>
      <c r="B4477" s="35" t="s">
        <v>7294</v>
      </c>
      <c r="C4477" s="35" t="s">
        <v>7295</v>
      </c>
      <c r="D4477" s="35" t="s">
        <v>523</v>
      </c>
      <c r="E4477" s="42">
        <v>13668</v>
      </c>
      <c r="G4477" s="43">
        <v>0</v>
      </c>
      <c r="H4477" s="44">
        <v>0</v>
      </c>
      <c r="I4477" s="45"/>
      <c r="J4477" s="38"/>
      <c r="K4477" s="43">
        <v>48</v>
      </c>
      <c r="L4477" s="44">
        <v>656064</v>
      </c>
      <c r="M4477" s="45"/>
      <c r="N4477" s="38"/>
      <c r="O4477" s="43">
        <v>48</v>
      </c>
      <c r="P4477" s="44">
        <v>656064</v>
      </c>
      <c r="Q4477" s="45"/>
      <c r="R4477" s="38"/>
      <c r="S4477" s="43">
        <v>126</v>
      </c>
      <c r="T4477" s="44">
        <v>1722168</v>
      </c>
      <c r="U4477" s="45"/>
      <c r="V4477" s="38"/>
      <c r="W4477" s="43">
        <v>58</v>
      </c>
      <c r="X4477" s="44">
        <v>792744</v>
      </c>
      <c r="Y4477" s="45"/>
      <c r="Z4477" s="38"/>
      <c r="AA4477" s="43">
        <v>107.5</v>
      </c>
      <c r="AB4477" s="44">
        <v>1469310</v>
      </c>
      <c r="AC4477" s="45"/>
      <c r="AD4477" s="38"/>
      <c r="AE4477" s="43">
        <v>32</v>
      </c>
      <c r="AF4477" s="44">
        <v>437376</v>
      </c>
      <c r="AG4477" s="45"/>
      <c r="AH4477" s="38"/>
      <c r="AI4477" s="43">
        <v>0</v>
      </c>
      <c r="AJ4477" s="44">
        <v>0</v>
      </c>
      <c r="AK4477" s="45"/>
      <c r="AL4477" s="38"/>
      <c r="AM4477" s="43">
        <v>85</v>
      </c>
      <c r="AN4477" s="44">
        <v>1161780</v>
      </c>
      <c r="AO4477" s="45"/>
    </row>
    <row r="4478" spans="1:41" ht="30" hidden="1" outlineLevel="1" x14ac:dyDescent="0.25">
      <c r="A4478" s="34" t="s">
        <v>7296</v>
      </c>
      <c r="B4478" s="35" t="s">
        <v>7297</v>
      </c>
      <c r="C4478" s="35" t="s">
        <v>3140</v>
      </c>
      <c r="D4478" s="35" t="s">
        <v>444</v>
      </c>
      <c r="E4478" s="42">
        <v>1</v>
      </c>
      <c r="G4478" s="43">
        <v>0</v>
      </c>
      <c r="H4478" s="44">
        <v>0</v>
      </c>
      <c r="I4478" s="45"/>
      <c r="J4478" s="38"/>
      <c r="K4478" s="43">
        <v>256500</v>
      </c>
      <c r="L4478" s="44">
        <v>256500</v>
      </c>
      <c r="M4478" s="45"/>
      <c r="N4478" s="38"/>
      <c r="O4478" s="43">
        <v>256500</v>
      </c>
      <c r="P4478" s="44">
        <v>256500</v>
      </c>
      <c r="Q4478" s="45"/>
      <c r="R4478" s="38"/>
      <c r="S4478" s="43">
        <v>21</v>
      </c>
      <c r="T4478" s="44">
        <v>21</v>
      </c>
      <c r="U4478" s="45"/>
      <c r="V4478" s="38"/>
      <c r="W4478" s="43">
        <v>208250</v>
      </c>
      <c r="X4478" s="44">
        <v>208250</v>
      </c>
      <c r="Y4478" s="45"/>
      <c r="Z4478" s="38"/>
      <c r="AA4478" s="43">
        <v>41346.370000000003</v>
      </c>
      <c r="AB4478" s="44">
        <v>41346.370000000003</v>
      </c>
      <c r="AC4478" s="45"/>
      <c r="AD4478" s="38"/>
      <c r="AE4478" s="43">
        <v>270250</v>
      </c>
      <c r="AF4478" s="44">
        <v>270250</v>
      </c>
      <c r="AG4478" s="45"/>
      <c r="AH4478" s="38"/>
      <c r="AI4478" s="43">
        <v>0</v>
      </c>
      <c r="AJ4478" s="44">
        <v>0</v>
      </c>
      <c r="AK4478" s="45"/>
      <c r="AL4478" s="38"/>
      <c r="AM4478" s="43">
        <v>348996</v>
      </c>
      <c r="AN4478" s="44">
        <v>348996</v>
      </c>
      <c r="AO4478" s="45"/>
    </row>
    <row r="4479" spans="1:41" hidden="1" outlineLevel="1" x14ac:dyDescent="0.25">
      <c r="A4479" s="34" t="s">
        <v>7298</v>
      </c>
      <c r="B4479" s="35" t="s">
        <v>7299</v>
      </c>
      <c r="C4479" s="35" t="s">
        <v>3143</v>
      </c>
      <c r="D4479" s="35" t="s">
        <v>500</v>
      </c>
      <c r="E4479" s="42">
        <v>1224</v>
      </c>
      <c r="G4479" s="43">
        <v>0</v>
      </c>
      <c r="H4479" s="44">
        <v>0</v>
      </c>
      <c r="I4479" s="45"/>
      <c r="J4479" s="38"/>
      <c r="K4479" s="43">
        <v>450</v>
      </c>
      <c r="L4479" s="44">
        <v>550800</v>
      </c>
      <c r="M4479" s="45"/>
      <c r="N4479" s="38"/>
      <c r="O4479" s="43">
        <v>450</v>
      </c>
      <c r="P4479" s="44">
        <v>550800</v>
      </c>
      <c r="Q4479" s="45"/>
      <c r="R4479" s="38"/>
      <c r="S4479" s="43">
        <v>247</v>
      </c>
      <c r="T4479" s="44">
        <v>302328</v>
      </c>
      <c r="U4479" s="45"/>
      <c r="V4479" s="38"/>
      <c r="W4479" s="43">
        <v>77</v>
      </c>
      <c r="X4479" s="44">
        <v>94248</v>
      </c>
      <c r="Y4479" s="45"/>
      <c r="Z4479" s="38"/>
      <c r="AA4479" s="43">
        <v>129</v>
      </c>
      <c r="AB4479" s="44">
        <v>157896</v>
      </c>
      <c r="AC4479" s="45"/>
      <c r="AD4479" s="38"/>
      <c r="AE4479" s="43">
        <v>748</v>
      </c>
      <c r="AF4479" s="44">
        <v>915552</v>
      </c>
      <c r="AG4479" s="45"/>
      <c r="AH4479" s="38"/>
      <c r="AI4479" s="43">
        <v>0</v>
      </c>
      <c r="AJ4479" s="44">
        <v>0</v>
      </c>
      <c r="AK4479" s="45"/>
      <c r="AL4479" s="38"/>
      <c r="AM4479" s="43">
        <v>175</v>
      </c>
      <c r="AN4479" s="44">
        <v>214200</v>
      </c>
      <c r="AO4479" s="45"/>
    </row>
    <row r="4480" spans="1:41" hidden="1" outlineLevel="1" x14ac:dyDescent="0.25">
      <c r="A4480" s="30"/>
      <c r="B4480" s="31" t="s">
        <v>44</v>
      </c>
      <c r="C4480" s="31" t="s">
        <v>45</v>
      </c>
      <c r="G4480" s="36"/>
      <c r="H4480" s="36"/>
      <c r="I4480" s="37"/>
      <c r="J4480" s="38"/>
      <c r="K4480" s="36"/>
      <c r="L4480" s="36"/>
      <c r="M4480" s="37"/>
      <c r="N4480" s="38"/>
      <c r="O4480" s="36"/>
      <c r="P4480" s="36"/>
      <c r="Q4480" s="37"/>
      <c r="R4480" s="38"/>
      <c r="S4480" s="36"/>
      <c r="T4480" s="36"/>
      <c r="U4480" s="37"/>
      <c r="V4480" s="38"/>
      <c r="W4480" s="36"/>
      <c r="X4480" s="36"/>
      <c r="Y4480" s="37"/>
      <c r="Z4480" s="38"/>
      <c r="AA4480" s="36"/>
      <c r="AB4480" s="36"/>
      <c r="AC4480" s="37"/>
      <c r="AD4480" s="38"/>
      <c r="AE4480" s="36"/>
      <c r="AF4480" s="36"/>
      <c r="AG4480" s="37"/>
      <c r="AH4480" s="38"/>
      <c r="AI4480" s="36"/>
      <c r="AJ4480" s="36"/>
      <c r="AK4480" s="37"/>
      <c r="AL4480" s="38"/>
      <c r="AM4480" s="36"/>
      <c r="AN4480" s="36"/>
      <c r="AO4480" s="37"/>
    </row>
    <row r="4481" spans="1:41" hidden="1" outlineLevel="1" x14ac:dyDescent="0.25">
      <c r="A4481" s="34" t="s">
        <v>7300</v>
      </c>
      <c r="B4481" s="35" t="s">
        <v>47</v>
      </c>
      <c r="C4481" s="35" t="s">
        <v>3145</v>
      </c>
      <c r="G4481" s="36"/>
      <c r="H4481" s="36"/>
      <c r="I4481" s="37"/>
      <c r="J4481" s="38"/>
      <c r="K4481" s="36"/>
      <c r="L4481" s="36"/>
      <c r="M4481" s="37"/>
      <c r="N4481" s="38"/>
      <c r="O4481" s="36"/>
      <c r="P4481" s="36"/>
      <c r="Q4481" s="37"/>
      <c r="R4481" s="38"/>
      <c r="S4481" s="36"/>
      <c r="T4481" s="36"/>
      <c r="U4481" s="37"/>
      <c r="V4481" s="38"/>
      <c r="W4481" s="36"/>
      <c r="X4481" s="36"/>
      <c r="Y4481" s="37"/>
      <c r="Z4481" s="38"/>
      <c r="AA4481" s="36"/>
      <c r="AB4481" s="36"/>
      <c r="AC4481" s="37"/>
      <c r="AD4481" s="38"/>
      <c r="AE4481" s="36"/>
      <c r="AF4481" s="36"/>
      <c r="AG4481" s="37"/>
      <c r="AH4481" s="38"/>
      <c r="AI4481" s="36"/>
      <c r="AJ4481" s="36"/>
      <c r="AK4481" s="37"/>
      <c r="AL4481" s="38"/>
      <c r="AM4481" s="36"/>
      <c r="AN4481" s="36"/>
      <c r="AO4481" s="37"/>
    </row>
    <row r="4482" spans="1:41" hidden="1" outlineLevel="1" x14ac:dyDescent="0.25">
      <c r="A4482" s="34" t="s">
        <v>7301</v>
      </c>
      <c r="B4482" s="35" t="s">
        <v>47</v>
      </c>
      <c r="C4482" s="35" t="s">
        <v>3147</v>
      </c>
      <c r="G4482" s="36"/>
      <c r="H4482" s="36"/>
      <c r="I4482" s="37"/>
      <c r="J4482" s="38"/>
      <c r="K4482" s="36"/>
      <c r="L4482" s="36"/>
      <c r="M4482" s="37"/>
      <c r="N4482" s="38"/>
      <c r="O4482" s="36"/>
      <c r="P4482" s="36"/>
      <c r="Q4482" s="37"/>
      <c r="R4482" s="38"/>
      <c r="S4482" s="36"/>
      <c r="T4482" s="36"/>
      <c r="U4482" s="37"/>
      <c r="V4482" s="38"/>
      <c r="W4482" s="36"/>
      <c r="X4482" s="36"/>
      <c r="Y4482" s="37"/>
      <c r="Z4482" s="38"/>
      <c r="AA4482" s="36"/>
      <c r="AB4482" s="36"/>
      <c r="AC4482" s="37"/>
      <c r="AD4482" s="38"/>
      <c r="AE4482" s="36"/>
      <c r="AF4482" s="36"/>
      <c r="AG4482" s="37"/>
      <c r="AH4482" s="38"/>
      <c r="AI4482" s="36"/>
      <c r="AJ4482" s="36"/>
      <c r="AK4482" s="37"/>
      <c r="AL4482" s="38"/>
      <c r="AM4482" s="36"/>
      <c r="AN4482" s="36"/>
      <c r="AO4482" s="37"/>
    </row>
    <row r="4483" spans="1:41" ht="45" hidden="1" outlineLevel="1" x14ac:dyDescent="0.25">
      <c r="A4483" s="30"/>
      <c r="B4483" s="31" t="s">
        <v>69</v>
      </c>
      <c r="C4483" s="31" t="s">
        <v>70</v>
      </c>
      <c r="D4483" s="31" t="s">
        <v>71</v>
      </c>
      <c r="E4483" s="31" t="s">
        <v>72</v>
      </c>
      <c r="G4483" s="39" t="s">
        <v>73</v>
      </c>
      <c r="H4483" s="40" t="s">
        <v>33</v>
      </c>
      <c r="I4483" s="41"/>
      <c r="J4483" s="38"/>
      <c r="K4483" s="39" t="s">
        <v>73</v>
      </c>
      <c r="L4483" s="40" t="s">
        <v>33</v>
      </c>
      <c r="M4483" s="41"/>
      <c r="N4483" s="38"/>
      <c r="O4483" s="39" t="s">
        <v>73</v>
      </c>
      <c r="P4483" s="40" t="s">
        <v>33</v>
      </c>
      <c r="Q4483" s="41"/>
      <c r="R4483" s="38"/>
      <c r="S4483" s="39" t="s">
        <v>73</v>
      </c>
      <c r="T4483" s="40" t="s">
        <v>33</v>
      </c>
      <c r="U4483" s="41"/>
      <c r="V4483" s="38"/>
      <c r="W4483" s="39" t="s">
        <v>73</v>
      </c>
      <c r="X4483" s="40" t="s">
        <v>33</v>
      </c>
      <c r="Y4483" s="41"/>
      <c r="Z4483" s="38"/>
      <c r="AA4483" s="39" t="s">
        <v>73</v>
      </c>
      <c r="AB4483" s="40" t="s">
        <v>33</v>
      </c>
      <c r="AC4483" s="41"/>
      <c r="AD4483" s="38"/>
      <c r="AE4483" s="39" t="s">
        <v>73</v>
      </c>
      <c r="AF4483" s="40" t="s">
        <v>33</v>
      </c>
      <c r="AG4483" s="41"/>
      <c r="AH4483" s="38"/>
      <c r="AI4483" s="39" t="s">
        <v>73</v>
      </c>
      <c r="AJ4483" s="40" t="s">
        <v>33</v>
      </c>
      <c r="AK4483" s="41"/>
      <c r="AL4483" s="38"/>
      <c r="AM4483" s="39" t="s">
        <v>73</v>
      </c>
      <c r="AN4483" s="40" t="s">
        <v>33</v>
      </c>
      <c r="AO4483" s="41"/>
    </row>
    <row r="4484" spans="1:41" hidden="1" outlineLevel="1" x14ac:dyDescent="0.25">
      <c r="A4484" s="34" t="s">
        <v>7302</v>
      </c>
      <c r="B4484" s="35" t="s">
        <v>7303</v>
      </c>
      <c r="C4484" s="35" t="s">
        <v>3150</v>
      </c>
      <c r="D4484" s="35" t="s">
        <v>523</v>
      </c>
      <c r="E4484" s="42">
        <v>11832</v>
      </c>
      <c r="G4484" s="43">
        <v>0</v>
      </c>
      <c r="H4484" s="44">
        <v>0</v>
      </c>
      <c r="I4484" s="45"/>
      <c r="J4484" s="38"/>
      <c r="K4484" s="43">
        <v>50</v>
      </c>
      <c r="L4484" s="44">
        <v>591600</v>
      </c>
      <c r="M4484" s="45"/>
      <c r="N4484" s="38"/>
      <c r="O4484" s="43">
        <v>50</v>
      </c>
      <c r="P4484" s="44">
        <v>591600</v>
      </c>
      <c r="Q4484" s="45"/>
      <c r="R4484" s="38"/>
      <c r="S4484" s="43">
        <v>28</v>
      </c>
      <c r="T4484" s="44">
        <v>331296</v>
      </c>
      <c r="U4484" s="45"/>
      <c r="V4484" s="38"/>
      <c r="W4484" s="43">
        <v>58</v>
      </c>
      <c r="X4484" s="44">
        <v>686256</v>
      </c>
      <c r="Y4484" s="45"/>
      <c r="Z4484" s="38"/>
      <c r="AA4484" s="43">
        <v>160.41999999999999</v>
      </c>
      <c r="AB4484" s="44">
        <v>1898089.44</v>
      </c>
      <c r="AC4484" s="45"/>
      <c r="AD4484" s="38"/>
      <c r="AE4484" s="43">
        <v>37</v>
      </c>
      <c r="AF4484" s="44">
        <v>437784</v>
      </c>
      <c r="AG4484" s="45"/>
      <c r="AH4484" s="38"/>
      <c r="AI4484" s="43">
        <v>0</v>
      </c>
      <c r="AJ4484" s="44">
        <v>0</v>
      </c>
      <c r="AK4484" s="45"/>
      <c r="AL4484" s="38"/>
      <c r="AM4484" s="43">
        <v>73</v>
      </c>
      <c r="AN4484" s="44">
        <v>863736</v>
      </c>
      <c r="AO4484" s="45"/>
    </row>
    <row r="4485" spans="1:41" hidden="1" outlineLevel="1" x14ac:dyDescent="0.25">
      <c r="A4485" s="34" t="s">
        <v>7304</v>
      </c>
      <c r="B4485" s="35" t="s">
        <v>7305</v>
      </c>
      <c r="C4485" s="35" t="s">
        <v>3153</v>
      </c>
      <c r="D4485" s="35" t="s">
        <v>523</v>
      </c>
      <c r="E4485" s="42">
        <v>5304</v>
      </c>
      <c r="G4485" s="43">
        <v>0</v>
      </c>
      <c r="H4485" s="44">
        <v>0</v>
      </c>
      <c r="I4485" s="45"/>
      <c r="J4485" s="38"/>
      <c r="K4485" s="43">
        <v>40</v>
      </c>
      <c r="L4485" s="44">
        <v>212160</v>
      </c>
      <c r="M4485" s="45"/>
      <c r="N4485" s="38"/>
      <c r="O4485" s="43">
        <v>40</v>
      </c>
      <c r="P4485" s="44">
        <v>212160</v>
      </c>
      <c r="Q4485" s="45"/>
      <c r="R4485" s="38"/>
      <c r="S4485" s="43">
        <v>62</v>
      </c>
      <c r="T4485" s="44">
        <v>328848</v>
      </c>
      <c r="U4485" s="45"/>
      <c r="V4485" s="38"/>
      <c r="W4485" s="43">
        <v>42</v>
      </c>
      <c r="X4485" s="44">
        <v>222768</v>
      </c>
      <c r="Y4485" s="45"/>
      <c r="Z4485" s="38"/>
      <c r="AA4485" s="43">
        <v>135.62</v>
      </c>
      <c r="AB4485" s="44">
        <v>719328.48</v>
      </c>
      <c r="AC4485" s="45"/>
      <c r="AD4485" s="38"/>
      <c r="AE4485" s="43">
        <v>32</v>
      </c>
      <c r="AF4485" s="44">
        <v>169728</v>
      </c>
      <c r="AG4485" s="45"/>
      <c r="AH4485" s="38"/>
      <c r="AI4485" s="43">
        <v>0</v>
      </c>
      <c r="AJ4485" s="44">
        <v>0</v>
      </c>
      <c r="AK4485" s="45"/>
      <c r="AL4485" s="38"/>
      <c r="AM4485" s="43">
        <v>68</v>
      </c>
      <c r="AN4485" s="44">
        <v>360672</v>
      </c>
      <c r="AO4485" s="45"/>
    </row>
    <row r="4486" spans="1:41" hidden="1" outlineLevel="1" x14ac:dyDescent="0.25">
      <c r="A4486" s="34" t="s">
        <v>7306</v>
      </c>
      <c r="B4486" s="35" t="s">
        <v>7307</v>
      </c>
      <c r="C4486" s="35" t="s">
        <v>3156</v>
      </c>
      <c r="D4486" s="35" t="s">
        <v>523</v>
      </c>
      <c r="E4486" s="42">
        <v>13056</v>
      </c>
      <c r="G4486" s="43">
        <v>0</v>
      </c>
      <c r="H4486" s="44">
        <v>0</v>
      </c>
      <c r="I4486" s="45"/>
      <c r="J4486" s="38"/>
      <c r="K4486" s="43">
        <v>35</v>
      </c>
      <c r="L4486" s="44">
        <v>456960</v>
      </c>
      <c r="M4486" s="45"/>
      <c r="N4486" s="38"/>
      <c r="O4486" s="43">
        <v>35</v>
      </c>
      <c r="P4486" s="44">
        <v>456960</v>
      </c>
      <c r="Q4486" s="45"/>
      <c r="R4486" s="38"/>
      <c r="S4486" s="43">
        <v>13</v>
      </c>
      <c r="T4486" s="44">
        <v>169728</v>
      </c>
      <c r="U4486" s="45"/>
      <c r="V4486" s="38"/>
      <c r="W4486" s="43">
        <v>38</v>
      </c>
      <c r="X4486" s="44">
        <v>496128</v>
      </c>
      <c r="Y4486" s="45"/>
      <c r="Z4486" s="38"/>
      <c r="AA4486" s="43">
        <v>76.75</v>
      </c>
      <c r="AB4486" s="44">
        <v>1002048</v>
      </c>
      <c r="AC4486" s="45"/>
      <c r="AD4486" s="38"/>
      <c r="AE4486" s="43">
        <v>23</v>
      </c>
      <c r="AF4486" s="44">
        <v>300288</v>
      </c>
      <c r="AG4486" s="45"/>
      <c r="AH4486" s="38"/>
      <c r="AI4486" s="43">
        <v>0</v>
      </c>
      <c r="AJ4486" s="44">
        <v>0</v>
      </c>
      <c r="AK4486" s="45"/>
      <c r="AL4486" s="38"/>
      <c r="AM4486" s="43">
        <v>56</v>
      </c>
      <c r="AN4486" s="44">
        <v>731136</v>
      </c>
      <c r="AO4486" s="45"/>
    </row>
    <row r="4487" spans="1:41" hidden="1" outlineLevel="1" x14ac:dyDescent="0.25">
      <c r="A4487" s="34" t="s">
        <v>7308</v>
      </c>
      <c r="B4487" s="35" t="s">
        <v>7309</v>
      </c>
      <c r="C4487" s="35" t="s">
        <v>7310</v>
      </c>
      <c r="D4487" s="35" t="s">
        <v>523</v>
      </c>
      <c r="E4487" s="42">
        <v>5100</v>
      </c>
      <c r="G4487" s="43">
        <v>0</v>
      </c>
      <c r="H4487" s="44">
        <v>0</v>
      </c>
      <c r="I4487" s="45"/>
      <c r="J4487" s="38"/>
      <c r="K4487" s="43">
        <v>30</v>
      </c>
      <c r="L4487" s="44">
        <v>153000</v>
      </c>
      <c r="M4487" s="45"/>
      <c r="N4487" s="38"/>
      <c r="O4487" s="43">
        <v>30</v>
      </c>
      <c r="P4487" s="44">
        <v>153000</v>
      </c>
      <c r="Q4487" s="45"/>
      <c r="R4487" s="38"/>
      <c r="S4487" s="43">
        <v>11</v>
      </c>
      <c r="T4487" s="44">
        <v>56100</v>
      </c>
      <c r="U4487" s="45"/>
      <c r="V4487" s="38"/>
      <c r="W4487" s="43">
        <v>33</v>
      </c>
      <c r="X4487" s="44">
        <v>168300</v>
      </c>
      <c r="Y4487" s="45"/>
      <c r="Z4487" s="38"/>
      <c r="AA4487" s="43">
        <v>99.23</v>
      </c>
      <c r="AB4487" s="44">
        <v>506073</v>
      </c>
      <c r="AC4487" s="45"/>
      <c r="AD4487" s="38"/>
      <c r="AE4487" s="43">
        <v>14</v>
      </c>
      <c r="AF4487" s="44">
        <v>71400</v>
      </c>
      <c r="AG4487" s="45"/>
      <c r="AH4487" s="38"/>
      <c r="AI4487" s="43">
        <v>0</v>
      </c>
      <c r="AJ4487" s="44">
        <v>0</v>
      </c>
      <c r="AK4487" s="45"/>
      <c r="AL4487" s="38"/>
      <c r="AM4487" s="43">
        <v>45</v>
      </c>
      <c r="AN4487" s="44">
        <v>229500</v>
      </c>
      <c r="AO4487" s="45"/>
    </row>
    <row r="4488" spans="1:41" ht="30" hidden="1" outlineLevel="1" x14ac:dyDescent="0.25">
      <c r="A4488" s="34" t="s">
        <v>7311</v>
      </c>
      <c r="B4488" s="35" t="s">
        <v>7312</v>
      </c>
      <c r="C4488" s="35" t="s">
        <v>3159</v>
      </c>
      <c r="D4488" s="35" t="s">
        <v>444</v>
      </c>
      <c r="E4488" s="42">
        <v>1</v>
      </c>
      <c r="G4488" s="43">
        <v>0</v>
      </c>
      <c r="H4488" s="44">
        <v>0</v>
      </c>
      <c r="I4488" s="45"/>
      <c r="J4488" s="38"/>
      <c r="K4488" s="43">
        <v>180000</v>
      </c>
      <c r="L4488" s="44">
        <v>180000</v>
      </c>
      <c r="M4488" s="45"/>
      <c r="N4488" s="38"/>
      <c r="O4488" s="43">
        <v>180000</v>
      </c>
      <c r="P4488" s="44">
        <v>180000</v>
      </c>
      <c r="Q4488" s="45"/>
      <c r="R4488" s="38"/>
      <c r="S4488" s="43">
        <v>57786</v>
      </c>
      <c r="T4488" s="44">
        <v>57786</v>
      </c>
      <c r="U4488" s="45"/>
      <c r="V4488" s="38"/>
      <c r="W4488" s="43">
        <v>160650</v>
      </c>
      <c r="X4488" s="44">
        <v>160650</v>
      </c>
      <c r="Y4488" s="45"/>
      <c r="Z4488" s="38"/>
      <c r="AA4488" s="43">
        <v>413463.7</v>
      </c>
      <c r="AB4488" s="44">
        <v>413463.7</v>
      </c>
      <c r="AC4488" s="45"/>
      <c r="AD4488" s="38"/>
      <c r="AE4488" s="43">
        <v>187680</v>
      </c>
      <c r="AF4488" s="44">
        <v>187680</v>
      </c>
      <c r="AG4488" s="45"/>
      <c r="AH4488" s="38"/>
      <c r="AI4488" s="43">
        <v>0</v>
      </c>
      <c r="AJ4488" s="44">
        <v>0</v>
      </c>
      <c r="AK4488" s="45"/>
      <c r="AL4488" s="38"/>
      <c r="AM4488" s="43">
        <v>456735</v>
      </c>
      <c r="AN4488" s="44">
        <v>456735</v>
      </c>
      <c r="AO4488" s="45"/>
    </row>
    <row r="4489" spans="1:41" hidden="1" outlineLevel="1" x14ac:dyDescent="0.25">
      <c r="A4489" s="30"/>
      <c r="B4489" s="31" t="s">
        <v>44</v>
      </c>
      <c r="C4489" s="31" t="s">
        <v>45</v>
      </c>
      <c r="G4489" s="36"/>
      <c r="H4489" s="36"/>
      <c r="I4489" s="37"/>
      <c r="J4489" s="38"/>
      <c r="K4489" s="36"/>
      <c r="L4489" s="36"/>
      <c r="M4489" s="37"/>
      <c r="N4489" s="38"/>
      <c r="O4489" s="36"/>
      <c r="P4489" s="36"/>
      <c r="Q4489" s="37"/>
      <c r="R4489" s="38"/>
      <c r="S4489" s="36"/>
      <c r="T4489" s="36"/>
      <c r="U4489" s="37"/>
      <c r="V4489" s="38"/>
      <c r="W4489" s="36"/>
      <c r="X4489" s="36"/>
      <c r="Y4489" s="37"/>
      <c r="Z4489" s="38"/>
      <c r="AA4489" s="36"/>
      <c r="AB4489" s="36"/>
      <c r="AC4489" s="37"/>
      <c r="AD4489" s="38"/>
      <c r="AE4489" s="36"/>
      <c r="AF4489" s="36"/>
      <c r="AG4489" s="37"/>
      <c r="AH4489" s="38"/>
      <c r="AI4489" s="36"/>
      <c r="AJ4489" s="36"/>
      <c r="AK4489" s="37"/>
      <c r="AL4489" s="38"/>
      <c r="AM4489" s="36"/>
      <c r="AN4489" s="36"/>
      <c r="AO4489" s="37"/>
    </row>
    <row r="4490" spans="1:41" ht="30" hidden="1" outlineLevel="1" x14ac:dyDescent="0.25">
      <c r="A4490" s="34" t="s">
        <v>7313</v>
      </c>
      <c r="B4490" s="35" t="s">
        <v>47</v>
      </c>
      <c r="C4490" s="35" t="s">
        <v>4101</v>
      </c>
      <c r="G4490" s="36"/>
      <c r="H4490" s="36"/>
      <c r="I4490" s="37"/>
      <c r="J4490" s="38"/>
      <c r="K4490" s="36"/>
      <c r="L4490" s="36"/>
      <c r="M4490" s="37"/>
      <c r="N4490" s="38"/>
      <c r="O4490" s="36"/>
      <c r="P4490" s="36"/>
      <c r="Q4490" s="37"/>
      <c r="R4490" s="38"/>
      <c r="S4490" s="36"/>
      <c r="T4490" s="36"/>
      <c r="U4490" s="37"/>
      <c r="V4490" s="38"/>
      <c r="W4490" s="36"/>
      <c r="X4490" s="36"/>
      <c r="Y4490" s="37"/>
      <c r="Z4490" s="38"/>
      <c r="AA4490" s="36"/>
      <c r="AB4490" s="36"/>
      <c r="AC4490" s="37"/>
      <c r="AD4490" s="38"/>
      <c r="AE4490" s="36"/>
      <c r="AF4490" s="36"/>
      <c r="AG4490" s="37"/>
      <c r="AH4490" s="38"/>
      <c r="AI4490" s="36"/>
      <c r="AJ4490" s="36"/>
      <c r="AK4490" s="37"/>
      <c r="AL4490" s="38"/>
      <c r="AM4490" s="36"/>
      <c r="AN4490" s="36"/>
      <c r="AO4490" s="37"/>
    </row>
    <row r="4491" spans="1:41" ht="45" hidden="1" outlineLevel="1" x14ac:dyDescent="0.25">
      <c r="A4491" s="30"/>
      <c r="B4491" s="31" t="s">
        <v>69</v>
      </c>
      <c r="C4491" s="31" t="s">
        <v>70</v>
      </c>
      <c r="D4491" s="31" t="s">
        <v>71</v>
      </c>
      <c r="E4491" s="31" t="s">
        <v>72</v>
      </c>
      <c r="G4491" s="39" t="s">
        <v>73</v>
      </c>
      <c r="H4491" s="40" t="s">
        <v>33</v>
      </c>
      <c r="I4491" s="41"/>
      <c r="J4491" s="38"/>
      <c r="K4491" s="39" t="s">
        <v>73</v>
      </c>
      <c r="L4491" s="40" t="s">
        <v>33</v>
      </c>
      <c r="M4491" s="41"/>
      <c r="N4491" s="38"/>
      <c r="O4491" s="39" t="s">
        <v>73</v>
      </c>
      <c r="P4491" s="40" t="s">
        <v>33</v>
      </c>
      <c r="Q4491" s="41"/>
      <c r="R4491" s="38"/>
      <c r="S4491" s="39" t="s">
        <v>73</v>
      </c>
      <c r="T4491" s="40" t="s">
        <v>33</v>
      </c>
      <c r="U4491" s="41"/>
      <c r="V4491" s="38"/>
      <c r="W4491" s="39" t="s">
        <v>73</v>
      </c>
      <c r="X4491" s="40" t="s">
        <v>33</v>
      </c>
      <c r="Y4491" s="41"/>
      <c r="Z4491" s="38"/>
      <c r="AA4491" s="39" t="s">
        <v>73</v>
      </c>
      <c r="AB4491" s="40" t="s">
        <v>33</v>
      </c>
      <c r="AC4491" s="41"/>
      <c r="AD4491" s="38"/>
      <c r="AE4491" s="39" t="s">
        <v>73</v>
      </c>
      <c r="AF4491" s="40" t="s">
        <v>33</v>
      </c>
      <c r="AG4491" s="41"/>
      <c r="AH4491" s="38"/>
      <c r="AI4491" s="39" t="s">
        <v>73</v>
      </c>
      <c r="AJ4491" s="40" t="s">
        <v>33</v>
      </c>
      <c r="AK4491" s="41"/>
      <c r="AL4491" s="38"/>
      <c r="AM4491" s="39" t="s">
        <v>73</v>
      </c>
      <c r="AN4491" s="40" t="s">
        <v>33</v>
      </c>
      <c r="AO4491" s="41"/>
    </row>
    <row r="4492" spans="1:41" hidden="1" outlineLevel="1" x14ac:dyDescent="0.25">
      <c r="A4492" s="34" t="s">
        <v>7314</v>
      </c>
      <c r="B4492" s="35" t="s">
        <v>7315</v>
      </c>
      <c r="C4492" s="35" t="s">
        <v>3167</v>
      </c>
      <c r="D4492" s="35" t="s">
        <v>500</v>
      </c>
      <c r="E4492" s="42">
        <v>2244</v>
      </c>
      <c r="G4492" s="43">
        <v>0</v>
      </c>
      <c r="H4492" s="44">
        <v>0</v>
      </c>
      <c r="I4492" s="45"/>
      <c r="J4492" s="38"/>
      <c r="K4492" s="43">
        <v>250</v>
      </c>
      <c r="L4492" s="44">
        <v>561000</v>
      </c>
      <c r="M4492" s="45"/>
      <c r="N4492" s="38"/>
      <c r="O4492" s="43">
        <v>250</v>
      </c>
      <c r="P4492" s="44">
        <v>561000</v>
      </c>
      <c r="Q4492" s="45"/>
      <c r="R4492" s="38"/>
      <c r="S4492" s="43">
        <v>557</v>
      </c>
      <c r="T4492" s="44">
        <v>1249908</v>
      </c>
      <c r="U4492" s="45"/>
      <c r="V4492" s="38"/>
      <c r="W4492" s="43">
        <v>120</v>
      </c>
      <c r="X4492" s="44">
        <v>269280</v>
      </c>
      <c r="Y4492" s="45"/>
      <c r="Z4492" s="38"/>
      <c r="AA4492" s="43">
        <v>139.75</v>
      </c>
      <c r="AB4492" s="44">
        <v>313599</v>
      </c>
      <c r="AC4492" s="45"/>
      <c r="AD4492" s="38"/>
      <c r="AE4492" s="43">
        <v>288</v>
      </c>
      <c r="AF4492" s="44">
        <v>646272</v>
      </c>
      <c r="AG4492" s="45"/>
      <c r="AH4492" s="38"/>
      <c r="AI4492" s="43">
        <v>0</v>
      </c>
      <c r="AJ4492" s="44">
        <v>0</v>
      </c>
      <c r="AK4492" s="45"/>
      <c r="AL4492" s="38"/>
      <c r="AM4492" s="43">
        <v>312</v>
      </c>
      <c r="AN4492" s="44">
        <v>700128</v>
      </c>
      <c r="AO4492" s="45"/>
    </row>
    <row r="4493" spans="1:41" hidden="1" outlineLevel="1" x14ac:dyDescent="0.25">
      <c r="A4493" s="34" t="s">
        <v>7316</v>
      </c>
      <c r="B4493" s="35" t="s">
        <v>7317</v>
      </c>
      <c r="C4493" s="35" t="s">
        <v>3170</v>
      </c>
      <c r="D4493" s="35" t="s">
        <v>500</v>
      </c>
      <c r="E4493" s="42">
        <v>204</v>
      </c>
      <c r="G4493" s="43">
        <v>0</v>
      </c>
      <c r="H4493" s="44">
        <v>0</v>
      </c>
      <c r="I4493" s="45"/>
      <c r="J4493" s="38"/>
      <c r="K4493" s="43">
        <v>350</v>
      </c>
      <c r="L4493" s="44">
        <v>71400</v>
      </c>
      <c r="M4493" s="45"/>
      <c r="N4493" s="38"/>
      <c r="O4493" s="43">
        <v>350</v>
      </c>
      <c r="P4493" s="44">
        <v>71400</v>
      </c>
      <c r="Q4493" s="45"/>
      <c r="R4493" s="38"/>
      <c r="S4493" s="43">
        <v>1619</v>
      </c>
      <c r="T4493" s="44">
        <v>330276</v>
      </c>
      <c r="U4493" s="45"/>
      <c r="V4493" s="38"/>
      <c r="W4493" s="43">
        <v>381</v>
      </c>
      <c r="X4493" s="44">
        <v>77724</v>
      </c>
      <c r="Y4493" s="45"/>
      <c r="Z4493" s="38"/>
      <c r="AA4493" s="43">
        <v>1077.3</v>
      </c>
      <c r="AB4493" s="44">
        <v>219769.2</v>
      </c>
      <c r="AC4493" s="45"/>
      <c r="AD4493" s="38"/>
      <c r="AE4493" s="43">
        <v>230</v>
      </c>
      <c r="AF4493" s="44">
        <v>46920</v>
      </c>
      <c r="AG4493" s="45"/>
      <c r="AH4493" s="38"/>
      <c r="AI4493" s="43">
        <v>0</v>
      </c>
      <c r="AJ4493" s="44">
        <v>0</v>
      </c>
      <c r="AK4493" s="45"/>
      <c r="AL4493" s="38"/>
      <c r="AM4493" s="43">
        <v>361</v>
      </c>
      <c r="AN4493" s="44">
        <v>73644</v>
      </c>
      <c r="AO4493" s="45"/>
    </row>
    <row r="4494" spans="1:41" hidden="1" outlineLevel="1" x14ac:dyDescent="0.25">
      <c r="A4494" s="34" t="s">
        <v>7318</v>
      </c>
      <c r="B4494" s="35" t="s">
        <v>7319</v>
      </c>
      <c r="C4494" s="35" t="s">
        <v>3173</v>
      </c>
      <c r="D4494" s="35" t="s">
        <v>500</v>
      </c>
      <c r="E4494" s="42">
        <v>1020</v>
      </c>
      <c r="G4494" s="43">
        <v>0</v>
      </c>
      <c r="H4494" s="44">
        <v>0</v>
      </c>
      <c r="I4494" s="45"/>
      <c r="J4494" s="38"/>
      <c r="K4494" s="43">
        <v>300</v>
      </c>
      <c r="L4494" s="44">
        <v>306000</v>
      </c>
      <c r="M4494" s="45"/>
      <c r="N4494" s="38"/>
      <c r="O4494" s="43">
        <v>300</v>
      </c>
      <c r="P4494" s="44">
        <v>306000</v>
      </c>
      <c r="Q4494" s="45"/>
      <c r="R4494" s="38"/>
      <c r="S4494" s="43">
        <v>184</v>
      </c>
      <c r="T4494" s="44">
        <v>187680</v>
      </c>
      <c r="U4494" s="45"/>
      <c r="V4494" s="38"/>
      <c r="W4494" s="43">
        <v>381</v>
      </c>
      <c r="X4494" s="44">
        <v>388620</v>
      </c>
      <c r="Y4494" s="45"/>
      <c r="Z4494" s="38"/>
      <c r="AA4494" s="43">
        <v>1077.3</v>
      </c>
      <c r="AB4494" s="44">
        <v>1098846</v>
      </c>
      <c r="AC4494" s="45"/>
      <c r="AD4494" s="38"/>
      <c r="AE4494" s="43">
        <v>230</v>
      </c>
      <c r="AF4494" s="44">
        <v>234600</v>
      </c>
      <c r="AG4494" s="45"/>
      <c r="AH4494" s="38"/>
      <c r="AI4494" s="43">
        <v>0</v>
      </c>
      <c r="AJ4494" s="44">
        <v>0</v>
      </c>
      <c r="AK4494" s="45"/>
      <c r="AL4494" s="38"/>
      <c r="AM4494" s="43">
        <v>331</v>
      </c>
      <c r="AN4494" s="44">
        <v>337620</v>
      </c>
      <c r="AO4494" s="45"/>
    </row>
    <row r="4495" spans="1:41" ht="45" hidden="1" outlineLevel="1" x14ac:dyDescent="0.25">
      <c r="A4495" s="34" t="s">
        <v>7320</v>
      </c>
      <c r="B4495" s="35" t="s">
        <v>7321</v>
      </c>
      <c r="C4495" s="35" t="s">
        <v>3176</v>
      </c>
      <c r="D4495" s="35" t="s">
        <v>500</v>
      </c>
      <c r="E4495" s="42">
        <v>1020</v>
      </c>
      <c r="G4495" s="43">
        <v>0</v>
      </c>
      <c r="H4495" s="44">
        <v>0</v>
      </c>
      <c r="I4495" s="45"/>
      <c r="J4495" s="38"/>
      <c r="K4495" s="43">
        <v>1200</v>
      </c>
      <c r="L4495" s="44">
        <v>1224000</v>
      </c>
      <c r="M4495" s="45"/>
      <c r="N4495" s="38"/>
      <c r="O4495" s="43">
        <v>1200</v>
      </c>
      <c r="P4495" s="44">
        <v>1224000</v>
      </c>
      <c r="Q4495" s="45"/>
      <c r="R4495" s="38"/>
      <c r="S4495" s="43">
        <v>4413</v>
      </c>
      <c r="T4495" s="44">
        <v>4501260</v>
      </c>
      <c r="U4495" s="45"/>
      <c r="V4495" s="38"/>
      <c r="W4495" s="43">
        <v>330</v>
      </c>
      <c r="X4495" s="44">
        <v>336600</v>
      </c>
      <c r="Y4495" s="45"/>
      <c r="Z4495" s="38"/>
      <c r="AA4495" s="43">
        <v>98.4</v>
      </c>
      <c r="AB4495" s="44">
        <v>100368</v>
      </c>
      <c r="AC4495" s="45"/>
      <c r="AD4495" s="38"/>
      <c r="AE4495" s="43">
        <v>495</v>
      </c>
      <c r="AF4495" s="44">
        <v>504900</v>
      </c>
      <c r="AG4495" s="45"/>
      <c r="AH4495" s="38"/>
      <c r="AI4495" s="43">
        <v>0</v>
      </c>
      <c r="AJ4495" s="44">
        <v>0</v>
      </c>
      <c r="AK4495" s="45"/>
      <c r="AL4495" s="38"/>
      <c r="AM4495" s="43">
        <v>1516</v>
      </c>
      <c r="AN4495" s="44">
        <v>1546320</v>
      </c>
      <c r="AO4495" s="45"/>
    </row>
    <row r="4496" spans="1:41" ht="45" hidden="1" outlineLevel="1" x14ac:dyDescent="0.25">
      <c r="A4496" s="34" t="s">
        <v>7322</v>
      </c>
      <c r="B4496" s="35" t="s">
        <v>7323</v>
      </c>
      <c r="C4496" s="35" t="s">
        <v>3179</v>
      </c>
      <c r="D4496" s="35" t="s">
        <v>500</v>
      </c>
      <c r="E4496" s="42">
        <v>204</v>
      </c>
      <c r="G4496" s="43">
        <v>0</v>
      </c>
      <c r="H4496" s="44">
        <v>0</v>
      </c>
      <c r="I4496" s="45"/>
      <c r="J4496" s="38"/>
      <c r="K4496" s="43">
        <v>3500</v>
      </c>
      <c r="L4496" s="44">
        <v>714000</v>
      </c>
      <c r="M4496" s="45"/>
      <c r="N4496" s="38"/>
      <c r="O4496" s="43">
        <v>3500</v>
      </c>
      <c r="P4496" s="44">
        <v>714000</v>
      </c>
      <c r="Q4496" s="45"/>
      <c r="R4496" s="38"/>
      <c r="S4496" s="43">
        <v>10868</v>
      </c>
      <c r="T4496" s="44">
        <v>2217072</v>
      </c>
      <c r="U4496" s="45"/>
      <c r="V4496" s="38"/>
      <c r="W4496" s="43">
        <v>274</v>
      </c>
      <c r="X4496" s="44">
        <v>55896</v>
      </c>
      <c r="Y4496" s="45"/>
      <c r="Z4496" s="38"/>
      <c r="AA4496" s="43">
        <v>2067.3200000000002</v>
      </c>
      <c r="AB4496" s="44">
        <v>421733.28</v>
      </c>
      <c r="AC4496" s="45"/>
      <c r="AD4496" s="38"/>
      <c r="AE4496" s="43">
        <v>2875</v>
      </c>
      <c r="AF4496" s="44">
        <v>586500</v>
      </c>
      <c r="AG4496" s="45"/>
      <c r="AH4496" s="38"/>
      <c r="AI4496" s="43">
        <v>0</v>
      </c>
      <c r="AJ4496" s="44">
        <v>0</v>
      </c>
      <c r="AK4496" s="45"/>
      <c r="AL4496" s="38"/>
      <c r="AM4496" s="43">
        <v>11551</v>
      </c>
      <c r="AN4496" s="44">
        <v>2356404</v>
      </c>
      <c r="AO4496" s="45"/>
    </row>
    <row r="4497" spans="1:41" ht="45" hidden="1" outlineLevel="1" x14ac:dyDescent="0.25">
      <c r="A4497" s="34" t="s">
        <v>7324</v>
      </c>
      <c r="B4497" s="35" t="s">
        <v>7325</v>
      </c>
      <c r="C4497" s="35" t="s">
        <v>3182</v>
      </c>
      <c r="D4497" s="35" t="s">
        <v>500</v>
      </c>
      <c r="E4497" s="42">
        <v>1632</v>
      </c>
      <c r="G4497" s="43">
        <v>0</v>
      </c>
      <c r="H4497" s="44">
        <v>0</v>
      </c>
      <c r="I4497" s="45"/>
      <c r="J4497" s="38"/>
      <c r="K4497" s="43">
        <v>2800</v>
      </c>
      <c r="L4497" s="44">
        <v>4569600</v>
      </c>
      <c r="M4497" s="45"/>
      <c r="N4497" s="38"/>
      <c r="O4497" s="43">
        <v>2800</v>
      </c>
      <c r="P4497" s="44">
        <v>4569600</v>
      </c>
      <c r="Q4497" s="45"/>
      <c r="R4497" s="38"/>
      <c r="S4497" s="43">
        <v>5022</v>
      </c>
      <c r="T4497" s="44">
        <v>8195904</v>
      </c>
      <c r="U4497" s="45"/>
      <c r="V4497" s="38"/>
      <c r="W4497" s="43">
        <v>2380</v>
      </c>
      <c r="X4497" s="44">
        <v>3884160</v>
      </c>
      <c r="Y4497" s="45"/>
      <c r="Z4497" s="38"/>
      <c r="AA4497" s="43">
        <v>2067.3200000000002</v>
      </c>
      <c r="AB4497" s="44">
        <v>3373866.24</v>
      </c>
      <c r="AC4497" s="45"/>
      <c r="AD4497" s="38"/>
      <c r="AE4497" s="43">
        <v>1894</v>
      </c>
      <c r="AF4497" s="44">
        <v>3091008</v>
      </c>
      <c r="AG4497" s="45"/>
      <c r="AH4497" s="38"/>
      <c r="AI4497" s="43">
        <v>0</v>
      </c>
      <c r="AJ4497" s="44">
        <v>0</v>
      </c>
      <c r="AK4497" s="45"/>
      <c r="AL4497" s="38"/>
      <c r="AM4497" s="43">
        <v>3999</v>
      </c>
      <c r="AN4497" s="44">
        <v>6526368</v>
      </c>
      <c r="AO4497" s="45"/>
    </row>
    <row r="4498" spans="1:41" ht="45" hidden="1" outlineLevel="1" x14ac:dyDescent="0.25">
      <c r="A4498" s="34" t="s">
        <v>7326</v>
      </c>
      <c r="B4498" s="35" t="s">
        <v>7327</v>
      </c>
      <c r="C4498" s="35" t="s">
        <v>7328</v>
      </c>
      <c r="D4498" s="35" t="s">
        <v>500</v>
      </c>
      <c r="E4498" s="42">
        <v>204</v>
      </c>
      <c r="G4498" s="43">
        <v>0</v>
      </c>
      <c r="H4498" s="44">
        <v>0</v>
      </c>
      <c r="I4498" s="45"/>
      <c r="J4498" s="38"/>
      <c r="K4498" s="43">
        <v>3000</v>
      </c>
      <c r="L4498" s="44">
        <v>612000</v>
      </c>
      <c r="M4498" s="45"/>
      <c r="N4498" s="38"/>
      <c r="O4498" s="43">
        <v>3000</v>
      </c>
      <c r="P4498" s="44">
        <v>612000</v>
      </c>
      <c r="Q4498" s="45"/>
      <c r="R4498" s="38"/>
      <c r="S4498" s="43">
        <v>5174</v>
      </c>
      <c r="T4498" s="44">
        <v>1055496</v>
      </c>
      <c r="U4498" s="45"/>
      <c r="V4498" s="38"/>
      <c r="W4498" s="43">
        <v>2737</v>
      </c>
      <c r="X4498" s="44">
        <v>558348</v>
      </c>
      <c r="Y4498" s="45"/>
      <c r="Z4498" s="38"/>
      <c r="AA4498" s="43">
        <v>2067.3200000000002</v>
      </c>
      <c r="AB4498" s="44">
        <v>421733.28</v>
      </c>
      <c r="AC4498" s="45"/>
      <c r="AD4498" s="38"/>
      <c r="AE4498" s="43">
        <v>1894</v>
      </c>
      <c r="AF4498" s="44">
        <v>386376</v>
      </c>
      <c r="AG4498" s="45"/>
      <c r="AH4498" s="38"/>
      <c r="AI4498" s="43">
        <v>0</v>
      </c>
      <c r="AJ4498" s="44">
        <v>0</v>
      </c>
      <c r="AK4498" s="45"/>
      <c r="AL4498" s="38"/>
      <c r="AM4498" s="43">
        <v>3999</v>
      </c>
      <c r="AN4498" s="44">
        <v>815796</v>
      </c>
      <c r="AO4498" s="45"/>
    </row>
    <row r="4499" spans="1:41" ht="30" hidden="1" outlineLevel="1" x14ac:dyDescent="0.25">
      <c r="A4499" s="34" t="s">
        <v>7329</v>
      </c>
      <c r="B4499" s="35" t="s">
        <v>7330</v>
      </c>
      <c r="C4499" s="35" t="s">
        <v>7331</v>
      </c>
      <c r="D4499" s="35" t="s">
        <v>500</v>
      </c>
      <c r="E4499" s="42">
        <v>204</v>
      </c>
      <c r="G4499" s="43">
        <v>0</v>
      </c>
      <c r="H4499" s="44">
        <v>0</v>
      </c>
      <c r="I4499" s="45"/>
      <c r="J4499" s="38"/>
      <c r="K4499" s="43">
        <v>8000</v>
      </c>
      <c r="L4499" s="44">
        <v>1632000</v>
      </c>
      <c r="M4499" s="45"/>
      <c r="N4499" s="38"/>
      <c r="O4499" s="43">
        <v>8000</v>
      </c>
      <c r="P4499" s="44">
        <v>1632000</v>
      </c>
      <c r="Q4499" s="45"/>
      <c r="R4499" s="38"/>
      <c r="S4499" s="43">
        <v>17573</v>
      </c>
      <c r="T4499" s="44">
        <v>3584892</v>
      </c>
      <c r="U4499" s="45"/>
      <c r="V4499" s="38"/>
      <c r="W4499" s="43">
        <v>1785</v>
      </c>
      <c r="X4499" s="44">
        <v>364140</v>
      </c>
      <c r="Y4499" s="45"/>
      <c r="Z4499" s="38"/>
      <c r="AA4499" s="43">
        <v>2067.3200000000002</v>
      </c>
      <c r="AB4499" s="44">
        <v>421733.28</v>
      </c>
      <c r="AC4499" s="45"/>
      <c r="AD4499" s="38"/>
      <c r="AE4499" s="43">
        <v>0</v>
      </c>
      <c r="AF4499" s="44">
        <v>0</v>
      </c>
      <c r="AG4499" s="45"/>
      <c r="AH4499" s="38"/>
      <c r="AI4499" s="43">
        <v>0</v>
      </c>
      <c r="AJ4499" s="44">
        <v>0</v>
      </c>
      <c r="AK4499" s="45"/>
      <c r="AL4499" s="38"/>
      <c r="AM4499" s="43">
        <v>11728</v>
      </c>
      <c r="AN4499" s="44">
        <v>2392512</v>
      </c>
      <c r="AO4499" s="45"/>
    </row>
    <row r="4500" spans="1:41" hidden="1" outlineLevel="1" x14ac:dyDescent="0.25">
      <c r="A4500" s="30"/>
      <c r="B4500" s="31" t="s">
        <v>44</v>
      </c>
      <c r="C4500" s="31" t="s">
        <v>45</v>
      </c>
      <c r="G4500" s="36"/>
      <c r="H4500" s="36"/>
      <c r="I4500" s="37"/>
      <c r="J4500" s="38"/>
      <c r="K4500" s="36"/>
      <c r="L4500" s="36"/>
      <c r="M4500" s="37"/>
      <c r="N4500" s="38"/>
      <c r="O4500" s="36"/>
      <c r="P4500" s="36"/>
      <c r="Q4500" s="37"/>
      <c r="R4500" s="38"/>
      <c r="S4500" s="36"/>
      <c r="T4500" s="36"/>
      <c r="U4500" s="37"/>
      <c r="V4500" s="38"/>
      <c r="W4500" s="36"/>
      <c r="X4500" s="36"/>
      <c r="Y4500" s="37"/>
      <c r="Z4500" s="38"/>
      <c r="AA4500" s="36"/>
      <c r="AB4500" s="36"/>
      <c r="AC4500" s="37"/>
      <c r="AD4500" s="38"/>
      <c r="AE4500" s="36"/>
      <c r="AF4500" s="36"/>
      <c r="AG4500" s="37"/>
      <c r="AH4500" s="38"/>
      <c r="AI4500" s="36"/>
      <c r="AJ4500" s="36"/>
      <c r="AK4500" s="37"/>
      <c r="AL4500" s="38"/>
      <c r="AM4500" s="36"/>
      <c r="AN4500" s="36"/>
      <c r="AO4500" s="37"/>
    </row>
    <row r="4501" spans="1:41" hidden="1" outlineLevel="1" x14ac:dyDescent="0.25">
      <c r="A4501" s="34" t="s">
        <v>7332</v>
      </c>
      <c r="B4501" s="35" t="s">
        <v>47</v>
      </c>
      <c r="C4501" s="35" t="s">
        <v>3184</v>
      </c>
      <c r="G4501" s="36"/>
      <c r="H4501" s="36"/>
      <c r="I4501" s="37"/>
      <c r="J4501" s="38"/>
      <c r="K4501" s="36"/>
      <c r="L4501" s="36"/>
      <c r="M4501" s="37"/>
      <c r="N4501" s="38"/>
      <c r="O4501" s="36"/>
      <c r="P4501" s="36"/>
      <c r="Q4501" s="37"/>
      <c r="R4501" s="38"/>
      <c r="S4501" s="36"/>
      <c r="T4501" s="36"/>
      <c r="U4501" s="37"/>
      <c r="V4501" s="38"/>
      <c r="W4501" s="36"/>
      <c r="X4501" s="36"/>
      <c r="Y4501" s="37"/>
      <c r="Z4501" s="38"/>
      <c r="AA4501" s="36"/>
      <c r="AB4501" s="36"/>
      <c r="AC4501" s="37"/>
      <c r="AD4501" s="38"/>
      <c r="AE4501" s="36"/>
      <c r="AF4501" s="36"/>
      <c r="AG4501" s="37"/>
      <c r="AH4501" s="38"/>
      <c r="AI4501" s="36"/>
      <c r="AJ4501" s="36"/>
      <c r="AK4501" s="37"/>
      <c r="AL4501" s="38"/>
      <c r="AM4501" s="36"/>
      <c r="AN4501" s="36"/>
      <c r="AO4501" s="37"/>
    </row>
    <row r="4502" spans="1:41" ht="45" hidden="1" outlineLevel="1" x14ac:dyDescent="0.25">
      <c r="A4502" s="30"/>
      <c r="B4502" s="31" t="s">
        <v>69</v>
      </c>
      <c r="C4502" s="31" t="s">
        <v>70</v>
      </c>
      <c r="D4502" s="31" t="s">
        <v>71</v>
      </c>
      <c r="E4502" s="31" t="s">
        <v>72</v>
      </c>
      <c r="G4502" s="39" t="s">
        <v>73</v>
      </c>
      <c r="H4502" s="40" t="s">
        <v>33</v>
      </c>
      <c r="I4502" s="41"/>
      <c r="J4502" s="38"/>
      <c r="K4502" s="39" t="s">
        <v>73</v>
      </c>
      <c r="L4502" s="40" t="s">
        <v>33</v>
      </c>
      <c r="M4502" s="41"/>
      <c r="N4502" s="38"/>
      <c r="O4502" s="39" t="s">
        <v>73</v>
      </c>
      <c r="P4502" s="40" t="s">
        <v>33</v>
      </c>
      <c r="Q4502" s="41"/>
      <c r="R4502" s="38"/>
      <c r="S4502" s="39" t="s">
        <v>73</v>
      </c>
      <c r="T4502" s="40" t="s">
        <v>33</v>
      </c>
      <c r="U4502" s="41"/>
      <c r="V4502" s="38"/>
      <c r="W4502" s="39" t="s">
        <v>73</v>
      </c>
      <c r="X4502" s="40" t="s">
        <v>33</v>
      </c>
      <c r="Y4502" s="41"/>
      <c r="Z4502" s="38"/>
      <c r="AA4502" s="39" t="s">
        <v>73</v>
      </c>
      <c r="AB4502" s="40" t="s">
        <v>33</v>
      </c>
      <c r="AC4502" s="41"/>
      <c r="AD4502" s="38"/>
      <c r="AE4502" s="39" t="s">
        <v>73</v>
      </c>
      <c r="AF4502" s="40" t="s">
        <v>33</v>
      </c>
      <c r="AG4502" s="41"/>
      <c r="AH4502" s="38"/>
      <c r="AI4502" s="39" t="s">
        <v>73</v>
      </c>
      <c r="AJ4502" s="40" t="s">
        <v>33</v>
      </c>
      <c r="AK4502" s="41"/>
      <c r="AL4502" s="38"/>
      <c r="AM4502" s="39" t="s">
        <v>73</v>
      </c>
      <c r="AN4502" s="40" t="s">
        <v>33</v>
      </c>
      <c r="AO4502" s="41"/>
    </row>
    <row r="4503" spans="1:41" ht="30" hidden="1" outlineLevel="1" x14ac:dyDescent="0.25">
      <c r="A4503" s="34" t="s">
        <v>7333</v>
      </c>
      <c r="B4503" s="35" t="s">
        <v>7334</v>
      </c>
      <c r="C4503" s="35" t="s">
        <v>3187</v>
      </c>
      <c r="D4503" s="35" t="s">
        <v>444</v>
      </c>
      <c r="E4503" s="42">
        <v>1</v>
      </c>
      <c r="G4503" s="43">
        <v>0</v>
      </c>
      <c r="H4503" s="44">
        <v>0</v>
      </c>
      <c r="I4503" s="45"/>
      <c r="J4503" s="38"/>
      <c r="K4503" s="43">
        <v>226500</v>
      </c>
      <c r="L4503" s="44">
        <v>226500</v>
      </c>
      <c r="M4503" s="45"/>
      <c r="N4503" s="38"/>
      <c r="O4503" s="43">
        <v>226500</v>
      </c>
      <c r="P4503" s="44">
        <v>226500</v>
      </c>
      <c r="Q4503" s="45"/>
      <c r="R4503" s="38"/>
      <c r="S4503" s="43">
        <v>412868</v>
      </c>
      <c r="T4503" s="44">
        <v>412868</v>
      </c>
      <c r="U4503" s="45"/>
      <c r="V4503" s="38"/>
      <c r="W4503" s="43">
        <v>0</v>
      </c>
      <c r="X4503" s="44">
        <v>0</v>
      </c>
      <c r="Y4503" s="45"/>
      <c r="Z4503" s="38"/>
      <c r="AA4503" s="43">
        <v>0</v>
      </c>
      <c r="AB4503" s="44">
        <v>0</v>
      </c>
      <c r="AC4503" s="45"/>
      <c r="AD4503" s="38"/>
      <c r="AE4503" s="43">
        <v>402500</v>
      </c>
      <c r="AF4503" s="44">
        <v>402500</v>
      </c>
      <c r="AG4503" s="45"/>
      <c r="AH4503" s="38"/>
      <c r="AI4503" s="43">
        <v>0</v>
      </c>
      <c r="AJ4503" s="44">
        <v>0</v>
      </c>
      <c r="AK4503" s="45"/>
      <c r="AL4503" s="38"/>
      <c r="AM4503" s="43">
        <v>416754</v>
      </c>
      <c r="AN4503" s="44">
        <v>416754</v>
      </c>
      <c r="AO4503" s="45"/>
    </row>
    <row r="4504" spans="1:41" hidden="1" outlineLevel="1" x14ac:dyDescent="0.25">
      <c r="A4504" s="30"/>
      <c r="B4504" s="31" t="s">
        <v>44</v>
      </c>
      <c r="C4504" s="31" t="s">
        <v>45</v>
      </c>
      <c r="G4504" s="36"/>
      <c r="H4504" s="36"/>
      <c r="I4504" s="37"/>
      <c r="J4504" s="38"/>
      <c r="K4504" s="36"/>
      <c r="L4504" s="36"/>
      <c r="M4504" s="37"/>
      <c r="N4504" s="38"/>
      <c r="O4504" s="36"/>
      <c r="P4504" s="36"/>
      <c r="Q4504" s="37"/>
      <c r="R4504" s="38"/>
      <c r="S4504" s="36"/>
      <c r="T4504" s="36"/>
      <c r="U4504" s="37"/>
      <c r="V4504" s="38"/>
      <c r="W4504" s="36"/>
      <c r="X4504" s="36"/>
      <c r="Y4504" s="37"/>
      <c r="Z4504" s="38"/>
      <c r="AA4504" s="36"/>
      <c r="AB4504" s="36"/>
      <c r="AC4504" s="37"/>
      <c r="AD4504" s="38"/>
      <c r="AE4504" s="36"/>
      <c r="AF4504" s="36"/>
      <c r="AG4504" s="37"/>
      <c r="AH4504" s="38"/>
      <c r="AI4504" s="36"/>
      <c r="AJ4504" s="36"/>
      <c r="AK4504" s="37"/>
      <c r="AL4504" s="38"/>
      <c r="AM4504" s="36"/>
      <c r="AN4504" s="36"/>
      <c r="AO4504" s="37"/>
    </row>
    <row r="4505" spans="1:41" hidden="1" outlineLevel="1" x14ac:dyDescent="0.25">
      <c r="A4505" s="34" t="s">
        <v>7335</v>
      </c>
      <c r="B4505" s="35" t="s">
        <v>47</v>
      </c>
      <c r="C4505" s="35" t="s">
        <v>3189</v>
      </c>
      <c r="G4505" s="36"/>
      <c r="H4505" s="36"/>
      <c r="I4505" s="37"/>
      <c r="J4505" s="38"/>
      <c r="K4505" s="36"/>
      <c r="L4505" s="36"/>
      <c r="M4505" s="37"/>
      <c r="N4505" s="38"/>
      <c r="O4505" s="36"/>
      <c r="P4505" s="36"/>
      <c r="Q4505" s="37"/>
      <c r="R4505" s="38"/>
      <c r="S4505" s="36"/>
      <c r="T4505" s="36"/>
      <c r="U4505" s="37"/>
      <c r="V4505" s="38"/>
      <c r="W4505" s="36"/>
      <c r="X4505" s="36"/>
      <c r="Y4505" s="37"/>
      <c r="Z4505" s="38"/>
      <c r="AA4505" s="36"/>
      <c r="AB4505" s="36"/>
      <c r="AC4505" s="37"/>
      <c r="AD4505" s="38"/>
      <c r="AE4505" s="36"/>
      <c r="AF4505" s="36"/>
      <c r="AG4505" s="37"/>
      <c r="AH4505" s="38"/>
      <c r="AI4505" s="36"/>
      <c r="AJ4505" s="36"/>
      <c r="AK4505" s="37"/>
      <c r="AL4505" s="38"/>
      <c r="AM4505" s="36"/>
      <c r="AN4505" s="36"/>
      <c r="AO4505" s="37"/>
    </row>
    <row r="4506" spans="1:41" ht="45" hidden="1" outlineLevel="1" x14ac:dyDescent="0.25">
      <c r="A4506" s="34" t="s">
        <v>7336</v>
      </c>
      <c r="B4506" s="35" t="s">
        <v>47</v>
      </c>
      <c r="C4506" s="35" t="s">
        <v>3191</v>
      </c>
      <c r="G4506" s="36"/>
      <c r="H4506" s="36"/>
      <c r="I4506" s="37"/>
      <c r="J4506" s="38"/>
      <c r="K4506" s="36"/>
      <c r="L4506" s="36"/>
      <c r="M4506" s="37"/>
      <c r="N4506" s="38"/>
      <c r="O4506" s="36"/>
      <c r="P4506" s="36"/>
      <c r="Q4506" s="37"/>
      <c r="R4506" s="38"/>
      <c r="S4506" s="36"/>
      <c r="T4506" s="36"/>
      <c r="U4506" s="37"/>
      <c r="V4506" s="38"/>
      <c r="W4506" s="36"/>
      <c r="X4506" s="36"/>
      <c r="Y4506" s="37"/>
      <c r="Z4506" s="38"/>
      <c r="AA4506" s="36"/>
      <c r="AB4506" s="36"/>
      <c r="AC4506" s="37"/>
      <c r="AD4506" s="38"/>
      <c r="AE4506" s="36"/>
      <c r="AF4506" s="36"/>
      <c r="AG4506" s="37"/>
      <c r="AH4506" s="38"/>
      <c r="AI4506" s="36"/>
      <c r="AJ4506" s="36"/>
      <c r="AK4506" s="37"/>
      <c r="AL4506" s="38"/>
      <c r="AM4506" s="36"/>
      <c r="AN4506" s="36"/>
      <c r="AO4506" s="37"/>
    </row>
    <row r="4507" spans="1:41" ht="45" hidden="1" outlineLevel="1" x14ac:dyDescent="0.25">
      <c r="A4507" s="30"/>
      <c r="B4507" s="31" t="s">
        <v>69</v>
      </c>
      <c r="C4507" s="31" t="s">
        <v>70</v>
      </c>
      <c r="D4507" s="31" t="s">
        <v>71</v>
      </c>
      <c r="E4507" s="31" t="s">
        <v>72</v>
      </c>
      <c r="G4507" s="39" t="s">
        <v>73</v>
      </c>
      <c r="H4507" s="40" t="s">
        <v>33</v>
      </c>
      <c r="I4507" s="41"/>
      <c r="J4507" s="38"/>
      <c r="K4507" s="39" t="s">
        <v>73</v>
      </c>
      <c r="L4507" s="40" t="s">
        <v>33</v>
      </c>
      <c r="M4507" s="41"/>
      <c r="N4507" s="38"/>
      <c r="O4507" s="39" t="s">
        <v>73</v>
      </c>
      <c r="P4507" s="40" t="s">
        <v>33</v>
      </c>
      <c r="Q4507" s="41"/>
      <c r="R4507" s="38"/>
      <c r="S4507" s="39" t="s">
        <v>73</v>
      </c>
      <c r="T4507" s="40" t="s">
        <v>33</v>
      </c>
      <c r="U4507" s="41"/>
      <c r="V4507" s="38"/>
      <c r="W4507" s="39" t="s">
        <v>73</v>
      </c>
      <c r="X4507" s="40" t="s">
        <v>33</v>
      </c>
      <c r="Y4507" s="41"/>
      <c r="Z4507" s="38"/>
      <c r="AA4507" s="39" t="s">
        <v>73</v>
      </c>
      <c r="AB4507" s="40" t="s">
        <v>33</v>
      </c>
      <c r="AC4507" s="41"/>
      <c r="AD4507" s="38"/>
      <c r="AE4507" s="39" t="s">
        <v>73</v>
      </c>
      <c r="AF4507" s="40" t="s">
        <v>33</v>
      </c>
      <c r="AG4507" s="41"/>
      <c r="AH4507" s="38"/>
      <c r="AI4507" s="39" t="s">
        <v>73</v>
      </c>
      <c r="AJ4507" s="40" t="s">
        <v>33</v>
      </c>
      <c r="AK4507" s="41"/>
      <c r="AL4507" s="38"/>
      <c r="AM4507" s="39" t="s">
        <v>73</v>
      </c>
      <c r="AN4507" s="40" t="s">
        <v>33</v>
      </c>
      <c r="AO4507" s="41"/>
    </row>
    <row r="4508" spans="1:41" hidden="1" outlineLevel="1" x14ac:dyDescent="0.25">
      <c r="A4508" s="34" t="s">
        <v>7337</v>
      </c>
      <c r="B4508" s="35" t="s">
        <v>7338</v>
      </c>
      <c r="C4508" s="35" t="s">
        <v>3194</v>
      </c>
      <c r="D4508" s="35" t="s">
        <v>500</v>
      </c>
      <c r="E4508" s="42">
        <v>1632</v>
      </c>
      <c r="G4508" s="43">
        <v>0</v>
      </c>
      <c r="H4508" s="44">
        <v>0</v>
      </c>
      <c r="I4508" s="45"/>
      <c r="J4508" s="38"/>
      <c r="K4508" s="43">
        <v>1300</v>
      </c>
      <c r="L4508" s="44">
        <v>2121600</v>
      </c>
      <c r="M4508" s="45"/>
      <c r="N4508" s="38"/>
      <c r="O4508" s="43">
        <v>1300</v>
      </c>
      <c r="P4508" s="44">
        <v>2121600</v>
      </c>
      <c r="Q4508" s="45"/>
      <c r="R4508" s="38"/>
      <c r="S4508" s="43">
        <v>2033</v>
      </c>
      <c r="T4508" s="44">
        <v>3317856</v>
      </c>
      <c r="U4508" s="45"/>
      <c r="V4508" s="38"/>
      <c r="W4508" s="43">
        <v>833</v>
      </c>
      <c r="X4508" s="44">
        <v>1359456</v>
      </c>
      <c r="Y4508" s="45"/>
      <c r="Z4508" s="38"/>
      <c r="AA4508" s="43">
        <v>1366.08</v>
      </c>
      <c r="AB4508" s="44">
        <v>2229442.5600000001</v>
      </c>
      <c r="AC4508" s="45"/>
      <c r="AD4508" s="38"/>
      <c r="AE4508" s="43">
        <v>1265</v>
      </c>
      <c r="AF4508" s="44">
        <v>2064480</v>
      </c>
      <c r="AG4508" s="45"/>
      <c r="AH4508" s="38"/>
      <c r="AI4508" s="43">
        <v>0</v>
      </c>
      <c r="AJ4508" s="44">
        <v>0</v>
      </c>
      <c r="AK4508" s="45"/>
      <c r="AL4508" s="38"/>
      <c r="AM4508" s="43">
        <v>2129</v>
      </c>
      <c r="AN4508" s="44">
        <v>3474528</v>
      </c>
      <c r="AO4508" s="45"/>
    </row>
    <row r="4509" spans="1:41" hidden="1" outlineLevel="1" x14ac:dyDescent="0.25">
      <c r="A4509" s="34" t="s">
        <v>7339</v>
      </c>
      <c r="B4509" s="35" t="s">
        <v>7340</v>
      </c>
      <c r="C4509" s="35" t="s">
        <v>3197</v>
      </c>
      <c r="D4509" s="35" t="s">
        <v>500</v>
      </c>
      <c r="E4509" s="42">
        <v>816</v>
      </c>
      <c r="G4509" s="43">
        <v>0</v>
      </c>
      <c r="H4509" s="44">
        <v>0</v>
      </c>
      <c r="I4509" s="45"/>
      <c r="J4509" s="38"/>
      <c r="K4509" s="43">
        <v>180</v>
      </c>
      <c r="L4509" s="44">
        <v>146880</v>
      </c>
      <c r="M4509" s="45"/>
      <c r="N4509" s="38"/>
      <c r="O4509" s="43">
        <v>180</v>
      </c>
      <c r="P4509" s="44">
        <v>146880</v>
      </c>
      <c r="Q4509" s="45"/>
      <c r="R4509" s="38"/>
      <c r="S4509" s="43">
        <v>830</v>
      </c>
      <c r="T4509" s="44">
        <v>677280</v>
      </c>
      <c r="U4509" s="45"/>
      <c r="V4509" s="38"/>
      <c r="W4509" s="43">
        <v>214</v>
      </c>
      <c r="X4509" s="44">
        <v>174624</v>
      </c>
      <c r="Y4509" s="45"/>
      <c r="Z4509" s="38"/>
      <c r="AA4509" s="43">
        <v>1210.6199999999999</v>
      </c>
      <c r="AB4509" s="44">
        <v>987865.92</v>
      </c>
      <c r="AC4509" s="45"/>
      <c r="AD4509" s="38"/>
      <c r="AE4509" s="43">
        <v>633</v>
      </c>
      <c r="AF4509" s="44">
        <v>516528</v>
      </c>
      <c r="AG4509" s="45"/>
      <c r="AH4509" s="38"/>
      <c r="AI4509" s="43">
        <v>0</v>
      </c>
      <c r="AJ4509" s="44">
        <v>0</v>
      </c>
      <c r="AK4509" s="45"/>
      <c r="AL4509" s="38"/>
      <c r="AM4509" s="43">
        <v>1160</v>
      </c>
      <c r="AN4509" s="44">
        <v>946560</v>
      </c>
      <c r="AO4509" s="45"/>
    </row>
    <row r="4510" spans="1:41" hidden="1" outlineLevel="1" x14ac:dyDescent="0.25">
      <c r="A4510" s="34" t="s">
        <v>7341</v>
      </c>
      <c r="B4510" s="35" t="s">
        <v>7342</v>
      </c>
      <c r="C4510" s="35" t="s">
        <v>7343</v>
      </c>
      <c r="D4510" s="35" t="s">
        <v>500</v>
      </c>
      <c r="E4510" s="42">
        <v>1224</v>
      </c>
      <c r="G4510" s="43">
        <v>0</v>
      </c>
      <c r="H4510" s="44">
        <v>0</v>
      </c>
      <c r="I4510" s="45"/>
      <c r="J4510" s="38"/>
      <c r="K4510" s="43">
        <v>650</v>
      </c>
      <c r="L4510" s="44">
        <v>795600</v>
      </c>
      <c r="M4510" s="45"/>
      <c r="N4510" s="38"/>
      <c r="O4510" s="43">
        <v>650</v>
      </c>
      <c r="P4510" s="44">
        <v>795600</v>
      </c>
      <c r="Q4510" s="45"/>
      <c r="R4510" s="38"/>
      <c r="S4510" s="43">
        <v>990</v>
      </c>
      <c r="T4510" s="44">
        <v>1211760</v>
      </c>
      <c r="U4510" s="45"/>
      <c r="V4510" s="38"/>
      <c r="W4510" s="43">
        <v>250</v>
      </c>
      <c r="X4510" s="44">
        <v>306000</v>
      </c>
      <c r="Y4510" s="45"/>
      <c r="Z4510" s="38"/>
      <c r="AA4510" s="43">
        <v>826.93</v>
      </c>
      <c r="AB4510" s="44">
        <v>1012162.32</v>
      </c>
      <c r="AC4510" s="45"/>
      <c r="AD4510" s="38"/>
      <c r="AE4510" s="43">
        <v>690</v>
      </c>
      <c r="AF4510" s="44">
        <v>844560</v>
      </c>
      <c r="AG4510" s="45"/>
      <c r="AH4510" s="38"/>
      <c r="AI4510" s="43">
        <v>0</v>
      </c>
      <c r="AJ4510" s="44">
        <v>0</v>
      </c>
      <c r="AK4510" s="45"/>
      <c r="AL4510" s="38"/>
      <c r="AM4510" s="43">
        <v>1232</v>
      </c>
      <c r="AN4510" s="44">
        <v>1507968</v>
      </c>
      <c r="AO4510" s="45"/>
    </row>
    <row r="4511" spans="1:41" hidden="1" outlineLevel="1" x14ac:dyDescent="0.25">
      <c r="A4511" s="34" t="s">
        <v>7344</v>
      </c>
      <c r="B4511" s="35" t="s">
        <v>7345</v>
      </c>
      <c r="C4511" s="35" t="s">
        <v>7346</v>
      </c>
      <c r="D4511" s="35" t="s">
        <v>500</v>
      </c>
      <c r="E4511" s="42">
        <v>1020</v>
      </c>
      <c r="G4511" s="43">
        <v>0</v>
      </c>
      <c r="H4511" s="44">
        <v>0</v>
      </c>
      <c r="I4511" s="45"/>
      <c r="J4511" s="38"/>
      <c r="K4511" s="43">
        <v>300</v>
      </c>
      <c r="L4511" s="44">
        <v>306000</v>
      </c>
      <c r="M4511" s="45"/>
      <c r="N4511" s="38"/>
      <c r="O4511" s="43">
        <v>300</v>
      </c>
      <c r="P4511" s="44">
        <v>306000</v>
      </c>
      <c r="Q4511" s="45"/>
      <c r="R4511" s="38"/>
      <c r="S4511" s="43">
        <v>373</v>
      </c>
      <c r="T4511" s="44">
        <v>380460</v>
      </c>
      <c r="U4511" s="45"/>
      <c r="V4511" s="38"/>
      <c r="W4511" s="43">
        <v>238</v>
      </c>
      <c r="X4511" s="44">
        <v>242760</v>
      </c>
      <c r="Y4511" s="45"/>
      <c r="Z4511" s="38"/>
      <c r="AA4511" s="43">
        <v>241.46</v>
      </c>
      <c r="AB4511" s="44">
        <v>246289.2</v>
      </c>
      <c r="AC4511" s="45"/>
      <c r="AD4511" s="38"/>
      <c r="AE4511" s="43">
        <v>403</v>
      </c>
      <c r="AF4511" s="44">
        <v>411060</v>
      </c>
      <c r="AG4511" s="45"/>
      <c r="AH4511" s="38"/>
      <c r="AI4511" s="43">
        <v>0</v>
      </c>
      <c r="AJ4511" s="44">
        <v>0</v>
      </c>
      <c r="AK4511" s="45"/>
      <c r="AL4511" s="38"/>
      <c r="AM4511" s="43">
        <v>953</v>
      </c>
      <c r="AN4511" s="44">
        <v>972060</v>
      </c>
      <c r="AO4511" s="45"/>
    </row>
    <row r="4512" spans="1:41" hidden="1" outlineLevel="1" x14ac:dyDescent="0.25">
      <c r="A4512" s="34" t="s">
        <v>7347</v>
      </c>
      <c r="B4512" s="35" t="s">
        <v>7348</v>
      </c>
      <c r="C4512" s="35" t="s">
        <v>7349</v>
      </c>
      <c r="D4512" s="35" t="s">
        <v>500</v>
      </c>
      <c r="E4512" s="42">
        <v>204</v>
      </c>
      <c r="G4512" s="43">
        <v>0</v>
      </c>
      <c r="H4512" s="44">
        <v>0</v>
      </c>
      <c r="I4512" s="45"/>
      <c r="J4512" s="38"/>
      <c r="K4512" s="43">
        <v>520</v>
      </c>
      <c r="L4512" s="44">
        <v>106080</v>
      </c>
      <c r="M4512" s="45"/>
      <c r="N4512" s="38"/>
      <c r="O4512" s="43">
        <v>520</v>
      </c>
      <c r="P4512" s="44">
        <v>106080</v>
      </c>
      <c r="Q4512" s="45"/>
      <c r="R4512" s="38"/>
      <c r="S4512" s="43">
        <v>941</v>
      </c>
      <c r="T4512" s="44">
        <v>191964</v>
      </c>
      <c r="U4512" s="45"/>
      <c r="V4512" s="38"/>
      <c r="W4512" s="43">
        <v>417</v>
      </c>
      <c r="X4512" s="44">
        <v>85068</v>
      </c>
      <c r="Y4512" s="45"/>
      <c r="Z4512" s="38"/>
      <c r="AA4512" s="43">
        <v>431.66</v>
      </c>
      <c r="AB4512" s="44">
        <v>88058.64</v>
      </c>
      <c r="AC4512" s="45"/>
      <c r="AD4512" s="38"/>
      <c r="AE4512" s="43">
        <v>863</v>
      </c>
      <c r="AF4512" s="44">
        <v>176052</v>
      </c>
      <c r="AG4512" s="45"/>
      <c r="AH4512" s="38"/>
      <c r="AI4512" s="43">
        <v>0</v>
      </c>
      <c r="AJ4512" s="44">
        <v>0</v>
      </c>
      <c r="AK4512" s="45"/>
      <c r="AL4512" s="38"/>
      <c r="AM4512" s="43">
        <v>697</v>
      </c>
      <c r="AN4512" s="44">
        <v>142188</v>
      </c>
      <c r="AO4512" s="45"/>
    </row>
    <row r="4513" spans="1:41" hidden="1" outlineLevel="1" x14ac:dyDescent="0.25">
      <c r="A4513" s="34" t="s">
        <v>7350</v>
      </c>
      <c r="B4513" s="35" t="s">
        <v>7351</v>
      </c>
      <c r="C4513" s="35" t="s">
        <v>7352</v>
      </c>
      <c r="D4513" s="35" t="s">
        <v>500</v>
      </c>
      <c r="E4513" s="42">
        <v>2040</v>
      </c>
      <c r="G4513" s="43">
        <v>0</v>
      </c>
      <c r="H4513" s="44">
        <v>0</v>
      </c>
      <c r="I4513" s="45"/>
      <c r="J4513" s="38"/>
      <c r="K4513" s="43">
        <v>310</v>
      </c>
      <c r="L4513" s="44">
        <v>632400</v>
      </c>
      <c r="M4513" s="45"/>
      <c r="N4513" s="38"/>
      <c r="O4513" s="43">
        <v>310</v>
      </c>
      <c r="P4513" s="44">
        <v>632400</v>
      </c>
      <c r="Q4513" s="45"/>
      <c r="R4513" s="38"/>
      <c r="S4513" s="43">
        <v>418</v>
      </c>
      <c r="T4513" s="44">
        <v>852720</v>
      </c>
      <c r="U4513" s="45"/>
      <c r="V4513" s="38"/>
      <c r="W4513" s="43">
        <v>262</v>
      </c>
      <c r="X4513" s="44">
        <v>534480</v>
      </c>
      <c r="Y4513" s="45"/>
      <c r="Z4513" s="38"/>
      <c r="AA4513" s="43">
        <v>239.81</v>
      </c>
      <c r="AB4513" s="44">
        <v>489212.4</v>
      </c>
      <c r="AC4513" s="45"/>
      <c r="AD4513" s="38"/>
      <c r="AE4513" s="43">
        <v>345</v>
      </c>
      <c r="AF4513" s="44">
        <v>703800</v>
      </c>
      <c r="AG4513" s="45"/>
      <c r="AH4513" s="38"/>
      <c r="AI4513" s="43">
        <v>0</v>
      </c>
      <c r="AJ4513" s="44">
        <v>0</v>
      </c>
      <c r="AK4513" s="45"/>
      <c r="AL4513" s="38"/>
      <c r="AM4513" s="43">
        <v>349</v>
      </c>
      <c r="AN4513" s="44">
        <v>711960</v>
      </c>
      <c r="AO4513" s="45"/>
    </row>
    <row r="4514" spans="1:41" hidden="1" outlineLevel="1" x14ac:dyDescent="0.25">
      <c r="A4514" s="34" t="s">
        <v>7353</v>
      </c>
      <c r="B4514" s="35" t="s">
        <v>7354</v>
      </c>
      <c r="C4514" s="35" t="s">
        <v>7355</v>
      </c>
      <c r="D4514" s="35" t="s">
        <v>500</v>
      </c>
      <c r="E4514" s="42">
        <v>1224</v>
      </c>
      <c r="G4514" s="43">
        <v>0</v>
      </c>
      <c r="H4514" s="44">
        <v>0</v>
      </c>
      <c r="I4514" s="45"/>
      <c r="J4514" s="38"/>
      <c r="K4514" s="43">
        <v>600</v>
      </c>
      <c r="L4514" s="44">
        <v>734400</v>
      </c>
      <c r="M4514" s="45"/>
      <c r="N4514" s="38"/>
      <c r="O4514" s="43">
        <v>600</v>
      </c>
      <c r="P4514" s="44">
        <v>734400</v>
      </c>
      <c r="Q4514" s="45"/>
      <c r="R4514" s="38"/>
      <c r="S4514" s="43">
        <v>325</v>
      </c>
      <c r="T4514" s="44">
        <v>397800</v>
      </c>
      <c r="U4514" s="45"/>
      <c r="V4514" s="38"/>
      <c r="W4514" s="43">
        <v>417</v>
      </c>
      <c r="X4514" s="44">
        <v>510408</v>
      </c>
      <c r="Y4514" s="45"/>
      <c r="Z4514" s="38"/>
      <c r="AA4514" s="43">
        <v>409.33</v>
      </c>
      <c r="AB4514" s="44">
        <v>501019.92</v>
      </c>
      <c r="AC4514" s="45"/>
      <c r="AD4514" s="38"/>
      <c r="AE4514" s="43">
        <v>368</v>
      </c>
      <c r="AF4514" s="44">
        <v>450432</v>
      </c>
      <c r="AG4514" s="45"/>
      <c r="AH4514" s="38"/>
      <c r="AI4514" s="43">
        <v>0</v>
      </c>
      <c r="AJ4514" s="44">
        <v>0</v>
      </c>
      <c r="AK4514" s="45"/>
      <c r="AL4514" s="38"/>
      <c r="AM4514" s="43">
        <v>465</v>
      </c>
      <c r="AN4514" s="44">
        <v>569160</v>
      </c>
      <c r="AO4514" s="45"/>
    </row>
    <row r="4515" spans="1:41" hidden="1" outlineLevel="1" x14ac:dyDescent="0.25">
      <c r="A4515" s="34" t="s">
        <v>7356</v>
      </c>
      <c r="B4515" s="35" t="s">
        <v>7357</v>
      </c>
      <c r="C4515" s="35" t="s">
        <v>7358</v>
      </c>
      <c r="D4515" s="35" t="s">
        <v>500</v>
      </c>
      <c r="E4515" s="42">
        <v>1632</v>
      </c>
      <c r="G4515" s="43">
        <v>0</v>
      </c>
      <c r="H4515" s="44">
        <v>0</v>
      </c>
      <c r="I4515" s="45"/>
      <c r="J4515" s="38"/>
      <c r="K4515" s="43">
        <v>100</v>
      </c>
      <c r="L4515" s="44">
        <v>163200</v>
      </c>
      <c r="M4515" s="45"/>
      <c r="N4515" s="38"/>
      <c r="O4515" s="43">
        <v>100</v>
      </c>
      <c r="P4515" s="44">
        <v>163200</v>
      </c>
      <c r="Q4515" s="45"/>
      <c r="R4515" s="38"/>
      <c r="S4515" s="43">
        <v>144</v>
      </c>
      <c r="T4515" s="44">
        <v>235008</v>
      </c>
      <c r="U4515" s="45"/>
      <c r="V4515" s="38"/>
      <c r="W4515" s="43">
        <v>71</v>
      </c>
      <c r="X4515" s="44">
        <v>115872</v>
      </c>
      <c r="Y4515" s="45"/>
      <c r="Z4515" s="38"/>
      <c r="AA4515" s="43">
        <v>102.54</v>
      </c>
      <c r="AB4515" s="44">
        <v>167345.28</v>
      </c>
      <c r="AC4515" s="45"/>
      <c r="AD4515" s="38"/>
      <c r="AE4515" s="43">
        <v>109</v>
      </c>
      <c r="AF4515" s="44">
        <v>177888</v>
      </c>
      <c r="AG4515" s="45"/>
      <c r="AH4515" s="38"/>
      <c r="AI4515" s="43">
        <v>0</v>
      </c>
      <c r="AJ4515" s="44">
        <v>0</v>
      </c>
      <c r="AK4515" s="45"/>
      <c r="AL4515" s="38"/>
      <c r="AM4515" s="43">
        <v>117</v>
      </c>
      <c r="AN4515" s="44">
        <v>190944</v>
      </c>
      <c r="AO4515" s="45"/>
    </row>
    <row r="4516" spans="1:41" hidden="1" outlineLevel="1" x14ac:dyDescent="0.25">
      <c r="A4516" s="34" t="s">
        <v>7359</v>
      </c>
      <c r="B4516" s="35" t="s">
        <v>7360</v>
      </c>
      <c r="C4516" s="35" t="s">
        <v>7361</v>
      </c>
      <c r="D4516" s="35" t="s">
        <v>500</v>
      </c>
      <c r="E4516" s="42">
        <v>1632</v>
      </c>
      <c r="G4516" s="43">
        <v>0</v>
      </c>
      <c r="H4516" s="44">
        <v>0</v>
      </c>
      <c r="I4516" s="45"/>
      <c r="J4516" s="38"/>
      <c r="K4516" s="43">
        <v>90</v>
      </c>
      <c r="L4516" s="44">
        <v>146880</v>
      </c>
      <c r="M4516" s="45"/>
      <c r="N4516" s="38"/>
      <c r="O4516" s="43">
        <v>90</v>
      </c>
      <c r="P4516" s="44">
        <v>146880</v>
      </c>
      <c r="Q4516" s="45"/>
      <c r="R4516" s="38"/>
      <c r="S4516" s="43">
        <v>90</v>
      </c>
      <c r="T4516" s="44">
        <v>146880</v>
      </c>
      <c r="U4516" s="45"/>
      <c r="V4516" s="38"/>
      <c r="W4516" s="43">
        <v>60</v>
      </c>
      <c r="X4516" s="44">
        <v>97920</v>
      </c>
      <c r="Y4516" s="45"/>
      <c r="Z4516" s="38"/>
      <c r="AA4516" s="43">
        <v>64.5</v>
      </c>
      <c r="AB4516" s="44">
        <v>105264</v>
      </c>
      <c r="AC4516" s="45"/>
      <c r="AD4516" s="38"/>
      <c r="AE4516" s="43">
        <v>92</v>
      </c>
      <c r="AF4516" s="44">
        <v>150144</v>
      </c>
      <c r="AG4516" s="45"/>
      <c r="AH4516" s="38"/>
      <c r="AI4516" s="43">
        <v>0</v>
      </c>
      <c r="AJ4516" s="44">
        <v>0</v>
      </c>
      <c r="AK4516" s="45"/>
      <c r="AL4516" s="38"/>
      <c r="AM4516" s="43">
        <v>117</v>
      </c>
      <c r="AN4516" s="44">
        <v>190944</v>
      </c>
      <c r="AO4516" s="45"/>
    </row>
    <row r="4517" spans="1:41" hidden="1" outlineLevel="1" x14ac:dyDescent="0.25">
      <c r="A4517" s="34" t="s">
        <v>7362</v>
      </c>
      <c r="B4517" s="35" t="s">
        <v>7363</v>
      </c>
      <c r="C4517" s="35" t="s">
        <v>7364</v>
      </c>
      <c r="D4517" s="35" t="s">
        <v>500</v>
      </c>
      <c r="E4517" s="42">
        <v>1632</v>
      </c>
      <c r="G4517" s="43">
        <v>0</v>
      </c>
      <c r="H4517" s="44">
        <v>0</v>
      </c>
      <c r="I4517" s="45"/>
      <c r="J4517" s="38"/>
      <c r="K4517" s="43">
        <v>90</v>
      </c>
      <c r="L4517" s="44">
        <v>146880</v>
      </c>
      <c r="M4517" s="45"/>
      <c r="N4517" s="38"/>
      <c r="O4517" s="43">
        <v>90</v>
      </c>
      <c r="P4517" s="44">
        <v>146880</v>
      </c>
      <c r="Q4517" s="45"/>
      <c r="R4517" s="38"/>
      <c r="S4517" s="43">
        <v>97</v>
      </c>
      <c r="T4517" s="44">
        <v>158304</v>
      </c>
      <c r="U4517" s="45"/>
      <c r="V4517" s="38"/>
      <c r="W4517" s="43">
        <v>77</v>
      </c>
      <c r="X4517" s="44">
        <v>125664</v>
      </c>
      <c r="Y4517" s="45"/>
      <c r="Z4517" s="38"/>
      <c r="AA4517" s="43">
        <v>88.48</v>
      </c>
      <c r="AB4517" s="44">
        <v>144399.35999999999</v>
      </c>
      <c r="AC4517" s="45"/>
      <c r="AD4517" s="38"/>
      <c r="AE4517" s="43">
        <v>127</v>
      </c>
      <c r="AF4517" s="44">
        <v>207264</v>
      </c>
      <c r="AG4517" s="45"/>
      <c r="AH4517" s="38"/>
      <c r="AI4517" s="43">
        <v>0</v>
      </c>
      <c r="AJ4517" s="44">
        <v>0</v>
      </c>
      <c r="AK4517" s="45"/>
      <c r="AL4517" s="38"/>
      <c r="AM4517" s="43">
        <v>175</v>
      </c>
      <c r="AN4517" s="44">
        <v>285600</v>
      </c>
      <c r="AO4517" s="45"/>
    </row>
    <row r="4518" spans="1:41" hidden="1" outlineLevel="1" x14ac:dyDescent="0.25">
      <c r="A4518" s="34" t="s">
        <v>7365</v>
      </c>
      <c r="B4518" s="35" t="s">
        <v>7366</v>
      </c>
      <c r="C4518" s="35" t="s">
        <v>7367</v>
      </c>
      <c r="D4518" s="35" t="s">
        <v>500</v>
      </c>
      <c r="E4518" s="42">
        <v>1632</v>
      </c>
      <c r="G4518" s="43">
        <v>0</v>
      </c>
      <c r="H4518" s="44">
        <v>0</v>
      </c>
      <c r="I4518" s="45"/>
      <c r="J4518" s="38"/>
      <c r="K4518" s="43">
        <v>90</v>
      </c>
      <c r="L4518" s="44">
        <v>146880</v>
      </c>
      <c r="M4518" s="45"/>
      <c r="N4518" s="38"/>
      <c r="O4518" s="43">
        <v>90</v>
      </c>
      <c r="P4518" s="44">
        <v>146880</v>
      </c>
      <c r="Q4518" s="45"/>
      <c r="R4518" s="38"/>
      <c r="S4518" s="43">
        <v>103</v>
      </c>
      <c r="T4518" s="44">
        <v>168096</v>
      </c>
      <c r="U4518" s="45"/>
      <c r="V4518" s="38"/>
      <c r="W4518" s="43">
        <v>48</v>
      </c>
      <c r="X4518" s="44">
        <v>78336</v>
      </c>
      <c r="Y4518" s="45"/>
      <c r="Z4518" s="38"/>
      <c r="AA4518" s="43">
        <v>22.33</v>
      </c>
      <c r="AB4518" s="44">
        <v>36442.559999999998</v>
      </c>
      <c r="AC4518" s="45"/>
      <c r="AD4518" s="38"/>
      <c r="AE4518" s="43">
        <v>86</v>
      </c>
      <c r="AF4518" s="44">
        <v>140352</v>
      </c>
      <c r="AG4518" s="45"/>
      <c r="AH4518" s="38"/>
      <c r="AI4518" s="43">
        <v>0</v>
      </c>
      <c r="AJ4518" s="44">
        <v>0</v>
      </c>
      <c r="AK4518" s="45"/>
      <c r="AL4518" s="38"/>
      <c r="AM4518" s="43">
        <v>186</v>
      </c>
      <c r="AN4518" s="44">
        <v>303552</v>
      </c>
      <c r="AO4518" s="45"/>
    </row>
    <row r="4519" spans="1:41" hidden="1" outlineLevel="1" x14ac:dyDescent="0.25">
      <c r="A4519" s="34" t="s">
        <v>7368</v>
      </c>
      <c r="B4519" s="35" t="s">
        <v>7369</v>
      </c>
      <c r="C4519" s="35" t="s">
        <v>7370</v>
      </c>
      <c r="D4519" s="35" t="s">
        <v>500</v>
      </c>
      <c r="E4519" s="42">
        <v>204</v>
      </c>
      <c r="G4519" s="43">
        <v>0</v>
      </c>
      <c r="H4519" s="44">
        <v>0</v>
      </c>
      <c r="I4519" s="45"/>
      <c r="J4519" s="38"/>
      <c r="K4519" s="43">
        <v>220</v>
      </c>
      <c r="L4519" s="44">
        <v>44880</v>
      </c>
      <c r="M4519" s="45"/>
      <c r="N4519" s="38"/>
      <c r="O4519" s="43">
        <v>220</v>
      </c>
      <c r="P4519" s="44">
        <v>44880</v>
      </c>
      <c r="Q4519" s="45"/>
      <c r="R4519" s="38"/>
      <c r="S4519" s="43">
        <v>922</v>
      </c>
      <c r="T4519" s="44">
        <v>188088</v>
      </c>
      <c r="U4519" s="45"/>
      <c r="V4519" s="38"/>
      <c r="W4519" s="43">
        <v>238</v>
      </c>
      <c r="X4519" s="44">
        <v>48552</v>
      </c>
      <c r="Y4519" s="45"/>
      <c r="Z4519" s="38"/>
      <c r="AA4519" s="43">
        <v>826.93</v>
      </c>
      <c r="AB4519" s="44">
        <v>168693.72</v>
      </c>
      <c r="AC4519" s="45"/>
      <c r="AD4519" s="38"/>
      <c r="AE4519" s="43">
        <v>403</v>
      </c>
      <c r="AF4519" s="44">
        <v>82212</v>
      </c>
      <c r="AG4519" s="45"/>
      <c r="AH4519" s="38"/>
      <c r="AI4519" s="43">
        <v>0</v>
      </c>
      <c r="AJ4519" s="44">
        <v>0</v>
      </c>
      <c r="AK4519" s="45"/>
      <c r="AL4519" s="38"/>
      <c r="AM4519" s="43">
        <v>233</v>
      </c>
      <c r="AN4519" s="44">
        <v>47532</v>
      </c>
      <c r="AO4519" s="45"/>
    </row>
    <row r="4520" spans="1:41" hidden="1" outlineLevel="1" x14ac:dyDescent="0.25">
      <c r="A4520" s="30"/>
      <c r="B4520" s="31" t="s">
        <v>44</v>
      </c>
      <c r="C4520" s="31" t="s">
        <v>45</v>
      </c>
      <c r="G4520" s="36"/>
      <c r="H4520" s="36"/>
      <c r="I4520" s="37"/>
      <c r="J4520" s="38"/>
      <c r="K4520" s="36"/>
      <c r="L4520" s="36"/>
      <c r="M4520" s="37"/>
      <c r="N4520" s="38"/>
      <c r="O4520" s="36"/>
      <c r="P4520" s="36"/>
      <c r="Q4520" s="37"/>
      <c r="R4520" s="38"/>
      <c r="S4520" s="36"/>
      <c r="T4520" s="36"/>
      <c r="U4520" s="37"/>
      <c r="V4520" s="38"/>
      <c r="W4520" s="36"/>
      <c r="X4520" s="36"/>
      <c r="Y4520" s="37"/>
      <c r="Z4520" s="38"/>
      <c r="AA4520" s="36"/>
      <c r="AB4520" s="36"/>
      <c r="AC4520" s="37"/>
      <c r="AD4520" s="38"/>
      <c r="AE4520" s="36"/>
      <c r="AF4520" s="36"/>
      <c r="AG4520" s="37"/>
      <c r="AH4520" s="38"/>
      <c r="AI4520" s="36"/>
      <c r="AJ4520" s="36"/>
      <c r="AK4520" s="37"/>
      <c r="AL4520" s="38"/>
      <c r="AM4520" s="36"/>
      <c r="AN4520" s="36"/>
      <c r="AO4520" s="37"/>
    </row>
    <row r="4521" spans="1:41" ht="60" hidden="1" outlineLevel="1" x14ac:dyDescent="0.25">
      <c r="A4521" s="34" t="s">
        <v>7371</v>
      </c>
      <c r="B4521" s="35" t="s">
        <v>47</v>
      </c>
      <c r="C4521" s="35" t="s">
        <v>3229</v>
      </c>
      <c r="G4521" s="36"/>
      <c r="H4521" s="36"/>
      <c r="I4521" s="37"/>
      <c r="J4521" s="38"/>
      <c r="K4521" s="36"/>
      <c r="L4521" s="36"/>
      <c r="M4521" s="37"/>
      <c r="N4521" s="38"/>
      <c r="O4521" s="36"/>
      <c r="P4521" s="36"/>
      <c r="Q4521" s="37"/>
      <c r="R4521" s="38"/>
      <c r="S4521" s="36"/>
      <c r="T4521" s="36"/>
      <c r="U4521" s="37"/>
      <c r="V4521" s="38"/>
      <c r="W4521" s="36"/>
      <c r="X4521" s="36"/>
      <c r="Y4521" s="37"/>
      <c r="Z4521" s="38"/>
      <c r="AA4521" s="36"/>
      <c r="AB4521" s="36"/>
      <c r="AC4521" s="37"/>
      <c r="AD4521" s="38"/>
      <c r="AE4521" s="36"/>
      <c r="AF4521" s="36"/>
      <c r="AG4521" s="37"/>
      <c r="AH4521" s="38"/>
      <c r="AI4521" s="36"/>
      <c r="AJ4521" s="36"/>
      <c r="AK4521" s="37"/>
      <c r="AL4521" s="38"/>
      <c r="AM4521" s="36"/>
      <c r="AN4521" s="36"/>
      <c r="AO4521" s="37"/>
    </row>
    <row r="4522" spans="1:41" ht="45" hidden="1" outlineLevel="1" x14ac:dyDescent="0.25">
      <c r="A4522" s="30"/>
      <c r="B4522" s="31" t="s">
        <v>69</v>
      </c>
      <c r="C4522" s="31" t="s">
        <v>70</v>
      </c>
      <c r="D4522" s="31" t="s">
        <v>71</v>
      </c>
      <c r="E4522" s="31" t="s">
        <v>72</v>
      </c>
      <c r="G4522" s="39" t="s">
        <v>73</v>
      </c>
      <c r="H4522" s="40" t="s">
        <v>33</v>
      </c>
      <c r="I4522" s="41"/>
      <c r="J4522" s="38"/>
      <c r="K4522" s="39" t="s">
        <v>73</v>
      </c>
      <c r="L4522" s="40" t="s">
        <v>33</v>
      </c>
      <c r="M4522" s="41"/>
      <c r="N4522" s="38"/>
      <c r="O4522" s="39" t="s">
        <v>73</v>
      </c>
      <c r="P4522" s="40" t="s">
        <v>33</v>
      </c>
      <c r="Q4522" s="41"/>
      <c r="R4522" s="38"/>
      <c r="S4522" s="39" t="s">
        <v>73</v>
      </c>
      <c r="T4522" s="40" t="s">
        <v>33</v>
      </c>
      <c r="U4522" s="41"/>
      <c r="V4522" s="38"/>
      <c r="W4522" s="39" t="s">
        <v>73</v>
      </c>
      <c r="X4522" s="40" t="s">
        <v>33</v>
      </c>
      <c r="Y4522" s="41"/>
      <c r="Z4522" s="38"/>
      <c r="AA4522" s="39" t="s">
        <v>73</v>
      </c>
      <c r="AB4522" s="40" t="s">
        <v>33</v>
      </c>
      <c r="AC4522" s="41"/>
      <c r="AD4522" s="38"/>
      <c r="AE4522" s="39" t="s">
        <v>73</v>
      </c>
      <c r="AF4522" s="40" t="s">
        <v>33</v>
      </c>
      <c r="AG4522" s="41"/>
      <c r="AH4522" s="38"/>
      <c r="AI4522" s="39" t="s">
        <v>73</v>
      </c>
      <c r="AJ4522" s="40" t="s">
        <v>33</v>
      </c>
      <c r="AK4522" s="41"/>
      <c r="AL4522" s="38"/>
      <c r="AM4522" s="39" t="s">
        <v>73</v>
      </c>
      <c r="AN4522" s="40" t="s">
        <v>33</v>
      </c>
      <c r="AO4522" s="41"/>
    </row>
    <row r="4523" spans="1:41" hidden="1" outlineLevel="1" x14ac:dyDescent="0.25">
      <c r="A4523" s="34" t="s">
        <v>7372</v>
      </c>
      <c r="B4523" s="35" t="s">
        <v>7373</v>
      </c>
      <c r="C4523" s="35" t="s">
        <v>7374</v>
      </c>
      <c r="D4523" s="35" t="s">
        <v>500</v>
      </c>
      <c r="E4523" s="42">
        <v>816</v>
      </c>
      <c r="G4523" s="43">
        <v>0</v>
      </c>
      <c r="H4523" s="44">
        <v>0</v>
      </c>
      <c r="I4523" s="45"/>
      <c r="J4523" s="38"/>
      <c r="K4523" s="43">
        <v>250</v>
      </c>
      <c r="L4523" s="44">
        <v>204000</v>
      </c>
      <c r="M4523" s="45"/>
      <c r="N4523" s="38"/>
      <c r="O4523" s="43">
        <v>250</v>
      </c>
      <c r="P4523" s="44">
        <v>204000</v>
      </c>
      <c r="Q4523" s="45"/>
      <c r="R4523" s="38"/>
      <c r="S4523" s="43">
        <v>1380</v>
      </c>
      <c r="T4523" s="44">
        <v>1126080</v>
      </c>
      <c r="U4523" s="45"/>
      <c r="V4523" s="38"/>
      <c r="W4523" s="43">
        <v>179</v>
      </c>
      <c r="X4523" s="44">
        <v>146064</v>
      </c>
      <c r="Y4523" s="45"/>
      <c r="Z4523" s="38"/>
      <c r="AA4523" s="43">
        <v>826.93</v>
      </c>
      <c r="AB4523" s="44">
        <v>674774.88</v>
      </c>
      <c r="AC4523" s="45"/>
      <c r="AD4523" s="38"/>
      <c r="AE4523" s="43">
        <v>338</v>
      </c>
      <c r="AF4523" s="44">
        <v>275808</v>
      </c>
      <c r="AG4523" s="45"/>
      <c r="AH4523" s="38"/>
      <c r="AI4523" s="43">
        <v>0</v>
      </c>
      <c r="AJ4523" s="44">
        <v>0</v>
      </c>
      <c r="AK4523" s="45"/>
      <c r="AL4523" s="38"/>
      <c r="AM4523" s="43">
        <v>138</v>
      </c>
      <c r="AN4523" s="44">
        <v>112608</v>
      </c>
      <c r="AO4523" s="45"/>
    </row>
    <row r="4524" spans="1:41" hidden="1" outlineLevel="1" x14ac:dyDescent="0.25">
      <c r="A4524" s="34" t="s">
        <v>7375</v>
      </c>
      <c r="B4524" s="35" t="s">
        <v>7376</v>
      </c>
      <c r="C4524" s="35" t="s">
        <v>7377</v>
      </c>
      <c r="D4524" s="35" t="s">
        <v>500</v>
      </c>
      <c r="E4524" s="42">
        <v>204</v>
      </c>
      <c r="G4524" s="43">
        <v>0</v>
      </c>
      <c r="H4524" s="44">
        <v>0</v>
      </c>
      <c r="I4524" s="45"/>
      <c r="J4524" s="38"/>
      <c r="K4524" s="43">
        <v>490</v>
      </c>
      <c r="L4524" s="44">
        <v>99960</v>
      </c>
      <c r="M4524" s="45"/>
      <c r="N4524" s="38"/>
      <c r="O4524" s="43">
        <v>490</v>
      </c>
      <c r="P4524" s="44">
        <v>99960</v>
      </c>
      <c r="Q4524" s="45"/>
      <c r="R4524" s="38"/>
      <c r="S4524" s="43">
        <v>0</v>
      </c>
      <c r="T4524" s="44">
        <v>0</v>
      </c>
      <c r="U4524" s="45"/>
      <c r="V4524" s="38"/>
      <c r="W4524" s="43">
        <v>238</v>
      </c>
      <c r="X4524" s="44">
        <v>48552</v>
      </c>
      <c r="Y4524" s="45"/>
      <c r="Z4524" s="38"/>
      <c r="AA4524" s="43">
        <v>826.93</v>
      </c>
      <c r="AB4524" s="44">
        <v>168693.72</v>
      </c>
      <c r="AC4524" s="45"/>
      <c r="AD4524" s="38"/>
      <c r="AE4524" s="43">
        <v>676</v>
      </c>
      <c r="AF4524" s="44">
        <v>137904</v>
      </c>
      <c r="AG4524" s="45"/>
      <c r="AH4524" s="38"/>
      <c r="AI4524" s="43">
        <v>0</v>
      </c>
      <c r="AJ4524" s="44">
        <v>0</v>
      </c>
      <c r="AK4524" s="45"/>
      <c r="AL4524" s="38"/>
      <c r="AM4524" s="43">
        <v>230</v>
      </c>
      <c r="AN4524" s="44">
        <v>46920</v>
      </c>
      <c r="AO4524" s="45"/>
    </row>
    <row r="4525" spans="1:41" hidden="1" outlineLevel="1" x14ac:dyDescent="0.25">
      <c r="A4525" s="34" t="s">
        <v>7378</v>
      </c>
      <c r="B4525" s="35" t="s">
        <v>7379</v>
      </c>
      <c r="C4525" s="35" t="s">
        <v>7380</v>
      </c>
      <c r="D4525" s="35" t="s">
        <v>500</v>
      </c>
      <c r="E4525" s="42">
        <v>612</v>
      </c>
      <c r="G4525" s="43">
        <v>0</v>
      </c>
      <c r="H4525" s="44">
        <v>0</v>
      </c>
      <c r="I4525" s="45"/>
      <c r="J4525" s="38"/>
      <c r="K4525" s="43">
        <v>675</v>
      </c>
      <c r="L4525" s="44">
        <v>413100</v>
      </c>
      <c r="M4525" s="45"/>
      <c r="N4525" s="38"/>
      <c r="O4525" s="43">
        <v>675</v>
      </c>
      <c r="P4525" s="44">
        <v>413100</v>
      </c>
      <c r="Q4525" s="45"/>
      <c r="R4525" s="38"/>
      <c r="S4525" s="43">
        <v>981</v>
      </c>
      <c r="T4525" s="44">
        <v>600372</v>
      </c>
      <c r="U4525" s="45"/>
      <c r="V4525" s="38"/>
      <c r="W4525" s="43">
        <v>298</v>
      </c>
      <c r="X4525" s="44">
        <v>182376</v>
      </c>
      <c r="Y4525" s="45"/>
      <c r="Z4525" s="38"/>
      <c r="AA4525" s="43">
        <v>826.93</v>
      </c>
      <c r="AB4525" s="44">
        <v>506081.16</v>
      </c>
      <c r="AC4525" s="45"/>
      <c r="AD4525" s="38"/>
      <c r="AE4525" s="43">
        <v>958</v>
      </c>
      <c r="AF4525" s="44">
        <v>586296</v>
      </c>
      <c r="AG4525" s="45"/>
      <c r="AH4525" s="38"/>
      <c r="AI4525" s="43">
        <v>0</v>
      </c>
      <c r="AJ4525" s="44">
        <v>0</v>
      </c>
      <c r="AK4525" s="45"/>
      <c r="AL4525" s="38"/>
      <c r="AM4525" s="43">
        <v>391</v>
      </c>
      <c r="AN4525" s="44">
        <v>239292</v>
      </c>
      <c r="AO4525" s="45"/>
    </row>
    <row r="4526" spans="1:41" hidden="1" outlineLevel="1" x14ac:dyDescent="0.25">
      <c r="A4526" s="30"/>
      <c r="B4526" s="31" t="s">
        <v>44</v>
      </c>
      <c r="C4526" s="31" t="s">
        <v>45</v>
      </c>
      <c r="G4526" s="36"/>
      <c r="H4526" s="36"/>
      <c r="I4526" s="37"/>
      <c r="J4526" s="38"/>
      <c r="K4526" s="36"/>
      <c r="L4526" s="36"/>
      <c r="M4526" s="37"/>
      <c r="N4526" s="38"/>
      <c r="O4526" s="36"/>
      <c r="P4526" s="36"/>
      <c r="Q4526" s="37"/>
      <c r="R4526" s="38"/>
      <c r="S4526" s="36"/>
      <c r="T4526" s="36"/>
      <c r="U4526" s="37"/>
      <c r="V4526" s="38"/>
      <c r="W4526" s="36"/>
      <c r="X4526" s="36"/>
      <c r="Y4526" s="37"/>
      <c r="Z4526" s="38"/>
      <c r="AA4526" s="36"/>
      <c r="AB4526" s="36"/>
      <c r="AC4526" s="37"/>
      <c r="AD4526" s="38"/>
      <c r="AE4526" s="36"/>
      <c r="AF4526" s="36"/>
      <c r="AG4526" s="37"/>
      <c r="AH4526" s="38"/>
      <c r="AI4526" s="36"/>
      <c r="AJ4526" s="36"/>
      <c r="AK4526" s="37"/>
      <c r="AL4526" s="38"/>
      <c r="AM4526" s="36"/>
      <c r="AN4526" s="36"/>
      <c r="AO4526" s="37"/>
    </row>
    <row r="4527" spans="1:41" hidden="1" outlineLevel="1" x14ac:dyDescent="0.25">
      <c r="A4527" s="34" t="s">
        <v>7381</v>
      </c>
      <c r="B4527" s="35" t="s">
        <v>47</v>
      </c>
      <c r="C4527" s="35" t="s">
        <v>3237</v>
      </c>
      <c r="G4527" s="36"/>
      <c r="H4527" s="36"/>
      <c r="I4527" s="37"/>
      <c r="J4527" s="38"/>
      <c r="K4527" s="36"/>
      <c r="L4527" s="36"/>
      <c r="M4527" s="37"/>
      <c r="N4527" s="38"/>
      <c r="O4527" s="36"/>
      <c r="P4527" s="36"/>
      <c r="Q4527" s="37"/>
      <c r="R4527" s="38"/>
      <c r="S4527" s="36"/>
      <c r="T4527" s="36"/>
      <c r="U4527" s="37"/>
      <c r="V4527" s="38"/>
      <c r="W4527" s="36"/>
      <c r="X4527" s="36"/>
      <c r="Y4527" s="37"/>
      <c r="Z4527" s="38"/>
      <c r="AA4527" s="36"/>
      <c r="AB4527" s="36"/>
      <c r="AC4527" s="37"/>
      <c r="AD4527" s="38"/>
      <c r="AE4527" s="36"/>
      <c r="AF4527" s="36"/>
      <c r="AG4527" s="37"/>
      <c r="AH4527" s="38"/>
      <c r="AI4527" s="36"/>
      <c r="AJ4527" s="36"/>
      <c r="AK4527" s="37"/>
      <c r="AL4527" s="38"/>
      <c r="AM4527" s="36"/>
      <c r="AN4527" s="36"/>
      <c r="AO4527" s="37"/>
    </row>
    <row r="4528" spans="1:41" ht="45" hidden="1" outlineLevel="1" x14ac:dyDescent="0.25">
      <c r="A4528" s="34" t="s">
        <v>7382</v>
      </c>
      <c r="B4528" s="35" t="s">
        <v>47</v>
      </c>
      <c r="C4528" s="35" t="s">
        <v>4153</v>
      </c>
      <c r="G4528" s="36"/>
      <c r="H4528" s="36"/>
      <c r="I4528" s="37"/>
      <c r="J4528" s="38"/>
      <c r="K4528" s="36"/>
      <c r="L4528" s="36"/>
      <c r="M4528" s="37"/>
      <c r="N4528" s="38"/>
      <c r="O4528" s="36"/>
      <c r="P4528" s="36"/>
      <c r="Q4528" s="37"/>
      <c r="R4528" s="38"/>
      <c r="S4528" s="36"/>
      <c r="T4528" s="36"/>
      <c r="U4528" s="37"/>
      <c r="V4528" s="38"/>
      <c r="W4528" s="36"/>
      <c r="X4528" s="36"/>
      <c r="Y4528" s="37"/>
      <c r="Z4528" s="38"/>
      <c r="AA4528" s="36"/>
      <c r="AB4528" s="36"/>
      <c r="AC4528" s="37"/>
      <c r="AD4528" s="38"/>
      <c r="AE4528" s="36"/>
      <c r="AF4528" s="36"/>
      <c r="AG4528" s="37"/>
      <c r="AH4528" s="38"/>
      <c r="AI4528" s="36"/>
      <c r="AJ4528" s="36"/>
      <c r="AK4528" s="37"/>
      <c r="AL4528" s="38"/>
      <c r="AM4528" s="36"/>
      <c r="AN4528" s="36"/>
      <c r="AO4528" s="37"/>
    </row>
    <row r="4529" spans="1:41" hidden="1" outlineLevel="1" x14ac:dyDescent="0.25">
      <c r="A4529" s="34" t="s">
        <v>7383</v>
      </c>
      <c r="B4529" s="35" t="s">
        <v>47</v>
      </c>
      <c r="C4529" s="35" t="s">
        <v>3241</v>
      </c>
      <c r="G4529" s="36"/>
      <c r="H4529" s="36"/>
      <c r="I4529" s="37"/>
      <c r="J4529" s="38"/>
      <c r="K4529" s="36"/>
      <c r="L4529" s="36"/>
      <c r="M4529" s="37"/>
      <c r="N4529" s="38"/>
      <c r="O4529" s="36"/>
      <c r="P4529" s="36"/>
      <c r="Q4529" s="37"/>
      <c r="R4529" s="38"/>
      <c r="S4529" s="36"/>
      <c r="T4529" s="36"/>
      <c r="U4529" s="37"/>
      <c r="V4529" s="38"/>
      <c r="W4529" s="36"/>
      <c r="X4529" s="36"/>
      <c r="Y4529" s="37"/>
      <c r="Z4529" s="38"/>
      <c r="AA4529" s="36"/>
      <c r="AB4529" s="36"/>
      <c r="AC4529" s="37"/>
      <c r="AD4529" s="38"/>
      <c r="AE4529" s="36"/>
      <c r="AF4529" s="36"/>
      <c r="AG4529" s="37"/>
      <c r="AH4529" s="38"/>
      <c r="AI4529" s="36"/>
      <c r="AJ4529" s="36"/>
      <c r="AK4529" s="37"/>
      <c r="AL4529" s="38"/>
      <c r="AM4529" s="36"/>
      <c r="AN4529" s="36"/>
      <c r="AO4529" s="37"/>
    </row>
    <row r="4530" spans="1:41" ht="45" hidden="1" outlineLevel="1" x14ac:dyDescent="0.25">
      <c r="A4530" s="30"/>
      <c r="B4530" s="31" t="s">
        <v>69</v>
      </c>
      <c r="C4530" s="31" t="s">
        <v>70</v>
      </c>
      <c r="D4530" s="31" t="s">
        <v>71</v>
      </c>
      <c r="E4530" s="31" t="s">
        <v>72</v>
      </c>
      <c r="G4530" s="39" t="s">
        <v>73</v>
      </c>
      <c r="H4530" s="40" t="s">
        <v>33</v>
      </c>
      <c r="I4530" s="41"/>
      <c r="J4530" s="38"/>
      <c r="K4530" s="39" t="s">
        <v>73</v>
      </c>
      <c r="L4530" s="40" t="s">
        <v>33</v>
      </c>
      <c r="M4530" s="41"/>
      <c r="N4530" s="38"/>
      <c r="O4530" s="39" t="s">
        <v>73</v>
      </c>
      <c r="P4530" s="40" t="s">
        <v>33</v>
      </c>
      <c r="Q4530" s="41"/>
      <c r="R4530" s="38"/>
      <c r="S4530" s="39" t="s">
        <v>73</v>
      </c>
      <c r="T4530" s="40" t="s">
        <v>33</v>
      </c>
      <c r="U4530" s="41"/>
      <c r="V4530" s="38"/>
      <c r="W4530" s="39" t="s">
        <v>73</v>
      </c>
      <c r="X4530" s="40" t="s">
        <v>33</v>
      </c>
      <c r="Y4530" s="41"/>
      <c r="Z4530" s="38"/>
      <c r="AA4530" s="39" t="s">
        <v>73</v>
      </c>
      <c r="AB4530" s="40" t="s">
        <v>33</v>
      </c>
      <c r="AC4530" s="41"/>
      <c r="AD4530" s="38"/>
      <c r="AE4530" s="39" t="s">
        <v>73</v>
      </c>
      <c r="AF4530" s="40" t="s">
        <v>33</v>
      </c>
      <c r="AG4530" s="41"/>
      <c r="AH4530" s="38"/>
      <c r="AI4530" s="39" t="s">
        <v>73</v>
      </c>
      <c r="AJ4530" s="40" t="s">
        <v>33</v>
      </c>
      <c r="AK4530" s="41"/>
      <c r="AL4530" s="38"/>
      <c r="AM4530" s="39" t="s">
        <v>73</v>
      </c>
      <c r="AN4530" s="40" t="s">
        <v>33</v>
      </c>
      <c r="AO4530" s="41"/>
    </row>
    <row r="4531" spans="1:41" hidden="1" outlineLevel="1" x14ac:dyDescent="0.25">
      <c r="A4531" s="34" t="s">
        <v>7384</v>
      </c>
      <c r="B4531" s="35" t="s">
        <v>7385</v>
      </c>
      <c r="C4531" s="35" t="s">
        <v>3244</v>
      </c>
      <c r="D4531" s="35" t="s">
        <v>500</v>
      </c>
      <c r="E4531" s="42">
        <v>408</v>
      </c>
      <c r="G4531" s="43">
        <v>0</v>
      </c>
      <c r="H4531" s="44">
        <v>0</v>
      </c>
      <c r="I4531" s="45"/>
      <c r="J4531" s="38"/>
      <c r="K4531" s="43">
        <v>470</v>
      </c>
      <c r="L4531" s="44">
        <v>191760</v>
      </c>
      <c r="M4531" s="45"/>
      <c r="N4531" s="38"/>
      <c r="O4531" s="43">
        <v>470</v>
      </c>
      <c r="P4531" s="44">
        <v>191760</v>
      </c>
      <c r="Q4531" s="45"/>
      <c r="R4531" s="38"/>
      <c r="S4531" s="43">
        <v>265</v>
      </c>
      <c r="T4531" s="44">
        <v>108120</v>
      </c>
      <c r="U4531" s="45"/>
      <c r="V4531" s="38"/>
      <c r="W4531" s="43">
        <v>214</v>
      </c>
      <c r="X4531" s="44">
        <v>87312</v>
      </c>
      <c r="Y4531" s="45"/>
      <c r="Z4531" s="38"/>
      <c r="AA4531" s="43">
        <v>1118.83</v>
      </c>
      <c r="AB4531" s="44">
        <v>456482.64</v>
      </c>
      <c r="AC4531" s="45"/>
      <c r="AD4531" s="38"/>
      <c r="AE4531" s="43">
        <v>322</v>
      </c>
      <c r="AF4531" s="44">
        <v>131376</v>
      </c>
      <c r="AG4531" s="45"/>
      <c r="AH4531" s="38"/>
      <c r="AI4531" s="43">
        <v>0</v>
      </c>
      <c r="AJ4531" s="44">
        <v>0</v>
      </c>
      <c r="AK4531" s="45"/>
      <c r="AL4531" s="38"/>
      <c r="AM4531" s="43">
        <v>256</v>
      </c>
      <c r="AN4531" s="44">
        <v>104448</v>
      </c>
      <c r="AO4531" s="45"/>
    </row>
    <row r="4532" spans="1:41" hidden="1" outlineLevel="1" x14ac:dyDescent="0.25">
      <c r="A4532" s="34" t="s">
        <v>7386</v>
      </c>
      <c r="B4532" s="35" t="s">
        <v>7387</v>
      </c>
      <c r="C4532" s="35" t="s">
        <v>3247</v>
      </c>
      <c r="D4532" s="35" t="s">
        <v>500</v>
      </c>
      <c r="E4532" s="42">
        <v>204</v>
      </c>
      <c r="G4532" s="43">
        <v>0</v>
      </c>
      <c r="H4532" s="44">
        <v>0</v>
      </c>
      <c r="I4532" s="45"/>
      <c r="J4532" s="38"/>
      <c r="K4532" s="43">
        <v>450</v>
      </c>
      <c r="L4532" s="44">
        <v>91800</v>
      </c>
      <c r="M4532" s="45"/>
      <c r="N4532" s="38"/>
      <c r="O4532" s="43">
        <v>450</v>
      </c>
      <c r="P4532" s="44">
        <v>91800</v>
      </c>
      <c r="Q4532" s="45"/>
      <c r="R4532" s="38"/>
      <c r="S4532" s="43">
        <v>258</v>
      </c>
      <c r="T4532" s="44">
        <v>52632</v>
      </c>
      <c r="U4532" s="45"/>
      <c r="V4532" s="38"/>
      <c r="W4532" s="43">
        <v>143</v>
      </c>
      <c r="X4532" s="44">
        <v>29172</v>
      </c>
      <c r="Y4532" s="45"/>
      <c r="Z4532" s="38"/>
      <c r="AA4532" s="43">
        <v>1118.83</v>
      </c>
      <c r="AB4532" s="44">
        <v>228241.32</v>
      </c>
      <c r="AC4532" s="45"/>
      <c r="AD4532" s="38"/>
      <c r="AE4532" s="43">
        <v>127</v>
      </c>
      <c r="AF4532" s="44">
        <v>25908</v>
      </c>
      <c r="AG4532" s="45"/>
      <c r="AH4532" s="38"/>
      <c r="AI4532" s="43">
        <v>0</v>
      </c>
      <c r="AJ4532" s="44">
        <v>0</v>
      </c>
      <c r="AK4532" s="45"/>
      <c r="AL4532" s="38"/>
      <c r="AM4532" s="43">
        <v>215</v>
      </c>
      <c r="AN4532" s="44">
        <v>43860</v>
      </c>
      <c r="AO4532" s="45"/>
    </row>
    <row r="4533" spans="1:41" hidden="1" outlineLevel="1" x14ac:dyDescent="0.25">
      <c r="A4533" s="30"/>
      <c r="B4533" s="31" t="s">
        <v>44</v>
      </c>
      <c r="C4533" s="31" t="s">
        <v>45</v>
      </c>
      <c r="G4533" s="36"/>
      <c r="H4533" s="36"/>
      <c r="I4533" s="37"/>
      <c r="J4533" s="38"/>
      <c r="K4533" s="36"/>
      <c r="L4533" s="36"/>
      <c r="M4533" s="37"/>
      <c r="N4533" s="38"/>
      <c r="O4533" s="36"/>
      <c r="P4533" s="36"/>
      <c r="Q4533" s="37"/>
      <c r="R4533" s="38"/>
      <c r="S4533" s="36"/>
      <c r="T4533" s="36"/>
      <c r="U4533" s="37"/>
      <c r="V4533" s="38"/>
      <c r="W4533" s="36"/>
      <c r="X4533" s="36"/>
      <c r="Y4533" s="37"/>
      <c r="Z4533" s="38"/>
      <c r="AA4533" s="36"/>
      <c r="AB4533" s="36"/>
      <c r="AC4533" s="37"/>
      <c r="AD4533" s="38"/>
      <c r="AE4533" s="36"/>
      <c r="AF4533" s="36"/>
      <c r="AG4533" s="37"/>
      <c r="AH4533" s="38"/>
      <c r="AI4533" s="36"/>
      <c r="AJ4533" s="36"/>
      <c r="AK4533" s="37"/>
      <c r="AL4533" s="38"/>
      <c r="AM4533" s="36"/>
      <c r="AN4533" s="36"/>
      <c r="AO4533" s="37"/>
    </row>
    <row r="4534" spans="1:41" hidden="1" outlineLevel="1" x14ac:dyDescent="0.25">
      <c r="A4534" s="34" t="s">
        <v>7388</v>
      </c>
      <c r="B4534" s="35" t="s">
        <v>47</v>
      </c>
      <c r="C4534" s="35" t="s">
        <v>4163</v>
      </c>
      <c r="G4534" s="36"/>
      <c r="H4534" s="36"/>
      <c r="I4534" s="37"/>
      <c r="J4534" s="38"/>
      <c r="K4534" s="36"/>
      <c r="L4534" s="36"/>
      <c r="M4534" s="37"/>
      <c r="N4534" s="38"/>
      <c r="O4534" s="36"/>
      <c r="P4534" s="36"/>
      <c r="Q4534" s="37"/>
      <c r="R4534" s="38"/>
      <c r="S4534" s="36"/>
      <c r="T4534" s="36"/>
      <c r="U4534" s="37"/>
      <c r="V4534" s="38"/>
      <c r="W4534" s="36"/>
      <c r="X4534" s="36"/>
      <c r="Y4534" s="37"/>
      <c r="Z4534" s="38"/>
      <c r="AA4534" s="36"/>
      <c r="AB4534" s="36"/>
      <c r="AC4534" s="37"/>
      <c r="AD4534" s="38"/>
      <c r="AE4534" s="36"/>
      <c r="AF4534" s="36"/>
      <c r="AG4534" s="37"/>
      <c r="AH4534" s="38"/>
      <c r="AI4534" s="36"/>
      <c r="AJ4534" s="36"/>
      <c r="AK4534" s="37"/>
      <c r="AL4534" s="38"/>
      <c r="AM4534" s="36"/>
      <c r="AN4534" s="36"/>
      <c r="AO4534" s="37"/>
    </row>
    <row r="4535" spans="1:41" ht="45" hidden="1" outlineLevel="1" x14ac:dyDescent="0.25">
      <c r="A4535" s="30"/>
      <c r="B4535" s="31" t="s">
        <v>69</v>
      </c>
      <c r="C4535" s="31" t="s">
        <v>70</v>
      </c>
      <c r="D4535" s="31" t="s">
        <v>71</v>
      </c>
      <c r="E4535" s="31" t="s">
        <v>72</v>
      </c>
      <c r="G4535" s="39" t="s">
        <v>73</v>
      </c>
      <c r="H4535" s="40" t="s">
        <v>33</v>
      </c>
      <c r="I4535" s="41"/>
      <c r="J4535" s="38"/>
      <c r="K4535" s="39" t="s">
        <v>73</v>
      </c>
      <c r="L4535" s="40" t="s">
        <v>33</v>
      </c>
      <c r="M4535" s="41"/>
      <c r="N4535" s="38"/>
      <c r="O4535" s="39" t="s">
        <v>73</v>
      </c>
      <c r="P4535" s="40" t="s">
        <v>33</v>
      </c>
      <c r="Q4535" s="41"/>
      <c r="R4535" s="38"/>
      <c r="S4535" s="39" t="s">
        <v>73</v>
      </c>
      <c r="T4535" s="40" t="s">
        <v>33</v>
      </c>
      <c r="U4535" s="41"/>
      <c r="V4535" s="38"/>
      <c r="W4535" s="39" t="s">
        <v>73</v>
      </c>
      <c r="X4535" s="40" t="s">
        <v>33</v>
      </c>
      <c r="Y4535" s="41"/>
      <c r="Z4535" s="38"/>
      <c r="AA4535" s="39" t="s">
        <v>73</v>
      </c>
      <c r="AB4535" s="40" t="s">
        <v>33</v>
      </c>
      <c r="AC4535" s="41"/>
      <c r="AD4535" s="38"/>
      <c r="AE4535" s="39" t="s">
        <v>73</v>
      </c>
      <c r="AF4535" s="40" t="s">
        <v>33</v>
      </c>
      <c r="AG4535" s="41"/>
      <c r="AH4535" s="38"/>
      <c r="AI4535" s="39" t="s">
        <v>73</v>
      </c>
      <c r="AJ4535" s="40" t="s">
        <v>33</v>
      </c>
      <c r="AK4535" s="41"/>
      <c r="AL4535" s="38"/>
      <c r="AM4535" s="39" t="s">
        <v>73</v>
      </c>
      <c r="AN4535" s="40" t="s">
        <v>33</v>
      </c>
      <c r="AO4535" s="41"/>
    </row>
    <row r="4536" spans="1:41" hidden="1" outlineLevel="1" x14ac:dyDescent="0.25">
      <c r="A4536" s="34" t="s">
        <v>7389</v>
      </c>
      <c r="B4536" s="35" t="s">
        <v>7387</v>
      </c>
      <c r="C4536" s="35" t="s">
        <v>7390</v>
      </c>
      <c r="D4536" s="35" t="s">
        <v>500</v>
      </c>
      <c r="E4536" s="42">
        <v>0</v>
      </c>
      <c r="G4536" s="43">
        <v>0</v>
      </c>
      <c r="H4536" s="44">
        <v>0</v>
      </c>
      <c r="I4536" s="45"/>
      <c r="J4536" s="38"/>
      <c r="K4536" s="43">
        <v>0</v>
      </c>
      <c r="L4536" s="44">
        <v>0</v>
      </c>
      <c r="M4536" s="45"/>
      <c r="N4536" s="38"/>
      <c r="O4536" s="43">
        <v>0</v>
      </c>
      <c r="P4536" s="44">
        <v>0</v>
      </c>
      <c r="Q4536" s="45"/>
      <c r="R4536" s="38"/>
      <c r="S4536" s="43">
        <v>0</v>
      </c>
      <c r="T4536" s="44">
        <v>0</v>
      </c>
      <c r="U4536" s="45"/>
      <c r="V4536" s="38"/>
      <c r="W4536" s="43">
        <v>0</v>
      </c>
      <c r="X4536" s="44">
        <v>0</v>
      </c>
      <c r="Y4536" s="45"/>
      <c r="Z4536" s="38"/>
      <c r="AA4536" s="43">
        <v>0</v>
      </c>
      <c r="AB4536" s="44">
        <v>0</v>
      </c>
      <c r="AC4536" s="45"/>
      <c r="AD4536" s="38"/>
      <c r="AE4536" s="43">
        <v>0</v>
      </c>
      <c r="AF4536" s="44">
        <v>0</v>
      </c>
      <c r="AG4536" s="45"/>
      <c r="AH4536" s="38"/>
      <c r="AI4536" s="43">
        <v>0</v>
      </c>
      <c r="AJ4536" s="44">
        <v>0</v>
      </c>
      <c r="AK4536" s="45"/>
      <c r="AL4536" s="38"/>
      <c r="AM4536" s="43">
        <v>0</v>
      </c>
      <c r="AN4536" s="44">
        <v>0</v>
      </c>
      <c r="AO4536" s="45"/>
    </row>
    <row r="4537" spans="1:41" hidden="1" outlineLevel="1" x14ac:dyDescent="0.25">
      <c r="A4537" s="30"/>
      <c r="B4537" s="31" t="s">
        <v>44</v>
      </c>
      <c r="C4537" s="31" t="s">
        <v>45</v>
      </c>
      <c r="G4537" s="36"/>
      <c r="H4537" s="36"/>
      <c r="I4537" s="37"/>
      <c r="J4537" s="38"/>
      <c r="K4537" s="36"/>
      <c r="L4537" s="36"/>
      <c r="M4537" s="37"/>
      <c r="N4537" s="38"/>
      <c r="O4537" s="36"/>
      <c r="P4537" s="36"/>
      <c r="Q4537" s="37"/>
      <c r="R4537" s="38"/>
      <c r="S4537" s="36"/>
      <c r="T4537" s="36"/>
      <c r="U4537" s="37"/>
      <c r="V4537" s="38"/>
      <c r="W4537" s="36"/>
      <c r="X4537" s="36"/>
      <c r="Y4537" s="37"/>
      <c r="Z4537" s="38"/>
      <c r="AA4537" s="36"/>
      <c r="AB4537" s="36"/>
      <c r="AC4537" s="37"/>
      <c r="AD4537" s="38"/>
      <c r="AE4537" s="36"/>
      <c r="AF4537" s="36"/>
      <c r="AG4537" s="37"/>
      <c r="AH4537" s="38"/>
      <c r="AI4537" s="36"/>
      <c r="AJ4537" s="36"/>
      <c r="AK4537" s="37"/>
      <c r="AL4537" s="38"/>
      <c r="AM4537" s="36"/>
      <c r="AN4537" s="36"/>
      <c r="AO4537" s="37"/>
    </row>
    <row r="4538" spans="1:41" ht="45" hidden="1" outlineLevel="1" x14ac:dyDescent="0.25">
      <c r="A4538" s="34" t="s">
        <v>7391</v>
      </c>
      <c r="B4538" s="35" t="s">
        <v>47</v>
      </c>
      <c r="C4538" s="35" t="s">
        <v>4167</v>
      </c>
      <c r="G4538" s="36"/>
      <c r="H4538" s="36"/>
      <c r="I4538" s="37"/>
      <c r="J4538" s="38"/>
      <c r="K4538" s="36"/>
      <c r="L4538" s="36"/>
      <c r="M4538" s="37"/>
      <c r="N4538" s="38"/>
      <c r="O4538" s="36"/>
      <c r="P4538" s="36"/>
      <c r="Q4538" s="37"/>
      <c r="R4538" s="38"/>
      <c r="S4538" s="36"/>
      <c r="T4538" s="36"/>
      <c r="U4538" s="37"/>
      <c r="V4538" s="38"/>
      <c r="W4538" s="36"/>
      <c r="X4538" s="36"/>
      <c r="Y4538" s="37"/>
      <c r="Z4538" s="38"/>
      <c r="AA4538" s="36"/>
      <c r="AB4538" s="36"/>
      <c r="AC4538" s="37"/>
      <c r="AD4538" s="38"/>
      <c r="AE4538" s="36"/>
      <c r="AF4538" s="36"/>
      <c r="AG4538" s="37"/>
      <c r="AH4538" s="38"/>
      <c r="AI4538" s="36"/>
      <c r="AJ4538" s="36"/>
      <c r="AK4538" s="37"/>
      <c r="AL4538" s="38"/>
      <c r="AM4538" s="36"/>
      <c r="AN4538" s="36"/>
      <c r="AO4538" s="37"/>
    </row>
    <row r="4539" spans="1:41" hidden="1" outlineLevel="1" x14ac:dyDescent="0.25">
      <c r="A4539" s="34" t="s">
        <v>7392</v>
      </c>
      <c r="B4539" s="35" t="s">
        <v>47</v>
      </c>
      <c r="C4539" s="35" t="s">
        <v>483</v>
      </c>
      <c r="G4539" s="36"/>
      <c r="H4539" s="36"/>
      <c r="I4539" s="37"/>
      <c r="J4539" s="38"/>
      <c r="K4539" s="36"/>
      <c r="L4539" s="36"/>
      <c r="M4539" s="37"/>
      <c r="N4539" s="38"/>
      <c r="O4539" s="36"/>
      <c r="P4539" s="36"/>
      <c r="Q4539" s="37"/>
      <c r="R4539" s="38"/>
      <c r="S4539" s="36"/>
      <c r="T4539" s="36"/>
      <c r="U4539" s="37"/>
      <c r="V4539" s="38"/>
      <c r="W4539" s="36"/>
      <c r="X4539" s="36"/>
      <c r="Y4539" s="37"/>
      <c r="Z4539" s="38"/>
      <c r="AA4539" s="36"/>
      <c r="AB4539" s="36"/>
      <c r="AC4539" s="37"/>
      <c r="AD4539" s="38"/>
      <c r="AE4539" s="36"/>
      <c r="AF4539" s="36"/>
      <c r="AG4539" s="37"/>
      <c r="AH4539" s="38"/>
      <c r="AI4539" s="36"/>
      <c r="AJ4539" s="36"/>
      <c r="AK4539" s="37"/>
      <c r="AL4539" s="38"/>
      <c r="AM4539" s="36"/>
      <c r="AN4539" s="36"/>
      <c r="AO4539" s="37"/>
    </row>
    <row r="4540" spans="1:41" ht="45" hidden="1" outlineLevel="1" x14ac:dyDescent="0.25">
      <c r="A4540" s="30"/>
      <c r="B4540" s="31" t="s">
        <v>69</v>
      </c>
      <c r="C4540" s="31" t="s">
        <v>70</v>
      </c>
      <c r="D4540" s="31" t="s">
        <v>71</v>
      </c>
      <c r="E4540" s="31" t="s">
        <v>72</v>
      </c>
      <c r="G4540" s="39" t="s">
        <v>73</v>
      </c>
      <c r="H4540" s="40" t="s">
        <v>33</v>
      </c>
      <c r="I4540" s="41"/>
      <c r="J4540" s="38"/>
      <c r="K4540" s="39" t="s">
        <v>73</v>
      </c>
      <c r="L4540" s="40" t="s">
        <v>33</v>
      </c>
      <c r="M4540" s="41"/>
      <c r="N4540" s="38"/>
      <c r="O4540" s="39" t="s">
        <v>73</v>
      </c>
      <c r="P4540" s="40" t="s">
        <v>33</v>
      </c>
      <c r="Q4540" s="41"/>
      <c r="R4540" s="38"/>
      <c r="S4540" s="39" t="s">
        <v>73</v>
      </c>
      <c r="T4540" s="40" t="s">
        <v>33</v>
      </c>
      <c r="U4540" s="41"/>
      <c r="V4540" s="38"/>
      <c r="W4540" s="39" t="s">
        <v>73</v>
      </c>
      <c r="X4540" s="40" t="s">
        <v>33</v>
      </c>
      <c r="Y4540" s="41"/>
      <c r="Z4540" s="38"/>
      <c r="AA4540" s="39" t="s">
        <v>73</v>
      </c>
      <c r="AB4540" s="40" t="s">
        <v>33</v>
      </c>
      <c r="AC4540" s="41"/>
      <c r="AD4540" s="38"/>
      <c r="AE4540" s="39" t="s">
        <v>73</v>
      </c>
      <c r="AF4540" s="40" t="s">
        <v>33</v>
      </c>
      <c r="AG4540" s="41"/>
      <c r="AH4540" s="38"/>
      <c r="AI4540" s="39" t="s">
        <v>73</v>
      </c>
      <c r="AJ4540" s="40" t="s">
        <v>33</v>
      </c>
      <c r="AK4540" s="41"/>
      <c r="AL4540" s="38"/>
      <c r="AM4540" s="39" t="s">
        <v>73</v>
      </c>
      <c r="AN4540" s="40" t="s">
        <v>33</v>
      </c>
      <c r="AO4540" s="41"/>
    </row>
    <row r="4541" spans="1:41" ht="120" hidden="1" outlineLevel="1" x14ac:dyDescent="0.25">
      <c r="A4541" s="34" t="s">
        <v>7393</v>
      </c>
      <c r="B4541" s="35" t="s">
        <v>7394</v>
      </c>
      <c r="C4541" s="35" t="s">
        <v>620</v>
      </c>
      <c r="D4541" s="35" t="s">
        <v>621</v>
      </c>
      <c r="E4541" s="42">
        <v>1</v>
      </c>
      <c r="G4541" s="43">
        <v>0</v>
      </c>
      <c r="H4541" s="44">
        <v>0</v>
      </c>
      <c r="I4541" s="45"/>
      <c r="J4541" s="38"/>
      <c r="K4541" s="43">
        <v>0</v>
      </c>
      <c r="L4541" s="44">
        <v>0</v>
      </c>
      <c r="M4541" s="45"/>
      <c r="N4541" s="38"/>
      <c r="O4541" s="43">
        <v>0</v>
      </c>
      <c r="P4541" s="44">
        <v>0</v>
      </c>
      <c r="Q4541" s="45"/>
      <c r="R4541" s="38"/>
      <c r="S4541" s="43">
        <v>0</v>
      </c>
      <c r="T4541" s="44">
        <v>0</v>
      </c>
      <c r="U4541" s="45"/>
      <c r="V4541" s="38"/>
      <c r="W4541" s="43">
        <v>0</v>
      </c>
      <c r="X4541" s="44">
        <v>0</v>
      </c>
      <c r="Y4541" s="45"/>
      <c r="Z4541" s="38"/>
      <c r="AA4541" s="43">
        <v>0</v>
      </c>
      <c r="AB4541" s="44">
        <v>0</v>
      </c>
      <c r="AC4541" s="45"/>
      <c r="AD4541" s="38"/>
      <c r="AE4541" s="43">
        <v>257192</v>
      </c>
      <c r="AF4541" s="44">
        <v>257192</v>
      </c>
      <c r="AG4541" s="45"/>
      <c r="AH4541" s="38"/>
      <c r="AI4541" s="43">
        <v>90960345.200000003</v>
      </c>
      <c r="AJ4541" s="44">
        <v>90960345.200000003</v>
      </c>
      <c r="AK4541" s="45"/>
      <c r="AL4541" s="38"/>
      <c r="AM4541" s="43">
        <v>0</v>
      </c>
      <c r="AN4541" s="44">
        <v>0</v>
      </c>
      <c r="AO4541" s="45"/>
    </row>
    <row r="4542" spans="1:41" hidden="1" outlineLevel="1" x14ac:dyDescent="0.25">
      <c r="A4542" s="30"/>
      <c r="B4542" s="31" t="s">
        <v>44</v>
      </c>
      <c r="C4542" s="31" t="s">
        <v>45</v>
      </c>
      <c r="G4542" s="36"/>
      <c r="H4542" s="36"/>
      <c r="I4542" s="37"/>
      <c r="J4542" s="38"/>
      <c r="K4542" s="36"/>
      <c r="L4542" s="36"/>
      <c r="M4542" s="37"/>
      <c r="N4542" s="38"/>
      <c r="O4542" s="36"/>
      <c r="P4542" s="36"/>
      <c r="Q4542" s="37"/>
      <c r="R4542" s="38"/>
      <c r="S4542" s="36"/>
      <c r="T4542" s="36"/>
      <c r="U4542" s="37"/>
      <c r="V4542" s="38"/>
      <c r="W4542" s="36"/>
      <c r="X4542" s="36"/>
      <c r="Y4542" s="37"/>
      <c r="Z4542" s="38"/>
      <c r="AA4542" s="36"/>
      <c r="AB4542" s="36"/>
      <c r="AC4542" s="37"/>
      <c r="AD4542" s="38"/>
      <c r="AE4542" s="36"/>
      <c r="AF4542" s="36"/>
      <c r="AG4542" s="37"/>
      <c r="AH4542" s="38"/>
      <c r="AI4542" s="36"/>
      <c r="AJ4542" s="36"/>
      <c r="AK4542" s="37"/>
      <c r="AL4542" s="38"/>
      <c r="AM4542" s="36"/>
      <c r="AN4542" s="36"/>
      <c r="AO4542" s="37"/>
    </row>
    <row r="4543" spans="1:41" ht="45" hidden="1" outlineLevel="1" x14ac:dyDescent="0.25">
      <c r="A4543" s="34" t="s">
        <v>7395</v>
      </c>
      <c r="B4543" s="35" t="s">
        <v>47</v>
      </c>
      <c r="C4543" s="35" t="s">
        <v>488</v>
      </c>
      <c r="G4543" s="36"/>
      <c r="H4543" s="36"/>
      <c r="I4543" s="37"/>
      <c r="J4543" s="38"/>
      <c r="K4543" s="36"/>
      <c r="L4543" s="36"/>
      <c r="M4543" s="37"/>
      <c r="N4543" s="38"/>
      <c r="O4543" s="36"/>
      <c r="P4543" s="36"/>
      <c r="Q4543" s="37"/>
      <c r="R4543" s="38"/>
      <c r="S4543" s="36"/>
      <c r="T4543" s="36"/>
      <c r="U4543" s="37"/>
      <c r="V4543" s="38"/>
      <c r="W4543" s="36"/>
      <c r="X4543" s="36"/>
      <c r="Y4543" s="37"/>
      <c r="Z4543" s="38"/>
      <c r="AA4543" s="36"/>
      <c r="AB4543" s="36"/>
      <c r="AC4543" s="37"/>
      <c r="AD4543" s="38"/>
      <c r="AE4543" s="36"/>
      <c r="AF4543" s="36"/>
      <c r="AG4543" s="37"/>
      <c r="AH4543" s="38"/>
      <c r="AI4543" s="36"/>
      <c r="AJ4543" s="36"/>
      <c r="AK4543" s="37"/>
      <c r="AL4543" s="38"/>
      <c r="AM4543" s="36"/>
      <c r="AN4543" s="36"/>
      <c r="AO4543" s="37"/>
    </row>
    <row r="4544" spans="1:41" hidden="1" outlineLevel="1" x14ac:dyDescent="0.25">
      <c r="A4544" s="15" t="s">
        <v>7396</v>
      </c>
      <c r="B4544" s="15"/>
      <c r="C4544" s="15"/>
      <c r="D4544" s="15"/>
      <c r="E4544" s="15"/>
      <c r="G4544" s="20" t="s">
        <v>43</v>
      </c>
      <c r="H4544" s="44">
        <v>31180788</v>
      </c>
      <c r="I4544" s="45"/>
      <c r="J4544" s="38"/>
      <c r="K4544" s="20" t="s">
        <v>43</v>
      </c>
      <c r="L4544" s="44">
        <v>34475944</v>
      </c>
      <c r="M4544" s="45"/>
      <c r="N4544" s="38"/>
      <c r="O4544" s="20" t="s">
        <v>43</v>
      </c>
      <c r="P4544" s="44">
        <v>34475944</v>
      </c>
      <c r="Q4544" s="45"/>
      <c r="R4544" s="38"/>
      <c r="S4544" s="20" t="s">
        <v>43</v>
      </c>
      <c r="T4544" s="44">
        <v>14671857</v>
      </c>
      <c r="U4544" s="45"/>
      <c r="V4544" s="38"/>
      <c r="W4544" s="20" t="s">
        <v>43</v>
      </c>
      <c r="X4544" s="44">
        <v>27994104</v>
      </c>
      <c r="Y4544" s="45"/>
      <c r="Z4544" s="38"/>
      <c r="AA4544" s="20" t="s">
        <v>43</v>
      </c>
      <c r="AB4544" s="44">
        <v>49602833.530000001</v>
      </c>
      <c r="AC4544" s="45"/>
      <c r="AD4544" s="38"/>
      <c r="AE4544" s="20" t="s">
        <v>43</v>
      </c>
      <c r="AF4544" s="44">
        <v>24405144</v>
      </c>
      <c r="AG4544" s="45"/>
      <c r="AH4544" s="38"/>
      <c r="AI4544" s="20" t="s">
        <v>43</v>
      </c>
      <c r="AJ4544" s="44">
        <v>0</v>
      </c>
      <c r="AK4544" s="45"/>
      <c r="AL4544" s="38"/>
      <c r="AM4544" s="20" t="s">
        <v>43</v>
      </c>
      <c r="AN4544" s="44">
        <v>31828547</v>
      </c>
      <c r="AO4544" s="45"/>
    </row>
    <row r="4545" spans="1:41" hidden="1" outlineLevel="1" x14ac:dyDescent="0.25">
      <c r="A4545" s="30"/>
      <c r="B4545" s="31" t="s">
        <v>44</v>
      </c>
      <c r="C4545" s="31" t="s">
        <v>45</v>
      </c>
      <c r="G4545" s="36"/>
      <c r="H4545" s="36"/>
      <c r="I4545" s="37"/>
      <c r="J4545" s="38"/>
      <c r="K4545" s="36"/>
      <c r="L4545" s="36"/>
      <c r="M4545" s="37"/>
      <c r="N4545" s="38"/>
      <c r="O4545" s="36"/>
      <c r="P4545" s="36"/>
      <c r="Q4545" s="37"/>
      <c r="R4545" s="38"/>
      <c r="S4545" s="36"/>
      <c r="T4545" s="36"/>
      <c r="U4545" s="37"/>
      <c r="V4545" s="38"/>
      <c r="W4545" s="36"/>
      <c r="X4545" s="36"/>
      <c r="Y4545" s="37"/>
      <c r="Z4545" s="38"/>
      <c r="AA4545" s="36"/>
      <c r="AB4545" s="36"/>
      <c r="AC4545" s="37"/>
      <c r="AD4545" s="38"/>
      <c r="AE4545" s="36"/>
      <c r="AF4545" s="36"/>
      <c r="AG4545" s="37"/>
      <c r="AH4545" s="38"/>
      <c r="AI4545" s="36"/>
      <c r="AJ4545" s="36"/>
      <c r="AK4545" s="37"/>
      <c r="AL4545" s="38"/>
      <c r="AM4545" s="36"/>
      <c r="AN4545" s="36"/>
      <c r="AO4545" s="37"/>
    </row>
    <row r="4546" spans="1:41" hidden="1" outlineLevel="1" x14ac:dyDescent="0.25">
      <c r="A4546" s="34" t="s">
        <v>7397</v>
      </c>
      <c r="B4546" s="35" t="s">
        <v>47</v>
      </c>
      <c r="C4546" s="35" t="s">
        <v>4183</v>
      </c>
      <c r="G4546" s="36"/>
      <c r="H4546" s="36"/>
      <c r="I4546" s="37"/>
      <c r="J4546" s="38"/>
      <c r="K4546" s="36"/>
      <c r="L4546" s="36"/>
      <c r="M4546" s="37"/>
      <c r="N4546" s="38"/>
      <c r="O4546" s="36"/>
      <c r="P4546" s="36"/>
      <c r="Q4546" s="37"/>
      <c r="R4546" s="38"/>
      <c r="S4546" s="36"/>
      <c r="T4546" s="36"/>
      <c r="U4546" s="37"/>
      <c r="V4546" s="38"/>
      <c r="W4546" s="36"/>
      <c r="X4546" s="36"/>
      <c r="Y4546" s="37"/>
      <c r="Z4546" s="38"/>
      <c r="AA4546" s="36"/>
      <c r="AB4546" s="36"/>
      <c r="AC4546" s="37"/>
      <c r="AD4546" s="38"/>
      <c r="AE4546" s="36"/>
      <c r="AF4546" s="36"/>
      <c r="AG4546" s="37"/>
      <c r="AH4546" s="38"/>
      <c r="AI4546" s="36"/>
      <c r="AJ4546" s="36"/>
      <c r="AK4546" s="37"/>
      <c r="AL4546" s="38"/>
      <c r="AM4546" s="36"/>
      <c r="AN4546" s="36"/>
      <c r="AO4546" s="37"/>
    </row>
    <row r="4547" spans="1:41" ht="105" hidden="1" outlineLevel="1" x14ac:dyDescent="0.25">
      <c r="A4547" s="34" t="s">
        <v>7398</v>
      </c>
      <c r="B4547" s="35" t="s">
        <v>47</v>
      </c>
      <c r="C4547" s="35" t="s">
        <v>5535</v>
      </c>
      <c r="G4547" s="36"/>
      <c r="H4547" s="36"/>
      <c r="I4547" s="37"/>
      <c r="J4547" s="38"/>
      <c r="K4547" s="36"/>
      <c r="L4547" s="36"/>
      <c r="M4547" s="37"/>
      <c r="N4547" s="38"/>
      <c r="O4547" s="36"/>
      <c r="P4547" s="36"/>
      <c r="Q4547" s="37"/>
      <c r="R4547" s="38"/>
      <c r="S4547" s="36"/>
      <c r="T4547" s="36"/>
      <c r="U4547" s="37"/>
      <c r="V4547" s="38"/>
      <c r="W4547" s="36"/>
      <c r="X4547" s="36"/>
      <c r="Y4547" s="37"/>
      <c r="Z4547" s="38"/>
      <c r="AA4547" s="36"/>
      <c r="AB4547" s="36"/>
      <c r="AC4547" s="37"/>
      <c r="AD4547" s="38"/>
      <c r="AE4547" s="36"/>
      <c r="AF4547" s="36"/>
      <c r="AG4547" s="37"/>
      <c r="AH4547" s="38"/>
      <c r="AI4547" s="36"/>
      <c r="AJ4547" s="36"/>
      <c r="AK4547" s="37"/>
      <c r="AL4547" s="38"/>
      <c r="AM4547" s="36"/>
      <c r="AN4547" s="36"/>
      <c r="AO4547" s="37"/>
    </row>
    <row r="4548" spans="1:41" ht="45" hidden="1" outlineLevel="1" x14ac:dyDescent="0.25">
      <c r="A4548" s="30"/>
      <c r="B4548" s="31" t="s">
        <v>69</v>
      </c>
      <c r="C4548" s="31" t="s">
        <v>70</v>
      </c>
      <c r="D4548" s="31" t="s">
        <v>71</v>
      </c>
      <c r="E4548" s="31" t="s">
        <v>72</v>
      </c>
      <c r="G4548" s="39" t="s">
        <v>73</v>
      </c>
      <c r="H4548" s="40" t="s">
        <v>33</v>
      </c>
      <c r="I4548" s="41"/>
      <c r="J4548" s="38"/>
      <c r="K4548" s="39" t="s">
        <v>73</v>
      </c>
      <c r="L4548" s="40" t="s">
        <v>33</v>
      </c>
      <c r="M4548" s="41"/>
      <c r="N4548" s="38"/>
      <c r="O4548" s="39" t="s">
        <v>73</v>
      </c>
      <c r="P4548" s="40" t="s">
        <v>33</v>
      </c>
      <c r="Q4548" s="41"/>
      <c r="R4548" s="38"/>
      <c r="S4548" s="39" t="s">
        <v>73</v>
      </c>
      <c r="T4548" s="40" t="s">
        <v>33</v>
      </c>
      <c r="U4548" s="41"/>
      <c r="V4548" s="38"/>
      <c r="W4548" s="39" t="s">
        <v>73</v>
      </c>
      <c r="X4548" s="40" t="s">
        <v>33</v>
      </c>
      <c r="Y4548" s="41"/>
      <c r="Z4548" s="38"/>
      <c r="AA4548" s="39" t="s">
        <v>73</v>
      </c>
      <c r="AB4548" s="40" t="s">
        <v>33</v>
      </c>
      <c r="AC4548" s="41"/>
      <c r="AD4548" s="38"/>
      <c r="AE4548" s="39" t="s">
        <v>73</v>
      </c>
      <c r="AF4548" s="40" t="s">
        <v>33</v>
      </c>
      <c r="AG4548" s="41"/>
      <c r="AH4548" s="38"/>
      <c r="AI4548" s="39" t="s">
        <v>73</v>
      </c>
      <c r="AJ4548" s="40" t="s">
        <v>33</v>
      </c>
      <c r="AK4548" s="41"/>
      <c r="AL4548" s="38"/>
      <c r="AM4548" s="39" t="s">
        <v>73</v>
      </c>
      <c r="AN4548" s="40" t="s">
        <v>33</v>
      </c>
      <c r="AO4548" s="41"/>
    </row>
    <row r="4549" spans="1:41" hidden="1" outlineLevel="1" x14ac:dyDescent="0.25">
      <c r="A4549" s="34" t="s">
        <v>7399</v>
      </c>
      <c r="B4549" s="35" t="s">
        <v>7400</v>
      </c>
      <c r="C4549" s="35" t="s">
        <v>7401</v>
      </c>
      <c r="D4549" s="35" t="s">
        <v>500</v>
      </c>
      <c r="E4549" s="42">
        <v>204</v>
      </c>
      <c r="G4549" s="43">
        <v>0</v>
      </c>
      <c r="H4549" s="44">
        <v>0</v>
      </c>
      <c r="I4549" s="45"/>
      <c r="J4549" s="38"/>
      <c r="K4549" s="43">
        <v>31848</v>
      </c>
      <c r="L4549" s="44">
        <v>6496992</v>
      </c>
      <c r="M4549" s="45"/>
      <c r="N4549" s="38"/>
      <c r="O4549" s="43">
        <v>31848</v>
      </c>
      <c r="P4549" s="44">
        <v>6496992</v>
      </c>
      <c r="Q4549" s="45"/>
      <c r="R4549" s="38"/>
      <c r="S4549" s="43">
        <v>7060</v>
      </c>
      <c r="T4549" s="44">
        <v>1440240</v>
      </c>
      <c r="U4549" s="45"/>
      <c r="V4549" s="38"/>
      <c r="W4549" s="43">
        <v>27370</v>
      </c>
      <c r="X4549" s="44">
        <v>5583480</v>
      </c>
      <c r="Y4549" s="45"/>
      <c r="Z4549" s="38"/>
      <c r="AA4549" s="43">
        <v>33077.1</v>
      </c>
      <c r="AB4549" s="44">
        <v>6747728.4000000004</v>
      </c>
      <c r="AC4549" s="45"/>
      <c r="AD4549" s="38"/>
      <c r="AE4549" s="43">
        <v>12075</v>
      </c>
      <c r="AF4549" s="44">
        <v>2463300</v>
      </c>
      <c r="AG4549" s="45"/>
      <c r="AH4549" s="38"/>
      <c r="AI4549" s="43">
        <v>0</v>
      </c>
      <c r="AJ4549" s="44">
        <v>0</v>
      </c>
      <c r="AK4549" s="45"/>
      <c r="AL4549" s="38"/>
      <c r="AM4549" s="43">
        <v>39979</v>
      </c>
      <c r="AN4549" s="44">
        <v>8155716</v>
      </c>
      <c r="AO4549" s="45"/>
    </row>
    <row r="4550" spans="1:41" hidden="1" outlineLevel="1" x14ac:dyDescent="0.25">
      <c r="A4550" s="34" t="s">
        <v>7402</v>
      </c>
      <c r="B4550" s="35" t="s">
        <v>7403</v>
      </c>
      <c r="C4550" s="35" t="s">
        <v>7404</v>
      </c>
      <c r="D4550" s="35" t="s">
        <v>500</v>
      </c>
      <c r="E4550" s="42">
        <v>204</v>
      </c>
      <c r="G4550" s="43">
        <v>0</v>
      </c>
      <c r="H4550" s="44">
        <v>0</v>
      </c>
      <c r="I4550" s="45"/>
      <c r="J4550" s="38"/>
      <c r="K4550" s="43">
        <v>31848</v>
      </c>
      <c r="L4550" s="44">
        <v>6496992</v>
      </c>
      <c r="M4550" s="45"/>
      <c r="N4550" s="38"/>
      <c r="O4550" s="43">
        <v>31848</v>
      </c>
      <c r="P4550" s="44">
        <v>6496992</v>
      </c>
      <c r="Q4550" s="45"/>
      <c r="R4550" s="38"/>
      <c r="S4550" s="43">
        <v>7000</v>
      </c>
      <c r="T4550" s="44">
        <v>1428000</v>
      </c>
      <c r="U4550" s="45"/>
      <c r="V4550" s="38"/>
      <c r="W4550" s="43">
        <v>27370</v>
      </c>
      <c r="X4550" s="44">
        <v>5583480</v>
      </c>
      <c r="Y4550" s="45"/>
      <c r="Z4550" s="38"/>
      <c r="AA4550" s="43">
        <v>33077.1</v>
      </c>
      <c r="AB4550" s="44">
        <v>6747728.4000000004</v>
      </c>
      <c r="AC4550" s="45"/>
      <c r="AD4550" s="38"/>
      <c r="AE4550" s="43">
        <v>12075</v>
      </c>
      <c r="AF4550" s="44">
        <v>2463300</v>
      </c>
      <c r="AG4550" s="45"/>
      <c r="AH4550" s="38"/>
      <c r="AI4550" s="43">
        <v>0</v>
      </c>
      <c r="AJ4550" s="44">
        <v>0</v>
      </c>
      <c r="AK4550" s="45"/>
      <c r="AL4550" s="38"/>
      <c r="AM4550" s="43">
        <v>39979</v>
      </c>
      <c r="AN4550" s="44">
        <v>8155716</v>
      </c>
      <c r="AO4550" s="45"/>
    </row>
    <row r="4551" spans="1:41" hidden="1" outlineLevel="1" x14ac:dyDescent="0.25">
      <c r="A4551" s="30"/>
      <c r="B4551" s="31" t="s">
        <v>44</v>
      </c>
      <c r="C4551" s="31" t="s">
        <v>45</v>
      </c>
      <c r="G4551" s="36"/>
      <c r="H4551" s="36"/>
      <c r="I4551" s="37"/>
      <c r="J4551" s="38"/>
      <c r="K4551" s="36"/>
      <c r="L4551" s="36"/>
      <c r="M4551" s="37"/>
      <c r="N4551" s="38"/>
      <c r="O4551" s="36"/>
      <c r="P4551" s="36"/>
      <c r="Q4551" s="37"/>
      <c r="R4551" s="38"/>
      <c r="S4551" s="36"/>
      <c r="T4551" s="36"/>
      <c r="U4551" s="37"/>
      <c r="V4551" s="38"/>
      <c r="W4551" s="36"/>
      <c r="X4551" s="36"/>
      <c r="Y4551" s="37"/>
      <c r="Z4551" s="38"/>
      <c r="AA4551" s="36"/>
      <c r="AB4551" s="36"/>
      <c r="AC4551" s="37"/>
      <c r="AD4551" s="38"/>
      <c r="AE4551" s="36"/>
      <c r="AF4551" s="36"/>
      <c r="AG4551" s="37"/>
      <c r="AH4551" s="38"/>
      <c r="AI4551" s="36"/>
      <c r="AJ4551" s="36"/>
      <c r="AK4551" s="37"/>
      <c r="AL4551" s="38"/>
      <c r="AM4551" s="36"/>
      <c r="AN4551" s="36"/>
      <c r="AO4551" s="37"/>
    </row>
    <row r="4552" spans="1:41" ht="105" hidden="1" outlineLevel="1" x14ac:dyDescent="0.25">
      <c r="A4552" s="34" t="s">
        <v>7405</v>
      </c>
      <c r="B4552" s="35" t="s">
        <v>47</v>
      </c>
      <c r="C4552" s="35" t="s">
        <v>7406</v>
      </c>
      <c r="G4552" s="36"/>
      <c r="H4552" s="36"/>
      <c r="I4552" s="37"/>
      <c r="J4552" s="38"/>
      <c r="K4552" s="36"/>
      <c r="L4552" s="36"/>
      <c r="M4552" s="37"/>
      <c r="N4552" s="38"/>
      <c r="O4552" s="36"/>
      <c r="P4552" s="36"/>
      <c r="Q4552" s="37"/>
      <c r="R4552" s="38"/>
      <c r="S4552" s="36"/>
      <c r="T4552" s="36"/>
      <c r="U4552" s="37"/>
      <c r="V4552" s="38"/>
      <c r="W4552" s="36"/>
      <c r="X4552" s="36"/>
      <c r="Y4552" s="37"/>
      <c r="Z4552" s="38"/>
      <c r="AA4552" s="36"/>
      <c r="AB4552" s="36"/>
      <c r="AC4552" s="37"/>
      <c r="AD4552" s="38"/>
      <c r="AE4552" s="36"/>
      <c r="AF4552" s="36"/>
      <c r="AG4552" s="37"/>
      <c r="AH4552" s="38"/>
      <c r="AI4552" s="36"/>
      <c r="AJ4552" s="36"/>
      <c r="AK4552" s="37"/>
      <c r="AL4552" s="38"/>
      <c r="AM4552" s="36"/>
      <c r="AN4552" s="36"/>
      <c r="AO4552" s="37"/>
    </row>
    <row r="4553" spans="1:41" ht="45" hidden="1" outlineLevel="1" x14ac:dyDescent="0.25">
      <c r="A4553" s="30"/>
      <c r="B4553" s="31" t="s">
        <v>69</v>
      </c>
      <c r="C4553" s="31" t="s">
        <v>70</v>
      </c>
      <c r="D4553" s="31" t="s">
        <v>71</v>
      </c>
      <c r="E4553" s="31" t="s">
        <v>72</v>
      </c>
      <c r="G4553" s="39" t="s">
        <v>73</v>
      </c>
      <c r="H4553" s="40" t="s">
        <v>33</v>
      </c>
      <c r="I4553" s="41"/>
      <c r="J4553" s="38"/>
      <c r="K4553" s="39" t="s">
        <v>73</v>
      </c>
      <c r="L4553" s="40" t="s">
        <v>33</v>
      </c>
      <c r="M4553" s="41"/>
      <c r="N4553" s="38"/>
      <c r="O4553" s="39" t="s">
        <v>73</v>
      </c>
      <c r="P4553" s="40" t="s">
        <v>33</v>
      </c>
      <c r="Q4553" s="41"/>
      <c r="R4553" s="38"/>
      <c r="S4553" s="39" t="s">
        <v>73</v>
      </c>
      <c r="T4553" s="40" t="s">
        <v>33</v>
      </c>
      <c r="U4553" s="41"/>
      <c r="V4553" s="38"/>
      <c r="W4553" s="39" t="s">
        <v>73</v>
      </c>
      <c r="X4553" s="40" t="s">
        <v>33</v>
      </c>
      <c r="Y4553" s="41"/>
      <c r="Z4553" s="38"/>
      <c r="AA4553" s="39" t="s">
        <v>73</v>
      </c>
      <c r="AB4553" s="40" t="s">
        <v>33</v>
      </c>
      <c r="AC4553" s="41"/>
      <c r="AD4553" s="38"/>
      <c r="AE4553" s="39" t="s">
        <v>73</v>
      </c>
      <c r="AF4553" s="40" t="s">
        <v>33</v>
      </c>
      <c r="AG4553" s="41"/>
      <c r="AH4553" s="38"/>
      <c r="AI4553" s="39" t="s">
        <v>73</v>
      </c>
      <c r="AJ4553" s="40" t="s">
        <v>33</v>
      </c>
      <c r="AK4553" s="41"/>
      <c r="AL4553" s="38"/>
      <c r="AM4553" s="39" t="s">
        <v>73</v>
      </c>
      <c r="AN4553" s="40" t="s">
        <v>33</v>
      </c>
      <c r="AO4553" s="41"/>
    </row>
    <row r="4554" spans="1:41" hidden="1" outlineLevel="1" x14ac:dyDescent="0.25">
      <c r="A4554" s="34" t="s">
        <v>7407</v>
      </c>
      <c r="B4554" s="35" t="s">
        <v>7408</v>
      </c>
      <c r="C4554" s="35" t="s">
        <v>7409</v>
      </c>
      <c r="D4554" s="35" t="s">
        <v>500</v>
      </c>
      <c r="E4554" s="42">
        <v>204</v>
      </c>
      <c r="G4554" s="43">
        <v>0</v>
      </c>
      <c r="H4554" s="44">
        <v>0</v>
      </c>
      <c r="I4554" s="45"/>
      <c r="J4554" s="38"/>
      <c r="K4554" s="43">
        <v>6000</v>
      </c>
      <c r="L4554" s="44">
        <v>1224000</v>
      </c>
      <c r="M4554" s="45"/>
      <c r="N4554" s="38"/>
      <c r="O4554" s="43">
        <v>6000</v>
      </c>
      <c r="P4554" s="44">
        <v>1224000</v>
      </c>
      <c r="Q4554" s="45"/>
      <c r="R4554" s="38"/>
      <c r="S4554" s="43">
        <v>1785</v>
      </c>
      <c r="T4554" s="44">
        <v>364140</v>
      </c>
      <c r="U4554" s="45"/>
      <c r="V4554" s="38"/>
      <c r="W4554" s="43">
        <v>2499</v>
      </c>
      <c r="X4554" s="44">
        <v>509796</v>
      </c>
      <c r="Y4554" s="45"/>
      <c r="Z4554" s="38"/>
      <c r="AA4554" s="43">
        <v>14057.77</v>
      </c>
      <c r="AB4554" s="44">
        <v>2867785.08</v>
      </c>
      <c r="AC4554" s="45"/>
      <c r="AD4554" s="38"/>
      <c r="AE4554" s="43">
        <v>4094</v>
      </c>
      <c r="AF4554" s="44">
        <v>835176</v>
      </c>
      <c r="AG4554" s="45"/>
      <c r="AH4554" s="38"/>
      <c r="AI4554" s="43">
        <v>0</v>
      </c>
      <c r="AJ4554" s="44">
        <v>0</v>
      </c>
      <c r="AK4554" s="45"/>
      <c r="AL4554" s="38"/>
      <c r="AM4554" s="43">
        <v>3705</v>
      </c>
      <c r="AN4554" s="44">
        <v>755820</v>
      </c>
      <c r="AO4554" s="45"/>
    </row>
    <row r="4555" spans="1:41" hidden="1" outlineLevel="1" x14ac:dyDescent="0.25">
      <c r="A4555" s="34" t="s">
        <v>7410</v>
      </c>
      <c r="B4555" s="35" t="s">
        <v>7411</v>
      </c>
      <c r="C4555" s="35" t="s">
        <v>7412</v>
      </c>
      <c r="D4555" s="35" t="s">
        <v>500</v>
      </c>
      <c r="E4555" s="42">
        <v>204</v>
      </c>
      <c r="G4555" s="43">
        <v>0</v>
      </c>
      <c r="H4555" s="44">
        <v>0</v>
      </c>
      <c r="I4555" s="45"/>
      <c r="J4555" s="38"/>
      <c r="K4555" s="43">
        <v>7000</v>
      </c>
      <c r="L4555" s="44">
        <v>1428000</v>
      </c>
      <c r="M4555" s="45"/>
      <c r="N4555" s="38"/>
      <c r="O4555" s="43">
        <v>7000</v>
      </c>
      <c r="P4555" s="44">
        <v>1428000</v>
      </c>
      <c r="Q4555" s="45"/>
      <c r="R4555" s="38"/>
      <c r="S4555" s="43">
        <v>2107</v>
      </c>
      <c r="T4555" s="44">
        <v>429828</v>
      </c>
      <c r="U4555" s="45"/>
      <c r="V4555" s="38"/>
      <c r="W4555" s="43">
        <v>2975</v>
      </c>
      <c r="X4555" s="44">
        <v>606900</v>
      </c>
      <c r="Y4555" s="45"/>
      <c r="Z4555" s="38"/>
      <c r="AA4555" s="43">
        <v>16538.55</v>
      </c>
      <c r="AB4555" s="44">
        <v>3373864.2</v>
      </c>
      <c r="AC4555" s="45"/>
      <c r="AD4555" s="38"/>
      <c r="AE4555" s="43">
        <v>4209</v>
      </c>
      <c r="AF4555" s="44">
        <v>858636</v>
      </c>
      <c r="AG4555" s="45"/>
      <c r="AH4555" s="38"/>
      <c r="AI4555" s="43">
        <v>0</v>
      </c>
      <c r="AJ4555" s="44">
        <v>0</v>
      </c>
      <c r="AK4555" s="45"/>
      <c r="AL4555" s="38"/>
      <c r="AM4555" s="43">
        <v>4048</v>
      </c>
      <c r="AN4555" s="44">
        <v>825792</v>
      </c>
      <c r="AO4555" s="45"/>
    </row>
    <row r="4556" spans="1:41" hidden="1" outlineLevel="1" x14ac:dyDescent="0.25">
      <c r="A4556" s="34" t="s">
        <v>7413</v>
      </c>
      <c r="B4556" s="35" t="s">
        <v>7414</v>
      </c>
      <c r="C4556" s="35" t="s">
        <v>7415</v>
      </c>
      <c r="D4556" s="35" t="s">
        <v>500</v>
      </c>
      <c r="E4556" s="42">
        <v>204</v>
      </c>
      <c r="G4556" s="43">
        <v>0</v>
      </c>
      <c r="H4556" s="44">
        <v>0</v>
      </c>
      <c r="I4556" s="45"/>
      <c r="J4556" s="38"/>
      <c r="K4556" s="43">
        <v>5500</v>
      </c>
      <c r="L4556" s="44">
        <v>1122000</v>
      </c>
      <c r="M4556" s="45"/>
      <c r="N4556" s="38"/>
      <c r="O4556" s="43">
        <v>5500</v>
      </c>
      <c r="P4556" s="44">
        <v>1122000</v>
      </c>
      <c r="Q4556" s="45"/>
      <c r="R4556" s="38"/>
      <c r="S4556" s="43">
        <v>928</v>
      </c>
      <c r="T4556" s="44">
        <v>189312</v>
      </c>
      <c r="U4556" s="45"/>
      <c r="V4556" s="38"/>
      <c r="W4556" s="43">
        <v>2499</v>
      </c>
      <c r="X4556" s="44">
        <v>509796</v>
      </c>
      <c r="Y4556" s="45"/>
      <c r="Z4556" s="38"/>
      <c r="AA4556" s="43">
        <v>7442.35</v>
      </c>
      <c r="AB4556" s="44">
        <v>1518239.4</v>
      </c>
      <c r="AC4556" s="45"/>
      <c r="AD4556" s="38"/>
      <c r="AE4556" s="43">
        <v>3519</v>
      </c>
      <c r="AF4556" s="44">
        <v>717876</v>
      </c>
      <c r="AG4556" s="45"/>
      <c r="AH4556" s="38"/>
      <c r="AI4556" s="43">
        <v>0</v>
      </c>
      <c r="AJ4556" s="44">
        <v>0</v>
      </c>
      <c r="AK4556" s="45"/>
      <c r="AL4556" s="38"/>
      <c r="AM4556" s="43">
        <v>2582</v>
      </c>
      <c r="AN4556" s="44">
        <v>526728</v>
      </c>
      <c r="AO4556" s="45"/>
    </row>
    <row r="4557" spans="1:41" hidden="1" outlineLevel="1" x14ac:dyDescent="0.25">
      <c r="A4557" s="34" t="s">
        <v>7416</v>
      </c>
      <c r="B4557" s="35" t="s">
        <v>7417</v>
      </c>
      <c r="C4557" s="35" t="s">
        <v>7418</v>
      </c>
      <c r="D4557" s="35" t="s">
        <v>500</v>
      </c>
      <c r="E4557" s="42">
        <v>204</v>
      </c>
      <c r="G4557" s="43">
        <v>0</v>
      </c>
      <c r="H4557" s="44">
        <v>0</v>
      </c>
      <c r="I4557" s="45"/>
      <c r="J4557" s="38"/>
      <c r="K4557" s="43">
        <v>7000</v>
      </c>
      <c r="L4557" s="44">
        <v>1428000</v>
      </c>
      <c r="M4557" s="45"/>
      <c r="N4557" s="38"/>
      <c r="O4557" s="43">
        <v>7000</v>
      </c>
      <c r="P4557" s="44">
        <v>1428000</v>
      </c>
      <c r="Q4557" s="45"/>
      <c r="R4557" s="38"/>
      <c r="S4557" s="43">
        <v>1785</v>
      </c>
      <c r="T4557" s="44">
        <v>364140</v>
      </c>
      <c r="U4557" s="45"/>
      <c r="V4557" s="38"/>
      <c r="W4557" s="43">
        <v>2380</v>
      </c>
      <c r="X4557" s="44">
        <v>485520</v>
      </c>
      <c r="Y4557" s="45"/>
      <c r="Z4557" s="38"/>
      <c r="AA4557" s="43">
        <v>14884.69</v>
      </c>
      <c r="AB4557" s="44">
        <v>3036476.76</v>
      </c>
      <c r="AC4557" s="45"/>
      <c r="AD4557" s="38"/>
      <c r="AE4557" s="43">
        <v>4209</v>
      </c>
      <c r="AF4557" s="44">
        <v>858636</v>
      </c>
      <c r="AG4557" s="45"/>
      <c r="AH4557" s="38"/>
      <c r="AI4557" s="43">
        <v>0</v>
      </c>
      <c r="AJ4557" s="44">
        <v>0</v>
      </c>
      <c r="AK4557" s="45"/>
      <c r="AL4557" s="38"/>
      <c r="AM4557" s="43">
        <v>3877</v>
      </c>
      <c r="AN4557" s="44">
        <v>790908</v>
      </c>
      <c r="AO4557" s="45"/>
    </row>
    <row r="4558" spans="1:41" hidden="1" outlineLevel="1" x14ac:dyDescent="0.25">
      <c r="A4558" s="34" t="s">
        <v>7419</v>
      </c>
      <c r="B4558" s="35" t="s">
        <v>7420</v>
      </c>
      <c r="C4558" s="35" t="s">
        <v>7421</v>
      </c>
      <c r="D4558" s="35" t="s">
        <v>500</v>
      </c>
      <c r="E4558" s="42">
        <v>204</v>
      </c>
      <c r="G4558" s="43">
        <v>0</v>
      </c>
      <c r="H4558" s="44">
        <v>0</v>
      </c>
      <c r="I4558" s="45"/>
      <c r="J4558" s="38"/>
      <c r="K4558" s="43">
        <v>6000</v>
      </c>
      <c r="L4558" s="44">
        <v>1224000</v>
      </c>
      <c r="M4558" s="45"/>
      <c r="N4558" s="38"/>
      <c r="O4558" s="43">
        <v>6000</v>
      </c>
      <c r="P4558" s="44">
        <v>1224000</v>
      </c>
      <c r="Q4558" s="45"/>
      <c r="R4558" s="38"/>
      <c r="S4558" s="43">
        <v>1614</v>
      </c>
      <c r="T4558" s="44">
        <v>329256</v>
      </c>
      <c r="U4558" s="45"/>
      <c r="V4558" s="38"/>
      <c r="W4558" s="43">
        <v>2618</v>
      </c>
      <c r="X4558" s="44">
        <v>534072</v>
      </c>
      <c r="Y4558" s="45"/>
      <c r="Z4558" s="38"/>
      <c r="AA4558" s="43">
        <v>12403.91</v>
      </c>
      <c r="AB4558" s="44">
        <v>2530397.64</v>
      </c>
      <c r="AC4558" s="45"/>
      <c r="AD4558" s="38"/>
      <c r="AE4558" s="43">
        <v>4497</v>
      </c>
      <c r="AF4558" s="44">
        <v>917388</v>
      </c>
      <c r="AG4558" s="45"/>
      <c r="AH4558" s="38"/>
      <c r="AI4558" s="43">
        <v>0</v>
      </c>
      <c r="AJ4558" s="44">
        <v>0</v>
      </c>
      <c r="AK4558" s="45"/>
      <c r="AL4558" s="38"/>
      <c r="AM4558" s="43">
        <v>3418</v>
      </c>
      <c r="AN4558" s="44">
        <v>697272</v>
      </c>
      <c r="AO4558" s="45"/>
    </row>
    <row r="4559" spans="1:41" hidden="1" outlineLevel="1" x14ac:dyDescent="0.25">
      <c r="A4559" s="34" t="s">
        <v>7422</v>
      </c>
      <c r="B4559" s="35" t="s">
        <v>7423</v>
      </c>
      <c r="C4559" s="35" t="s">
        <v>7424</v>
      </c>
      <c r="D4559" s="35" t="s">
        <v>500</v>
      </c>
      <c r="E4559" s="42">
        <v>204</v>
      </c>
      <c r="G4559" s="43">
        <v>0</v>
      </c>
      <c r="H4559" s="44">
        <v>0</v>
      </c>
      <c r="I4559" s="45"/>
      <c r="J4559" s="38"/>
      <c r="K4559" s="43">
        <v>5500</v>
      </c>
      <c r="L4559" s="44">
        <v>1122000</v>
      </c>
      <c r="M4559" s="45"/>
      <c r="N4559" s="38"/>
      <c r="O4559" s="43">
        <v>5500</v>
      </c>
      <c r="P4559" s="44">
        <v>1122000</v>
      </c>
      <c r="Q4559" s="45"/>
      <c r="R4559" s="38"/>
      <c r="S4559" s="43">
        <v>1148</v>
      </c>
      <c r="T4559" s="44">
        <v>234192</v>
      </c>
      <c r="U4559" s="45"/>
      <c r="V4559" s="38"/>
      <c r="W4559" s="43">
        <v>2975</v>
      </c>
      <c r="X4559" s="44">
        <v>606900</v>
      </c>
      <c r="Y4559" s="45"/>
      <c r="Z4559" s="38"/>
      <c r="AA4559" s="43">
        <v>9923.1299999999992</v>
      </c>
      <c r="AB4559" s="44">
        <v>2024318.52</v>
      </c>
      <c r="AC4559" s="45"/>
      <c r="AD4559" s="38"/>
      <c r="AE4559" s="43">
        <v>3864</v>
      </c>
      <c r="AF4559" s="44">
        <v>788256</v>
      </c>
      <c r="AG4559" s="45"/>
      <c r="AH4559" s="38"/>
      <c r="AI4559" s="43">
        <v>0</v>
      </c>
      <c r="AJ4559" s="44">
        <v>0</v>
      </c>
      <c r="AK4559" s="45"/>
      <c r="AL4559" s="38"/>
      <c r="AM4559" s="43">
        <v>2839</v>
      </c>
      <c r="AN4559" s="44">
        <v>579156</v>
      </c>
      <c r="AO4559" s="45"/>
    </row>
    <row r="4560" spans="1:41" hidden="1" outlineLevel="1" x14ac:dyDescent="0.25">
      <c r="A4560" s="34" t="s">
        <v>7425</v>
      </c>
      <c r="B4560" s="35" t="s">
        <v>7426</v>
      </c>
      <c r="C4560" s="35" t="s">
        <v>7427</v>
      </c>
      <c r="D4560" s="35" t="s">
        <v>500</v>
      </c>
      <c r="E4560" s="42">
        <v>204</v>
      </c>
      <c r="G4560" s="43">
        <v>0</v>
      </c>
      <c r="H4560" s="44">
        <v>0</v>
      </c>
      <c r="I4560" s="45"/>
      <c r="J4560" s="38"/>
      <c r="K4560" s="43">
        <v>5500</v>
      </c>
      <c r="L4560" s="44">
        <v>1122000</v>
      </c>
      <c r="M4560" s="45"/>
      <c r="N4560" s="38"/>
      <c r="O4560" s="43">
        <v>5500</v>
      </c>
      <c r="P4560" s="44">
        <v>1122000</v>
      </c>
      <c r="Q4560" s="45"/>
      <c r="R4560" s="38"/>
      <c r="S4560" s="43">
        <v>1099</v>
      </c>
      <c r="T4560" s="44">
        <v>224196</v>
      </c>
      <c r="U4560" s="45"/>
      <c r="V4560" s="38"/>
      <c r="W4560" s="43">
        <v>2380</v>
      </c>
      <c r="X4560" s="44">
        <v>485520</v>
      </c>
      <c r="Y4560" s="45"/>
      <c r="Z4560" s="38"/>
      <c r="AA4560" s="43">
        <v>9096.2000000000007</v>
      </c>
      <c r="AB4560" s="44">
        <v>1855624.8</v>
      </c>
      <c r="AC4560" s="45"/>
      <c r="AD4560" s="38"/>
      <c r="AE4560" s="43">
        <v>3634</v>
      </c>
      <c r="AF4560" s="44">
        <v>741336</v>
      </c>
      <c r="AG4560" s="45"/>
      <c r="AH4560" s="38"/>
      <c r="AI4560" s="43">
        <v>0</v>
      </c>
      <c r="AJ4560" s="44">
        <v>0</v>
      </c>
      <c r="AK4560" s="45"/>
      <c r="AL4560" s="38"/>
      <c r="AM4560" s="43">
        <v>2788</v>
      </c>
      <c r="AN4560" s="44">
        <v>568752</v>
      </c>
      <c r="AO4560" s="45"/>
    </row>
    <row r="4561" spans="1:41" hidden="1" outlineLevel="1" x14ac:dyDescent="0.25">
      <c r="A4561" s="34" t="s">
        <v>7428</v>
      </c>
      <c r="B4561" s="35" t="s">
        <v>7429</v>
      </c>
      <c r="C4561" s="35" t="s">
        <v>7430</v>
      </c>
      <c r="D4561" s="35" t="s">
        <v>500</v>
      </c>
      <c r="E4561" s="42">
        <v>204</v>
      </c>
      <c r="G4561" s="43">
        <v>0</v>
      </c>
      <c r="H4561" s="44">
        <v>0</v>
      </c>
      <c r="I4561" s="45"/>
      <c r="J4561" s="38"/>
      <c r="K4561" s="43">
        <v>5800</v>
      </c>
      <c r="L4561" s="44">
        <v>1183200</v>
      </c>
      <c r="M4561" s="45"/>
      <c r="N4561" s="38"/>
      <c r="O4561" s="43">
        <v>5800</v>
      </c>
      <c r="P4561" s="44">
        <v>1183200</v>
      </c>
      <c r="Q4561" s="45"/>
      <c r="R4561" s="38"/>
      <c r="S4561" s="43">
        <v>1313</v>
      </c>
      <c r="T4561" s="44">
        <v>267852</v>
      </c>
      <c r="U4561" s="45"/>
      <c r="V4561" s="38"/>
      <c r="W4561" s="43">
        <v>2083</v>
      </c>
      <c r="X4561" s="44">
        <v>424932</v>
      </c>
      <c r="Y4561" s="45"/>
      <c r="Z4561" s="38"/>
      <c r="AA4561" s="43">
        <v>11576.98</v>
      </c>
      <c r="AB4561" s="44">
        <v>2361703.92</v>
      </c>
      <c r="AC4561" s="45"/>
      <c r="AD4561" s="38"/>
      <c r="AE4561" s="43">
        <v>3864</v>
      </c>
      <c r="AF4561" s="44">
        <v>788256</v>
      </c>
      <c r="AG4561" s="45"/>
      <c r="AH4561" s="38"/>
      <c r="AI4561" s="43">
        <v>0</v>
      </c>
      <c r="AJ4561" s="44">
        <v>0</v>
      </c>
      <c r="AK4561" s="45"/>
      <c r="AL4561" s="38"/>
      <c r="AM4561" s="43">
        <v>3127</v>
      </c>
      <c r="AN4561" s="44">
        <v>637908</v>
      </c>
      <c r="AO4561" s="45"/>
    </row>
    <row r="4562" spans="1:41" hidden="1" outlineLevel="1" x14ac:dyDescent="0.25">
      <c r="A4562" s="34" t="s">
        <v>7431</v>
      </c>
      <c r="B4562" s="35" t="s">
        <v>7432</v>
      </c>
      <c r="C4562" s="35" t="s">
        <v>7433</v>
      </c>
      <c r="D4562" s="35" t="s">
        <v>500</v>
      </c>
      <c r="E4562" s="42">
        <v>204</v>
      </c>
      <c r="G4562" s="43">
        <v>0</v>
      </c>
      <c r="H4562" s="44">
        <v>0</v>
      </c>
      <c r="I4562" s="45"/>
      <c r="J4562" s="38"/>
      <c r="K4562" s="43">
        <v>7500</v>
      </c>
      <c r="L4562" s="44">
        <v>1530000</v>
      </c>
      <c r="M4562" s="45"/>
      <c r="N4562" s="38"/>
      <c r="O4562" s="43">
        <v>7500</v>
      </c>
      <c r="P4562" s="44">
        <v>1530000</v>
      </c>
      <c r="Q4562" s="45"/>
      <c r="R4562" s="38"/>
      <c r="S4562" s="43">
        <v>2360</v>
      </c>
      <c r="T4562" s="44">
        <v>481440</v>
      </c>
      <c r="U4562" s="45"/>
      <c r="V4562" s="38"/>
      <c r="W4562" s="43">
        <v>2083</v>
      </c>
      <c r="X4562" s="44">
        <v>424932</v>
      </c>
      <c r="Y4562" s="45"/>
      <c r="Z4562" s="38"/>
      <c r="AA4562" s="43">
        <v>18192.400000000001</v>
      </c>
      <c r="AB4562" s="44">
        <v>3711249.6</v>
      </c>
      <c r="AC4562" s="45"/>
      <c r="AD4562" s="38"/>
      <c r="AE4562" s="43">
        <v>5417</v>
      </c>
      <c r="AF4562" s="44">
        <v>1105068</v>
      </c>
      <c r="AG4562" s="45"/>
      <c r="AH4562" s="38"/>
      <c r="AI4562" s="43">
        <v>0</v>
      </c>
      <c r="AJ4562" s="44">
        <v>0</v>
      </c>
      <c r="AK4562" s="45"/>
      <c r="AL4562" s="38"/>
      <c r="AM4562" s="43">
        <v>4366</v>
      </c>
      <c r="AN4562" s="44">
        <v>890664</v>
      </c>
      <c r="AO4562" s="45"/>
    </row>
    <row r="4563" spans="1:41" hidden="1" outlineLevel="1" x14ac:dyDescent="0.25">
      <c r="A4563" s="34" t="s">
        <v>7434</v>
      </c>
      <c r="B4563" s="35" t="s">
        <v>7435</v>
      </c>
      <c r="C4563" s="35" t="s">
        <v>7436</v>
      </c>
      <c r="D4563" s="35" t="s">
        <v>500</v>
      </c>
      <c r="E4563" s="42">
        <v>204</v>
      </c>
      <c r="G4563" s="43">
        <v>0</v>
      </c>
      <c r="H4563" s="44">
        <v>0</v>
      </c>
      <c r="I4563" s="45"/>
      <c r="J4563" s="38"/>
      <c r="K4563" s="43">
        <v>4500</v>
      </c>
      <c r="L4563" s="44">
        <v>918000</v>
      </c>
      <c r="M4563" s="45"/>
      <c r="N4563" s="38"/>
      <c r="O4563" s="43">
        <v>4500</v>
      </c>
      <c r="P4563" s="44">
        <v>918000</v>
      </c>
      <c r="Q4563" s="45"/>
      <c r="R4563" s="38"/>
      <c r="S4563" s="43">
        <v>974</v>
      </c>
      <c r="T4563" s="44">
        <v>198696</v>
      </c>
      <c r="U4563" s="45"/>
      <c r="V4563" s="38"/>
      <c r="W4563" s="43">
        <v>2380</v>
      </c>
      <c r="X4563" s="44">
        <v>485520</v>
      </c>
      <c r="Y4563" s="45"/>
      <c r="Z4563" s="38"/>
      <c r="AA4563" s="43">
        <v>5788.49</v>
      </c>
      <c r="AB4563" s="44">
        <v>1180851.96</v>
      </c>
      <c r="AC4563" s="45"/>
      <c r="AD4563" s="38"/>
      <c r="AE4563" s="43">
        <v>3002</v>
      </c>
      <c r="AF4563" s="44">
        <v>612408</v>
      </c>
      <c r="AG4563" s="45"/>
      <c r="AH4563" s="38"/>
      <c r="AI4563" s="43">
        <v>0</v>
      </c>
      <c r="AJ4563" s="44">
        <v>0</v>
      </c>
      <c r="AK4563" s="45"/>
      <c r="AL4563" s="38"/>
      <c r="AM4563" s="43">
        <v>2171</v>
      </c>
      <c r="AN4563" s="44">
        <v>442884</v>
      </c>
      <c r="AO4563" s="45"/>
    </row>
    <row r="4564" spans="1:41" hidden="1" outlineLevel="1" x14ac:dyDescent="0.25">
      <c r="A4564" s="34" t="s">
        <v>7437</v>
      </c>
      <c r="B4564" s="35" t="s">
        <v>7438</v>
      </c>
      <c r="C4564" s="35" t="s">
        <v>7439</v>
      </c>
      <c r="D4564" s="35" t="s">
        <v>500</v>
      </c>
      <c r="E4564" s="42">
        <v>204</v>
      </c>
      <c r="G4564" s="43">
        <v>0</v>
      </c>
      <c r="H4564" s="44">
        <v>0</v>
      </c>
      <c r="I4564" s="45"/>
      <c r="J4564" s="38"/>
      <c r="K4564" s="43">
        <v>7000</v>
      </c>
      <c r="L4564" s="44">
        <v>1428000</v>
      </c>
      <c r="M4564" s="45"/>
      <c r="N4564" s="38"/>
      <c r="O4564" s="43">
        <v>7000</v>
      </c>
      <c r="P4564" s="44">
        <v>1428000</v>
      </c>
      <c r="Q4564" s="45"/>
      <c r="R4564" s="38"/>
      <c r="S4564" s="43">
        <v>2124</v>
      </c>
      <c r="T4564" s="44">
        <v>433296</v>
      </c>
      <c r="U4564" s="45"/>
      <c r="V4564" s="38"/>
      <c r="W4564" s="43">
        <v>2737</v>
      </c>
      <c r="X4564" s="44">
        <v>558348</v>
      </c>
      <c r="Y4564" s="45"/>
      <c r="Z4564" s="38"/>
      <c r="AA4564" s="43">
        <v>16538.55</v>
      </c>
      <c r="AB4564" s="44">
        <v>3373864.2</v>
      </c>
      <c r="AC4564" s="45"/>
      <c r="AD4564" s="38"/>
      <c r="AE4564" s="43">
        <v>4209</v>
      </c>
      <c r="AF4564" s="44">
        <v>858636</v>
      </c>
      <c r="AG4564" s="45"/>
      <c r="AH4564" s="38"/>
      <c r="AI4564" s="43">
        <v>0</v>
      </c>
      <c r="AJ4564" s="44">
        <v>0</v>
      </c>
      <c r="AK4564" s="45"/>
      <c r="AL4564" s="38"/>
      <c r="AM4564" s="43">
        <v>4026</v>
      </c>
      <c r="AN4564" s="44">
        <v>821304</v>
      </c>
      <c r="AO4564" s="45"/>
    </row>
    <row r="4565" spans="1:41" hidden="1" outlineLevel="1" x14ac:dyDescent="0.25">
      <c r="A4565" s="30"/>
      <c r="B4565" s="31" t="s">
        <v>44</v>
      </c>
      <c r="C4565" s="31" t="s">
        <v>45</v>
      </c>
      <c r="G4565" s="36"/>
      <c r="H4565" s="36"/>
      <c r="I4565" s="37"/>
      <c r="J4565" s="38"/>
      <c r="K4565" s="36"/>
      <c r="L4565" s="36"/>
      <c r="M4565" s="37"/>
      <c r="N4565" s="38"/>
      <c r="O4565" s="36"/>
      <c r="P4565" s="36"/>
      <c r="Q4565" s="37"/>
      <c r="R4565" s="38"/>
      <c r="S4565" s="36"/>
      <c r="T4565" s="36"/>
      <c r="U4565" s="37"/>
      <c r="V4565" s="38"/>
      <c r="W4565" s="36"/>
      <c r="X4565" s="36"/>
      <c r="Y4565" s="37"/>
      <c r="Z4565" s="38"/>
      <c r="AA4565" s="36"/>
      <c r="AB4565" s="36"/>
      <c r="AC4565" s="37"/>
      <c r="AD4565" s="38"/>
      <c r="AE4565" s="36"/>
      <c r="AF4565" s="36"/>
      <c r="AG4565" s="37"/>
      <c r="AH4565" s="38"/>
      <c r="AI4565" s="36"/>
      <c r="AJ4565" s="36"/>
      <c r="AK4565" s="37"/>
      <c r="AL4565" s="38"/>
      <c r="AM4565" s="36"/>
      <c r="AN4565" s="36"/>
      <c r="AO4565" s="37"/>
    </row>
    <row r="4566" spans="1:41" ht="30" hidden="1" outlineLevel="1" x14ac:dyDescent="0.25">
      <c r="A4566" s="34" t="s">
        <v>7440</v>
      </c>
      <c r="B4566" s="35" t="s">
        <v>47</v>
      </c>
      <c r="C4566" s="35" t="s">
        <v>5560</v>
      </c>
      <c r="G4566" s="36"/>
      <c r="H4566" s="36"/>
      <c r="I4566" s="37"/>
      <c r="J4566" s="38"/>
      <c r="K4566" s="36"/>
      <c r="L4566" s="36"/>
      <c r="M4566" s="37"/>
      <c r="N4566" s="38"/>
      <c r="O4566" s="36"/>
      <c r="P4566" s="36"/>
      <c r="Q4566" s="37"/>
      <c r="R4566" s="38"/>
      <c r="S4566" s="36"/>
      <c r="T4566" s="36"/>
      <c r="U4566" s="37"/>
      <c r="V4566" s="38"/>
      <c r="W4566" s="36"/>
      <c r="X4566" s="36"/>
      <c r="Y4566" s="37"/>
      <c r="Z4566" s="38"/>
      <c r="AA4566" s="36"/>
      <c r="AB4566" s="36"/>
      <c r="AC4566" s="37"/>
      <c r="AD4566" s="38"/>
      <c r="AE4566" s="36"/>
      <c r="AF4566" s="36"/>
      <c r="AG4566" s="37"/>
      <c r="AH4566" s="38"/>
      <c r="AI4566" s="36"/>
      <c r="AJ4566" s="36"/>
      <c r="AK4566" s="37"/>
      <c r="AL4566" s="38"/>
      <c r="AM4566" s="36"/>
      <c r="AN4566" s="36"/>
      <c r="AO4566" s="37"/>
    </row>
    <row r="4567" spans="1:41" ht="90" hidden="1" outlineLevel="1" x14ac:dyDescent="0.25">
      <c r="A4567" s="34" t="s">
        <v>7441</v>
      </c>
      <c r="B4567" s="35" t="s">
        <v>47</v>
      </c>
      <c r="C4567" s="35" t="s">
        <v>4281</v>
      </c>
      <c r="G4567" s="36"/>
      <c r="H4567" s="36"/>
      <c r="I4567" s="37"/>
      <c r="J4567" s="38"/>
      <c r="K4567" s="36"/>
      <c r="L4567" s="36"/>
      <c r="M4567" s="37"/>
      <c r="N4567" s="38"/>
      <c r="O4567" s="36"/>
      <c r="P4567" s="36"/>
      <c r="Q4567" s="37"/>
      <c r="R4567" s="38"/>
      <c r="S4567" s="36"/>
      <c r="T4567" s="36"/>
      <c r="U4567" s="37"/>
      <c r="V4567" s="38"/>
      <c r="W4567" s="36"/>
      <c r="X4567" s="36"/>
      <c r="Y4567" s="37"/>
      <c r="Z4567" s="38"/>
      <c r="AA4567" s="36"/>
      <c r="AB4567" s="36"/>
      <c r="AC4567" s="37"/>
      <c r="AD4567" s="38"/>
      <c r="AE4567" s="36"/>
      <c r="AF4567" s="36"/>
      <c r="AG4567" s="37"/>
      <c r="AH4567" s="38"/>
      <c r="AI4567" s="36"/>
      <c r="AJ4567" s="36"/>
      <c r="AK4567" s="37"/>
      <c r="AL4567" s="38"/>
      <c r="AM4567" s="36"/>
      <c r="AN4567" s="36"/>
      <c r="AO4567" s="37"/>
    </row>
    <row r="4568" spans="1:41" ht="45" hidden="1" outlineLevel="1" x14ac:dyDescent="0.25">
      <c r="A4568" s="30"/>
      <c r="B4568" s="31" t="s">
        <v>69</v>
      </c>
      <c r="C4568" s="31" t="s">
        <v>70</v>
      </c>
      <c r="D4568" s="31" t="s">
        <v>71</v>
      </c>
      <c r="E4568" s="31" t="s">
        <v>72</v>
      </c>
      <c r="G4568" s="39" t="s">
        <v>73</v>
      </c>
      <c r="H4568" s="40" t="s">
        <v>33</v>
      </c>
      <c r="I4568" s="41"/>
      <c r="J4568" s="38"/>
      <c r="K4568" s="39" t="s">
        <v>73</v>
      </c>
      <c r="L4568" s="40" t="s">
        <v>33</v>
      </c>
      <c r="M4568" s="41"/>
      <c r="N4568" s="38"/>
      <c r="O4568" s="39" t="s">
        <v>73</v>
      </c>
      <c r="P4568" s="40" t="s">
        <v>33</v>
      </c>
      <c r="Q4568" s="41"/>
      <c r="R4568" s="38"/>
      <c r="S4568" s="39" t="s">
        <v>73</v>
      </c>
      <c r="T4568" s="40" t="s">
        <v>33</v>
      </c>
      <c r="U4568" s="41"/>
      <c r="V4568" s="38"/>
      <c r="W4568" s="39" t="s">
        <v>73</v>
      </c>
      <c r="X4568" s="40" t="s">
        <v>33</v>
      </c>
      <c r="Y4568" s="41"/>
      <c r="Z4568" s="38"/>
      <c r="AA4568" s="39" t="s">
        <v>73</v>
      </c>
      <c r="AB4568" s="40" t="s">
        <v>33</v>
      </c>
      <c r="AC4568" s="41"/>
      <c r="AD4568" s="38"/>
      <c r="AE4568" s="39" t="s">
        <v>73</v>
      </c>
      <c r="AF4568" s="40" t="s">
        <v>33</v>
      </c>
      <c r="AG4568" s="41"/>
      <c r="AH4568" s="38"/>
      <c r="AI4568" s="39" t="s">
        <v>73</v>
      </c>
      <c r="AJ4568" s="40" t="s">
        <v>33</v>
      </c>
      <c r="AK4568" s="41"/>
      <c r="AL4568" s="38"/>
      <c r="AM4568" s="39" t="s">
        <v>73</v>
      </c>
      <c r="AN4568" s="40" t="s">
        <v>33</v>
      </c>
      <c r="AO4568" s="41"/>
    </row>
    <row r="4569" spans="1:41" hidden="1" outlineLevel="1" x14ac:dyDescent="0.25">
      <c r="A4569" s="34" t="s">
        <v>7442</v>
      </c>
      <c r="B4569" s="35" t="s">
        <v>7443</v>
      </c>
      <c r="C4569" s="35" t="s">
        <v>7444</v>
      </c>
      <c r="D4569" s="35" t="s">
        <v>500</v>
      </c>
      <c r="E4569" s="42">
        <v>204</v>
      </c>
      <c r="G4569" s="43">
        <v>0</v>
      </c>
      <c r="H4569" s="44">
        <v>0</v>
      </c>
      <c r="I4569" s="45"/>
      <c r="J4569" s="38"/>
      <c r="K4569" s="43">
        <v>3000</v>
      </c>
      <c r="L4569" s="44">
        <v>612000</v>
      </c>
      <c r="M4569" s="45"/>
      <c r="N4569" s="38"/>
      <c r="O4569" s="43">
        <v>3000</v>
      </c>
      <c r="P4569" s="44">
        <v>612000</v>
      </c>
      <c r="Q4569" s="45"/>
      <c r="R4569" s="38"/>
      <c r="S4569" s="43">
        <v>3412</v>
      </c>
      <c r="T4569" s="44">
        <v>696048</v>
      </c>
      <c r="U4569" s="45"/>
      <c r="V4569" s="38"/>
      <c r="W4569" s="43">
        <v>4463</v>
      </c>
      <c r="X4569" s="44">
        <v>910452</v>
      </c>
      <c r="Y4569" s="45"/>
      <c r="Z4569" s="38"/>
      <c r="AA4569" s="43">
        <v>4134.6400000000003</v>
      </c>
      <c r="AB4569" s="44">
        <v>843466.56</v>
      </c>
      <c r="AC4569" s="45"/>
      <c r="AD4569" s="38"/>
      <c r="AE4569" s="43">
        <v>2875</v>
      </c>
      <c r="AF4569" s="44">
        <v>586500</v>
      </c>
      <c r="AG4569" s="45"/>
      <c r="AH4569" s="38"/>
      <c r="AI4569" s="43">
        <v>0</v>
      </c>
      <c r="AJ4569" s="44">
        <v>0</v>
      </c>
      <c r="AK4569" s="45"/>
      <c r="AL4569" s="38"/>
      <c r="AM4569" s="43">
        <v>4414</v>
      </c>
      <c r="AN4569" s="44">
        <v>900456</v>
      </c>
      <c r="AO4569" s="45"/>
    </row>
    <row r="4570" spans="1:41" hidden="1" outlineLevel="1" x14ac:dyDescent="0.25">
      <c r="A4570" s="30"/>
      <c r="B4570" s="31" t="s">
        <v>44</v>
      </c>
      <c r="C4570" s="31" t="s">
        <v>45</v>
      </c>
      <c r="G4570" s="36"/>
      <c r="H4570" s="36"/>
      <c r="I4570" s="37"/>
      <c r="J4570" s="38"/>
      <c r="K4570" s="36"/>
      <c r="L4570" s="36"/>
      <c r="M4570" s="37"/>
      <c r="N4570" s="38"/>
      <c r="O4570" s="36"/>
      <c r="P4570" s="36"/>
      <c r="Q4570" s="37"/>
      <c r="R4570" s="38"/>
      <c r="S4570" s="36"/>
      <c r="T4570" s="36"/>
      <c r="U4570" s="37"/>
      <c r="V4570" s="38"/>
      <c r="W4570" s="36"/>
      <c r="X4570" s="36"/>
      <c r="Y4570" s="37"/>
      <c r="Z4570" s="38"/>
      <c r="AA4570" s="36"/>
      <c r="AB4570" s="36"/>
      <c r="AC4570" s="37"/>
      <c r="AD4570" s="38"/>
      <c r="AE4570" s="36"/>
      <c r="AF4570" s="36"/>
      <c r="AG4570" s="37"/>
      <c r="AH4570" s="38"/>
      <c r="AI4570" s="36"/>
      <c r="AJ4570" s="36"/>
      <c r="AK4570" s="37"/>
      <c r="AL4570" s="38"/>
      <c r="AM4570" s="36"/>
      <c r="AN4570" s="36"/>
      <c r="AO4570" s="37"/>
    </row>
    <row r="4571" spans="1:41" hidden="1" outlineLevel="1" x14ac:dyDescent="0.25">
      <c r="A4571" s="34" t="s">
        <v>7445</v>
      </c>
      <c r="B4571" s="35" t="s">
        <v>47</v>
      </c>
      <c r="C4571" s="35" t="s">
        <v>4286</v>
      </c>
      <c r="G4571" s="36"/>
      <c r="H4571" s="36"/>
      <c r="I4571" s="37"/>
      <c r="J4571" s="38"/>
      <c r="K4571" s="36"/>
      <c r="L4571" s="36"/>
      <c r="M4571" s="37"/>
      <c r="N4571" s="38"/>
      <c r="O4571" s="36"/>
      <c r="P4571" s="36"/>
      <c r="Q4571" s="37"/>
      <c r="R4571" s="38"/>
      <c r="S4571" s="36"/>
      <c r="T4571" s="36"/>
      <c r="U4571" s="37"/>
      <c r="V4571" s="38"/>
      <c r="W4571" s="36"/>
      <c r="X4571" s="36"/>
      <c r="Y4571" s="37"/>
      <c r="Z4571" s="38"/>
      <c r="AA4571" s="36"/>
      <c r="AB4571" s="36"/>
      <c r="AC4571" s="37"/>
      <c r="AD4571" s="38"/>
      <c r="AE4571" s="36"/>
      <c r="AF4571" s="36"/>
      <c r="AG4571" s="37"/>
      <c r="AH4571" s="38"/>
      <c r="AI4571" s="36"/>
      <c r="AJ4571" s="36"/>
      <c r="AK4571" s="37"/>
      <c r="AL4571" s="38"/>
      <c r="AM4571" s="36"/>
      <c r="AN4571" s="36"/>
      <c r="AO4571" s="37"/>
    </row>
    <row r="4572" spans="1:41" ht="60" hidden="1" outlineLevel="1" x14ac:dyDescent="0.25">
      <c r="A4572" s="34" t="s">
        <v>7446</v>
      </c>
      <c r="B4572" s="35" t="s">
        <v>47</v>
      </c>
      <c r="C4572" s="35" t="s">
        <v>4288</v>
      </c>
      <c r="G4572" s="36"/>
      <c r="H4572" s="36"/>
      <c r="I4572" s="37"/>
      <c r="J4572" s="38"/>
      <c r="K4572" s="36"/>
      <c r="L4572" s="36"/>
      <c r="M4572" s="37"/>
      <c r="N4572" s="38"/>
      <c r="O4572" s="36"/>
      <c r="P4572" s="36"/>
      <c r="Q4572" s="37"/>
      <c r="R4572" s="38"/>
      <c r="S4572" s="36"/>
      <c r="T4572" s="36"/>
      <c r="U4572" s="37"/>
      <c r="V4572" s="38"/>
      <c r="W4572" s="36"/>
      <c r="X4572" s="36"/>
      <c r="Y4572" s="37"/>
      <c r="Z4572" s="38"/>
      <c r="AA4572" s="36"/>
      <c r="AB4572" s="36"/>
      <c r="AC4572" s="37"/>
      <c r="AD4572" s="38"/>
      <c r="AE4572" s="36"/>
      <c r="AF4572" s="36"/>
      <c r="AG4572" s="37"/>
      <c r="AH4572" s="38"/>
      <c r="AI4572" s="36"/>
      <c r="AJ4572" s="36"/>
      <c r="AK4572" s="37"/>
      <c r="AL4572" s="38"/>
      <c r="AM4572" s="36"/>
      <c r="AN4572" s="36"/>
      <c r="AO4572" s="37"/>
    </row>
    <row r="4573" spans="1:41" ht="45" hidden="1" outlineLevel="1" x14ac:dyDescent="0.25">
      <c r="A4573" s="30"/>
      <c r="B4573" s="31" t="s">
        <v>69</v>
      </c>
      <c r="C4573" s="31" t="s">
        <v>70</v>
      </c>
      <c r="D4573" s="31" t="s">
        <v>71</v>
      </c>
      <c r="E4573" s="31" t="s">
        <v>72</v>
      </c>
      <c r="G4573" s="39" t="s">
        <v>73</v>
      </c>
      <c r="H4573" s="40" t="s">
        <v>33</v>
      </c>
      <c r="I4573" s="41"/>
      <c r="J4573" s="38"/>
      <c r="K4573" s="39" t="s">
        <v>73</v>
      </c>
      <c r="L4573" s="40" t="s">
        <v>33</v>
      </c>
      <c r="M4573" s="41"/>
      <c r="N4573" s="38"/>
      <c r="O4573" s="39" t="s">
        <v>73</v>
      </c>
      <c r="P4573" s="40" t="s">
        <v>33</v>
      </c>
      <c r="Q4573" s="41"/>
      <c r="R4573" s="38"/>
      <c r="S4573" s="39" t="s">
        <v>73</v>
      </c>
      <c r="T4573" s="40" t="s">
        <v>33</v>
      </c>
      <c r="U4573" s="41"/>
      <c r="V4573" s="38"/>
      <c r="W4573" s="39" t="s">
        <v>73</v>
      </c>
      <c r="X4573" s="40" t="s">
        <v>33</v>
      </c>
      <c r="Y4573" s="41"/>
      <c r="Z4573" s="38"/>
      <c r="AA4573" s="39" t="s">
        <v>73</v>
      </c>
      <c r="AB4573" s="40" t="s">
        <v>33</v>
      </c>
      <c r="AC4573" s="41"/>
      <c r="AD4573" s="38"/>
      <c r="AE4573" s="39" t="s">
        <v>73</v>
      </c>
      <c r="AF4573" s="40" t="s">
        <v>33</v>
      </c>
      <c r="AG4573" s="41"/>
      <c r="AH4573" s="38"/>
      <c r="AI4573" s="39" t="s">
        <v>73</v>
      </c>
      <c r="AJ4573" s="40" t="s">
        <v>33</v>
      </c>
      <c r="AK4573" s="41"/>
      <c r="AL4573" s="38"/>
      <c r="AM4573" s="39" t="s">
        <v>73</v>
      </c>
      <c r="AN4573" s="40" t="s">
        <v>33</v>
      </c>
      <c r="AO4573" s="41"/>
    </row>
    <row r="4574" spans="1:41" hidden="1" outlineLevel="1" x14ac:dyDescent="0.25">
      <c r="A4574" s="34" t="s">
        <v>7447</v>
      </c>
      <c r="B4574" s="35" t="s">
        <v>7448</v>
      </c>
      <c r="C4574" s="35" t="s">
        <v>7449</v>
      </c>
      <c r="D4574" s="35" t="s">
        <v>500</v>
      </c>
      <c r="E4574" s="42">
        <v>408</v>
      </c>
      <c r="G4574" s="43">
        <v>0</v>
      </c>
      <c r="H4574" s="44">
        <v>0</v>
      </c>
      <c r="I4574" s="45"/>
      <c r="J4574" s="38"/>
      <c r="K4574" s="43">
        <v>150</v>
      </c>
      <c r="L4574" s="44">
        <v>61200</v>
      </c>
      <c r="M4574" s="45"/>
      <c r="N4574" s="38"/>
      <c r="O4574" s="43">
        <v>150</v>
      </c>
      <c r="P4574" s="44">
        <v>61200</v>
      </c>
      <c r="Q4574" s="45"/>
      <c r="R4574" s="38"/>
      <c r="S4574" s="43">
        <v>534</v>
      </c>
      <c r="T4574" s="44">
        <v>217872</v>
      </c>
      <c r="U4574" s="45"/>
      <c r="V4574" s="38"/>
      <c r="W4574" s="43">
        <v>595</v>
      </c>
      <c r="X4574" s="44">
        <v>242760</v>
      </c>
      <c r="Y4574" s="45"/>
      <c r="Z4574" s="38"/>
      <c r="AA4574" s="43">
        <v>206.73</v>
      </c>
      <c r="AB4574" s="44">
        <v>84345.84</v>
      </c>
      <c r="AC4574" s="45"/>
      <c r="AD4574" s="38"/>
      <c r="AE4574" s="43">
        <v>403</v>
      </c>
      <c r="AF4574" s="44">
        <v>164424</v>
      </c>
      <c r="AG4574" s="45"/>
      <c r="AH4574" s="38"/>
      <c r="AI4574" s="43">
        <v>0</v>
      </c>
      <c r="AJ4574" s="44">
        <v>0</v>
      </c>
      <c r="AK4574" s="45"/>
      <c r="AL4574" s="38"/>
      <c r="AM4574" s="43">
        <v>248</v>
      </c>
      <c r="AN4574" s="44">
        <v>101184</v>
      </c>
      <c r="AO4574" s="45"/>
    </row>
    <row r="4575" spans="1:41" hidden="1" outlineLevel="1" x14ac:dyDescent="0.25">
      <c r="A4575" s="34" t="s">
        <v>7450</v>
      </c>
      <c r="B4575" s="35" t="s">
        <v>7451</v>
      </c>
      <c r="C4575" s="35" t="s">
        <v>7452</v>
      </c>
      <c r="D4575" s="35" t="s">
        <v>500</v>
      </c>
      <c r="E4575" s="42">
        <v>1224</v>
      </c>
      <c r="G4575" s="43">
        <v>0</v>
      </c>
      <c r="H4575" s="44">
        <v>0</v>
      </c>
      <c r="I4575" s="45"/>
      <c r="J4575" s="38"/>
      <c r="K4575" s="43">
        <v>500</v>
      </c>
      <c r="L4575" s="44">
        <v>612000</v>
      </c>
      <c r="M4575" s="45"/>
      <c r="N4575" s="38"/>
      <c r="O4575" s="43">
        <v>500</v>
      </c>
      <c r="P4575" s="44">
        <v>612000</v>
      </c>
      <c r="Q4575" s="45"/>
      <c r="R4575" s="38"/>
      <c r="S4575" s="43">
        <v>332</v>
      </c>
      <c r="T4575" s="44">
        <v>406368</v>
      </c>
      <c r="U4575" s="45"/>
      <c r="V4575" s="38"/>
      <c r="W4575" s="43">
        <v>595</v>
      </c>
      <c r="X4575" s="44">
        <v>728280</v>
      </c>
      <c r="Y4575" s="45"/>
      <c r="Z4575" s="38"/>
      <c r="AA4575" s="43">
        <v>206.73</v>
      </c>
      <c r="AB4575" s="44">
        <v>253037.52</v>
      </c>
      <c r="AC4575" s="45"/>
      <c r="AD4575" s="38"/>
      <c r="AE4575" s="43">
        <v>288</v>
      </c>
      <c r="AF4575" s="44">
        <v>352512</v>
      </c>
      <c r="AG4575" s="45"/>
      <c r="AH4575" s="38"/>
      <c r="AI4575" s="43">
        <v>0</v>
      </c>
      <c r="AJ4575" s="44">
        <v>0</v>
      </c>
      <c r="AK4575" s="45"/>
      <c r="AL4575" s="38"/>
      <c r="AM4575" s="43">
        <v>488</v>
      </c>
      <c r="AN4575" s="44">
        <v>597312</v>
      </c>
      <c r="AO4575" s="45"/>
    </row>
    <row r="4576" spans="1:41" hidden="1" outlineLevel="1" x14ac:dyDescent="0.25">
      <c r="A4576" s="34" t="s">
        <v>7453</v>
      </c>
      <c r="B4576" s="35" t="s">
        <v>7454</v>
      </c>
      <c r="C4576" s="35" t="s">
        <v>7455</v>
      </c>
      <c r="D4576" s="35" t="s">
        <v>500</v>
      </c>
      <c r="E4576" s="42">
        <v>408</v>
      </c>
      <c r="G4576" s="43">
        <v>0</v>
      </c>
      <c r="H4576" s="44">
        <v>0</v>
      </c>
      <c r="I4576" s="45"/>
      <c r="J4576" s="38"/>
      <c r="K4576" s="43">
        <v>180</v>
      </c>
      <c r="L4576" s="44">
        <v>73440</v>
      </c>
      <c r="M4576" s="45"/>
      <c r="N4576" s="38"/>
      <c r="O4576" s="43">
        <v>180</v>
      </c>
      <c r="P4576" s="44">
        <v>73440</v>
      </c>
      <c r="Q4576" s="45"/>
      <c r="R4576" s="38"/>
      <c r="S4576" s="43">
        <v>534</v>
      </c>
      <c r="T4576" s="44">
        <v>217872</v>
      </c>
      <c r="U4576" s="45"/>
      <c r="V4576" s="38"/>
      <c r="W4576" s="43">
        <v>774</v>
      </c>
      <c r="X4576" s="44">
        <v>315792</v>
      </c>
      <c r="Y4576" s="45"/>
      <c r="Z4576" s="38"/>
      <c r="AA4576" s="43">
        <v>289.42</v>
      </c>
      <c r="AB4576" s="44">
        <v>118083.36</v>
      </c>
      <c r="AC4576" s="45"/>
      <c r="AD4576" s="38"/>
      <c r="AE4576" s="43">
        <v>334</v>
      </c>
      <c r="AF4576" s="44">
        <v>136272</v>
      </c>
      <c r="AG4576" s="45"/>
      <c r="AH4576" s="38"/>
      <c r="AI4576" s="43">
        <v>0</v>
      </c>
      <c r="AJ4576" s="44">
        <v>0</v>
      </c>
      <c r="AK4576" s="45"/>
      <c r="AL4576" s="38"/>
      <c r="AM4576" s="43">
        <v>268</v>
      </c>
      <c r="AN4576" s="44">
        <v>109344</v>
      </c>
      <c r="AO4576" s="45"/>
    </row>
    <row r="4577" spans="1:41" hidden="1" outlineLevel="1" x14ac:dyDescent="0.25">
      <c r="A4577" s="34" t="s">
        <v>7456</v>
      </c>
      <c r="B4577" s="35" t="s">
        <v>7457</v>
      </c>
      <c r="C4577" s="35" t="s">
        <v>7458</v>
      </c>
      <c r="D4577" s="35" t="s">
        <v>500</v>
      </c>
      <c r="E4577" s="42">
        <v>204</v>
      </c>
      <c r="G4577" s="43">
        <v>0</v>
      </c>
      <c r="H4577" s="44">
        <v>0</v>
      </c>
      <c r="I4577" s="45"/>
      <c r="J4577" s="38"/>
      <c r="K4577" s="43">
        <v>200</v>
      </c>
      <c r="L4577" s="44">
        <v>40800</v>
      </c>
      <c r="M4577" s="45"/>
      <c r="N4577" s="38"/>
      <c r="O4577" s="43">
        <v>200</v>
      </c>
      <c r="P4577" s="44">
        <v>40800</v>
      </c>
      <c r="Q4577" s="45"/>
      <c r="R4577" s="38"/>
      <c r="S4577" s="43">
        <v>1125</v>
      </c>
      <c r="T4577" s="44">
        <v>229500</v>
      </c>
      <c r="U4577" s="45"/>
      <c r="V4577" s="38"/>
      <c r="W4577" s="43">
        <v>1071</v>
      </c>
      <c r="X4577" s="44">
        <v>218484</v>
      </c>
      <c r="Y4577" s="45"/>
      <c r="Z4577" s="38"/>
      <c r="AA4577" s="43">
        <v>826.93</v>
      </c>
      <c r="AB4577" s="44">
        <v>168693.72</v>
      </c>
      <c r="AC4577" s="45"/>
      <c r="AD4577" s="38"/>
      <c r="AE4577" s="43">
        <v>518</v>
      </c>
      <c r="AF4577" s="44">
        <v>105672</v>
      </c>
      <c r="AG4577" s="45"/>
      <c r="AH4577" s="38"/>
      <c r="AI4577" s="43">
        <v>0</v>
      </c>
      <c r="AJ4577" s="44">
        <v>0</v>
      </c>
      <c r="AK4577" s="45"/>
      <c r="AL4577" s="38"/>
      <c r="AM4577" s="43">
        <v>553</v>
      </c>
      <c r="AN4577" s="44">
        <v>112812</v>
      </c>
      <c r="AO4577" s="45"/>
    </row>
    <row r="4578" spans="1:41" hidden="1" outlineLevel="1" x14ac:dyDescent="0.25">
      <c r="A4578" s="30"/>
      <c r="B4578" s="31" t="s">
        <v>44</v>
      </c>
      <c r="C4578" s="31" t="s">
        <v>45</v>
      </c>
      <c r="G4578" s="36"/>
      <c r="H4578" s="36"/>
      <c r="I4578" s="37"/>
      <c r="J4578" s="38"/>
      <c r="K4578" s="36"/>
      <c r="L4578" s="36"/>
      <c r="M4578" s="37"/>
      <c r="N4578" s="38"/>
      <c r="O4578" s="36"/>
      <c r="P4578" s="36"/>
      <c r="Q4578" s="37"/>
      <c r="R4578" s="38"/>
      <c r="S4578" s="36"/>
      <c r="T4578" s="36"/>
      <c r="U4578" s="37"/>
      <c r="V4578" s="38"/>
      <c r="W4578" s="36"/>
      <c r="X4578" s="36"/>
      <c r="Y4578" s="37"/>
      <c r="Z4578" s="38"/>
      <c r="AA4578" s="36"/>
      <c r="AB4578" s="36"/>
      <c r="AC4578" s="37"/>
      <c r="AD4578" s="38"/>
      <c r="AE4578" s="36"/>
      <c r="AF4578" s="36"/>
      <c r="AG4578" s="37"/>
      <c r="AH4578" s="38"/>
      <c r="AI4578" s="36"/>
      <c r="AJ4578" s="36"/>
      <c r="AK4578" s="37"/>
      <c r="AL4578" s="38"/>
      <c r="AM4578" s="36"/>
      <c r="AN4578" s="36"/>
      <c r="AO4578" s="37"/>
    </row>
    <row r="4579" spans="1:41" hidden="1" outlineLevel="1" x14ac:dyDescent="0.25">
      <c r="A4579" s="34" t="s">
        <v>7459</v>
      </c>
      <c r="B4579" s="35" t="s">
        <v>47</v>
      </c>
      <c r="C4579" s="35" t="s">
        <v>5597</v>
      </c>
      <c r="G4579" s="36"/>
      <c r="H4579" s="36"/>
      <c r="I4579" s="37"/>
      <c r="J4579" s="38"/>
      <c r="K4579" s="36"/>
      <c r="L4579" s="36"/>
      <c r="M4579" s="37"/>
      <c r="N4579" s="38"/>
      <c r="O4579" s="36"/>
      <c r="P4579" s="36"/>
      <c r="Q4579" s="37"/>
      <c r="R4579" s="38"/>
      <c r="S4579" s="36"/>
      <c r="T4579" s="36"/>
      <c r="U4579" s="37"/>
      <c r="V4579" s="38"/>
      <c r="W4579" s="36"/>
      <c r="X4579" s="36"/>
      <c r="Y4579" s="37"/>
      <c r="Z4579" s="38"/>
      <c r="AA4579" s="36"/>
      <c r="AB4579" s="36"/>
      <c r="AC4579" s="37"/>
      <c r="AD4579" s="38"/>
      <c r="AE4579" s="36"/>
      <c r="AF4579" s="36"/>
      <c r="AG4579" s="37"/>
      <c r="AH4579" s="38"/>
      <c r="AI4579" s="36"/>
      <c r="AJ4579" s="36"/>
      <c r="AK4579" s="37"/>
      <c r="AL4579" s="38"/>
      <c r="AM4579" s="36"/>
      <c r="AN4579" s="36"/>
      <c r="AO4579" s="37"/>
    </row>
    <row r="4580" spans="1:41" ht="45" hidden="1" outlineLevel="1" x14ac:dyDescent="0.25">
      <c r="A4580" s="30"/>
      <c r="B4580" s="31" t="s">
        <v>69</v>
      </c>
      <c r="C4580" s="31" t="s">
        <v>70</v>
      </c>
      <c r="D4580" s="31" t="s">
        <v>71</v>
      </c>
      <c r="E4580" s="31" t="s">
        <v>72</v>
      </c>
      <c r="G4580" s="39" t="s">
        <v>73</v>
      </c>
      <c r="H4580" s="40" t="s">
        <v>33</v>
      </c>
      <c r="I4580" s="41"/>
      <c r="J4580" s="38"/>
      <c r="K4580" s="39" t="s">
        <v>73</v>
      </c>
      <c r="L4580" s="40" t="s">
        <v>33</v>
      </c>
      <c r="M4580" s="41"/>
      <c r="N4580" s="38"/>
      <c r="O4580" s="39" t="s">
        <v>73</v>
      </c>
      <c r="P4580" s="40" t="s">
        <v>33</v>
      </c>
      <c r="Q4580" s="41"/>
      <c r="R4580" s="38"/>
      <c r="S4580" s="39" t="s">
        <v>73</v>
      </c>
      <c r="T4580" s="40" t="s">
        <v>33</v>
      </c>
      <c r="U4580" s="41"/>
      <c r="V4580" s="38"/>
      <c r="W4580" s="39" t="s">
        <v>73</v>
      </c>
      <c r="X4580" s="40" t="s">
        <v>33</v>
      </c>
      <c r="Y4580" s="41"/>
      <c r="Z4580" s="38"/>
      <c r="AA4580" s="39" t="s">
        <v>73</v>
      </c>
      <c r="AB4580" s="40" t="s">
        <v>33</v>
      </c>
      <c r="AC4580" s="41"/>
      <c r="AD4580" s="38"/>
      <c r="AE4580" s="39" t="s">
        <v>73</v>
      </c>
      <c r="AF4580" s="40" t="s">
        <v>33</v>
      </c>
      <c r="AG4580" s="41"/>
      <c r="AH4580" s="38"/>
      <c r="AI4580" s="39" t="s">
        <v>73</v>
      </c>
      <c r="AJ4580" s="40" t="s">
        <v>33</v>
      </c>
      <c r="AK4580" s="41"/>
      <c r="AL4580" s="38"/>
      <c r="AM4580" s="39" t="s">
        <v>73</v>
      </c>
      <c r="AN4580" s="40" t="s">
        <v>33</v>
      </c>
      <c r="AO4580" s="41"/>
    </row>
    <row r="4581" spans="1:41" ht="105" hidden="1" outlineLevel="1" x14ac:dyDescent="0.25">
      <c r="A4581" s="34" t="s">
        <v>7460</v>
      </c>
      <c r="B4581" s="35" t="s">
        <v>7461</v>
      </c>
      <c r="C4581" s="35" t="s">
        <v>5600</v>
      </c>
      <c r="D4581" s="35" t="s">
        <v>5601</v>
      </c>
      <c r="E4581" s="42">
        <v>85680</v>
      </c>
      <c r="G4581" s="43">
        <v>0</v>
      </c>
      <c r="H4581" s="44">
        <v>0</v>
      </c>
      <c r="I4581" s="45"/>
      <c r="J4581" s="38"/>
      <c r="K4581" s="43">
        <v>60</v>
      </c>
      <c r="L4581" s="44">
        <v>5140800</v>
      </c>
      <c r="M4581" s="45"/>
      <c r="N4581" s="38"/>
      <c r="O4581" s="43">
        <v>60</v>
      </c>
      <c r="P4581" s="44">
        <v>5140800</v>
      </c>
      <c r="Q4581" s="45"/>
      <c r="R4581" s="38"/>
      <c r="S4581" s="43">
        <v>28</v>
      </c>
      <c r="T4581" s="44">
        <v>2399040</v>
      </c>
      <c r="U4581" s="45"/>
      <c r="V4581" s="38"/>
      <c r="W4581" s="43">
        <v>33</v>
      </c>
      <c r="X4581" s="44">
        <v>2827440</v>
      </c>
      <c r="Y4581" s="45"/>
      <c r="Z4581" s="38"/>
      <c r="AA4581" s="43">
        <v>56.23</v>
      </c>
      <c r="AB4581" s="44">
        <v>4817786.4000000004</v>
      </c>
      <c r="AC4581" s="45"/>
      <c r="AD4581" s="38"/>
      <c r="AE4581" s="43">
        <v>37</v>
      </c>
      <c r="AF4581" s="44">
        <v>3170160</v>
      </c>
      <c r="AG4581" s="45"/>
      <c r="AH4581" s="38"/>
      <c r="AI4581" s="43">
        <v>0</v>
      </c>
      <c r="AJ4581" s="44">
        <v>0</v>
      </c>
      <c r="AK4581" s="45"/>
      <c r="AL4581" s="38"/>
      <c r="AM4581" s="43">
        <v>24</v>
      </c>
      <c r="AN4581" s="44">
        <v>2056320</v>
      </c>
      <c r="AO4581" s="45"/>
    </row>
    <row r="4582" spans="1:41" ht="45" hidden="1" outlineLevel="1" x14ac:dyDescent="0.25">
      <c r="A4582" s="34" t="s">
        <v>7462</v>
      </c>
      <c r="B4582" s="35" t="s">
        <v>7463</v>
      </c>
      <c r="C4582" s="35" t="s">
        <v>5607</v>
      </c>
      <c r="D4582" s="35" t="s">
        <v>686</v>
      </c>
      <c r="E4582" s="42">
        <v>14280</v>
      </c>
      <c r="G4582" s="43">
        <v>0</v>
      </c>
      <c r="H4582" s="44">
        <v>0</v>
      </c>
      <c r="I4582" s="45"/>
      <c r="J4582" s="38"/>
      <c r="K4582" s="43">
        <v>25</v>
      </c>
      <c r="L4582" s="44">
        <v>357000</v>
      </c>
      <c r="M4582" s="45"/>
      <c r="N4582" s="38"/>
      <c r="O4582" s="43">
        <v>25</v>
      </c>
      <c r="P4582" s="44">
        <v>357000</v>
      </c>
      <c r="Q4582" s="45"/>
      <c r="R4582" s="38"/>
      <c r="S4582" s="43">
        <v>171</v>
      </c>
      <c r="T4582" s="44">
        <v>2441880</v>
      </c>
      <c r="U4582" s="45"/>
      <c r="V4582" s="38"/>
      <c r="W4582" s="43">
        <v>19</v>
      </c>
      <c r="X4582" s="44">
        <v>271320</v>
      </c>
      <c r="Y4582" s="45"/>
      <c r="Z4582" s="38"/>
      <c r="AA4582" s="43">
        <v>34.729999999999997</v>
      </c>
      <c r="AB4582" s="44">
        <v>495944.4</v>
      </c>
      <c r="AC4582" s="45"/>
      <c r="AD4582" s="38"/>
      <c r="AE4582" s="43">
        <v>25</v>
      </c>
      <c r="AF4582" s="44">
        <v>357000</v>
      </c>
      <c r="AG4582" s="45"/>
      <c r="AH4582" s="38"/>
      <c r="AI4582" s="43">
        <v>0</v>
      </c>
      <c r="AJ4582" s="44">
        <v>0</v>
      </c>
      <c r="AK4582" s="45"/>
      <c r="AL4582" s="38"/>
      <c r="AM4582" s="43">
        <v>88</v>
      </c>
      <c r="AN4582" s="44">
        <v>1256640</v>
      </c>
      <c r="AO4582" s="45"/>
    </row>
    <row r="4583" spans="1:41" hidden="1" outlineLevel="1" x14ac:dyDescent="0.25">
      <c r="A4583" s="34" t="s">
        <v>7464</v>
      </c>
      <c r="B4583" s="35" t="s">
        <v>7465</v>
      </c>
      <c r="C4583" s="35" t="s">
        <v>3293</v>
      </c>
      <c r="D4583" s="35" t="s">
        <v>444</v>
      </c>
      <c r="E4583" s="42">
        <v>1</v>
      </c>
      <c r="G4583" s="43">
        <v>0</v>
      </c>
      <c r="H4583" s="44">
        <v>0</v>
      </c>
      <c r="I4583" s="45"/>
      <c r="J4583" s="38"/>
      <c r="K4583" s="43">
        <v>20000</v>
      </c>
      <c r="L4583" s="44">
        <v>20000</v>
      </c>
      <c r="M4583" s="45"/>
      <c r="N4583" s="38"/>
      <c r="O4583" s="43">
        <v>20000</v>
      </c>
      <c r="P4583" s="44">
        <v>20000</v>
      </c>
      <c r="Q4583" s="45"/>
      <c r="R4583" s="38"/>
      <c r="S4583" s="43">
        <v>170256</v>
      </c>
      <c r="T4583" s="44">
        <v>170256</v>
      </c>
      <c r="U4583" s="45"/>
      <c r="V4583" s="38"/>
      <c r="W4583" s="43">
        <v>357000</v>
      </c>
      <c r="X4583" s="44">
        <v>357000</v>
      </c>
      <c r="Y4583" s="45"/>
      <c r="Z4583" s="38"/>
      <c r="AA4583" s="43">
        <v>43</v>
      </c>
      <c r="AB4583" s="44">
        <v>43</v>
      </c>
      <c r="AC4583" s="45"/>
      <c r="AD4583" s="38"/>
      <c r="AE4583" s="43">
        <v>977500</v>
      </c>
      <c r="AF4583" s="44">
        <v>977500</v>
      </c>
      <c r="AG4583" s="45"/>
      <c r="AH4583" s="38"/>
      <c r="AI4583" s="43">
        <v>0</v>
      </c>
      <c r="AJ4583" s="44">
        <v>0</v>
      </c>
      <c r="AK4583" s="45"/>
      <c r="AL4583" s="38"/>
      <c r="AM4583" s="43">
        <v>105</v>
      </c>
      <c r="AN4583" s="44">
        <v>105</v>
      </c>
      <c r="AO4583" s="45"/>
    </row>
    <row r="4584" spans="1:41" hidden="1" outlineLevel="1" x14ac:dyDescent="0.25">
      <c r="A4584" s="34" t="s">
        <v>7466</v>
      </c>
      <c r="B4584" s="35" t="s">
        <v>7467</v>
      </c>
      <c r="C4584" s="35" t="s">
        <v>3296</v>
      </c>
      <c r="D4584" s="35" t="s">
        <v>444</v>
      </c>
      <c r="E4584" s="42">
        <v>1</v>
      </c>
      <c r="G4584" s="43">
        <v>0</v>
      </c>
      <c r="H4584" s="44">
        <v>0</v>
      </c>
      <c r="I4584" s="45"/>
      <c r="J4584" s="38"/>
      <c r="K4584" s="43">
        <v>40800</v>
      </c>
      <c r="L4584" s="44">
        <v>40800</v>
      </c>
      <c r="M4584" s="45"/>
      <c r="N4584" s="38"/>
      <c r="O4584" s="43">
        <v>40800</v>
      </c>
      <c r="P4584" s="44">
        <v>40800</v>
      </c>
      <c r="Q4584" s="45"/>
      <c r="R4584" s="38"/>
      <c r="S4584" s="43">
        <v>104573</v>
      </c>
      <c r="T4584" s="44">
        <v>104573</v>
      </c>
      <c r="U4584" s="45"/>
      <c r="V4584" s="38"/>
      <c r="W4584" s="43">
        <v>606900</v>
      </c>
      <c r="X4584" s="44">
        <v>606900</v>
      </c>
      <c r="Y4584" s="45"/>
      <c r="Z4584" s="38"/>
      <c r="AA4584" s="43">
        <v>165385.48000000001</v>
      </c>
      <c r="AB4584" s="44">
        <v>165385.48000000001</v>
      </c>
      <c r="AC4584" s="45"/>
      <c r="AD4584" s="38"/>
      <c r="AE4584" s="43">
        <v>690000</v>
      </c>
      <c r="AF4584" s="44">
        <v>690000</v>
      </c>
      <c r="AG4584" s="45"/>
      <c r="AH4584" s="38"/>
      <c r="AI4584" s="43">
        <v>0</v>
      </c>
      <c r="AJ4584" s="44">
        <v>0</v>
      </c>
      <c r="AK4584" s="45"/>
      <c r="AL4584" s="38"/>
      <c r="AM4584" s="43">
        <v>150533</v>
      </c>
      <c r="AN4584" s="44">
        <v>150533</v>
      </c>
      <c r="AO4584" s="45"/>
    </row>
    <row r="4585" spans="1:41" ht="30" hidden="1" outlineLevel="1" x14ac:dyDescent="0.25">
      <c r="A4585" s="34" t="s">
        <v>7468</v>
      </c>
      <c r="B4585" s="35" t="s">
        <v>7469</v>
      </c>
      <c r="C4585" s="35" t="s">
        <v>5613</v>
      </c>
      <c r="D4585" s="35" t="s">
        <v>444</v>
      </c>
      <c r="E4585" s="42">
        <v>1</v>
      </c>
      <c r="G4585" s="43">
        <v>0</v>
      </c>
      <c r="H4585" s="44">
        <v>0</v>
      </c>
      <c r="I4585" s="45"/>
      <c r="J4585" s="38"/>
      <c r="K4585" s="43">
        <v>40800</v>
      </c>
      <c r="L4585" s="44">
        <v>40800</v>
      </c>
      <c r="M4585" s="45"/>
      <c r="N4585" s="38"/>
      <c r="O4585" s="43">
        <v>40800</v>
      </c>
      <c r="P4585" s="44">
        <v>40800</v>
      </c>
      <c r="Q4585" s="45"/>
      <c r="R4585" s="38"/>
      <c r="S4585" s="43">
        <v>382384</v>
      </c>
      <c r="T4585" s="44">
        <v>382384</v>
      </c>
      <c r="U4585" s="45"/>
      <c r="V4585" s="38"/>
      <c r="W4585" s="43">
        <v>892500</v>
      </c>
      <c r="X4585" s="44">
        <v>892500</v>
      </c>
      <c r="Y4585" s="45"/>
      <c r="Z4585" s="38"/>
      <c r="AA4585" s="43">
        <v>124039.11</v>
      </c>
      <c r="AB4585" s="44">
        <v>124039.11</v>
      </c>
      <c r="AC4585" s="45"/>
      <c r="AD4585" s="38"/>
      <c r="AE4585" s="43">
        <v>402500</v>
      </c>
      <c r="AF4585" s="44">
        <v>402500</v>
      </c>
      <c r="AG4585" s="45"/>
      <c r="AH4585" s="38"/>
      <c r="AI4585" s="43">
        <v>0</v>
      </c>
      <c r="AJ4585" s="44">
        <v>0</v>
      </c>
      <c r="AK4585" s="45"/>
      <c r="AL4585" s="38"/>
      <c r="AM4585" s="43">
        <v>631334</v>
      </c>
      <c r="AN4585" s="44">
        <v>631334</v>
      </c>
      <c r="AO4585" s="45"/>
    </row>
    <row r="4586" spans="1:41" hidden="1" outlineLevel="1" x14ac:dyDescent="0.25">
      <c r="A4586" s="30"/>
      <c r="B4586" s="31" t="s">
        <v>44</v>
      </c>
      <c r="C4586" s="31" t="s">
        <v>45</v>
      </c>
      <c r="G4586" s="36"/>
      <c r="H4586" s="36"/>
      <c r="I4586" s="37"/>
      <c r="J4586" s="38"/>
      <c r="K4586" s="36"/>
      <c r="L4586" s="36"/>
      <c r="M4586" s="37"/>
      <c r="N4586" s="38"/>
      <c r="O4586" s="36"/>
      <c r="P4586" s="36"/>
      <c r="Q4586" s="37"/>
      <c r="R4586" s="38"/>
      <c r="S4586" s="36"/>
      <c r="T4586" s="36"/>
      <c r="U4586" s="37"/>
      <c r="V4586" s="38"/>
      <c r="W4586" s="36"/>
      <c r="X4586" s="36"/>
      <c r="Y4586" s="37"/>
      <c r="Z4586" s="38"/>
      <c r="AA4586" s="36"/>
      <c r="AB4586" s="36"/>
      <c r="AC4586" s="37"/>
      <c r="AD4586" s="38"/>
      <c r="AE4586" s="36"/>
      <c r="AF4586" s="36"/>
      <c r="AG4586" s="37"/>
      <c r="AH4586" s="38"/>
      <c r="AI4586" s="36"/>
      <c r="AJ4586" s="36"/>
      <c r="AK4586" s="37"/>
      <c r="AL4586" s="38"/>
      <c r="AM4586" s="36"/>
      <c r="AN4586" s="36"/>
      <c r="AO4586" s="37"/>
    </row>
    <row r="4587" spans="1:41" hidden="1" outlineLevel="1" x14ac:dyDescent="0.25">
      <c r="A4587" s="34" t="s">
        <v>7470</v>
      </c>
      <c r="B4587" s="35" t="s">
        <v>47</v>
      </c>
      <c r="C4587" s="35" t="s">
        <v>4203</v>
      </c>
      <c r="G4587" s="36"/>
      <c r="H4587" s="36"/>
      <c r="I4587" s="37"/>
      <c r="J4587" s="38"/>
      <c r="K4587" s="36"/>
      <c r="L4587" s="36"/>
      <c r="M4587" s="37"/>
      <c r="N4587" s="38"/>
      <c r="O4587" s="36"/>
      <c r="P4587" s="36"/>
      <c r="Q4587" s="37"/>
      <c r="R4587" s="38"/>
      <c r="S4587" s="36"/>
      <c r="T4587" s="36"/>
      <c r="U4587" s="37"/>
      <c r="V4587" s="38"/>
      <c r="W4587" s="36"/>
      <c r="X4587" s="36"/>
      <c r="Y4587" s="37"/>
      <c r="Z4587" s="38"/>
      <c r="AA4587" s="36"/>
      <c r="AB4587" s="36"/>
      <c r="AC4587" s="37"/>
      <c r="AD4587" s="38"/>
      <c r="AE4587" s="36"/>
      <c r="AF4587" s="36"/>
      <c r="AG4587" s="37"/>
      <c r="AH4587" s="38"/>
      <c r="AI4587" s="36"/>
      <c r="AJ4587" s="36"/>
      <c r="AK4587" s="37"/>
      <c r="AL4587" s="38"/>
      <c r="AM4587" s="36"/>
      <c r="AN4587" s="36"/>
      <c r="AO4587" s="37"/>
    </row>
    <row r="4588" spans="1:41" ht="45" hidden="1" outlineLevel="1" x14ac:dyDescent="0.25">
      <c r="A4588" s="34" t="s">
        <v>7471</v>
      </c>
      <c r="B4588" s="35" t="s">
        <v>47</v>
      </c>
      <c r="C4588" s="35" t="s">
        <v>4205</v>
      </c>
      <c r="G4588" s="36"/>
      <c r="H4588" s="36"/>
      <c r="I4588" s="37"/>
      <c r="J4588" s="38"/>
      <c r="K4588" s="36"/>
      <c r="L4588" s="36"/>
      <c r="M4588" s="37"/>
      <c r="N4588" s="38"/>
      <c r="O4588" s="36"/>
      <c r="P4588" s="36"/>
      <c r="Q4588" s="37"/>
      <c r="R4588" s="38"/>
      <c r="S4588" s="36"/>
      <c r="T4588" s="36"/>
      <c r="U4588" s="37"/>
      <c r="V4588" s="38"/>
      <c r="W4588" s="36"/>
      <c r="X4588" s="36"/>
      <c r="Y4588" s="37"/>
      <c r="Z4588" s="38"/>
      <c r="AA4588" s="36"/>
      <c r="AB4588" s="36"/>
      <c r="AC4588" s="37"/>
      <c r="AD4588" s="38"/>
      <c r="AE4588" s="36"/>
      <c r="AF4588" s="36"/>
      <c r="AG4588" s="37"/>
      <c r="AH4588" s="38"/>
      <c r="AI4588" s="36"/>
      <c r="AJ4588" s="36"/>
      <c r="AK4588" s="37"/>
      <c r="AL4588" s="38"/>
      <c r="AM4588" s="36"/>
      <c r="AN4588" s="36"/>
      <c r="AO4588" s="37"/>
    </row>
    <row r="4589" spans="1:41" ht="45" hidden="1" outlineLevel="1" x14ac:dyDescent="0.25">
      <c r="A4589" s="30"/>
      <c r="B4589" s="31" t="s">
        <v>69</v>
      </c>
      <c r="C4589" s="31" t="s">
        <v>70</v>
      </c>
      <c r="D4589" s="31" t="s">
        <v>71</v>
      </c>
      <c r="E4589" s="31" t="s">
        <v>72</v>
      </c>
      <c r="G4589" s="39" t="s">
        <v>73</v>
      </c>
      <c r="H4589" s="40" t="s">
        <v>33</v>
      </c>
      <c r="I4589" s="41"/>
      <c r="J4589" s="38"/>
      <c r="K4589" s="39" t="s">
        <v>73</v>
      </c>
      <c r="L4589" s="40" t="s">
        <v>33</v>
      </c>
      <c r="M4589" s="41"/>
      <c r="N4589" s="38"/>
      <c r="O4589" s="39" t="s">
        <v>73</v>
      </c>
      <c r="P4589" s="40" t="s">
        <v>33</v>
      </c>
      <c r="Q4589" s="41"/>
      <c r="R4589" s="38"/>
      <c r="S4589" s="39" t="s">
        <v>73</v>
      </c>
      <c r="T4589" s="40" t="s">
        <v>33</v>
      </c>
      <c r="U4589" s="41"/>
      <c r="V4589" s="38"/>
      <c r="W4589" s="39" t="s">
        <v>73</v>
      </c>
      <c r="X4589" s="40" t="s">
        <v>33</v>
      </c>
      <c r="Y4589" s="41"/>
      <c r="Z4589" s="38"/>
      <c r="AA4589" s="39" t="s">
        <v>73</v>
      </c>
      <c r="AB4589" s="40" t="s">
        <v>33</v>
      </c>
      <c r="AC4589" s="41"/>
      <c r="AD4589" s="38"/>
      <c r="AE4589" s="39" t="s">
        <v>73</v>
      </c>
      <c r="AF4589" s="40" t="s">
        <v>33</v>
      </c>
      <c r="AG4589" s="41"/>
      <c r="AH4589" s="38"/>
      <c r="AI4589" s="39" t="s">
        <v>73</v>
      </c>
      <c r="AJ4589" s="40" t="s">
        <v>33</v>
      </c>
      <c r="AK4589" s="41"/>
      <c r="AL4589" s="38"/>
      <c r="AM4589" s="39" t="s">
        <v>73</v>
      </c>
      <c r="AN4589" s="40" t="s">
        <v>33</v>
      </c>
      <c r="AO4589" s="41"/>
    </row>
    <row r="4590" spans="1:41" hidden="1" outlineLevel="1" x14ac:dyDescent="0.25">
      <c r="A4590" s="34" t="s">
        <v>7472</v>
      </c>
      <c r="B4590" s="35" t="s">
        <v>7473</v>
      </c>
      <c r="C4590" s="35" t="s">
        <v>4208</v>
      </c>
      <c r="D4590" s="35" t="s">
        <v>500</v>
      </c>
      <c r="E4590" s="42">
        <v>1020</v>
      </c>
      <c r="G4590" s="43">
        <v>0</v>
      </c>
      <c r="H4590" s="44">
        <v>0</v>
      </c>
      <c r="I4590" s="45"/>
      <c r="J4590" s="38"/>
      <c r="K4590" s="43">
        <v>80</v>
      </c>
      <c r="L4590" s="44">
        <v>81600</v>
      </c>
      <c r="M4590" s="45"/>
      <c r="N4590" s="38"/>
      <c r="O4590" s="43">
        <v>80</v>
      </c>
      <c r="P4590" s="44">
        <v>81600</v>
      </c>
      <c r="Q4590" s="45"/>
      <c r="R4590" s="38"/>
      <c r="S4590" s="43">
        <v>55</v>
      </c>
      <c r="T4590" s="44">
        <v>56100</v>
      </c>
      <c r="U4590" s="45"/>
      <c r="V4590" s="38"/>
      <c r="W4590" s="43">
        <v>52</v>
      </c>
      <c r="X4590" s="44">
        <v>53040</v>
      </c>
      <c r="Y4590" s="45"/>
      <c r="Z4590" s="38"/>
      <c r="AA4590" s="43">
        <v>95.1</v>
      </c>
      <c r="AB4590" s="44">
        <v>97002</v>
      </c>
      <c r="AC4590" s="45"/>
      <c r="AD4590" s="38"/>
      <c r="AE4590" s="43">
        <v>403</v>
      </c>
      <c r="AF4590" s="44">
        <v>411060</v>
      </c>
      <c r="AG4590" s="45"/>
      <c r="AH4590" s="38"/>
      <c r="AI4590" s="43">
        <v>0</v>
      </c>
      <c r="AJ4590" s="44">
        <v>0</v>
      </c>
      <c r="AK4590" s="45"/>
      <c r="AL4590" s="38"/>
      <c r="AM4590" s="43">
        <v>70</v>
      </c>
      <c r="AN4590" s="44">
        <v>71400</v>
      </c>
      <c r="AO4590" s="45"/>
    </row>
    <row r="4591" spans="1:41" hidden="1" outlineLevel="1" x14ac:dyDescent="0.25">
      <c r="A4591" s="30"/>
      <c r="B4591" s="31" t="s">
        <v>44</v>
      </c>
      <c r="C4591" s="31" t="s">
        <v>45</v>
      </c>
      <c r="G4591" s="36"/>
      <c r="H4591" s="36"/>
      <c r="I4591" s="37"/>
      <c r="J4591" s="38"/>
      <c r="K4591" s="36"/>
      <c r="L4591" s="36"/>
      <c r="M4591" s="37"/>
      <c r="N4591" s="38"/>
      <c r="O4591" s="36"/>
      <c r="P4591" s="36"/>
      <c r="Q4591" s="37"/>
      <c r="R4591" s="38"/>
      <c r="S4591" s="36"/>
      <c r="T4591" s="36"/>
      <c r="U4591" s="37"/>
      <c r="V4591" s="38"/>
      <c r="W4591" s="36"/>
      <c r="X4591" s="36"/>
      <c r="Y4591" s="37"/>
      <c r="Z4591" s="38"/>
      <c r="AA4591" s="36"/>
      <c r="AB4591" s="36"/>
      <c r="AC4591" s="37"/>
      <c r="AD4591" s="38"/>
      <c r="AE4591" s="36"/>
      <c r="AF4591" s="36"/>
      <c r="AG4591" s="37"/>
      <c r="AH4591" s="38"/>
      <c r="AI4591" s="36"/>
      <c r="AJ4591" s="36"/>
      <c r="AK4591" s="37"/>
      <c r="AL4591" s="38"/>
      <c r="AM4591" s="36"/>
      <c r="AN4591" s="36"/>
      <c r="AO4591" s="37"/>
    </row>
    <row r="4592" spans="1:41" ht="60" hidden="1" outlineLevel="1" x14ac:dyDescent="0.25">
      <c r="A4592" s="34" t="s">
        <v>7474</v>
      </c>
      <c r="B4592" s="35" t="s">
        <v>47</v>
      </c>
      <c r="C4592" s="35" t="s">
        <v>4232</v>
      </c>
      <c r="G4592" s="36"/>
      <c r="H4592" s="36"/>
      <c r="I4592" s="37"/>
      <c r="J4592" s="38"/>
      <c r="K4592" s="36"/>
      <c r="L4592" s="36"/>
      <c r="M4592" s="37"/>
      <c r="N4592" s="38"/>
      <c r="O4592" s="36"/>
      <c r="P4592" s="36"/>
      <c r="Q4592" s="37"/>
      <c r="R4592" s="38"/>
      <c r="S4592" s="36"/>
      <c r="T4592" s="36"/>
      <c r="U4592" s="37"/>
      <c r="V4592" s="38"/>
      <c r="W4592" s="36"/>
      <c r="X4592" s="36"/>
      <c r="Y4592" s="37"/>
      <c r="Z4592" s="38"/>
      <c r="AA4592" s="36"/>
      <c r="AB4592" s="36"/>
      <c r="AC4592" s="37"/>
      <c r="AD4592" s="38"/>
      <c r="AE4592" s="36"/>
      <c r="AF4592" s="36"/>
      <c r="AG4592" s="37"/>
      <c r="AH4592" s="38"/>
      <c r="AI4592" s="36"/>
      <c r="AJ4592" s="36"/>
      <c r="AK4592" s="37"/>
      <c r="AL4592" s="38"/>
      <c r="AM4592" s="36"/>
      <c r="AN4592" s="36"/>
      <c r="AO4592" s="37"/>
    </row>
    <row r="4593" spans="1:41" ht="45" hidden="1" outlineLevel="1" x14ac:dyDescent="0.25">
      <c r="A4593" s="30"/>
      <c r="B4593" s="31" t="s">
        <v>69</v>
      </c>
      <c r="C4593" s="31" t="s">
        <v>70</v>
      </c>
      <c r="D4593" s="31" t="s">
        <v>71</v>
      </c>
      <c r="E4593" s="31" t="s">
        <v>72</v>
      </c>
      <c r="G4593" s="39" t="s">
        <v>73</v>
      </c>
      <c r="H4593" s="40" t="s">
        <v>33</v>
      </c>
      <c r="I4593" s="41"/>
      <c r="J4593" s="38"/>
      <c r="K4593" s="39" t="s">
        <v>73</v>
      </c>
      <c r="L4593" s="40" t="s">
        <v>33</v>
      </c>
      <c r="M4593" s="41"/>
      <c r="N4593" s="38"/>
      <c r="O4593" s="39" t="s">
        <v>73</v>
      </c>
      <c r="P4593" s="40" t="s">
        <v>33</v>
      </c>
      <c r="Q4593" s="41"/>
      <c r="R4593" s="38"/>
      <c r="S4593" s="39" t="s">
        <v>73</v>
      </c>
      <c r="T4593" s="40" t="s">
        <v>33</v>
      </c>
      <c r="U4593" s="41"/>
      <c r="V4593" s="38"/>
      <c r="W4593" s="39" t="s">
        <v>73</v>
      </c>
      <c r="X4593" s="40" t="s">
        <v>33</v>
      </c>
      <c r="Y4593" s="41"/>
      <c r="Z4593" s="38"/>
      <c r="AA4593" s="39" t="s">
        <v>73</v>
      </c>
      <c r="AB4593" s="40" t="s">
        <v>33</v>
      </c>
      <c r="AC4593" s="41"/>
      <c r="AD4593" s="38"/>
      <c r="AE4593" s="39" t="s">
        <v>73</v>
      </c>
      <c r="AF4593" s="40" t="s">
        <v>33</v>
      </c>
      <c r="AG4593" s="41"/>
      <c r="AH4593" s="38"/>
      <c r="AI4593" s="39" t="s">
        <v>73</v>
      </c>
      <c r="AJ4593" s="40" t="s">
        <v>33</v>
      </c>
      <c r="AK4593" s="41"/>
      <c r="AL4593" s="38"/>
      <c r="AM4593" s="39" t="s">
        <v>73</v>
      </c>
      <c r="AN4593" s="40" t="s">
        <v>33</v>
      </c>
      <c r="AO4593" s="41"/>
    </row>
    <row r="4594" spans="1:41" hidden="1" outlineLevel="1" x14ac:dyDescent="0.25">
      <c r="A4594" s="34" t="s">
        <v>7475</v>
      </c>
      <c r="B4594" s="35" t="s">
        <v>7476</v>
      </c>
      <c r="C4594" s="35" t="s">
        <v>7477</v>
      </c>
      <c r="D4594" s="35" t="s">
        <v>500</v>
      </c>
      <c r="E4594" s="42">
        <v>204</v>
      </c>
      <c r="G4594" s="43">
        <v>0</v>
      </c>
      <c r="H4594" s="44">
        <v>0</v>
      </c>
      <c r="I4594" s="45"/>
      <c r="J4594" s="38"/>
      <c r="K4594" s="43">
        <v>65</v>
      </c>
      <c r="L4594" s="44">
        <v>13260</v>
      </c>
      <c r="M4594" s="45"/>
      <c r="N4594" s="38"/>
      <c r="O4594" s="43">
        <v>65</v>
      </c>
      <c r="P4594" s="44">
        <v>13260</v>
      </c>
      <c r="Q4594" s="45"/>
      <c r="R4594" s="38"/>
      <c r="S4594" s="43">
        <v>55</v>
      </c>
      <c r="T4594" s="44">
        <v>11220</v>
      </c>
      <c r="U4594" s="45"/>
      <c r="V4594" s="38"/>
      <c r="W4594" s="43">
        <v>109</v>
      </c>
      <c r="X4594" s="44">
        <v>22236</v>
      </c>
      <c r="Y4594" s="45"/>
      <c r="Z4594" s="38"/>
      <c r="AA4594" s="43">
        <v>90.96</v>
      </c>
      <c r="AB4594" s="44">
        <v>18555.84</v>
      </c>
      <c r="AC4594" s="45"/>
      <c r="AD4594" s="38"/>
      <c r="AE4594" s="43">
        <v>518</v>
      </c>
      <c r="AF4594" s="44">
        <v>105672</v>
      </c>
      <c r="AG4594" s="45"/>
      <c r="AH4594" s="38"/>
      <c r="AI4594" s="43">
        <v>0</v>
      </c>
      <c r="AJ4594" s="44">
        <v>0</v>
      </c>
      <c r="AK4594" s="45"/>
      <c r="AL4594" s="38"/>
      <c r="AM4594" s="43">
        <v>77</v>
      </c>
      <c r="AN4594" s="44">
        <v>15708</v>
      </c>
      <c r="AO4594" s="45"/>
    </row>
    <row r="4595" spans="1:41" hidden="1" outlineLevel="1" x14ac:dyDescent="0.25">
      <c r="A4595" s="34" t="s">
        <v>7478</v>
      </c>
      <c r="B4595" s="35" t="s">
        <v>7479</v>
      </c>
      <c r="C4595" s="35" t="s">
        <v>5633</v>
      </c>
      <c r="D4595" s="35" t="s">
        <v>500</v>
      </c>
      <c r="E4595" s="42">
        <v>408</v>
      </c>
      <c r="G4595" s="43">
        <v>0</v>
      </c>
      <c r="H4595" s="44">
        <v>0</v>
      </c>
      <c r="I4595" s="45"/>
      <c r="J4595" s="38"/>
      <c r="K4595" s="43">
        <v>90</v>
      </c>
      <c r="L4595" s="44">
        <v>36720</v>
      </c>
      <c r="M4595" s="45"/>
      <c r="N4595" s="38"/>
      <c r="O4595" s="43">
        <v>90</v>
      </c>
      <c r="P4595" s="44">
        <v>36720</v>
      </c>
      <c r="Q4595" s="45"/>
      <c r="R4595" s="38"/>
      <c r="S4595" s="43">
        <v>85</v>
      </c>
      <c r="T4595" s="44">
        <v>34680</v>
      </c>
      <c r="U4595" s="45"/>
      <c r="V4595" s="38"/>
      <c r="W4595" s="43">
        <v>113</v>
      </c>
      <c r="X4595" s="44">
        <v>46104</v>
      </c>
      <c r="Y4595" s="45"/>
      <c r="Z4595" s="38"/>
      <c r="AA4595" s="43">
        <v>103.37</v>
      </c>
      <c r="AB4595" s="44">
        <v>42174.96</v>
      </c>
      <c r="AC4595" s="45"/>
      <c r="AD4595" s="38"/>
      <c r="AE4595" s="43">
        <v>587</v>
      </c>
      <c r="AF4595" s="44">
        <v>239496</v>
      </c>
      <c r="AG4595" s="45"/>
      <c r="AH4595" s="38"/>
      <c r="AI4595" s="43">
        <v>0</v>
      </c>
      <c r="AJ4595" s="44">
        <v>0</v>
      </c>
      <c r="AK4595" s="45"/>
      <c r="AL4595" s="38"/>
      <c r="AM4595" s="43">
        <v>110</v>
      </c>
      <c r="AN4595" s="44">
        <v>44880</v>
      </c>
      <c r="AO4595" s="45"/>
    </row>
    <row r="4596" spans="1:41" hidden="1" outlineLevel="1" x14ac:dyDescent="0.25">
      <c r="A4596" s="34" t="s">
        <v>7480</v>
      </c>
      <c r="B4596" s="35" t="s">
        <v>7481</v>
      </c>
      <c r="C4596" s="35" t="s">
        <v>7482</v>
      </c>
      <c r="D4596" s="35" t="s">
        <v>500</v>
      </c>
      <c r="E4596" s="42">
        <v>204</v>
      </c>
      <c r="G4596" s="43">
        <v>0</v>
      </c>
      <c r="H4596" s="44">
        <v>0</v>
      </c>
      <c r="I4596" s="45"/>
      <c r="J4596" s="38"/>
      <c r="K4596" s="43">
        <v>100</v>
      </c>
      <c r="L4596" s="44">
        <v>20400</v>
      </c>
      <c r="M4596" s="45"/>
      <c r="N4596" s="38"/>
      <c r="O4596" s="43">
        <v>100</v>
      </c>
      <c r="P4596" s="44">
        <v>20400</v>
      </c>
      <c r="Q4596" s="45"/>
      <c r="R4596" s="38"/>
      <c r="S4596" s="43">
        <v>115</v>
      </c>
      <c r="T4596" s="44">
        <v>23460</v>
      </c>
      <c r="U4596" s="45"/>
      <c r="V4596" s="38"/>
      <c r="W4596" s="43">
        <v>113</v>
      </c>
      <c r="X4596" s="44">
        <v>23052</v>
      </c>
      <c r="Y4596" s="45"/>
      <c r="Z4596" s="38"/>
      <c r="AA4596" s="43">
        <v>165.39</v>
      </c>
      <c r="AB4596" s="44">
        <v>33739.56</v>
      </c>
      <c r="AC4596" s="45"/>
      <c r="AD4596" s="38"/>
      <c r="AE4596" s="43">
        <v>679</v>
      </c>
      <c r="AF4596" s="44">
        <v>138516</v>
      </c>
      <c r="AG4596" s="45"/>
      <c r="AH4596" s="38"/>
      <c r="AI4596" s="43">
        <v>0</v>
      </c>
      <c r="AJ4596" s="44">
        <v>0</v>
      </c>
      <c r="AK4596" s="45"/>
      <c r="AL4596" s="38"/>
      <c r="AM4596" s="43">
        <v>117</v>
      </c>
      <c r="AN4596" s="44">
        <v>23868</v>
      </c>
      <c r="AO4596" s="45"/>
    </row>
    <row r="4597" spans="1:41" hidden="1" outlineLevel="1" x14ac:dyDescent="0.25">
      <c r="A4597" s="34" t="s">
        <v>7483</v>
      </c>
      <c r="B4597" s="35" t="s">
        <v>7484</v>
      </c>
      <c r="C4597" s="35" t="s">
        <v>7485</v>
      </c>
      <c r="D4597" s="35" t="s">
        <v>500</v>
      </c>
      <c r="E4597" s="42">
        <v>612</v>
      </c>
      <c r="G4597" s="43">
        <v>0</v>
      </c>
      <c r="H4597" s="44">
        <v>0</v>
      </c>
      <c r="I4597" s="45"/>
      <c r="J4597" s="38"/>
      <c r="K4597" s="43">
        <v>115</v>
      </c>
      <c r="L4597" s="44">
        <v>70380</v>
      </c>
      <c r="M4597" s="45"/>
      <c r="N4597" s="38"/>
      <c r="O4597" s="43">
        <v>115</v>
      </c>
      <c r="P4597" s="44">
        <v>70380</v>
      </c>
      <c r="Q4597" s="45"/>
      <c r="R4597" s="38"/>
      <c r="S4597" s="43">
        <v>124</v>
      </c>
      <c r="T4597" s="44">
        <v>75888</v>
      </c>
      <c r="U4597" s="45"/>
      <c r="V4597" s="38"/>
      <c r="W4597" s="43">
        <v>113</v>
      </c>
      <c r="X4597" s="44">
        <v>69156</v>
      </c>
      <c r="Y4597" s="45"/>
      <c r="Z4597" s="38"/>
      <c r="AA4597" s="43">
        <v>206.73</v>
      </c>
      <c r="AB4597" s="44">
        <v>126518.76</v>
      </c>
      <c r="AC4597" s="45"/>
      <c r="AD4597" s="38"/>
      <c r="AE4597" s="43">
        <v>748</v>
      </c>
      <c r="AF4597" s="44">
        <v>457776</v>
      </c>
      <c r="AG4597" s="45"/>
      <c r="AH4597" s="38"/>
      <c r="AI4597" s="43">
        <v>0</v>
      </c>
      <c r="AJ4597" s="44">
        <v>0</v>
      </c>
      <c r="AK4597" s="45"/>
      <c r="AL4597" s="38"/>
      <c r="AM4597" s="43">
        <v>128</v>
      </c>
      <c r="AN4597" s="44">
        <v>78336</v>
      </c>
      <c r="AO4597" s="45"/>
    </row>
    <row r="4598" spans="1:41" hidden="1" outlineLevel="1" x14ac:dyDescent="0.25">
      <c r="A4598" s="30"/>
      <c r="B4598" s="31" t="s">
        <v>44</v>
      </c>
      <c r="C4598" s="31" t="s">
        <v>45</v>
      </c>
      <c r="G4598" s="36"/>
      <c r="H4598" s="36"/>
      <c r="I4598" s="37"/>
      <c r="J4598" s="38"/>
      <c r="K4598" s="36"/>
      <c r="L4598" s="36"/>
      <c r="M4598" s="37"/>
      <c r="N4598" s="38"/>
      <c r="O4598" s="36"/>
      <c r="P4598" s="36"/>
      <c r="Q4598" s="37"/>
      <c r="R4598" s="38"/>
      <c r="S4598" s="36"/>
      <c r="T4598" s="36"/>
      <c r="U4598" s="37"/>
      <c r="V4598" s="38"/>
      <c r="W4598" s="36"/>
      <c r="X4598" s="36"/>
      <c r="Y4598" s="37"/>
      <c r="Z4598" s="38"/>
      <c r="AA4598" s="36"/>
      <c r="AB4598" s="36"/>
      <c r="AC4598" s="37"/>
      <c r="AD4598" s="38"/>
      <c r="AE4598" s="36"/>
      <c r="AF4598" s="36"/>
      <c r="AG4598" s="37"/>
      <c r="AH4598" s="38"/>
      <c r="AI4598" s="36"/>
      <c r="AJ4598" s="36"/>
      <c r="AK4598" s="37"/>
      <c r="AL4598" s="38"/>
      <c r="AM4598" s="36"/>
      <c r="AN4598" s="36"/>
      <c r="AO4598" s="37"/>
    </row>
    <row r="4599" spans="1:41" ht="45" hidden="1" outlineLevel="1" x14ac:dyDescent="0.25">
      <c r="A4599" s="34" t="s">
        <v>7486</v>
      </c>
      <c r="B4599" s="35" t="s">
        <v>47</v>
      </c>
      <c r="C4599" s="35" t="s">
        <v>4243</v>
      </c>
      <c r="G4599" s="36"/>
      <c r="H4599" s="36"/>
      <c r="I4599" s="37"/>
      <c r="J4599" s="38"/>
      <c r="K4599" s="36"/>
      <c r="L4599" s="36"/>
      <c r="M4599" s="37"/>
      <c r="N4599" s="38"/>
      <c r="O4599" s="36"/>
      <c r="P4599" s="36"/>
      <c r="Q4599" s="37"/>
      <c r="R4599" s="38"/>
      <c r="S4599" s="36"/>
      <c r="T4599" s="36"/>
      <c r="U4599" s="37"/>
      <c r="V4599" s="38"/>
      <c r="W4599" s="36"/>
      <c r="X4599" s="36"/>
      <c r="Y4599" s="37"/>
      <c r="Z4599" s="38"/>
      <c r="AA4599" s="36"/>
      <c r="AB4599" s="36"/>
      <c r="AC4599" s="37"/>
      <c r="AD4599" s="38"/>
      <c r="AE4599" s="36"/>
      <c r="AF4599" s="36"/>
      <c r="AG4599" s="37"/>
      <c r="AH4599" s="38"/>
      <c r="AI4599" s="36"/>
      <c r="AJ4599" s="36"/>
      <c r="AK4599" s="37"/>
      <c r="AL4599" s="38"/>
      <c r="AM4599" s="36"/>
      <c r="AN4599" s="36"/>
      <c r="AO4599" s="37"/>
    </row>
    <row r="4600" spans="1:41" ht="45" hidden="1" outlineLevel="1" x14ac:dyDescent="0.25">
      <c r="A4600" s="30"/>
      <c r="B4600" s="31" t="s">
        <v>69</v>
      </c>
      <c r="C4600" s="31" t="s">
        <v>70</v>
      </c>
      <c r="D4600" s="31" t="s">
        <v>71</v>
      </c>
      <c r="E4600" s="31" t="s">
        <v>72</v>
      </c>
      <c r="G4600" s="39" t="s">
        <v>73</v>
      </c>
      <c r="H4600" s="40" t="s">
        <v>33</v>
      </c>
      <c r="I4600" s="41"/>
      <c r="J4600" s="38"/>
      <c r="K4600" s="39" t="s">
        <v>73</v>
      </c>
      <c r="L4600" s="40" t="s">
        <v>33</v>
      </c>
      <c r="M4600" s="41"/>
      <c r="N4600" s="38"/>
      <c r="O4600" s="39" t="s">
        <v>73</v>
      </c>
      <c r="P4600" s="40" t="s">
        <v>33</v>
      </c>
      <c r="Q4600" s="41"/>
      <c r="R4600" s="38"/>
      <c r="S4600" s="39" t="s">
        <v>73</v>
      </c>
      <c r="T4600" s="40" t="s">
        <v>33</v>
      </c>
      <c r="U4600" s="41"/>
      <c r="V4600" s="38"/>
      <c r="W4600" s="39" t="s">
        <v>73</v>
      </c>
      <c r="X4600" s="40" t="s">
        <v>33</v>
      </c>
      <c r="Y4600" s="41"/>
      <c r="Z4600" s="38"/>
      <c r="AA4600" s="39" t="s">
        <v>73</v>
      </c>
      <c r="AB4600" s="40" t="s">
        <v>33</v>
      </c>
      <c r="AC4600" s="41"/>
      <c r="AD4600" s="38"/>
      <c r="AE4600" s="39" t="s">
        <v>73</v>
      </c>
      <c r="AF4600" s="40" t="s">
        <v>33</v>
      </c>
      <c r="AG4600" s="41"/>
      <c r="AH4600" s="38"/>
      <c r="AI4600" s="39" t="s">
        <v>73</v>
      </c>
      <c r="AJ4600" s="40" t="s">
        <v>33</v>
      </c>
      <c r="AK4600" s="41"/>
      <c r="AL4600" s="38"/>
      <c r="AM4600" s="39" t="s">
        <v>73</v>
      </c>
      <c r="AN4600" s="40" t="s">
        <v>33</v>
      </c>
      <c r="AO4600" s="41"/>
    </row>
    <row r="4601" spans="1:41" hidden="1" outlineLevel="1" x14ac:dyDescent="0.25">
      <c r="A4601" s="34" t="s">
        <v>7487</v>
      </c>
      <c r="B4601" s="35" t="s">
        <v>7488</v>
      </c>
      <c r="C4601" s="35" t="s">
        <v>7477</v>
      </c>
      <c r="D4601" s="35" t="s">
        <v>500</v>
      </c>
      <c r="E4601" s="42">
        <v>204</v>
      </c>
      <c r="G4601" s="43">
        <v>0</v>
      </c>
      <c r="H4601" s="44">
        <v>0</v>
      </c>
      <c r="I4601" s="45"/>
      <c r="J4601" s="38"/>
      <c r="K4601" s="43">
        <v>60</v>
      </c>
      <c r="L4601" s="44">
        <v>12240</v>
      </c>
      <c r="M4601" s="45"/>
      <c r="N4601" s="38"/>
      <c r="O4601" s="43">
        <v>60</v>
      </c>
      <c r="P4601" s="44">
        <v>12240</v>
      </c>
      <c r="Q4601" s="45"/>
      <c r="R4601" s="38"/>
      <c r="S4601" s="43">
        <v>41</v>
      </c>
      <c r="T4601" s="44">
        <v>8364</v>
      </c>
      <c r="U4601" s="45"/>
      <c r="V4601" s="38"/>
      <c r="W4601" s="43">
        <v>109</v>
      </c>
      <c r="X4601" s="44">
        <v>22236</v>
      </c>
      <c r="Y4601" s="45"/>
      <c r="Z4601" s="38"/>
      <c r="AA4601" s="43">
        <v>90.96</v>
      </c>
      <c r="AB4601" s="44">
        <v>18555.84</v>
      </c>
      <c r="AC4601" s="45"/>
      <c r="AD4601" s="38"/>
      <c r="AE4601" s="43">
        <v>529</v>
      </c>
      <c r="AF4601" s="44">
        <v>107916</v>
      </c>
      <c r="AG4601" s="45"/>
      <c r="AH4601" s="38"/>
      <c r="AI4601" s="43">
        <v>0</v>
      </c>
      <c r="AJ4601" s="44">
        <v>0</v>
      </c>
      <c r="AK4601" s="45"/>
      <c r="AL4601" s="38"/>
      <c r="AM4601" s="43">
        <v>66</v>
      </c>
      <c r="AN4601" s="44">
        <v>13464</v>
      </c>
      <c r="AO4601" s="45"/>
    </row>
    <row r="4602" spans="1:41" hidden="1" outlineLevel="1" x14ac:dyDescent="0.25">
      <c r="A4602" s="34" t="s">
        <v>7489</v>
      </c>
      <c r="B4602" s="35" t="s">
        <v>7490</v>
      </c>
      <c r="C4602" s="35" t="s">
        <v>5633</v>
      </c>
      <c r="D4602" s="35" t="s">
        <v>500</v>
      </c>
      <c r="E4602" s="42">
        <v>408</v>
      </c>
      <c r="G4602" s="43">
        <v>0</v>
      </c>
      <c r="H4602" s="44">
        <v>0</v>
      </c>
      <c r="I4602" s="45"/>
      <c r="J4602" s="38"/>
      <c r="K4602" s="43">
        <v>85</v>
      </c>
      <c r="L4602" s="44">
        <v>34680</v>
      </c>
      <c r="M4602" s="45"/>
      <c r="N4602" s="38"/>
      <c r="O4602" s="43">
        <v>85</v>
      </c>
      <c r="P4602" s="44">
        <v>34680</v>
      </c>
      <c r="Q4602" s="45"/>
      <c r="R4602" s="38"/>
      <c r="S4602" s="43">
        <v>52</v>
      </c>
      <c r="T4602" s="44">
        <v>21216</v>
      </c>
      <c r="U4602" s="45"/>
      <c r="V4602" s="38"/>
      <c r="W4602" s="43">
        <v>113</v>
      </c>
      <c r="X4602" s="44">
        <v>46104</v>
      </c>
      <c r="Y4602" s="45"/>
      <c r="Z4602" s="38"/>
      <c r="AA4602" s="43">
        <v>103.37</v>
      </c>
      <c r="AB4602" s="44">
        <v>42174.96</v>
      </c>
      <c r="AC4602" s="45"/>
      <c r="AD4602" s="38"/>
      <c r="AE4602" s="43">
        <v>610</v>
      </c>
      <c r="AF4602" s="44">
        <v>248880</v>
      </c>
      <c r="AG4602" s="45"/>
      <c r="AH4602" s="38"/>
      <c r="AI4602" s="43">
        <v>0</v>
      </c>
      <c r="AJ4602" s="44">
        <v>0</v>
      </c>
      <c r="AK4602" s="45"/>
      <c r="AL4602" s="38"/>
      <c r="AM4602" s="43">
        <v>98</v>
      </c>
      <c r="AN4602" s="44">
        <v>39984</v>
      </c>
      <c r="AO4602" s="45"/>
    </row>
    <row r="4603" spans="1:41" hidden="1" outlineLevel="1" x14ac:dyDescent="0.25">
      <c r="A4603" s="34" t="s">
        <v>7491</v>
      </c>
      <c r="B4603" s="35" t="s">
        <v>7492</v>
      </c>
      <c r="C4603" s="35" t="s">
        <v>7482</v>
      </c>
      <c r="D4603" s="35" t="s">
        <v>500</v>
      </c>
      <c r="E4603" s="42">
        <v>204</v>
      </c>
      <c r="G4603" s="43">
        <v>0</v>
      </c>
      <c r="H4603" s="44">
        <v>0</v>
      </c>
      <c r="I4603" s="45"/>
      <c r="J4603" s="38"/>
      <c r="K4603" s="43">
        <v>95</v>
      </c>
      <c r="L4603" s="44">
        <v>19380</v>
      </c>
      <c r="M4603" s="45"/>
      <c r="N4603" s="38"/>
      <c r="O4603" s="43">
        <v>95</v>
      </c>
      <c r="P4603" s="44">
        <v>19380</v>
      </c>
      <c r="Q4603" s="45"/>
      <c r="R4603" s="38"/>
      <c r="S4603" s="43">
        <v>66</v>
      </c>
      <c r="T4603" s="44">
        <v>13464</v>
      </c>
      <c r="U4603" s="45"/>
      <c r="V4603" s="38"/>
      <c r="W4603" s="43">
        <v>113</v>
      </c>
      <c r="X4603" s="44">
        <v>23052</v>
      </c>
      <c r="Y4603" s="45"/>
      <c r="Z4603" s="38"/>
      <c r="AA4603" s="43">
        <v>165.39</v>
      </c>
      <c r="AB4603" s="44">
        <v>33739.56</v>
      </c>
      <c r="AC4603" s="45"/>
      <c r="AD4603" s="38"/>
      <c r="AE4603" s="43">
        <v>684</v>
      </c>
      <c r="AF4603" s="44">
        <v>139536</v>
      </c>
      <c r="AG4603" s="45"/>
      <c r="AH4603" s="38"/>
      <c r="AI4603" s="43">
        <v>0</v>
      </c>
      <c r="AJ4603" s="44">
        <v>0</v>
      </c>
      <c r="AK4603" s="45"/>
      <c r="AL4603" s="38"/>
      <c r="AM4603" s="43">
        <v>105</v>
      </c>
      <c r="AN4603" s="44">
        <v>21420</v>
      </c>
      <c r="AO4603" s="45"/>
    </row>
    <row r="4604" spans="1:41" hidden="1" outlineLevel="1" x14ac:dyDescent="0.25">
      <c r="A4604" s="34" t="s">
        <v>7493</v>
      </c>
      <c r="B4604" s="35" t="s">
        <v>7494</v>
      </c>
      <c r="C4604" s="35" t="s">
        <v>7485</v>
      </c>
      <c r="D4604" s="35" t="s">
        <v>500</v>
      </c>
      <c r="E4604" s="42">
        <v>612</v>
      </c>
      <c r="G4604" s="43">
        <v>0</v>
      </c>
      <c r="H4604" s="44">
        <v>0</v>
      </c>
      <c r="I4604" s="45"/>
      <c r="J4604" s="38"/>
      <c r="K4604" s="43">
        <v>110</v>
      </c>
      <c r="L4604" s="44">
        <v>67320</v>
      </c>
      <c r="M4604" s="45"/>
      <c r="N4604" s="38"/>
      <c r="O4604" s="43">
        <v>110</v>
      </c>
      <c r="P4604" s="44">
        <v>67320</v>
      </c>
      <c r="Q4604" s="45"/>
      <c r="R4604" s="38"/>
      <c r="S4604" s="43">
        <v>70</v>
      </c>
      <c r="T4604" s="44">
        <v>42840</v>
      </c>
      <c r="U4604" s="45"/>
      <c r="V4604" s="38"/>
      <c r="W4604" s="43">
        <v>113</v>
      </c>
      <c r="X4604" s="44">
        <v>69156</v>
      </c>
      <c r="Y4604" s="45"/>
      <c r="Z4604" s="38"/>
      <c r="AA4604" s="43">
        <v>206.73</v>
      </c>
      <c r="AB4604" s="44">
        <v>126518.76</v>
      </c>
      <c r="AC4604" s="45"/>
      <c r="AD4604" s="38"/>
      <c r="AE4604" s="43">
        <v>759</v>
      </c>
      <c r="AF4604" s="44">
        <v>464508</v>
      </c>
      <c r="AG4604" s="45"/>
      <c r="AH4604" s="38"/>
      <c r="AI4604" s="43">
        <v>0</v>
      </c>
      <c r="AJ4604" s="44">
        <v>0</v>
      </c>
      <c r="AK4604" s="45"/>
      <c r="AL4604" s="38"/>
      <c r="AM4604" s="43">
        <v>114</v>
      </c>
      <c r="AN4604" s="44">
        <v>69768</v>
      </c>
      <c r="AO4604" s="45"/>
    </row>
    <row r="4605" spans="1:41" hidden="1" outlineLevel="1" x14ac:dyDescent="0.25">
      <c r="A4605" s="30"/>
      <c r="B4605" s="31" t="s">
        <v>44</v>
      </c>
      <c r="C4605" s="31" t="s">
        <v>45</v>
      </c>
      <c r="G4605" s="36"/>
      <c r="H4605" s="36"/>
      <c r="I4605" s="37"/>
      <c r="J4605" s="38"/>
      <c r="K4605" s="36"/>
      <c r="L4605" s="36"/>
      <c r="M4605" s="37"/>
      <c r="N4605" s="38"/>
      <c r="O4605" s="36"/>
      <c r="P4605" s="36"/>
      <c r="Q4605" s="37"/>
      <c r="R4605" s="38"/>
      <c r="S4605" s="36"/>
      <c r="T4605" s="36"/>
      <c r="U4605" s="37"/>
      <c r="V4605" s="38"/>
      <c r="W4605" s="36"/>
      <c r="X4605" s="36"/>
      <c r="Y4605" s="37"/>
      <c r="Z4605" s="38"/>
      <c r="AA4605" s="36"/>
      <c r="AB4605" s="36"/>
      <c r="AC4605" s="37"/>
      <c r="AD4605" s="38"/>
      <c r="AE4605" s="36"/>
      <c r="AF4605" s="36"/>
      <c r="AG4605" s="37"/>
      <c r="AH4605" s="38"/>
      <c r="AI4605" s="36"/>
      <c r="AJ4605" s="36"/>
      <c r="AK4605" s="37"/>
      <c r="AL4605" s="38"/>
      <c r="AM4605" s="36"/>
      <c r="AN4605" s="36"/>
      <c r="AO4605" s="37"/>
    </row>
    <row r="4606" spans="1:41" ht="45" hidden="1" outlineLevel="1" x14ac:dyDescent="0.25">
      <c r="A4606" s="34" t="s">
        <v>7495</v>
      </c>
      <c r="B4606" s="35" t="s">
        <v>47</v>
      </c>
      <c r="C4606" s="35" t="s">
        <v>4216</v>
      </c>
      <c r="G4606" s="36"/>
      <c r="H4606" s="36"/>
      <c r="I4606" s="37"/>
      <c r="J4606" s="38"/>
      <c r="K4606" s="36"/>
      <c r="L4606" s="36"/>
      <c r="M4606" s="37"/>
      <c r="N4606" s="38"/>
      <c r="O4606" s="36"/>
      <c r="P4606" s="36"/>
      <c r="Q4606" s="37"/>
      <c r="R4606" s="38"/>
      <c r="S4606" s="36"/>
      <c r="T4606" s="36"/>
      <c r="U4606" s="37"/>
      <c r="V4606" s="38"/>
      <c r="W4606" s="36"/>
      <c r="X4606" s="36"/>
      <c r="Y4606" s="37"/>
      <c r="Z4606" s="38"/>
      <c r="AA4606" s="36"/>
      <c r="AB4606" s="36"/>
      <c r="AC4606" s="37"/>
      <c r="AD4606" s="38"/>
      <c r="AE4606" s="36"/>
      <c r="AF4606" s="36"/>
      <c r="AG4606" s="37"/>
      <c r="AH4606" s="38"/>
      <c r="AI4606" s="36"/>
      <c r="AJ4606" s="36"/>
      <c r="AK4606" s="37"/>
      <c r="AL4606" s="38"/>
      <c r="AM4606" s="36"/>
      <c r="AN4606" s="36"/>
      <c r="AO4606" s="37"/>
    </row>
    <row r="4607" spans="1:41" ht="45" hidden="1" outlineLevel="1" x14ac:dyDescent="0.25">
      <c r="A4607" s="30"/>
      <c r="B4607" s="31" t="s">
        <v>69</v>
      </c>
      <c r="C4607" s="31" t="s">
        <v>70</v>
      </c>
      <c r="D4607" s="31" t="s">
        <v>71</v>
      </c>
      <c r="E4607" s="31" t="s">
        <v>72</v>
      </c>
      <c r="G4607" s="39" t="s">
        <v>73</v>
      </c>
      <c r="H4607" s="40" t="s">
        <v>33</v>
      </c>
      <c r="I4607" s="41"/>
      <c r="J4607" s="38"/>
      <c r="K4607" s="39" t="s">
        <v>73</v>
      </c>
      <c r="L4607" s="40" t="s">
        <v>33</v>
      </c>
      <c r="M4607" s="41"/>
      <c r="N4607" s="38"/>
      <c r="O4607" s="39" t="s">
        <v>73</v>
      </c>
      <c r="P4607" s="40" t="s">
        <v>33</v>
      </c>
      <c r="Q4607" s="41"/>
      <c r="R4607" s="38"/>
      <c r="S4607" s="39" t="s">
        <v>73</v>
      </c>
      <c r="T4607" s="40" t="s">
        <v>33</v>
      </c>
      <c r="U4607" s="41"/>
      <c r="V4607" s="38"/>
      <c r="W4607" s="39" t="s">
        <v>73</v>
      </c>
      <c r="X4607" s="40" t="s">
        <v>33</v>
      </c>
      <c r="Y4607" s="41"/>
      <c r="Z4607" s="38"/>
      <c r="AA4607" s="39" t="s">
        <v>73</v>
      </c>
      <c r="AB4607" s="40" t="s">
        <v>33</v>
      </c>
      <c r="AC4607" s="41"/>
      <c r="AD4607" s="38"/>
      <c r="AE4607" s="39" t="s">
        <v>73</v>
      </c>
      <c r="AF4607" s="40" t="s">
        <v>33</v>
      </c>
      <c r="AG4607" s="41"/>
      <c r="AH4607" s="38"/>
      <c r="AI4607" s="39" t="s">
        <v>73</v>
      </c>
      <c r="AJ4607" s="40" t="s">
        <v>33</v>
      </c>
      <c r="AK4607" s="41"/>
      <c r="AL4607" s="38"/>
      <c r="AM4607" s="39" t="s">
        <v>73</v>
      </c>
      <c r="AN4607" s="40" t="s">
        <v>33</v>
      </c>
      <c r="AO4607" s="41"/>
    </row>
    <row r="4608" spans="1:41" hidden="1" outlineLevel="1" x14ac:dyDescent="0.25">
      <c r="A4608" s="34" t="s">
        <v>7496</v>
      </c>
      <c r="B4608" s="35" t="s">
        <v>7497</v>
      </c>
      <c r="C4608" s="35" t="s">
        <v>7498</v>
      </c>
      <c r="D4608" s="35" t="s">
        <v>500</v>
      </c>
      <c r="E4608" s="42">
        <v>204</v>
      </c>
      <c r="G4608" s="43">
        <v>0</v>
      </c>
      <c r="H4608" s="44">
        <v>0</v>
      </c>
      <c r="I4608" s="45"/>
      <c r="J4608" s="38"/>
      <c r="K4608" s="43">
        <v>120</v>
      </c>
      <c r="L4608" s="44">
        <v>24480</v>
      </c>
      <c r="M4608" s="45"/>
      <c r="N4608" s="38"/>
      <c r="O4608" s="43">
        <v>120</v>
      </c>
      <c r="P4608" s="44">
        <v>24480</v>
      </c>
      <c r="Q4608" s="45"/>
      <c r="R4608" s="38"/>
      <c r="S4608" s="43">
        <v>294</v>
      </c>
      <c r="T4608" s="44">
        <v>59976</v>
      </c>
      <c r="U4608" s="45"/>
      <c r="V4608" s="38"/>
      <c r="W4608" s="43">
        <v>143</v>
      </c>
      <c r="X4608" s="44">
        <v>29172</v>
      </c>
      <c r="Y4608" s="45"/>
      <c r="Z4608" s="38"/>
      <c r="AA4608" s="43">
        <v>206.73</v>
      </c>
      <c r="AB4608" s="44">
        <v>42172.92</v>
      </c>
      <c r="AC4608" s="45"/>
      <c r="AD4608" s="38"/>
      <c r="AE4608" s="43">
        <v>575</v>
      </c>
      <c r="AF4608" s="44">
        <v>117300</v>
      </c>
      <c r="AG4608" s="45"/>
      <c r="AH4608" s="38"/>
      <c r="AI4608" s="43">
        <v>0</v>
      </c>
      <c r="AJ4608" s="44">
        <v>0</v>
      </c>
      <c r="AK4608" s="45"/>
      <c r="AL4608" s="38"/>
      <c r="AM4608" s="43">
        <v>186</v>
      </c>
      <c r="AN4608" s="44">
        <v>37944</v>
      </c>
      <c r="AO4608" s="45"/>
    </row>
    <row r="4609" spans="1:41" hidden="1" outlineLevel="1" x14ac:dyDescent="0.25">
      <c r="A4609" s="30"/>
      <c r="B4609" s="31" t="s">
        <v>44</v>
      </c>
      <c r="C4609" s="31" t="s">
        <v>45</v>
      </c>
      <c r="G4609" s="36"/>
      <c r="H4609" s="36"/>
      <c r="I4609" s="37"/>
      <c r="J4609" s="38"/>
      <c r="K4609" s="36"/>
      <c r="L4609" s="36"/>
      <c r="M4609" s="37"/>
      <c r="N4609" s="38"/>
      <c r="O4609" s="36"/>
      <c r="P4609" s="36"/>
      <c r="Q4609" s="37"/>
      <c r="R4609" s="38"/>
      <c r="S4609" s="36"/>
      <c r="T4609" s="36"/>
      <c r="U4609" s="37"/>
      <c r="V4609" s="38"/>
      <c r="W4609" s="36"/>
      <c r="X4609" s="36"/>
      <c r="Y4609" s="37"/>
      <c r="Z4609" s="38"/>
      <c r="AA4609" s="36"/>
      <c r="AB4609" s="36"/>
      <c r="AC4609" s="37"/>
      <c r="AD4609" s="38"/>
      <c r="AE4609" s="36"/>
      <c r="AF4609" s="36"/>
      <c r="AG4609" s="37"/>
      <c r="AH4609" s="38"/>
      <c r="AI4609" s="36"/>
      <c r="AJ4609" s="36"/>
      <c r="AK4609" s="37"/>
      <c r="AL4609" s="38"/>
      <c r="AM4609" s="36"/>
      <c r="AN4609" s="36"/>
      <c r="AO4609" s="37"/>
    </row>
    <row r="4610" spans="1:41" ht="45" hidden="1" outlineLevel="1" x14ac:dyDescent="0.25">
      <c r="A4610" s="34" t="s">
        <v>7499</v>
      </c>
      <c r="B4610" s="35" t="s">
        <v>47</v>
      </c>
      <c r="C4610" s="35" t="s">
        <v>4226</v>
      </c>
      <c r="G4610" s="36"/>
      <c r="H4610" s="36"/>
      <c r="I4610" s="37"/>
      <c r="J4610" s="38"/>
      <c r="K4610" s="36"/>
      <c r="L4610" s="36"/>
      <c r="M4610" s="37"/>
      <c r="N4610" s="38"/>
      <c r="O4610" s="36"/>
      <c r="P4610" s="36"/>
      <c r="Q4610" s="37"/>
      <c r="R4610" s="38"/>
      <c r="S4610" s="36"/>
      <c r="T4610" s="36"/>
      <c r="U4610" s="37"/>
      <c r="V4610" s="38"/>
      <c r="W4610" s="36"/>
      <c r="X4610" s="36"/>
      <c r="Y4610" s="37"/>
      <c r="Z4610" s="38"/>
      <c r="AA4610" s="36"/>
      <c r="AB4610" s="36"/>
      <c r="AC4610" s="37"/>
      <c r="AD4610" s="38"/>
      <c r="AE4610" s="36"/>
      <c r="AF4610" s="36"/>
      <c r="AG4610" s="37"/>
      <c r="AH4610" s="38"/>
      <c r="AI4610" s="36"/>
      <c r="AJ4610" s="36"/>
      <c r="AK4610" s="37"/>
      <c r="AL4610" s="38"/>
      <c r="AM4610" s="36"/>
      <c r="AN4610" s="36"/>
      <c r="AO4610" s="37"/>
    </row>
    <row r="4611" spans="1:41" ht="45" hidden="1" outlineLevel="1" x14ac:dyDescent="0.25">
      <c r="A4611" s="30"/>
      <c r="B4611" s="31" t="s">
        <v>69</v>
      </c>
      <c r="C4611" s="31" t="s">
        <v>70</v>
      </c>
      <c r="D4611" s="31" t="s">
        <v>71</v>
      </c>
      <c r="E4611" s="31" t="s">
        <v>72</v>
      </c>
      <c r="G4611" s="39" t="s">
        <v>73</v>
      </c>
      <c r="H4611" s="40" t="s">
        <v>33</v>
      </c>
      <c r="I4611" s="41"/>
      <c r="J4611" s="38"/>
      <c r="K4611" s="39" t="s">
        <v>73</v>
      </c>
      <c r="L4611" s="40" t="s">
        <v>33</v>
      </c>
      <c r="M4611" s="41"/>
      <c r="N4611" s="38"/>
      <c r="O4611" s="39" t="s">
        <v>73</v>
      </c>
      <c r="P4611" s="40" t="s">
        <v>33</v>
      </c>
      <c r="Q4611" s="41"/>
      <c r="R4611" s="38"/>
      <c r="S4611" s="39" t="s">
        <v>73</v>
      </c>
      <c r="T4611" s="40" t="s">
        <v>33</v>
      </c>
      <c r="U4611" s="41"/>
      <c r="V4611" s="38"/>
      <c r="W4611" s="39" t="s">
        <v>73</v>
      </c>
      <c r="X4611" s="40" t="s">
        <v>33</v>
      </c>
      <c r="Y4611" s="41"/>
      <c r="Z4611" s="38"/>
      <c r="AA4611" s="39" t="s">
        <v>73</v>
      </c>
      <c r="AB4611" s="40" t="s">
        <v>33</v>
      </c>
      <c r="AC4611" s="41"/>
      <c r="AD4611" s="38"/>
      <c r="AE4611" s="39" t="s">
        <v>73</v>
      </c>
      <c r="AF4611" s="40" t="s">
        <v>33</v>
      </c>
      <c r="AG4611" s="41"/>
      <c r="AH4611" s="38"/>
      <c r="AI4611" s="39" t="s">
        <v>73</v>
      </c>
      <c r="AJ4611" s="40" t="s">
        <v>33</v>
      </c>
      <c r="AK4611" s="41"/>
      <c r="AL4611" s="38"/>
      <c r="AM4611" s="39" t="s">
        <v>73</v>
      </c>
      <c r="AN4611" s="40" t="s">
        <v>33</v>
      </c>
      <c r="AO4611" s="41"/>
    </row>
    <row r="4612" spans="1:41" hidden="1" outlineLevel="1" x14ac:dyDescent="0.25">
      <c r="A4612" s="34" t="s">
        <v>7500</v>
      </c>
      <c r="B4612" s="35" t="s">
        <v>7501</v>
      </c>
      <c r="C4612" s="35" t="s">
        <v>7498</v>
      </c>
      <c r="D4612" s="35" t="s">
        <v>500</v>
      </c>
      <c r="E4612" s="42">
        <v>204</v>
      </c>
      <c r="G4612" s="43">
        <v>0</v>
      </c>
      <c r="H4612" s="44">
        <v>0</v>
      </c>
      <c r="I4612" s="45"/>
      <c r="J4612" s="38"/>
      <c r="K4612" s="43">
        <v>115</v>
      </c>
      <c r="L4612" s="44">
        <v>23460</v>
      </c>
      <c r="M4612" s="45"/>
      <c r="N4612" s="38"/>
      <c r="O4612" s="43">
        <v>115</v>
      </c>
      <c r="P4612" s="44">
        <v>23460</v>
      </c>
      <c r="Q4612" s="45"/>
      <c r="R4612" s="38"/>
      <c r="S4612" s="43">
        <v>261</v>
      </c>
      <c r="T4612" s="44">
        <v>53244</v>
      </c>
      <c r="U4612" s="45"/>
      <c r="V4612" s="38"/>
      <c r="W4612" s="43">
        <v>143</v>
      </c>
      <c r="X4612" s="44">
        <v>29172</v>
      </c>
      <c r="Y4612" s="45"/>
      <c r="Z4612" s="38"/>
      <c r="AA4612" s="43">
        <v>206.73</v>
      </c>
      <c r="AB4612" s="44">
        <v>42172.92</v>
      </c>
      <c r="AC4612" s="45"/>
      <c r="AD4612" s="38"/>
      <c r="AE4612" s="43">
        <v>518</v>
      </c>
      <c r="AF4612" s="44">
        <v>105672</v>
      </c>
      <c r="AG4612" s="45"/>
      <c r="AH4612" s="38"/>
      <c r="AI4612" s="43">
        <v>0</v>
      </c>
      <c r="AJ4612" s="44">
        <v>0</v>
      </c>
      <c r="AK4612" s="45"/>
      <c r="AL4612" s="38"/>
      <c r="AM4612" s="43">
        <v>172</v>
      </c>
      <c r="AN4612" s="44">
        <v>35088</v>
      </c>
      <c r="AO4612" s="45"/>
    </row>
    <row r="4613" spans="1:41" ht="45" hidden="1" outlineLevel="1" x14ac:dyDescent="0.25">
      <c r="A4613" s="34" t="s">
        <v>7502</v>
      </c>
      <c r="B4613" s="35" t="s">
        <v>7503</v>
      </c>
      <c r="C4613" s="35" t="s">
        <v>4319</v>
      </c>
      <c r="D4613" s="35" t="s">
        <v>444</v>
      </c>
      <c r="E4613" s="42">
        <v>1</v>
      </c>
      <c r="G4613" s="43">
        <v>0</v>
      </c>
      <c r="H4613" s="44">
        <v>0</v>
      </c>
      <c r="I4613" s="45"/>
      <c r="J4613" s="38"/>
      <c r="K4613" s="43">
        <v>0</v>
      </c>
      <c r="L4613" s="44">
        <v>0</v>
      </c>
      <c r="M4613" s="45"/>
      <c r="N4613" s="38"/>
      <c r="O4613" s="43">
        <v>0</v>
      </c>
      <c r="P4613" s="44">
        <v>0</v>
      </c>
      <c r="Q4613" s="45"/>
      <c r="R4613" s="38"/>
      <c r="S4613" s="43">
        <v>29872</v>
      </c>
      <c r="T4613" s="44">
        <v>29872</v>
      </c>
      <c r="U4613" s="45"/>
      <c r="V4613" s="38"/>
      <c r="W4613" s="43">
        <v>1130500</v>
      </c>
      <c r="X4613" s="44">
        <v>1130500</v>
      </c>
      <c r="Y4613" s="45"/>
      <c r="Z4613" s="38"/>
      <c r="AA4613" s="43">
        <v>165385.48000000001</v>
      </c>
      <c r="AB4613" s="44">
        <v>165385.48000000001</v>
      </c>
      <c r="AC4613" s="45"/>
      <c r="AD4613" s="38"/>
      <c r="AE4613" s="43">
        <v>408000</v>
      </c>
      <c r="AF4613" s="44">
        <v>408000</v>
      </c>
      <c r="AG4613" s="45"/>
      <c r="AH4613" s="38"/>
      <c r="AI4613" s="43">
        <v>0</v>
      </c>
      <c r="AJ4613" s="44">
        <v>0</v>
      </c>
      <c r="AK4613" s="45"/>
      <c r="AL4613" s="38"/>
      <c r="AM4613" s="43">
        <v>1256626</v>
      </c>
      <c r="AN4613" s="44">
        <v>1256626</v>
      </c>
      <c r="AO4613" s="45"/>
    </row>
    <row r="4614" spans="1:41" ht="60" hidden="1" outlineLevel="1" x14ac:dyDescent="0.25">
      <c r="A4614" s="34" t="s">
        <v>7504</v>
      </c>
      <c r="B4614" s="35" t="s">
        <v>7505</v>
      </c>
      <c r="C4614" s="35" t="s">
        <v>4322</v>
      </c>
      <c r="D4614" s="35" t="s">
        <v>3321</v>
      </c>
      <c r="E4614" s="42">
        <v>1</v>
      </c>
      <c r="G4614" s="43">
        <v>31180788</v>
      </c>
      <c r="H4614" s="44">
        <v>31180788</v>
      </c>
      <c r="I4614" s="45"/>
      <c r="J4614" s="38"/>
      <c r="K4614" s="43">
        <v>350000</v>
      </c>
      <c r="L4614" s="44">
        <v>350000</v>
      </c>
      <c r="M4614" s="45"/>
      <c r="N4614" s="38"/>
      <c r="O4614" s="43">
        <v>350000</v>
      </c>
      <c r="P4614" s="44">
        <v>350000</v>
      </c>
      <c r="Q4614" s="45"/>
      <c r="R4614" s="38"/>
      <c r="S4614" s="43">
        <v>591152</v>
      </c>
      <c r="T4614" s="44">
        <v>591152</v>
      </c>
      <c r="U4614" s="45"/>
      <c r="V4614" s="38"/>
      <c r="W4614" s="43">
        <v>2261000</v>
      </c>
      <c r="X4614" s="44">
        <v>2261000</v>
      </c>
      <c r="Y4614" s="45"/>
      <c r="Z4614" s="38"/>
      <c r="AA4614" s="43">
        <v>413463.7</v>
      </c>
      <c r="AB4614" s="44">
        <v>413463.7</v>
      </c>
      <c r="AC4614" s="45"/>
      <c r="AD4614" s="38"/>
      <c r="AE4614" s="43">
        <v>510000</v>
      </c>
      <c r="AF4614" s="44">
        <v>510000</v>
      </c>
      <c r="AG4614" s="45"/>
      <c r="AH4614" s="38"/>
      <c r="AI4614" s="43">
        <v>0</v>
      </c>
      <c r="AJ4614" s="44">
        <v>0</v>
      </c>
      <c r="AK4614" s="45"/>
      <c r="AL4614" s="38"/>
      <c r="AM4614" s="43">
        <v>355401</v>
      </c>
      <c r="AN4614" s="44">
        <v>355401</v>
      </c>
      <c r="AO4614" s="45"/>
    </row>
    <row r="4615" spans="1:41" hidden="1" outlineLevel="1" x14ac:dyDescent="0.25">
      <c r="A4615" s="30"/>
      <c r="B4615" s="31" t="s">
        <v>44</v>
      </c>
      <c r="C4615" s="31" t="s">
        <v>45</v>
      </c>
      <c r="G4615" s="36"/>
      <c r="H4615" s="36"/>
      <c r="I4615" s="37"/>
      <c r="J4615" s="38"/>
      <c r="K4615" s="36"/>
      <c r="L4615" s="36"/>
      <c r="M4615" s="37"/>
      <c r="N4615" s="38"/>
      <c r="O4615" s="36"/>
      <c r="P4615" s="36"/>
      <c r="Q4615" s="37"/>
      <c r="R4615" s="38"/>
      <c r="S4615" s="36"/>
      <c r="T4615" s="36"/>
      <c r="U4615" s="37"/>
      <c r="V4615" s="38"/>
      <c r="W4615" s="36"/>
      <c r="X4615" s="36"/>
      <c r="Y4615" s="37"/>
      <c r="Z4615" s="38"/>
      <c r="AA4615" s="36"/>
      <c r="AB4615" s="36"/>
      <c r="AC4615" s="37"/>
      <c r="AD4615" s="38"/>
      <c r="AE4615" s="36"/>
      <c r="AF4615" s="36"/>
      <c r="AG4615" s="37"/>
      <c r="AH4615" s="38"/>
      <c r="AI4615" s="36"/>
      <c r="AJ4615" s="36"/>
      <c r="AK4615" s="37"/>
      <c r="AL4615" s="38"/>
      <c r="AM4615" s="36"/>
      <c r="AN4615" s="36"/>
      <c r="AO4615" s="37"/>
    </row>
    <row r="4616" spans="1:41" hidden="1" outlineLevel="1" x14ac:dyDescent="0.25">
      <c r="A4616" s="34" t="s">
        <v>7506</v>
      </c>
      <c r="B4616" s="35" t="s">
        <v>47</v>
      </c>
      <c r="C4616" s="35" t="s">
        <v>483</v>
      </c>
      <c r="G4616" s="36"/>
      <c r="H4616" s="36"/>
      <c r="I4616" s="37"/>
      <c r="J4616" s="38"/>
      <c r="K4616" s="36"/>
      <c r="L4616" s="36"/>
      <c r="M4616" s="37"/>
      <c r="N4616" s="38"/>
      <c r="O4616" s="36"/>
      <c r="P4616" s="36"/>
      <c r="Q4616" s="37"/>
      <c r="R4616" s="38"/>
      <c r="S4616" s="36"/>
      <c r="T4616" s="36"/>
      <c r="U4616" s="37"/>
      <c r="V4616" s="38"/>
      <c r="W4616" s="36"/>
      <c r="X4616" s="36"/>
      <c r="Y4616" s="37"/>
      <c r="Z4616" s="38"/>
      <c r="AA4616" s="36"/>
      <c r="AB4616" s="36"/>
      <c r="AC4616" s="37"/>
      <c r="AD4616" s="38"/>
      <c r="AE4616" s="36"/>
      <c r="AF4616" s="36"/>
      <c r="AG4616" s="37"/>
      <c r="AH4616" s="38"/>
      <c r="AI4616" s="36"/>
      <c r="AJ4616" s="36"/>
      <c r="AK4616" s="37"/>
      <c r="AL4616" s="38"/>
      <c r="AM4616" s="36"/>
      <c r="AN4616" s="36"/>
      <c r="AO4616" s="37"/>
    </row>
    <row r="4617" spans="1:41" ht="45" hidden="1" outlineLevel="1" x14ac:dyDescent="0.25">
      <c r="A4617" s="30"/>
      <c r="B4617" s="31" t="s">
        <v>69</v>
      </c>
      <c r="C4617" s="31" t="s">
        <v>70</v>
      </c>
      <c r="D4617" s="31" t="s">
        <v>71</v>
      </c>
      <c r="E4617" s="31" t="s">
        <v>72</v>
      </c>
      <c r="G4617" s="39" t="s">
        <v>73</v>
      </c>
      <c r="H4617" s="40" t="s">
        <v>33</v>
      </c>
      <c r="I4617" s="41"/>
      <c r="J4617" s="38"/>
      <c r="K4617" s="39" t="s">
        <v>73</v>
      </c>
      <c r="L4617" s="40" t="s">
        <v>33</v>
      </c>
      <c r="M4617" s="41"/>
      <c r="N4617" s="38"/>
      <c r="O4617" s="39" t="s">
        <v>73</v>
      </c>
      <c r="P4617" s="40" t="s">
        <v>33</v>
      </c>
      <c r="Q4617" s="41"/>
      <c r="R4617" s="38"/>
      <c r="S4617" s="39" t="s">
        <v>73</v>
      </c>
      <c r="T4617" s="40" t="s">
        <v>33</v>
      </c>
      <c r="U4617" s="41"/>
      <c r="V4617" s="38"/>
      <c r="W4617" s="39" t="s">
        <v>73</v>
      </c>
      <c r="X4617" s="40" t="s">
        <v>33</v>
      </c>
      <c r="Y4617" s="41"/>
      <c r="Z4617" s="38"/>
      <c r="AA4617" s="39" t="s">
        <v>73</v>
      </c>
      <c r="AB4617" s="40" t="s">
        <v>33</v>
      </c>
      <c r="AC4617" s="41"/>
      <c r="AD4617" s="38"/>
      <c r="AE4617" s="39" t="s">
        <v>73</v>
      </c>
      <c r="AF4617" s="40" t="s">
        <v>33</v>
      </c>
      <c r="AG4617" s="41"/>
      <c r="AH4617" s="38"/>
      <c r="AI4617" s="39" t="s">
        <v>73</v>
      </c>
      <c r="AJ4617" s="40" t="s">
        <v>33</v>
      </c>
      <c r="AK4617" s="41"/>
      <c r="AL4617" s="38"/>
      <c r="AM4617" s="39" t="s">
        <v>73</v>
      </c>
      <c r="AN4617" s="40" t="s">
        <v>33</v>
      </c>
      <c r="AO4617" s="41"/>
    </row>
    <row r="4618" spans="1:41" ht="120" hidden="1" outlineLevel="1" x14ac:dyDescent="0.25">
      <c r="A4618" s="34" t="s">
        <v>7507</v>
      </c>
      <c r="B4618" s="35" t="s">
        <v>7508</v>
      </c>
      <c r="C4618" s="35" t="s">
        <v>620</v>
      </c>
      <c r="D4618" s="35" t="s">
        <v>621</v>
      </c>
      <c r="E4618" s="42">
        <v>0</v>
      </c>
      <c r="G4618" s="43">
        <v>0</v>
      </c>
      <c r="H4618" s="44">
        <v>0</v>
      </c>
      <c r="I4618" s="45"/>
      <c r="J4618" s="38"/>
      <c r="K4618" s="43">
        <v>0</v>
      </c>
      <c r="L4618" s="44">
        <v>0</v>
      </c>
      <c r="M4618" s="45"/>
      <c r="N4618" s="38"/>
      <c r="O4618" s="43">
        <v>0</v>
      </c>
      <c r="P4618" s="44">
        <v>0</v>
      </c>
      <c r="Q4618" s="45"/>
      <c r="R4618" s="38"/>
      <c r="S4618" s="43">
        <v>0</v>
      </c>
      <c r="T4618" s="44">
        <v>0</v>
      </c>
      <c r="U4618" s="45"/>
      <c r="V4618" s="38"/>
      <c r="W4618" s="43">
        <v>0</v>
      </c>
      <c r="X4618" s="44">
        <v>0</v>
      </c>
      <c r="Y4618" s="45"/>
      <c r="Z4618" s="38"/>
      <c r="AA4618" s="43">
        <v>0</v>
      </c>
      <c r="AB4618" s="44">
        <v>0</v>
      </c>
      <c r="AC4618" s="45"/>
      <c r="AD4618" s="38"/>
      <c r="AE4618" s="43">
        <v>0</v>
      </c>
      <c r="AF4618" s="44">
        <v>0</v>
      </c>
      <c r="AG4618" s="45"/>
      <c r="AH4618" s="38"/>
      <c r="AI4618" s="43">
        <v>0</v>
      </c>
      <c r="AJ4618" s="44">
        <v>0</v>
      </c>
      <c r="AK4618" s="45"/>
      <c r="AL4618" s="38"/>
      <c r="AM4618" s="43">
        <v>0</v>
      </c>
      <c r="AN4618" s="44">
        <v>0</v>
      </c>
      <c r="AO4618" s="45"/>
    </row>
    <row r="4619" spans="1:41" hidden="1" outlineLevel="1" x14ac:dyDescent="0.25">
      <c r="A4619" s="30"/>
      <c r="B4619" s="31" t="s">
        <v>44</v>
      </c>
      <c r="C4619" s="31" t="s">
        <v>45</v>
      </c>
      <c r="G4619" s="36"/>
      <c r="H4619" s="36"/>
      <c r="I4619" s="37"/>
      <c r="J4619" s="38"/>
      <c r="K4619" s="36"/>
      <c r="L4619" s="36"/>
      <c r="M4619" s="37"/>
      <c r="N4619" s="38"/>
      <c r="O4619" s="36"/>
      <c r="P4619" s="36"/>
      <c r="Q4619" s="37"/>
      <c r="R4619" s="38"/>
      <c r="S4619" s="36"/>
      <c r="T4619" s="36"/>
      <c r="U4619" s="37"/>
      <c r="V4619" s="38"/>
      <c r="W4619" s="36"/>
      <c r="X4619" s="36"/>
      <c r="Y4619" s="37"/>
      <c r="Z4619" s="38"/>
      <c r="AA4619" s="36"/>
      <c r="AB4619" s="36"/>
      <c r="AC4619" s="37"/>
      <c r="AD4619" s="38"/>
      <c r="AE4619" s="36"/>
      <c r="AF4619" s="36"/>
      <c r="AG4619" s="37"/>
      <c r="AH4619" s="38"/>
      <c r="AI4619" s="36"/>
      <c r="AJ4619" s="36"/>
      <c r="AK4619" s="37"/>
      <c r="AL4619" s="38"/>
      <c r="AM4619" s="36"/>
      <c r="AN4619" s="36"/>
      <c r="AO4619" s="37"/>
    </row>
    <row r="4620" spans="1:41" ht="45" hidden="1" outlineLevel="1" x14ac:dyDescent="0.25">
      <c r="A4620" s="34" t="s">
        <v>7509</v>
      </c>
      <c r="B4620" s="35" t="s">
        <v>47</v>
      </c>
      <c r="C4620" s="35" t="s">
        <v>488</v>
      </c>
      <c r="G4620" s="36"/>
      <c r="H4620" s="36"/>
      <c r="I4620" s="37"/>
      <c r="J4620" s="38"/>
      <c r="K4620" s="36"/>
      <c r="L4620" s="36"/>
      <c r="M4620" s="37"/>
      <c r="N4620" s="38"/>
      <c r="O4620" s="36"/>
      <c r="P4620" s="36"/>
      <c r="Q4620" s="37"/>
      <c r="R4620" s="38"/>
      <c r="S4620" s="36"/>
      <c r="T4620" s="36"/>
      <c r="U4620" s="37"/>
      <c r="V4620" s="38"/>
      <c r="W4620" s="36"/>
      <c r="X4620" s="36"/>
      <c r="Y4620" s="37"/>
      <c r="Z4620" s="38"/>
      <c r="AA4620" s="36"/>
      <c r="AB4620" s="36"/>
      <c r="AC4620" s="37"/>
      <c r="AD4620" s="38"/>
      <c r="AE4620" s="36"/>
      <c r="AF4620" s="36"/>
      <c r="AG4620" s="37"/>
      <c r="AH4620" s="38"/>
      <c r="AI4620" s="36"/>
      <c r="AJ4620" s="36"/>
      <c r="AK4620" s="37"/>
      <c r="AL4620" s="38"/>
      <c r="AM4620" s="36"/>
      <c r="AN4620" s="36"/>
      <c r="AO4620" s="37"/>
    </row>
    <row r="4621" spans="1:41" hidden="1" outlineLevel="1" x14ac:dyDescent="0.25">
      <c r="A4621" s="15" t="s">
        <v>7510</v>
      </c>
      <c r="B4621" s="15"/>
      <c r="C4621" s="15"/>
      <c r="D4621" s="15"/>
      <c r="E4621" s="15"/>
      <c r="G4621" s="20" t="s">
        <v>43</v>
      </c>
      <c r="H4621" s="44">
        <v>30739566</v>
      </c>
      <c r="I4621" s="45"/>
      <c r="J4621" s="38"/>
      <c r="K4621" s="20" t="s">
        <v>43</v>
      </c>
      <c r="L4621" s="44">
        <v>39475530</v>
      </c>
      <c r="M4621" s="45"/>
      <c r="N4621" s="38"/>
      <c r="O4621" s="20" t="s">
        <v>43</v>
      </c>
      <c r="P4621" s="44">
        <v>39475530</v>
      </c>
      <c r="Q4621" s="45"/>
      <c r="R4621" s="38"/>
      <c r="S4621" s="20" t="s">
        <v>43</v>
      </c>
      <c r="T4621" s="44">
        <v>38447406</v>
      </c>
      <c r="U4621" s="45"/>
      <c r="V4621" s="38"/>
      <c r="W4621" s="20" t="s">
        <v>43</v>
      </c>
      <c r="X4621" s="44">
        <v>41639364</v>
      </c>
      <c r="Y4621" s="45"/>
      <c r="Z4621" s="38"/>
      <c r="AA4621" s="20" t="s">
        <v>43</v>
      </c>
      <c r="AB4621" s="44">
        <v>37878890.640000001</v>
      </c>
      <c r="AC4621" s="45"/>
      <c r="AD4621" s="38"/>
      <c r="AE4621" s="20" t="s">
        <v>43</v>
      </c>
      <c r="AF4621" s="44">
        <v>43667235</v>
      </c>
      <c r="AG4621" s="45"/>
      <c r="AH4621" s="38"/>
      <c r="AI4621" s="20" t="s">
        <v>43</v>
      </c>
      <c r="AJ4621" s="44">
        <v>43298833.380000003</v>
      </c>
      <c r="AK4621" s="45"/>
      <c r="AL4621" s="38"/>
      <c r="AM4621" s="20" t="s">
        <v>43</v>
      </c>
      <c r="AN4621" s="44">
        <v>59406727</v>
      </c>
      <c r="AO4621" s="45"/>
    </row>
    <row r="4622" spans="1:41" hidden="1" outlineLevel="1" x14ac:dyDescent="0.25">
      <c r="A4622" s="30"/>
      <c r="B4622" s="31" t="s">
        <v>44</v>
      </c>
      <c r="C4622" s="31" t="s">
        <v>45</v>
      </c>
      <c r="G4622" s="36"/>
      <c r="H4622" s="36"/>
      <c r="I4622" s="37"/>
      <c r="J4622" s="38"/>
      <c r="K4622" s="36"/>
      <c r="L4622" s="36"/>
      <c r="M4622" s="37"/>
      <c r="N4622" s="38"/>
      <c r="O4622" s="36"/>
      <c r="P4622" s="36"/>
      <c r="Q4622" s="37"/>
      <c r="R4622" s="38"/>
      <c r="S4622" s="36"/>
      <c r="T4622" s="36"/>
      <c r="U4622" s="37"/>
      <c r="V4622" s="38"/>
      <c r="W4622" s="36"/>
      <c r="X4622" s="36"/>
      <c r="Y4622" s="37"/>
      <c r="Z4622" s="38"/>
      <c r="AA4622" s="36"/>
      <c r="AB4622" s="36"/>
      <c r="AC4622" s="37"/>
      <c r="AD4622" s="38"/>
      <c r="AE4622" s="36"/>
      <c r="AF4622" s="36"/>
      <c r="AG4622" s="37"/>
      <c r="AH4622" s="38"/>
      <c r="AI4622" s="36"/>
      <c r="AJ4622" s="36"/>
      <c r="AK4622" s="37"/>
      <c r="AL4622" s="38"/>
      <c r="AM4622" s="36"/>
      <c r="AN4622" s="36"/>
      <c r="AO4622" s="37"/>
    </row>
    <row r="4623" spans="1:41" hidden="1" outlineLevel="1" x14ac:dyDescent="0.25">
      <c r="A4623" s="34" t="s">
        <v>7511</v>
      </c>
      <c r="B4623" s="35" t="s">
        <v>47</v>
      </c>
      <c r="C4623" s="35" t="s">
        <v>3392</v>
      </c>
      <c r="G4623" s="36"/>
      <c r="H4623" s="36"/>
      <c r="I4623" s="37"/>
      <c r="J4623" s="38"/>
      <c r="K4623" s="36"/>
      <c r="L4623" s="36"/>
      <c r="M4623" s="37"/>
      <c r="N4623" s="38"/>
      <c r="O4623" s="36"/>
      <c r="P4623" s="36"/>
      <c r="Q4623" s="37"/>
      <c r="R4623" s="38"/>
      <c r="S4623" s="36"/>
      <c r="T4623" s="36"/>
      <c r="U4623" s="37"/>
      <c r="V4623" s="38"/>
      <c r="W4623" s="36"/>
      <c r="X4623" s="36"/>
      <c r="Y4623" s="37"/>
      <c r="Z4623" s="38"/>
      <c r="AA4623" s="36"/>
      <c r="AB4623" s="36"/>
      <c r="AC4623" s="37"/>
      <c r="AD4623" s="38"/>
      <c r="AE4623" s="36"/>
      <c r="AF4623" s="36"/>
      <c r="AG4623" s="37"/>
      <c r="AH4623" s="38"/>
      <c r="AI4623" s="36"/>
      <c r="AJ4623" s="36"/>
      <c r="AK4623" s="37"/>
      <c r="AL4623" s="38"/>
      <c r="AM4623" s="36"/>
      <c r="AN4623" s="36"/>
      <c r="AO4623" s="37"/>
    </row>
    <row r="4624" spans="1:41" ht="135" hidden="1" outlineLevel="1" x14ac:dyDescent="0.25">
      <c r="A4624" s="34" t="s">
        <v>7512</v>
      </c>
      <c r="B4624" s="35" t="s">
        <v>47</v>
      </c>
      <c r="C4624" s="35" t="s">
        <v>7513</v>
      </c>
      <c r="G4624" s="36"/>
      <c r="H4624" s="36"/>
      <c r="I4624" s="37"/>
      <c r="J4624" s="38"/>
      <c r="K4624" s="36"/>
      <c r="L4624" s="36"/>
      <c r="M4624" s="37"/>
      <c r="N4624" s="38"/>
      <c r="O4624" s="36"/>
      <c r="P4624" s="36"/>
      <c r="Q4624" s="37"/>
      <c r="R4624" s="38"/>
      <c r="S4624" s="36"/>
      <c r="T4624" s="36"/>
      <c r="U4624" s="37"/>
      <c r="V4624" s="38"/>
      <c r="W4624" s="36"/>
      <c r="X4624" s="36"/>
      <c r="Y4624" s="37"/>
      <c r="Z4624" s="38"/>
      <c r="AA4624" s="36"/>
      <c r="AB4624" s="36"/>
      <c r="AC4624" s="37"/>
      <c r="AD4624" s="38"/>
      <c r="AE4624" s="36"/>
      <c r="AF4624" s="36"/>
      <c r="AG4624" s="37"/>
      <c r="AH4624" s="38"/>
      <c r="AI4624" s="36"/>
      <c r="AJ4624" s="36"/>
      <c r="AK4624" s="37"/>
      <c r="AL4624" s="38"/>
      <c r="AM4624" s="36"/>
      <c r="AN4624" s="36"/>
      <c r="AO4624" s="37"/>
    </row>
    <row r="4625" spans="1:41" ht="45" hidden="1" outlineLevel="1" x14ac:dyDescent="0.25">
      <c r="A4625" s="30"/>
      <c r="B4625" s="31" t="s">
        <v>69</v>
      </c>
      <c r="C4625" s="31" t="s">
        <v>70</v>
      </c>
      <c r="D4625" s="31" t="s">
        <v>71</v>
      </c>
      <c r="E4625" s="31" t="s">
        <v>72</v>
      </c>
      <c r="G4625" s="39" t="s">
        <v>73</v>
      </c>
      <c r="H4625" s="40" t="s">
        <v>33</v>
      </c>
      <c r="I4625" s="41"/>
      <c r="J4625" s="38"/>
      <c r="K4625" s="39" t="s">
        <v>73</v>
      </c>
      <c r="L4625" s="40" t="s">
        <v>33</v>
      </c>
      <c r="M4625" s="41"/>
      <c r="N4625" s="38"/>
      <c r="O4625" s="39" t="s">
        <v>73</v>
      </c>
      <c r="P4625" s="40" t="s">
        <v>33</v>
      </c>
      <c r="Q4625" s="41"/>
      <c r="R4625" s="38"/>
      <c r="S4625" s="39" t="s">
        <v>73</v>
      </c>
      <c r="T4625" s="40" t="s">
        <v>33</v>
      </c>
      <c r="U4625" s="41"/>
      <c r="V4625" s="38"/>
      <c r="W4625" s="39" t="s">
        <v>73</v>
      </c>
      <c r="X4625" s="40" t="s">
        <v>33</v>
      </c>
      <c r="Y4625" s="41"/>
      <c r="Z4625" s="38"/>
      <c r="AA4625" s="39" t="s">
        <v>73</v>
      </c>
      <c r="AB4625" s="40" t="s">
        <v>33</v>
      </c>
      <c r="AC4625" s="41"/>
      <c r="AD4625" s="38"/>
      <c r="AE4625" s="39" t="s">
        <v>73</v>
      </c>
      <c r="AF4625" s="40" t="s">
        <v>33</v>
      </c>
      <c r="AG4625" s="41"/>
      <c r="AH4625" s="38"/>
      <c r="AI4625" s="39" t="s">
        <v>73</v>
      </c>
      <c r="AJ4625" s="40" t="s">
        <v>33</v>
      </c>
      <c r="AK4625" s="41"/>
      <c r="AL4625" s="38"/>
      <c r="AM4625" s="39" t="s">
        <v>73</v>
      </c>
      <c r="AN4625" s="40" t="s">
        <v>33</v>
      </c>
      <c r="AO4625" s="41"/>
    </row>
    <row r="4626" spans="1:41" hidden="1" outlineLevel="1" x14ac:dyDescent="0.25">
      <c r="A4626" s="34" t="s">
        <v>7514</v>
      </c>
      <c r="B4626" s="35" t="s">
        <v>7515</v>
      </c>
      <c r="C4626" s="35" t="s">
        <v>7516</v>
      </c>
      <c r="D4626" s="35" t="s">
        <v>523</v>
      </c>
      <c r="E4626" s="42">
        <v>22911</v>
      </c>
      <c r="G4626" s="43">
        <v>674</v>
      </c>
      <c r="H4626" s="44">
        <v>15442014</v>
      </c>
      <c r="I4626" s="45"/>
      <c r="J4626" s="38"/>
      <c r="K4626" s="43">
        <v>850</v>
      </c>
      <c r="L4626" s="44">
        <v>19474350</v>
      </c>
      <c r="M4626" s="45"/>
      <c r="N4626" s="38"/>
      <c r="O4626" s="43">
        <v>850</v>
      </c>
      <c r="P4626" s="44">
        <v>19474350</v>
      </c>
      <c r="Q4626" s="45"/>
      <c r="R4626" s="38"/>
      <c r="S4626" s="43">
        <v>870</v>
      </c>
      <c r="T4626" s="44">
        <v>19932570</v>
      </c>
      <c r="U4626" s="45"/>
      <c r="V4626" s="38"/>
      <c r="W4626" s="43">
        <v>1012</v>
      </c>
      <c r="X4626" s="44">
        <v>23185932</v>
      </c>
      <c r="Y4626" s="45"/>
      <c r="Z4626" s="38"/>
      <c r="AA4626" s="43">
        <v>861.84</v>
      </c>
      <c r="AB4626" s="44">
        <v>19745616.239999998</v>
      </c>
      <c r="AC4626" s="45"/>
      <c r="AD4626" s="38"/>
      <c r="AE4626" s="43">
        <v>1085</v>
      </c>
      <c r="AF4626" s="44">
        <v>24858435</v>
      </c>
      <c r="AG4626" s="45"/>
      <c r="AH4626" s="38"/>
      <c r="AI4626" s="43">
        <v>1034.3800000000001</v>
      </c>
      <c r="AJ4626" s="44">
        <v>23698680.18</v>
      </c>
      <c r="AK4626" s="45"/>
      <c r="AL4626" s="38"/>
      <c r="AM4626" s="43">
        <v>1331</v>
      </c>
      <c r="AN4626" s="44">
        <v>30494541</v>
      </c>
      <c r="AO4626" s="45"/>
    </row>
    <row r="4627" spans="1:41" hidden="1" outlineLevel="1" x14ac:dyDescent="0.25">
      <c r="A4627" s="30"/>
      <c r="B4627" s="31" t="s">
        <v>44</v>
      </c>
      <c r="C4627" s="31" t="s">
        <v>45</v>
      </c>
      <c r="G4627" s="36"/>
      <c r="H4627" s="36"/>
      <c r="I4627" s="37"/>
      <c r="J4627" s="38"/>
      <c r="K4627" s="36"/>
      <c r="L4627" s="36"/>
      <c r="M4627" s="37"/>
      <c r="N4627" s="38"/>
      <c r="O4627" s="36"/>
      <c r="P4627" s="36"/>
      <c r="Q4627" s="37"/>
      <c r="R4627" s="38"/>
      <c r="S4627" s="36"/>
      <c r="T4627" s="36"/>
      <c r="U4627" s="37"/>
      <c r="V4627" s="38"/>
      <c r="W4627" s="36"/>
      <c r="X4627" s="36"/>
      <c r="Y4627" s="37"/>
      <c r="Z4627" s="38"/>
      <c r="AA4627" s="36"/>
      <c r="AB4627" s="36"/>
      <c r="AC4627" s="37"/>
      <c r="AD4627" s="38"/>
      <c r="AE4627" s="36"/>
      <c r="AF4627" s="36"/>
      <c r="AG4627" s="37"/>
      <c r="AH4627" s="38"/>
      <c r="AI4627" s="36"/>
      <c r="AJ4627" s="36"/>
      <c r="AK4627" s="37"/>
      <c r="AL4627" s="38"/>
      <c r="AM4627" s="36"/>
      <c r="AN4627" s="36"/>
      <c r="AO4627" s="37"/>
    </row>
    <row r="4628" spans="1:41" hidden="1" outlineLevel="1" x14ac:dyDescent="0.25">
      <c r="A4628" s="34" t="s">
        <v>7517</v>
      </c>
      <c r="B4628" s="35" t="s">
        <v>47</v>
      </c>
      <c r="C4628" s="35" t="s">
        <v>7518</v>
      </c>
      <c r="G4628" s="36"/>
      <c r="H4628" s="36"/>
      <c r="I4628" s="37"/>
      <c r="J4628" s="38"/>
      <c r="K4628" s="36"/>
      <c r="L4628" s="36"/>
      <c r="M4628" s="37"/>
      <c r="N4628" s="38"/>
      <c r="O4628" s="36"/>
      <c r="P4628" s="36"/>
      <c r="Q4628" s="37"/>
      <c r="R4628" s="38"/>
      <c r="S4628" s="36"/>
      <c r="T4628" s="36"/>
      <c r="U4628" s="37"/>
      <c r="V4628" s="38"/>
      <c r="W4628" s="36"/>
      <c r="X4628" s="36"/>
      <c r="Y4628" s="37"/>
      <c r="Z4628" s="38"/>
      <c r="AA4628" s="36"/>
      <c r="AB4628" s="36"/>
      <c r="AC4628" s="37"/>
      <c r="AD4628" s="38"/>
      <c r="AE4628" s="36"/>
      <c r="AF4628" s="36"/>
      <c r="AG4628" s="37"/>
      <c r="AH4628" s="38"/>
      <c r="AI4628" s="36"/>
      <c r="AJ4628" s="36"/>
      <c r="AK4628" s="37"/>
      <c r="AL4628" s="38"/>
      <c r="AM4628" s="36"/>
      <c r="AN4628" s="36"/>
      <c r="AO4628" s="37"/>
    </row>
    <row r="4629" spans="1:41" ht="45" hidden="1" outlineLevel="1" x14ac:dyDescent="0.25">
      <c r="A4629" s="30"/>
      <c r="B4629" s="31" t="s">
        <v>69</v>
      </c>
      <c r="C4629" s="31" t="s">
        <v>70</v>
      </c>
      <c r="D4629" s="31" t="s">
        <v>71</v>
      </c>
      <c r="E4629" s="31" t="s">
        <v>72</v>
      </c>
      <c r="G4629" s="39" t="s">
        <v>73</v>
      </c>
      <c r="H4629" s="40" t="s">
        <v>33</v>
      </c>
      <c r="I4629" s="41"/>
      <c r="J4629" s="38"/>
      <c r="K4629" s="39" t="s">
        <v>73</v>
      </c>
      <c r="L4629" s="40" t="s">
        <v>33</v>
      </c>
      <c r="M4629" s="41"/>
      <c r="N4629" s="38"/>
      <c r="O4629" s="39" t="s">
        <v>73</v>
      </c>
      <c r="P4629" s="40" t="s">
        <v>33</v>
      </c>
      <c r="Q4629" s="41"/>
      <c r="R4629" s="38"/>
      <c r="S4629" s="39" t="s">
        <v>73</v>
      </c>
      <c r="T4629" s="40" t="s">
        <v>33</v>
      </c>
      <c r="U4629" s="41"/>
      <c r="V4629" s="38"/>
      <c r="W4629" s="39" t="s">
        <v>73</v>
      </c>
      <c r="X4629" s="40" t="s">
        <v>33</v>
      </c>
      <c r="Y4629" s="41"/>
      <c r="Z4629" s="38"/>
      <c r="AA4629" s="39" t="s">
        <v>73</v>
      </c>
      <c r="AB4629" s="40" t="s">
        <v>33</v>
      </c>
      <c r="AC4629" s="41"/>
      <c r="AD4629" s="38"/>
      <c r="AE4629" s="39" t="s">
        <v>73</v>
      </c>
      <c r="AF4629" s="40" t="s">
        <v>33</v>
      </c>
      <c r="AG4629" s="41"/>
      <c r="AH4629" s="38"/>
      <c r="AI4629" s="39" t="s">
        <v>73</v>
      </c>
      <c r="AJ4629" s="40" t="s">
        <v>33</v>
      </c>
      <c r="AK4629" s="41"/>
      <c r="AL4629" s="38"/>
      <c r="AM4629" s="39" t="s">
        <v>73</v>
      </c>
      <c r="AN4629" s="40" t="s">
        <v>33</v>
      </c>
      <c r="AO4629" s="41"/>
    </row>
    <row r="4630" spans="1:41" hidden="1" outlineLevel="1" x14ac:dyDescent="0.25">
      <c r="A4630" s="34" t="s">
        <v>7519</v>
      </c>
      <c r="B4630" s="35" t="s">
        <v>7520</v>
      </c>
      <c r="C4630" s="35" t="s">
        <v>7521</v>
      </c>
      <c r="D4630" s="35" t="s">
        <v>500</v>
      </c>
      <c r="E4630" s="42">
        <v>204</v>
      </c>
      <c r="G4630" s="43">
        <v>6480</v>
      </c>
      <c r="H4630" s="44">
        <v>1321920</v>
      </c>
      <c r="I4630" s="45"/>
      <c r="J4630" s="38"/>
      <c r="K4630" s="43">
        <v>10000</v>
      </c>
      <c r="L4630" s="44">
        <v>2040000</v>
      </c>
      <c r="M4630" s="45"/>
      <c r="N4630" s="38"/>
      <c r="O4630" s="43">
        <v>10000</v>
      </c>
      <c r="P4630" s="44">
        <v>2040000</v>
      </c>
      <c r="Q4630" s="45"/>
      <c r="R4630" s="38"/>
      <c r="S4630" s="43">
        <v>7360</v>
      </c>
      <c r="T4630" s="44">
        <v>1501440</v>
      </c>
      <c r="U4630" s="45"/>
      <c r="V4630" s="38"/>
      <c r="W4630" s="43">
        <v>9520</v>
      </c>
      <c r="X4630" s="44">
        <v>1942080</v>
      </c>
      <c r="Y4630" s="45"/>
      <c r="Z4630" s="38"/>
      <c r="AA4630" s="43">
        <v>10018.85</v>
      </c>
      <c r="AB4630" s="44">
        <v>2043845.4</v>
      </c>
      <c r="AC4630" s="45"/>
      <c r="AD4630" s="38"/>
      <c r="AE4630" s="43">
        <v>12892</v>
      </c>
      <c r="AF4630" s="44">
        <v>2629968</v>
      </c>
      <c r="AG4630" s="45"/>
      <c r="AH4630" s="38"/>
      <c r="AI4630" s="43">
        <v>10459.58</v>
      </c>
      <c r="AJ4630" s="44">
        <v>2133754.3199999998</v>
      </c>
      <c r="AK4630" s="45"/>
      <c r="AL4630" s="38"/>
      <c r="AM4630" s="43">
        <v>13151</v>
      </c>
      <c r="AN4630" s="44">
        <v>2682804</v>
      </c>
      <c r="AO4630" s="45"/>
    </row>
    <row r="4631" spans="1:41" hidden="1" outlineLevel="1" x14ac:dyDescent="0.25">
      <c r="A4631" s="30"/>
      <c r="B4631" s="31" t="s">
        <v>44</v>
      </c>
      <c r="C4631" s="31" t="s">
        <v>45</v>
      </c>
      <c r="G4631" s="36"/>
      <c r="H4631" s="36"/>
      <c r="I4631" s="37"/>
      <c r="J4631" s="38"/>
      <c r="K4631" s="36"/>
      <c r="L4631" s="36"/>
      <c r="M4631" s="37"/>
      <c r="N4631" s="38"/>
      <c r="O4631" s="36"/>
      <c r="P4631" s="36"/>
      <c r="Q4631" s="37"/>
      <c r="R4631" s="38"/>
      <c r="S4631" s="36"/>
      <c r="T4631" s="36"/>
      <c r="U4631" s="37"/>
      <c r="V4631" s="38"/>
      <c r="W4631" s="36"/>
      <c r="X4631" s="36"/>
      <c r="Y4631" s="37"/>
      <c r="Z4631" s="38"/>
      <c r="AA4631" s="36"/>
      <c r="AB4631" s="36"/>
      <c r="AC4631" s="37"/>
      <c r="AD4631" s="38"/>
      <c r="AE4631" s="36"/>
      <c r="AF4631" s="36"/>
      <c r="AG4631" s="37"/>
      <c r="AH4631" s="38"/>
      <c r="AI4631" s="36"/>
      <c r="AJ4631" s="36"/>
      <c r="AK4631" s="37"/>
      <c r="AL4631" s="38"/>
      <c r="AM4631" s="36"/>
      <c r="AN4631" s="36"/>
      <c r="AO4631" s="37"/>
    </row>
    <row r="4632" spans="1:41" ht="30" hidden="1" outlineLevel="1" x14ac:dyDescent="0.25">
      <c r="A4632" s="34" t="s">
        <v>7522</v>
      </c>
      <c r="B4632" s="35" t="s">
        <v>47</v>
      </c>
      <c r="C4632" s="35" t="s">
        <v>7523</v>
      </c>
      <c r="G4632" s="36"/>
      <c r="H4632" s="36"/>
      <c r="I4632" s="37"/>
      <c r="J4632" s="38"/>
      <c r="K4632" s="36"/>
      <c r="L4632" s="36"/>
      <c r="M4632" s="37"/>
      <c r="N4632" s="38"/>
      <c r="O4632" s="36"/>
      <c r="P4632" s="36"/>
      <c r="Q4632" s="37"/>
      <c r="R4632" s="38"/>
      <c r="S4632" s="36"/>
      <c r="T4632" s="36"/>
      <c r="U4632" s="37"/>
      <c r="V4632" s="38"/>
      <c r="W4632" s="36"/>
      <c r="X4632" s="36"/>
      <c r="Y4632" s="37"/>
      <c r="Z4632" s="38"/>
      <c r="AA4632" s="36"/>
      <c r="AB4632" s="36"/>
      <c r="AC4632" s="37"/>
      <c r="AD4632" s="38"/>
      <c r="AE4632" s="36"/>
      <c r="AF4632" s="36"/>
      <c r="AG4632" s="37"/>
      <c r="AH4632" s="38"/>
      <c r="AI4632" s="36"/>
      <c r="AJ4632" s="36"/>
      <c r="AK4632" s="37"/>
      <c r="AL4632" s="38"/>
      <c r="AM4632" s="36"/>
      <c r="AN4632" s="36"/>
      <c r="AO4632" s="37"/>
    </row>
    <row r="4633" spans="1:41" ht="45" hidden="1" outlineLevel="1" x14ac:dyDescent="0.25">
      <c r="A4633" s="30"/>
      <c r="B4633" s="31" t="s">
        <v>69</v>
      </c>
      <c r="C4633" s="31" t="s">
        <v>70</v>
      </c>
      <c r="D4633" s="31" t="s">
        <v>71</v>
      </c>
      <c r="E4633" s="31" t="s">
        <v>72</v>
      </c>
      <c r="G4633" s="39" t="s">
        <v>73</v>
      </c>
      <c r="H4633" s="40" t="s">
        <v>33</v>
      </c>
      <c r="I4633" s="41"/>
      <c r="J4633" s="38"/>
      <c r="K4633" s="39" t="s">
        <v>73</v>
      </c>
      <c r="L4633" s="40" t="s">
        <v>33</v>
      </c>
      <c r="M4633" s="41"/>
      <c r="N4633" s="38"/>
      <c r="O4633" s="39" t="s">
        <v>73</v>
      </c>
      <c r="P4633" s="40" t="s">
        <v>33</v>
      </c>
      <c r="Q4633" s="41"/>
      <c r="R4633" s="38"/>
      <c r="S4633" s="39" t="s">
        <v>73</v>
      </c>
      <c r="T4633" s="40" t="s">
        <v>33</v>
      </c>
      <c r="U4633" s="41"/>
      <c r="V4633" s="38"/>
      <c r="W4633" s="39" t="s">
        <v>73</v>
      </c>
      <c r="X4633" s="40" t="s">
        <v>33</v>
      </c>
      <c r="Y4633" s="41"/>
      <c r="Z4633" s="38"/>
      <c r="AA4633" s="39" t="s">
        <v>73</v>
      </c>
      <c r="AB4633" s="40" t="s">
        <v>33</v>
      </c>
      <c r="AC4633" s="41"/>
      <c r="AD4633" s="38"/>
      <c r="AE4633" s="39" t="s">
        <v>73</v>
      </c>
      <c r="AF4633" s="40" t="s">
        <v>33</v>
      </c>
      <c r="AG4633" s="41"/>
      <c r="AH4633" s="38"/>
      <c r="AI4633" s="39" t="s">
        <v>73</v>
      </c>
      <c r="AJ4633" s="40" t="s">
        <v>33</v>
      </c>
      <c r="AK4633" s="41"/>
      <c r="AL4633" s="38"/>
      <c r="AM4633" s="39" t="s">
        <v>73</v>
      </c>
      <c r="AN4633" s="40" t="s">
        <v>33</v>
      </c>
      <c r="AO4633" s="41"/>
    </row>
    <row r="4634" spans="1:41" hidden="1" outlineLevel="1" x14ac:dyDescent="0.25">
      <c r="A4634" s="34" t="s">
        <v>7524</v>
      </c>
      <c r="B4634" s="35" t="s">
        <v>7525</v>
      </c>
      <c r="C4634" s="35" t="s">
        <v>7526</v>
      </c>
      <c r="D4634" s="35" t="s">
        <v>500</v>
      </c>
      <c r="E4634" s="42">
        <v>204</v>
      </c>
      <c r="G4634" s="43">
        <v>2722</v>
      </c>
      <c r="H4634" s="44">
        <v>555288</v>
      </c>
      <c r="I4634" s="45"/>
      <c r="J4634" s="38"/>
      <c r="K4634" s="43">
        <v>2500</v>
      </c>
      <c r="L4634" s="44">
        <v>510000</v>
      </c>
      <c r="M4634" s="45"/>
      <c r="N4634" s="38"/>
      <c r="O4634" s="43">
        <v>2500</v>
      </c>
      <c r="P4634" s="44">
        <v>510000</v>
      </c>
      <c r="Q4634" s="45"/>
      <c r="R4634" s="38"/>
      <c r="S4634" s="43">
        <v>6955</v>
      </c>
      <c r="T4634" s="44">
        <v>1418820</v>
      </c>
      <c r="U4634" s="45"/>
      <c r="V4634" s="38"/>
      <c r="W4634" s="43">
        <v>2975</v>
      </c>
      <c r="X4634" s="44">
        <v>606900</v>
      </c>
      <c r="Y4634" s="45"/>
      <c r="Z4634" s="38"/>
      <c r="AA4634" s="43">
        <v>4740.1000000000004</v>
      </c>
      <c r="AB4634" s="44">
        <v>966980.4</v>
      </c>
      <c r="AC4634" s="45"/>
      <c r="AD4634" s="38"/>
      <c r="AE4634" s="43">
        <v>4495</v>
      </c>
      <c r="AF4634" s="44">
        <v>916980</v>
      </c>
      <c r="AG4634" s="45"/>
      <c r="AH4634" s="38"/>
      <c r="AI4634" s="43">
        <v>4331.68</v>
      </c>
      <c r="AJ4634" s="44">
        <v>883662.72</v>
      </c>
      <c r="AK4634" s="45"/>
      <c r="AL4634" s="38"/>
      <c r="AM4634" s="43">
        <v>5983</v>
      </c>
      <c r="AN4634" s="44">
        <v>1220532</v>
      </c>
      <c r="AO4634" s="45"/>
    </row>
    <row r="4635" spans="1:41" hidden="1" outlineLevel="1" x14ac:dyDescent="0.25">
      <c r="A4635" s="30"/>
      <c r="B4635" s="31" t="s">
        <v>44</v>
      </c>
      <c r="C4635" s="31" t="s">
        <v>45</v>
      </c>
      <c r="G4635" s="36"/>
      <c r="H4635" s="36"/>
      <c r="I4635" s="37"/>
      <c r="J4635" s="38"/>
      <c r="K4635" s="36"/>
      <c r="L4635" s="36"/>
      <c r="M4635" s="37"/>
      <c r="N4635" s="38"/>
      <c r="O4635" s="36"/>
      <c r="P4635" s="36"/>
      <c r="Q4635" s="37"/>
      <c r="R4635" s="38"/>
      <c r="S4635" s="36"/>
      <c r="T4635" s="36"/>
      <c r="U4635" s="37"/>
      <c r="V4635" s="38"/>
      <c r="W4635" s="36"/>
      <c r="X4635" s="36"/>
      <c r="Y4635" s="37"/>
      <c r="Z4635" s="38"/>
      <c r="AA4635" s="36"/>
      <c r="AB4635" s="36"/>
      <c r="AC4635" s="37"/>
      <c r="AD4635" s="38"/>
      <c r="AE4635" s="36"/>
      <c r="AF4635" s="36"/>
      <c r="AG4635" s="37"/>
      <c r="AH4635" s="38"/>
      <c r="AI4635" s="36"/>
      <c r="AJ4635" s="36"/>
      <c r="AK4635" s="37"/>
      <c r="AL4635" s="38"/>
      <c r="AM4635" s="36"/>
      <c r="AN4635" s="36"/>
      <c r="AO4635" s="37"/>
    </row>
    <row r="4636" spans="1:41" hidden="1" outlineLevel="1" x14ac:dyDescent="0.25">
      <c r="A4636" s="34" t="s">
        <v>7527</v>
      </c>
      <c r="B4636" s="35" t="s">
        <v>47</v>
      </c>
      <c r="C4636" s="35" t="s">
        <v>3394</v>
      </c>
      <c r="G4636" s="36"/>
      <c r="H4636" s="36"/>
      <c r="I4636" s="37"/>
      <c r="J4636" s="38"/>
      <c r="K4636" s="36"/>
      <c r="L4636" s="36"/>
      <c r="M4636" s="37"/>
      <c r="N4636" s="38"/>
      <c r="O4636" s="36"/>
      <c r="P4636" s="36"/>
      <c r="Q4636" s="37"/>
      <c r="R4636" s="38"/>
      <c r="S4636" s="36"/>
      <c r="T4636" s="36"/>
      <c r="U4636" s="37"/>
      <c r="V4636" s="38"/>
      <c r="W4636" s="36"/>
      <c r="X4636" s="36"/>
      <c r="Y4636" s="37"/>
      <c r="Z4636" s="38"/>
      <c r="AA4636" s="36"/>
      <c r="AB4636" s="36"/>
      <c r="AC4636" s="37"/>
      <c r="AD4636" s="38"/>
      <c r="AE4636" s="36"/>
      <c r="AF4636" s="36"/>
      <c r="AG4636" s="37"/>
      <c r="AH4636" s="38"/>
      <c r="AI4636" s="36"/>
      <c r="AJ4636" s="36"/>
      <c r="AK4636" s="37"/>
      <c r="AL4636" s="38"/>
      <c r="AM4636" s="36"/>
      <c r="AN4636" s="36"/>
      <c r="AO4636" s="37"/>
    </row>
    <row r="4637" spans="1:41" hidden="1" outlineLevel="1" x14ac:dyDescent="0.25">
      <c r="A4637" s="34" t="s">
        <v>7528</v>
      </c>
      <c r="B4637" s="35" t="s">
        <v>47</v>
      </c>
      <c r="C4637" s="35" t="s">
        <v>3396</v>
      </c>
      <c r="G4637" s="36"/>
      <c r="H4637" s="36"/>
      <c r="I4637" s="37"/>
      <c r="J4637" s="38"/>
      <c r="K4637" s="36"/>
      <c r="L4637" s="36"/>
      <c r="M4637" s="37"/>
      <c r="N4637" s="38"/>
      <c r="O4637" s="36"/>
      <c r="P4637" s="36"/>
      <c r="Q4637" s="37"/>
      <c r="R4637" s="38"/>
      <c r="S4637" s="36"/>
      <c r="T4637" s="36"/>
      <c r="U4637" s="37"/>
      <c r="V4637" s="38"/>
      <c r="W4637" s="36"/>
      <c r="X4637" s="36"/>
      <c r="Y4637" s="37"/>
      <c r="Z4637" s="38"/>
      <c r="AA4637" s="36"/>
      <c r="AB4637" s="36"/>
      <c r="AC4637" s="37"/>
      <c r="AD4637" s="38"/>
      <c r="AE4637" s="36"/>
      <c r="AF4637" s="36"/>
      <c r="AG4637" s="37"/>
      <c r="AH4637" s="38"/>
      <c r="AI4637" s="36"/>
      <c r="AJ4637" s="36"/>
      <c r="AK4637" s="37"/>
      <c r="AL4637" s="38"/>
      <c r="AM4637" s="36"/>
      <c r="AN4637" s="36"/>
      <c r="AO4637" s="37"/>
    </row>
    <row r="4638" spans="1:41" ht="45" hidden="1" outlineLevel="1" x14ac:dyDescent="0.25">
      <c r="A4638" s="34" t="s">
        <v>7529</v>
      </c>
      <c r="B4638" s="35" t="s">
        <v>47</v>
      </c>
      <c r="C4638" s="35" t="s">
        <v>3398</v>
      </c>
      <c r="G4638" s="36"/>
      <c r="H4638" s="36"/>
      <c r="I4638" s="37"/>
      <c r="J4638" s="38"/>
      <c r="K4638" s="36"/>
      <c r="L4638" s="36"/>
      <c r="M4638" s="37"/>
      <c r="N4638" s="38"/>
      <c r="O4638" s="36"/>
      <c r="P4638" s="36"/>
      <c r="Q4638" s="37"/>
      <c r="R4638" s="38"/>
      <c r="S4638" s="36"/>
      <c r="T4638" s="36"/>
      <c r="U4638" s="37"/>
      <c r="V4638" s="38"/>
      <c r="W4638" s="36"/>
      <c r="X4638" s="36"/>
      <c r="Y4638" s="37"/>
      <c r="Z4638" s="38"/>
      <c r="AA4638" s="36"/>
      <c r="AB4638" s="36"/>
      <c r="AC4638" s="37"/>
      <c r="AD4638" s="38"/>
      <c r="AE4638" s="36"/>
      <c r="AF4638" s="36"/>
      <c r="AG4638" s="37"/>
      <c r="AH4638" s="38"/>
      <c r="AI4638" s="36"/>
      <c r="AJ4638" s="36"/>
      <c r="AK4638" s="37"/>
      <c r="AL4638" s="38"/>
      <c r="AM4638" s="36"/>
      <c r="AN4638" s="36"/>
      <c r="AO4638" s="37"/>
    </row>
    <row r="4639" spans="1:41" ht="30" hidden="1" outlineLevel="1" x14ac:dyDescent="0.25">
      <c r="A4639" s="34" t="s">
        <v>7530</v>
      </c>
      <c r="B4639" s="35" t="s">
        <v>47</v>
      </c>
      <c r="C4639" s="35" t="s">
        <v>3400</v>
      </c>
      <c r="G4639" s="36"/>
      <c r="H4639" s="36"/>
      <c r="I4639" s="37"/>
      <c r="J4639" s="38"/>
      <c r="K4639" s="36"/>
      <c r="L4639" s="36"/>
      <c r="M4639" s="37"/>
      <c r="N4639" s="38"/>
      <c r="O4639" s="36"/>
      <c r="P4639" s="36"/>
      <c r="Q4639" s="37"/>
      <c r="R4639" s="38"/>
      <c r="S4639" s="36"/>
      <c r="T4639" s="36"/>
      <c r="U4639" s="37"/>
      <c r="V4639" s="38"/>
      <c r="W4639" s="36"/>
      <c r="X4639" s="36"/>
      <c r="Y4639" s="37"/>
      <c r="Z4639" s="38"/>
      <c r="AA4639" s="36"/>
      <c r="AB4639" s="36"/>
      <c r="AC4639" s="37"/>
      <c r="AD4639" s="38"/>
      <c r="AE4639" s="36"/>
      <c r="AF4639" s="36"/>
      <c r="AG4639" s="37"/>
      <c r="AH4639" s="38"/>
      <c r="AI4639" s="36"/>
      <c r="AJ4639" s="36"/>
      <c r="AK4639" s="37"/>
      <c r="AL4639" s="38"/>
      <c r="AM4639" s="36"/>
      <c r="AN4639" s="36"/>
      <c r="AO4639" s="37"/>
    </row>
    <row r="4640" spans="1:41" ht="45" hidden="1" outlineLevel="1" x14ac:dyDescent="0.25">
      <c r="A4640" s="30"/>
      <c r="B4640" s="31" t="s">
        <v>69</v>
      </c>
      <c r="C4640" s="31" t="s">
        <v>70</v>
      </c>
      <c r="D4640" s="31" t="s">
        <v>71</v>
      </c>
      <c r="E4640" s="31" t="s">
        <v>72</v>
      </c>
      <c r="G4640" s="39" t="s">
        <v>73</v>
      </c>
      <c r="H4640" s="40" t="s">
        <v>33</v>
      </c>
      <c r="I4640" s="41"/>
      <c r="J4640" s="38"/>
      <c r="K4640" s="39" t="s">
        <v>73</v>
      </c>
      <c r="L4640" s="40" t="s">
        <v>33</v>
      </c>
      <c r="M4640" s="41"/>
      <c r="N4640" s="38"/>
      <c r="O4640" s="39" t="s">
        <v>73</v>
      </c>
      <c r="P4640" s="40" t="s">
        <v>33</v>
      </c>
      <c r="Q4640" s="41"/>
      <c r="R4640" s="38"/>
      <c r="S4640" s="39" t="s">
        <v>73</v>
      </c>
      <c r="T4640" s="40" t="s">
        <v>33</v>
      </c>
      <c r="U4640" s="41"/>
      <c r="V4640" s="38"/>
      <c r="W4640" s="39" t="s">
        <v>73</v>
      </c>
      <c r="X4640" s="40" t="s">
        <v>33</v>
      </c>
      <c r="Y4640" s="41"/>
      <c r="Z4640" s="38"/>
      <c r="AA4640" s="39" t="s">
        <v>73</v>
      </c>
      <c r="AB4640" s="40" t="s">
        <v>33</v>
      </c>
      <c r="AC4640" s="41"/>
      <c r="AD4640" s="38"/>
      <c r="AE4640" s="39" t="s">
        <v>73</v>
      </c>
      <c r="AF4640" s="40" t="s">
        <v>33</v>
      </c>
      <c r="AG4640" s="41"/>
      <c r="AH4640" s="38"/>
      <c r="AI4640" s="39" t="s">
        <v>73</v>
      </c>
      <c r="AJ4640" s="40" t="s">
        <v>33</v>
      </c>
      <c r="AK4640" s="41"/>
      <c r="AL4640" s="38"/>
      <c r="AM4640" s="39" t="s">
        <v>73</v>
      </c>
      <c r="AN4640" s="40" t="s">
        <v>33</v>
      </c>
      <c r="AO4640" s="41"/>
    </row>
    <row r="4641" spans="1:41" hidden="1" outlineLevel="1" x14ac:dyDescent="0.25">
      <c r="A4641" s="34" t="s">
        <v>7531</v>
      </c>
      <c r="B4641" s="35" t="s">
        <v>7532</v>
      </c>
      <c r="C4641" s="35" t="s">
        <v>3403</v>
      </c>
      <c r="D4641" s="35" t="s">
        <v>686</v>
      </c>
      <c r="E4641" s="42">
        <v>45900</v>
      </c>
      <c r="G4641" s="43">
        <v>54</v>
      </c>
      <c r="H4641" s="44">
        <v>2478600</v>
      </c>
      <c r="I4641" s="45"/>
      <c r="J4641" s="38"/>
      <c r="K4641" s="43">
        <v>70</v>
      </c>
      <c r="L4641" s="44">
        <v>3213000</v>
      </c>
      <c r="M4641" s="45"/>
      <c r="N4641" s="38"/>
      <c r="O4641" s="43">
        <v>70</v>
      </c>
      <c r="P4641" s="44">
        <v>3213000</v>
      </c>
      <c r="Q4641" s="45"/>
      <c r="R4641" s="38"/>
      <c r="S4641" s="43">
        <v>46</v>
      </c>
      <c r="T4641" s="44">
        <v>2111400</v>
      </c>
      <c r="U4641" s="45"/>
      <c r="V4641" s="38"/>
      <c r="W4641" s="43">
        <v>75</v>
      </c>
      <c r="X4641" s="44">
        <v>3442500</v>
      </c>
      <c r="Y4641" s="45"/>
      <c r="Z4641" s="38"/>
      <c r="AA4641" s="43">
        <v>60.33</v>
      </c>
      <c r="AB4641" s="44">
        <v>2769147</v>
      </c>
      <c r="AC4641" s="45"/>
      <c r="AD4641" s="38"/>
      <c r="AE4641" s="43">
        <v>72</v>
      </c>
      <c r="AF4641" s="44">
        <v>3304800</v>
      </c>
      <c r="AG4641" s="45"/>
      <c r="AH4641" s="38"/>
      <c r="AI4641" s="43">
        <v>72.459999999999994</v>
      </c>
      <c r="AJ4641" s="44">
        <v>3325914</v>
      </c>
      <c r="AK4641" s="45"/>
      <c r="AL4641" s="38"/>
      <c r="AM4641" s="43">
        <v>106</v>
      </c>
      <c r="AN4641" s="44">
        <v>4865400</v>
      </c>
      <c r="AO4641" s="45"/>
    </row>
    <row r="4642" spans="1:41" hidden="1" outlineLevel="1" x14ac:dyDescent="0.25">
      <c r="A4642" s="34" t="s">
        <v>7533</v>
      </c>
      <c r="B4642" s="35" t="s">
        <v>7534</v>
      </c>
      <c r="C4642" s="35" t="s">
        <v>7535</v>
      </c>
      <c r="D4642" s="35" t="s">
        <v>686</v>
      </c>
      <c r="E4642" s="42">
        <v>27540</v>
      </c>
      <c r="G4642" s="43">
        <v>58</v>
      </c>
      <c r="H4642" s="44">
        <v>1597320</v>
      </c>
      <c r="I4642" s="45"/>
      <c r="J4642" s="38"/>
      <c r="K4642" s="43">
        <v>72</v>
      </c>
      <c r="L4642" s="44">
        <v>1982880</v>
      </c>
      <c r="M4642" s="45"/>
      <c r="N4642" s="38"/>
      <c r="O4642" s="43">
        <v>72</v>
      </c>
      <c r="P4642" s="44">
        <v>1982880</v>
      </c>
      <c r="Q4642" s="45"/>
      <c r="R4642" s="38"/>
      <c r="S4642" s="43">
        <v>48</v>
      </c>
      <c r="T4642" s="44">
        <v>1321920</v>
      </c>
      <c r="U4642" s="45"/>
      <c r="V4642" s="38"/>
      <c r="W4642" s="43">
        <v>81</v>
      </c>
      <c r="X4642" s="44">
        <v>2230740</v>
      </c>
      <c r="Y4642" s="45"/>
      <c r="Z4642" s="38"/>
      <c r="AA4642" s="43">
        <v>63.56</v>
      </c>
      <c r="AB4642" s="44">
        <v>1750442.4</v>
      </c>
      <c r="AC4642" s="45"/>
      <c r="AD4642" s="38"/>
      <c r="AE4642" s="43">
        <v>76</v>
      </c>
      <c r="AF4642" s="44">
        <v>2093040</v>
      </c>
      <c r="AG4642" s="45"/>
      <c r="AH4642" s="38"/>
      <c r="AI4642" s="43">
        <v>80.47</v>
      </c>
      <c r="AJ4642" s="44">
        <v>2216143.7999999998</v>
      </c>
      <c r="AK4642" s="45"/>
      <c r="AL4642" s="38"/>
      <c r="AM4642" s="43">
        <v>123</v>
      </c>
      <c r="AN4642" s="44">
        <v>3387420</v>
      </c>
      <c r="AO4642" s="45"/>
    </row>
    <row r="4643" spans="1:41" ht="45" hidden="1" outlineLevel="1" x14ac:dyDescent="0.25">
      <c r="A4643" s="34" t="s">
        <v>7536</v>
      </c>
      <c r="B4643" s="35" t="s">
        <v>7537</v>
      </c>
      <c r="C4643" s="35" t="s">
        <v>3406</v>
      </c>
      <c r="D4643" s="35" t="s">
        <v>523</v>
      </c>
      <c r="E4643" s="42">
        <v>47940</v>
      </c>
      <c r="G4643" s="43">
        <v>87</v>
      </c>
      <c r="H4643" s="44">
        <v>4170780</v>
      </c>
      <c r="I4643" s="45"/>
      <c r="J4643" s="38"/>
      <c r="K4643" s="43">
        <v>55</v>
      </c>
      <c r="L4643" s="44">
        <v>2636700</v>
      </c>
      <c r="M4643" s="45"/>
      <c r="N4643" s="38"/>
      <c r="O4643" s="43">
        <v>55</v>
      </c>
      <c r="P4643" s="44">
        <v>2636700</v>
      </c>
      <c r="Q4643" s="45"/>
      <c r="R4643" s="38"/>
      <c r="S4643" s="43">
        <v>48</v>
      </c>
      <c r="T4643" s="44">
        <v>2301120</v>
      </c>
      <c r="U4643" s="45"/>
      <c r="V4643" s="38"/>
      <c r="W4643" s="43">
        <v>77</v>
      </c>
      <c r="X4643" s="44">
        <v>3691380</v>
      </c>
      <c r="Y4643" s="45"/>
      <c r="Z4643" s="38"/>
      <c r="AA4643" s="43">
        <v>80.8</v>
      </c>
      <c r="AB4643" s="44">
        <v>3873552</v>
      </c>
      <c r="AC4643" s="45"/>
      <c r="AD4643" s="38"/>
      <c r="AE4643" s="43">
        <v>75</v>
      </c>
      <c r="AF4643" s="44">
        <v>3595500</v>
      </c>
      <c r="AG4643" s="45"/>
      <c r="AH4643" s="38"/>
      <c r="AI4643" s="43">
        <v>84.36</v>
      </c>
      <c r="AJ4643" s="44">
        <v>4044218.4</v>
      </c>
      <c r="AK4643" s="45"/>
      <c r="AL4643" s="38"/>
      <c r="AM4643" s="43">
        <v>121</v>
      </c>
      <c r="AN4643" s="44">
        <v>5800740</v>
      </c>
      <c r="AO4643" s="45"/>
    </row>
    <row r="4644" spans="1:41" ht="30" hidden="1" outlineLevel="1" x14ac:dyDescent="0.25">
      <c r="A4644" s="34" t="s">
        <v>7538</v>
      </c>
      <c r="B4644" s="35" t="s">
        <v>7539</v>
      </c>
      <c r="C4644" s="35" t="s">
        <v>7540</v>
      </c>
      <c r="D4644" s="35" t="s">
        <v>500</v>
      </c>
      <c r="E4644" s="42">
        <v>204</v>
      </c>
      <c r="G4644" s="43">
        <v>15011</v>
      </c>
      <c r="H4644" s="44">
        <v>3062244</v>
      </c>
      <c r="I4644" s="45"/>
      <c r="J4644" s="38"/>
      <c r="K4644" s="43">
        <v>21000</v>
      </c>
      <c r="L4644" s="44">
        <v>4284000</v>
      </c>
      <c r="M4644" s="45"/>
      <c r="N4644" s="38"/>
      <c r="O4644" s="43">
        <v>21000</v>
      </c>
      <c r="P4644" s="44">
        <v>4284000</v>
      </c>
      <c r="Q4644" s="45"/>
      <c r="R4644" s="38"/>
      <c r="S4644" s="43">
        <v>19615</v>
      </c>
      <c r="T4644" s="44">
        <v>4001460</v>
      </c>
      <c r="U4644" s="45"/>
      <c r="V4644" s="38"/>
      <c r="W4644" s="43">
        <v>16660</v>
      </c>
      <c r="X4644" s="44">
        <v>3398640</v>
      </c>
      <c r="Y4644" s="45"/>
      <c r="Z4644" s="38"/>
      <c r="AA4644" s="43">
        <v>12927.54</v>
      </c>
      <c r="AB4644" s="44">
        <v>2637218.16</v>
      </c>
      <c r="AC4644" s="45"/>
      <c r="AD4644" s="38"/>
      <c r="AE4644" s="43">
        <v>17894</v>
      </c>
      <c r="AF4644" s="44">
        <v>3650376</v>
      </c>
      <c r="AG4644" s="45"/>
      <c r="AH4644" s="38"/>
      <c r="AI4644" s="43">
        <v>15332.63</v>
      </c>
      <c r="AJ4644" s="44">
        <v>3127856.52</v>
      </c>
      <c r="AK4644" s="45"/>
      <c r="AL4644" s="38"/>
      <c r="AM4644" s="43">
        <v>21900</v>
      </c>
      <c r="AN4644" s="44">
        <v>4467600</v>
      </c>
      <c r="AO4644" s="45"/>
    </row>
    <row r="4645" spans="1:41" ht="45" hidden="1" outlineLevel="1" x14ac:dyDescent="0.25">
      <c r="A4645" s="34" t="s">
        <v>7541</v>
      </c>
      <c r="B4645" s="35" t="s">
        <v>7542</v>
      </c>
      <c r="C4645" s="35" t="s">
        <v>7543</v>
      </c>
      <c r="D4645" s="35" t="s">
        <v>500</v>
      </c>
      <c r="E4645" s="42">
        <v>204</v>
      </c>
      <c r="G4645" s="43">
        <v>8082</v>
      </c>
      <c r="H4645" s="44">
        <v>1648728</v>
      </c>
      <c r="I4645" s="45"/>
      <c r="J4645" s="38"/>
      <c r="K4645" s="43">
        <v>25000</v>
      </c>
      <c r="L4645" s="44">
        <v>5100000</v>
      </c>
      <c r="M4645" s="45"/>
      <c r="N4645" s="38"/>
      <c r="O4645" s="43">
        <v>25000</v>
      </c>
      <c r="P4645" s="44">
        <v>5100000</v>
      </c>
      <c r="Q4645" s="45"/>
      <c r="R4645" s="38"/>
      <c r="S4645" s="43">
        <v>22055</v>
      </c>
      <c r="T4645" s="44">
        <v>4499220</v>
      </c>
      <c r="U4645" s="45"/>
      <c r="V4645" s="38"/>
      <c r="W4645" s="43">
        <v>14280</v>
      </c>
      <c r="X4645" s="44">
        <v>2913120</v>
      </c>
      <c r="Y4645" s="45"/>
      <c r="Z4645" s="38"/>
      <c r="AA4645" s="43">
        <v>7002.42</v>
      </c>
      <c r="AB4645" s="44">
        <v>1428493.68</v>
      </c>
      <c r="AC4645" s="45"/>
      <c r="AD4645" s="38"/>
      <c r="AE4645" s="43">
        <v>12484</v>
      </c>
      <c r="AF4645" s="44">
        <v>2546736</v>
      </c>
      <c r="AG4645" s="45"/>
      <c r="AH4645" s="38"/>
      <c r="AI4645" s="43">
        <v>14330.82</v>
      </c>
      <c r="AJ4645" s="44">
        <v>2923487.28</v>
      </c>
      <c r="AK4645" s="45"/>
      <c r="AL4645" s="38"/>
      <c r="AM4645" s="43">
        <v>22440</v>
      </c>
      <c r="AN4645" s="44">
        <v>4577760</v>
      </c>
      <c r="AO4645" s="45"/>
    </row>
    <row r="4646" spans="1:41" hidden="1" outlineLevel="1" x14ac:dyDescent="0.25">
      <c r="A4646" s="30"/>
      <c r="B4646" s="31" t="s">
        <v>44</v>
      </c>
      <c r="C4646" s="31" t="s">
        <v>45</v>
      </c>
      <c r="G4646" s="36"/>
      <c r="H4646" s="36"/>
      <c r="I4646" s="37"/>
      <c r="J4646" s="38"/>
      <c r="K4646" s="36"/>
      <c r="L4646" s="36"/>
      <c r="M4646" s="37"/>
      <c r="N4646" s="38"/>
      <c r="O4646" s="36"/>
      <c r="P4646" s="36"/>
      <c r="Q4646" s="37"/>
      <c r="R4646" s="38"/>
      <c r="S4646" s="36"/>
      <c r="T4646" s="36"/>
      <c r="U4646" s="37"/>
      <c r="V4646" s="38"/>
      <c r="W4646" s="36"/>
      <c r="X4646" s="36"/>
      <c r="Y4646" s="37"/>
      <c r="Z4646" s="38"/>
      <c r="AA4646" s="36"/>
      <c r="AB4646" s="36"/>
      <c r="AC4646" s="37"/>
      <c r="AD4646" s="38"/>
      <c r="AE4646" s="36"/>
      <c r="AF4646" s="36"/>
      <c r="AG4646" s="37"/>
      <c r="AH4646" s="38"/>
      <c r="AI4646" s="36"/>
      <c r="AJ4646" s="36"/>
      <c r="AK4646" s="37"/>
      <c r="AL4646" s="38"/>
      <c r="AM4646" s="36"/>
      <c r="AN4646" s="36"/>
      <c r="AO4646" s="37"/>
    </row>
    <row r="4647" spans="1:41" hidden="1" outlineLevel="1" x14ac:dyDescent="0.25">
      <c r="A4647" s="34" t="s">
        <v>7544</v>
      </c>
      <c r="B4647" s="35" t="s">
        <v>47</v>
      </c>
      <c r="C4647" s="35" t="s">
        <v>7545</v>
      </c>
      <c r="G4647" s="36"/>
      <c r="H4647" s="36"/>
      <c r="I4647" s="37"/>
      <c r="J4647" s="38"/>
      <c r="K4647" s="36"/>
      <c r="L4647" s="36"/>
      <c r="M4647" s="37"/>
      <c r="N4647" s="38"/>
      <c r="O4647" s="36"/>
      <c r="P4647" s="36"/>
      <c r="Q4647" s="37"/>
      <c r="R4647" s="38"/>
      <c r="S4647" s="36"/>
      <c r="T4647" s="36"/>
      <c r="U4647" s="37"/>
      <c r="V4647" s="38"/>
      <c r="W4647" s="36"/>
      <c r="X4647" s="36"/>
      <c r="Y4647" s="37"/>
      <c r="Z4647" s="38"/>
      <c r="AA4647" s="36"/>
      <c r="AB4647" s="36"/>
      <c r="AC4647" s="37"/>
      <c r="AD4647" s="38"/>
      <c r="AE4647" s="36"/>
      <c r="AF4647" s="36"/>
      <c r="AG4647" s="37"/>
      <c r="AH4647" s="38"/>
      <c r="AI4647" s="36"/>
      <c r="AJ4647" s="36"/>
      <c r="AK4647" s="37"/>
      <c r="AL4647" s="38"/>
      <c r="AM4647" s="36"/>
      <c r="AN4647" s="36"/>
      <c r="AO4647" s="37"/>
    </row>
    <row r="4648" spans="1:41" ht="45" hidden="1" outlineLevel="1" x14ac:dyDescent="0.25">
      <c r="A4648" s="30"/>
      <c r="B4648" s="31" t="s">
        <v>69</v>
      </c>
      <c r="C4648" s="31" t="s">
        <v>70</v>
      </c>
      <c r="D4648" s="31" t="s">
        <v>71</v>
      </c>
      <c r="E4648" s="31" t="s">
        <v>72</v>
      </c>
      <c r="G4648" s="39" t="s">
        <v>73</v>
      </c>
      <c r="H4648" s="40" t="s">
        <v>33</v>
      </c>
      <c r="I4648" s="41"/>
      <c r="J4648" s="38"/>
      <c r="K4648" s="39" t="s">
        <v>73</v>
      </c>
      <c r="L4648" s="40" t="s">
        <v>33</v>
      </c>
      <c r="M4648" s="41"/>
      <c r="N4648" s="38"/>
      <c r="O4648" s="39" t="s">
        <v>73</v>
      </c>
      <c r="P4648" s="40" t="s">
        <v>33</v>
      </c>
      <c r="Q4648" s="41"/>
      <c r="R4648" s="38"/>
      <c r="S4648" s="39" t="s">
        <v>73</v>
      </c>
      <c r="T4648" s="40" t="s">
        <v>33</v>
      </c>
      <c r="U4648" s="41"/>
      <c r="V4648" s="38"/>
      <c r="W4648" s="39" t="s">
        <v>73</v>
      </c>
      <c r="X4648" s="40" t="s">
        <v>33</v>
      </c>
      <c r="Y4648" s="41"/>
      <c r="Z4648" s="38"/>
      <c r="AA4648" s="39" t="s">
        <v>73</v>
      </c>
      <c r="AB4648" s="40" t="s">
        <v>33</v>
      </c>
      <c r="AC4648" s="41"/>
      <c r="AD4648" s="38"/>
      <c r="AE4648" s="39" t="s">
        <v>73</v>
      </c>
      <c r="AF4648" s="40" t="s">
        <v>33</v>
      </c>
      <c r="AG4648" s="41"/>
      <c r="AH4648" s="38"/>
      <c r="AI4648" s="39" t="s">
        <v>73</v>
      </c>
      <c r="AJ4648" s="40" t="s">
        <v>33</v>
      </c>
      <c r="AK4648" s="41"/>
      <c r="AL4648" s="38"/>
      <c r="AM4648" s="39" t="s">
        <v>73</v>
      </c>
      <c r="AN4648" s="40" t="s">
        <v>33</v>
      </c>
      <c r="AO4648" s="41"/>
    </row>
    <row r="4649" spans="1:41" ht="30" hidden="1" outlineLevel="1" x14ac:dyDescent="0.25">
      <c r="A4649" s="34" t="s">
        <v>7546</v>
      </c>
      <c r="B4649" s="35" t="s">
        <v>7547</v>
      </c>
      <c r="C4649" s="35" t="s">
        <v>7548</v>
      </c>
      <c r="D4649" s="35" t="s">
        <v>500</v>
      </c>
      <c r="E4649" s="42">
        <v>204</v>
      </c>
      <c r="G4649" s="43">
        <v>108</v>
      </c>
      <c r="H4649" s="44">
        <v>22032</v>
      </c>
      <c r="I4649" s="45"/>
      <c r="J4649" s="38"/>
      <c r="K4649" s="43">
        <v>350</v>
      </c>
      <c r="L4649" s="44">
        <v>71400</v>
      </c>
      <c r="M4649" s="45"/>
      <c r="N4649" s="38"/>
      <c r="O4649" s="43">
        <v>350</v>
      </c>
      <c r="P4649" s="44">
        <v>71400</v>
      </c>
      <c r="Q4649" s="45"/>
      <c r="R4649" s="38"/>
      <c r="S4649" s="43">
        <v>552</v>
      </c>
      <c r="T4649" s="44">
        <v>112608</v>
      </c>
      <c r="U4649" s="45"/>
      <c r="V4649" s="38"/>
      <c r="W4649" s="43">
        <v>262</v>
      </c>
      <c r="X4649" s="44">
        <v>53448</v>
      </c>
      <c r="Y4649" s="45"/>
      <c r="Z4649" s="38"/>
      <c r="AA4649" s="43">
        <v>129.28</v>
      </c>
      <c r="AB4649" s="44">
        <v>26373.119999999999</v>
      </c>
      <c r="AC4649" s="45"/>
      <c r="AD4649" s="38"/>
      <c r="AE4649" s="43">
        <v>70</v>
      </c>
      <c r="AF4649" s="44">
        <v>14280</v>
      </c>
      <c r="AG4649" s="45"/>
      <c r="AH4649" s="38"/>
      <c r="AI4649" s="43">
        <v>214.2</v>
      </c>
      <c r="AJ4649" s="44">
        <v>43696.800000000003</v>
      </c>
      <c r="AK4649" s="45"/>
      <c r="AL4649" s="38"/>
      <c r="AM4649" s="43">
        <v>600</v>
      </c>
      <c r="AN4649" s="44">
        <v>122400</v>
      </c>
      <c r="AO4649" s="45"/>
    </row>
    <row r="4650" spans="1:41" hidden="1" outlineLevel="1" x14ac:dyDescent="0.25">
      <c r="A4650" s="30"/>
      <c r="B4650" s="31" t="s">
        <v>44</v>
      </c>
      <c r="C4650" s="31" t="s">
        <v>45</v>
      </c>
      <c r="G4650" s="36"/>
      <c r="H4650" s="36"/>
      <c r="I4650" s="37"/>
      <c r="J4650" s="38"/>
      <c r="K4650" s="36"/>
      <c r="L4650" s="36"/>
      <c r="M4650" s="37"/>
      <c r="N4650" s="38"/>
      <c r="O4650" s="36"/>
      <c r="P4650" s="36"/>
      <c r="Q4650" s="37"/>
      <c r="R4650" s="38"/>
      <c r="S4650" s="36"/>
      <c r="T4650" s="36"/>
      <c r="U4650" s="37"/>
      <c r="V4650" s="38"/>
      <c r="W4650" s="36"/>
      <c r="X4650" s="36"/>
      <c r="Y4650" s="37"/>
      <c r="Z4650" s="38"/>
      <c r="AA4650" s="36"/>
      <c r="AB4650" s="36"/>
      <c r="AC4650" s="37"/>
      <c r="AD4650" s="38"/>
      <c r="AE4650" s="36"/>
      <c r="AF4650" s="36"/>
      <c r="AG4650" s="37"/>
      <c r="AH4650" s="38"/>
      <c r="AI4650" s="36"/>
      <c r="AJ4650" s="36"/>
      <c r="AK4650" s="37"/>
      <c r="AL4650" s="38"/>
      <c r="AM4650" s="36"/>
      <c r="AN4650" s="36"/>
      <c r="AO4650" s="37"/>
    </row>
    <row r="4651" spans="1:41" hidden="1" outlineLevel="1" x14ac:dyDescent="0.25">
      <c r="A4651" s="34" t="s">
        <v>7549</v>
      </c>
      <c r="B4651" s="35" t="s">
        <v>47</v>
      </c>
      <c r="C4651" s="35" t="s">
        <v>7550</v>
      </c>
      <c r="G4651" s="36"/>
      <c r="H4651" s="36"/>
      <c r="I4651" s="37"/>
      <c r="J4651" s="38"/>
      <c r="K4651" s="36"/>
      <c r="L4651" s="36"/>
      <c r="M4651" s="37"/>
      <c r="N4651" s="38"/>
      <c r="O4651" s="36"/>
      <c r="P4651" s="36"/>
      <c r="Q4651" s="37"/>
      <c r="R4651" s="38"/>
      <c r="S4651" s="36"/>
      <c r="T4651" s="36"/>
      <c r="U4651" s="37"/>
      <c r="V4651" s="38"/>
      <c r="W4651" s="36"/>
      <c r="X4651" s="36"/>
      <c r="Y4651" s="37"/>
      <c r="Z4651" s="38"/>
      <c r="AA4651" s="36"/>
      <c r="AB4651" s="36"/>
      <c r="AC4651" s="37"/>
      <c r="AD4651" s="38"/>
      <c r="AE4651" s="36"/>
      <c r="AF4651" s="36"/>
      <c r="AG4651" s="37"/>
      <c r="AH4651" s="38"/>
      <c r="AI4651" s="36"/>
      <c r="AJ4651" s="36"/>
      <c r="AK4651" s="37"/>
      <c r="AL4651" s="38"/>
      <c r="AM4651" s="36"/>
      <c r="AN4651" s="36"/>
      <c r="AO4651" s="37"/>
    </row>
    <row r="4652" spans="1:41" ht="45" hidden="1" outlineLevel="1" x14ac:dyDescent="0.25">
      <c r="A4652" s="30"/>
      <c r="B4652" s="31" t="s">
        <v>69</v>
      </c>
      <c r="C4652" s="31" t="s">
        <v>70</v>
      </c>
      <c r="D4652" s="31" t="s">
        <v>71</v>
      </c>
      <c r="E4652" s="31" t="s">
        <v>72</v>
      </c>
      <c r="G4652" s="39" t="s">
        <v>73</v>
      </c>
      <c r="H4652" s="40" t="s">
        <v>33</v>
      </c>
      <c r="I4652" s="41"/>
      <c r="J4652" s="38"/>
      <c r="K4652" s="39" t="s">
        <v>73</v>
      </c>
      <c r="L4652" s="40" t="s">
        <v>33</v>
      </c>
      <c r="M4652" s="41"/>
      <c r="N4652" s="38"/>
      <c r="O4652" s="39" t="s">
        <v>73</v>
      </c>
      <c r="P4652" s="40" t="s">
        <v>33</v>
      </c>
      <c r="Q4652" s="41"/>
      <c r="R4652" s="38"/>
      <c r="S4652" s="39" t="s">
        <v>73</v>
      </c>
      <c r="T4652" s="40" t="s">
        <v>33</v>
      </c>
      <c r="U4652" s="41"/>
      <c r="V4652" s="38"/>
      <c r="W4652" s="39" t="s">
        <v>73</v>
      </c>
      <c r="X4652" s="40" t="s">
        <v>33</v>
      </c>
      <c r="Y4652" s="41"/>
      <c r="Z4652" s="38"/>
      <c r="AA4652" s="39" t="s">
        <v>73</v>
      </c>
      <c r="AB4652" s="40" t="s">
        <v>33</v>
      </c>
      <c r="AC4652" s="41"/>
      <c r="AD4652" s="38"/>
      <c r="AE4652" s="39" t="s">
        <v>73</v>
      </c>
      <c r="AF4652" s="40" t="s">
        <v>33</v>
      </c>
      <c r="AG4652" s="41"/>
      <c r="AH4652" s="38"/>
      <c r="AI4652" s="39" t="s">
        <v>73</v>
      </c>
      <c r="AJ4652" s="40" t="s">
        <v>33</v>
      </c>
      <c r="AK4652" s="41"/>
      <c r="AL4652" s="38"/>
      <c r="AM4652" s="39" t="s">
        <v>73</v>
      </c>
      <c r="AN4652" s="40" t="s">
        <v>33</v>
      </c>
      <c r="AO4652" s="41"/>
    </row>
    <row r="4653" spans="1:41" hidden="1" outlineLevel="1" x14ac:dyDescent="0.25">
      <c r="A4653" s="34" t="s">
        <v>7551</v>
      </c>
      <c r="B4653" s="35" t="s">
        <v>7552</v>
      </c>
      <c r="C4653" s="35" t="s">
        <v>7553</v>
      </c>
      <c r="D4653" s="35" t="s">
        <v>500</v>
      </c>
      <c r="E4653" s="42">
        <v>816</v>
      </c>
      <c r="G4653" s="43">
        <v>540</v>
      </c>
      <c r="H4653" s="44">
        <v>440640</v>
      </c>
      <c r="I4653" s="45"/>
      <c r="J4653" s="38"/>
      <c r="K4653" s="43">
        <v>200</v>
      </c>
      <c r="L4653" s="44">
        <v>163200</v>
      </c>
      <c r="M4653" s="45"/>
      <c r="N4653" s="38"/>
      <c r="O4653" s="43">
        <v>200</v>
      </c>
      <c r="P4653" s="44">
        <v>163200</v>
      </c>
      <c r="Q4653" s="45"/>
      <c r="R4653" s="38"/>
      <c r="S4653" s="43">
        <v>1528</v>
      </c>
      <c r="T4653" s="44">
        <v>1246848</v>
      </c>
      <c r="U4653" s="45"/>
      <c r="V4653" s="38"/>
      <c r="W4653" s="43">
        <v>214</v>
      </c>
      <c r="X4653" s="44">
        <v>174624</v>
      </c>
      <c r="Y4653" s="45"/>
      <c r="Z4653" s="38"/>
      <c r="AA4653" s="43">
        <v>3231.89</v>
      </c>
      <c r="AB4653" s="44">
        <v>2637222.2400000002</v>
      </c>
      <c r="AC4653" s="45"/>
      <c r="AD4653" s="38"/>
      <c r="AE4653" s="43">
        <v>70</v>
      </c>
      <c r="AF4653" s="44">
        <v>57120</v>
      </c>
      <c r="AG4653" s="45"/>
      <c r="AH4653" s="38"/>
      <c r="AI4653" s="43">
        <v>187.43</v>
      </c>
      <c r="AJ4653" s="44">
        <v>152942.88</v>
      </c>
      <c r="AK4653" s="45"/>
      <c r="AL4653" s="38"/>
      <c r="AM4653" s="43">
        <v>120</v>
      </c>
      <c r="AN4653" s="44">
        <v>97920</v>
      </c>
      <c r="AO4653" s="45"/>
    </row>
    <row r="4654" spans="1:41" hidden="1" outlineLevel="1" x14ac:dyDescent="0.25">
      <c r="A4654" s="30"/>
      <c r="B4654" s="31" t="s">
        <v>44</v>
      </c>
      <c r="C4654" s="31" t="s">
        <v>45</v>
      </c>
      <c r="G4654" s="36"/>
      <c r="H4654" s="36"/>
      <c r="I4654" s="37"/>
      <c r="J4654" s="38"/>
      <c r="K4654" s="36"/>
      <c r="L4654" s="36"/>
      <c r="M4654" s="37"/>
      <c r="N4654" s="38"/>
      <c r="O4654" s="36"/>
      <c r="P4654" s="36"/>
      <c r="Q4654" s="37"/>
      <c r="R4654" s="38"/>
      <c r="S4654" s="36"/>
      <c r="T4654" s="36"/>
      <c r="U4654" s="37"/>
      <c r="V4654" s="38"/>
      <c r="W4654" s="36"/>
      <c r="X4654" s="36"/>
      <c r="Y4654" s="37"/>
      <c r="Z4654" s="38"/>
      <c r="AA4654" s="36"/>
      <c r="AB4654" s="36"/>
      <c r="AC4654" s="37"/>
      <c r="AD4654" s="38"/>
      <c r="AE4654" s="36"/>
      <c r="AF4654" s="36"/>
      <c r="AG4654" s="37"/>
      <c r="AH4654" s="38"/>
      <c r="AI4654" s="36"/>
      <c r="AJ4654" s="36"/>
      <c r="AK4654" s="37"/>
      <c r="AL4654" s="38"/>
      <c r="AM4654" s="36"/>
      <c r="AN4654" s="36"/>
      <c r="AO4654" s="37"/>
    </row>
    <row r="4655" spans="1:41" hidden="1" outlineLevel="1" x14ac:dyDescent="0.25">
      <c r="A4655" s="34" t="s">
        <v>7554</v>
      </c>
      <c r="B4655" s="35" t="s">
        <v>47</v>
      </c>
      <c r="C4655" s="35" t="s">
        <v>483</v>
      </c>
      <c r="G4655" s="36"/>
      <c r="H4655" s="36"/>
      <c r="I4655" s="37"/>
      <c r="J4655" s="38"/>
      <c r="K4655" s="36"/>
      <c r="L4655" s="36"/>
      <c r="M4655" s="37"/>
      <c r="N4655" s="38"/>
      <c r="O4655" s="36"/>
      <c r="P4655" s="36"/>
      <c r="Q4655" s="37"/>
      <c r="R4655" s="38"/>
      <c r="S4655" s="36"/>
      <c r="T4655" s="36"/>
      <c r="U4655" s="37"/>
      <c r="V4655" s="38"/>
      <c r="W4655" s="36"/>
      <c r="X4655" s="36"/>
      <c r="Y4655" s="37"/>
      <c r="Z4655" s="38"/>
      <c r="AA4655" s="36"/>
      <c r="AB4655" s="36"/>
      <c r="AC4655" s="37"/>
      <c r="AD4655" s="38"/>
      <c r="AE4655" s="36"/>
      <c r="AF4655" s="36"/>
      <c r="AG4655" s="37"/>
      <c r="AH4655" s="38"/>
      <c r="AI4655" s="36"/>
      <c r="AJ4655" s="36"/>
      <c r="AK4655" s="37"/>
      <c r="AL4655" s="38"/>
      <c r="AM4655" s="36"/>
      <c r="AN4655" s="36"/>
      <c r="AO4655" s="37"/>
    </row>
    <row r="4656" spans="1:41" ht="45" hidden="1" outlineLevel="1" x14ac:dyDescent="0.25">
      <c r="A4656" s="30"/>
      <c r="B4656" s="31" t="s">
        <v>69</v>
      </c>
      <c r="C4656" s="31" t="s">
        <v>70</v>
      </c>
      <c r="D4656" s="31" t="s">
        <v>71</v>
      </c>
      <c r="E4656" s="31" t="s">
        <v>72</v>
      </c>
      <c r="G4656" s="39" t="s">
        <v>73</v>
      </c>
      <c r="H4656" s="40" t="s">
        <v>33</v>
      </c>
      <c r="I4656" s="41"/>
      <c r="J4656" s="38"/>
      <c r="K4656" s="39" t="s">
        <v>73</v>
      </c>
      <c r="L4656" s="40" t="s">
        <v>33</v>
      </c>
      <c r="M4656" s="41"/>
      <c r="N4656" s="38"/>
      <c r="O4656" s="39" t="s">
        <v>73</v>
      </c>
      <c r="P4656" s="40" t="s">
        <v>33</v>
      </c>
      <c r="Q4656" s="41"/>
      <c r="R4656" s="38"/>
      <c r="S4656" s="39" t="s">
        <v>73</v>
      </c>
      <c r="T4656" s="40" t="s">
        <v>33</v>
      </c>
      <c r="U4656" s="41"/>
      <c r="V4656" s="38"/>
      <c r="W4656" s="39" t="s">
        <v>73</v>
      </c>
      <c r="X4656" s="40" t="s">
        <v>33</v>
      </c>
      <c r="Y4656" s="41"/>
      <c r="Z4656" s="38"/>
      <c r="AA4656" s="39" t="s">
        <v>73</v>
      </c>
      <c r="AB4656" s="40" t="s">
        <v>33</v>
      </c>
      <c r="AC4656" s="41"/>
      <c r="AD4656" s="38"/>
      <c r="AE4656" s="39" t="s">
        <v>73</v>
      </c>
      <c r="AF4656" s="40" t="s">
        <v>33</v>
      </c>
      <c r="AG4656" s="41"/>
      <c r="AH4656" s="38"/>
      <c r="AI4656" s="39" t="s">
        <v>73</v>
      </c>
      <c r="AJ4656" s="40" t="s">
        <v>33</v>
      </c>
      <c r="AK4656" s="41"/>
      <c r="AL4656" s="38"/>
      <c r="AM4656" s="39" t="s">
        <v>73</v>
      </c>
      <c r="AN4656" s="40" t="s">
        <v>33</v>
      </c>
      <c r="AO4656" s="41"/>
    </row>
    <row r="4657" spans="1:41" ht="120" hidden="1" outlineLevel="1" x14ac:dyDescent="0.25">
      <c r="A4657" s="34" t="s">
        <v>7555</v>
      </c>
      <c r="B4657" s="35" t="s">
        <v>7556</v>
      </c>
      <c r="C4657" s="35" t="s">
        <v>620</v>
      </c>
      <c r="D4657" s="35" t="s">
        <v>621</v>
      </c>
      <c r="E4657" s="42">
        <v>1</v>
      </c>
      <c r="G4657" s="43">
        <v>0</v>
      </c>
      <c r="H4657" s="44">
        <v>0</v>
      </c>
      <c r="I4657" s="45"/>
      <c r="J4657" s="38"/>
      <c r="K4657" s="43">
        <v>0</v>
      </c>
      <c r="L4657" s="44">
        <v>0</v>
      </c>
      <c r="M4657" s="45"/>
      <c r="N4657" s="38"/>
      <c r="O4657" s="43">
        <v>0</v>
      </c>
      <c r="P4657" s="44">
        <v>0</v>
      </c>
      <c r="Q4657" s="45"/>
      <c r="R4657" s="38"/>
      <c r="S4657" s="43">
        <v>0</v>
      </c>
      <c r="T4657" s="44">
        <v>0</v>
      </c>
      <c r="U4657" s="45"/>
      <c r="V4657" s="38"/>
      <c r="W4657" s="43">
        <v>0</v>
      </c>
      <c r="X4657" s="44">
        <v>0</v>
      </c>
      <c r="Y4657" s="45"/>
      <c r="Z4657" s="38"/>
      <c r="AA4657" s="43">
        <v>0</v>
      </c>
      <c r="AB4657" s="44">
        <v>0</v>
      </c>
      <c r="AC4657" s="45"/>
      <c r="AD4657" s="38"/>
      <c r="AE4657" s="43">
        <v>0</v>
      </c>
      <c r="AF4657" s="44">
        <v>0</v>
      </c>
      <c r="AG4657" s="45"/>
      <c r="AH4657" s="38"/>
      <c r="AI4657" s="43">
        <v>748476.48</v>
      </c>
      <c r="AJ4657" s="44">
        <v>748476.48</v>
      </c>
      <c r="AK4657" s="45"/>
      <c r="AL4657" s="38"/>
      <c r="AM4657" s="43">
        <v>1689610</v>
      </c>
      <c r="AN4657" s="44">
        <v>1689610</v>
      </c>
      <c r="AO4657" s="45"/>
    </row>
    <row r="4658" spans="1:41" hidden="1" outlineLevel="1" x14ac:dyDescent="0.25">
      <c r="A4658" s="30"/>
      <c r="B4658" s="31" t="s">
        <v>44</v>
      </c>
      <c r="C4658" s="31" t="s">
        <v>45</v>
      </c>
      <c r="G4658" s="36"/>
      <c r="H4658" s="36"/>
      <c r="I4658" s="37"/>
      <c r="J4658" s="38"/>
      <c r="K4658" s="36"/>
      <c r="L4658" s="36"/>
      <c r="M4658" s="37"/>
      <c r="N4658" s="38"/>
      <c r="O4658" s="36"/>
      <c r="P4658" s="36"/>
      <c r="Q4658" s="37"/>
      <c r="R4658" s="38"/>
      <c r="S4658" s="36"/>
      <c r="T4658" s="36"/>
      <c r="U4658" s="37"/>
      <c r="V4658" s="38"/>
      <c r="W4658" s="36"/>
      <c r="X4658" s="36"/>
      <c r="Y4658" s="37"/>
      <c r="Z4658" s="38"/>
      <c r="AA4658" s="36"/>
      <c r="AB4658" s="36"/>
      <c r="AC4658" s="37"/>
      <c r="AD4658" s="38"/>
      <c r="AE4658" s="36"/>
      <c r="AF4658" s="36"/>
      <c r="AG4658" s="37"/>
      <c r="AH4658" s="38"/>
      <c r="AI4658" s="36"/>
      <c r="AJ4658" s="36"/>
      <c r="AK4658" s="37"/>
      <c r="AL4658" s="38"/>
      <c r="AM4658" s="36"/>
      <c r="AN4658" s="36"/>
      <c r="AO4658" s="37"/>
    </row>
    <row r="4659" spans="1:41" ht="45" hidden="1" outlineLevel="1" x14ac:dyDescent="0.25">
      <c r="A4659" s="34" t="s">
        <v>7557</v>
      </c>
      <c r="B4659" s="35" t="s">
        <v>47</v>
      </c>
      <c r="C4659" s="35" t="s">
        <v>488</v>
      </c>
      <c r="G4659" s="36"/>
      <c r="H4659" s="36"/>
      <c r="I4659" s="37"/>
      <c r="J4659" s="38"/>
      <c r="K4659" s="36"/>
      <c r="L4659" s="36"/>
      <c r="M4659" s="37"/>
      <c r="N4659" s="38"/>
      <c r="O4659" s="36"/>
      <c r="P4659" s="36"/>
      <c r="Q4659" s="37"/>
      <c r="R4659" s="38"/>
      <c r="S4659" s="36"/>
      <c r="T4659" s="36"/>
      <c r="U4659" s="37"/>
      <c r="V4659" s="38"/>
      <c r="W4659" s="36"/>
      <c r="X4659" s="36"/>
      <c r="Y4659" s="37"/>
      <c r="Z4659" s="38"/>
      <c r="AA4659" s="36"/>
      <c r="AB4659" s="36"/>
      <c r="AC4659" s="37"/>
      <c r="AD4659" s="38"/>
      <c r="AE4659" s="36"/>
      <c r="AF4659" s="36"/>
      <c r="AG4659" s="37"/>
      <c r="AH4659" s="38"/>
      <c r="AI4659" s="36"/>
      <c r="AJ4659" s="36"/>
      <c r="AK4659" s="37"/>
      <c r="AL4659" s="38"/>
      <c r="AM4659" s="36"/>
      <c r="AN4659" s="36"/>
      <c r="AO4659" s="37"/>
    </row>
    <row r="4660" spans="1:41" ht="20.25" customHeight="1" collapsed="1" x14ac:dyDescent="0.25">
      <c r="A4660" s="15" t="s">
        <v>7558</v>
      </c>
      <c r="B4660" s="15"/>
      <c r="C4660" s="15"/>
      <c r="D4660" s="15"/>
      <c r="E4660" s="15"/>
      <c r="G4660" s="20" t="s">
        <v>43</v>
      </c>
      <c r="H4660" s="44">
        <v>1340092.8799999999</v>
      </c>
      <c r="I4660" s="45"/>
      <c r="J4660" s="38"/>
      <c r="K4660" s="20" t="s">
        <v>43</v>
      </c>
      <c r="L4660" s="44">
        <v>1056282.3999999999</v>
      </c>
      <c r="M4660" s="45"/>
      <c r="N4660" s="38"/>
      <c r="O4660" s="20" t="s">
        <v>43</v>
      </c>
      <c r="P4660" s="44">
        <v>1056282.3999999999</v>
      </c>
      <c r="Q4660" s="45"/>
      <c r="R4660" s="38"/>
      <c r="S4660" s="20" t="s">
        <v>43</v>
      </c>
      <c r="T4660" s="44">
        <v>668369</v>
      </c>
      <c r="U4660" s="45"/>
      <c r="V4660" s="38"/>
      <c r="W4660" s="20" t="s">
        <v>43</v>
      </c>
      <c r="X4660" s="44">
        <v>737122.88</v>
      </c>
      <c r="Y4660" s="45"/>
      <c r="Z4660" s="38"/>
      <c r="AA4660" s="20" t="s">
        <v>43</v>
      </c>
      <c r="AB4660" s="44">
        <v>778555.42</v>
      </c>
      <c r="AC4660" s="45"/>
      <c r="AD4660" s="38"/>
      <c r="AE4660" s="20" t="s">
        <v>43</v>
      </c>
      <c r="AF4660" s="44">
        <v>795693.88</v>
      </c>
      <c r="AG4660" s="45"/>
      <c r="AH4660" s="38"/>
      <c r="AI4660" s="20" t="s">
        <v>43</v>
      </c>
      <c r="AJ4660" s="44">
        <v>1351682.72</v>
      </c>
      <c r="AK4660" s="45"/>
      <c r="AL4660" s="38"/>
      <c r="AM4660" s="20" t="s">
        <v>43</v>
      </c>
      <c r="AN4660" s="44">
        <v>688892.88</v>
      </c>
      <c r="AO4660" s="45"/>
    </row>
    <row r="4661" spans="1:41" hidden="1" outlineLevel="1" x14ac:dyDescent="0.25">
      <c r="A4661" s="30"/>
      <c r="B4661" s="31" t="s">
        <v>44</v>
      </c>
      <c r="C4661" s="31" t="s">
        <v>45</v>
      </c>
      <c r="G4661" s="36"/>
      <c r="H4661" s="36"/>
      <c r="I4661" s="37"/>
      <c r="J4661" s="38"/>
      <c r="K4661" s="36"/>
      <c r="L4661" s="36"/>
      <c r="M4661" s="37"/>
      <c r="N4661" s="38"/>
      <c r="O4661" s="36"/>
      <c r="P4661" s="36"/>
      <c r="Q4661" s="37"/>
      <c r="R4661" s="38"/>
      <c r="S4661" s="36"/>
      <c r="T4661" s="36"/>
      <c r="U4661" s="37"/>
      <c r="V4661" s="38"/>
      <c r="W4661" s="36"/>
      <c r="X4661" s="36"/>
      <c r="Y4661" s="37"/>
      <c r="Z4661" s="38"/>
      <c r="AA4661" s="36"/>
      <c r="AB4661" s="36"/>
      <c r="AC4661" s="37"/>
      <c r="AD4661" s="38"/>
      <c r="AE4661" s="36"/>
      <c r="AF4661" s="36"/>
      <c r="AG4661" s="37"/>
      <c r="AH4661" s="38"/>
      <c r="AI4661" s="36"/>
      <c r="AJ4661" s="36"/>
      <c r="AK4661" s="37"/>
      <c r="AL4661" s="38"/>
      <c r="AM4661" s="36"/>
      <c r="AN4661" s="36"/>
      <c r="AO4661" s="37"/>
    </row>
    <row r="4662" spans="1:41" hidden="1" outlineLevel="1" x14ac:dyDescent="0.25">
      <c r="A4662" s="34" t="s">
        <v>7559</v>
      </c>
      <c r="B4662" s="35" t="s">
        <v>47</v>
      </c>
      <c r="C4662" s="35" t="s">
        <v>7560</v>
      </c>
      <c r="G4662" s="36"/>
      <c r="H4662" s="36"/>
      <c r="I4662" s="37"/>
      <c r="J4662" s="38"/>
      <c r="K4662" s="36"/>
      <c r="L4662" s="36"/>
      <c r="M4662" s="37"/>
      <c r="N4662" s="38"/>
      <c r="O4662" s="36"/>
      <c r="P4662" s="36"/>
      <c r="Q4662" s="37"/>
      <c r="R4662" s="38"/>
      <c r="S4662" s="36"/>
      <c r="T4662" s="36"/>
      <c r="U4662" s="37"/>
      <c r="V4662" s="38"/>
      <c r="W4662" s="36"/>
      <c r="X4662" s="36"/>
      <c r="Y4662" s="37"/>
      <c r="Z4662" s="38"/>
      <c r="AA4662" s="36"/>
      <c r="AB4662" s="36"/>
      <c r="AC4662" s="37"/>
      <c r="AD4662" s="38"/>
      <c r="AE4662" s="36"/>
      <c r="AF4662" s="36"/>
      <c r="AG4662" s="37"/>
      <c r="AH4662" s="38"/>
      <c r="AI4662" s="36"/>
      <c r="AJ4662" s="36"/>
      <c r="AK4662" s="37"/>
      <c r="AL4662" s="38"/>
      <c r="AM4662" s="36"/>
      <c r="AN4662" s="36"/>
      <c r="AO4662" s="37"/>
    </row>
    <row r="4663" spans="1:41" ht="30" hidden="1" outlineLevel="1" x14ac:dyDescent="0.25">
      <c r="A4663" s="34" t="s">
        <v>7561</v>
      </c>
      <c r="B4663" s="35" t="s">
        <v>47</v>
      </c>
      <c r="C4663" s="35" t="s">
        <v>7562</v>
      </c>
      <c r="G4663" s="36"/>
      <c r="H4663" s="36"/>
      <c r="I4663" s="37"/>
      <c r="J4663" s="38"/>
      <c r="K4663" s="36"/>
      <c r="L4663" s="36"/>
      <c r="M4663" s="37"/>
      <c r="N4663" s="38"/>
      <c r="O4663" s="36"/>
      <c r="P4663" s="36"/>
      <c r="Q4663" s="37"/>
      <c r="R4663" s="38"/>
      <c r="S4663" s="36"/>
      <c r="T4663" s="36"/>
      <c r="U4663" s="37"/>
      <c r="V4663" s="38"/>
      <c r="W4663" s="36"/>
      <c r="X4663" s="36"/>
      <c r="Y4663" s="37"/>
      <c r="Z4663" s="38"/>
      <c r="AA4663" s="36"/>
      <c r="AB4663" s="36"/>
      <c r="AC4663" s="37"/>
      <c r="AD4663" s="38"/>
      <c r="AE4663" s="36"/>
      <c r="AF4663" s="36"/>
      <c r="AG4663" s="37"/>
      <c r="AH4663" s="38"/>
      <c r="AI4663" s="36"/>
      <c r="AJ4663" s="36"/>
      <c r="AK4663" s="37"/>
      <c r="AL4663" s="38"/>
      <c r="AM4663" s="36"/>
      <c r="AN4663" s="36"/>
      <c r="AO4663" s="37"/>
    </row>
    <row r="4664" spans="1:41" ht="30" hidden="1" outlineLevel="1" x14ac:dyDescent="0.25">
      <c r="A4664" s="34" t="s">
        <v>7563</v>
      </c>
      <c r="B4664" s="35" t="s">
        <v>47</v>
      </c>
      <c r="C4664" s="35" t="s">
        <v>7564</v>
      </c>
      <c r="G4664" s="36"/>
      <c r="H4664" s="36"/>
      <c r="I4664" s="37"/>
      <c r="J4664" s="38"/>
      <c r="K4664" s="36"/>
      <c r="L4664" s="36"/>
      <c r="M4664" s="37"/>
      <c r="N4664" s="38"/>
      <c r="O4664" s="36"/>
      <c r="P4664" s="36"/>
      <c r="Q4664" s="37"/>
      <c r="R4664" s="38"/>
      <c r="S4664" s="36"/>
      <c r="T4664" s="36"/>
      <c r="U4664" s="37"/>
      <c r="V4664" s="38"/>
      <c r="W4664" s="36"/>
      <c r="X4664" s="36"/>
      <c r="Y4664" s="37"/>
      <c r="Z4664" s="38"/>
      <c r="AA4664" s="36"/>
      <c r="AB4664" s="36"/>
      <c r="AC4664" s="37"/>
      <c r="AD4664" s="38"/>
      <c r="AE4664" s="36"/>
      <c r="AF4664" s="36"/>
      <c r="AG4664" s="37"/>
      <c r="AH4664" s="38"/>
      <c r="AI4664" s="36"/>
      <c r="AJ4664" s="36"/>
      <c r="AK4664" s="37"/>
      <c r="AL4664" s="38"/>
      <c r="AM4664" s="36"/>
      <c r="AN4664" s="36"/>
      <c r="AO4664" s="37"/>
    </row>
    <row r="4665" spans="1:41" ht="45" hidden="1" outlineLevel="1" x14ac:dyDescent="0.25">
      <c r="A4665" s="30"/>
      <c r="B4665" s="31" t="s">
        <v>69</v>
      </c>
      <c r="C4665" s="31" t="s">
        <v>70</v>
      </c>
      <c r="D4665" s="31" t="s">
        <v>71</v>
      </c>
      <c r="E4665" s="31" t="s">
        <v>72</v>
      </c>
      <c r="G4665" s="39" t="s">
        <v>73</v>
      </c>
      <c r="H4665" s="40" t="s">
        <v>33</v>
      </c>
      <c r="I4665" s="41"/>
      <c r="J4665" s="38"/>
      <c r="K4665" s="39" t="s">
        <v>73</v>
      </c>
      <c r="L4665" s="40" t="s">
        <v>33</v>
      </c>
      <c r="M4665" s="41"/>
      <c r="N4665" s="38"/>
      <c r="O4665" s="39" t="s">
        <v>73</v>
      </c>
      <c r="P4665" s="40" t="s">
        <v>33</v>
      </c>
      <c r="Q4665" s="41"/>
      <c r="R4665" s="38"/>
      <c r="S4665" s="39" t="s">
        <v>73</v>
      </c>
      <c r="T4665" s="40" t="s">
        <v>33</v>
      </c>
      <c r="U4665" s="41"/>
      <c r="V4665" s="38"/>
      <c r="W4665" s="39" t="s">
        <v>73</v>
      </c>
      <c r="X4665" s="40" t="s">
        <v>33</v>
      </c>
      <c r="Y4665" s="41"/>
      <c r="Z4665" s="38"/>
      <c r="AA4665" s="39" t="s">
        <v>73</v>
      </c>
      <c r="AB4665" s="40" t="s">
        <v>33</v>
      </c>
      <c r="AC4665" s="41"/>
      <c r="AD4665" s="38"/>
      <c r="AE4665" s="39" t="s">
        <v>73</v>
      </c>
      <c r="AF4665" s="40" t="s">
        <v>33</v>
      </c>
      <c r="AG4665" s="41"/>
      <c r="AH4665" s="38"/>
      <c r="AI4665" s="39" t="s">
        <v>73</v>
      </c>
      <c r="AJ4665" s="40" t="s">
        <v>33</v>
      </c>
      <c r="AK4665" s="41"/>
      <c r="AL4665" s="38"/>
      <c r="AM4665" s="39" t="s">
        <v>73</v>
      </c>
      <c r="AN4665" s="40" t="s">
        <v>33</v>
      </c>
      <c r="AO4665" s="41"/>
    </row>
    <row r="4666" spans="1:41" hidden="1" outlineLevel="1" x14ac:dyDescent="0.25">
      <c r="A4666" s="34" t="s">
        <v>7565</v>
      </c>
      <c r="B4666" s="35" t="s">
        <v>7566</v>
      </c>
      <c r="C4666" s="35" t="s">
        <v>7567</v>
      </c>
      <c r="D4666" s="35" t="s">
        <v>7568</v>
      </c>
      <c r="E4666" s="42">
        <v>1</v>
      </c>
      <c r="G4666" s="43">
        <v>320000</v>
      </c>
      <c r="H4666" s="44">
        <v>320000</v>
      </c>
      <c r="I4666" s="45"/>
      <c r="J4666" s="38"/>
      <c r="K4666" s="43">
        <v>150000</v>
      </c>
      <c r="L4666" s="44">
        <v>150000</v>
      </c>
      <c r="M4666" s="45"/>
      <c r="N4666" s="38"/>
      <c r="O4666" s="43">
        <v>150000</v>
      </c>
      <c r="P4666" s="44">
        <v>150000</v>
      </c>
      <c r="Q4666" s="45"/>
      <c r="R4666" s="38"/>
      <c r="S4666" s="43">
        <v>62640</v>
      </c>
      <c r="T4666" s="44">
        <v>62640</v>
      </c>
      <c r="U4666" s="45"/>
      <c r="V4666" s="38"/>
      <c r="W4666" s="43">
        <v>28500</v>
      </c>
      <c r="X4666" s="44">
        <v>28500</v>
      </c>
      <c r="Y4666" s="45"/>
      <c r="Z4666" s="38"/>
      <c r="AA4666" s="43">
        <v>69808.740000000005</v>
      </c>
      <c r="AB4666" s="44">
        <v>69808.740000000005</v>
      </c>
      <c r="AC4666" s="45"/>
      <c r="AD4666" s="38"/>
      <c r="AE4666" s="43">
        <v>56430</v>
      </c>
      <c r="AF4666" s="44">
        <v>56430</v>
      </c>
      <c r="AG4666" s="45"/>
      <c r="AH4666" s="38"/>
      <c r="AI4666" s="43">
        <v>3000</v>
      </c>
      <c r="AJ4666" s="44">
        <v>3000</v>
      </c>
      <c r="AK4666" s="45"/>
      <c r="AL4666" s="38"/>
      <c r="AM4666" s="43">
        <v>10000</v>
      </c>
      <c r="AN4666" s="44">
        <v>10000</v>
      </c>
      <c r="AO4666" s="45"/>
    </row>
    <row r="4667" spans="1:41" hidden="1" outlineLevel="1" x14ac:dyDescent="0.25">
      <c r="A4667" s="34" t="s">
        <v>7569</v>
      </c>
      <c r="B4667" s="35" t="s">
        <v>7570</v>
      </c>
      <c r="C4667" s="35" t="s">
        <v>7571</v>
      </c>
      <c r="D4667" s="35" t="s">
        <v>7568</v>
      </c>
      <c r="E4667" s="42">
        <v>1</v>
      </c>
      <c r="G4667" s="43">
        <v>900</v>
      </c>
      <c r="H4667" s="44">
        <v>900</v>
      </c>
      <c r="I4667" s="45"/>
      <c r="J4667" s="38"/>
      <c r="K4667" s="43">
        <v>7500</v>
      </c>
      <c r="L4667" s="44">
        <v>7500</v>
      </c>
      <c r="M4667" s="45"/>
      <c r="N4667" s="38"/>
      <c r="O4667" s="43">
        <v>7500</v>
      </c>
      <c r="P4667" s="44">
        <v>7500</v>
      </c>
      <c r="Q4667" s="45"/>
      <c r="R4667" s="38"/>
      <c r="S4667" s="43">
        <v>8700</v>
      </c>
      <c r="T4667" s="44">
        <v>8700</v>
      </c>
      <c r="U4667" s="45"/>
      <c r="V4667" s="38"/>
      <c r="W4667" s="43">
        <v>21850</v>
      </c>
      <c r="X4667" s="44">
        <v>21850</v>
      </c>
      <c r="Y4667" s="45"/>
      <c r="Z4667" s="38"/>
      <c r="AA4667" s="43">
        <v>10772.95</v>
      </c>
      <c r="AB4667" s="44">
        <v>10772.95</v>
      </c>
      <c r="AC4667" s="45"/>
      <c r="AD4667" s="38"/>
      <c r="AE4667" s="43">
        <v>5500</v>
      </c>
      <c r="AF4667" s="44">
        <v>5500</v>
      </c>
      <c r="AG4667" s="45"/>
      <c r="AH4667" s="38"/>
      <c r="AI4667" s="43">
        <v>10000</v>
      </c>
      <c r="AJ4667" s="44">
        <v>10000</v>
      </c>
      <c r="AK4667" s="45"/>
      <c r="AL4667" s="38"/>
      <c r="AM4667" s="43">
        <v>6000</v>
      </c>
      <c r="AN4667" s="44">
        <v>6000</v>
      </c>
      <c r="AO4667" s="45"/>
    </row>
    <row r="4668" spans="1:41" hidden="1" outlineLevel="1" x14ac:dyDescent="0.25">
      <c r="A4668" s="34" t="s">
        <v>7572</v>
      </c>
      <c r="B4668" s="35" t="s">
        <v>7573</v>
      </c>
      <c r="C4668" s="35" t="s">
        <v>7574</v>
      </c>
      <c r="D4668" s="35" t="s">
        <v>7568</v>
      </c>
      <c r="E4668" s="42">
        <v>1</v>
      </c>
      <c r="G4668" s="43">
        <v>1200</v>
      </c>
      <c r="H4668" s="44">
        <v>1200</v>
      </c>
      <c r="I4668" s="45"/>
      <c r="J4668" s="38"/>
      <c r="K4668" s="43">
        <v>18000</v>
      </c>
      <c r="L4668" s="44">
        <v>18000</v>
      </c>
      <c r="M4668" s="45"/>
      <c r="N4668" s="38"/>
      <c r="O4668" s="43">
        <v>18000</v>
      </c>
      <c r="P4668" s="44">
        <v>18000</v>
      </c>
      <c r="Q4668" s="45"/>
      <c r="R4668" s="38"/>
      <c r="S4668" s="43">
        <v>26100</v>
      </c>
      <c r="T4668" s="44">
        <v>26100</v>
      </c>
      <c r="U4668" s="45"/>
      <c r="V4668" s="38"/>
      <c r="W4668" s="43">
        <v>30400</v>
      </c>
      <c r="X4668" s="44">
        <v>30400</v>
      </c>
      <c r="Y4668" s="45"/>
      <c r="Z4668" s="38"/>
      <c r="AA4668" s="43">
        <v>16159.43</v>
      </c>
      <c r="AB4668" s="44">
        <v>16159.43</v>
      </c>
      <c r="AC4668" s="45"/>
      <c r="AD4668" s="38"/>
      <c r="AE4668" s="43">
        <v>8800</v>
      </c>
      <c r="AF4668" s="44">
        <v>8800</v>
      </c>
      <c r="AG4668" s="45"/>
      <c r="AH4668" s="38"/>
      <c r="AI4668" s="43">
        <v>4500</v>
      </c>
      <c r="AJ4668" s="44">
        <v>4500</v>
      </c>
      <c r="AK4668" s="45"/>
      <c r="AL4668" s="38"/>
      <c r="AM4668" s="43">
        <v>10000</v>
      </c>
      <c r="AN4668" s="44">
        <v>10000</v>
      </c>
      <c r="AO4668" s="45"/>
    </row>
    <row r="4669" spans="1:41" hidden="1" outlineLevel="1" x14ac:dyDescent="0.25">
      <c r="A4669" s="34" t="s">
        <v>7575</v>
      </c>
      <c r="B4669" s="35" t="s">
        <v>7576</v>
      </c>
      <c r="C4669" s="35" t="s">
        <v>7577</v>
      </c>
      <c r="D4669" s="35" t="s">
        <v>7568</v>
      </c>
      <c r="E4669" s="42">
        <v>1</v>
      </c>
      <c r="G4669" s="43">
        <v>800</v>
      </c>
      <c r="H4669" s="44">
        <v>800</v>
      </c>
      <c r="I4669" s="45"/>
      <c r="J4669" s="38"/>
      <c r="K4669" s="43">
        <v>2500</v>
      </c>
      <c r="L4669" s="44">
        <v>2500</v>
      </c>
      <c r="M4669" s="45"/>
      <c r="N4669" s="38"/>
      <c r="O4669" s="43">
        <v>2500</v>
      </c>
      <c r="P4669" s="44">
        <v>2500</v>
      </c>
      <c r="Q4669" s="45"/>
      <c r="R4669" s="38"/>
      <c r="S4669" s="43">
        <v>1740.8</v>
      </c>
      <c r="T4669" s="44">
        <v>1740.8</v>
      </c>
      <c r="U4669" s="45"/>
      <c r="V4669" s="38"/>
      <c r="W4669" s="43">
        <v>950</v>
      </c>
      <c r="X4669" s="44">
        <v>950</v>
      </c>
      <c r="Y4669" s="45"/>
      <c r="Z4669" s="38"/>
      <c r="AA4669" s="43">
        <v>3070.29</v>
      </c>
      <c r="AB4669" s="44">
        <v>3070.29</v>
      </c>
      <c r="AC4669" s="45"/>
      <c r="AD4669" s="38"/>
      <c r="AE4669" s="43">
        <v>550</v>
      </c>
      <c r="AF4669" s="44">
        <v>550</v>
      </c>
      <c r="AG4669" s="45"/>
      <c r="AH4669" s="38"/>
      <c r="AI4669" s="43">
        <v>5200</v>
      </c>
      <c r="AJ4669" s="44">
        <v>5200</v>
      </c>
      <c r="AK4669" s="45"/>
      <c r="AL4669" s="38"/>
      <c r="AM4669" s="43">
        <v>1500</v>
      </c>
      <c r="AN4669" s="44">
        <v>1500</v>
      </c>
      <c r="AO4669" s="45"/>
    </row>
    <row r="4670" spans="1:41" hidden="1" outlineLevel="1" x14ac:dyDescent="0.25">
      <c r="A4670" s="34" t="s">
        <v>7578</v>
      </c>
      <c r="B4670" s="35" t="s">
        <v>7579</v>
      </c>
      <c r="C4670" s="35" t="s">
        <v>7580</v>
      </c>
      <c r="D4670" s="35" t="s">
        <v>7568</v>
      </c>
      <c r="E4670" s="42">
        <v>1</v>
      </c>
      <c r="G4670" s="43">
        <v>5000</v>
      </c>
      <c r="H4670" s="44">
        <v>5000</v>
      </c>
      <c r="I4670" s="45"/>
      <c r="J4670" s="38"/>
      <c r="K4670" s="43">
        <v>15000</v>
      </c>
      <c r="L4670" s="44">
        <v>15000</v>
      </c>
      <c r="M4670" s="45"/>
      <c r="N4670" s="38"/>
      <c r="O4670" s="43">
        <v>15000</v>
      </c>
      <c r="P4670" s="44">
        <v>15000</v>
      </c>
      <c r="Q4670" s="45"/>
      <c r="R4670" s="38"/>
      <c r="S4670" s="43">
        <v>8700</v>
      </c>
      <c r="T4670" s="44">
        <v>8700</v>
      </c>
      <c r="U4670" s="45"/>
      <c r="V4670" s="38"/>
      <c r="W4670" s="43">
        <v>8075</v>
      </c>
      <c r="X4670" s="44">
        <v>8075</v>
      </c>
      <c r="Y4670" s="45"/>
      <c r="Z4670" s="38"/>
      <c r="AA4670" s="43">
        <v>80797.149999999994</v>
      </c>
      <c r="AB4670" s="44">
        <v>80797.149999999994</v>
      </c>
      <c r="AC4670" s="45"/>
      <c r="AD4670" s="38"/>
      <c r="AE4670" s="43">
        <v>12100</v>
      </c>
      <c r="AF4670" s="44">
        <v>12100</v>
      </c>
      <c r="AG4670" s="45"/>
      <c r="AH4670" s="38"/>
      <c r="AI4670" s="43">
        <v>10400</v>
      </c>
      <c r="AJ4670" s="44">
        <v>10400</v>
      </c>
      <c r="AK4670" s="45"/>
      <c r="AL4670" s="38"/>
      <c r="AM4670" s="43">
        <v>1000</v>
      </c>
      <c r="AN4670" s="44">
        <v>1000</v>
      </c>
      <c r="AO4670" s="45"/>
    </row>
    <row r="4671" spans="1:41" ht="45" hidden="1" outlineLevel="1" x14ac:dyDescent="0.25">
      <c r="A4671" s="34" t="s">
        <v>7581</v>
      </c>
      <c r="B4671" s="35" t="s">
        <v>7582</v>
      </c>
      <c r="C4671" s="35" t="s">
        <v>7583</v>
      </c>
      <c r="D4671" s="35" t="s">
        <v>7568</v>
      </c>
      <c r="E4671" s="42">
        <v>1</v>
      </c>
      <c r="G4671" s="43">
        <v>25000</v>
      </c>
      <c r="H4671" s="44">
        <v>25000</v>
      </c>
      <c r="I4671" s="45"/>
      <c r="J4671" s="38"/>
      <c r="K4671" s="43">
        <v>16000</v>
      </c>
      <c r="L4671" s="44">
        <v>16000</v>
      </c>
      <c r="M4671" s="45"/>
      <c r="N4671" s="38"/>
      <c r="O4671" s="43">
        <v>16000</v>
      </c>
      <c r="P4671" s="44">
        <v>16000</v>
      </c>
      <c r="Q4671" s="45"/>
      <c r="R4671" s="38"/>
      <c r="S4671" s="43">
        <v>26100</v>
      </c>
      <c r="T4671" s="44">
        <v>26100</v>
      </c>
      <c r="U4671" s="45"/>
      <c r="V4671" s="38"/>
      <c r="W4671" s="43">
        <v>21375</v>
      </c>
      <c r="X4671" s="44">
        <v>21375</v>
      </c>
      <c r="Y4671" s="45"/>
      <c r="Z4671" s="38"/>
      <c r="AA4671" s="43">
        <v>26932.38</v>
      </c>
      <c r="AB4671" s="44">
        <v>26932.38</v>
      </c>
      <c r="AC4671" s="45"/>
      <c r="AD4671" s="38"/>
      <c r="AE4671" s="43">
        <v>13750</v>
      </c>
      <c r="AF4671" s="44">
        <v>13750</v>
      </c>
      <c r="AG4671" s="45"/>
      <c r="AH4671" s="38"/>
      <c r="AI4671" s="43">
        <v>21000</v>
      </c>
      <c r="AJ4671" s="44">
        <v>21000</v>
      </c>
      <c r="AK4671" s="45"/>
      <c r="AL4671" s="38"/>
      <c r="AM4671" s="43">
        <v>15000</v>
      </c>
      <c r="AN4671" s="44">
        <v>15000</v>
      </c>
      <c r="AO4671" s="45"/>
    </row>
    <row r="4672" spans="1:41" hidden="1" outlineLevel="1" x14ac:dyDescent="0.25">
      <c r="A4672" s="34" t="s">
        <v>7584</v>
      </c>
      <c r="B4672" s="35" t="s">
        <v>7585</v>
      </c>
      <c r="C4672" s="35" t="s">
        <v>7586</v>
      </c>
      <c r="D4672" s="35" t="s">
        <v>7568</v>
      </c>
      <c r="E4672" s="42">
        <v>10</v>
      </c>
      <c r="G4672" s="43">
        <v>4000</v>
      </c>
      <c r="H4672" s="44">
        <v>40000</v>
      </c>
      <c r="I4672" s="45"/>
      <c r="J4672" s="38"/>
      <c r="K4672" s="43">
        <v>6600</v>
      </c>
      <c r="L4672" s="44">
        <v>66000</v>
      </c>
      <c r="M4672" s="45"/>
      <c r="N4672" s="38"/>
      <c r="O4672" s="43">
        <v>6600</v>
      </c>
      <c r="P4672" s="44">
        <v>66000</v>
      </c>
      <c r="Q4672" s="45"/>
      <c r="R4672" s="38"/>
      <c r="S4672" s="43">
        <v>5220</v>
      </c>
      <c r="T4672" s="44">
        <v>52200</v>
      </c>
      <c r="U4672" s="45"/>
      <c r="V4672" s="38"/>
      <c r="W4672" s="43">
        <v>9500</v>
      </c>
      <c r="X4672" s="44">
        <v>95000</v>
      </c>
      <c r="Y4672" s="45"/>
      <c r="Z4672" s="38"/>
      <c r="AA4672" s="43">
        <v>4309.18</v>
      </c>
      <c r="AB4672" s="44">
        <v>43091.8</v>
      </c>
      <c r="AC4672" s="45"/>
      <c r="AD4672" s="38"/>
      <c r="AE4672" s="43">
        <v>7700</v>
      </c>
      <c r="AF4672" s="44">
        <v>77000</v>
      </c>
      <c r="AG4672" s="45"/>
      <c r="AH4672" s="38"/>
      <c r="AI4672" s="43">
        <v>6300</v>
      </c>
      <c r="AJ4672" s="44">
        <v>63000</v>
      </c>
      <c r="AK4672" s="45"/>
      <c r="AL4672" s="38"/>
      <c r="AM4672" s="43">
        <v>4500</v>
      </c>
      <c r="AN4672" s="44">
        <v>45000</v>
      </c>
      <c r="AO4672" s="45"/>
    </row>
    <row r="4673" spans="1:41" hidden="1" outlineLevel="1" x14ac:dyDescent="0.25">
      <c r="A4673" s="34" t="s">
        <v>7587</v>
      </c>
      <c r="B4673" s="35" t="s">
        <v>7588</v>
      </c>
      <c r="C4673" s="35" t="s">
        <v>7589</v>
      </c>
      <c r="D4673" s="35" t="s">
        <v>7568</v>
      </c>
      <c r="E4673" s="42">
        <v>10</v>
      </c>
      <c r="G4673" s="43">
        <v>800</v>
      </c>
      <c r="H4673" s="44">
        <v>8000</v>
      </c>
      <c r="I4673" s="45"/>
      <c r="J4673" s="38"/>
      <c r="K4673" s="43">
        <v>1000</v>
      </c>
      <c r="L4673" s="44">
        <v>10000</v>
      </c>
      <c r="M4673" s="45"/>
      <c r="N4673" s="38"/>
      <c r="O4673" s="43">
        <v>1000</v>
      </c>
      <c r="P4673" s="44">
        <v>10000</v>
      </c>
      <c r="Q4673" s="45"/>
      <c r="R4673" s="38"/>
      <c r="S4673" s="43">
        <v>522</v>
      </c>
      <c r="T4673" s="44">
        <v>5220</v>
      </c>
      <c r="U4673" s="45"/>
      <c r="V4673" s="38"/>
      <c r="W4673" s="43">
        <v>1900</v>
      </c>
      <c r="X4673" s="44">
        <v>19000</v>
      </c>
      <c r="Y4673" s="45"/>
      <c r="Z4673" s="38"/>
      <c r="AA4673" s="43">
        <v>511.72</v>
      </c>
      <c r="AB4673" s="44">
        <v>5117.2</v>
      </c>
      <c r="AC4673" s="45"/>
      <c r="AD4673" s="38"/>
      <c r="AE4673" s="43">
        <v>660</v>
      </c>
      <c r="AF4673" s="44">
        <v>6600</v>
      </c>
      <c r="AG4673" s="45"/>
      <c r="AH4673" s="38"/>
      <c r="AI4673" s="43">
        <v>600</v>
      </c>
      <c r="AJ4673" s="44">
        <v>6000</v>
      </c>
      <c r="AK4673" s="45"/>
      <c r="AL4673" s="38"/>
      <c r="AM4673" s="43">
        <v>750</v>
      </c>
      <c r="AN4673" s="44">
        <v>7500</v>
      </c>
      <c r="AO4673" s="45"/>
    </row>
    <row r="4674" spans="1:41" hidden="1" outlineLevel="1" x14ac:dyDescent="0.25">
      <c r="A4674" s="34" t="s">
        <v>7590</v>
      </c>
      <c r="B4674" s="35" t="s">
        <v>7591</v>
      </c>
      <c r="C4674" s="35" t="s">
        <v>7592</v>
      </c>
      <c r="D4674" s="35" t="s">
        <v>7568</v>
      </c>
      <c r="E4674" s="42">
        <v>10</v>
      </c>
      <c r="G4674" s="43">
        <v>1800</v>
      </c>
      <c r="H4674" s="44">
        <v>18000</v>
      </c>
      <c r="I4674" s="45"/>
      <c r="J4674" s="38"/>
      <c r="K4674" s="43">
        <v>3500</v>
      </c>
      <c r="L4674" s="44">
        <v>35000</v>
      </c>
      <c r="M4674" s="45"/>
      <c r="N4674" s="38"/>
      <c r="O4674" s="43">
        <v>3500</v>
      </c>
      <c r="P4674" s="44">
        <v>35000</v>
      </c>
      <c r="Q4674" s="45"/>
      <c r="R4674" s="38"/>
      <c r="S4674" s="43">
        <v>652.5</v>
      </c>
      <c r="T4674" s="44">
        <v>6525</v>
      </c>
      <c r="U4674" s="45"/>
      <c r="V4674" s="38"/>
      <c r="W4674" s="43">
        <v>1900</v>
      </c>
      <c r="X4674" s="44">
        <v>19000</v>
      </c>
      <c r="Y4674" s="45"/>
      <c r="Z4674" s="38"/>
      <c r="AA4674" s="43">
        <v>673.31</v>
      </c>
      <c r="AB4674" s="44">
        <v>6733.1</v>
      </c>
      <c r="AC4674" s="45"/>
      <c r="AD4674" s="38"/>
      <c r="AE4674" s="43">
        <v>1650</v>
      </c>
      <c r="AF4674" s="44">
        <v>16500</v>
      </c>
      <c r="AG4674" s="45"/>
      <c r="AH4674" s="38"/>
      <c r="AI4674" s="43">
        <v>1750</v>
      </c>
      <c r="AJ4674" s="44">
        <v>17500</v>
      </c>
      <c r="AK4674" s="45"/>
      <c r="AL4674" s="38"/>
      <c r="AM4674" s="43">
        <v>700</v>
      </c>
      <c r="AN4674" s="44">
        <v>7000</v>
      </c>
      <c r="AO4674" s="45"/>
    </row>
    <row r="4675" spans="1:41" hidden="1" outlineLevel="1" x14ac:dyDescent="0.25">
      <c r="A4675" s="34" t="s">
        <v>7593</v>
      </c>
      <c r="B4675" s="35" t="s">
        <v>7594</v>
      </c>
      <c r="C4675" s="35" t="s">
        <v>7595</v>
      </c>
      <c r="D4675" s="35" t="s">
        <v>7568</v>
      </c>
      <c r="E4675" s="42">
        <v>2</v>
      </c>
      <c r="G4675" s="43">
        <v>2150</v>
      </c>
      <c r="H4675" s="44">
        <v>4300</v>
      </c>
      <c r="I4675" s="45"/>
      <c r="J4675" s="38"/>
      <c r="K4675" s="43">
        <v>2500</v>
      </c>
      <c r="L4675" s="44">
        <v>5000</v>
      </c>
      <c r="M4675" s="45"/>
      <c r="N4675" s="38"/>
      <c r="O4675" s="43">
        <v>2500</v>
      </c>
      <c r="P4675" s="44">
        <v>5000</v>
      </c>
      <c r="Q4675" s="45"/>
      <c r="R4675" s="38"/>
      <c r="S4675" s="43">
        <v>1740</v>
      </c>
      <c r="T4675" s="44">
        <v>3480</v>
      </c>
      <c r="U4675" s="45"/>
      <c r="V4675" s="38"/>
      <c r="W4675" s="43">
        <v>190</v>
      </c>
      <c r="X4675" s="44">
        <v>380</v>
      </c>
      <c r="Y4675" s="45"/>
      <c r="Z4675" s="38"/>
      <c r="AA4675" s="43">
        <v>1982.22</v>
      </c>
      <c r="AB4675" s="44">
        <v>3964.44</v>
      </c>
      <c r="AC4675" s="45"/>
      <c r="AD4675" s="38"/>
      <c r="AE4675" s="43">
        <v>2178</v>
      </c>
      <c r="AF4675" s="44">
        <v>4356</v>
      </c>
      <c r="AG4675" s="45"/>
      <c r="AH4675" s="38"/>
      <c r="AI4675" s="43">
        <v>1980</v>
      </c>
      <c r="AJ4675" s="44">
        <v>3960</v>
      </c>
      <c r="AK4675" s="45"/>
      <c r="AL4675" s="38"/>
      <c r="AM4675" s="43">
        <v>1500</v>
      </c>
      <c r="AN4675" s="44">
        <v>3000</v>
      </c>
      <c r="AO4675" s="45"/>
    </row>
    <row r="4676" spans="1:41" ht="30" hidden="1" outlineLevel="1" x14ac:dyDescent="0.25">
      <c r="A4676" s="34" t="s">
        <v>7596</v>
      </c>
      <c r="B4676" s="35" t="s">
        <v>7597</v>
      </c>
      <c r="C4676" s="35" t="s">
        <v>7598</v>
      </c>
      <c r="D4676" s="35" t="s">
        <v>7568</v>
      </c>
      <c r="E4676" s="42">
        <v>2</v>
      </c>
      <c r="G4676" s="43">
        <v>20000</v>
      </c>
      <c r="H4676" s="44">
        <v>40000</v>
      </c>
      <c r="I4676" s="45"/>
      <c r="J4676" s="38"/>
      <c r="K4676" s="43">
        <v>15000</v>
      </c>
      <c r="L4676" s="44">
        <v>30000</v>
      </c>
      <c r="M4676" s="45"/>
      <c r="N4676" s="38"/>
      <c r="O4676" s="43">
        <v>15000</v>
      </c>
      <c r="P4676" s="44">
        <v>30000</v>
      </c>
      <c r="Q4676" s="45"/>
      <c r="R4676" s="38"/>
      <c r="S4676" s="43">
        <v>8700</v>
      </c>
      <c r="T4676" s="44">
        <v>17400</v>
      </c>
      <c r="U4676" s="45"/>
      <c r="V4676" s="38"/>
      <c r="W4676" s="43">
        <v>4750</v>
      </c>
      <c r="X4676" s="44">
        <v>9500</v>
      </c>
      <c r="Y4676" s="45"/>
      <c r="Z4676" s="38"/>
      <c r="AA4676" s="43">
        <v>13358.46</v>
      </c>
      <c r="AB4676" s="44">
        <v>26716.92</v>
      </c>
      <c r="AC4676" s="45"/>
      <c r="AD4676" s="38"/>
      <c r="AE4676" s="43">
        <v>10450</v>
      </c>
      <c r="AF4676" s="44">
        <v>20900</v>
      </c>
      <c r="AG4676" s="45"/>
      <c r="AH4676" s="38"/>
      <c r="AI4676" s="43">
        <v>12000</v>
      </c>
      <c r="AJ4676" s="44">
        <v>24000</v>
      </c>
      <c r="AK4676" s="45"/>
      <c r="AL4676" s="38"/>
      <c r="AM4676" s="43">
        <v>9000</v>
      </c>
      <c r="AN4676" s="44">
        <v>18000</v>
      </c>
      <c r="AO4676" s="45"/>
    </row>
    <row r="4677" spans="1:41" hidden="1" outlineLevel="1" x14ac:dyDescent="0.25">
      <c r="A4677" s="34" t="s">
        <v>7599</v>
      </c>
      <c r="B4677" s="35" t="s">
        <v>7600</v>
      </c>
      <c r="C4677" s="35" t="s">
        <v>7601</v>
      </c>
      <c r="D4677" s="35" t="s">
        <v>7568</v>
      </c>
      <c r="E4677" s="42">
        <v>2</v>
      </c>
      <c r="G4677" s="43">
        <v>18000</v>
      </c>
      <c r="H4677" s="44">
        <v>36000</v>
      </c>
      <c r="I4677" s="45"/>
      <c r="J4677" s="38"/>
      <c r="K4677" s="43">
        <v>10000</v>
      </c>
      <c r="L4677" s="44">
        <v>20000</v>
      </c>
      <c r="M4677" s="45"/>
      <c r="N4677" s="38"/>
      <c r="O4677" s="43">
        <v>10000</v>
      </c>
      <c r="P4677" s="44">
        <v>20000</v>
      </c>
      <c r="Q4677" s="45"/>
      <c r="R4677" s="38"/>
      <c r="S4677" s="43">
        <v>17400</v>
      </c>
      <c r="T4677" s="44">
        <v>34800</v>
      </c>
      <c r="U4677" s="45"/>
      <c r="V4677" s="38"/>
      <c r="W4677" s="43">
        <v>7125</v>
      </c>
      <c r="X4677" s="44">
        <v>14250</v>
      </c>
      <c r="Y4677" s="45"/>
      <c r="Z4677" s="38"/>
      <c r="AA4677" s="43">
        <v>17075.13</v>
      </c>
      <c r="AB4677" s="44">
        <v>34150.26</v>
      </c>
      <c r="AC4677" s="45"/>
      <c r="AD4677" s="38"/>
      <c r="AE4677" s="43">
        <v>17050</v>
      </c>
      <c r="AF4677" s="44">
        <v>34100</v>
      </c>
      <c r="AG4677" s="45"/>
      <c r="AH4677" s="38"/>
      <c r="AI4677" s="43">
        <v>9000</v>
      </c>
      <c r="AJ4677" s="44">
        <v>18000</v>
      </c>
      <c r="AK4677" s="45"/>
      <c r="AL4677" s="38"/>
      <c r="AM4677" s="43">
        <v>9000</v>
      </c>
      <c r="AN4677" s="44">
        <v>18000</v>
      </c>
      <c r="AO4677" s="45"/>
    </row>
    <row r="4678" spans="1:41" hidden="1" outlineLevel="1" x14ac:dyDescent="0.25">
      <c r="A4678" s="34" t="s">
        <v>7602</v>
      </c>
      <c r="B4678" s="35" t="s">
        <v>7603</v>
      </c>
      <c r="C4678" s="35" t="s">
        <v>7604</v>
      </c>
      <c r="D4678" s="35" t="s">
        <v>7568</v>
      </c>
      <c r="E4678" s="42">
        <v>2</v>
      </c>
      <c r="G4678" s="43">
        <v>18000</v>
      </c>
      <c r="H4678" s="44">
        <v>36000</v>
      </c>
      <c r="I4678" s="45"/>
      <c r="J4678" s="38"/>
      <c r="K4678" s="43">
        <v>12000</v>
      </c>
      <c r="L4678" s="44">
        <v>24000</v>
      </c>
      <c r="M4678" s="45"/>
      <c r="N4678" s="38"/>
      <c r="O4678" s="43">
        <v>12000</v>
      </c>
      <c r="P4678" s="44">
        <v>24000</v>
      </c>
      <c r="Q4678" s="45"/>
      <c r="R4678" s="38"/>
      <c r="S4678" s="43">
        <v>15660</v>
      </c>
      <c r="T4678" s="44">
        <v>31320</v>
      </c>
      <c r="U4678" s="45"/>
      <c r="V4678" s="38"/>
      <c r="W4678" s="43">
        <v>7125</v>
      </c>
      <c r="X4678" s="44">
        <v>14250</v>
      </c>
      <c r="Y4678" s="45"/>
      <c r="Z4678" s="38"/>
      <c r="AA4678" s="43">
        <v>15082.13</v>
      </c>
      <c r="AB4678" s="44">
        <v>30164.26</v>
      </c>
      <c r="AC4678" s="45"/>
      <c r="AD4678" s="38"/>
      <c r="AE4678" s="43">
        <v>24200</v>
      </c>
      <c r="AF4678" s="44">
        <v>48400</v>
      </c>
      <c r="AG4678" s="45"/>
      <c r="AH4678" s="38"/>
      <c r="AI4678" s="43">
        <v>10800</v>
      </c>
      <c r="AJ4678" s="44">
        <v>21600</v>
      </c>
      <c r="AK4678" s="45"/>
      <c r="AL4678" s="38"/>
      <c r="AM4678" s="43">
        <v>8500</v>
      </c>
      <c r="AN4678" s="44">
        <v>17000</v>
      </c>
      <c r="AO4678" s="45"/>
    </row>
    <row r="4679" spans="1:41" hidden="1" outlineLevel="1" x14ac:dyDescent="0.25">
      <c r="A4679" s="34" t="s">
        <v>7605</v>
      </c>
      <c r="B4679" s="35" t="s">
        <v>7606</v>
      </c>
      <c r="C4679" s="35" t="s">
        <v>7607</v>
      </c>
      <c r="D4679" s="35" t="s">
        <v>7568</v>
      </c>
      <c r="E4679" s="42">
        <v>1</v>
      </c>
      <c r="G4679" s="43">
        <v>150000</v>
      </c>
      <c r="H4679" s="44">
        <v>150000</v>
      </c>
      <c r="I4679" s="45"/>
      <c r="J4679" s="38"/>
      <c r="K4679" s="43">
        <v>125000</v>
      </c>
      <c r="L4679" s="44">
        <v>125000</v>
      </c>
      <c r="M4679" s="45"/>
      <c r="N4679" s="38"/>
      <c r="O4679" s="43">
        <v>125000</v>
      </c>
      <c r="P4679" s="44">
        <v>125000</v>
      </c>
      <c r="Q4679" s="45"/>
      <c r="R4679" s="38"/>
      <c r="S4679" s="43">
        <v>26100</v>
      </c>
      <c r="T4679" s="44">
        <v>26100</v>
      </c>
      <c r="U4679" s="45"/>
      <c r="V4679" s="38"/>
      <c r="W4679" s="43">
        <v>30400</v>
      </c>
      <c r="X4679" s="44">
        <v>30400</v>
      </c>
      <c r="Y4679" s="45"/>
      <c r="Z4679" s="38"/>
      <c r="AA4679" s="43">
        <v>16159.43</v>
      </c>
      <c r="AB4679" s="44">
        <v>16159.43</v>
      </c>
      <c r="AC4679" s="45"/>
      <c r="AD4679" s="38"/>
      <c r="AE4679" s="43">
        <v>49500</v>
      </c>
      <c r="AF4679" s="44">
        <v>49500</v>
      </c>
      <c r="AG4679" s="45"/>
      <c r="AH4679" s="38"/>
      <c r="AI4679" s="43">
        <v>405000</v>
      </c>
      <c r="AJ4679" s="44">
        <v>405000</v>
      </c>
      <c r="AK4679" s="45"/>
      <c r="AL4679" s="38"/>
      <c r="AM4679" s="43">
        <v>25000</v>
      </c>
      <c r="AN4679" s="44">
        <v>25000</v>
      </c>
      <c r="AO4679" s="45"/>
    </row>
    <row r="4680" spans="1:41" hidden="1" outlineLevel="1" x14ac:dyDescent="0.25">
      <c r="A4680" s="34" t="s">
        <v>7608</v>
      </c>
      <c r="B4680" s="35" t="s">
        <v>7609</v>
      </c>
      <c r="C4680" s="35" t="s">
        <v>7610</v>
      </c>
      <c r="D4680" s="35" t="s">
        <v>7568</v>
      </c>
      <c r="E4680" s="42">
        <v>1</v>
      </c>
      <c r="G4680" s="43">
        <v>225000</v>
      </c>
      <c r="H4680" s="44">
        <v>225000</v>
      </c>
      <c r="I4680" s="45"/>
      <c r="J4680" s="38"/>
      <c r="K4680" s="43">
        <v>140000</v>
      </c>
      <c r="L4680" s="44">
        <v>140000</v>
      </c>
      <c r="M4680" s="45"/>
      <c r="N4680" s="38"/>
      <c r="O4680" s="43">
        <v>140000</v>
      </c>
      <c r="P4680" s="44">
        <v>140000</v>
      </c>
      <c r="Q4680" s="45"/>
      <c r="R4680" s="38"/>
      <c r="S4680" s="43">
        <v>15660</v>
      </c>
      <c r="T4680" s="44">
        <v>15660</v>
      </c>
      <c r="U4680" s="45"/>
      <c r="V4680" s="38"/>
      <c r="W4680" s="43">
        <v>30400</v>
      </c>
      <c r="X4680" s="44">
        <v>30400</v>
      </c>
      <c r="Y4680" s="45"/>
      <c r="Z4680" s="38"/>
      <c r="AA4680" s="43">
        <v>26932.38</v>
      </c>
      <c r="AB4680" s="44">
        <v>26932.38</v>
      </c>
      <c r="AC4680" s="45"/>
      <c r="AD4680" s="38"/>
      <c r="AE4680" s="43">
        <v>50215</v>
      </c>
      <c r="AF4680" s="44">
        <v>50215</v>
      </c>
      <c r="AG4680" s="45"/>
      <c r="AH4680" s="38"/>
      <c r="AI4680" s="43">
        <v>360000</v>
      </c>
      <c r="AJ4680" s="44">
        <v>360000</v>
      </c>
      <c r="AK4680" s="45"/>
      <c r="AL4680" s="38"/>
      <c r="AM4680" s="43">
        <v>150000</v>
      </c>
      <c r="AN4680" s="44">
        <v>150000</v>
      </c>
      <c r="AO4680" s="45"/>
    </row>
    <row r="4681" spans="1:41" hidden="1" outlineLevel="1" x14ac:dyDescent="0.25">
      <c r="A4681" s="34" t="s">
        <v>7611</v>
      </c>
      <c r="B4681" s="35" t="s">
        <v>7612</v>
      </c>
      <c r="C4681" s="35" t="s">
        <v>7613</v>
      </c>
      <c r="D4681" s="35" t="s">
        <v>7568</v>
      </c>
      <c r="E4681" s="42">
        <v>1</v>
      </c>
      <c r="G4681" s="43">
        <v>20000</v>
      </c>
      <c r="H4681" s="44">
        <v>20000</v>
      </c>
      <c r="I4681" s="45"/>
      <c r="J4681" s="38"/>
      <c r="K4681" s="43">
        <v>12000</v>
      </c>
      <c r="L4681" s="44">
        <v>12000</v>
      </c>
      <c r="M4681" s="45"/>
      <c r="N4681" s="38"/>
      <c r="O4681" s="43">
        <v>12000</v>
      </c>
      <c r="P4681" s="44">
        <v>12000</v>
      </c>
      <c r="Q4681" s="45"/>
      <c r="R4681" s="38"/>
      <c r="S4681" s="43">
        <v>4350</v>
      </c>
      <c r="T4681" s="44">
        <v>4350</v>
      </c>
      <c r="U4681" s="45"/>
      <c r="V4681" s="38"/>
      <c r="W4681" s="43">
        <v>30400</v>
      </c>
      <c r="X4681" s="44">
        <v>30400</v>
      </c>
      <c r="Y4681" s="45"/>
      <c r="Z4681" s="38"/>
      <c r="AA4681" s="43">
        <v>21545.91</v>
      </c>
      <c r="AB4681" s="44">
        <v>21545.91</v>
      </c>
      <c r="AC4681" s="45"/>
      <c r="AD4681" s="38"/>
      <c r="AE4681" s="43">
        <v>24750</v>
      </c>
      <c r="AF4681" s="44">
        <v>24750</v>
      </c>
      <c r="AG4681" s="45"/>
      <c r="AH4681" s="38"/>
      <c r="AI4681" s="43">
        <v>24000</v>
      </c>
      <c r="AJ4681" s="44">
        <v>24000</v>
      </c>
      <c r="AK4681" s="45"/>
      <c r="AL4681" s="38"/>
      <c r="AM4681" s="43">
        <v>7000</v>
      </c>
      <c r="AN4681" s="44">
        <v>7000</v>
      </c>
      <c r="AO4681" s="45"/>
    </row>
    <row r="4682" spans="1:41" hidden="1" outlineLevel="1" x14ac:dyDescent="0.25">
      <c r="A4682" s="34" t="s">
        <v>7614</v>
      </c>
      <c r="B4682" s="35" t="s">
        <v>7615</v>
      </c>
      <c r="C4682" s="35" t="s">
        <v>7616</v>
      </c>
      <c r="D4682" s="35" t="s">
        <v>7568</v>
      </c>
      <c r="E4682" s="42">
        <v>1</v>
      </c>
      <c r="G4682" s="43">
        <v>40000</v>
      </c>
      <c r="H4682" s="44">
        <v>40000</v>
      </c>
      <c r="I4682" s="45"/>
      <c r="J4682" s="38"/>
      <c r="K4682" s="43">
        <v>30000</v>
      </c>
      <c r="L4682" s="44">
        <v>30000</v>
      </c>
      <c r="M4682" s="45"/>
      <c r="N4682" s="38"/>
      <c r="O4682" s="43">
        <v>30000</v>
      </c>
      <c r="P4682" s="44">
        <v>30000</v>
      </c>
      <c r="Q4682" s="45"/>
      <c r="R4682" s="38"/>
      <c r="S4682" s="43">
        <v>4350</v>
      </c>
      <c r="T4682" s="44">
        <v>4350</v>
      </c>
      <c r="U4682" s="45"/>
      <c r="V4682" s="38"/>
      <c r="W4682" s="43">
        <v>14250</v>
      </c>
      <c r="X4682" s="44">
        <v>14250</v>
      </c>
      <c r="Y4682" s="45"/>
      <c r="Z4682" s="38"/>
      <c r="AA4682" s="43">
        <v>10772.95</v>
      </c>
      <c r="AB4682" s="44">
        <v>10772.95</v>
      </c>
      <c r="AC4682" s="45"/>
      <c r="AD4682" s="38"/>
      <c r="AE4682" s="43">
        <v>11000</v>
      </c>
      <c r="AF4682" s="44">
        <v>11000</v>
      </c>
      <c r="AG4682" s="45"/>
      <c r="AH4682" s="38"/>
      <c r="AI4682" s="43">
        <v>10500</v>
      </c>
      <c r="AJ4682" s="44">
        <v>10500</v>
      </c>
      <c r="AK4682" s="45"/>
      <c r="AL4682" s="38"/>
      <c r="AM4682" s="43">
        <v>7000</v>
      </c>
      <c r="AN4682" s="44">
        <v>7000</v>
      </c>
      <c r="AO4682" s="45"/>
    </row>
    <row r="4683" spans="1:41" hidden="1" outlineLevel="1" x14ac:dyDescent="0.25">
      <c r="A4683" s="34" t="s">
        <v>7617</v>
      </c>
      <c r="B4683" s="35" t="s">
        <v>7618</v>
      </c>
      <c r="C4683" s="35" t="s">
        <v>7619</v>
      </c>
      <c r="D4683" s="35" t="s">
        <v>7568</v>
      </c>
      <c r="E4683" s="42">
        <v>1</v>
      </c>
      <c r="G4683" s="43">
        <v>35000</v>
      </c>
      <c r="H4683" s="44">
        <v>35000</v>
      </c>
      <c r="I4683" s="45"/>
      <c r="J4683" s="38"/>
      <c r="K4683" s="43">
        <v>6000</v>
      </c>
      <c r="L4683" s="44">
        <v>6000</v>
      </c>
      <c r="M4683" s="45"/>
      <c r="N4683" s="38"/>
      <c r="O4683" s="43">
        <v>6000</v>
      </c>
      <c r="P4683" s="44">
        <v>6000</v>
      </c>
      <c r="Q4683" s="45"/>
      <c r="R4683" s="38"/>
      <c r="S4683" s="43">
        <v>4350</v>
      </c>
      <c r="T4683" s="44">
        <v>4350</v>
      </c>
      <c r="U4683" s="45"/>
      <c r="V4683" s="38"/>
      <c r="W4683" s="43">
        <v>14250</v>
      </c>
      <c r="X4683" s="44">
        <v>14250</v>
      </c>
      <c r="Y4683" s="45"/>
      <c r="Z4683" s="38"/>
      <c r="AA4683" s="43">
        <v>10772.95</v>
      </c>
      <c r="AB4683" s="44">
        <v>10772.95</v>
      </c>
      <c r="AC4683" s="45"/>
      <c r="AD4683" s="38"/>
      <c r="AE4683" s="43">
        <v>20350</v>
      </c>
      <c r="AF4683" s="44">
        <v>20350</v>
      </c>
      <c r="AG4683" s="45"/>
      <c r="AH4683" s="38"/>
      <c r="AI4683" s="43">
        <v>6000</v>
      </c>
      <c r="AJ4683" s="44">
        <v>6000</v>
      </c>
      <c r="AK4683" s="45"/>
      <c r="AL4683" s="38"/>
      <c r="AM4683" s="43">
        <v>6000</v>
      </c>
      <c r="AN4683" s="44">
        <v>6000</v>
      </c>
      <c r="AO4683" s="45"/>
    </row>
    <row r="4684" spans="1:41" hidden="1" outlineLevel="1" x14ac:dyDescent="0.25">
      <c r="A4684" s="30"/>
      <c r="B4684" s="31" t="s">
        <v>44</v>
      </c>
      <c r="C4684" s="31" t="s">
        <v>45</v>
      </c>
      <c r="G4684" s="36"/>
      <c r="H4684" s="36"/>
      <c r="I4684" s="37"/>
      <c r="J4684" s="38"/>
      <c r="K4684" s="36"/>
      <c r="L4684" s="36"/>
      <c r="M4684" s="37"/>
      <c r="N4684" s="38"/>
      <c r="O4684" s="36"/>
      <c r="P4684" s="36"/>
      <c r="Q4684" s="37"/>
      <c r="R4684" s="38"/>
      <c r="S4684" s="36"/>
      <c r="T4684" s="36"/>
      <c r="U4684" s="37"/>
      <c r="V4684" s="38"/>
      <c r="W4684" s="36"/>
      <c r="X4684" s="36"/>
      <c r="Y4684" s="37"/>
      <c r="Z4684" s="38"/>
      <c r="AA4684" s="36"/>
      <c r="AB4684" s="36"/>
      <c r="AC4684" s="37"/>
      <c r="AD4684" s="38"/>
      <c r="AE4684" s="36"/>
      <c r="AF4684" s="36"/>
      <c r="AG4684" s="37"/>
      <c r="AH4684" s="38"/>
      <c r="AI4684" s="36"/>
      <c r="AJ4684" s="36"/>
      <c r="AK4684" s="37"/>
      <c r="AL4684" s="38"/>
      <c r="AM4684" s="36"/>
      <c r="AN4684" s="36"/>
      <c r="AO4684" s="37"/>
    </row>
    <row r="4685" spans="1:41" hidden="1" outlineLevel="1" x14ac:dyDescent="0.25">
      <c r="A4685" s="34" t="s">
        <v>7620</v>
      </c>
      <c r="B4685" s="35" t="s">
        <v>47</v>
      </c>
      <c r="C4685" s="35" t="s">
        <v>7621</v>
      </c>
      <c r="G4685" s="36"/>
      <c r="H4685" s="36"/>
      <c r="I4685" s="37"/>
      <c r="J4685" s="38"/>
      <c r="K4685" s="36"/>
      <c r="L4685" s="36"/>
      <c r="M4685" s="37"/>
      <c r="N4685" s="38"/>
      <c r="O4685" s="36"/>
      <c r="P4685" s="36"/>
      <c r="Q4685" s="37"/>
      <c r="R4685" s="38"/>
      <c r="S4685" s="36"/>
      <c r="T4685" s="36"/>
      <c r="U4685" s="37"/>
      <c r="V4685" s="38"/>
      <c r="W4685" s="36"/>
      <c r="X4685" s="36"/>
      <c r="Y4685" s="37"/>
      <c r="Z4685" s="38"/>
      <c r="AA4685" s="36"/>
      <c r="AB4685" s="36"/>
      <c r="AC4685" s="37"/>
      <c r="AD4685" s="38"/>
      <c r="AE4685" s="36"/>
      <c r="AF4685" s="36"/>
      <c r="AG4685" s="37"/>
      <c r="AH4685" s="38"/>
      <c r="AI4685" s="36"/>
      <c r="AJ4685" s="36"/>
      <c r="AK4685" s="37"/>
      <c r="AL4685" s="38"/>
      <c r="AM4685" s="36"/>
      <c r="AN4685" s="36"/>
      <c r="AO4685" s="37"/>
    </row>
    <row r="4686" spans="1:41" ht="30" hidden="1" outlineLevel="1" x14ac:dyDescent="0.25">
      <c r="A4686" s="34" t="s">
        <v>7622</v>
      </c>
      <c r="B4686" s="35" t="s">
        <v>47</v>
      </c>
      <c r="C4686" s="35" t="s">
        <v>7562</v>
      </c>
      <c r="G4686" s="36"/>
      <c r="H4686" s="36"/>
      <c r="I4686" s="37"/>
      <c r="J4686" s="38"/>
      <c r="K4686" s="36"/>
      <c r="L4686" s="36"/>
      <c r="M4686" s="37"/>
      <c r="N4686" s="38"/>
      <c r="O4686" s="36"/>
      <c r="P4686" s="36"/>
      <c r="Q4686" s="37"/>
      <c r="R4686" s="38"/>
      <c r="S4686" s="36"/>
      <c r="T4686" s="36"/>
      <c r="U4686" s="37"/>
      <c r="V4686" s="38"/>
      <c r="W4686" s="36"/>
      <c r="X4686" s="36"/>
      <c r="Y4686" s="37"/>
      <c r="Z4686" s="38"/>
      <c r="AA4686" s="36"/>
      <c r="AB4686" s="36"/>
      <c r="AC4686" s="37"/>
      <c r="AD4686" s="38"/>
      <c r="AE4686" s="36"/>
      <c r="AF4686" s="36"/>
      <c r="AG4686" s="37"/>
      <c r="AH4686" s="38"/>
      <c r="AI4686" s="36"/>
      <c r="AJ4686" s="36"/>
      <c r="AK4686" s="37"/>
      <c r="AL4686" s="38"/>
      <c r="AM4686" s="36"/>
      <c r="AN4686" s="36"/>
      <c r="AO4686" s="37"/>
    </row>
    <row r="4687" spans="1:41" hidden="1" outlineLevel="1" x14ac:dyDescent="0.25">
      <c r="A4687" s="34" t="s">
        <v>7623</v>
      </c>
      <c r="B4687" s="35" t="s">
        <v>47</v>
      </c>
      <c r="C4687" s="35" t="s">
        <v>7624</v>
      </c>
      <c r="G4687" s="36"/>
      <c r="H4687" s="36"/>
      <c r="I4687" s="37"/>
      <c r="J4687" s="38"/>
      <c r="K4687" s="36"/>
      <c r="L4687" s="36"/>
      <c r="M4687" s="37"/>
      <c r="N4687" s="38"/>
      <c r="O4687" s="36"/>
      <c r="P4687" s="36"/>
      <c r="Q4687" s="37"/>
      <c r="R4687" s="38"/>
      <c r="S4687" s="36"/>
      <c r="T4687" s="36"/>
      <c r="U4687" s="37"/>
      <c r="V4687" s="38"/>
      <c r="W4687" s="36"/>
      <c r="X4687" s="36"/>
      <c r="Y4687" s="37"/>
      <c r="Z4687" s="38"/>
      <c r="AA4687" s="36"/>
      <c r="AB4687" s="36"/>
      <c r="AC4687" s="37"/>
      <c r="AD4687" s="38"/>
      <c r="AE4687" s="36"/>
      <c r="AF4687" s="36"/>
      <c r="AG4687" s="37"/>
      <c r="AH4687" s="38"/>
      <c r="AI4687" s="36"/>
      <c r="AJ4687" s="36"/>
      <c r="AK4687" s="37"/>
      <c r="AL4687" s="38"/>
      <c r="AM4687" s="36"/>
      <c r="AN4687" s="36"/>
      <c r="AO4687" s="37"/>
    </row>
    <row r="4688" spans="1:41" hidden="1" outlineLevel="1" x14ac:dyDescent="0.25">
      <c r="A4688" s="34" t="s">
        <v>7625</v>
      </c>
      <c r="B4688" s="35" t="s">
        <v>47</v>
      </c>
      <c r="C4688" s="35" t="s">
        <v>7626</v>
      </c>
      <c r="G4688" s="36"/>
      <c r="H4688" s="36"/>
      <c r="I4688" s="37"/>
      <c r="J4688" s="38"/>
      <c r="K4688" s="36"/>
      <c r="L4688" s="36"/>
      <c r="M4688" s="37"/>
      <c r="N4688" s="38"/>
      <c r="O4688" s="36"/>
      <c r="P4688" s="36"/>
      <c r="Q4688" s="37"/>
      <c r="R4688" s="38"/>
      <c r="S4688" s="36"/>
      <c r="T4688" s="36"/>
      <c r="U4688" s="37"/>
      <c r="V4688" s="38"/>
      <c r="W4688" s="36"/>
      <c r="X4688" s="36"/>
      <c r="Y4688" s="37"/>
      <c r="Z4688" s="38"/>
      <c r="AA4688" s="36"/>
      <c r="AB4688" s="36"/>
      <c r="AC4688" s="37"/>
      <c r="AD4688" s="38"/>
      <c r="AE4688" s="36"/>
      <c r="AF4688" s="36"/>
      <c r="AG4688" s="37"/>
      <c r="AH4688" s="38"/>
      <c r="AI4688" s="36"/>
      <c r="AJ4688" s="36"/>
      <c r="AK4688" s="37"/>
      <c r="AL4688" s="38"/>
      <c r="AM4688" s="36"/>
      <c r="AN4688" s="36"/>
      <c r="AO4688" s="37"/>
    </row>
    <row r="4689" spans="1:41" ht="45" hidden="1" outlineLevel="1" x14ac:dyDescent="0.25">
      <c r="A4689" s="30"/>
      <c r="B4689" s="31" t="s">
        <v>69</v>
      </c>
      <c r="C4689" s="31" t="s">
        <v>70</v>
      </c>
      <c r="D4689" s="31" t="s">
        <v>71</v>
      </c>
      <c r="E4689" s="31" t="s">
        <v>72</v>
      </c>
      <c r="G4689" s="39" t="s">
        <v>73</v>
      </c>
      <c r="H4689" s="40" t="s">
        <v>33</v>
      </c>
      <c r="I4689" s="41"/>
      <c r="J4689" s="38"/>
      <c r="K4689" s="39" t="s">
        <v>73</v>
      </c>
      <c r="L4689" s="40" t="s">
        <v>33</v>
      </c>
      <c r="M4689" s="41"/>
      <c r="N4689" s="38"/>
      <c r="O4689" s="39" t="s">
        <v>73</v>
      </c>
      <c r="P4689" s="40" t="s">
        <v>33</v>
      </c>
      <c r="Q4689" s="41"/>
      <c r="R4689" s="38"/>
      <c r="S4689" s="39" t="s">
        <v>73</v>
      </c>
      <c r="T4689" s="40" t="s">
        <v>33</v>
      </c>
      <c r="U4689" s="41"/>
      <c r="V4689" s="38"/>
      <c r="W4689" s="39" t="s">
        <v>73</v>
      </c>
      <c r="X4689" s="40" t="s">
        <v>33</v>
      </c>
      <c r="Y4689" s="41"/>
      <c r="Z4689" s="38"/>
      <c r="AA4689" s="39" t="s">
        <v>73</v>
      </c>
      <c r="AB4689" s="40" t="s">
        <v>33</v>
      </c>
      <c r="AC4689" s="41"/>
      <c r="AD4689" s="38"/>
      <c r="AE4689" s="39" t="s">
        <v>73</v>
      </c>
      <c r="AF4689" s="40" t="s">
        <v>33</v>
      </c>
      <c r="AG4689" s="41"/>
      <c r="AH4689" s="38"/>
      <c r="AI4689" s="39" t="s">
        <v>73</v>
      </c>
      <c r="AJ4689" s="40" t="s">
        <v>33</v>
      </c>
      <c r="AK4689" s="41"/>
      <c r="AL4689" s="38"/>
      <c r="AM4689" s="39" t="s">
        <v>73</v>
      </c>
      <c r="AN4689" s="40" t="s">
        <v>33</v>
      </c>
      <c r="AO4689" s="41"/>
    </row>
    <row r="4690" spans="1:41" ht="45" hidden="1" outlineLevel="1" x14ac:dyDescent="0.25">
      <c r="A4690" s="34" t="s">
        <v>7627</v>
      </c>
      <c r="B4690" s="35" t="s">
        <v>7628</v>
      </c>
      <c r="C4690" s="35" t="s">
        <v>7629</v>
      </c>
      <c r="D4690" s="35" t="s">
        <v>7630</v>
      </c>
      <c r="E4690" s="42">
        <v>1</v>
      </c>
      <c r="G4690" s="43">
        <v>207000</v>
      </c>
      <c r="H4690" s="44">
        <v>207000</v>
      </c>
      <c r="I4690" s="45"/>
      <c r="J4690" s="38"/>
      <c r="K4690" s="43">
        <v>207000</v>
      </c>
      <c r="L4690" s="44">
        <v>207000</v>
      </c>
      <c r="M4690" s="45"/>
      <c r="N4690" s="38"/>
      <c r="O4690" s="43">
        <v>207000</v>
      </c>
      <c r="P4690" s="44">
        <v>207000</v>
      </c>
      <c r="Q4690" s="45"/>
      <c r="R4690" s="38"/>
      <c r="S4690" s="43">
        <v>207000</v>
      </c>
      <c r="T4690" s="44">
        <v>207000</v>
      </c>
      <c r="U4690" s="45"/>
      <c r="V4690" s="38"/>
      <c r="W4690" s="43">
        <v>207000</v>
      </c>
      <c r="X4690" s="44">
        <v>207000</v>
      </c>
      <c r="Y4690" s="45"/>
      <c r="Z4690" s="38"/>
      <c r="AA4690" s="43">
        <v>207000</v>
      </c>
      <c r="AB4690" s="44">
        <v>207000</v>
      </c>
      <c r="AC4690" s="45"/>
      <c r="AD4690" s="38"/>
      <c r="AE4690" s="43">
        <v>207000</v>
      </c>
      <c r="AF4690" s="44">
        <v>207000</v>
      </c>
      <c r="AG4690" s="45"/>
      <c r="AH4690" s="38"/>
      <c r="AI4690" s="43">
        <v>207000</v>
      </c>
      <c r="AJ4690" s="44">
        <v>207000</v>
      </c>
      <c r="AK4690" s="45"/>
      <c r="AL4690" s="38"/>
      <c r="AM4690" s="43">
        <v>207000</v>
      </c>
      <c r="AN4690" s="44">
        <v>207000</v>
      </c>
      <c r="AO4690" s="45"/>
    </row>
    <row r="4691" spans="1:41" hidden="1" outlineLevel="1" x14ac:dyDescent="0.25">
      <c r="A4691" s="30"/>
      <c r="B4691" s="31" t="s">
        <v>44</v>
      </c>
      <c r="C4691" s="31" t="s">
        <v>45</v>
      </c>
      <c r="G4691" s="36"/>
      <c r="H4691" s="36"/>
      <c r="I4691" s="37"/>
      <c r="J4691" s="38"/>
      <c r="K4691" s="36"/>
      <c r="L4691" s="36"/>
      <c r="M4691" s="37"/>
      <c r="N4691" s="38"/>
      <c r="O4691" s="36"/>
      <c r="P4691" s="36"/>
      <c r="Q4691" s="37"/>
      <c r="R4691" s="38"/>
      <c r="S4691" s="36"/>
      <c r="T4691" s="36"/>
      <c r="U4691" s="37"/>
      <c r="V4691" s="38"/>
      <c r="W4691" s="36"/>
      <c r="X4691" s="36"/>
      <c r="Y4691" s="37"/>
      <c r="Z4691" s="38"/>
      <c r="AA4691" s="36"/>
      <c r="AB4691" s="36"/>
      <c r="AC4691" s="37"/>
      <c r="AD4691" s="38"/>
      <c r="AE4691" s="36"/>
      <c r="AF4691" s="36"/>
      <c r="AG4691" s="37"/>
      <c r="AH4691" s="38"/>
      <c r="AI4691" s="36"/>
      <c r="AJ4691" s="36"/>
      <c r="AK4691" s="37"/>
      <c r="AL4691" s="38"/>
      <c r="AM4691" s="36"/>
      <c r="AN4691" s="36"/>
      <c r="AO4691" s="37"/>
    </row>
    <row r="4692" spans="1:41" ht="30" hidden="1" outlineLevel="1" x14ac:dyDescent="0.25">
      <c r="A4692" s="34" t="s">
        <v>7631</v>
      </c>
      <c r="B4692" s="35" t="s">
        <v>47</v>
      </c>
      <c r="C4692" s="35" t="s">
        <v>7632</v>
      </c>
      <c r="G4692" s="36"/>
      <c r="H4692" s="36"/>
      <c r="I4692" s="37"/>
      <c r="J4692" s="38"/>
      <c r="K4692" s="36"/>
      <c r="L4692" s="36"/>
      <c r="M4692" s="37"/>
      <c r="N4692" s="38"/>
      <c r="O4692" s="36"/>
      <c r="P4692" s="36"/>
      <c r="Q4692" s="37"/>
      <c r="R4692" s="38"/>
      <c r="S4692" s="36"/>
      <c r="T4692" s="36"/>
      <c r="U4692" s="37"/>
      <c r="V4692" s="38"/>
      <c r="W4692" s="36"/>
      <c r="X4692" s="36"/>
      <c r="Y4692" s="37"/>
      <c r="Z4692" s="38"/>
      <c r="AA4692" s="36"/>
      <c r="AB4692" s="36"/>
      <c r="AC4692" s="37"/>
      <c r="AD4692" s="38"/>
      <c r="AE4692" s="36"/>
      <c r="AF4692" s="36"/>
      <c r="AG4692" s="37"/>
      <c r="AH4692" s="38"/>
      <c r="AI4692" s="36"/>
      <c r="AJ4692" s="36"/>
      <c r="AK4692" s="37"/>
      <c r="AL4692" s="38"/>
      <c r="AM4692" s="36"/>
      <c r="AN4692" s="36"/>
      <c r="AO4692" s="37"/>
    </row>
    <row r="4693" spans="1:41" ht="45" hidden="1" outlineLevel="1" x14ac:dyDescent="0.25">
      <c r="A4693" s="30"/>
      <c r="B4693" s="31" t="s">
        <v>69</v>
      </c>
      <c r="C4693" s="31" t="s">
        <v>70</v>
      </c>
      <c r="D4693" s="31" t="s">
        <v>71</v>
      </c>
      <c r="E4693" s="31" t="s">
        <v>72</v>
      </c>
      <c r="G4693" s="39" t="s">
        <v>73</v>
      </c>
      <c r="H4693" s="40" t="s">
        <v>33</v>
      </c>
      <c r="I4693" s="41"/>
      <c r="J4693" s="38"/>
      <c r="K4693" s="39" t="s">
        <v>73</v>
      </c>
      <c r="L4693" s="40" t="s">
        <v>33</v>
      </c>
      <c r="M4693" s="41"/>
      <c r="N4693" s="38"/>
      <c r="O4693" s="39" t="s">
        <v>73</v>
      </c>
      <c r="P4693" s="40" t="s">
        <v>33</v>
      </c>
      <c r="Q4693" s="41"/>
      <c r="R4693" s="38"/>
      <c r="S4693" s="39" t="s">
        <v>73</v>
      </c>
      <c r="T4693" s="40" t="s">
        <v>33</v>
      </c>
      <c r="U4693" s="41"/>
      <c r="V4693" s="38"/>
      <c r="W4693" s="39" t="s">
        <v>73</v>
      </c>
      <c r="X4693" s="40" t="s">
        <v>33</v>
      </c>
      <c r="Y4693" s="41"/>
      <c r="Z4693" s="38"/>
      <c r="AA4693" s="39" t="s">
        <v>73</v>
      </c>
      <c r="AB4693" s="40" t="s">
        <v>33</v>
      </c>
      <c r="AC4693" s="41"/>
      <c r="AD4693" s="38"/>
      <c r="AE4693" s="39" t="s">
        <v>73</v>
      </c>
      <c r="AF4693" s="40" t="s">
        <v>33</v>
      </c>
      <c r="AG4693" s="41"/>
      <c r="AH4693" s="38"/>
      <c r="AI4693" s="39" t="s">
        <v>73</v>
      </c>
      <c r="AJ4693" s="40" t="s">
        <v>33</v>
      </c>
      <c r="AK4693" s="41"/>
      <c r="AL4693" s="38"/>
      <c r="AM4693" s="39" t="s">
        <v>73</v>
      </c>
      <c r="AN4693" s="40" t="s">
        <v>33</v>
      </c>
      <c r="AO4693" s="41"/>
    </row>
    <row r="4694" spans="1:41" hidden="1" outlineLevel="1" x14ac:dyDescent="0.25">
      <c r="A4694" s="34" t="s">
        <v>7633</v>
      </c>
      <c r="B4694" s="35" t="s">
        <v>7634</v>
      </c>
      <c r="C4694" s="35" t="s">
        <v>7635</v>
      </c>
      <c r="D4694" s="35" t="s">
        <v>7636</v>
      </c>
      <c r="E4694" s="42">
        <v>207000</v>
      </c>
      <c r="G4694" s="43">
        <v>7.0000000000000007E-2</v>
      </c>
      <c r="H4694" s="44">
        <v>14490</v>
      </c>
      <c r="I4694" s="45"/>
      <c r="J4694" s="38"/>
      <c r="K4694" s="43">
        <v>0.1</v>
      </c>
      <c r="L4694" s="44">
        <v>20700</v>
      </c>
      <c r="M4694" s="45"/>
      <c r="N4694" s="38"/>
      <c r="O4694" s="43">
        <v>0.1</v>
      </c>
      <c r="P4694" s="44">
        <v>20700</v>
      </c>
      <c r="Q4694" s="45"/>
      <c r="R4694" s="38"/>
      <c r="S4694" s="43">
        <v>0.05</v>
      </c>
      <c r="T4694" s="44">
        <v>10350</v>
      </c>
      <c r="U4694" s="45"/>
      <c r="V4694" s="38"/>
      <c r="W4694" s="43">
        <v>7.0000000000000007E-2</v>
      </c>
      <c r="X4694" s="44">
        <v>14490</v>
      </c>
      <c r="Y4694" s="45"/>
      <c r="Z4694" s="38"/>
      <c r="AA4694" s="43">
        <v>7.0000000000000007E-2</v>
      </c>
      <c r="AB4694" s="44">
        <v>14490</v>
      </c>
      <c r="AC4694" s="45"/>
      <c r="AD4694" s="38"/>
      <c r="AE4694" s="43">
        <v>7.0000000000000007E-2</v>
      </c>
      <c r="AF4694" s="44">
        <v>14490</v>
      </c>
      <c r="AG4694" s="45"/>
      <c r="AH4694" s="38"/>
      <c r="AI4694" s="43">
        <v>0.08</v>
      </c>
      <c r="AJ4694" s="44">
        <v>16560</v>
      </c>
      <c r="AK4694" s="45"/>
      <c r="AL4694" s="38"/>
      <c r="AM4694" s="43">
        <v>7.0000000000000007E-2</v>
      </c>
      <c r="AN4694" s="44">
        <v>14490</v>
      </c>
      <c r="AO4694" s="45"/>
    </row>
    <row r="4695" spans="1:41" hidden="1" outlineLevel="1" x14ac:dyDescent="0.25">
      <c r="A4695" s="30"/>
      <c r="B4695" s="31" t="s">
        <v>44</v>
      </c>
      <c r="C4695" s="31" t="s">
        <v>45</v>
      </c>
      <c r="G4695" s="36"/>
      <c r="H4695" s="36"/>
      <c r="I4695" s="37"/>
      <c r="J4695" s="38"/>
      <c r="K4695" s="36"/>
      <c r="L4695" s="36"/>
      <c r="M4695" s="37"/>
      <c r="N4695" s="38"/>
      <c r="O4695" s="36"/>
      <c r="P4695" s="36"/>
      <c r="Q4695" s="37"/>
      <c r="R4695" s="38"/>
      <c r="S4695" s="36"/>
      <c r="T4695" s="36"/>
      <c r="U4695" s="37"/>
      <c r="V4695" s="38"/>
      <c r="W4695" s="36"/>
      <c r="X4695" s="36"/>
      <c r="Y4695" s="37"/>
      <c r="Z4695" s="38"/>
      <c r="AA4695" s="36"/>
      <c r="AB4695" s="36"/>
      <c r="AC4695" s="37"/>
      <c r="AD4695" s="38"/>
      <c r="AE4695" s="36"/>
      <c r="AF4695" s="36"/>
      <c r="AG4695" s="37"/>
      <c r="AH4695" s="38"/>
      <c r="AI4695" s="36"/>
      <c r="AJ4695" s="36"/>
      <c r="AK4695" s="37"/>
      <c r="AL4695" s="38"/>
      <c r="AM4695" s="36"/>
      <c r="AN4695" s="36"/>
      <c r="AO4695" s="37"/>
    </row>
    <row r="4696" spans="1:41" hidden="1" outlineLevel="1" x14ac:dyDescent="0.25">
      <c r="A4696" s="34" t="s">
        <v>7637</v>
      </c>
      <c r="B4696" s="35" t="s">
        <v>47</v>
      </c>
      <c r="C4696" s="35" t="s">
        <v>7638</v>
      </c>
      <c r="G4696" s="36"/>
      <c r="H4696" s="36"/>
      <c r="I4696" s="37"/>
      <c r="J4696" s="38"/>
      <c r="K4696" s="36"/>
      <c r="L4696" s="36"/>
      <c r="M4696" s="37"/>
      <c r="N4696" s="38"/>
      <c r="O4696" s="36"/>
      <c r="P4696" s="36"/>
      <c r="Q4696" s="37"/>
      <c r="R4696" s="38"/>
      <c r="S4696" s="36"/>
      <c r="T4696" s="36"/>
      <c r="U4696" s="37"/>
      <c r="V4696" s="38"/>
      <c r="W4696" s="36"/>
      <c r="X4696" s="36"/>
      <c r="Y4696" s="37"/>
      <c r="Z4696" s="38"/>
      <c r="AA4696" s="36"/>
      <c r="AB4696" s="36"/>
      <c r="AC4696" s="37"/>
      <c r="AD4696" s="38"/>
      <c r="AE4696" s="36"/>
      <c r="AF4696" s="36"/>
      <c r="AG4696" s="37"/>
      <c r="AH4696" s="38"/>
      <c r="AI4696" s="36"/>
      <c r="AJ4696" s="36"/>
      <c r="AK4696" s="37"/>
      <c r="AL4696" s="38"/>
      <c r="AM4696" s="36"/>
      <c r="AN4696" s="36"/>
      <c r="AO4696" s="37"/>
    </row>
    <row r="4697" spans="1:41" hidden="1" outlineLevel="1" x14ac:dyDescent="0.25">
      <c r="A4697" s="34" t="s">
        <v>7639</v>
      </c>
      <c r="B4697" s="35" t="s">
        <v>47</v>
      </c>
      <c r="C4697" s="35" t="s">
        <v>7640</v>
      </c>
      <c r="G4697" s="36"/>
      <c r="H4697" s="36"/>
      <c r="I4697" s="37"/>
      <c r="J4697" s="38"/>
      <c r="K4697" s="36"/>
      <c r="L4697" s="36"/>
      <c r="M4697" s="37"/>
      <c r="N4697" s="38"/>
      <c r="O4697" s="36"/>
      <c r="P4697" s="36"/>
      <c r="Q4697" s="37"/>
      <c r="R4697" s="38"/>
      <c r="S4697" s="36"/>
      <c r="T4697" s="36"/>
      <c r="U4697" s="37"/>
      <c r="V4697" s="38"/>
      <c r="W4697" s="36"/>
      <c r="X4697" s="36"/>
      <c r="Y4697" s="37"/>
      <c r="Z4697" s="38"/>
      <c r="AA4697" s="36"/>
      <c r="AB4697" s="36"/>
      <c r="AC4697" s="37"/>
      <c r="AD4697" s="38"/>
      <c r="AE4697" s="36"/>
      <c r="AF4697" s="36"/>
      <c r="AG4697" s="37"/>
      <c r="AH4697" s="38"/>
      <c r="AI4697" s="36"/>
      <c r="AJ4697" s="36"/>
      <c r="AK4697" s="37"/>
      <c r="AL4697" s="38"/>
      <c r="AM4697" s="36"/>
      <c r="AN4697" s="36"/>
      <c r="AO4697" s="37"/>
    </row>
    <row r="4698" spans="1:41" ht="45" hidden="1" outlineLevel="1" x14ac:dyDescent="0.25">
      <c r="A4698" s="30"/>
      <c r="B4698" s="31" t="s">
        <v>69</v>
      </c>
      <c r="C4698" s="31" t="s">
        <v>70</v>
      </c>
      <c r="D4698" s="31" t="s">
        <v>71</v>
      </c>
      <c r="E4698" s="31" t="s">
        <v>72</v>
      </c>
      <c r="G4698" s="39" t="s">
        <v>73</v>
      </c>
      <c r="H4698" s="40" t="s">
        <v>33</v>
      </c>
      <c r="I4698" s="41"/>
      <c r="J4698" s="38"/>
      <c r="K4698" s="39" t="s">
        <v>73</v>
      </c>
      <c r="L4698" s="40" t="s">
        <v>33</v>
      </c>
      <c r="M4698" s="41"/>
      <c r="N4698" s="38"/>
      <c r="O4698" s="39" t="s">
        <v>73</v>
      </c>
      <c r="P4698" s="40" t="s">
        <v>33</v>
      </c>
      <c r="Q4698" s="41"/>
      <c r="R4698" s="38"/>
      <c r="S4698" s="39" t="s">
        <v>73</v>
      </c>
      <c r="T4698" s="40" t="s">
        <v>33</v>
      </c>
      <c r="U4698" s="41"/>
      <c r="V4698" s="38"/>
      <c r="W4698" s="39" t="s">
        <v>73</v>
      </c>
      <c r="X4698" s="40" t="s">
        <v>33</v>
      </c>
      <c r="Y4698" s="41"/>
      <c r="Z4698" s="38"/>
      <c r="AA4698" s="39" t="s">
        <v>73</v>
      </c>
      <c r="AB4698" s="40" t="s">
        <v>33</v>
      </c>
      <c r="AC4698" s="41"/>
      <c r="AD4698" s="38"/>
      <c r="AE4698" s="39" t="s">
        <v>73</v>
      </c>
      <c r="AF4698" s="40" t="s">
        <v>33</v>
      </c>
      <c r="AG4698" s="41"/>
      <c r="AH4698" s="38"/>
      <c r="AI4698" s="39" t="s">
        <v>73</v>
      </c>
      <c r="AJ4698" s="40" t="s">
        <v>33</v>
      </c>
      <c r="AK4698" s="41"/>
      <c r="AL4698" s="38"/>
      <c r="AM4698" s="39" t="s">
        <v>73</v>
      </c>
      <c r="AN4698" s="40" t="s">
        <v>33</v>
      </c>
      <c r="AO4698" s="41"/>
    </row>
    <row r="4699" spans="1:41" ht="45" hidden="1" outlineLevel="1" x14ac:dyDescent="0.25">
      <c r="A4699" s="34" t="s">
        <v>7641</v>
      </c>
      <c r="B4699" s="35" t="s">
        <v>7642</v>
      </c>
      <c r="C4699" s="35" t="s">
        <v>7643</v>
      </c>
      <c r="D4699" s="35" t="s">
        <v>7630</v>
      </c>
      <c r="E4699" s="42">
        <v>1</v>
      </c>
      <c r="G4699" s="43">
        <v>105984</v>
      </c>
      <c r="H4699" s="44">
        <v>105984</v>
      </c>
      <c r="I4699" s="45"/>
      <c r="J4699" s="38"/>
      <c r="K4699" s="43">
        <v>105984</v>
      </c>
      <c r="L4699" s="44">
        <v>105984</v>
      </c>
      <c r="M4699" s="45"/>
      <c r="N4699" s="38"/>
      <c r="O4699" s="43">
        <v>105984</v>
      </c>
      <c r="P4699" s="44">
        <v>105984</v>
      </c>
      <c r="Q4699" s="45"/>
      <c r="R4699" s="38"/>
      <c r="S4699" s="43">
        <v>105984</v>
      </c>
      <c r="T4699" s="44">
        <v>105984</v>
      </c>
      <c r="U4699" s="45"/>
      <c r="V4699" s="38"/>
      <c r="W4699" s="43">
        <v>105984</v>
      </c>
      <c r="X4699" s="44">
        <v>105984</v>
      </c>
      <c r="Y4699" s="45"/>
      <c r="Z4699" s="38"/>
      <c r="AA4699" s="43">
        <v>105984</v>
      </c>
      <c r="AB4699" s="44">
        <v>105984</v>
      </c>
      <c r="AC4699" s="45"/>
      <c r="AD4699" s="38"/>
      <c r="AE4699" s="43">
        <v>105984</v>
      </c>
      <c r="AF4699" s="44">
        <v>105984</v>
      </c>
      <c r="AG4699" s="45"/>
      <c r="AH4699" s="38"/>
      <c r="AI4699" s="43">
        <v>105984</v>
      </c>
      <c r="AJ4699" s="44">
        <v>105984</v>
      </c>
      <c r="AK4699" s="45"/>
      <c r="AL4699" s="38"/>
      <c r="AM4699" s="43">
        <v>105984</v>
      </c>
      <c r="AN4699" s="44">
        <v>105984</v>
      </c>
      <c r="AO4699" s="45"/>
    </row>
    <row r="4700" spans="1:41" hidden="1" outlineLevel="1" x14ac:dyDescent="0.25">
      <c r="A4700" s="30"/>
      <c r="B4700" s="31" t="s">
        <v>44</v>
      </c>
      <c r="C4700" s="31" t="s">
        <v>45</v>
      </c>
      <c r="G4700" s="36"/>
      <c r="H4700" s="36"/>
      <c r="I4700" s="37"/>
      <c r="J4700" s="38"/>
      <c r="K4700" s="36"/>
      <c r="L4700" s="36"/>
      <c r="M4700" s="37"/>
      <c r="N4700" s="38"/>
      <c r="O4700" s="36"/>
      <c r="P4700" s="36"/>
      <c r="Q4700" s="37"/>
      <c r="R4700" s="38"/>
      <c r="S4700" s="36"/>
      <c r="T4700" s="36"/>
      <c r="U4700" s="37"/>
      <c r="V4700" s="38"/>
      <c r="W4700" s="36"/>
      <c r="X4700" s="36"/>
      <c r="Y4700" s="37"/>
      <c r="Z4700" s="38"/>
      <c r="AA4700" s="36"/>
      <c r="AB4700" s="36"/>
      <c r="AC4700" s="37"/>
      <c r="AD4700" s="38"/>
      <c r="AE4700" s="36"/>
      <c r="AF4700" s="36"/>
      <c r="AG4700" s="37"/>
      <c r="AH4700" s="38"/>
      <c r="AI4700" s="36"/>
      <c r="AJ4700" s="36"/>
      <c r="AK4700" s="37"/>
      <c r="AL4700" s="38"/>
      <c r="AM4700" s="36"/>
      <c r="AN4700" s="36"/>
      <c r="AO4700" s="37"/>
    </row>
    <row r="4701" spans="1:41" ht="30" hidden="1" outlineLevel="1" x14ac:dyDescent="0.25">
      <c r="A4701" s="34" t="s">
        <v>7644</v>
      </c>
      <c r="B4701" s="35" t="s">
        <v>47</v>
      </c>
      <c r="C4701" s="35" t="s">
        <v>7645</v>
      </c>
      <c r="G4701" s="36"/>
      <c r="H4701" s="36"/>
      <c r="I4701" s="37"/>
      <c r="J4701" s="38"/>
      <c r="K4701" s="36"/>
      <c r="L4701" s="36"/>
      <c r="M4701" s="37"/>
      <c r="N4701" s="38"/>
      <c r="O4701" s="36"/>
      <c r="P4701" s="36"/>
      <c r="Q4701" s="37"/>
      <c r="R4701" s="38"/>
      <c r="S4701" s="36"/>
      <c r="T4701" s="36"/>
      <c r="U4701" s="37"/>
      <c r="V4701" s="38"/>
      <c r="W4701" s="36"/>
      <c r="X4701" s="36"/>
      <c r="Y4701" s="37"/>
      <c r="Z4701" s="38"/>
      <c r="AA4701" s="36"/>
      <c r="AB4701" s="36"/>
      <c r="AC4701" s="37"/>
      <c r="AD4701" s="38"/>
      <c r="AE4701" s="36"/>
      <c r="AF4701" s="36"/>
      <c r="AG4701" s="37"/>
      <c r="AH4701" s="38"/>
      <c r="AI4701" s="36"/>
      <c r="AJ4701" s="36"/>
      <c r="AK4701" s="37"/>
      <c r="AL4701" s="38"/>
      <c r="AM4701" s="36"/>
      <c r="AN4701" s="36"/>
      <c r="AO4701" s="37"/>
    </row>
    <row r="4702" spans="1:41" ht="45" hidden="1" outlineLevel="1" x14ac:dyDescent="0.25">
      <c r="A4702" s="30"/>
      <c r="B4702" s="31" t="s">
        <v>69</v>
      </c>
      <c r="C4702" s="31" t="s">
        <v>70</v>
      </c>
      <c r="D4702" s="31" t="s">
        <v>71</v>
      </c>
      <c r="E4702" s="31" t="s">
        <v>72</v>
      </c>
      <c r="G4702" s="39" t="s">
        <v>73</v>
      </c>
      <c r="H4702" s="40" t="s">
        <v>33</v>
      </c>
      <c r="I4702" s="41"/>
      <c r="J4702" s="38"/>
      <c r="K4702" s="39" t="s">
        <v>73</v>
      </c>
      <c r="L4702" s="40" t="s">
        <v>33</v>
      </c>
      <c r="M4702" s="41"/>
      <c r="N4702" s="38"/>
      <c r="O4702" s="39" t="s">
        <v>73</v>
      </c>
      <c r="P4702" s="40" t="s">
        <v>33</v>
      </c>
      <c r="Q4702" s="41"/>
      <c r="R4702" s="38"/>
      <c r="S4702" s="39" t="s">
        <v>73</v>
      </c>
      <c r="T4702" s="40" t="s">
        <v>33</v>
      </c>
      <c r="U4702" s="41"/>
      <c r="V4702" s="38"/>
      <c r="W4702" s="39" t="s">
        <v>73</v>
      </c>
      <c r="X4702" s="40" t="s">
        <v>33</v>
      </c>
      <c r="Y4702" s="41"/>
      <c r="Z4702" s="38"/>
      <c r="AA4702" s="39" t="s">
        <v>73</v>
      </c>
      <c r="AB4702" s="40" t="s">
        <v>33</v>
      </c>
      <c r="AC4702" s="41"/>
      <c r="AD4702" s="38"/>
      <c r="AE4702" s="39" t="s">
        <v>73</v>
      </c>
      <c r="AF4702" s="40" t="s">
        <v>33</v>
      </c>
      <c r="AG4702" s="41"/>
      <c r="AH4702" s="38"/>
      <c r="AI4702" s="39" t="s">
        <v>73</v>
      </c>
      <c r="AJ4702" s="40" t="s">
        <v>33</v>
      </c>
      <c r="AK4702" s="41"/>
      <c r="AL4702" s="38"/>
      <c r="AM4702" s="39" t="s">
        <v>73</v>
      </c>
      <c r="AN4702" s="40" t="s">
        <v>33</v>
      </c>
      <c r="AO4702" s="41"/>
    </row>
    <row r="4703" spans="1:41" hidden="1" outlineLevel="1" x14ac:dyDescent="0.25">
      <c r="A4703" s="34" t="s">
        <v>7646</v>
      </c>
      <c r="B4703" s="35" t="s">
        <v>7647</v>
      </c>
      <c r="C4703" s="35" t="s">
        <v>7635</v>
      </c>
      <c r="D4703" s="35" t="s">
        <v>7636</v>
      </c>
      <c r="E4703" s="42">
        <v>105984</v>
      </c>
      <c r="G4703" s="43">
        <v>7.0000000000000007E-2</v>
      </c>
      <c r="H4703" s="44">
        <v>7418.88</v>
      </c>
      <c r="I4703" s="45"/>
      <c r="J4703" s="38"/>
      <c r="K4703" s="43">
        <v>0.1</v>
      </c>
      <c r="L4703" s="44">
        <v>10598.4</v>
      </c>
      <c r="M4703" s="45"/>
      <c r="N4703" s="38"/>
      <c r="O4703" s="43">
        <v>0.1</v>
      </c>
      <c r="P4703" s="44">
        <v>10598.4</v>
      </c>
      <c r="Q4703" s="45"/>
      <c r="R4703" s="38"/>
      <c r="S4703" s="43">
        <v>0.05</v>
      </c>
      <c r="T4703" s="44">
        <v>5299.2</v>
      </c>
      <c r="U4703" s="45"/>
      <c r="V4703" s="38"/>
      <c r="W4703" s="43">
        <v>7.0000000000000007E-2</v>
      </c>
      <c r="X4703" s="44">
        <v>7418.88</v>
      </c>
      <c r="Y4703" s="45"/>
      <c r="Z4703" s="38"/>
      <c r="AA4703" s="43">
        <v>7.0000000000000007E-2</v>
      </c>
      <c r="AB4703" s="44">
        <v>7418.88</v>
      </c>
      <c r="AC4703" s="45"/>
      <c r="AD4703" s="38"/>
      <c r="AE4703" s="43">
        <v>7.0000000000000007E-2</v>
      </c>
      <c r="AF4703" s="44">
        <v>7418.88</v>
      </c>
      <c r="AG4703" s="45"/>
      <c r="AH4703" s="38"/>
      <c r="AI4703" s="43">
        <v>0.08</v>
      </c>
      <c r="AJ4703" s="44">
        <v>8478.7199999999993</v>
      </c>
      <c r="AK4703" s="45"/>
      <c r="AL4703" s="38"/>
      <c r="AM4703" s="43">
        <v>7.0000000000000007E-2</v>
      </c>
      <c r="AN4703" s="44">
        <v>7418.88</v>
      </c>
      <c r="AO4703" s="45"/>
    </row>
    <row r="4704" spans="1:41" hidden="1" outlineLevel="1" x14ac:dyDescent="0.25">
      <c r="A4704" s="15" t="s">
        <v>7648</v>
      </c>
      <c r="B4704" s="15"/>
      <c r="C4704" s="15"/>
      <c r="D4704" s="15"/>
      <c r="E4704" s="15"/>
      <c r="G4704" s="54" t="s">
        <v>7649</v>
      </c>
      <c r="H4704" s="54"/>
      <c r="I4704" s="55"/>
      <c r="J4704" s="38"/>
      <c r="K4704" s="54" t="s">
        <v>7649</v>
      </c>
      <c r="L4704" s="54"/>
      <c r="M4704" s="55"/>
      <c r="N4704" s="38"/>
      <c r="O4704" s="54" t="s">
        <v>7649</v>
      </c>
      <c r="P4704" s="54"/>
      <c r="Q4704" s="55"/>
      <c r="R4704" s="38"/>
      <c r="S4704" s="54" t="s">
        <v>7650</v>
      </c>
      <c r="T4704" s="54"/>
      <c r="U4704" s="55"/>
      <c r="V4704" s="38"/>
      <c r="W4704" s="54" t="s">
        <v>7651</v>
      </c>
      <c r="X4704" s="54"/>
      <c r="Y4704" s="55"/>
      <c r="Z4704" s="38"/>
      <c r="AA4704" s="54" t="s">
        <v>7650</v>
      </c>
      <c r="AB4704" s="54"/>
      <c r="AC4704" s="55"/>
      <c r="AD4704" s="38"/>
      <c r="AE4704" s="54" t="s">
        <v>7649</v>
      </c>
      <c r="AF4704" s="54"/>
      <c r="AG4704" s="55"/>
      <c r="AH4704" s="38"/>
      <c r="AI4704" s="54" t="s">
        <v>7652</v>
      </c>
      <c r="AJ4704" s="54"/>
      <c r="AK4704" s="55"/>
      <c r="AL4704" s="38"/>
      <c r="AM4704" s="54" t="s">
        <v>7650</v>
      </c>
      <c r="AN4704" s="54"/>
      <c r="AO4704" s="55"/>
    </row>
    <row r="4705" spans="1:41" hidden="1" outlineLevel="1" x14ac:dyDescent="0.25">
      <c r="G4705" s="56" t="s">
        <v>7653</v>
      </c>
      <c r="H4705" s="56"/>
      <c r="I4705" s="57"/>
      <c r="J4705" s="38"/>
      <c r="K4705" s="56" t="s">
        <v>7654</v>
      </c>
      <c r="L4705" s="56"/>
      <c r="M4705" s="57"/>
      <c r="N4705" s="38"/>
      <c r="O4705" s="56" t="s">
        <v>7654</v>
      </c>
      <c r="P4705" s="56"/>
      <c r="Q4705" s="57"/>
      <c r="R4705" s="38"/>
      <c r="S4705" s="56" t="s">
        <v>43</v>
      </c>
      <c r="T4705" s="56"/>
      <c r="U4705" s="57"/>
      <c r="V4705" s="38"/>
      <c r="W4705" s="56" t="s">
        <v>7655</v>
      </c>
      <c r="X4705" s="56"/>
      <c r="Y4705" s="57"/>
      <c r="Z4705" s="38"/>
      <c r="AA4705" s="56" t="s">
        <v>43</v>
      </c>
      <c r="AB4705" s="56"/>
      <c r="AC4705" s="57"/>
      <c r="AD4705" s="38"/>
      <c r="AE4705" s="56" t="s">
        <v>7656</v>
      </c>
      <c r="AF4705" s="56"/>
      <c r="AG4705" s="57"/>
      <c r="AH4705" s="38"/>
      <c r="AI4705" s="56" t="s">
        <v>7657</v>
      </c>
      <c r="AJ4705" s="56"/>
      <c r="AK4705" s="57"/>
      <c r="AL4705" s="38"/>
      <c r="AM4705" s="56" t="s">
        <v>43</v>
      </c>
      <c r="AN4705" s="56"/>
      <c r="AO4705" s="57"/>
    </row>
    <row r="4706" spans="1:41" hidden="1" outlineLevel="1" x14ac:dyDescent="0.25">
      <c r="G4706" s="56"/>
      <c r="H4706" s="56"/>
      <c r="I4706" s="57"/>
      <c r="J4706" s="38"/>
      <c r="K4706" s="56"/>
      <c r="L4706" s="56"/>
      <c r="M4706" s="57"/>
      <c r="N4706" s="38"/>
      <c r="O4706" s="56"/>
      <c r="P4706" s="56"/>
      <c r="Q4706" s="57"/>
      <c r="R4706" s="38"/>
      <c r="S4706" s="56"/>
      <c r="T4706" s="56"/>
      <c r="U4706" s="57"/>
      <c r="V4706" s="38"/>
      <c r="W4706" s="56"/>
      <c r="X4706" s="56"/>
      <c r="Y4706" s="57"/>
      <c r="Z4706" s="38"/>
      <c r="AA4706" s="56"/>
      <c r="AB4706" s="56"/>
      <c r="AC4706" s="57"/>
      <c r="AD4706" s="38"/>
      <c r="AE4706" s="56"/>
      <c r="AF4706" s="56"/>
      <c r="AG4706" s="57"/>
      <c r="AH4706" s="38"/>
      <c r="AI4706" s="56"/>
      <c r="AJ4706" s="56"/>
      <c r="AK4706" s="57"/>
      <c r="AL4706" s="38"/>
      <c r="AM4706" s="56"/>
      <c r="AN4706" s="56"/>
      <c r="AO4706" s="57"/>
    </row>
    <row r="4707" spans="1:41" hidden="1" outlineLevel="1" x14ac:dyDescent="0.25">
      <c r="G4707" s="56"/>
      <c r="H4707" s="56"/>
      <c r="I4707" s="57"/>
      <c r="J4707" s="38"/>
      <c r="K4707" s="56"/>
      <c r="L4707" s="56"/>
      <c r="M4707" s="57"/>
      <c r="N4707" s="38"/>
      <c r="O4707" s="56"/>
      <c r="P4707" s="56"/>
      <c r="Q4707" s="57"/>
      <c r="R4707" s="38"/>
      <c r="S4707" s="56"/>
      <c r="T4707" s="56"/>
      <c r="U4707" s="57"/>
      <c r="V4707" s="38"/>
      <c r="W4707" s="56"/>
      <c r="X4707" s="56"/>
      <c r="Y4707" s="57"/>
      <c r="Z4707" s="38"/>
      <c r="AA4707" s="56"/>
      <c r="AB4707" s="56"/>
      <c r="AC4707" s="57"/>
      <c r="AD4707" s="38"/>
      <c r="AE4707" s="56"/>
      <c r="AF4707" s="56"/>
      <c r="AG4707" s="57"/>
      <c r="AH4707" s="38"/>
      <c r="AI4707" s="56"/>
      <c r="AJ4707" s="56"/>
      <c r="AK4707" s="57"/>
      <c r="AL4707" s="38"/>
      <c r="AM4707" s="56"/>
      <c r="AN4707" s="56"/>
      <c r="AO4707" s="57"/>
    </row>
    <row r="4708" spans="1:41" ht="21" customHeight="1" collapsed="1" x14ac:dyDescent="0.25">
      <c r="A4708" s="15" t="s">
        <v>7658</v>
      </c>
      <c r="B4708" s="15"/>
      <c r="C4708" s="15"/>
      <c r="D4708" s="15"/>
      <c r="E4708" s="15"/>
      <c r="G4708" s="58"/>
      <c r="H4708" s="58"/>
      <c r="I4708" s="59"/>
      <c r="J4708" s="38"/>
      <c r="K4708" s="58"/>
      <c r="L4708" s="58"/>
      <c r="M4708" s="59"/>
      <c r="N4708" s="38"/>
      <c r="O4708" s="58"/>
      <c r="P4708" s="58"/>
      <c r="Q4708" s="59"/>
      <c r="R4708" s="38"/>
      <c r="S4708" s="58"/>
      <c r="T4708" s="58"/>
      <c r="U4708" s="59"/>
      <c r="V4708" s="38"/>
      <c r="W4708" s="58"/>
      <c r="X4708" s="58"/>
      <c r="Y4708" s="59"/>
      <c r="Z4708" s="38"/>
      <c r="AA4708" s="58"/>
      <c r="AB4708" s="58"/>
      <c r="AC4708" s="59"/>
      <c r="AD4708" s="38"/>
      <c r="AE4708" s="58"/>
      <c r="AF4708" s="58"/>
      <c r="AG4708" s="59"/>
      <c r="AH4708" s="38"/>
      <c r="AI4708" s="58" t="s">
        <v>7659</v>
      </c>
      <c r="AJ4708" s="58"/>
      <c r="AK4708" s="59"/>
      <c r="AL4708" s="38"/>
      <c r="AM4708" s="58" t="s">
        <v>7659</v>
      </c>
      <c r="AN4708" s="58"/>
      <c r="AO4708" s="59"/>
    </row>
    <row r="4709" spans="1:41" ht="33" customHeight="1" thickBot="1" x14ac:dyDescent="0.3">
      <c r="A4709" s="60" t="s">
        <v>7660</v>
      </c>
      <c r="B4709" s="61"/>
      <c r="C4709" s="61"/>
      <c r="D4709" s="61"/>
      <c r="E4709" s="62"/>
      <c r="G4709" s="63">
        <f>H14+H277+H1235+H1803+H2482+H3285+H4045+H4660</f>
        <v>549999998.88</v>
      </c>
      <c r="H4709" s="63"/>
      <c r="I4709" s="64"/>
      <c r="J4709" s="38"/>
      <c r="K4709" s="65">
        <f>L14+L277+L1235+L1803+L2482+L3285+L4045+L4660</f>
        <v>567000000</v>
      </c>
      <c r="L4709" s="65"/>
      <c r="M4709" s="66"/>
      <c r="N4709" s="38"/>
      <c r="O4709" s="65">
        <f>P14+P277+P1235+P1803+P2482+P3285+P4045+P4660</f>
        <v>567000000</v>
      </c>
      <c r="P4709" s="65"/>
      <c r="Q4709" s="66"/>
      <c r="R4709" s="38"/>
      <c r="S4709" s="65">
        <f>T14+T277+T1235+T1803+T2482+T3285+T4045+T4660</f>
        <v>570880000</v>
      </c>
      <c r="T4709" s="65"/>
      <c r="U4709" s="66"/>
      <c r="V4709" s="38"/>
      <c r="W4709" s="65">
        <f>X14+X277+X1235+X1803+X2482+X3285+X4045+X4660</f>
        <v>589775000</v>
      </c>
      <c r="X4709" s="65"/>
      <c r="Y4709" s="66"/>
      <c r="Z4709" s="38"/>
      <c r="AA4709" s="65">
        <f>AB14+AB277+AB1235+AB1803+AB2482+AB3285+AB4045+AB4660</f>
        <v>632299999.99699986</v>
      </c>
      <c r="AB4709" s="65"/>
      <c r="AC4709" s="66"/>
      <c r="AD4709" s="38"/>
      <c r="AE4709" s="65">
        <f>AF14+AF277+AF1235+AF1803+AF2482+AF3285+AF4045+AF4660</f>
        <v>633531622.88</v>
      </c>
      <c r="AF4709" s="65"/>
      <c r="AG4709" s="66"/>
      <c r="AH4709" s="38"/>
      <c r="AI4709" s="65" t="s">
        <v>43</v>
      </c>
      <c r="AJ4709" s="65"/>
      <c r="AK4709" s="66"/>
      <c r="AL4709" s="38"/>
      <c r="AM4709" s="65" t="s">
        <v>43</v>
      </c>
      <c r="AN4709" s="65"/>
      <c r="AO4709" s="66"/>
    </row>
    <row r="4710" spans="1:41" x14ac:dyDescent="0.25">
      <c r="A4710" s="15" t="s">
        <v>7510</v>
      </c>
      <c r="B4710" s="15"/>
      <c r="C4710" s="15"/>
      <c r="D4710" s="15"/>
      <c r="E4710" s="15"/>
      <c r="G4710" s="20" t="s">
        <v>43</v>
      </c>
      <c r="H4710" s="44">
        <v>30739566</v>
      </c>
      <c r="I4710" s="45"/>
      <c r="J4710" s="38"/>
      <c r="K4710" s="20" t="s">
        <v>43</v>
      </c>
      <c r="L4710" s="44">
        <v>39475530</v>
      </c>
      <c r="M4710" s="45"/>
      <c r="N4710" s="38"/>
      <c r="O4710" s="20" t="s">
        <v>43</v>
      </c>
      <c r="P4710" s="44">
        <v>39475530</v>
      </c>
      <c r="Q4710" s="45"/>
      <c r="R4710" s="38"/>
      <c r="S4710" s="20" t="s">
        <v>43</v>
      </c>
      <c r="T4710" s="44">
        <v>38447406</v>
      </c>
      <c r="U4710" s="45"/>
      <c r="V4710" s="38"/>
      <c r="W4710" s="20" t="s">
        <v>43</v>
      </c>
      <c r="X4710" s="44">
        <v>41639364</v>
      </c>
      <c r="Y4710" s="45"/>
      <c r="Z4710" s="38"/>
      <c r="AA4710" s="20" t="s">
        <v>43</v>
      </c>
      <c r="AB4710" s="44">
        <v>37878890.640000001</v>
      </c>
      <c r="AC4710" s="45"/>
      <c r="AD4710" s="38"/>
      <c r="AE4710" s="20" t="s">
        <v>43</v>
      </c>
      <c r="AF4710" s="44">
        <v>43667235</v>
      </c>
      <c r="AG4710" s="45"/>
      <c r="AH4710" s="38"/>
      <c r="AI4710" s="20" t="s">
        <v>43</v>
      </c>
      <c r="AJ4710" s="44">
        <v>43298833.380000003</v>
      </c>
      <c r="AK4710" s="45"/>
      <c r="AL4710" s="38"/>
      <c r="AM4710" s="20" t="s">
        <v>43</v>
      </c>
      <c r="AN4710" s="44">
        <v>59406727</v>
      </c>
      <c r="AO4710" s="45"/>
    </row>
    <row r="4713" spans="1:41" x14ac:dyDescent="0.25">
      <c r="C4713" t="s">
        <v>7661</v>
      </c>
      <c r="E4713" s="67" t="s">
        <v>7662</v>
      </c>
      <c r="G4713">
        <v>499546786</v>
      </c>
      <c r="I4713" s="68">
        <v>55587642.736899763</v>
      </c>
      <c r="M4713" s="68">
        <v>10101383.6</v>
      </c>
      <c r="Q4713" s="69">
        <f>P14</f>
        <v>20001331.600000001</v>
      </c>
      <c r="U4713" s="68">
        <f>T14</f>
        <v>33045980</v>
      </c>
      <c r="Y4713" s="68">
        <v>35932528</v>
      </c>
      <c r="AC4713" s="70">
        <f>AB14</f>
        <v>44409330.450000003</v>
      </c>
      <c r="AG4713" s="70">
        <f>AF14</f>
        <v>20300212</v>
      </c>
      <c r="AK4713" s="70">
        <f>AJ14</f>
        <v>51373523.390000001</v>
      </c>
      <c r="AO4713" s="70">
        <f>AN14</f>
        <v>52003459.770000003</v>
      </c>
    </row>
    <row r="4714" spans="1:41" x14ac:dyDescent="0.25">
      <c r="C4714" t="s">
        <v>7663</v>
      </c>
      <c r="G4714">
        <v>529100000</v>
      </c>
      <c r="I4714" s="68">
        <v>91336738.057082266</v>
      </c>
      <c r="M4714" s="68">
        <v>140586404</v>
      </c>
      <c r="Q4714" s="69">
        <f>P277-[1]Sweihan!F24</f>
        <v>153256639</v>
      </c>
      <c r="U4714" s="68">
        <v>101198998</v>
      </c>
      <c r="Y4714" s="68">
        <v>119129478.29000001</v>
      </c>
      <c r="AC4714" s="70">
        <f>AB277</f>
        <v>134446752.71200001</v>
      </c>
      <c r="AG4714" s="70">
        <f>AF277</f>
        <v>159891596.75</v>
      </c>
      <c r="AK4714" s="70">
        <f>AJ277</f>
        <v>209015779.47999996</v>
      </c>
      <c r="AO4714" s="70">
        <f>AN277</f>
        <v>205369590</v>
      </c>
    </row>
    <row r="4715" spans="1:41" x14ac:dyDescent="0.25">
      <c r="C4715" t="s">
        <v>7664</v>
      </c>
      <c r="G4715">
        <f>G4713/G4714</f>
        <v>0.94414436968436966</v>
      </c>
      <c r="I4715" s="68">
        <v>3329406.6767807524</v>
      </c>
      <c r="M4715" s="68">
        <v>3524874</v>
      </c>
      <c r="Q4715" s="69">
        <f>P1235</f>
        <v>3916527</v>
      </c>
      <c r="U4715" s="68">
        <v>4038626</v>
      </c>
      <c r="Y4715" s="68">
        <v>3624738.86</v>
      </c>
      <c r="AC4715" s="70">
        <f>AB1235</f>
        <v>3604641.0299999993</v>
      </c>
      <c r="AG4715" s="70">
        <f>AF1235</f>
        <v>4205543</v>
      </c>
      <c r="AK4715" s="70">
        <f>AJ1235</f>
        <v>4682898.7100000009</v>
      </c>
      <c r="AO4715" s="70">
        <f>AN1235</f>
        <v>5351062</v>
      </c>
    </row>
    <row r="4716" spans="1:41" x14ac:dyDescent="0.25">
      <c r="C4716" t="s">
        <v>7665</v>
      </c>
      <c r="I4716" s="68">
        <v>2437026.287317784</v>
      </c>
      <c r="M4716" s="68">
        <v>3105109</v>
      </c>
      <c r="Q4716" s="69">
        <f>P1803</f>
        <v>3450821</v>
      </c>
      <c r="U4716" s="68">
        <v>2731058</v>
      </c>
      <c r="Y4716" s="68">
        <v>3039930.8</v>
      </c>
      <c r="AC4716" s="70">
        <f>AB1803</f>
        <v>2866098.6</v>
      </c>
      <c r="AG4716" s="70">
        <f>AF1803</f>
        <v>3459332</v>
      </c>
      <c r="AK4716" s="70">
        <f>AJ1803</f>
        <v>3571308.85</v>
      </c>
      <c r="AO4716" s="70">
        <f>AN1803</f>
        <v>4153246</v>
      </c>
    </row>
    <row r="4717" spans="1:41" x14ac:dyDescent="0.25">
      <c r="C4717" t="s">
        <v>7666</v>
      </c>
      <c r="I4717" s="68">
        <v>6194878.343059551</v>
      </c>
      <c r="M4717" s="68">
        <v>7590284</v>
      </c>
      <c r="Q4717" s="69">
        <f>P2482</f>
        <v>8434049</v>
      </c>
      <c r="U4717" s="68">
        <v>6947373</v>
      </c>
      <c r="Y4717" s="68">
        <v>7638380.8399999999</v>
      </c>
      <c r="AC4717" s="70">
        <f>AB2482</f>
        <v>7454166.8229999999</v>
      </c>
      <c r="AG4717" s="70">
        <f>AF2482</f>
        <v>8241986.5</v>
      </c>
      <c r="AK4717" s="70">
        <f>AJ2482</f>
        <v>9026626.6270000022</v>
      </c>
      <c r="AO4717" s="70">
        <f>AN2482</f>
        <v>9970796</v>
      </c>
    </row>
    <row r="4718" spans="1:41" x14ac:dyDescent="0.25">
      <c r="C4718" t="s">
        <v>7667</v>
      </c>
      <c r="I4718" s="68">
        <v>4626183.8135139756</v>
      </c>
      <c r="M4718" s="68">
        <v>5333842</v>
      </c>
      <c r="Q4718" s="69">
        <f>P3285</f>
        <v>5926491</v>
      </c>
      <c r="U4718" s="68">
        <v>5239270.5</v>
      </c>
      <c r="Y4718" s="68">
        <v>5178127.7</v>
      </c>
      <c r="AC4718" s="70">
        <f>AB3285</f>
        <v>5340829.7520000003</v>
      </c>
      <c r="AG4718" s="70">
        <f>AF3285</f>
        <v>6001128.75</v>
      </c>
      <c r="AK4718" s="70">
        <f>AJ3285</f>
        <v>6593989.0380000006</v>
      </c>
      <c r="AO4718" s="70">
        <f>AN3285</f>
        <v>7081033.75</v>
      </c>
    </row>
    <row r="4719" spans="1:41" x14ac:dyDescent="0.25">
      <c r="C4719" t="s">
        <v>7668</v>
      </c>
      <c r="I4719" s="68">
        <v>306898018.12820315</v>
      </c>
      <c r="M4719" s="68">
        <v>310171838.31999999</v>
      </c>
      <c r="Q4719" s="69">
        <f>P4045-P4710-[1]Sweihan!F23</f>
        <v>273357755</v>
      </c>
      <c r="U4719" s="68">
        <v>347457907.86000001</v>
      </c>
      <c r="Y4719" s="68">
        <v>315728789.61000001</v>
      </c>
      <c r="AC4719" s="70">
        <f>AB4045-AB4710</f>
        <v>395520734.56999993</v>
      </c>
      <c r="AG4719" s="70">
        <f>AF4045-AF4710</f>
        <v>386968895</v>
      </c>
      <c r="AK4719" s="70">
        <f>AJ4045-AJ4710</f>
        <v>405435357.80000001</v>
      </c>
      <c r="AO4719" s="70">
        <f>AN4045-AN4710</f>
        <v>575975192.5999999</v>
      </c>
    </row>
    <row r="4720" spans="1:41" x14ac:dyDescent="0.25">
      <c r="C4720" t="s">
        <v>7669</v>
      </c>
      <c r="I4720" s="68">
        <v>27919729.869914692</v>
      </c>
      <c r="M4720" s="68">
        <v>37229982.68</v>
      </c>
      <c r="Q4720" s="69">
        <f>P4710-[1]Sweihan!F22</f>
        <v>30600102</v>
      </c>
      <c r="U4720" s="68">
        <v>36922417.640000001</v>
      </c>
      <c r="Y4720" s="68">
        <v>37059033.960000001</v>
      </c>
      <c r="AC4720" s="70">
        <f>AB4710</f>
        <v>37878890.640000001</v>
      </c>
      <c r="AG4720" s="70">
        <f>AF4710</f>
        <v>43667235</v>
      </c>
      <c r="AK4720" s="70">
        <f>AJ4710</f>
        <v>43298833.380000003</v>
      </c>
      <c r="AO4720" s="70">
        <f>AN4710</f>
        <v>59406727</v>
      </c>
    </row>
    <row r="4721" spans="3:41" x14ac:dyDescent="0.25">
      <c r="C4721" t="s">
        <v>7670</v>
      </c>
      <c r="I4721" s="68">
        <v>1217161.9833721586</v>
      </c>
      <c r="M4721" s="68">
        <f>L4660</f>
        <v>1056282.3999999999</v>
      </c>
      <c r="Q4721" s="69">
        <f>P4660</f>
        <v>1056282.3999999999</v>
      </c>
      <c r="U4721" s="68">
        <v>668369</v>
      </c>
      <c r="Y4721" s="68">
        <v>668939.01</v>
      </c>
      <c r="AC4721" s="70">
        <f>AB4660</f>
        <v>778555.42</v>
      </c>
      <c r="AG4721" s="70">
        <f>AF4660</f>
        <v>795693.88</v>
      </c>
      <c r="AK4721" s="70">
        <f>AJ4660</f>
        <v>1351682.72</v>
      </c>
      <c r="AO4721" s="70">
        <f>AN4660</f>
        <v>688892.88</v>
      </c>
    </row>
    <row r="4722" spans="3:41" x14ac:dyDescent="0.25">
      <c r="I4722" s="71">
        <f>SUM(I4713:I4721)</f>
        <v>499546785.89614409</v>
      </c>
      <c r="M4722" s="72">
        <f>SUM(M4713:M4721)</f>
        <v>518699999.99999994</v>
      </c>
      <c r="U4722" s="72">
        <f>SUM(U4713:U4721)</f>
        <v>538250000</v>
      </c>
      <c r="Y4722" s="72">
        <f>SUM(Y4713:Y4721)</f>
        <v>527999947.06999999</v>
      </c>
    </row>
    <row r="4723" spans="3:41" x14ac:dyDescent="0.25">
      <c r="I4723" s="68">
        <v>1</v>
      </c>
      <c r="M4723" s="73">
        <v>2</v>
      </c>
      <c r="U4723" s="68">
        <v>4</v>
      </c>
      <c r="Y4723" s="68">
        <v>3</v>
      </c>
    </row>
    <row r="4724" spans="3:41" x14ac:dyDescent="0.25">
      <c r="C4724" t="s">
        <v>7671</v>
      </c>
    </row>
    <row r="4725" spans="3:41" x14ac:dyDescent="0.25">
      <c r="C4725" t="s">
        <v>7663</v>
      </c>
      <c r="I4725" s="74">
        <f t="shared" ref="I4725:I4731" si="0">(I$4713+I$4721)/SUM(I$4714:I$4720)*I4714+I4714</f>
        <v>103055449.60853596</v>
      </c>
      <c r="M4725" s="74">
        <f>(M$4713+M$4721)/SUM(M$4714:M$4720)*M4714+M4714</f>
        <v>143677015.43256882</v>
      </c>
      <c r="Q4725" s="75">
        <f>(Q$4713+Q$4721)/SUM(Q$4714:Q$4720)*Q4714+Q4714</f>
        <v>159994858.99223888</v>
      </c>
      <c r="U4725" s="74">
        <f>(U$4713+U$4721)/SUM(U$4714:U$4720)*U4714+U4714</f>
        <v>107961371.14500953</v>
      </c>
      <c r="Y4725" s="74">
        <f>(Y$4713+Y$4721)/SUM(Y$4714:Y$4720)*Y4714+Y4714</f>
        <v>128002752.92653847</v>
      </c>
      <c r="AC4725" s="74">
        <f>(AC$4713+AC$4721)/SUM(AC$4714:AC$4720)*AC4714+AC4714</f>
        <v>144794630.69127774</v>
      </c>
      <c r="AG4725" s="74">
        <f>(AG$4713+AG$4721)/SUM(AG$4714:AG$4720)*AG4714+AG4714</f>
        <v>165399208.37749252</v>
      </c>
      <c r="AK4725" s="74">
        <f>(AK$4713+AK$4721)/SUM(AK$4714:AK$4720)*AK4714+AK4714</f>
        <v>225183618.66688347</v>
      </c>
      <c r="AO4725" s="74">
        <f>(AO$4713+AO$4721)/SUM(AO$4714:AO$4720)*AO4714+AO4714</f>
        <v>217846600.77343202</v>
      </c>
    </row>
    <row r="4726" spans="3:41" s="76" customFormat="1" x14ac:dyDescent="0.25">
      <c r="C4726" s="76" t="s">
        <v>7664</v>
      </c>
      <c r="I4726" s="77">
        <f t="shared" si="0"/>
        <v>3756577.1375683248</v>
      </c>
      <c r="M4726" s="78">
        <f>(M$4713+M$4721)/SUM(M$4714:M$4720)*M4715+M4715</f>
        <v>3602363.8252804345</v>
      </c>
      <c r="Q4726" s="75">
        <f>(Q$4713+Q$4721)/SUM(Q$4714:Q$4720)*Q4715+Q4715</f>
        <v>4088724.5681036781</v>
      </c>
      <c r="U4726" s="77">
        <f>(U$4713+U$4721)/SUM(U$4714:U$4720)*U4715+U4715</f>
        <v>4308497.2096451512</v>
      </c>
      <c r="Y4726" s="77">
        <f>(Y$4713+Y$4721)/SUM(Y$4714:Y$4720)*Y4715+Y4715</f>
        <v>3894724.9612755999</v>
      </c>
      <c r="AC4726" s="77">
        <f>(AC$4713+AC$4721)/SUM(AC$4714:AC$4720)*AC4715+AC4715</f>
        <v>3882077.1508815465</v>
      </c>
      <c r="AG4726" s="77">
        <f>(AG$4713+AG$4721)/SUM(AG$4714:AG$4720)*AG4715+AG4715</f>
        <v>4350406.7576803723</v>
      </c>
      <c r="AK4726" s="77">
        <f>(AK$4713+AK$4721)/SUM(AK$4714:AK$4720)*AK4715+AK4715</f>
        <v>5045131.4249658538</v>
      </c>
      <c r="AO4726" s="77">
        <f>(AO$4713+AO$4721)/SUM(AO$4714:AO$4720)*AO4715+AO4715</f>
        <v>5676160.0742733264</v>
      </c>
    </row>
    <row r="4727" spans="3:41" s="76" customFormat="1" x14ac:dyDescent="0.25">
      <c r="C4727" s="76" t="s">
        <v>7665</v>
      </c>
      <c r="I4727" s="77">
        <f t="shared" si="0"/>
        <v>2749702.3113568621</v>
      </c>
      <c r="M4727" s="79">
        <f>(M$4713+M$4721)/SUM(M$4714:M$4720)*M4716+M4716</f>
        <v>3173370.8311709031</v>
      </c>
      <c r="Q4727" s="75">
        <f t="shared" ref="Q4727:Q4731" si="1">(Q$4713+Q$4721)/SUM(Q$4714:Q$4720)*Q4716+Q4716</f>
        <v>3602542.9169333195</v>
      </c>
      <c r="U4727" s="77">
        <f t="shared" ref="U4727:U4731" si="2">(U$4713+U$4721)/SUM(U$4714:U$4720)*U4716+U4716</f>
        <v>2913554.2068958771</v>
      </c>
      <c r="Y4727" s="77">
        <f t="shared" ref="Y4727:Y4731" si="3">(Y$4713+Y$4721)/SUM(Y$4714:Y$4720)*Y4716+Y4716</f>
        <v>3266357.8880025866</v>
      </c>
      <c r="AC4727" s="77">
        <f t="shared" ref="AC4727:AC4731" si="4">(AC$4713+AC$4721)/SUM(AC$4714:AC$4720)*AC4716+AC4716</f>
        <v>3086691.7938937158</v>
      </c>
      <c r="AG4727" s="77">
        <f t="shared" ref="AG4727:AG4731" si="5">(AG$4713+AG$4721)/SUM(AG$4714:AG$4720)*AG4716+AG4716</f>
        <v>3578491.8403782714</v>
      </c>
      <c r="AK4727" s="77">
        <f t="shared" ref="AK4727:AK4731" si="6">(AK$4713+AK$4721)/SUM(AK$4714:AK$4720)*AK4716+AK4716</f>
        <v>3847557.5969469687</v>
      </c>
      <c r="AO4727" s="77">
        <f t="shared" ref="AO4727:AO4731" si="7">(AO$4713+AO$4721)/SUM(AO$4714:AO$4720)*AO4716+AO4716</f>
        <v>4405572.0385664375</v>
      </c>
    </row>
    <row r="4728" spans="3:41" s="76" customFormat="1" x14ac:dyDescent="0.25">
      <c r="C4728" s="76" t="s">
        <v>7666</v>
      </c>
      <c r="I4728" s="77">
        <f t="shared" si="0"/>
        <v>6989695.345975643</v>
      </c>
      <c r="M4728" s="80">
        <f t="shared" ref="M4728:M4731" si="8">(M$4713+M$4721)/SUM(M$4714:M$4720)*M4717+M4717</f>
        <v>7757146.6399096474</v>
      </c>
      <c r="Q4728" s="75">
        <f t="shared" si="1"/>
        <v>8804868.0259041395</v>
      </c>
      <c r="U4728" s="77">
        <f t="shared" si="2"/>
        <v>7411614.0451886524</v>
      </c>
      <c r="Y4728" s="77">
        <f t="shared" si="3"/>
        <v>8207320.2154147141</v>
      </c>
      <c r="AC4728" s="77">
        <f t="shared" si="4"/>
        <v>8027886.955064592</v>
      </c>
      <c r="AG4728" s="77">
        <f t="shared" si="5"/>
        <v>8525889.2291222308</v>
      </c>
      <c r="AK4728" s="77">
        <f t="shared" si="6"/>
        <v>9724856.4356223773</v>
      </c>
      <c r="AO4728" s="77">
        <f t="shared" si="7"/>
        <v>10576561.09458724</v>
      </c>
    </row>
    <row r="4729" spans="3:41" s="76" customFormat="1" x14ac:dyDescent="0.25">
      <c r="C4729" s="76" t="s">
        <v>7667</v>
      </c>
      <c r="I4729" s="77">
        <f t="shared" si="0"/>
        <v>5219733.7349124514</v>
      </c>
      <c r="M4729" s="77">
        <f t="shared" si="8"/>
        <v>5451099.6621613838</v>
      </c>
      <c r="Q4729" s="75">
        <f t="shared" si="1"/>
        <v>6187060.4630953232</v>
      </c>
      <c r="U4729" s="77">
        <f t="shared" si="2"/>
        <v>5589371.8135390989</v>
      </c>
      <c r="Y4729" s="77">
        <f t="shared" si="3"/>
        <v>5563816.8664825177</v>
      </c>
      <c r="AC4729" s="77">
        <f t="shared" si="4"/>
        <v>5751894.0095368009</v>
      </c>
      <c r="AG4729" s="77">
        <f t="shared" si="5"/>
        <v>6207843.0936765987</v>
      </c>
      <c r="AK4729" s="77">
        <f t="shared" si="6"/>
        <v>7104048.8747821227</v>
      </c>
      <c r="AO4729" s="77">
        <f t="shared" si="7"/>
        <v>7511234.4159592865</v>
      </c>
    </row>
    <row r="4730" spans="3:41" x14ac:dyDescent="0.25">
      <c r="C4730" t="s">
        <v>7668</v>
      </c>
      <c r="I4730" s="81">
        <f t="shared" si="0"/>
        <v>346273732.94636935</v>
      </c>
      <c r="M4730" s="81">
        <f>(M$4713+M$4721)/SUM(M$4714:M$4720)*M4719+M4719</f>
        <v>316990567.60176384</v>
      </c>
      <c r="Q4730" s="82">
        <f>(Q$4713+Q$4721)/SUM(Q$4714:Q$4720)*Q4719+Q4719</f>
        <v>285376449.27512717</v>
      </c>
      <c r="U4730" s="81">
        <f>(U$4713+U$4721)/SUM(U$4714:U$4720)*U4719+U4719</f>
        <v>370675924.55551767</v>
      </c>
      <c r="Y4730" s="81">
        <f>(Y$4713+Y$4721)/SUM(Y$4714:Y$4720)*Y4719+Y4719</f>
        <v>339245624.41096771</v>
      </c>
      <c r="AC4730" s="81">
        <f>(AC$4713+AC$4721)/SUM(AC$4714:AC$4720)*AC4719+AC4719</f>
        <v>425962528.19495928</v>
      </c>
      <c r="AG4730" s="81">
        <f>(AG$4713+AG$4721)/SUM(AG$4714:AG$4720)*AG4719+AG4719</f>
        <v>400298390.91411173</v>
      </c>
      <c r="AK4730" s="81">
        <f>(AK$4713+AK$4721)/SUM(AK$4714:AK$4720)*AK4719+AK4719</f>
        <v>436796691.77150625</v>
      </c>
      <c r="AO4730" s="81">
        <f>(AO$4713+AO$4721)/SUM(AO$4714:AO$4720)*AO4719+AO4719</f>
        <v>610967952.15753603</v>
      </c>
    </row>
    <row r="4731" spans="3:41" x14ac:dyDescent="0.25">
      <c r="C4731" t="s">
        <v>7669</v>
      </c>
      <c r="I4731" s="74">
        <f t="shared" si="0"/>
        <v>31501894.8114255</v>
      </c>
      <c r="M4731" s="74">
        <f t="shared" si="8"/>
        <v>38048436.007144973</v>
      </c>
      <c r="Q4731" s="75">
        <f t="shared" si="1"/>
        <v>31945493.758597478</v>
      </c>
      <c r="U4731" s="74">
        <f t="shared" si="2"/>
        <v>39389667.024204008</v>
      </c>
      <c r="Y4731" s="74">
        <f t="shared" si="3"/>
        <v>39819349.801318415</v>
      </c>
      <c r="AC4731" s="74">
        <f t="shared" si="4"/>
        <v>40794291.201386265</v>
      </c>
      <c r="AG4731" s="74">
        <f t="shared" si="5"/>
        <v>45171392.667538263</v>
      </c>
      <c r="AK4731" s="74">
        <f t="shared" si="6"/>
        <v>46648095.224292912</v>
      </c>
      <c r="AO4731" s="74">
        <f t="shared" si="7"/>
        <v>63015919.445645601</v>
      </c>
    </row>
    <row r="4732" spans="3:41" x14ac:dyDescent="0.25">
      <c r="I4732" s="74"/>
      <c r="M4732" s="74"/>
      <c r="Q4732" s="75"/>
      <c r="U4732" s="74"/>
      <c r="Y4732" s="74"/>
      <c r="AC4732" s="74"/>
      <c r="AG4732" s="74"/>
      <c r="AK4732" s="74"/>
      <c r="AO4732" s="74"/>
    </row>
    <row r="4733" spans="3:41" x14ac:dyDescent="0.25">
      <c r="C4733" t="s">
        <v>7672</v>
      </c>
    </row>
    <row r="4734" spans="3:41" s="76" customFormat="1" x14ac:dyDescent="0.25">
      <c r="C4734" s="76" t="s">
        <v>7664</v>
      </c>
      <c r="I4734" s="83">
        <f>I$4725/SUM(I$4726:I$4730)*I4726+I4726</f>
        <v>4817253.699431316</v>
      </c>
      <c r="M4734" s="84">
        <f>M$4725/SUM(M$4726:M$4730)*M4726+M4726</f>
        <v>5138316.2737068115</v>
      </c>
      <c r="Q4734" s="85">
        <f>Q$4725/SUM(Q$4726:Q$4730)*Q4726+Q4726</f>
        <v>6212257.8540124614</v>
      </c>
      <c r="U4734" s="83">
        <f>U$4725/SUM(U$4726:U$4730)*U4726+U4726</f>
        <v>5498449.8873120062</v>
      </c>
      <c r="Y4734" s="83">
        <f>Y$4725/SUM(Y$4726:Y$4730)*Y4726+Y4726</f>
        <v>5278862.0612283936</v>
      </c>
      <c r="AC4734" s="83">
        <f>AC$4725/SUM(AC$4726:AC$4730)*AC4726+AC4726</f>
        <v>5140393.6666981829</v>
      </c>
      <c r="AG4734" s="83">
        <f>AG$4725/SUM(AG$4726:AG$4730)*AG4726+AG4726</f>
        <v>6051636.4140650751</v>
      </c>
      <c r="AK4734" s="83">
        <f>AK$4725/SUM(AK$4726:AK$4730)*AK4726+AK4726</f>
        <v>7501425.5544239059</v>
      </c>
      <c r="AO4734" s="83">
        <f>AO$4725/SUM(AO$4726:AO$4730)*AO4726+AO4726</f>
        <v>7610848.9585023699</v>
      </c>
    </row>
    <row r="4735" spans="3:41" s="76" customFormat="1" x14ac:dyDescent="0.25">
      <c r="C4735" s="76" t="s">
        <v>7665</v>
      </c>
      <c r="I4735" s="83">
        <f>I$4725/SUM(I$4726:I$4730)*I4727+I4727</f>
        <v>3526085.8879349353</v>
      </c>
      <c r="M4735" s="86">
        <f t="shared" ref="M4735:M4738" si="9">M$4725/SUM(M$4726:M$4730)*M4727+M4727</f>
        <v>4526412.0380851869</v>
      </c>
      <c r="Q4735" s="85">
        <f t="shared" ref="Q4735:Q4738" si="10">Q$4725/SUM(Q$4726:Q$4730)*Q4727+Q4727</f>
        <v>5473571.31970267</v>
      </c>
      <c r="U4735" s="83">
        <f t="shared" ref="U4735:U4738" si="11">U$4725/SUM(U$4726:U$4730)*U4727+U4727</f>
        <v>3718241.1920149466</v>
      </c>
      <c r="Y4735" s="83">
        <f t="shared" ref="Y4735:Y4738" si="12">Y$4725/SUM(Y$4726:Y$4730)*Y4727+Y4727</f>
        <v>4427181.0987453256</v>
      </c>
      <c r="AC4735" s="83">
        <f t="shared" ref="AC4735:AC4738" si="13">AC$4725/SUM(AC$4726:AC$4730)*AC4727+AC4727</f>
        <v>4087196.1920636883</v>
      </c>
      <c r="AG4735" s="83">
        <f t="shared" ref="AG4735:AG4738" si="14">AG$4725/SUM(AG$4726:AG$4730)*AG4727+AG4727</f>
        <v>4977863.6194043346</v>
      </c>
      <c r="AK4735" s="83">
        <f t="shared" ref="AK4735:AK4738" si="15">AK$4725/SUM(AK$4726:AK$4730)*AK4727+AK4727</f>
        <v>5720795.842310722</v>
      </c>
      <c r="AO4735" s="83">
        <f t="shared" ref="AO4735:AO4738" si="16">AO$4725/SUM(AO$4726:AO$4730)*AO4727+AO4727</f>
        <v>5907187.7682419186</v>
      </c>
    </row>
    <row r="4736" spans="3:41" s="76" customFormat="1" x14ac:dyDescent="0.25">
      <c r="C4736" s="76" t="s">
        <v>7666</v>
      </c>
      <c r="I4736" s="83">
        <f>I$4725/SUM(I$4726:I$4730)*I4728+I4728</f>
        <v>8963248.8646552134</v>
      </c>
      <c r="M4736" s="87">
        <f t="shared" si="9"/>
        <v>11064588.351032244</v>
      </c>
      <c r="Q4736" s="85">
        <f t="shared" si="10"/>
        <v>13377792.912285797</v>
      </c>
      <c r="U4736" s="83">
        <f t="shared" si="11"/>
        <v>9458608.5190766566</v>
      </c>
      <c r="Y4736" s="83">
        <f t="shared" si="12"/>
        <v>11124100.351187747</v>
      </c>
      <c r="AC4736" s="83">
        <f t="shared" si="13"/>
        <v>10630004.932130765</v>
      </c>
      <c r="AG4736" s="83">
        <f t="shared" si="14"/>
        <v>11859944.275360579</v>
      </c>
      <c r="AK4736" s="83">
        <f t="shared" si="15"/>
        <v>14459541.374539161</v>
      </c>
      <c r="AO4736" s="83">
        <f t="shared" si="16"/>
        <v>14181525.527463445</v>
      </c>
    </row>
    <row r="4737" spans="3:41" s="76" customFormat="1" x14ac:dyDescent="0.25">
      <c r="C4737" s="76" t="s">
        <v>7667</v>
      </c>
      <c r="I4737" s="83">
        <f>I$4725/SUM(I$4726:I$4730)*I4729+I4729</f>
        <v>6693535.2912332173</v>
      </c>
      <c r="M4737" s="83">
        <f t="shared" si="9"/>
        <v>7775304.0676009664</v>
      </c>
      <c r="Q4737" s="85">
        <f t="shared" si="10"/>
        <v>9400392.3020278364</v>
      </c>
      <c r="U4737" s="83">
        <f t="shared" si="11"/>
        <v>7133085.9283137675</v>
      </c>
      <c r="Y4737" s="83">
        <f t="shared" si="12"/>
        <v>7541128.5942198448</v>
      </c>
      <c r="AC4737" s="83">
        <f t="shared" si="13"/>
        <v>7616283.3423926365</v>
      </c>
      <c r="AG4737" s="83">
        <f t="shared" si="14"/>
        <v>8635424.5501693413</v>
      </c>
      <c r="AK4737" s="83">
        <f t="shared" si="15"/>
        <v>10562756.305110067</v>
      </c>
      <c r="AO4737" s="83">
        <f t="shared" si="16"/>
        <v>10071398.601120234</v>
      </c>
    </row>
    <row r="4738" spans="3:41" x14ac:dyDescent="0.25">
      <c r="C4738" t="s">
        <v>7668</v>
      </c>
      <c r="I4738" s="88">
        <f t="shared" ref="I4738" si="17">I$4725/SUM(I$4726:I$4730)*I4730+I4730</f>
        <v>444044767.34146392</v>
      </c>
      <c r="M4738" s="88">
        <f t="shared" si="9"/>
        <v>452146943.26242983</v>
      </c>
      <c r="Q4738" s="89">
        <f t="shared" si="10"/>
        <v>433590489.85337377</v>
      </c>
      <c r="U4738" s="88">
        <f t="shared" si="11"/>
        <v>473051947.44907862</v>
      </c>
      <c r="Y4738" s="88">
        <f t="shared" si="12"/>
        <v>459809325.16330028</v>
      </c>
      <c r="AC4738" s="88">
        <f t="shared" si="13"/>
        <v>564031830.66232836</v>
      </c>
      <c r="AG4738" s="88">
        <f t="shared" si="14"/>
        <v>556835361.35346246</v>
      </c>
      <c r="AK4738" s="88">
        <f t="shared" si="15"/>
        <v>649457385.69432318</v>
      </c>
      <c r="AO4738" s="88">
        <f t="shared" si="16"/>
        <v>819213119.69902635</v>
      </c>
    </row>
    <row r="4739" spans="3:41" x14ac:dyDescent="0.25">
      <c r="C4739" t="s">
        <v>7669</v>
      </c>
      <c r="I4739" s="88">
        <f>I4731</f>
        <v>31501894.8114255</v>
      </c>
      <c r="M4739" s="88">
        <f>M4731</f>
        <v>38048436.007144973</v>
      </c>
      <c r="Q4739" s="89">
        <f>Q4731</f>
        <v>31945493.758597478</v>
      </c>
      <c r="U4739" s="88">
        <f>U4731</f>
        <v>39389667.024204008</v>
      </c>
      <c r="Y4739" s="88">
        <f>Y4731</f>
        <v>39819349.801318415</v>
      </c>
      <c r="AC4739" s="88">
        <f>AC4731</f>
        <v>40794291.201386265</v>
      </c>
      <c r="AG4739" s="88">
        <f>AG4731</f>
        <v>45171392.667538263</v>
      </c>
      <c r="AK4739" s="88">
        <f>AK4731</f>
        <v>46648095.224292912</v>
      </c>
      <c r="AO4739" s="88">
        <f>AO4731</f>
        <v>63015919.445645601</v>
      </c>
    </row>
    <row r="4741" spans="3:41" x14ac:dyDescent="0.25">
      <c r="C4741" t="s">
        <v>7673</v>
      </c>
      <c r="I4741" s="90">
        <f>I4730</f>
        <v>346273732.94636935</v>
      </c>
      <c r="M4741" s="90">
        <f>M4730</f>
        <v>316990567.60176384</v>
      </c>
      <c r="Q4741" s="85">
        <f>Q4730</f>
        <v>285376449.27512717</v>
      </c>
      <c r="U4741" s="90">
        <f>U4730</f>
        <v>370675924.55551767</v>
      </c>
      <c r="Y4741" s="90">
        <f>Y4730</f>
        <v>339245624.41096771</v>
      </c>
      <c r="AC4741" s="90">
        <f>AC4730</f>
        <v>425962528.19495928</v>
      </c>
      <c r="AG4741" s="90">
        <f>AG4730</f>
        <v>400298390.91411173</v>
      </c>
      <c r="AK4741" s="90">
        <f>AK4730</f>
        <v>436796691.77150625</v>
      </c>
      <c r="AO4741" s="90">
        <f>AO4730</f>
        <v>610967952.15753603</v>
      </c>
    </row>
    <row r="4742" spans="3:41" x14ac:dyDescent="0.25">
      <c r="C4742" t="s">
        <v>7674</v>
      </c>
      <c r="I4742" s="90">
        <f>I4739+I4738</f>
        <v>475546662.15288943</v>
      </c>
      <c r="M4742" s="90">
        <f>M4739+M4738</f>
        <v>490195379.26957482</v>
      </c>
      <c r="Q4742" s="85">
        <f>Q4739+Q4738</f>
        <v>465535983.61197126</v>
      </c>
      <c r="U4742" s="90">
        <f>U4739+U4738</f>
        <v>512441614.47328264</v>
      </c>
      <c r="Y4742" s="90">
        <f>Y4739+Y4738</f>
        <v>499628674.96461868</v>
      </c>
      <c r="AC4742" s="90">
        <f>AC4739+AC4738</f>
        <v>604826121.86371458</v>
      </c>
      <c r="AG4742" s="90">
        <f>AG4739+AG4738</f>
        <v>602006754.02100074</v>
      </c>
      <c r="AK4742" s="90">
        <f>AK4739+AK4738</f>
        <v>696105480.91861606</v>
      </c>
      <c r="AO4742" s="90">
        <f>AO4739+AO4738</f>
        <v>882229039.14467192</v>
      </c>
    </row>
  </sheetData>
  <mergeCells count="42389">
    <mergeCell ref="AF4710:AG4710"/>
    <mergeCell ref="AJ4710:AK4710"/>
    <mergeCell ref="AN4710:AO4710"/>
    <mergeCell ref="AE4709:AG4709"/>
    <mergeCell ref="AI4709:AK4709"/>
    <mergeCell ref="AM4709:AO4709"/>
    <mergeCell ref="A4710:E4710"/>
    <mergeCell ref="H4710:I4710"/>
    <mergeCell ref="L4710:M4710"/>
    <mergeCell ref="P4710:Q4710"/>
    <mergeCell ref="T4710:U4710"/>
    <mergeCell ref="X4710:Y4710"/>
    <mergeCell ref="AB4710:AC4710"/>
    <mergeCell ref="AE4708:AG4708"/>
    <mergeCell ref="AI4708:AK4708"/>
    <mergeCell ref="AM4708:AO4708"/>
    <mergeCell ref="A4709:E4709"/>
    <mergeCell ref="G4709:I4709"/>
    <mergeCell ref="K4709:M4709"/>
    <mergeCell ref="O4709:Q4709"/>
    <mergeCell ref="S4709:U4709"/>
    <mergeCell ref="W4709:Y4709"/>
    <mergeCell ref="AA4709:AC4709"/>
    <mergeCell ref="AE4705:AG4707"/>
    <mergeCell ref="AI4705:AK4707"/>
    <mergeCell ref="AM4705:AO4707"/>
    <mergeCell ref="A4708:E4708"/>
    <mergeCell ref="G4708:I4708"/>
    <mergeCell ref="K4708:M4708"/>
    <mergeCell ref="O4708:Q4708"/>
    <mergeCell ref="S4708:U4708"/>
    <mergeCell ref="W4708:Y4708"/>
    <mergeCell ref="AA4708:AC4708"/>
    <mergeCell ref="AA4704:AC4704"/>
    <mergeCell ref="AE4704:AG4704"/>
    <mergeCell ref="AI4704:AK4704"/>
    <mergeCell ref="AM4704:AO4704"/>
    <mergeCell ref="G4705:I4707"/>
    <mergeCell ref="K4705:M4707"/>
    <mergeCell ref="O4705:Q4707"/>
    <mergeCell ref="S4705:U4707"/>
    <mergeCell ref="W4705:Y4707"/>
    <mergeCell ref="AA4705:AC4707"/>
    <mergeCell ref="A4704:E4704"/>
    <mergeCell ref="G4704:I4704"/>
    <mergeCell ref="K4704:M4704"/>
    <mergeCell ref="O4704:Q4704"/>
    <mergeCell ref="S4704:U4704"/>
    <mergeCell ref="W4704:Y4704"/>
    <mergeCell ref="AN4702:AO4702"/>
    <mergeCell ref="H4703:I4703"/>
    <mergeCell ref="L4703:M4703"/>
    <mergeCell ref="P4703:Q4703"/>
    <mergeCell ref="T4703:U4703"/>
    <mergeCell ref="X4703:Y4703"/>
    <mergeCell ref="AB4703:AC4703"/>
    <mergeCell ref="AF4703:AG4703"/>
    <mergeCell ref="AJ4703:AK4703"/>
    <mergeCell ref="AN4703:AO4703"/>
    <mergeCell ref="AI4701:AK4701"/>
    <mergeCell ref="AM4701:AO4701"/>
    <mergeCell ref="H4702:I4702"/>
    <mergeCell ref="L4702:M4702"/>
    <mergeCell ref="P4702:Q4702"/>
    <mergeCell ref="T4702:U4702"/>
    <mergeCell ref="X4702:Y4702"/>
    <mergeCell ref="AB4702:AC4702"/>
    <mergeCell ref="AF4702:AG4702"/>
    <mergeCell ref="AJ4702:AK4702"/>
    <mergeCell ref="AE4700:AG4700"/>
    <mergeCell ref="AI4700:AK4700"/>
    <mergeCell ref="AM4700:AO4700"/>
    <mergeCell ref="G4701:I4701"/>
    <mergeCell ref="K4701:M4701"/>
    <mergeCell ref="O4701:Q4701"/>
    <mergeCell ref="S4701:U4701"/>
    <mergeCell ref="W4701:Y4701"/>
    <mergeCell ref="AA4701:AC4701"/>
    <mergeCell ref="AE4701:AG4701"/>
    <mergeCell ref="G4700:I4700"/>
    <mergeCell ref="K4700:M4700"/>
    <mergeCell ref="O4700:Q4700"/>
    <mergeCell ref="S4700:U4700"/>
    <mergeCell ref="W4700:Y4700"/>
    <mergeCell ref="AA4700:AC4700"/>
    <mergeCell ref="AN4698:AO4698"/>
    <mergeCell ref="H4699:I4699"/>
    <mergeCell ref="L4699:M4699"/>
    <mergeCell ref="P4699:Q4699"/>
    <mergeCell ref="T4699:U4699"/>
    <mergeCell ref="X4699:Y4699"/>
    <mergeCell ref="AB4699:AC4699"/>
    <mergeCell ref="AF4699:AG4699"/>
    <mergeCell ref="AJ4699:AK4699"/>
    <mergeCell ref="AN4699:AO4699"/>
    <mergeCell ref="AI4697:AK4697"/>
    <mergeCell ref="AM4697:AO4697"/>
    <mergeCell ref="H4698:I4698"/>
    <mergeCell ref="L4698:M4698"/>
    <mergeCell ref="P4698:Q4698"/>
    <mergeCell ref="T4698:U4698"/>
    <mergeCell ref="X4698:Y4698"/>
    <mergeCell ref="AB4698:AC4698"/>
    <mergeCell ref="AF4698:AG4698"/>
    <mergeCell ref="AJ4698:AK4698"/>
    <mergeCell ref="AE4696:AG4696"/>
    <mergeCell ref="AI4696:AK4696"/>
    <mergeCell ref="AM4696:AO4696"/>
    <mergeCell ref="G4697:I4697"/>
    <mergeCell ref="K4697:M4697"/>
    <mergeCell ref="O4697:Q4697"/>
    <mergeCell ref="S4697:U4697"/>
    <mergeCell ref="W4697:Y4697"/>
    <mergeCell ref="AA4697:AC4697"/>
    <mergeCell ref="AE4697:AG4697"/>
    <mergeCell ref="G4696:I4696"/>
    <mergeCell ref="K4696:M4696"/>
    <mergeCell ref="O4696:Q4696"/>
    <mergeCell ref="S4696:U4696"/>
    <mergeCell ref="W4696:Y4696"/>
    <mergeCell ref="AA4696:AC4696"/>
    <mergeCell ref="AN4694:AO4694"/>
    <mergeCell ref="G4695:I4695"/>
    <mergeCell ref="K4695:M4695"/>
    <mergeCell ref="O4695:Q4695"/>
    <mergeCell ref="S4695:U4695"/>
    <mergeCell ref="W4695:Y4695"/>
    <mergeCell ref="AA4695:AC4695"/>
    <mergeCell ref="AE4695:AG4695"/>
    <mergeCell ref="AI4695:AK4695"/>
    <mergeCell ref="AM4695:AO4695"/>
    <mergeCell ref="AJ4693:AK4693"/>
    <mergeCell ref="AN4693:AO4693"/>
    <mergeCell ref="H4694:I4694"/>
    <mergeCell ref="L4694:M4694"/>
    <mergeCell ref="P4694:Q4694"/>
    <mergeCell ref="T4694:U4694"/>
    <mergeCell ref="X4694:Y4694"/>
    <mergeCell ref="AB4694:AC4694"/>
    <mergeCell ref="AF4694:AG4694"/>
    <mergeCell ref="AJ4694:AK4694"/>
    <mergeCell ref="AE4692:AG4692"/>
    <mergeCell ref="AI4692:AK4692"/>
    <mergeCell ref="AM4692:AO4692"/>
    <mergeCell ref="H4693:I4693"/>
    <mergeCell ref="L4693:M4693"/>
    <mergeCell ref="P4693:Q4693"/>
    <mergeCell ref="T4693:U4693"/>
    <mergeCell ref="X4693:Y4693"/>
    <mergeCell ref="AB4693:AC4693"/>
    <mergeCell ref="AF4693:AG4693"/>
    <mergeCell ref="G4692:I4692"/>
    <mergeCell ref="K4692:M4692"/>
    <mergeCell ref="O4692:Q4692"/>
    <mergeCell ref="S4692:U4692"/>
    <mergeCell ref="W4692:Y4692"/>
    <mergeCell ref="AA4692:AC4692"/>
    <mergeCell ref="AN4690:AO4690"/>
    <mergeCell ref="G4691:I4691"/>
    <mergeCell ref="K4691:M4691"/>
    <mergeCell ref="O4691:Q4691"/>
    <mergeCell ref="S4691:U4691"/>
    <mergeCell ref="W4691:Y4691"/>
    <mergeCell ref="AA4691:AC4691"/>
    <mergeCell ref="AE4691:AG4691"/>
    <mergeCell ref="AI4691:AK4691"/>
    <mergeCell ref="AM4691:AO4691"/>
    <mergeCell ref="AJ4689:AK4689"/>
    <mergeCell ref="AN4689:AO4689"/>
    <mergeCell ref="H4690:I4690"/>
    <mergeCell ref="L4690:M4690"/>
    <mergeCell ref="P4690:Q4690"/>
    <mergeCell ref="T4690:U4690"/>
    <mergeCell ref="X4690:Y4690"/>
    <mergeCell ref="AB4690:AC4690"/>
    <mergeCell ref="AF4690:AG4690"/>
    <mergeCell ref="AJ4690:AK4690"/>
    <mergeCell ref="AE4688:AG4688"/>
    <mergeCell ref="AI4688:AK4688"/>
    <mergeCell ref="AM4688:AO4688"/>
    <mergeCell ref="H4689:I4689"/>
    <mergeCell ref="L4689:M4689"/>
    <mergeCell ref="P4689:Q4689"/>
    <mergeCell ref="T4689:U4689"/>
    <mergeCell ref="X4689:Y4689"/>
    <mergeCell ref="AB4689:AC4689"/>
    <mergeCell ref="AF4689:AG4689"/>
    <mergeCell ref="G4688:I4688"/>
    <mergeCell ref="K4688:M4688"/>
    <mergeCell ref="O4688:Q4688"/>
    <mergeCell ref="S4688:U4688"/>
    <mergeCell ref="W4688:Y4688"/>
    <mergeCell ref="AA4688:AC4688"/>
    <mergeCell ref="AM4686:AO4686"/>
    <mergeCell ref="G4687:I4687"/>
    <mergeCell ref="K4687:M4687"/>
    <mergeCell ref="O4687:Q4687"/>
    <mergeCell ref="S4687:U4687"/>
    <mergeCell ref="W4687:Y4687"/>
    <mergeCell ref="AA4687:AC4687"/>
    <mergeCell ref="AE4687:AG4687"/>
    <mergeCell ref="AI4687:AK4687"/>
    <mergeCell ref="AM4687:AO4687"/>
    <mergeCell ref="AI4685:AK4685"/>
    <mergeCell ref="AM4685:AO4685"/>
    <mergeCell ref="G4686:I4686"/>
    <mergeCell ref="K4686:M4686"/>
    <mergeCell ref="O4686:Q4686"/>
    <mergeCell ref="S4686:U4686"/>
    <mergeCell ref="W4686:Y4686"/>
    <mergeCell ref="AA4686:AC4686"/>
    <mergeCell ref="AE4686:AG4686"/>
    <mergeCell ref="AI4686:AK4686"/>
    <mergeCell ref="AE4684:AG4684"/>
    <mergeCell ref="AI4684:AK4684"/>
    <mergeCell ref="AM4684:AO4684"/>
    <mergeCell ref="G4685:I4685"/>
    <mergeCell ref="K4685:M4685"/>
    <mergeCell ref="O4685:Q4685"/>
    <mergeCell ref="S4685:U4685"/>
    <mergeCell ref="W4685:Y4685"/>
    <mergeCell ref="AA4685:AC4685"/>
    <mergeCell ref="AE4685:AG4685"/>
    <mergeCell ref="G4684:I4684"/>
    <mergeCell ref="K4684:M4684"/>
    <mergeCell ref="O4684:Q4684"/>
    <mergeCell ref="S4684:U4684"/>
    <mergeCell ref="W4684:Y4684"/>
    <mergeCell ref="AA4684:AC4684"/>
    <mergeCell ref="AN4682:AO4682"/>
    <mergeCell ref="H4683:I4683"/>
    <mergeCell ref="L4683:M4683"/>
    <mergeCell ref="P4683:Q4683"/>
    <mergeCell ref="T4683:U4683"/>
    <mergeCell ref="X4683:Y4683"/>
    <mergeCell ref="AB4683:AC4683"/>
    <mergeCell ref="AF4683:AG4683"/>
    <mergeCell ref="AJ4683:AK4683"/>
    <mergeCell ref="AN4683:AO4683"/>
    <mergeCell ref="AJ4681:AK4681"/>
    <mergeCell ref="AN4681:AO4681"/>
    <mergeCell ref="H4682:I4682"/>
    <mergeCell ref="L4682:M4682"/>
    <mergeCell ref="P4682:Q4682"/>
    <mergeCell ref="T4682:U4682"/>
    <mergeCell ref="X4682:Y4682"/>
    <mergeCell ref="AB4682:AC4682"/>
    <mergeCell ref="AF4682:AG4682"/>
    <mergeCell ref="AJ4682:AK4682"/>
    <mergeCell ref="AF4680:AG4680"/>
    <mergeCell ref="AJ4680:AK4680"/>
    <mergeCell ref="AN4680:AO4680"/>
    <mergeCell ref="H4681:I4681"/>
    <mergeCell ref="L4681:M4681"/>
    <mergeCell ref="P4681:Q4681"/>
    <mergeCell ref="T4681:U4681"/>
    <mergeCell ref="X4681:Y4681"/>
    <mergeCell ref="AB4681:AC4681"/>
    <mergeCell ref="AF4681:AG4681"/>
    <mergeCell ref="H4680:I4680"/>
    <mergeCell ref="L4680:M4680"/>
    <mergeCell ref="P4680:Q4680"/>
    <mergeCell ref="T4680:U4680"/>
    <mergeCell ref="X4680:Y4680"/>
    <mergeCell ref="AB4680:AC4680"/>
    <mergeCell ref="AN4678:AO4678"/>
    <mergeCell ref="H4679:I4679"/>
    <mergeCell ref="L4679:M4679"/>
    <mergeCell ref="P4679:Q4679"/>
    <mergeCell ref="T4679:U4679"/>
    <mergeCell ref="X4679:Y4679"/>
    <mergeCell ref="AB4679:AC4679"/>
    <mergeCell ref="AF4679:AG4679"/>
    <mergeCell ref="AJ4679:AK4679"/>
    <mergeCell ref="AN4679:AO4679"/>
    <mergeCell ref="AJ4677:AK4677"/>
    <mergeCell ref="AN4677:AO4677"/>
    <mergeCell ref="H4678:I4678"/>
    <mergeCell ref="L4678:M4678"/>
    <mergeCell ref="P4678:Q4678"/>
    <mergeCell ref="T4678:U4678"/>
    <mergeCell ref="X4678:Y4678"/>
    <mergeCell ref="AB4678:AC4678"/>
    <mergeCell ref="AF4678:AG4678"/>
    <mergeCell ref="AJ4678:AK4678"/>
    <mergeCell ref="AF4676:AG4676"/>
    <mergeCell ref="AJ4676:AK4676"/>
    <mergeCell ref="AN4676:AO4676"/>
    <mergeCell ref="H4677:I4677"/>
    <mergeCell ref="L4677:M4677"/>
    <mergeCell ref="P4677:Q4677"/>
    <mergeCell ref="T4677:U4677"/>
    <mergeCell ref="X4677:Y4677"/>
    <mergeCell ref="AB4677:AC4677"/>
    <mergeCell ref="AF4677:AG4677"/>
    <mergeCell ref="H4676:I4676"/>
    <mergeCell ref="L4676:M4676"/>
    <mergeCell ref="P4676:Q4676"/>
    <mergeCell ref="T4676:U4676"/>
    <mergeCell ref="X4676:Y4676"/>
    <mergeCell ref="AB4676:AC4676"/>
    <mergeCell ref="AN4674:AO4674"/>
    <mergeCell ref="H4675:I4675"/>
    <mergeCell ref="L4675:M4675"/>
    <mergeCell ref="P4675:Q4675"/>
    <mergeCell ref="T4675:U4675"/>
    <mergeCell ref="X4675:Y4675"/>
    <mergeCell ref="AB4675:AC4675"/>
    <mergeCell ref="AF4675:AG4675"/>
    <mergeCell ref="AJ4675:AK4675"/>
    <mergeCell ref="AN4675:AO4675"/>
    <mergeCell ref="AJ4673:AK4673"/>
    <mergeCell ref="AN4673:AO4673"/>
    <mergeCell ref="H4674:I4674"/>
    <mergeCell ref="L4674:M4674"/>
    <mergeCell ref="P4674:Q4674"/>
    <mergeCell ref="T4674:U4674"/>
    <mergeCell ref="X4674:Y4674"/>
    <mergeCell ref="AB4674:AC4674"/>
    <mergeCell ref="AF4674:AG4674"/>
    <mergeCell ref="AJ4674:AK4674"/>
    <mergeCell ref="AF4672:AG4672"/>
    <mergeCell ref="AJ4672:AK4672"/>
    <mergeCell ref="AN4672:AO4672"/>
    <mergeCell ref="H4673:I4673"/>
    <mergeCell ref="L4673:M4673"/>
    <mergeCell ref="P4673:Q4673"/>
    <mergeCell ref="T4673:U4673"/>
    <mergeCell ref="X4673:Y4673"/>
    <mergeCell ref="AB4673:AC4673"/>
    <mergeCell ref="AF4673:AG4673"/>
    <mergeCell ref="H4672:I4672"/>
    <mergeCell ref="L4672:M4672"/>
    <mergeCell ref="P4672:Q4672"/>
    <mergeCell ref="T4672:U4672"/>
    <mergeCell ref="X4672:Y4672"/>
    <mergeCell ref="AB4672:AC4672"/>
    <mergeCell ref="AN4670:AO4670"/>
    <mergeCell ref="H4671:I4671"/>
    <mergeCell ref="L4671:M4671"/>
    <mergeCell ref="P4671:Q4671"/>
    <mergeCell ref="T4671:U4671"/>
    <mergeCell ref="X4671:Y4671"/>
    <mergeCell ref="AB4671:AC4671"/>
    <mergeCell ref="AF4671:AG4671"/>
    <mergeCell ref="AJ4671:AK4671"/>
    <mergeCell ref="AN4671:AO4671"/>
    <mergeCell ref="AJ4669:AK4669"/>
    <mergeCell ref="AN4669:AO4669"/>
    <mergeCell ref="H4670:I4670"/>
    <mergeCell ref="L4670:M4670"/>
    <mergeCell ref="P4670:Q4670"/>
    <mergeCell ref="T4670:U4670"/>
    <mergeCell ref="X4670:Y4670"/>
    <mergeCell ref="AB4670:AC4670"/>
    <mergeCell ref="AF4670:AG4670"/>
    <mergeCell ref="AJ4670:AK4670"/>
    <mergeCell ref="AF4668:AG4668"/>
    <mergeCell ref="AJ4668:AK4668"/>
    <mergeCell ref="AN4668:AO4668"/>
    <mergeCell ref="H4669:I4669"/>
    <mergeCell ref="L4669:M4669"/>
    <mergeCell ref="P4669:Q4669"/>
    <mergeCell ref="T4669:U4669"/>
    <mergeCell ref="X4669:Y4669"/>
    <mergeCell ref="AB4669:AC4669"/>
    <mergeCell ref="AF4669:AG4669"/>
    <mergeCell ref="H4668:I4668"/>
    <mergeCell ref="L4668:M4668"/>
    <mergeCell ref="P4668:Q4668"/>
    <mergeCell ref="T4668:U4668"/>
    <mergeCell ref="X4668:Y4668"/>
    <mergeCell ref="AB4668:AC4668"/>
    <mergeCell ref="AN4666:AO4666"/>
    <mergeCell ref="H4667:I4667"/>
    <mergeCell ref="L4667:M4667"/>
    <mergeCell ref="P4667:Q4667"/>
    <mergeCell ref="T4667:U4667"/>
    <mergeCell ref="X4667:Y4667"/>
    <mergeCell ref="AB4667:AC4667"/>
    <mergeCell ref="AF4667:AG4667"/>
    <mergeCell ref="AJ4667:AK4667"/>
    <mergeCell ref="AN4667:AO4667"/>
    <mergeCell ref="AJ4665:AK4665"/>
    <mergeCell ref="AN4665:AO4665"/>
    <mergeCell ref="H4666:I4666"/>
    <mergeCell ref="L4666:M4666"/>
    <mergeCell ref="P4666:Q4666"/>
    <mergeCell ref="T4666:U4666"/>
    <mergeCell ref="X4666:Y4666"/>
    <mergeCell ref="AB4666:AC4666"/>
    <mergeCell ref="AF4666:AG4666"/>
    <mergeCell ref="AJ4666:AK4666"/>
    <mergeCell ref="AE4664:AG4664"/>
    <mergeCell ref="AI4664:AK4664"/>
    <mergeCell ref="AM4664:AO4664"/>
    <mergeCell ref="H4665:I4665"/>
    <mergeCell ref="L4665:M4665"/>
    <mergeCell ref="P4665:Q4665"/>
    <mergeCell ref="T4665:U4665"/>
    <mergeCell ref="X4665:Y4665"/>
    <mergeCell ref="AB4665:AC4665"/>
    <mergeCell ref="AF4665:AG4665"/>
    <mergeCell ref="G4664:I4664"/>
    <mergeCell ref="K4664:M4664"/>
    <mergeCell ref="O4664:Q4664"/>
    <mergeCell ref="S4664:U4664"/>
    <mergeCell ref="W4664:Y4664"/>
    <mergeCell ref="AA4664:AC4664"/>
    <mergeCell ref="AM4662:AO4662"/>
    <mergeCell ref="G4663:I4663"/>
    <mergeCell ref="K4663:M4663"/>
    <mergeCell ref="O4663:Q4663"/>
    <mergeCell ref="S4663:U4663"/>
    <mergeCell ref="W4663:Y4663"/>
    <mergeCell ref="AA4663:AC4663"/>
    <mergeCell ref="AE4663:AG4663"/>
    <mergeCell ref="AI4663:AK4663"/>
    <mergeCell ref="AM4663:AO4663"/>
    <mergeCell ref="AI4661:AK4661"/>
    <mergeCell ref="AM4661:AO4661"/>
    <mergeCell ref="G4662:I4662"/>
    <mergeCell ref="K4662:M4662"/>
    <mergeCell ref="O4662:Q4662"/>
    <mergeCell ref="S4662:U4662"/>
    <mergeCell ref="W4662:Y4662"/>
    <mergeCell ref="AA4662:AC4662"/>
    <mergeCell ref="AE4662:AG4662"/>
    <mergeCell ref="AI4662:AK4662"/>
    <mergeCell ref="AF4660:AG4660"/>
    <mergeCell ref="AJ4660:AK4660"/>
    <mergeCell ref="AN4660:AO4660"/>
    <mergeCell ref="G4661:I4661"/>
    <mergeCell ref="K4661:M4661"/>
    <mergeCell ref="O4661:Q4661"/>
    <mergeCell ref="S4661:U4661"/>
    <mergeCell ref="W4661:Y4661"/>
    <mergeCell ref="AA4661:AC4661"/>
    <mergeCell ref="AE4661:AG4661"/>
    <mergeCell ref="AE4659:AG4659"/>
    <mergeCell ref="AI4659:AK4659"/>
    <mergeCell ref="AM4659:AO4659"/>
    <mergeCell ref="A4660:E4660"/>
    <mergeCell ref="H4660:I4660"/>
    <mergeCell ref="L4660:M4660"/>
    <mergeCell ref="P4660:Q4660"/>
    <mergeCell ref="T4660:U4660"/>
    <mergeCell ref="X4660:Y4660"/>
    <mergeCell ref="AB4660:AC4660"/>
    <mergeCell ref="G4659:I4659"/>
    <mergeCell ref="K4659:M4659"/>
    <mergeCell ref="O4659:Q4659"/>
    <mergeCell ref="S4659:U4659"/>
    <mergeCell ref="W4659:Y4659"/>
    <mergeCell ref="AA4659:AC4659"/>
    <mergeCell ref="AN4657:AO4657"/>
    <mergeCell ref="G4658:I4658"/>
    <mergeCell ref="K4658:M4658"/>
    <mergeCell ref="O4658:Q4658"/>
    <mergeCell ref="S4658:U4658"/>
    <mergeCell ref="W4658:Y4658"/>
    <mergeCell ref="AA4658:AC4658"/>
    <mergeCell ref="AE4658:AG4658"/>
    <mergeCell ref="AI4658:AK4658"/>
    <mergeCell ref="AM4658:AO4658"/>
    <mergeCell ref="AJ4656:AK4656"/>
    <mergeCell ref="AN4656:AO4656"/>
    <mergeCell ref="H4657:I4657"/>
    <mergeCell ref="L4657:M4657"/>
    <mergeCell ref="P4657:Q4657"/>
    <mergeCell ref="T4657:U4657"/>
    <mergeCell ref="X4657:Y4657"/>
    <mergeCell ref="AB4657:AC4657"/>
    <mergeCell ref="AF4657:AG4657"/>
    <mergeCell ref="AJ4657:AK4657"/>
    <mergeCell ref="AE4655:AG4655"/>
    <mergeCell ref="AI4655:AK4655"/>
    <mergeCell ref="AM4655:AO4655"/>
    <mergeCell ref="H4656:I4656"/>
    <mergeCell ref="L4656:M4656"/>
    <mergeCell ref="P4656:Q4656"/>
    <mergeCell ref="T4656:U4656"/>
    <mergeCell ref="X4656:Y4656"/>
    <mergeCell ref="AB4656:AC4656"/>
    <mergeCell ref="AF4656:AG4656"/>
    <mergeCell ref="G4655:I4655"/>
    <mergeCell ref="K4655:M4655"/>
    <mergeCell ref="O4655:Q4655"/>
    <mergeCell ref="S4655:U4655"/>
    <mergeCell ref="W4655:Y4655"/>
    <mergeCell ref="AA4655:AC4655"/>
    <mergeCell ref="AN4653:AO4653"/>
    <mergeCell ref="G4654:I4654"/>
    <mergeCell ref="K4654:M4654"/>
    <mergeCell ref="O4654:Q4654"/>
    <mergeCell ref="S4654:U4654"/>
    <mergeCell ref="W4654:Y4654"/>
    <mergeCell ref="AA4654:AC4654"/>
    <mergeCell ref="AE4654:AG4654"/>
    <mergeCell ref="AI4654:AK4654"/>
    <mergeCell ref="AM4654:AO4654"/>
    <mergeCell ref="AJ4652:AK4652"/>
    <mergeCell ref="AN4652:AO4652"/>
    <mergeCell ref="H4653:I4653"/>
    <mergeCell ref="L4653:M4653"/>
    <mergeCell ref="P4653:Q4653"/>
    <mergeCell ref="T4653:U4653"/>
    <mergeCell ref="X4653:Y4653"/>
    <mergeCell ref="AB4653:AC4653"/>
    <mergeCell ref="AF4653:AG4653"/>
    <mergeCell ref="AJ4653:AK4653"/>
    <mergeCell ref="AE4651:AG4651"/>
    <mergeCell ref="AI4651:AK4651"/>
    <mergeCell ref="AM4651:AO4651"/>
    <mergeCell ref="H4652:I4652"/>
    <mergeCell ref="L4652:M4652"/>
    <mergeCell ref="P4652:Q4652"/>
    <mergeCell ref="T4652:U4652"/>
    <mergeCell ref="X4652:Y4652"/>
    <mergeCell ref="AB4652:AC4652"/>
    <mergeCell ref="AF4652:AG4652"/>
    <mergeCell ref="G4651:I4651"/>
    <mergeCell ref="K4651:M4651"/>
    <mergeCell ref="O4651:Q4651"/>
    <mergeCell ref="S4651:U4651"/>
    <mergeCell ref="W4651:Y4651"/>
    <mergeCell ref="AA4651:AC4651"/>
    <mergeCell ref="AN4649:AO4649"/>
    <mergeCell ref="G4650:I4650"/>
    <mergeCell ref="K4650:M4650"/>
    <mergeCell ref="O4650:Q4650"/>
    <mergeCell ref="S4650:U4650"/>
    <mergeCell ref="W4650:Y4650"/>
    <mergeCell ref="AA4650:AC4650"/>
    <mergeCell ref="AE4650:AG4650"/>
    <mergeCell ref="AI4650:AK4650"/>
    <mergeCell ref="AM4650:AO4650"/>
    <mergeCell ref="AJ4648:AK4648"/>
    <mergeCell ref="AN4648:AO4648"/>
    <mergeCell ref="H4649:I4649"/>
    <mergeCell ref="L4649:M4649"/>
    <mergeCell ref="P4649:Q4649"/>
    <mergeCell ref="T4649:U4649"/>
    <mergeCell ref="X4649:Y4649"/>
    <mergeCell ref="AB4649:AC4649"/>
    <mergeCell ref="AF4649:AG4649"/>
    <mergeCell ref="AJ4649:AK4649"/>
    <mergeCell ref="AE4647:AG4647"/>
    <mergeCell ref="AI4647:AK4647"/>
    <mergeCell ref="AM4647:AO4647"/>
    <mergeCell ref="H4648:I4648"/>
    <mergeCell ref="L4648:M4648"/>
    <mergeCell ref="P4648:Q4648"/>
    <mergeCell ref="T4648:U4648"/>
    <mergeCell ref="X4648:Y4648"/>
    <mergeCell ref="AB4648:AC4648"/>
    <mergeCell ref="AF4648:AG4648"/>
    <mergeCell ref="G4647:I4647"/>
    <mergeCell ref="K4647:M4647"/>
    <mergeCell ref="O4647:Q4647"/>
    <mergeCell ref="S4647:U4647"/>
    <mergeCell ref="W4647:Y4647"/>
    <mergeCell ref="AA4647:AC4647"/>
    <mergeCell ref="AN4645:AO4645"/>
    <mergeCell ref="G4646:I4646"/>
    <mergeCell ref="K4646:M4646"/>
    <mergeCell ref="O4646:Q4646"/>
    <mergeCell ref="S4646:U4646"/>
    <mergeCell ref="W4646:Y4646"/>
    <mergeCell ref="AA4646:AC4646"/>
    <mergeCell ref="AE4646:AG4646"/>
    <mergeCell ref="AI4646:AK4646"/>
    <mergeCell ref="AM4646:AO4646"/>
    <mergeCell ref="AJ4644:AK4644"/>
    <mergeCell ref="AN4644:AO4644"/>
    <mergeCell ref="H4645:I4645"/>
    <mergeCell ref="L4645:M4645"/>
    <mergeCell ref="P4645:Q4645"/>
    <mergeCell ref="T4645:U4645"/>
    <mergeCell ref="X4645:Y4645"/>
    <mergeCell ref="AB4645:AC4645"/>
    <mergeCell ref="AF4645:AG4645"/>
    <mergeCell ref="AJ4645:AK4645"/>
    <mergeCell ref="AF4643:AG4643"/>
    <mergeCell ref="AJ4643:AK4643"/>
    <mergeCell ref="AN4643:AO4643"/>
    <mergeCell ref="H4644:I4644"/>
    <mergeCell ref="L4644:M4644"/>
    <mergeCell ref="P4644:Q4644"/>
    <mergeCell ref="T4644:U4644"/>
    <mergeCell ref="X4644:Y4644"/>
    <mergeCell ref="AB4644:AC4644"/>
    <mergeCell ref="AF4644:AG4644"/>
    <mergeCell ref="H4643:I4643"/>
    <mergeCell ref="L4643:M4643"/>
    <mergeCell ref="P4643:Q4643"/>
    <mergeCell ref="T4643:U4643"/>
    <mergeCell ref="X4643:Y4643"/>
    <mergeCell ref="AB4643:AC4643"/>
    <mergeCell ref="AN4641:AO4641"/>
    <mergeCell ref="H4642:I4642"/>
    <mergeCell ref="L4642:M4642"/>
    <mergeCell ref="P4642:Q4642"/>
    <mergeCell ref="T4642:U4642"/>
    <mergeCell ref="X4642:Y4642"/>
    <mergeCell ref="AB4642:AC4642"/>
    <mergeCell ref="AF4642:AG4642"/>
    <mergeCell ref="AJ4642:AK4642"/>
    <mergeCell ref="AN4642:AO4642"/>
    <mergeCell ref="AJ4640:AK4640"/>
    <mergeCell ref="AN4640:AO4640"/>
    <mergeCell ref="H4641:I4641"/>
    <mergeCell ref="L4641:M4641"/>
    <mergeCell ref="P4641:Q4641"/>
    <mergeCell ref="T4641:U4641"/>
    <mergeCell ref="X4641:Y4641"/>
    <mergeCell ref="AB4641:AC4641"/>
    <mergeCell ref="AF4641:AG4641"/>
    <mergeCell ref="AJ4641:AK4641"/>
    <mergeCell ref="AE4639:AG4639"/>
    <mergeCell ref="AI4639:AK4639"/>
    <mergeCell ref="AM4639:AO4639"/>
    <mergeCell ref="H4640:I4640"/>
    <mergeCell ref="L4640:M4640"/>
    <mergeCell ref="P4640:Q4640"/>
    <mergeCell ref="T4640:U4640"/>
    <mergeCell ref="X4640:Y4640"/>
    <mergeCell ref="AB4640:AC4640"/>
    <mergeCell ref="AF4640:AG4640"/>
    <mergeCell ref="G4639:I4639"/>
    <mergeCell ref="K4639:M4639"/>
    <mergeCell ref="O4639:Q4639"/>
    <mergeCell ref="S4639:U4639"/>
    <mergeCell ref="W4639:Y4639"/>
    <mergeCell ref="AA4639:AC4639"/>
    <mergeCell ref="AM4637:AO4637"/>
    <mergeCell ref="G4638:I4638"/>
    <mergeCell ref="K4638:M4638"/>
    <mergeCell ref="O4638:Q4638"/>
    <mergeCell ref="S4638:U4638"/>
    <mergeCell ref="W4638:Y4638"/>
    <mergeCell ref="AA4638:AC4638"/>
    <mergeCell ref="AE4638:AG4638"/>
    <mergeCell ref="AI4638:AK4638"/>
    <mergeCell ref="AM4638:AO4638"/>
    <mergeCell ref="AI4636:AK4636"/>
    <mergeCell ref="AM4636:AO4636"/>
    <mergeCell ref="G4637:I4637"/>
    <mergeCell ref="K4637:M4637"/>
    <mergeCell ref="O4637:Q4637"/>
    <mergeCell ref="S4637:U4637"/>
    <mergeCell ref="W4637:Y4637"/>
    <mergeCell ref="AA4637:AC4637"/>
    <mergeCell ref="AE4637:AG4637"/>
    <mergeCell ref="AI4637:AK4637"/>
    <mergeCell ref="AE4635:AG4635"/>
    <mergeCell ref="AI4635:AK4635"/>
    <mergeCell ref="AM4635:AO4635"/>
    <mergeCell ref="G4636:I4636"/>
    <mergeCell ref="K4636:M4636"/>
    <mergeCell ref="O4636:Q4636"/>
    <mergeCell ref="S4636:U4636"/>
    <mergeCell ref="W4636:Y4636"/>
    <mergeCell ref="AA4636:AC4636"/>
    <mergeCell ref="AE4636:AG4636"/>
    <mergeCell ref="G4635:I4635"/>
    <mergeCell ref="K4635:M4635"/>
    <mergeCell ref="O4635:Q4635"/>
    <mergeCell ref="S4635:U4635"/>
    <mergeCell ref="W4635:Y4635"/>
    <mergeCell ref="AA4635:AC4635"/>
    <mergeCell ref="AN4633:AO4633"/>
    <mergeCell ref="H4634:I4634"/>
    <mergeCell ref="L4634:M4634"/>
    <mergeCell ref="P4634:Q4634"/>
    <mergeCell ref="T4634:U4634"/>
    <mergeCell ref="X4634:Y4634"/>
    <mergeCell ref="AB4634:AC4634"/>
    <mergeCell ref="AF4634:AG4634"/>
    <mergeCell ref="AJ4634:AK4634"/>
    <mergeCell ref="AN4634:AO4634"/>
    <mergeCell ref="AI4632:AK4632"/>
    <mergeCell ref="AM4632:AO4632"/>
    <mergeCell ref="H4633:I4633"/>
    <mergeCell ref="L4633:M4633"/>
    <mergeCell ref="P4633:Q4633"/>
    <mergeCell ref="T4633:U4633"/>
    <mergeCell ref="X4633:Y4633"/>
    <mergeCell ref="AB4633:AC4633"/>
    <mergeCell ref="AF4633:AG4633"/>
    <mergeCell ref="AJ4633:AK4633"/>
    <mergeCell ref="AE4631:AG4631"/>
    <mergeCell ref="AI4631:AK4631"/>
    <mergeCell ref="AM4631:AO4631"/>
    <mergeCell ref="G4632:I4632"/>
    <mergeCell ref="K4632:M4632"/>
    <mergeCell ref="O4632:Q4632"/>
    <mergeCell ref="S4632:U4632"/>
    <mergeCell ref="W4632:Y4632"/>
    <mergeCell ref="AA4632:AC4632"/>
    <mergeCell ref="AE4632:AG4632"/>
    <mergeCell ref="G4631:I4631"/>
    <mergeCell ref="K4631:M4631"/>
    <mergeCell ref="O4631:Q4631"/>
    <mergeCell ref="S4631:U4631"/>
    <mergeCell ref="W4631:Y4631"/>
    <mergeCell ref="AA4631:AC4631"/>
    <mergeCell ref="AN4629:AO4629"/>
    <mergeCell ref="H4630:I4630"/>
    <mergeCell ref="L4630:M4630"/>
    <mergeCell ref="P4630:Q4630"/>
    <mergeCell ref="T4630:U4630"/>
    <mergeCell ref="X4630:Y4630"/>
    <mergeCell ref="AB4630:AC4630"/>
    <mergeCell ref="AF4630:AG4630"/>
    <mergeCell ref="AJ4630:AK4630"/>
    <mergeCell ref="AN4630:AO4630"/>
    <mergeCell ref="AI4628:AK4628"/>
    <mergeCell ref="AM4628:AO4628"/>
    <mergeCell ref="H4629:I4629"/>
    <mergeCell ref="L4629:M4629"/>
    <mergeCell ref="P4629:Q4629"/>
    <mergeCell ref="T4629:U4629"/>
    <mergeCell ref="X4629:Y4629"/>
    <mergeCell ref="AB4629:AC4629"/>
    <mergeCell ref="AF4629:AG4629"/>
    <mergeCell ref="AJ4629:AK4629"/>
    <mergeCell ref="AE4627:AG4627"/>
    <mergeCell ref="AI4627:AK4627"/>
    <mergeCell ref="AM4627:AO4627"/>
    <mergeCell ref="G4628:I4628"/>
    <mergeCell ref="K4628:M4628"/>
    <mergeCell ref="O4628:Q4628"/>
    <mergeCell ref="S4628:U4628"/>
    <mergeCell ref="W4628:Y4628"/>
    <mergeCell ref="AA4628:AC4628"/>
    <mergeCell ref="AE4628:AG4628"/>
    <mergeCell ref="G4627:I4627"/>
    <mergeCell ref="K4627:M4627"/>
    <mergeCell ref="O4627:Q4627"/>
    <mergeCell ref="S4627:U4627"/>
    <mergeCell ref="W4627:Y4627"/>
    <mergeCell ref="AA4627:AC4627"/>
    <mergeCell ref="AN4625:AO4625"/>
    <mergeCell ref="H4626:I4626"/>
    <mergeCell ref="L4626:M4626"/>
    <mergeCell ref="P4626:Q4626"/>
    <mergeCell ref="T4626:U4626"/>
    <mergeCell ref="X4626:Y4626"/>
    <mergeCell ref="AB4626:AC4626"/>
    <mergeCell ref="AF4626:AG4626"/>
    <mergeCell ref="AJ4626:AK4626"/>
    <mergeCell ref="AN4626:AO4626"/>
    <mergeCell ref="AI4624:AK4624"/>
    <mergeCell ref="AM4624:AO4624"/>
    <mergeCell ref="H4625:I4625"/>
    <mergeCell ref="L4625:M4625"/>
    <mergeCell ref="P4625:Q4625"/>
    <mergeCell ref="T4625:U4625"/>
    <mergeCell ref="X4625:Y4625"/>
    <mergeCell ref="AB4625:AC4625"/>
    <mergeCell ref="AF4625:AG4625"/>
    <mergeCell ref="AJ4625:AK4625"/>
    <mergeCell ref="AE4623:AG4623"/>
    <mergeCell ref="AI4623:AK4623"/>
    <mergeCell ref="AM4623:AO4623"/>
    <mergeCell ref="G4624:I4624"/>
    <mergeCell ref="K4624:M4624"/>
    <mergeCell ref="O4624:Q4624"/>
    <mergeCell ref="S4624:U4624"/>
    <mergeCell ref="W4624:Y4624"/>
    <mergeCell ref="AA4624:AC4624"/>
    <mergeCell ref="AE4624:AG4624"/>
    <mergeCell ref="G4623:I4623"/>
    <mergeCell ref="K4623:M4623"/>
    <mergeCell ref="O4623:Q4623"/>
    <mergeCell ref="S4623:U4623"/>
    <mergeCell ref="W4623:Y4623"/>
    <mergeCell ref="AA4623:AC4623"/>
    <mergeCell ref="AN4621:AO4621"/>
    <mergeCell ref="G4622:I4622"/>
    <mergeCell ref="K4622:M4622"/>
    <mergeCell ref="O4622:Q4622"/>
    <mergeCell ref="S4622:U4622"/>
    <mergeCell ref="W4622:Y4622"/>
    <mergeCell ref="AA4622:AC4622"/>
    <mergeCell ref="AE4622:AG4622"/>
    <mergeCell ref="AI4622:AK4622"/>
    <mergeCell ref="AM4622:AO4622"/>
    <mergeCell ref="AM4620:AO4620"/>
    <mergeCell ref="A4621:E4621"/>
    <mergeCell ref="H4621:I4621"/>
    <mergeCell ref="L4621:M4621"/>
    <mergeCell ref="P4621:Q4621"/>
    <mergeCell ref="T4621:U4621"/>
    <mergeCell ref="X4621:Y4621"/>
    <mergeCell ref="AB4621:AC4621"/>
    <mergeCell ref="AF4621:AG4621"/>
    <mergeCell ref="AJ4621:AK4621"/>
    <mergeCell ref="AI4619:AK4619"/>
    <mergeCell ref="AM4619:AO4619"/>
    <mergeCell ref="G4620:I4620"/>
    <mergeCell ref="K4620:M4620"/>
    <mergeCell ref="O4620:Q4620"/>
    <mergeCell ref="S4620:U4620"/>
    <mergeCell ref="W4620:Y4620"/>
    <mergeCell ref="AA4620:AC4620"/>
    <mergeCell ref="AE4620:AG4620"/>
    <mergeCell ref="AI4620:AK4620"/>
    <mergeCell ref="AF4618:AG4618"/>
    <mergeCell ref="AJ4618:AK4618"/>
    <mergeCell ref="AN4618:AO4618"/>
    <mergeCell ref="G4619:I4619"/>
    <mergeCell ref="K4619:M4619"/>
    <mergeCell ref="O4619:Q4619"/>
    <mergeCell ref="S4619:U4619"/>
    <mergeCell ref="W4619:Y4619"/>
    <mergeCell ref="AA4619:AC4619"/>
    <mergeCell ref="AE4619:AG4619"/>
    <mergeCell ref="H4618:I4618"/>
    <mergeCell ref="L4618:M4618"/>
    <mergeCell ref="P4618:Q4618"/>
    <mergeCell ref="T4618:U4618"/>
    <mergeCell ref="X4618:Y4618"/>
    <mergeCell ref="AB4618:AC4618"/>
    <mergeCell ref="AM4616:AO4616"/>
    <mergeCell ref="H4617:I4617"/>
    <mergeCell ref="L4617:M4617"/>
    <mergeCell ref="P4617:Q4617"/>
    <mergeCell ref="T4617:U4617"/>
    <mergeCell ref="X4617:Y4617"/>
    <mergeCell ref="AB4617:AC4617"/>
    <mergeCell ref="AF4617:AG4617"/>
    <mergeCell ref="AJ4617:AK4617"/>
    <mergeCell ref="AN4617:AO4617"/>
    <mergeCell ref="AI4615:AK4615"/>
    <mergeCell ref="AM4615:AO4615"/>
    <mergeCell ref="G4616:I4616"/>
    <mergeCell ref="K4616:M4616"/>
    <mergeCell ref="O4616:Q4616"/>
    <mergeCell ref="S4616:U4616"/>
    <mergeCell ref="W4616:Y4616"/>
    <mergeCell ref="AA4616:AC4616"/>
    <mergeCell ref="AE4616:AG4616"/>
    <mergeCell ref="AI4616:AK4616"/>
    <mergeCell ref="AF4614:AG4614"/>
    <mergeCell ref="AJ4614:AK4614"/>
    <mergeCell ref="AN4614:AO4614"/>
    <mergeCell ref="G4615:I4615"/>
    <mergeCell ref="K4615:M4615"/>
    <mergeCell ref="O4615:Q4615"/>
    <mergeCell ref="S4615:U4615"/>
    <mergeCell ref="W4615:Y4615"/>
    <mergeCell ref="AA4615:AC4615"/>
    <mergeCell ref="AE4615:AG4615"/>
    <mergeCell ref="H4614:I4614"/>
    <mergeCell ref="L4614:M4614"/>
    <mergeCell ref="P4614:Q4614"/>
    <mergeCell ref="T4614:U4614"/>
    <mergeCell ref="X4614:Y4614"/>
    <mergeCell ref="AB4614:AC4614"/>
    <mergeCell ref="AN4612:AO4612"/>
    <mergeCell ref="H4613:I4613"/>
    <mergeCell ref="L4613:M4613"/>
    <mergeCell ref="P4613:Q4613"/>
    <mergeCell ref="T4613:U4613"/>
    <mergeCell ref="X4613:Y4613"/>
    <mergeCell ref="AB4613:AC4613"/>
    <mergeCell ref="AF4613:AG4613"/>
    <mergeCell ref="AJ4613:AK4613"/>
    <mergeCell ref="AN4613:AO4613"/>
    <mergeCell ref="AJ4611:AK4611"/>
    <mergeCell ref="AN4611:AO4611"/>
    <mergeCell ref="H4612:I4612"/>
    <mergeCell ref="L4612:M4612"/>
    <mergeCell ref="P4612:Q4612"/>
    <mergeCell ref="T4612:U4612"/>
    <mergeCell ref="X4612:Y4612"/>
    <mergeCell ref="AB4612:AC4612"/>
    <mergeCell ref="AF4612:AG4612"/>
    <mergeCell ref="AJ4612:AK4612"/>
    <mergeCell ref="AE4610:AG4610"/>
    <mergeCell ref="AI4610:AK4610"/>
    <mergeCell ref="AM4610:AO4610"/>
    <mergeCell ref="H4611:I4611"/>
    <mergeCell ref="L4611:M4611"/>
    <mergeCell ref="P4611:Q4611"/>
    <mergeCell ref="T4611:U4611"/>
    <mergeCell ref="X4611:Y4611"/>
    <mergeCell ref="AB4611:AC4611"/>
    <mergeCell ref="AF4611:AG4611"/>
    <mergeCell ref="G4610:I4610"/>
    <mergeCell ref="K4610:M4610"/>
    <mergeCell ref="O4610:Q4610"/>
    <mergeCell ref="S4610:U4610"/>
    <mergeCell ref="W4610:Y4610"/>
    <mergeCell ref="AA4610:AC4610"/>
    <mergeCell ref="AN4608:AO4608"/>
    <mergeCell ref="G4609:I4609"/>
    <mergeCell ref="K4609:M4609"/>
    <mergeCell ref="O4609:Q4609"/>
    <mergeCell ref="S4609:U4609"/>
    <mergeCell ref="W4609:Y4609"/>
    <mergeCell ref="AA4609:AC4609"/>
    <mergeCell ref="AE4609:AG4609"/>
    <mergeCell ref="AI4609:AK4609"/>
    <mergeCell ref="AM4609:AO4609"/>
    <mergeCell ref="AJ4607:AK4607"/>
    <mergeCell ref="AN4607:AO4607"/>
    <mergeCell ref="H4608:I4608"/>
    <mergeCell ref="L4608:M4608"/>
    <mergeCell ref="P4608:Q4608"/>
    <mergeCell ref="T4608:U4608"/>
    <mergeCell ref="X4608:Y4608"/>
    <mergeCell ref="AB4608:AC4608"/>
    <mergeCell ref="AF4608:AG4608"/>
    <mergeCell ref="AJ4608:AK4608"/>
    <mergeCell ref="AE4606:AG4606"/>
    <mergeCell ref="AI4606:AK4606"/>
    <mergeCell ref="AM4606:AO4606"/>
    <mergeCell ref="H4607:I4607"/>
    <mergeCell ref="L4607:M4607"/>
    <mergeCell ref="P4607:Q4607"/>
    <mergeCell ref="T4607:U4607"/>
    <mergeCell ref="X4607:Y4607"/>
    <mergeCell ref="AB4607:AC4607"/>
    <mergeCell ref="AF4607:AG4607"/>
    <mergeCell ref="G4606:I4606"/>
    <mergeCell ref="K4606:M4606"/>
    <mergeCell ref="O4606:Q4606"/>
    <mergeCell ref="S4606:U4606"/>
    <mergeCell ref="W4606:Y4606"/>
    <mergeCell ref="AA4606:AC4606"/>
    <mergeCell ref="AN4604:AO4604"/>
    <mergeCell ref="G4605:I4605"/>
    <mergeCell ref="K4605:M4605"/>
    <mergeCell ref="O4605:Q4605"/>
    <mergeCell ref="S4605:U4605"/>
    <mergeCell ref="W4605:Y4605"/>
    <mergeCell ref="AA4605:AC4605"/>
    <mergeCell ref="AE4605:AG4605"/>
    <mergeCell ref="AI4605:AK4605"/>
    <mergeCell ref="AM4605:AO4605"/>
    <mergeCell ref="AJ4603:AK4603"/>
    <mergeCell ref="AN4603:AO4603"/>
    <mergeCell ref="H4604:I4604"/>
    <mergeCell ref="L4604:M4604"/>
    <mergeCell ref="P4604:Q4604"/>
    <mergeCell ref="T4604:U4604"/>
    <mergeCell ref="X4604:Y4604"/>
    <mergeCell ref="AB4604:AC4604"/>
    <mergeCell ref="AF4604:AG4604"/>
    <mergeCell ref="AJ4604:AK4604"/>
    <mergeCell ref="AF4602:AG4602"/>
    <mergeCell ref="AJ4602:AK4602"/>
    <mergeCell ref="AN4602:AO4602"/>
    <mergeCell ref="H4603:I4603"/>
    <mergeCell ref="L4603:M4603"/>
    <mergeCell ref="P4603:Q4603"/>
    <mergeCell ref="T4603:U4603"/>
    <mergeCell ref="X4603:Y4603"/>
    <mergeCell ref="AB4603:AC4603"/>
    <mergeCell ref="AF4603:AG4603"/>
    <mergeCell ref="H4602:I4602"/>
    <mergeCell ref="L4602:M4602"/>
    <mergeCell ref="P4602:Q4602"/>
    <mergeCell ref="T4602:U4602"/>
    <mergeCell ref="X4602:Y4602"/>
    <mergeCell ref="AB4602:AC4602"/>
    <mergeCell ref="AN4600:AO4600"/>
    <mergeCell ref="H4601:I4601"/>
    <mergeCell ref="L4601:M4601"/>
    <mergeCell ref="P4601:Q4601"/>
    <mergeCell ref="T4601:U4601"/>
    <mergeCell ref="X4601:Y4601"/>
    <mergeCell ref="AB4601:AC4601"/>
    <mergeCell ref="AF4601:AG4601"/>
    <mergeCell ref="AJ4601:AK4601"/>
    <mergeCell ref="AN4601:AO4601"/>
    <mergeCell ref="AI4599:AK4599"/>
    <mergeCell ref="AM4599:AO4599"/>
    <mergeCell ref="H4600:I4600"/>
    <mergeCell ref="L4600:M4600"/>
    <mergeCell ref="P4600:Q4600"/>
    <mergeCell ref="T4600:U4600"/>
    <mergeCell ref="X4600:Y4600"/>
    <mergeCell ref="AB4600:AC4600"/>
    <mergeCell ref="AF4600:AG4600"/>
    <mergeCell ref="AJ4600:AK4600"/>
    <mergeCell ref="AE4598:AG4598"/>
    <mergeCell ref="AI4598:AK4598"/>
    <mergeCell ref="AM4598:AO4598"/>
    <mergeCell ref="G4599:I4599"/>
    <mergeCell ref="K4599:M4599"/>
    <mergeCell ref="O4599:Q4599"/>
    <mergeCell ref="S4599:U4599"/>
    <mergeCell ref="W4599:Y4599"/>
    <mergeCell ref="AA4599:AC4599"/>
    <mergeCell ref="AE4599:AG4599"/>
    <mergeCell ref="G4598:I4598"/>
    <mergeCell ref="K4598:M4598"/>
    <mergeCell ref="O4598:Q4598"/>
    <mergeCell ref="S4598:U4598"/>
    <mergeCell ref="W4598:Y4598"/>
    <mergeCell ref="AA4598:AC4598"/>
    <mergeCell ref="AN4596:AO4596"/>
    <mergeCell ref="H4597:I4597"/>
    <mergeCell ref="L4597:M4597"/>
    <mergeCell ref="P4597:Q4597"/>
    <mergeCell ref="T4597:U4597"/>
    <mergeCell ref="X4597:Y4597"/>
    <mergeCell ref="AB4597:AC4597"/>
    <mergeCell ref="AF4597:AG4597"/>
    <mergeCell ref="AJ4597:AK4597"/>
    <mergeCell ref="AN4597:AO4597"/>
    <mergeCell ref="AJ4595:AK4595"/>
    <mergeCell ref="AN4595:AO4595"/>
    <mergeCell ref="H4596:I4596"/>
    <mergeCell ref="L4596:M4596"/>
    <mergeCell ref="P4596:Q4596"/>
    <mergeCell ref="T4596:U4596"/>
    <mergeCell ref="X4596:Y4596"/>
    <mergeCell ref="AB4596:AC4596"/>
    <mergeCell ref="AF4596:AG4596"/>
    <mergeCell ref="AJ4596:AK4596"/>
    <mergeCell ref="AF4594:AG4594"/>
    <mergeCell ref="AJ4594:AK4594"/>
    <mergeCell ref="AN4594:AO4594"/>
    <mergeCell ref="H4595:I4595"/>
    <mergeCell ref="L4595:M4595"/>
    <mergeCell ref="P4595:Q4595"/>
    <mergeCell ref="T4595:U4595"/>
    <mergeCell ref="X4595:Y4595"/>
    <mergeCell ref="AB4595:AC4595"/>
    <mergeCell ref="AF4595:AG4595"/>
    <mergeCell ref="H4594:I4594"/>
    <mergeCell ref="L4594:M4594"/>
    <mergeCell ref="P4594:Q4594"/>
    <mergeCell ref="T4594:U4594"/>
    <mergeCell ref="X4594:Y4594"/>
    <mergeCell ref="AB4594:AC4594"/>
    <mergeCell ref="AM4592:AO4592"/>
    <mergeCell ref="H4593:I4593"/>
    <mergeCell ref="L4593:M4593"/>
    <mergeCell ref="P4593:Q4593"/>
    <mergeCell ref="T4593:U4593"/>
    <mergeCell ref="X4593:Y4593"/>
    <mergeCell ref="AB4593:AC4593"/>
    <mergeCell ref="AF4593:AG4593"/>
    <mergeCell ref="AJ4593:AK4593"/>
    <mergeCell ref="AN4593:AO4593"/>
    <mergeCell ref="AI4591:AK4591"/>
    <mergeCell ref="AM4591:AO4591"/>
    <mergeCell ref="G4592:I4592"/>
    <mergeCell ref="K4592:M4592"/>
    <mergeCell ref="O4592:Q4592"/>
    <mergeCell ref="S4592:U4592"/>
    <mergeCell ref="W4592:Y4592"/>
    <mergeCell ref="AA4592:AC4592"/>
    <mergeCell ref="AE4592:AG4592"/>
    <mergeCell ref="AI4592:AK4592"/>
    <mergeCell ref="AF4590:AG4590"/>
    <mergeCell ref="AJ4590:AK4590"/>
    <mergeCell ref="AN4590:AO4590"/>
    <mergeCell ref="G4591:I4591"/>
    <mergeCell ref="K4591:M4591"/>
    <mergeCell ref="O4591:Q4591"/>
    <mergeCell ref="S4591:U4591"/>
    <mergeCell ref="W4591:Y4591"/>
    <mergeCell ref="AA4591:AC4591"/>
    <mergeCell ref="AE4591:AG4591"/>
    <mergeCell ref="H4590:I4590"/>
    <mergeCell ref="L4590:M4590"/>
    <mergeCell ref="P4590:Q4590"/>
    <mergeCell ref="T4590:U4590"/>
    <mergeCell ref="X4590:Y4590"/>
    <mergeCell ref="AB4590:AC4590"/>
    <mergeCell ref="AM4588:AO4588"/>
    <mergeCell ref="H4589:I4589"/>
    <mergeCell ref="L4589:M4589"/>
    <mergeCell ref="P4589:Q4589"/>
    <mergeCell ref="T4589:U4589"/>
    <mergeCell ref="X4589:Y4589"/>
    <mergeCell ref="AB4589:AC4589"/>
    <mergeCell ref="AF4589:AG4589"/>
    <mergeCell ref="AJ4589:AK4589"/>
    <mergeCell ref="AN4589:AO4589"/>
    <mergeCell ref="AI4587:AK4587"/>
    <mergeCell ref="AM4587:AO4587"/>
    <mergeCell ref="G4588:I4588"/>
    <mergeCell ref="K4588:M4588"/>
    <mergeCell ref="O4588:Q4588"/>
    <mergeCell ref="S4588:U4588"/>
    <mergeCell ref="W4588:Y4588"/>
    <mergeCell ref="AA4588:AC4588"/>
    <mergeCell ref="AE4588:AG4588"/>
    <mergeCell ref="AI4588:AK4588"/>
    <mergeCell ref="AE4586:AG4586"/>
    <mergeCell ref="AI4586:AK4586"/>
    <mergeCell ref="AM4586:AO4586"/>
    <mergeCell ref="G4587:I4587"/>
    <mergeCell ref="K4587:M4587"/>
    <mergeCell ref="O4587:Q4587"/>
    <mergeCell ref="S4587:U4587"/>
    <mergeCell ref="W4587:Y4587"/>
    <mergeCell ref="AA4587:AC4587"/>
    <mergeCell ref="AE4587:AG4587"/>
    <mergeCell ref="G4586:I4586"/>
    <mergeCell ref="K4586:M4586"/>
    <mergeCell ref="O4586:Q4586"/>
    <mergeCell ref="S4586:U4586"/>
    <mergeCell ref="W4586:Y4586"/>
    <mergeCell ref="AA4586:AC4586"/>
    <mergeCell ref="AN4584:AO4584"/>
    <mergeCell ref="H4585:I4585"/>
    <mergeCell ref="L4585:M4585"/>
    <mergeCell ref="P4585:Q4585"/>
    <mergeCell ref="T4585:U4585"/>
    <mergeCell ref="X4585:Y4585"/>
    <mergeCell ref="AB4585:AC4585"/>
    <mergeCell ref="AF4585:AG4585"/>
    <mergeCell ref="AJ4585:AK4585"/>
    <mergeCell ref="AN4585:AO4585"/>
    <mergeCell ref="AJ4583:AK4583"/>
    <mergeCell ref="AN4583:AO4583"/>
    <mergeCell ref="H4584:I4584"/>
    <mergeCell ref="L4584:M4584"/>
    <mergeCell ref="P4584:Q4584"/>
    <mergeCell ref="T4584:U4584"/>
    <mergeCell ref="X4584:Y4584"/>
    <mergeCell ref="AB4584:AC4584"/>
    <mergeCell ref="AF4584:AG4584"/>
    <mergeCell ref="AJ4584:AK4584"/>
    <mergeCell ref="AF4582:AG4582"/>
    <mergeCell ref="AJ4582:AK4582"/>
    <mergeCell ref="AN4582:AO4582"/>
    <mergeCell ref="H4583:I4583"/>
    <mergeCell ref="L4583:M4583"/>
    <mergeCell ref="P4583:Q4583"/>
    <mergeCell ref="T4583:U4583"/>
    <mergeCell ref="X4583:Y4583"/>
    <mergeCell ref="AB4583:AC4583"/>
    <mergeCell ref="AF4583:AG4583"/>
    <mergeCell ref="H4582:I4582"/>
    <mergeCell ref="L4582:M4582"/>
    <mergeCell ref="P4582:Q4582"/>
    <mergeCell ref="T4582:U4582"/>
    <mergeCell ref="X4582:Y4582"/>
    <mergeCell ref="AB4582:AC4582"/>
    <mergeCell ref="AN4580:AO4580"/>
    <mergeCell ref="H4581:I4581"/>
    <mergeCell ref="L4581:M4581"/>
    <mergeCell ref="P4581:Q4581"/>
    <mergeCell ref="T4581:U4581"/>
    <mergeCell ref="X4581:Y4581"/>
    <mergeCell ref="AB4581:AC4581"/>
    <mergeCell ref="AF4581:AG4581"/>
    <mergeCell ref="AJ4581:AK4581"/>
    <mergeCell ref="AN4581:AO4581"/>
    <mergeCell ref="AI4579:AK4579"/>
    <mergeCell ref="AM4579:AO4579"/>
    <mergeCell ref="H4580:I4580"/>
    <mergeCell ref="L4580:M4580"/>
    <mergeCell ref="P4580:Q4580"/>
    <mergeCell ref="T4580:U4580"/>
    <mergeCell ref="X4580:Y4580"/>
    <mergeCell ref="AB4580:AC4580"/>
    <mergeCell ref="AF4580:AG4580"/>
    <mergeCell ref="AJ4580:AK4580"/>
    <mergeCell ref="AE4578:AG4578"/>
    <mergeCell ref="AI4578:AK4578"/>
    <mergeCell ref="AM4578:AO4578"/>
    <mergeCell ref="G4579:I4579"/>
    <mergeCell ref="K4579:M4579"/>
    <mergeCell ref="O4579:Q4579"/>
    <mergeCell ref="S4579:U4579"/>
    <mergeCell ref="W4579:Y4579"/>
    <mergeCell ref="AA4579:AC4579"/>
    <mergeCell ref="AE4579:AG4579"/>
    <mergeCell ref="G4578:I4578"/>
    <mergeCell ref="K4578:M4578"/>
    <mergeCell ref="O4578:Q4578"/>
    <mergeCell ref="S4578:U4578"/>
    <mergeCell ref="W4578:Y4578"/>
    <mergeCell ref="AA4578:AC4578"/>
    <mergeCell ref="AN4576:AO4576"/>
    <mergeCell ref="H4577:I4577"/>
    <mergeCell ref="L4577:M4577"/>
    <mergeCell ref="P4577:Q4577"/>
    <mergeCell ref="T4577:U4577"/>
    <mergeCell ref="X4577:Y4577"/>
    <mergeCell ref="AB4577:AC4577"/>
    <mergeCell ref="AF4577:AG4577"/>
    <mergeCell ref="AJ4577:AK4577"/>
    <mergeCell ref="AN4577:AO4577"/>
    <mergeCell ref="AJ4575:AK4575"/>
    <mergeCell ref="AN4575:AO4575"/>
    <mergeCell ref="H4576:I4576"/>
    <mergeCell ref="L4576:M4576"/>
    <mergeCell ref="P4576:Q4576"/>
    <mergeCell ref="T4576:U4576"/>
    <mergeCell ref="X4576:Y4576"/>
    <mergeCell ref="AB4576:AC4576"/>
    <mergeCell ref="AF4576:AG4576"/>
    <mergeCell ref="AJ4576:AK4576"/>
    <mergeCell ref="AF4574:AG4574"/>
    <mergeCell ref="AJ4574:AK4574"/>
    <mergeCell ref="AN4574:AO4574"/>
    <mergeCell ref="H4575:I4575"/>
    <mergeCell ref="L4575:M4575"/>
    <mergeCell ref="P4575:Q4575"/>
    <mergeCell ref="T4575:U4575"/>
    <mergeCell ref="X4575:Y4575"/>
    <mergeCell ref="AB4575:AC4575"/>
    <mergeCell ref="AF4575:AG4575"/>
    <mergeCell ref="H4574:I4574"/>
    <mergeCell ref="L4574:M4574"/>
    <mergeCell ref="P4574:Q4574"/>
    <mergeCell ref="T4574:U4574"/>
    <mergeCell ref="X4574:Y4574"/>
    <mergeCell ref="AB4574:AC4574"/>
    <mergeCell ref="AM4572:AO4572"/>
    <mergeCell ref="H4573:I4573"/>
    <mergeCell ref="L4573:M4573"/>
    <mergeCell ref="P4573:Q4573"/>
    <mergeCell ref="T4573:U4573"/>
    <mergeCell ref="X4573:Y4573"/>
    <mergeCell ref="AB4573:AC4573"/>
    <mergeCell ref="AF4573:AG4573"/>
    <mergeCell ref="AJ4573:AK4573"/>
    <mergeCell ref="AN4573:AO4573"/>
    <mergeCell ref="AI4571:AK4571"/>
    <mergeCell ref="AM4571:AO4571"/>
    <mergeCell ref="G4572:I4572"/>
    <mergeCell ref="K4572:M4572"/>
    <mergeCell ref="O4572:Q4572"/>
    <mergeCell ref="S4572:U4572"/>
    <mergeCell ref="W4572:Y4572"/>
    <mergeCell ref="AA4572:AC4572"/>
    <mergeCell ref="AE4572:AG4572"/>
    <mergeCell ref="AI4572:AK4572"/>
    <mergeCell ref="AE4570:AG4570"/>
    <mergeCell ref="AI4570:AK4570"/>
    <mergeCell ref="AM4570:AO4570"/>
    <mergeCell ref="G4571:I4571"/>
    <mergeCell ref="K4571:M4571"/>
    <mergeCell ref="O4571:Q4571"/>
    <mergeCell ref="S4571:U4571"/>
    <mergeCell ref="W4571:Y4571"/>
    <mergeCell ref="AA4571:AC4571"/>
    <mergeCell ref="AE4571:AG4571"/>
    <mergeCell ref="G4570:I4570"/>
    <mergeCell ref="K4570:M4570"/>
    <mergeCell ref="O4570:Q4570"/>
    <mergeCell ref="S4570:U4570"/>
    <mergeCell ref="W4570:Y4570"/>
    <mergeCell ref="AA4570:AC4570"/>
    <mergeCell ref="AN4568:AO4568"/>
    <mergeCell ref="H4569:I4569"/>
    <mergeCell ref="L4569:M4569"/>
    <mergeCell ref="P4569:Q4569"/>
    <mergeCell ref="T4569:U4569"/>
    <mergeCell ref="X4569:Y4569"/>
    <mergeCell ref="AB4569:AC4569"/>
    <mergeCell ref="AF4569:AG4569"/>
    <mergeCell ref="AJ4569:AK4569"/>
    <mergeCell ref="AN4569:AO4569"/>
    <mergeCell ref="AI4567:AK4567"/>
    <mergeCell ref="AM4567:AO4567"/>
    <mergeCell ref="H4568:I4568"/>
    <mergeCell ref="L4568:M4568"/>
    <mergeCell ref="P4568:Q4568"/>
    <mergeCell ref="T4568:U4568"/>
    <mergeCell ref="X4568:Y4568"/>
    <mergeCell ref="AB4568:AC4568"/>
    <mergeCell ref="AF4568:AG4568"/>
    <mergeCell ref="AJ4568:AK4568"/>
    <mergeCell ref="AE4566:AG4566"/>
    <mergeCell ref="AI4566:AK4566"/>
    <mergeCell ref="AM4566:AO4566"/>
    <mergeCell ref="G4567:I4567"/>
    <mergeCell ref="K4567:M4567"/>
    <mergeCell ref="O4567:Q4567"/>
    <mergeCell ref="S4567:U4567"/>
    <mergeCell ref="W4567:Y4567"/>
    <mergeCell ref="AA4567:AC4567"/>
    <mergeCell ref="AE4567:AG4567"/>
    <mergeCell ref="G4566:I4566"/>
    <mergeCell ref="K4566:M4566"/>
    <mergeCell ref="O4566:Q4566"/>
    <mergeCell ref="S4566:U4566"/>
    <mergeCell ref="W4566:Y4566"/>
    <mergeCell ref="AA4566:AC4566"/>
    <mergeCell ref="AN4564:AO4564"/>
    <mergeCell ref="G4565:I4565"/>
    <mergeCell ref="K4565:M4565"/>
    <mergeCell ref="O4565:Q4565"/>
    <mergeCell ref="S4565:U4565"/>
    <mergeCell ref="W4565:Y4565"/>
    <mergeCell ref="AA4565:AC4565"/>
    <mergeCell ref="AE4565:AG4565"/>
    <mergeCell ref="AI4565:AK4565"/>
    <mergeCell ref="AM4565:AO4565"/>
    <mergeCell ref="AJ4563:AK4563"/>
    <mergeCell ref="AN4563:AO4563"/>
    <mergeCell ref="H4564:I4564"/>
    <mergeCell ref="L4564:M4564"/>
    <mergeCell ref="P4564:Q4564"/>
    <mergeCell ref="T4564:U4564"/>
    <mergeCell ref="X4564:Y4564"/>
    <mergeCell ref="AB4564:AC4564"/>
    <mergeCell ref="AF4564:AG4564"/>
    <mergeCell ref="AJ4564:AK4564"/>
    <mergeCell ref="AF4562:AG4562"/>
    <mergeCell ref="AJ4562:AK4562"/>
    <mergeCell ref="AN4562:AO4562"/>
    <mergeCell ref="H4563:I4563"/>
    <mergeCell ref="L4563:M4563"/>
    <mergeCell ref="P4563:Q4563"/>
    <mergeCell ref="T4563:U4563"/>
    <mergeCell ref="X4563:Y4563"/>
    <mergeCell ref="AB4563:AC4563"/>
    <mergeCell ref="AF4563:AG4563"/>
    <mergeCell ref="H4562:I4562"/>
    <mergeCell ref="L4562:M4562"/>
    <mergeCell ref="P4562:Q4562"/>
    <mergeCell ref="T4562:U4562"/>
    <mergeCell ref="X4562:Y4562"/>
    <mergeCell ref="AB4562:AC4562"/>
    <mergeCell ref="AN4560:AO4560"/>
    <mergeCell ref="H4561:I4561"/>
    <mergeCell ref="L4561:M4561"/>
    <mergeCell ref="P4561:Q4561"/>
    <mergeCell ref="T4561:U4561"/>
    <mergeCell ref="X4561:Y4561"/>
    <mergeCell ref="AB4561:AC4561"/>
    <mergeCell ref="AF4561:AG4561"/>
    <mergeCell ref="AJ4561:AK4561"/>
    <mergeCell ref="AN4561:AO4561"/>
    <mergeCell ref="AJ4559:AK4559"/>
    <mergeCell ref="AN4559:AO4559"/>
    <mergeCell ref="H4560:I4560"/>
    <mergeCell ref="L4560:M4560"/>
    <mergeCell ref="P4560:Q4560"/>
    <mergeCell ref="T4560:U4560"/>
    <mergeCell ref="X4560:Y4560"/>
    <mergeCell ref="AB4560:AC4560"/>
    <mergeCell ref="AF4560:AG4560"/>
    <mergeCell ref="AJ4560:AK4560"/>
    <mergeCell ref="AF4558:AG4558"/>
    <mergeCell ref="AJ4558:AK4558"/>
    <mergeCell ref="AN4558:AO4558"/>
    <mergeCell ref="H4559:I4559"/>
    <mergeCell ref="L4559:M4559"/>
    <mergeCell ref="P4559:Q4559"/>
    <mergeCell ref="T4559:U4559"/>
    <mergeCell ref="X4559:Y4559"/>
    <mergeCell ref="AB4559:AC4559"/>
    <mergeCell ref="AF4559:AG4559"/>
    <mergeCell ref="H4558:I4558"/>
    <mergeCell ref="L4558:M4558"/>
    <mergeCell ref="P4558:Q4558"/>
    <mergeCell ref="T4558:U4558"/>
    <mergeCell ref="X4558:Y4558"/>
    <mergeCell ref="AB4558:AC4558"/>
    <mergeCell ref="AN4556:AO4556"/>
    <mergeCell ref="H4557:I4557"/>
    <mergeCell ref="L4557:M4557"/>
    <mergeCell ref="P4557:Q4557"/>
    <mergeCell ref="T4557:U4557"/>
    <mergeCell ref="X4557:Y4557"/>
    <mergeCell ref="AB4557:AC4557"/>
    <mergeCell ref="AF4557:AG4557"/>
    <mergeCell ref="AJ4557:AK4557"/>
    <mergeCell ref="AN4557:AO4557"/>
    <mergeCell ref="AJ4555:AK4555"/>
    <mergeCell ref="AN4555:AO4555"/>
    <mergeCell ref="H4556:I4556"/>
    <mergeCell ref="L4556:M4556"/>
    <mergeCell ref="P4556:Q4556"/>
    <mergeCell ref="T4556:U4556"/>
    <mergeCell ref="X4556:Y4556"/>
    <mergeCell ref="AB4556:AC4556"/>
    <mergeCell ref="AF4556:AG4556"/>
    <mergeCell ref="AJ4556:AK4556"/>
    <mergeCell ref="AF4554:AG4554"/>
    <mergeCell ref="AJ4554:AK4554"/>
    <mergeCell ref="AN4554:AO4554"/>
    <mergeCell ref="H4555:I4555"/>
    <mergeCell ref="L4555:M4555"/>
    <mergeCell ref="P4555:Q4555"/>
    <mergeCell ref="T4555:U4555"/>
    <mergeCell ref="X4555:Y4555"/>
    <mergeCell ref="AB4555:AC4555"/>
    <mergeCell ref="AF4555:AG4555"/>
    <mergeCell ref="H4554:I4554"/>
    <mergeCell ref="L4554:M4554"/>
    <mergeCell ref="P4554:Q4554"/>
    <mergeCell ref="T4554:U4554"/>
    <mergeCell ref="X4554:Y4554"/>
    <mergeCell ref="AB4554:AC4554"/>
    <mergeCell ref="AM4552:AO4552"/>
    <mergeCell ref="H4553:I4553"/>
    <mergeCell ref="L4553:M4553"/>
    <mergeCell ref="P4553:Q4553"/>
    <mergeCell ref="T4553:U4553"/>
    <mergeCell ref="X4553:Y4553"/>
    <mergeCell ref="AB4553:AC4553"/>
    <mergeCell ref="AF4553:AG4553"/>
    <mergeCell ref="AJ4553:AK4553"/>
    <mergeCell ref="AN4553:AO4553"/>
    <mergeCell ref="AI4551:AK4551"/>
    <mergeCell ref="AM4551:AO4551"/>
    <mergeCell ref="G4552:I4552"/>
    <mergeCell ref="K4552:M4552"/>
    <mergeCell ref="O4552:Q4552"/>
    <mergeCell ref="S4552:U4552"/>
    <mergeCell ref="W4552:Y4552"/>
    <mergeCell ref="AA4552:AC4552"/>
    <mergeCell ref="AE4552:AG4552"/>
    <mergeCell ref="AI4552:AK4552"/>
    <mergeCell ref="AF4550:AG4550"/>
    <mergeCell ref="AJ4550:AK4550"/>
    <mergeCell ref="AN4550:AO4550"/>
    <mergeCell ref="G4551:I4551"/>
    <mergeCell ref="K4551:M4551"/>
    <mergeCell ref="O4551:Q4551"/>
    <mergeCell ref="S4551:U4551"/>
    <mergeCell ref="W4551:Y4551"/>
    <mergeCell ref="AA4551:AC4551"/>
    <mergeCell ref="AE4551:AG4551"/>
    <mergeCell ref="H4550:I4550"/>
    <mergeCell ref="L4550:M4550"/>
    <mergeCell ref="P4550:Q4550"/>
    <mergeCell ref="T4550:U4550"/>
    <mergeCell ref="X4550:Y4550"/>
    <mergeCell ref="AB4550:AC4550"/>
    <mergeCell ref="AN4548:AO4548"/>
    <mergeCell ref="H4549:I4549"/>
    <mergeCell ref="L4549:M4549"/>
    <mergeCell ref="P4549:Q4549"/>
    <mergeCell ref="T4549:U4549"/>
    <mergeCell ref="X4549:Y4549"/>
    <mergeCell ref="AB4549:AC4549"/>
    <mergeCell ref="AF4549:AG4549"/>
    <mergeCell ref="AJ4549:AK4549"/>
    <mergeCell ref="AN4549:AO4549"/>
    <mergeCell ref="AI4547:AK4547"/>
    <mergeCell ref="AM4547:AO4547"/>
    <mergeCell ref="H4548:I4548"/>
    <mergeCell ref="L4548:M4548"/>
    <mergeCell ref="P4548:Q4548"/>
    <mergeCell ref="T4548:U4548"/>
    <mergeCell ref="X4548:Y4548"/>
    <mergeCell ref="AB4548:AC4548"/>
    <mergeCell ref="AF4548:AG4548"/>
    <mergeCell ref="AJ4548:AK4548"/>
    <mergeCell ref="AE4546:AG4546"/>
    <mergeCell ref="AI4546:AK4546"/>
    <mergeCell ref="AM4546:AO4546"/>
    <mergeCell ref="G4547:I4547"/>
    <mergeCell ref="K4547:M4547"/>
    <mergeCell ref="O4547:Q4547"/>
    <mergeCell ref="S4547:U4547"/>
    <mergeCell ref="W4547:Y4547"/>
    <mergeCell ref="AA4547:AC4547"/>
    <mergeCell ref="AE4547:AG4547"/>
    <mergeCell ref="G4546:I4546"/>
    <mergeCell ref="K4546:M4546"/>
    <mergeCell ref="O4546:Q4546"/>
    <mergeCell ref="S4546:U4546"/>
    <mergeCell ref="W4546:Y4546"/>
    <mergeCell ref="AA4546:AC4546"/>
    <mergeCell ref="AN4544:AO4544"/>
    <mergeCell ref="G4545:I4545"/>
    <mergeCell ref="K4545:M4545"/>
    <mergeCell ref="O4545:Q4545"/>
    <mergeCell ref="S4545:U4545"/>
    <mergeCell ref="W4545:Y4545"/>
    <mergeCell ref="AA4545:AC4545"/>
    <mergeCell ref="AE4545:AG4545"/>
    <mergeCell ref="AI4545:AK4545"/>
    <mergeCell ref="AM4545:AO4545"/>
    <mergeCell ref="AM4543:AO4543"/>
    <mergeCell ref="A4544:E4544"/>
    <mergeCell ref="H4544:I4544"/>
    <mergeCell ref="L4544:M4544"/>
    <mergeCell ref="P4544:Q4544"/>
    <mergeCell ref="T4544:U4544"/>
    <mergeCell ref="X4544:Y4544"/>
    <mergeCell ref="AB4544:AC4544"/>
    <mergeCell ref="AF4544:AG4544"/>
    <mergeCell ref="AJ4544:AK4544"/>
    <mergeCell ref="AI4542:AK4542"/>
    <mergeCell ref="AM4542:AO4542"/>
    <mergeCell ref="G4543:I4543"/>
    <mergeCell ref="K4543:M4543"/>
    <mergeCell ref="O4543:Q4543"/>
    <mergeCell ref="S4543:U4543"/>
    <mergeCell ref="W4543:Y4543"/>
    <mergeCell ref="AA4543:AC4543"/>
    <mergeCell ref="AE4543:AG4543"/>
    <mergeCell ref="AI4543:AK4543"/>
    <mergeCell ref="AF4541:AG4541"/>
    <mergeCell ref="AJ4541:AK4541"/>
    <mergeCell ref="AN4541:AO4541"/>
    <mergeCell ref="G4542:I4542"/>
    <mergeCell ref="K4542:M4542"/>
    <mergeCell ref="O4542:Q4542"/>
    <mergeCell ref="S4542:U4542"/>
    <mergeCell ref="W4542:Y4542"/>
    <mergeCell ref="AA4542:AC4542"/>
    <mergeCell ref="AE4542:AG4542"/>
    <mergeCell ref="H4541:I4541"/>
    <mergeCell ref="L4541:M4541"/>
    <mergeCell ref="P4541:Q4541"/>
    <mergeCell ref="T4541:U4541"/>
    <mergeCell ref="X4541:Y4541"/>
    <mergeCell ref="AB4541:AC4541"/>
    <mergeCell ref="AM4539:AO4539"/>
    <mergeCell ref="H4540:I4540"/>
    <mergeCell ref="L4540:M4540"/>
    <mergeCell ref="P4540:Q4540"/>
    <mergeCell ref="T4540:U4540"/>
    <mergeCell ref="X4540:Y4540"/>
    <mergeCell ref="AB4540:AC4540"/>
    <mergeCell ref="AF4540:AG4540"/>
    <mergeCell ref="AJ4540:AK4540"/>
    <mergeCell ref="AN4540:AO4540"/>
    <mergeCell ref="AI4538:AK4538"/>
    <mergeCell ref="AM4538:AO4538"/>
    <mergeCell ref="G4539:I4539"/>
    <mergeCell ref="K4539:M4539"/>
    <mergeCell ref="O4539:Q4539"/>
    <mergeCell ref="S4539:U4539"/>
    <mergeCell ref="W4539:Y4539"/>
    <mergeCell ref="AA4539:AC4539"/>
    <mergeCell ref="AE4539:AG4539"/>
    <mergeCell ref="AI4539:AK4539"/>
    <mergeCell ref="AE4537:AG4537"/>
    <mergeCell ref="AI4537:AK4537"/>
    <mergeCell ref="AM4537:AO4537"/>
    <mergeCell ref="G4538:I4538"/>
    <mergeCell ref="K4538:M4538"/>
    <mergeCell ref="O4538:Q4538"/>
    <mergeCell ref="S4538:U4538"/>
    <mergeCell ref="W4538:Y4538"/>
    <mergeCell ref="AA4538:AC4538"/>
    <mergeCell ref="AE4538:AG4538"/>
    <mergeCell ref="G4537:I4537"/>
    <mergeCell ref="K4537:M4537"/>
    <mergeCell ref="O4537:Q4537"/>
    <mergeCell ref="S4537:U4537"/>
    <mergeCell ref="W4537:Y4537"/>
    <mergeCell ref="AA4537:AC4537"/>
    <mergeCell ref="AN4535:AO4535"/>
    <mergeCell ref="H4536:I4536"/>
    <mergeCell ref="L4536:M4536"/>
    <mergeCell ref="P4536:Q4536"/>
    <mergeCell ref="T4536:U4536"/>
    <mergeCell ref="X4536:Y4536"/>
    <mergeCell ref="AB4536:AC4536"/>
    <mergeCell ref="AF4536:AG4536"/>
    <mergeCell ref="AJ4536:AK4536"/>
    <mergeCell ref="AN4536:AO4536"/>
    <mergeCell ref="AI4534:AK4534"/>
    <mergeCell ref="AM4534:AO4534"/>
    <mergeCell ref="H4535:I4535"/>
    <mergeCell ref="L4535:M4535"/>
    <mergeCell ref="P4535:Q4535"/>
    <mergeCell ref="T4535:U4535"/>
    <mergeCell ref="X4535:Y4535"/>
    <mergeCell ref="AB4535:AC4535"/>
    <mergeCell ref="AF4535:AG4535"/>
    <mergeCell ref="AJ4535:AK4535"/>
    <mergeCell ref="AE4533:AG4533"/>
    <mergeCell ref="AI4533:AK4533"/>
    <mergeCell ref="AM4533:AO4533"/>
    <mergeCell ref="G4534:I4534"/>
    <mergeCell ref="K4534:M4534"/>
    <mergeCell ref="O4534:Q4534"/>
    <mergeCell ref="S4534:U4534"/>
    <mergeCell ref="W4534:Y4534"/>
    <mergeCell ref="AA4534:AC4534"/>
    <mergeCell ref="AE4534:AG4534"/>
    <mergeCell ref="G4533:I4533"/>
    <mergeCell ref="K4533:M4533"/>
    <mergeCell ref="O4533:Q4533"/>
    <mergeCell ref="S4533:U4533"/>
    <mergeCell ref="W4533:Y4533"/>
    <mergeCell ref="AA4533:AC4533"/>
    <mergeCell ref="AN4531:AO4531"/>
    <mergeCell ref="H4532:I4532"/>
    <mergeCell ref="L4532:M4532"/>
    <mergeCell ref="P4532:Q4532"/>
    <mergeCell ref="T4532:U4532"/>
    <mergeCell ref="X4532:Y4532"/>
    <mergeCell ref="AB4532:AC4532"/>
    <mergeCell ref="AF4532:AG4532"/>
    <mergeCell ref="AJ4532:AK4532"/>
    <mergeCell ref="AN4532:AO4532"/>
    <mergeCell ref="AJ4530:AK4530"/>
    <mergeCell ref="AN4530:AO4530"/>
    <mergeCell ref="H4531:I4531"/>
    <mergeCell ref="L4531:M4531"/>
    <mergeCell ref="P4531:Q4531"/>
    <mergeCell ref="T4531:U4531"/>
    <mergeCell ref="X4531:Y4531"/>
    <mergeCell ref="AB4531:AC4531"/>
    <mergeCell ref="AF4531:AG4531"/>
    <mergeCell ref="AJ4531:AK4531"/>
    <mergeCell ref="AE4529:AG4529"/>
    <mergeCell ref="AI4529:AK4529"/>
    <mergeCell ref="AM4529:AO4529"/>
    <mergeCell ref="H4530:I4530"/>
    <mergeCell ref="L4530:M4530"/>
    <mergeCell ref="P4530:Q4530"/>
    <mergeCell ref="T4530:U4530"/>
    <mergeCell ref="X4530:Y4530"/>
    <mergeCell ref="AB4530:AC4530"/>
    <mergeCell ref="AF4530:AG4530"/>
    <mergeCell ref="G4529:I4529"/>
    <mergeCell ref="K4529:M4529"/>
    <mergeCell ref="O4529:Q4529"/>
    <mergeCell ref="S4529:U4529"/>
    <mergeCell ref="W4529:Y4529"/>
    <mergeCell ref="AA4529:AC4529"/>
    <mergeCell ref="AM4527:AO4527"/>
    <mergeCell ref="G4528:I4528"/>
    <mergeCell ref="K4528:M4528"/>
    <mergeCell ref="O4528:Q4528"/>
    <mergeCell ref="S4528:U4528"/>
    <mergeCell ref="W4528:Y4528"/>
    <mergeCell ref="AA4528:AC4528"/>
    <mergeCell ref="AE4528:AG4528"/>
    <mergeCell ref="AI4528:AK4528"/>
    <mergeCell ref="AM4528:AO4528"/>
    <mergeCell ref="AI4526:AK4526"/>
    <mergeCell ref="AM4526:AO4526"/>
    <mergeCell ref="G4527:I4527"/>
    <mergeCell ref="K4527:M4527"/>
    <mergeCell ref="O4527:Q4527"/>
    <mergeCell ref="S4527:U4527"/>
    <mergeCell ref="W4527:Y4527"/>
    <mergeCell ref="AA4527:AC4527"/>
    <mergeCell ref="AE4527:AG4527"/>
    <mergeCell ref="AI4527:AK4527"/>
    <mergeCell ref="AF4525:AG4525"/>
    <mergeCell ref="AJ4525:AK4525"/>
    <mergeCell ref="AN4525:AO4525"/>
    <mergeCell ref="G4526:I4526"/>
    <mergeCell ref="K4526:M4526"/>
    <mergeCell ref="O4526:Q4526"/>
    <mergeCell ref="S4526:U4526"/>
    <mergeCell ref="W4526:Y4526"/>
    <mergeCell ref="AA4526:AC4526"/>
    <mergeCell ref="AE4526:AG4526"/>
    <mergeCell ref="H4525:I4525"/>
    <mergeCell ref="L4525:M4525"/>
    <mergeCell ref="P4525:Q4525"/>
    <mergeCell ref="T4525:U4525"/>
    <mergeCell ref="X4525:Y4525"/>
    <mergeCell ref="AB4525:AC4525"/>
    <mergeCell ref="AN4523:AO4523"/>
    <mergeCell ref="H4524:I4524"/>
    <mergeCell ref="L4524:M4524"/>
    <mergeCell ref="P4524:Q4524"/>
    <mergeCell ref="T4524:U4524"/>
    <mergeCell ref="X4524:Y4524"/>
    <mergeCell ref="AB4524:AC4524"/>
    <mergeCell ref="AF4524:AG4524"/>
    <mergeCell ref="AJ4524:AK4524"/>
    <mergeCell ref="AN4524:AO4524"/>
    <mergeCell ref="AJ4522:AK4522"/>
    <mergeCell ref="AN4522:AO4522"/>
    <mergeCell ref="H4523:I4523"/>
    <mergeCell ref="L4523:M4523"/>
    <mergeCell ref="P4523:Q4523"/>
    <mergeCell ref="T4523:U4523"/>
    <mergeCell ref="X4523:Y4523"/>
    <mergeCell ref="AB4523:AC4523"/>
    <mergeCell ref="AF4523:AG4523"/>
    <mergeCell ref="AJ4523:AK4523"/>
    <mergeCell ref="AE4521:AG4521"/>
    <mergeCell ref="AI4521:AK4521"/>
    <mergeCell ref="AM4521:AO4521"/>
    <mergeCell ref="H4522:I4522"/>
    <mergeCell ref="L4522:M4522"/>
    <mergeCell ref="P4522:Q4522"/>
    <mergeCell ref="T4522:U4522"/>
    <mergeCell ref="X4522:Y4522"/>
    <mergeCell ref="AB4522:AC4522"/>
    <mergeCell ref="AF4522:AG4522"/>
    <mergeCell ref="G4521:I4521"/>
    <mergeCell ref="K4521:M4521"/>
    <mergeCell ref="O4521:Q4521"/>
    <mergeCell ref="S4521:U4521"/>
    <mergeCell ref="W4521:Y4521"/>
    <mergeCell ref="AA4521:AC4521"/>
    <mergeCell ref="AN4519:AO4519"/>
    <mergeCell ref="G4520:I4520"/>
    <mergeCell ref="K4520:M4520"/>
    <mergeCell ref="O4520:Q4520"/>
    <mergeCell ref="S4520:U4520"/>
    <mergeCell ref="W4520:Y4520"/>
    <mergeCell ref="AA4520:AC4520"/>
    <mergeCell ref="AE4520:AG4520"/>
    <mergeCell ref="AI4520:AK4520"/>
    <mergeCell ref="AM4520:AO4520"/>
    <mergeCell ref="AJ4518:AK4518"/>
    <mergeCell ref="AN4518:AO4518"/>
    <mergeCell ref="H4519:I4519"/>
    <mergeCell ref="L4519:M4519"/>
    <mergeCell ref="P4519:Q4519"/>
    <mergeCell ref="T4519:U4519"/>
    <mergeCell ref="X4519:Y4519"/>
    <mergeCell ref="AB4519:AC4519"/>
    <mergeCell ref="AF4519:AG4519"/>
    <mergeCell ref="AJ4519:AK4519"/>
    <mergeCell ref="AF4517:AG4517"/>
    <mergeCell ref="AJ4517:AK4517"/>
    <mergeCell ref="AN4517:AO4517"/>
    <mergeCell ref="H4518:I4518"/>
    <mergeCell ref="L4518:M4518"/>
    <mergeCell ref="P4518:Q4518"/>
    <mergeCell ref="T4518:U4518"/>
    <mergeCell ref="X4518:Y4518"/>
    <mergeCell ref="AB4518:AC4518"/>
    <mergeCell ref="AF4518:AG4518"/>
    <mergeCell ref="H4517:I4517"/>
    <mergeCell ref="L4517:M4517"/>
    <mergeCell ref="P4517:Q4517"/>
    <mergeCell ref="T4517:U4517"/>
    <mergeCell ref="X4517:Y4517"/>
    <mergeCell ref="AB4517:AC4517"/>
    <mergeCell ref="AN4515:AO4515"/>
    <mergeCell ref="H4516:I4516"/>
    <mergeCell ref="L4516:M4516"/>
    <mergeCell ref="P4516:Q4516"/>
    <mergeCell ref="T4516:U4516"/>
    <mergeCell ref="X4516:Y4516"/>
    <mergeCell ref="AB4516:AC4516"/>
    <mergeCell ref="AF4516:AG4516"/>
    <mergeCell ref="AJ4516:AK4516"/>
    <mergeCell ref="AN4516:AO4516"/>
    <mergeCell ref="AJ4514:AK4514"/>
    <mergeCell ref="AN4514:AO4514"/>
    <mergeCell ref="H4515:I4515"/>
    <mergeCell ref="L4515:M4515"/>
    <mergeCell ref="P4515:Q4515"/>
    <mergeCell ref="T4515:U4515"/>
    <mergeCell ref="X4515:Y4515"/>
    <mergeCell ref="AB4515:AC4515"/>
    <mergeCell ref="AF4515:AG4515"/>
    <mergeCell ref="AJ4515:AK4515"/>
    <mergeCell ref="AF4513:AG4513"/>
    <mergeCell ref="AJ4513:AK4513"/>
    <mergeCell ref="AN4513:AO4513"/>
    <mergeCell ref="H4514:I4514"/>
    <mergeCell ref="L4514:M4514"/>
    <mergeCell ref="P4514:Q4514"/>
    <mergeCell ref="T4514:U4514"/>
    <mergeCell ref="X4514:Y4514"/>
    <mergeCell ref="AB4514:AC4514"/>
    <mergeCell ref="AF4514:AG4514"/>
    <mergeCell ref="H4513:I4513"/>
    <mergeCell ref="L4513:M4513"/>
    <mergeCell ref="P4513:Q4513"/>
    <mergeCell ref="T4513:U4513"/>
    <mergeCell ref="X4513:Y4513"/>
    <mergeCell ref="AB4513:AC4513"/>
    <mergeCell ref="AN4511:AO4511"/>
    <mergeCell ref="H4512:I4512"/>
    <mergeCell ref="L4512:M4512"/>
    <mergeCell ref="P4512:Q4512"/>
    <mergeCell ref="T4512:U4512"/>
    <mergeCell ref="X4512:Y4512"/>
    <mergeCell ref="AB4512:AC4512"/>
    <mergeCell ref="AF4512:AG4512"/>
    <mergeCell ref="AJ4512:AK4512"/>
    <mergeCell ref="AN4512:AO4512"/>
    <mergeCell ref="AJ4510:AK4510"/>
    <mergeCell ref="AN4510:AO4510"/>
    <mergeCell ref="H4511:I4511"/>
    <mergeCell ref="L4511:M4511"/>
    <mergeCell ref="P4511:Q4511"/>
    <mergeCell ref="T4511:U4511"/>
    <mergeCell ref="X4511:Y4511"/>
    <mergeCell ref="AB4511:AC4511"/>
    <mergeCell ref="AF4511:AG4511"/>
    <mergeCell ref="AJ4511:AK4511"/>
    <mergeCell ref="AF4509:AG4509"/>
    <mergeCell ref="AJ4509:AK4509"/>
    <mergeCell ref="AN4509:AO4509"/>
    <mergeCell ref="H4510:I4510"/>
    <mergeCell ref="L4510:M4510"/>
    <mergeCell ref="P4510:Q4510"/>
    <mergeCell ref="T4510:U4510"/>
    <mergeCell ref="X4510:Y4510"/>
    <mergeCell ref="AB4510:AC4510"/>
    <mergeCell ref="AF4510:AG4510"/>
    <mergeCell ref="H4509:I4509"/>
    <mergeCell ref="L4509:M4509"/>
    <mergeCell ref="P4509:Q4509"/>
    <mergeCell ref="T4509:U4509"/>
    <mergeCell ref="X4509:Y4509"/>
    <mergeCell ref="AB4509:AC4509"/>
    <mergeCell ref="AN4507:AO4507"/>
    <mergeCell ref="H4508:I4508"/>
    <mergeCell ref="L4508:M4508"/>
    <mergeCell ref="P4508:Q4508"/>
    <mergeCell ref="T4508:U4508"/>
    <mergeCell ref="X4508:Y4508"/>
    <mergeCell ref="AB4508:AC4508"/>
    <mergeCell ref="AF4508:AG4508"/>
    <mergeCell ref="AJ4508:AK4508"/>
    <mergeCell ref="AN4508:AO4508"/>
    <mergeCell ref="AI4506:AK4506"/>
    <mergeCell ref="AM4506:AO4506"/>
    <mergeCell ref="H4507:I4507"/>
    <mergeCell ref="L4507:M4507"/>
    <mergeCell ref="P4507:Q4507"/>
    <mergeCell ref="T4507:U4507"/>
    <mergeCell ref="X4507:Y4507"/>
    <mergeCell ref="AB4507:AC4507"/>
    <mergeCell ref="AF4507:AG4507"/>
    <mergeCell ref="AJ4507:AK4507"/>
    <mergeCell ref="AE4505:AG4505"/>
    <mergeCell ref="AI4505:AK4505"/>
    <mergeCell ref="AM4505:AO4505"/>
    <mergeCell ref="G4506:I4506"/>
    <mergeCell ref="K4506:M4506"/>
    <mergeCell ref="O4506:Q4506"/>
    <mergeCell ref="S4506:U4506"/>
    <mergeCell ref="W4506:Y4506"/>
    <mergeCell ref="AA4506:AC4506"/>
    <mergeCell ref="AE4506:AG4506"/>
    <mergeCell ref="G4505:I4505"/>
    <mergeCell ref="K4505:M4505"/>
    <mergeCell ref="O4505:Q4505"/>
    <mergeCell ref="S4505:U4505"/>
    <mergeCell ref="W4505:Y4505"/>
    <mergeCell ref="AA4505:AC4505"/>
    <mergeCell ref="AN4503:AO4503"/>
    <mergeCell ref="G4504:I4504"/>
    <mergeCell ref="K4504:M4504"/>
    <mergeCell ref="O4504:Q4504"/>
    <mergeCell ref="S4504:U4504"/>
    <mergeCell ref="W4504:Y4504"/>
    <mergeCell ref="AA4504:AC4504"/>
    <mergeCell ref="AE4504:AG4504"/>
    <mergeCell ref="AI4504:AK4504"/>
    <mergeCell ref="AM4504:AO4504"/>
    <mergeCell ref="AJ4502:AK4502"/>
    <mergeCell ref="AN4502:AO4502"/>
    <mergeCell ref="H4503:I4503"/>
    <mergeCell ref="L4503:M4503"/>
    <mergeCell ref="P4503:Q4503"/>
    <mergeCell ref="T4503:U4503"/>
    <mergeCell ref="X4503:Y4503"/>
    <mergeCell ref="AB4503:AC4503"/>
    <mergeCell ref="AF4503:AG4503"/>
    <mergeCell ref="AJ4503:AK4503"/>
    <mergeCell ref="AE4501:AG4501"/>
    <mergeCell ref="AI4501:AK4501"/>
    <mergeCell ref="AM4501:AO4501"/>
    <mergeCell ref="H4502:I4502"/>
    <mergeCell ref="L4502:M4502"/>
    <mergeCell ref="P4502:Q4502"/>
    <mergeCell ref="T4502:U4502"/>
    <mergeCell ref="X4502:Y4502"/>
    <mergeCell ref="AB4502:AC4502"/>
    <mergeCell ref="AF4502:AG4502"/>
    <mergeCell ref="G4501:I4501"/>
    <mergeCell ref="K4501:M4501"/>
    <mergeCell ref="O4501:Q4501"/>
    <mergeCell ref="S4501:U4501"/>
    <mergeCell ref="W4501:Y4501"/>
    <mergeCell ref="AA4501:AC4501"/>
    <mergeCell ref="AN4499:AO4499"/>
    <mergeCell ref="G4500:I4500"/>
    <mergeCell ref="K4500:M4500"/>
    <mergeCell ref="O4500:Q4500"/>
    <mergeCell ref="S4500:U4500"/>
    <mergeCell ref="W4500:Y4500"/>
    <mergeCell ref="AA4500:AC4500"/>
    <mergeCell ref="AE4500:AG4500"/>
    <mergeCell ref="AI4500:AK4500"/>
    <mergeCell ref="AM4500:AO4500"/>
    <mergeCell ref="AJ4498:AK4498"/>
    <mergeCell ref="AN4498:AO4498"/>
    <mergeCell ref="H4499:I4499"/>
    <mergeCell ref="L4499:M4499"/>
    <mergeCell ref="P4499:Q4499"/>
    <mergeCell ref="T4499:U4499"/>
    <mergeCell ref="X4499:Y4499"/>
    <mergeCell ref="AB4499:AC4499"/>
    <mergeCell ref="AF4499:AG4499"/>
    <mergeCell ref="AJ4499:AK4499"/>
    <mergeCell ref="AF4497:AG4497"/>
    <mergeCell ref="AJ4497:AK4497"/>
    <mergeCell ref="AN4497:AO4497"/>
    <mergeCell ref="H4498:I4498"/>
    <mergeCell ref="L4498:M4498"/>
    <mergeCell ref="P4498:Q4498"/>
    <mergeCell ref="T4498:U4498"/>
    <mergeCell ref="X4498:Y4498"/>
    <mergeCell ref="AB4498:AC4498"/>
    <mergeCell ref="AF4498:AG4498"/>
    <mergeCell ref="H4497:I4497"/>
    <mergeCell ref="L4497:M4497"/>
    <mergeCell ref="P4497:Q4497"/>
    <mergeCell ref="T4497:U4497"/>
    <mergeCell ref="X4497:Y4497"/>
    <mergeCell ref="AB4497:AC4497"/>
    <mergeCell ref="AN4495:AO4495"/>
    <mergeCell ref="H4496:I4496"/>
    <mergeCell ref="L4496:M4496"/>
    <mergeCell ref="P4496:Q4496"/>
    <mergeCell ref="T4496:U4496"/>
    <mergeCell ref="X4496:Y4496"/>
    <mergeCell ref="AB4496:AC4496"/>
    <mergeCell ref="AF4496:AG4496"/>
    <mergeCell ref="AJ4496:AK4496"/>
    <mergeCell ref="AN4496:AO4496"/>
    <mergeCell ref="AJ4494:AK4494"/>
    <mergeCell ref="AN4494:AO4494"/>
    <mergeCell ref="H4495:I4495"/>
    <mergeCell ref="L4495:M4495"/>
    <mergeCell ref="P4495:Q4495"/>
    <mergeCell ref="T4495:U4495"/>
    <mergeCell ref="X4495:Y4495"/>
    <mergeCell ref="AB4495:AC4495"/>
    <mergeCell ref="AF4495:AG4495"/>
    <mergeCell ref="AJ4495:AK4495"/>
    <mergeCell ref="AF4493:AG4493"/>
    <mergeCell ref="AJ4493:AK4493"/>
    <mergeCell ref="AN4493:AO4493"/>
    <mergeCell ref="H4494:I4494"/>
    <mergeCell ref="L4494:M4494"/>
    <mergeCell ref="P4494:Q4494"/>
    <mergeCell ref="T4494:U4494"/>
    <mergeCell ref="X4494:Y4494"/>
    <mergeCell ref="AB4494:AC4494"/>
    <mergeCell ref="AF4494:AG4494"/>
    <mergeCell ref="H4493:I4493"/>
    <mergeCell ref="L4493:M4493"/>
    <mergeCell ref="P4493:Q4493"/>
    <mergeCell ref="T4493:U4493"/>
    <mergeCell ref="X4493:Y4493"/>
    <mergeCell ref="AB4493:AC4493"/>
    <mergeCell ref="AN4491:AO4491"/>
    <mergeCell ref="H4492:I4492"/>
    <mergeCell ref="L4492:M4492"/>
    <mergeCell ref="P4492:Q4492"/>
    <mergeCell ref="T4492:U4492"/>
    <mergeCell ref="X4492:Y4492"/>
    <mergeCell ref="AB4492:AC4492"/>
    <mergeCell ref="AF4492:AG4492"/>
    <mergeCell ref="AJ4492:AK4492"/>
    <mergeCell ref="AN4492:AO4492"/>
    <mergeCell ref="AI4490:AK4490"/>
    <mergeCell ref="AM4490:AO4490"/>
    <mergeCell ref="H4491:I4491"/>
    <mergeCell ref="L4491:M4491"/>
    <mergeCell ref="P4491:Q4491"/>
    <mergeCell ref="T4491:U4491"/>
    <mergeCell ref="X4491:Y4491"/>
    <mergeCell ref="AB4491:AC4491"/>
    <mergeCell ref="AF4491:AG4491"/>
    <mergeCell ref="AJ4491:AK4491"/>
    <mergeCell ref="AE4489:AG4489"/>
    <mergeCell ref="AI4489:AK4489"/>
    <mergeCell ref="AM4489:AO4489"/>
    <mergeCell ref="G4490:I4490"/>
    <mergeCell ref="K4490:M4490"/>
    <mergeCell ref="O4490:Q4490"/>
    <mergeCell ref="S4490:U4490"/>
    <mergeCell ref="W4490:Y4490"/>
    <mergeCell ref="AA4490:AC4490"/>
    <mergeCell ref="AE4490:AG4490"/>
    <mergeCell ref="G4489:I4489"/>
    <mergeCell ref="K4489:M4489"/>
    <mergeCell ref="O4489:Q4489"/>
    <mergeCell ref="S4489:U4489"/>
    <mergeCell ref="W4489:Y4489"/>
    <mergeCell ref="AA4489:AC4489"/>
    <mergeCell ref="AN4487:AO4487"/>
    <mergeCell ref="H4488:I4488"/>
    <mergeCell ref="L4488:M4488"/>
    <mergeCell ref="P4488:Q4488"/>
    <mergeCell ref="T4488:U4488"/>
    <mergeCell ref="X4488:Y4488"/>
    <mergeCell ref="AB4488:AC4488"/>
    <mergeCell ref="AF4488:AG4488"/>
    <mergeCell ref="AJ4488:AK4488"/>
    <mergeCell ref="AN4488:AO4488"/>
    <mergeCell ref="AJ4486:AK4486"/>
    <mergeCell ref="AN4486:AO4486"/>
    <mergeCell ref="H4487:I4487"/>
    <mergeCell ref="L4487:M4487"/>
    <mergeCell ref="P4487:Q4487"/>
    <mergeCell ref="T4487:U4487"/>
    <mergeCell ref="X4487:Y4487"/>
    <mergeCell ref="AB4487:AC4487"/>
    <mergeCell ref="AF4487:AG4487"/>
    <mergeCell ref="AJ4487:AK4487"/>
    <mergeCell ref="AF4485:AG4485"/>
    <mergeCell ref="AJ4485:AK4485"/>
    <mergeCell ref="AN4485:AO4485"/>
    <mergeCell ref="H4486:I4486"/>
    <mergeCell ref="L4486:M4486"/>
    <mergeCell ref="P4486:Q4486"/>
    <mergeCell ref="T4486:U4486"/>
    <mergeCell ref="X4486:Y4486"/>
    <mergeCell ref="AB4486:AC4486"/>
    <mergeCell ref="AF4486:AG4486"/>
    <mergeCell ref="H4485:I4485"/>
    <mergeCell ref="L4485:M4485"/>
    <mergeCell ref="P4485:Q4485"/>
    <mergeCell ref="T4485:U4485"/>
    <mergeCell ref="X4485:Y4485"/>
    <mergeCell ref="AB4485:AC4485"/>
    <mergeCell ref="AN4483:AO4483"/>
    <mergeCell ref="H4484:I4484"/>
    <mergeCell ref="L4484:M4484"/>
    <mergeCell ref="P4484:Q4484"/>
    <mergeCell ref="T4484:U4484"/>
    <mergeCell ref="X4484:Y4484"/>
    <mergeCell ref="AB4484:AC4484"/>
    <mergeCell ref="AF4484:AG4484"/>
    <mergeCell ref="AJ4484:AK4484"/>
    <mergeCell ref="AN4484:AO4484"/>
    <mergeCell ref="AI4482:AK4482"/>
    <mergeCell ref="AM4482:AO4482"/>
    <mergeCell ref="H4483:I4483"/>
    <mergeCell ref="L4483:M4483"/>
    <mergeCell ref="P4483:Q4483"/>
    <mergeCell ref="T4483:U4483"/>
    <mergeCell ref="X4483:Y4483"/>
    <mergeCell ref="AB4483:AC4483"/>
    <mergeCell ref="AF4483:AG4483"/>
    <mergeCell ref="AJ4483:AK4483"/>
    <mergeCell ref="AE4481:AG4481"/>
    <mergeCell ref="AI4481:AK4481"/>
    <mergeCell ref="AM4481:AO4481"/>
    <mergeCell ref="G4482:I4482"/>
    <mergeCell ref="K4482:M4482"/>
    <mergeCell ref="O4482:Q4482"/>
    <mergeCell ref="S4482:U4482"/>
    <mergeCell ref="W4482:Y4482"/>
    <mergeCell ref="AA4482:AC4482"/>
    <mergeCell ref="AE4482:AG4482"/>
    <mergeCell ref="G4481:I4481"/>
    <mergeCell ref="K4481:M4481"/>
    <mergeCell ref="O4481:Q4481"/>
    <mergeCell ref="S4481:U4481"/>
    <mergeCell ref="W4481:Y4481"/>
    <mergeCell ref="AA4481:AC4481"/>
    <mergeCell ref="AN4479:AO4479"/>
    <mergeCell ref="G4480:I4480"/>
    <mergeCell ref="K4480:M4480"/>
    <mergeCell ref="O4480:Q4480"/>
    <mergeCell ref="S4480:U4480"/>
    <mergeCell ref="W4480:Y4480"/>
    <mergeCell ref="AA4480:AC4480"/>
    <mergeCell ref="AE4480:AG4480"/>
    <mergeCell ref="AI4480:AK4480"/>
    <mergeCell ref="AM4480:AO4480"/>
    <mergeCell ref="AJ4478:AK4478"/>
    <mergeCell ref="AN4478:AO4478"/>
    <mergeCell ref="H4479:I4479"/>
    <mergeCell ref="L4479:M4479"/>
    <mergeCell ref="P4479:Q4479"/>
    <mergeCell ref="T4479:U4479"/>
    <mergeCell ref="X4479:Y4479"/>
    <mergeCell ref="AB4479:AC4479"/>
    <mergeCell ref="AF4479:AG4479"/>
    <mergeCell ref="AJ4479:AK4479"/>
    <mergeCell ref="AF4477:AG4477"/>
    <mergeCell ref="AJ4477:AK4477"/>
    <mergeCell ref="AN4477:AO4477"/>
    <mergeCell ref="H4478:I4478"/>
    <mergeCell ref="L4478:M4478"/>
    <mergeCell ref="P4478:Q4478"/>
    <mergeCell ref="T4478:U4478"/>
    <mergeCell ref="X4478:Y4478"/>
    <mergeCell ref="AB4478:AC4478"/>
    <mergeCell ref="AF4478:AG4478"/>
    <mergeCell ref="H4477:I4477"/>
    <mergeCell ref="L4477:M4477"/>
    <mergeCell ref="P4477:Q4477"/>
    <mergeCell ref="T4477:U4477"/>
    <mergeCell ref="X4477:Y4477"/>
    <mergeCell ref="AB4477:AC4477"/>
    <mergeCell ref="AN4475:AO4475"/>
    <mergeCell ref="H4476:I4476"/>
    <mergeCell ref="L4476:M4476"/>
    <mergeCell ref="P4476:Q4476"/>
    <mergeCell ref="T4476:U4476"/>
    <mergeCell ref="X4476:Y4476"/>
    <mergeCell ref="AB4476:AC4476"/>
    <mergeCell ref="AF4476:AG4476"/>
    <mergeCell ref="AJ4476:AK4476"/>
    <mergeCell ref="AN4476:AO4476"/>
    <mergeCell ref="AJ4474:AK4474"/>
    <mergeCell ref="AN4474:AO4474"/>
    <mergeCell ref="H4475:I4475"/>
    <mergeCell ref="L4475:M4475"/>
    <mergeCell ref="P4475:Q4475"/>
    <mergeCell ref="T4475:U4475"/>
    <mergeCell ref="X4475:Y4475"/>
    <mergeCell ref="AB4475:AC4475"/>
    <mergeCell ref="AF4475:AG4475"/>
    <mergeCell ref="AJ4475:AK4475"/>
    <mergeCell ref="AE4473:AG4473"/>
    <mergeCell ref="AI4473:AK4473"/>
    <mergeCell ref="AM4473:AO4473"/>
    <mergeCell ref="H4474:I4474"/>
    <mergeCell ref="L4474:M4474"/>
    <mergeCell ref="P4474:Q4474"/>
    <mergeCell ref="T4474:U4474"/>
    <mergeCell ref="X4474:Y4474"/>
    <mergeCell ref="AB4474:AC4474"/>
    <mergeCell ref="AF4474:AG4474"/>
    <mergeCell ref="G4473:I4473"/>
    <mergeCell ref="K4473:M4473"/>
    <mergeCell ref="O4473:Q4473"/>
    <mergeCell ref="S4473:U4473"/>
    <mergeCell ref="W4473:Y4473"/>
    <mergeCell ref="AA4473:AC4473"/>
    <mergeCell ref="AM4471:AO4471"/>
    <mergeCell ref="G4472:I4472"/>
    <mergeCell ref="K4472:M4472"/>
    <mergeCell ref="O4472:Q4472"/>
    <mergeCell ref="S4472:U4472"/>
    <mergeCell ref="W4472:Y4472"/>
    <mergeCell ref="AA4472:AC4472"/>
    <mergeCell ref="AE4472:AG4472"/>
    <mergeCell ref="AI4472:AK4472"/>
    <mergeCell ref="AM4472:AO4472"/>
    <mergeCell ref="AI4470:AK4470"/>
    <mergeCell ref="AM4470:AO4470"/>
    <mergeCell ref="G4471:I4471"/>
    <mergeCell ref="K4471:M4471"/>
    <mergeCell ref="O4471:Q4471"/>
    <mergeCell ref="S4471:U4471"/>
    <mergeCell ref="W4471:Y4471"/>
    <mergeCell ref="AA4471:AC4471"/>
    <mergeCell ref="AE4471:AG4471"/>
    <mergeCell ref="AI4471:AK4471"/>
    <mergeCell ref="AF4469:AG4469"/>
    <mergeCell ref="AJ4469:AK4469"/>
    <mergeCell ref="AN4469:AO4469"/>
    <mergeCell ref="G4470:I4470"/>
    <mergeCell ref="K4470:M4470"/>
    <mergeCell ref="O4470:Q4470"/>
    <mergeCell ref="S4470:U4470"/>
    <mergeCell ref="W4470:Y4470"/>
    <mergeCell ref="AA4470:AC4470"/>
    <mergeCell ref="AE4470:AG4470"/>
    <mergeCell ref="H4469:I4469"/>
    <mergeCell ref="L4469:M4469"/>
    <mergeCell ref="P4469:Q4469"/>
    <mergeCell ref="T4469:U4469"/>
    <mergeCell ref="X4469:Y4469"/>
    <mergeCell ref="AB4469:AC4469"/>
    <mergeCell ref="AN4467:AO4467"/>
    <mergeCell ref="H4468:I4468"/>
    <mergeCell ref="L4468:M4468"/>
    <mergeCell ref="P4468:Q4468"/>
    <mergeCell ref="T4468:U4468"/>
    <mergeCell ref="X4468:Y4468"/>
    <mergeCell ref="AB4468:AC4468"/>
    <mergeCell ref="AF4468:AG4468"/>
    <mergeCell ref="AJ4468:AK4468"/>
    <mergeCell ref="AN4468:AO4468"/>
    <mergeCell ref="AJ4466:AK4466"/>
    <mergeCell ref="AN4466:AO4466"/>
    <mergeCell ref="H4467:I4467"/>
    <mergeCell ref="L4467:M4467"/>
    <mergeCell ref="P4467:Q4467"/>
    <mergeCell ref="T4467:U4467"/>
    <mergeCell ref="X4467:Y4467"/>
    <mergeCell ref="AB4467:AC4467"/>
    <mergeCell ref="AF4467:AG4467"/>
    <mergeCell ref="AJ4467:AK4467"/>
    <mergeCell ref="AF4465:AG4465"/>
    <mergeCell ref="AJ4465:AK4465"/>
    <mergeCell ref="AN4465:AO4465"/>
    <mergeCell ref="H4466:I4466"/>
    <mergeCell ref="L4466:M4466"/>
    <mergeCell ref="P4466:Q4466"/>
    <mergeCell ref="T4466:U4466"/>
    <mergeCell ref="X4466:Y4466"/>
    <mergeCell ref="AB4466:AC4466"/>
    <mergeCell ref="AF4466:AG4466"/>
    <mergeCell ref="H4465:I4465"/>
    <mergeCell ref="L4465:M4465"/>
    <mergeCell ref="P4465:Q4465"/>
    <mergeCell ref="T4465:U4465"/>
    <mergeCell ref="X4465:Y4465"/>
    <mergeCell ref="AB4465:AC4465"/>
    <mergeCell ref="AM4463:AO4463"/>
    <mergeCell ref="G4464:I4464"/>
    <mergeCell ref="K4464:M4464"/>
    <mergeCell ref="O4464:Q4464"/>
    <mergeCell ref="S4464:U4464"/>
    <mergeCell ref="W4464:Y4464"/>
    <mergeCell ref="AA4464:AC4464"/>
    <mergeCell ref="AE4464:AG4464"/>
    <mergeCell ref="AI4464:AK4464"/>
    <mergeCell ref="AM4464:AO4464"/>
    <mergeCell ref="AJ4462:AK4462"/>
    <mergeCell ref="AN4462:AO4462"/>
    <mergeCell ref="G4463:I4463"/>
    <mergeCell ref="K4463:M4463"/>
    <mergeCell ref="O4463:Q4463"/>
    <mergeCell ref="S4463:U4463"/>
    <mergeCell ref="W4463:Y4463"/>
    <mergeCell ref="AA4463:AC4463"/>
    <mergeCell ref="AE4463:AG4463"/>
    <mergeCell ref="AI4463:AK4463"/>
    <mergeCell ref="AF4461:AG4461"/>
    <mergeCell ref="AJ4461:AK4461"/>
    <mergeCell ref="AN4461:AO4461"/>
    <mergeCell ref="H4462:I4462"/>
    <mergeCell ref="L4462:M4462"/>
    <mergeCell ref="P4462:Q4462"/>
    <mergeCell ref="T4462:U4462"/>
    <mergeCell ref="X4462:Y4462"/>
    <mergeCell ref="AB4462:AC4462"/>
    <mergeCell ref="AF4462:AG4462"/>
    <mergeCell ref="H4461:I4461"/>
    <mergeCell ref="L4461:M4461"/>
    <mergeCell ref="P4461:Q4461"/>
    <mergeCell ref="T4461:U4461"/>
    <mergeCell ref="X4461:Y4461"/>
    <mergeCell ref="AB4461:AC4461"/>
    <mergeCell ref="AN4459:AO4459"/>
    <mergeCell ref="H4460:I4460"/>
    <mergeCell ref="L4460:M4460"/>
    <mergeCell ref="P4460:Q4460"/>
    <mergeCell ref="T4460:U4460"/>
    <mergeCell ref="X4460:Y4460"/>
    <mergeCell ref="AB4460:AC4460"/>
    <mergeCell ref="AF4460:AG4460"/>
    <mergeCell ref="AJ4460:AK4460"/>
    <mergeCell ref="AN4460:AO4460"/>
    <mergeCell ref="AJ4458:AK4458"/>
    <mergeCell ref="AN4458:AO4458"/>
    <mergeCell ref="H4459:I4459"/>
    <mergeCell ref="L4459:M4459"/>
    <mergeCell ref="P4459:Q4459"/>
    <mergeCell ref="T4459:U4459"/>
    <mergeCell ref="X4459:Y4459"/>
    <mergeCell ref="AB4459:AC4459"/>
    <mergeCell ref="AF4459:AG4459"/>
    <mergeCell ref="AJ4459:AK4459"/>
    <mergeCell ref="AF4457:AG4457"/>
    <mergeCell ref="AJ4457:AK4457"/>
    <mergeCell ref="AN4457:AO4457"/>
    <mergeCell ref="H4458:I4458"/>
    <mergeCell ref="L4458:M4458"/>
    <mergeCell ref="P4458:Q4458"/>
    <mergeCell ref="T4458:U4458"/>
    <mergeCell ref="X4458:Y4458"/>
    <mergeCell ref="AB4458:AC4458"/>
    <mergeCell ref="AF4458:AG4458"/>
    <mergeCell ref="H4457:I4457"/>
    <mergeCell ref="L4457:M4457"/>
    <mergeCell ref="P4457:Q4457"/>
    <mergeCell ref="T4457:U4457"/>
    <mergeCell ref="X4457:Y4457"/>
    <mergeCell ref="AB4457:AC4457"/>
    <mergeCell ref="AM4455:AO4455"/>
    <mergeCell ref="G4456:I4456"/>
    <mergeCell ref="K4456:M4456"/>
    <mergeCell ref="O4456:Q4456"/>
    <mergeCell ref="S4456:U4456"/>
    <mergeCell ref="W4456:Y4456"/>
    <mergeCell ref="AA4456:AC4456"/>
    <mergeCell ref="AE4456:AG4456"/>
    <mergeCell ref="AI4456:AK4456"/>
    <mergeCell ref="AM4456:AO4456"/>
    <mergeCell ref="AJ4454:AK4454"/>
    <mergeCell ref="AN4454:AO4454"/>
    <mergeCell ref="G4455:I4455"/>
    <mergeCell ref="K4455:M4455"/>
    <mergeCell ref="O4455:Q4455"/>
    <mergeCell ref="S4455:U4455"/>
    <mergeCell ref="W4455:Y4455"/>
    <mergeCell ref="AA4455:AC4455"/>
    <mergeCell ref="AE4455:AG4455"/>
    <mergeCell ref="AI4455:AK4455"/>
    <mergeCell ref="AF4453:AG4453"/>
    <mergeCell ref="AJ4453:AK4453"/>
    <mergeCell ref="AN4453:AO4453"/>
    <mergeCell ref="H4454:I4454"/>
    <mergeCell ref="L4454:M4454"/>
    <mergeCell ref="P4454:Q4454"/>
    <mergeCell ref="T4454:U4454"/>
    <mergeCell ref="X4454:Y4454"/>
    <mergeCell ref="AB4454:AC4454"/>
    <mergeCell ref="AF4454:AG4454"/>
    <mergeCell ref="H4453:I4453"/>
    <mergeCell ref="L4453:M4453"/>
    <mergeCell ref="P4453:Q4453"/>
    <mergeCell ref="T4453:U4453"/>
    <mergeCell ref="X4453:Y4453"/>
    <mergeCell ref="AB4453:AC4453"/>
    <mergeCell ref="AN4451:AO4451"/>
    <mergeCell ref="H4452:I4452"/>
    <mergeCell ref="L4452:M4452"/>
    <mergeCell ref="P4452:Q4452"/>
    <mergeCell ref="T4452:U4452"/>
    <mergeCell ref="X4452:Y4452"/>
    <mergeCell ref="AB4452:AC4452"/>
    <mergeCell ref="AF4452:AG4452"/>
    <mergeCell ref="AJ4452:AK4452"/>
    <mergeCell ref="AN4452:AO4452"/>
    <mergeCell ref="AJ4450:AK4450"/>
    <mergeCell ref="AN4450:AO4450"/>
    <mergeCell ref="H4451:I4451"/>
    <mergeCell ref="L4451:M4451"/>
    <mergeCell ref="P4451:Q4451"/>
    <mergeCell ref="T4451:U4451"/>
    <mergeCell ref="X4451:Y4451"/>
    <mergeCell ref="AB4451:AC4451"/>
    <mergeCell ref="AF4451:AG4451"/>
    <mergeCell ref="AJ4451:AK4451"/>
    <mergeCell ref="AF4449:AG4449"/>
    <mergeCell ref="AJ4449:AK4449"/>
    <mergeCell ref="AN4449:AO4449"/>
    <mergeCell ref="H4450:I4450"/>
    <mergeCell ref="L4450:M4450"/>
    <mergeCell ref="P4450:Q4450"/>
    <mergeCell ref="T4450:U4450"/>
    <mergeCell ref="X4450:Y4450"/>
    <mergeCell ref="AB4450:AC4450"/>
    <mergeCell ref="AF4450:AG4450"/>
    <mergeCell ref="H4449:I4449"/>
    <mergeCell ref="L4449:M4449"/>
    <mergeCell ref="P4449:Q4449"/>
    <mergeCell ref="T4449:U4449"/>
    <mergeCell ref="X4449:Y4449"/>
    <mergeCell ref="AB4449:AC4449"/>
    <mergeCell ref="AN4447:AO4447"/>
    <mergeCell ref="H4448:I4448"/>
    <mergeCell ref="L4448:M4448"/>
    <mergeCell ref="P4448:Q4448"/>
    <mergeCell ref="T4448:U4448"/>
    <mergeCell ref="X4448:Y4448"/>
    <mergeCell ref="AB4448:AC4448"/>
    <mergeCell ref="AF4448:AG4448"/>
    <mergeCell ref="AJ4448:AK4448"/>
    <mergeCell ref="AN4448:AO4448"/>
    <mergeCell ref="AJ4446:AK4446"/>
    <mergeCell ref="AN4446:AO4446"/>
    <mergeCell ref="H4447:I4447"/>
    <mergeCell ref="L4447:M4447"/>
    <mergeCell ref="P4447:Q4447"/>
    <mergeCell ref="T4447:U4447"/>
    <mergeCell ref="X4447:Y4447"/>
    <mergeCell ref="AB4447:AC4447"/>
    <mergeCell ref="AF4447:AG4447"/>
    <mergeCell ref="AJ4447:AK4447"/>
    <mergeCell ref="AF4445:AG4445"/>
    <mergeCell ref="AJ4445:AK4445"/>
    <mergeCell ref="AN4445:AO4445"/>
    <mergeCell ref="H4446:I4446"/>
    <mergeCell ref="L4446:M4446"/>
    <mergeCell ref="P4446:Q4446"/>
    <mergeCell ref="T4446:U4446"/>
    <mergeCell ref="X4446:Y4446"/>
    <mergeCell ref="AB4446:AC4446"/>
    <mergeCell ref="AF4446:AG4446"/>
    <mergeCell ref="H4445:I4445"/>
    <mergeCell ref="L4445:M4445"/>
    <mergeCell ref="P4445:Q4445"/>
    <mergeCell ref="T4445:U4445"/>
    <mergeCell ref="X4445:Y4445"/>
    <mergeCell ref="AB4445:AC4445"/>
    <mergeCell ref="AM4443:AO4443"/>
    <mergeCell ref="G4444:I4444"/>
    <mergeCell ref="K4444:M4444"/>
    <mergeCell ref="O4444:Q4444"/>
    <mergeCell ref="S4444:U4444"/>
    <mergeCell ref="W4444:Y4444"/>
    <mergeCell ref="AA4444:AC4444"/>
    <mergeCell ref="AE4444:AG4444"/>
    <mergeCell ref="AI4444:AK4444"/>
    <mergeCell ref="AM4444:AO4444"/>
    <mergeCell ref="AJ4442:AK4442"/>
    <mergeCell ref="AN4442:AO4442"/>
    <mergeCell ref="G4443:I4443"/>
    <mergeCell ref="K4443:M4443"/>
    <mergeCell ref="O4443:Q4443"/>
    <mergeCell ref="S4443:U4443"/>
    <mergeCell ref="W4443:Y4443"/>
    <mergeCell ref="AA4443:AC4443"/>
    <mergeCell ref="AE4443:AG4443"/>
    <mergeCell ref="AI4443:AK4443"/>
    <mergeCell ref="AF4441:AG4441"/>
    <mergeCell ref="AJ4441:AK4441"/>
    <mergeCell ref="AN4441:AO4441"/>
    <mergeCell ref="H4442:I4442"/>
    <mergeCell ref="L4442:M4442"/>
    <mergeCell ref="P4442:Q4442"/>
    <mergeCell ref="T4442:U4442"/>
    <mergeCell ref="X4442:Y4442"/>
    <mergeCell ref="AB4442:AC4442"/>
    <mergeCell ref="AF4442:AG4442"/>
    <mergeCell ref="H4441:I4441"/>
    <mergeCell ref="L4441:M4441"/>
    <mergeCell ref="P4441:Q4441"/>
    <mergeCell ref="T4441:U4441"/>
    <mergeCell ref="X4441:Y4441"/>
    <mergeCell ref="AB4441:AC4441"/>
    <mergeCell ref="AN4439:AO4439"/>
    <mergeCell ref="H4440:I4440"/>
    <mergeCell ref="L4440:M4440"/>
    <mergeCell ref="P4440:Q4440"/>
    <mergeCell ref="T4440:U4440"/>
    <mergeCell ref="X4440:Y4440"/>
    <mergeCell ref="AB4440:AC4440"/>
    <mergeCell ref="AF4440:AG4440"/>
    <mergeCell ref="AJ4440:AK4440"/>
    <mergeCell ref="AN4440:AO4440"/>
    <mergeCell ref="AJ4438:AK4438"/>
    <mergeCell ref="AN4438:AO4438"/>
    <mergeCell ref="H4439:I4439"/>
    <mergeCell ref="L4439:M4439"/>
    <mergeCell ref="P4439:Q4439"/>
    <mergeCell ref="T4439:U4439"/>
    <mergeCell ref="X4439:Y4439"/>
    <mergeCell ref="AB4439:AC4439"/>
    <mergeCell ref="AF4439:AG4439"/>
    <mergeCell ref="AJ4439:AK4439"/>
    <mergeCell ref="AF4437:AG4437"/>
    <mergeCell ref="AJ4437:AK4437"/>
    <mergeCell ref="AN4437:AO4437"/>
    <mergeCell ref="H4438:I4438"/>
    <mergeCell ref="L4438:M4438"/>
    <mergeCell ref="P4438:Q4438"/>
    <mergeCell ref="T4438:U4438"/>
    <mergeCell ref="X4438:Y4438"/>
    <mergeCell ref="AB4438:AC4438"/>
    <mergeCell ref="AF4438:AG4438"/>
    <mergeCell ref="H4437:I4437"/>
    <mergeCell ref="L4437:M4437"/>
    <mergeCell ref="P4437:Q4437"/>
    <mergeCell ref="T4437:U4437"/>
    <mergeCell ref="X4437:Y4437"/>
    <mergeCell ref="AB4437:AC4437"/>
    <mergeCell ref="AN4435:AO4435"/>
    <mergeCell ref="H4436:I4436"/>
    <mergeCell ref="L4436:M4436"/>
    <mergeCell ref="P4436:Q4436"/>
    <mergeCell ref="T4436:U4436"/>
    <mergeCell ref="X4436:Y4436"/>
    <mergeCell ref="AB4436:AC4436"/>
    <mergeCell ref="AF4436:AG4436"/>
    <mergeCell ref="AJ4436:AK4436"/>
    <mergeCell ref="AN4436:AO4436"/>
    <mergeCell ref="AI4434:AK4434"/>
    <mergeCell ref="AM4434:AO4434"/>
    <mergeCell ref="H4435:I4435"/>
    <mergeCell ref="L4435:M4435"/>
    <mergeCell ref="P4435:Q4435"/>
    <mergeCell ref="T4435:U4435"/>
    <mergeCell ref="X4435:Y4435"/>
    <mergeCell ref="AB4435:AC4435"/>
    <mergeCell ref="AF4435:AG4435"/>
    <mergeCell ref="AJ4435:AK4435"/>
    <mergeCell ref="AE4433:AG4433"/>
    <mergeCell ref="AI4433:AK4433"/>
    <mergeCell ref="AM4433:AO4433"/>
    <mergeCell ref="G4434:I4434"/>
    <mergeCell ref="K4434:M4434"/>
    <mergeCell ref="O4434:Q4434"/>
    <mergeCell ref="S4434:U4434"/>
    <mergeCell ref="W4434:Y4434"/>
    <mergeCell ref="AA4434:AC4434"/>
    <mergeCell ref="AE4434:AG4434"/>
    <mergeCell ref="G4433:I4433"/>
    <mergeCell ref="K4433:M4433"/>
    <mergeCell ref="O4433:Q4433"/>
    <mergeCell ref="S4433:U4433"/>
    <mergeCell ref="W4433:Y4433"/>
    <mergeCell ref="AA4433:AC4433"/>
    <mergeCell ref="AM4431:AO4431"/>
    <mergeCell ref="G4432:I4432"/>
    <mergeCell ref="K4432:M4432"/>
    <mergeCell ref="O4432:Q4432"/>
    <mergeCell ref="S4432:U4432"/>
    <mergeCell ref="W4432:Y4432"/>
    <mergeCell ref="AA4432:AC4432"/>
    <mergeCell ref="AE4432:AG4432"/>
    <mergeCell ref="AI4432:AK4432"/>
    <mergeCell ref="AM4432:AO4432"/>
    <mergeCell ref="AJ4430:AK4430"/>
    <mergeCell ref="AN4430:AO4430"/>
    <mergeCell ref="G4431:I4431"/>
    <mergeCell ref="K4431:M4431"/>
    <mergeCell ref="O4431:Q4431"/>
    <mergeCell ref="S4431:U4431"/>
    <mergeCell ref="W4431:Y4431"/>
    <mergeCell ref="AA4431:AC4431"/>
    <mergeCell ref="AE4431:AG4431"/>
    <mergeCell ref="AI4431:AK4431"/>
    <mergeCell ref="AF4429:AG4429"/>
    <mergeCell ref="AJ4429:AK4429"/>
    <mergeCell ref="AN4429:AO4429"/>
    <mergeCell ref="H4430:I4430"/>
    <mergeCell ref="L4430:M4430"/>
    <mergeCell ref="P4430:Q4430"/>
    <mergeCell ref="T4430:U4430"/>
    <mergeCell ref="X4430:Y4430"/>
    <mergeCell ref="AB4430:AC4430"/>
    <mergeCell ref="AF4430:AG4430"/>
    <mergeCell ref="H4429:I4429"/>
    <mergeCell ref="L4429:M4429"/>
    <mergeCell ref="P4429:Q4429"/>
    <mergeCell ref="T4429:U4429"/>
    <mergeCell ref="X4429:Y4429"/>
    <mergeCell ref="AB4429:AC4429"/>
    <mergeCell ref="AM4427:AO4427"/>
    <mergeCell ref="G4428:I4428"/>
    <mergeCell ref="K4428:M4428"/>
    <mergeCell ref="O4428:Q4428"/>
    <mergeCell ref="S4428:U4428"/>
    <mergeCell ref="W4428:Y4428"/>
    <mergeCell ref="AA4428:AC4428"/>
    <mergeCell ref="AE4428:AG4428"/>
    <mergeCell ref="AI4428:AK4428"/>
    <mergeCell ref="AM4428:AO4428"/>
    <mergeCell ref="AJ4426:AK4426"/>
    <mergeCell ref="AN4426:AO4426"/>
    <mergeCell ref="G4427:I4427"/>
    <mergeCell ref="K4427:M4427"/>
    <mergeCell ref="O4427:Q4427"/>
    <mergeCell ref="S4427:U4427"/>
    <mergeCell ref="W4427:Y4427"/>
    <mergeCell ref="AA4427:AC4427"/>
    <mergeCell ref="AE4427:AG4427"/>
    <mergeCell ref="AI4427:AK4427"/>
    <mergeCell ref="AI4425:AK4425"/>
    <mergeCell ref="AM4425:AO4425"/>
    <mergeCell ref="A4426:E4426"/>
    <mergeCell ref="H4426:I4426"/>
    <mergeCell ref="L4426:M4426"/>
    <mergeCell ref="P4426:Q4426"/>
    <mergeCell ref="T4426:U4426"/>
    <mergeCell ref="X4426:Y4426"/>
    <mergeCell ref="AB4426:AC4426"/>
    <mergeCell ref="AF4426:AG4426"/>
    <mergeCell ref="AE4424:AG4424"/>
    <mergeCell ref="AI4424:AK4424"/>
    <mergeCell ref="AM4424:AO4424"/>
    <mergeCell ref="G4425:I4425"/>
    <mergeCell ref="K4425:M4425"/>
    <mergeCell ref="O4425:Q4425"/>
    <mergeCell ref="S4425:U4425"/>
    <mergeCell ref="W4425:Y4425"/>
    <mergeCell ref="AA4425:AC4425"/>
    <mergeCell ref="AE4425:AG4425"/>
    <mergeCell ref="G4424:I4424"/>
    <mergeCell ref="K4424:M4424"/>
    <mergeCell ref="O4424:Q4424"/>
    <mergeCell ref="S4424:U4424"/>
    <mergeCell ref="W4424:Y4424"/>
    <mergeCell ref="AA4424:AC4424"/>
    <mergeCell ref="AN4422:AO4422"/>
    <mergeCell ref="H4423:I4423"/>
    <mergeCell ref="L4423:M4423"/>
    <mergeCell ref="P4423:Q4423"/>
    <mergeCell ref="T4423:U4423"/>
    <mergeCell ref="X4423:Y4423"/>
    <mergeCell ref="AB4423:AC4423"/>
    <mergeCell ref="AF4423:AG4423"/>
    <mergeCell ref="AJ4423:AK4423"/>
    <mergeCell ref="AN4423:AO4423"/>
    <mergeCell ref="AI4421:AK4421"/>
    <mergeCell ref="AM4421:AO4421"/>
    <mergeCell ref="H4422:I4422"/>
    <mergeCell ref="L4422:M4422"/>
    <mergeCell ref="P4422:Q4422"/>
    <mergeCell ref="T4422:U4422"/>
    <mergeCell ref="X4422:Y4422"/>
    <mergeCell ref="AB4422:AC4422"/>
    <mergeCell ref="AF4422:AG4422"/>
    <mergeCell ref="AJ4422:AK4422"/>
    <mergeCell ref="AE4420:AG4420"/>
    <mergeCell ref="AI4420:AK4420"/>
    <mergeCell ref="AM4420:AO4420"/>
    <mergeCell ref="G4421:I4421"/>
    <mergeCell ref="K4421:M4421"/>
    <mergeCell ref="O4421:Q4421"/>
    <mergeCell ref="S4421:U4421"/>
    <mergeCell ref="W4421:Y4421"/>
    <mergeCell ref="AA4421:AC4421"/>
    <mergeCell ref="AE4421:AG4421"/>
    <mergeCell ref="G4420:I4420"/>
    <mergeCell ref="K4420:M4420"/>
    <mergeCell ref="O4420:Q4420"/>
    <mergeCell ref="S4420:U4420"/>
    <mergeCell ref="W4420:Y4420"/>
    <mergeCell ref="AA4420:AC4420"/>
    <mergeCell ref="AN4418:AO4418"/>
    <mergeCell ref="H4419:I4419"/>
    <mergeCell ref="L4419:M4419"/>
    <mergeCell ref="P4419:Q4419"/>
    <mergeCell ref="T4419:U4419"/>
    <mergeCell ref="X4419:Y4419"/>
    <mergeCell ref="AB4419:AC4419"/>
    <mergeCell ref="AF4419:AG4419"/>
    <mergeCell ref="AJ4419:AK4419"/>
    <mergeCell ref="AN4419:AO4419"/>
    <mergeCell ref="AI4417:AK4417"/>
    <mergeCell ref="AM4417:AO4417"/>
    <mergeCell ref="H4418:I4418"/>
    <mergeCell ref="L4418:M4418"/>
    <mergeCell ref="P4418:Q4418"/>
    <mergeCell ref="T4418:U4418"/>
    <mergeCell ref="X4418:Y4418"/>
    <mergeCell ref="AB4418:AC4418"/>
    <mergeCell ref="AF4418:AG4418"/>
    <mergeCell ref="AJ4418:AK4418"/>
    <mergeCell ref="AE4416:AG4416"/>
    <mergeCell ref="AI4416:AK4416"/>
    <mergeCell ref="AM4416:AO4416"/>
    <mergeCell ref="G4417:I4417"/>
    <mergeCell ref="K4417:M4417"/>
    <mergeCell ref="O4417:Q4417"/>
    <mergeCell ref="S4417:U4417"/>
    <mergeCell ref="W4417:Y4417"/>
    <mergeCell ref="AA4417:AC4417"/>
    <mergeCell ref="AE4417:AG4417"/>
    <mergeCell ref="G4416:I4416"/>
    <mergeCell ref="K4416:M4416"/>
    <mergeCell ref="O4416:Q4416"/>
    <mergeCell ref="S4416:U4416"/>
    <mergeCell ref="W4416:Y4416"/>
    <mergeCell ref="AA4416:AC4416"/>
    <mergeCell ref="AN4414:AO4414"/>
    <mergeCell ref="H4415:I4415"/>
    <mergeCell ref="L4415:M4415"/>
    <mergeCell ref="P4415:Q4415"/>
    <mergeCell ref="T4415:U4415"/>
    <mergeCell ref="X4415:Y4415"/>
    <mergeCell ref="AB4415:AC4415"/>
    <mergeCell ref="AF4415:AG4415"/>
    <mergeCell ref="AJ4415:AK4415"/>
    <mergeCell ref="AN4415:AO4415"/>
    <mergeCell ref="AI4413:AK4413"/>
    <mergeCell ref="AM4413:AO4413"/>
    <mergeCell ref="H4414:I4414"/>
    <mergeCell ref="L4414:M4414"/>
    <mergeCell ref="P4414:Q4414"/>
    <mergeCell ref="T4414:U4414"/>
    <mergeCell ref="X4414:Y4414"/>
    <mergeCell ref="AB4414:AC4414"/>
    <mergeCell ref="AF4414:AG4414"/>
    <mergeCell ref="AJ4414:AK4414"/>
    <mergeCell ref="AE4412:AG4412"/>
    <mergeCell ref="AI4412:AK4412"/>
    <mergeCell ref="AM4412:AO4412"/>
    <mergeCell ref="G4413:I4413"/>
    <mergeCell ref="K4413:M4413"/>
    <mergeCell ref="O4413:Q4413"/>
    <mergeCell ref="S4413:U4413"/>
    <mergeCell ref="W4413:Y4413"/>
    <mergeCell ref="AA4413:AC4413"/>
    <mergeCell ref="AE4413:AG4413"/>
    <mergeCell ref="G4412:I4412"/>
    <mergeCell ref="K4412:M4412"/>
    <mergeCell ref="O4412:Q4412"/>
    <mergeCell ref="S4412:U4412"/>
    <mergeCell ref="W4412:Y4412"/>
    <mergeCell ref="AA4412:AC4412"/>
    <mergeCell ref="AN4410:AO4410"/>
    <mergeCell ref="H4411:I4411"/>
    <mergeCell ref="L4411:M4411"/>
    <mergeCell ref="P4411:Q4411"/>
    <mergeCell ref="T4411:U4411"/>
    <mergeCell ref="X4411:Y4411"/>
    <mergeCell ref="AB4411:AC4411"/>
    <mergeCell ref="AF4411:AG4411"/>
    <mergeCell ref="AJ4411:AK4411"/>
    <mergeCell ref="AN4411:AO4411"/>
    <mergeCell ref="AJ4409:AK4409"/>
    <mergeCell ref="AN4409:AO4409"/>
    <mergeCell ref="H4410:I4410"/>
    <mergeCell ref="L4410:M4410"/>
    <mergeCell ref="P4410:Q4410"/>
    <mergeCell ref="T4410:U4410"/>
    <mergeCell ref="X4410:Y4410"/>
    <mergeCell ref="AB4410:AC4410"/>
    <mergeCell ref="AF4410:AG4410"/>
    <mergeCell ref="AJ4410:AK4410"/>
    <mergeCell ref="AF4408:AG4408"/>
    <mergeCell ref="AJ4408:AK4408"/>
    <mergeCell ref="AN4408:AO4408"/>
    <mergeCell ref="H4409:I4409"/>
    <mergeCell ref="L4409:M4409"/>
    <mergeCell ref="P4409:Q4409"/>
    <mergeCell ref="T4409:U4409"/>
    <mergeCell ref="X4409:Y4409"/>
    <mergeCell ref="AB4409:AC4409"/>
    <mergeCell ref="AF4409:AG4409"/>
    <mergeCell ref="H4408:I4408"/>
    <mergeCell ref="L4408:M4408"/>
    <mergeCell ref="P4408:Q4408"/>
    <mergeCell ref="T4408:U4408"/>
    <mergeCell ref="X4408:Y4408"/>
    <mergeCell ref="AB4408:AC4408"/>
    <mergeCell ref="AM4406:AO4406"/>
    <mergeCell ref="G4407:I4407"/>
    <mergeCell ref="K4407:M4407"/>
    <mergeCell ref="O4407:Q4407"/>
    <mergeCell ref="S4407:U4407"/>
    <mergeCell ref="W4407:Y4407"/>
    <mergeCell ref="AA4407:AC4407"/>
    <mergeCell ref="AE4407:AG4407"/>
    <mergeCell ref="AI4407:AK4407"/>
    <mergeCell ref="AM4407:AO4407"/>
    <mergeCell ref="AI4405:AK4405"/>
    <mergeCell ref="AM4405:AO4405"/>
    <mergeCell ref="G4406:I4406"/>
    <mergeCell ref="K4406:M4406"/>
    <mergeCell ref="O4406:Q4406"/>
    <mergeCell ref="S4406:U4406"/>
    <mergeCell ref="W4406:Y4406"/>
    <mergeCell ref="AA4406:AC4406"/>
    <mergeCell ref="AE4406:AG4406"/>
    <mergeCell ref="AI4406:AK4406"/>
    <mergeCell ref="AF4404:AG4404"/>
    <mergeCell ref="AJ4404:AK4404"/>
    <mergeCell ref="AN4404:AO4404"/>
    <mergeCell ref="G4405:I4405"/>
    <mergeCell ref="K4405:M4405"/>
    <mergeCell ref="O4405:Q4405"/>
    <mergeCell ref="S4405:U4405"/>
    <mergeCell ref="W4405:Y4405"/>
    <mergeCell ref="AA4405:AC4405"/>
    <mergeCell ref="AE4405:AG4405"/>
    <mergeCell ref="H4404:I4404"/>
    <mergeCell ref="L4404:M4404"/>
    <mergeCell ref="P4404:Q4404"/>
    <mergeCell ref="T4404:U4404"/>
    <mergeCell ref="X4404:Y4404"/>
    <mergeCell ref="AB4404:AC4404"/>
    <mergeCell ref="AN4402:AO4402"/>
    <mergeCell ref="H4403:I4403"/>
    <mergeCell ref="L4403:M4403"/>
    <mergeCell ref="P4403:Q4403"/>
    <mergeCell ref="T4403:U4403"/>
    <mergeCell ref="X4403:Y4403"/>
    <mergeCell ref="AB4403:AC4403"/>
    <mergeCell ref="AF4403:AG4403"/>
    <mergeCell ref="AJ4403:AK4403"/>
    <mergeCell ref="AN4403:AO4403"/>
    <mergeCell ref="AI4401:AK4401"/>
    <mergeCell ref="AM4401:AO4401"/>
    <mergeCell ref="H4402:I4402"/>
    <mergeCell ref="L4402:M4402"/>
    <mergeCell ref="P4402:Q4402"/>
    <mergeCell ref="T4402:U4402"/>
    <mergeCell ref="X4402:Y4402"/>
    <mergeCell ref="AB4402:AC4402"/>
    <mergeCell ref="AF4402:AG4402"/>
    <mergeCell ref="AJ4402:AK4402"/>
    <mergeCell ref="AE4400:AG4400"/>
    <mergeCell ref="AI4400:AK4400"/>
    <mergeCell ref="AM4400:AO4400"/>
    <mergeCell ref="G4401:I4401"/>
    <mergeCell ref="K4401:M4401"/>
    <mergeCell ref="O4401:Q4401"/>
    <mergeCell ref="S4401:U4401"/>
    <mergeCell ref="W4401:Y4401"/>
    <mergeCell ref="AA4401:AC4401"/>
    <mergeCell ref="AE4401:AG4401"/>
    <mergeCell ref="G4400:I4400"/>
    <mergeCell ref="K4400:M4400"/>
    <mergeCell ref="O4400:Q4400"/>
    <mergeCell ref="S4400:U4400"/>
    <mergeCell ref="W4400:Y4400"/>
    <mergeCell ref="AA4400:AC4400"/>
    <mergeCell ref="AN4398:AO4398"/>
    <mergeCell ref="G4399:I4399"/>
    <mergeCell ref="K4399:M4399"/>
    <mergeCell ref="O4399:Q4399"/>
    <mergeCell ref="S4399:U4399"/>
    <mergeCell ref="W4399:Y4399"/>
    <mergeCell ref="AA4399:AC4399"/>
    <mergeCell ref="AE4399:AG4399"/>
    <mergeCell ref="AI4399:AK4399"/>
    <mergeCell ref="AM4399:AO4399"/>
    <mergeCell ref="AJ4397:AK4397"/>
    <mergeCell ref="AN4397:AO4397"/>
    <mergeCell ref="H4398:I4398"/>
    <mergeCell ref="L4398:M4398"/>
    <mergeCell ref="P4398:Q4398"/>
    <mergeCell ref="T4398:U4398"/>
    <mergeCell ref="X4398:Y4398"/>
    <mergeCell ref="AB4398:AC4398"/>
    <mergeCell ref="AF4398:AG4398"/>
    <mergeCell ref="AJ4398:AK4398"/>
    <mergeCell ref="AF4396:AG4396"/>
    <mergeCell ref="AJ4396:AK4396"/>
    <mergeCell ref="AN4396:AO4396"/>
    <mergeCell ref="H4397:I4397"/>
    <mergeCell ref="L4397:M4397"/>
    <mergeCell ref="P4397:Q4397"/>
    <mergeCell ref="T4397:U4397"/>
    <mergeCell ref="X4397:Y4397"/>
    <mergeCell ref="AB4397:AC4397"/>
    <mergeCell ref="AF4397:AG4397"/>
    <mergeCell ref="H4396:I4396"/>
    <mergeCell ref="L4396:M4396"/>
    <mergeCell ref="P4396:Q4396"/>
    <mergeCell ref="T4396:U4396"/>
    <mergeCell ref="X4396:Y4396"/>
    <mergeCell ref="AB4396:AC4396"/>
    <mergeCell ref="AN4394:AO4394"/>
    <mergeCell ref="H4395:I4395"/>
    <mergeCell ref="L4395:M4395"/>
    <mergeCell ref="P4395:Q4395"/>
    <mergeCell ref="T4395:U4395"/>
    <mergeCell ref="X4395:Y4395"/>
    <mergeCell ref="AB4395:AC4395"/>
    <mergeCell ref="AF4395:AG4395"/>
    <mergeCell ref="AJ4395:AK4395"/>
    <mergeCell ref="AN4395:AO4395"/>
    <mergeCell ref="AI4393:AK4393"/>
    <mergeCell ref="AM4393:AO4393"/>
    <mergeCell ref="H4394:I4394"/>
    <mergeCell ref="L4394:M4394"/>
    <mergeCell ref="P4394:Q4394"/>
    <mergeCell ref="T4394:U4394"/>
    <mergeCell ref="X4394:Y4394"/>
    <mergeCell ref="AB4394:AC4394"/>
    <mergeCell ref="AF4394:AG4394"/>
    <mergeCell ref="AJ4394:AK4394"/>
    <mergeCell ref="AE4392:AG4392"/>
    <mergeCell ref="AI4392:AK4392"/>
    <mergeCell ref="AM4392:AO4392"/>
    <mergeCell ref="G4393:I4393"/>
    <mergeCell ref="K4393:M4393"/>
    <mergeCell ref="O4393:Q4393"/>
    <mergeCell ref="S4393:U4393"/>
    <mergeCell ref="W4393:Y4393"/>
    <mergeCell ref="AA4393:AC4393"/>
    <mergeCell ref="AE4393:AG4393"/>
    <mergeCell ref="G4392:I4392"/>
    <mergeCell ref="K4392:M4392"/>
    <mergeCell ref="O4392:Q4392"/>
    <mergeCell ref="S4392:U4392"/>
    <mergeCell ref="W4392:Y4392"/>
    <mergeCell ref="AA4392:AC4392"/>
    <mergeCell ref="AN4390:AO4390"/>
    <mergeCell ref="G4391:I4391"/>
    <mergeCell ref="K4391:M4391"/>
    <mergeCell ref="O4391:Q4391"/>
    <mergeCell ref="S4391:U4391"/>
    <mergeCell ref="W4391:Y4391"/>
    <mergeCell ref="AA4391:AC4391"/>
    <mergeCell ref="AE4391:AG4391"/>
    <mergeCell ref="AI4391:AK4391"/>
    <mergeCell ref="AM4391:AO4391"/>
    <mergeCell ref="AJ4389:AK4389"/>
    <mergeCell ref="AN4389:AO4389"/>
    <mergeCell ref="H4390:I4390"/>
    <mergeCell ref="L4390:M4390"/>
    <mergeCell ref="P4390:Q4390"/>
    <mergeCell ref="T4390:U4390"/>
    <mergeCell ref="X4390:Y4390"/>
    <mergeCell ref="AB4390:AC4390"/>
    <mergeCell ref="AF4390:AG4390"/>
    <mergeCell ref="AJ4390:AK4390"/>
    <mergeCell ref="AF4388:AG4388"/>
    <mergeCell ref="AJ4388:AK4388"/>
    <mergeCell ref="AN4388:AO4388"/>
    <mergeCell ref="H4389:I4389"/>
    <mergeCell ref="L4389:M4389"/>
    <mergeCell ref="P4389:Q4389"/>
    <mergeCell ref="T4389:U4389"/>
    <mergeCell ref="X4389:Y4389"/>
    <mergeCell ref="AB4389:AC4389"/>
    <mergeCell ref="AF4389:AG4389"/>
    <mergeCell ref="H4388:I4388"/>
    <mergeCell ref="L4388:M4388"/>
    <mergeCell ref="P4388:Q4388"/>
    <mergeCell ref="T4388:U4388"/>
    <mergeCell ref="X4388:Y4388"/>
    <mergeCell ref="AB4388:AC4388"/>
    <mergeCell ref="AN4386:AO4386"/>
    <mergeCell ref="H4387:I4387"/>
    <mergeCell ref="L4387:M4387"/>
    <mergeCell ref="P4387:Q4387"/>
    <mergeCell ref="T4387:U4387"/>
    <mergeCell ref="X4387:Y4387"/>
    <mergeCell ref="AB4387:AC4387"/>
    <mergeCell ref="AF4387:AG4387"/>
    <mergeCell ref="AJ4387:AK4387"/>
    <mergeCell ref="AN4387:AO4387"/>
    <mergeCell ref="AJ4385:AK4385"/>
    <mergeCell ref="AN4385:AO4385"/>
    <mergeCell ref="H4386:I4386"/>
    <mergeCell ref="L4386:M4386"/>
    <mergeCell ref="P4386:Q4386"/>
    <mergeCell ref="T4386:U4386"/>
    <mergeCell ref="X4386:Y4386"/>
    <mergeCell ref="AB4386:AC4386"/>
    <mergeCell ref="AF4386:AG4386"/>
    <mergeCell ref="AJ4386:AK4386"/>
    <mergeCell ref="AF4384:AG4384"/>
    <mergeCell ref="AJ4384:AK4384"/>
    <mergeCell ref="AN4384:AO4384"/>
    <mergeCell ref="H4385:I4385"/>
    <mergeCell ref="L4385:M4385"/>
    <mergeCell ref="P4385:Q4385"/>
    <mergeCell ref="T4385:U4385"/>
    <mergeCell ref="X4385:Y4385"/>
    <mergeCell ref="AB4385:AC4385"/>
    <mergeCell ref="AF4385:AG4385"/>
    <mergeCell ref="H4384:I4384"/>
    <mergeCell ref="L4384:M4384"/>
    <mergeCell ref="P4384:Q4384"/>
    <mergeCell ref="T4384:U4384"/>
    <mergeCell ref="X4384:Y4384"/>
    <mergeCell ref="AB4384:AC4384"/>
    <mergeCell ref="AM4382:AO4382"/>
    <mergeCell ref="H4383:I4383"/>
    <mergeCell ref="L4383:M4383"/>
    <mergeCell ref="P4383:Q4383"/>
    <mergeCell ref="T4383:U4383"/>
    <mergeCell ref="X4383:Y4383"/>
    <mergeCell ref="AB4383:AC4383"/>
    <mergeCell ref="AF4383:AG4383"/>
    <mergeCell ref="AJ4383:AK4383"/>
    <mergeCell ref="AN4383:AO4383"/>
    <mergeCell ref="AI4381:AK4381"/>
    <mergeCell ref="AM4381:AO4381"/>
    <mergeCell ref="G4382:I4382"/>
    <mergeCell ref="K4382:M4382"/>
    <mergeCell ref="O4382:Q4382"/>
    <mergeCell ref="S4382:U4382"/>
    <mergeCell ref="W4382:Y4382"/>
    <mergeCell ref="AA4382:AC4382"/>
    <mergeCell ref="AE4382:AG4382"/>
    <mergeCell ref="AI4382:AK4382"/>
    <mergeCell ref="AE4380:AG4380"/>
    <mergeCell ref="AI4380:AK4380"/>
    <mergeCell ref="AM4380:AO4380"/>
    <mergeCell ref="G4381:I4381"/>
    <mergeCell ref="K4381:M4381"/>
    <mergeCell ref="O4381:Q4381"/>
    <mergeCell ref="S4381:U4381"/>
    <mergeCell ref="W4381:Y4381"/>
    <mergeCell ref="AA4381:AC4381"/>
    <mergeCell ref="AE4381:AG4381"/>
    <mergeCell ref="G4380:I4380"/>
    <mergeCell ref="K4380:M4380"/>
    <mergeCell ref="O4380:Q4380"/>
    <mergeCell ref="S4380:U4380"/>
    <mergeCell ref="W4380:Y4380"/>
    <mergeCell ref="AA4380:AC4380"/>
    <mergeCell ref="AN4378:AO4378"/>
    <mergeCell ref="H4379:I4379"/>
    <mergeCell ref="L4379:M4379"/>
    <mergeCell ref="P4379:Q4379"/>
    <mergeCell ref="T4379:U4379"/>
    <mergeCell ref="X4379:Y4379"/>
    <mergeCell ref="AB4379:AC4379"/>
    <mergeCell ref="AF4379:AG4379"/>
    <mergeCell ref="AJ4379:AK4379"/>
    <mergeCell ref="AN4379:AO4379"/>
    <mergeCell ref="AJ4377:AK4377"/>
    <mergeCell ref="AN4377:AO4377"/>
    <mergeCell ref="H4378:I4378"/>
    <mergeCell ref="L4378:M4378"/>
    <mergeCell ref="P4378:Q4378"/>
    <mergeCell ref="T4378:U4378"/>
    <mergeCell ref="X4378:Y4378"/>
    <mergeCell ref="AB4378:AC4378"/>
    <mergeCell ref="AF4378:AG4378"/>
    <mergeCell ref="AJ4378:AK4378"/>
    <mergeCell ref="AF4376:AG4376"/>
    <mergeCell ref="AJ4376:AK4376"/>
    <mergeCell ref="AN4376:AO4376"/>
    <mergeCell ref="H4377:I4377"/>
    <mergeCell ref="L4377:M4377"/>
    <mergeCell ref="P4377:Q4377"/>
    <mergeCell ref="T4377:U4377"/>
    <mergeCell ref="X4377:Y4377"/>
    <mergeCell ref="AB4377:AC4377"/>
    <mergeCell ref="AF4377:AG4377"/>
    <mergeCell ref="H4376:I4376"/>
    <mergeCell ref="L4376:M4376"/>
    <mergeCell ref="P4376:Q4376"/>
    <mergeCell ref="T4376:U4376"/>
    <mergeCell ref="X4376:Y4376"/>
    <mergeCell ref="AB4376:AC4376"/>
    <mergeCell ref="AN4374:AO4374"/>
    <mergeCell ref="H4375:I4375"/>
    <mergeCell ref="L4375:M4375"/>
    <mergeCell ref="P4375:Q4375"/>
    <mergeCell ref="T4375:U4375"/>
    <mergeCell ref="X4375:Y4375"/>
    <mergeCell ref="AB4375:AC4375"/>
    <mergeCell ref="AF4375:AG4375"/>
    <mergeCell ref="AJ4375:AK4375"/>
    <mergeCell ref="AN4375:AO4375"/>
    <mergeCell ref="AJ4373:AK4373"/>
    <mergeCell ref="AN4373:AO4373"/>
    <mergeCell ref="H4374:I4374"/>
    <mergeCell ref="L4374:M4374"/>
    <mergeCell ref="P4374:Q4374"/>
    <mergeCell ref="T4374:U4374"/>
    <mergeCell ref="X4374:Y4374"/>
    <mergeCell ref="AB4374:AC4374"/>
    <mergeCell ref="AF4374:AG4374"/>
    <mergeCell ref="AJ4374:AK4374"/>
    <mergeCell ref="AF4372:AG4372"/>
    <mergeCell ref="AJ4372:AK4372"/>
    <mergeCell ref="AN4372:AO4372"/>
    <mergeCell ref="H4373:I4373"/>
    <mergeCell ref="L4373:M4373"/>
    <mergeCell ref="P4373:Q4373"/>
    <mergeCell ref="T4373:U4373"/>
    <mergeCell ref="X4373:Y4373"/>
    <mergeCell ref="AB4373:AC4373"/>
    <mergeCell ref="AF4373:AG4373"/>
    <mergeCell ref="H4372:I4372"/>
    <mergeCell ref="L4372:M4372"/>
    <mergeCell ref="P4372:Q4372"/>
    <mergeCell ref="T4372:U4372"/>
    <mergeCell ref="X4372:Y4372"/>
    <mergeCell ref="AB4372:AC4372"/>
    <mergeCell ref="AN4370:AO4370"/>
    <mergeCell ref="H4371:I4371"/>
    <mergeCell ref="L4371:M4371"/>
    <mergeCell ref="P4371:Q4371"/>
    <mergeCell ref="T4371:U4371"/>
    <mergeCell ref="X4371:Y4371"/>
    <mergeCell ref="AB4371:AC4371"/>
    <mergeCell ref="AF4371:AG4371"/>
    <mergeCell ref="AJ4371:AK4371"/>
    <mergeCell ref="AN4371:AO4371"/>
    <mergeCell ref="AJ4369:AK4369"/>
    <mergeCell ref="AN4369:AO4369"/>
    <mergeCell ref="H4370:I4370"/>
    <mergeCell ref="L4370:M4370"/>
    <mergeCell ref="P4370:Q4370"/>
    <mergeCell ref="T4370:U4370"/>
    <mergeCell ref="X4370:Y4370"/>
    <mergeCell ref="AB4370:AC4370"/>
    <mergeCell ref="AF4370:AG4370"/>
    <mergeCell ref="AJ4370:AK4370"/>
    <mergeCell ref="AF4368:AG4368"/>
    <mergeCell ref="AJ4368:AK4368"/>
    <mergeCell ref="AN4368:AO4368"/>
    <mergeCell ref="H4369:I4369"/>
    <mergeCell ref="L4369:M4369"/>
    <mergeCell ref="P4369:Q4369"/>
    <mergeCell ref="T4369:U4369"/>
    <mergeCell ref="X4369:Y4369"/>
    <mergeCell ref="AB4369:AC4369"/>
    <mergeCell ref="AF4369:AG4369"/>
    <mergeCell ref="H4368:I4368"/>
    <mergeCell ref="L4368:M4368"/>
    <mergeCell ref="P4368:Q4368"/>
    <mergeCell ref="T4368:U4368"/>
    <mergeCell ref="X4368:Y4368"/>
    <mergeCell ref="AB4368:AC4368"/>
    <mergeCell ref="AN4366:AO4366"/>
    <mergeCell ref="H4367:I4367"/>
    <mergeCell ref="L4367:M4367"/>
    <mergeCell ref="P4367:Q4367"/>
    <mergeCell ref="T4367:U4367"/>
    <mergeCell ref="X4367:Y4367"/>
    <mergeCell ref="AB4367:AC4367"/>
    <mergeCell ref="AF4367:AG4367"/>
    <mergeCell ref="AJ4367:AK4367"/>
    <mergeCell ref="AN4367:AO4367"/>
    <mergeCell ref="AI4365:AK4365"/>
    <mergeCell ref="AM4365:AO4365"/>
    <mergeCell ref="H4366:I4366"/>
    <mergeCell ref="L4366:M4366"/>
    <mergeCell ref="P4366:Q4366"/>
    <mergeCell ref="T4366:U4366"/>
    <mergeCell ref="X4366:Y4366"/>
    <mergeCell ref="AB4366:AC4366"/>
    <mergeCell ref="AF4366:AG4366"/>
    <mergeCell ref="AJ4366:AK4366"/>
    <mergeCell ref="AE4364:AG4364"/>
    <mergeCell ref="AI4364:AK4364"/>
    <mergeCell ref="AM4364:AO4364"/>
    <mergeCell ref="G4365:I4365"/>
    <mergeCell ref="K4365:M4365"/>
    <mergeCell ref="O4365:Q4365"/>
    <mergeCell ref="S4365:U4365"/>
    <mergeCell ref="W4365:Y4365"/>
    <mergeCell ref="AA4365:AC4365"/>
    <mergeCell ref="AE4365:AG4365"/>
    <mergeCell ref="G4364:I4364"/>
    <mergeCell ref="K4364:M4364"/>
    <mergeCell ref="O4364:Q4364"/>
    <mergeCell ref="S4364:U4364"/>
    <mergeCell ref="W4364:Y4364"/>
    <mergeCell ref="AA4364:AC4364"/>
    <mergeCell ref="AN4362:AO4362"/>
    <mergeCell ref="G4363:I4363"/>
    <mergeCell ref="K4363:M4363"/>
    <mergeCell ref="O4363:Q4363"/>
    <mergeCell ref="S4363:U4363"/>
    <mergeCell ref="W4363:Y4363"/>
    <mergeCell ref="AA4363:AC4363"/>
    <mergeCell ref="AE4363:AG4363"/>
    <mergeCell ref="AI4363:AK4363"/>
    <mergeCell ref="AM4363:AO4363"/>
    <mergeCell ref="AJ4361:AK4361"/>
    <mergeCell ref="AN4361:AO4361"/>
    <mergeCell ref="H4362:I4362"/>
    <mergeCell ref="L4362:M4362"/>
    <mergeCell ref="P4362:Q4362"/>
    <mergeCell ref="T4362:U4362"/>
    <mergeCell ref="X4362:Y4362"/>
    <mergeCell ref="AB4362:AC4362"/>
    <mergeCell ref="AF4362:AG4362"/>
    <mergeCell ref="AJ4362:AK4362"/>
    <mergeCell ref="AE4360:AG4360"/>
    <mergeCell ref="AI4360:AK4360"/>
    <mergeCell ref="AM4360:AO4360"/>
    <mergeCell ref="H4361:I4361"/>
    <mergeCell ref="L4361:M4361"/>
    <mergeCell ref="P4361:Q4361"/>
    <mergeCell ref="T4361:U4361"/>
    <mergeCell ref="X4361:Y4361"/>
    <mergeCell ref="AB4361:AC4361"/>
    <mergeCell ref="AF4361:AG4361"/>
    <mergeCell ref="G4360:I4360"/>
    <mergeCell ref="K4360:M4360"/>
    <mergeCell ref="O4360:Q4360"/>
    <mergeCell ref="S4360:U4360"/>
    <mergeCell ref="W4360:Y4360"/>
    <mergeCell ref="AA4360:AC4360"/>
    <mergeCell ref="AN4358:AO4358"/>
    <mergeCell ref="G4359:I4359"/>
    <mergeCell ref="K4359:M4359"/>
    <mergeCell ref="O4359:Q4359"/>
    <mergeCell ref="S4359:U4359"/>
    <mergeCell ref="W4359:Y4359"/>
    <mergeCell ref="AA4359:AC4359"/>
    <mergeCell ref="AE4359:AG4359"/>
    <mergeCell ref="AI4359:AK4359"/>
    <mergeCell ref="AM4359:AO4359"/>
    <mergeCell ref="AJ4357:AK4357"/>
    <mergeCell ref="AN4357:AO4357"/>
    <mergeCell ref="H4358:I4358"/>
    <mergeCell ref="L4358:M4358"/>
    <mergeCell ref="P4358:Q4358"/>
    <mergeCell ref="T4358:U4358"/>
    <mergeCell ref="X4358:Y4358"/>
    <mergeCell ref="AB4358:AC4358"/>
    <mergeCell ref="AF4358:AG4358"/>
    <mergeCell ref="AJ4358:AK4358"/>
    <mergeCell ref="AE4356:AG4356"/>
    <mergeCell ref="AI4356:AK4356"/>
    <mergeCell ref="AM4356:AO4356"/>
    <mergeCell ref="H4357:I4357"/>
    <mergeCell ref="L4357:M4357"/>
    <mergeCell ref="P4357:Q4357"/>
    <mergeCell ref="T4357:U4357"/>
    <mergeCell ref="X4357:Y4357"/>
    <mergeCell ref="AB4357:AC4357"/>
    <mergeCell ref="AF4357:AG4357"/>
    <mergeCell ref="G4356:I4356"/>
    <mergeCell ref="K4356:M4356"/>
    <mergeCell ref="O4356:Q4356"/>
    <mergeCell ref="S4356:U4356"/>
    <mergeCell ref="W4356:Y4356"/>
    <mergeCell ref="AA4356:AC4356"/>
    <mergeCell ref="AM4354:AO4354"/>
    <mergeCell ref="G4355:I4355"/>
    <mergeCell ref="K4355:M4355"/>
    <mergeCell ref="O4355:Q4355"/>
    <mergeCell ref="S4355:U4355"/>
    <mergeCell ref="W4355:Y4355"/>
    <mergeCell ref="AA4355:AC4355"/>
    <mergeCell ref="AE4355:AG4355"/>
    <mergeCell ref="AI4355:AK4355"/>
    <mergeCell ref="AM4355:AO4355"/>
    <mergeCell ref="AJ4353:AK4353"/>
    <mergeCell ref="AN4353:AO4353"/>
    <mergeCell ref="G4354:I4354"/>
    <mergeCell ref="K4354:M4354"/>
    <mergeCell ref="O4354:Q4354"/>
    <mergeCell ref="S4354:U4354"/>
    <mergeCell ref="W4354:Y4354"/>
    <mergeCell ref="AA4354:AC4354"/>
    <mergeCell ref="AE4354:AG4354"/>
    <mergeCell ref="AI4354:AK4354"/>
    <mergeCell ref="AF4352:AG4352"/>
    <mergeCell ref="AJ4352:AK4352"/>
    <mergeCell ref="AN4352:AO4352"/>
    <mergeCell ref="H4353:I4353"/>
    <mergeCell ref="L4353:M4353"/>
    <mergeCell ref="P4353:Q4353"/>
    <mergeCell ref="T4353:U4353"/>
    <mergeCell ref="X4353:Y4353"/>
    <mergeCell ref="AB4353:AC4353"/>
    <mergeCell ref="AF4353:AG4353"/>
    <mergeCell ref="H4352:I4352"/>
    <mergeCell ref="L4352:M4352"/>
    <mergeCell ref="P4352:Q4352"/>
    <mergeCell ref="T4352:U4352"/>
    <mergeCell ref="X4352:Y4352"/>
    <mergeCell ref="AB4352:AC4352"/>
    <mergeCell ref="AN4350:AO4350"/>
    <mergeCell ref="H4351:I4351"/>
    <mergeCell ref="L4351:M4351"/>
    <mergeCell ref="P4351:Q4351"/>
    <mergeCell ref="T4351:U4351"/>
    <mergeCell ref="X4351:Y4351"/>
    <mergeCell ref="AB4351:AC4351"/>
    <mergeCell ref="AF4351:AG4351"/>
    <mergeCell ref="AJ4351:AK4351"/>
    <mergeCell ref="AN4351:AO4351"/>
    <mergeCell ref="AJ4349:AK4349"/>
    <mergeCell ref="AN4349:AO4349"/>
    <mergeCell ref="H4350:I4350"/>
    <mergeCell ref="L4350:M4350"/>
    <mergeCell ref="P4350:Q4350"/>
    <mergeCell ref="T4350:U4350"/>
    <mergeCell ref="X4350:Y4350"/>
    <mergeCell ref="AB4350:AC4350"/>
    <mergeCell ref="AF4350:AG4350"/>
    <mergeCell ref="AJ4350:AK4350"/>
    <mergeCell ref="AF4348:AG4348"/>
    <mergeCell ref="AJ4348:AK4348"/>
    <mergeCell ref="AN4348:AO4348"/>
    <mergeCell ref="H4349:I4349"/>
    <mergeCell ref="L4349:M4349"/>
    <mergeCell ref="P4349:Q4349"/>
    <mergeCell ref="T4349:U4349"/>
    <mergeCell ref="X4349:Y4349"/>
    <mergeCell ref="AB4349:AC4349"/>
    <mergeCell ref="AF4349:AG4349"/>
    <mergeCell ref="H4348:I4348"/>
    <mergeCell ref="L4348:M4348"/>
    <mergeCell ref="P4348:Q4348"/>
    <mergeCell ref="T4348:U4348"/>
    <mergeCell ref="X4348:Y4348"/>
    <mergeCell ref="AB4348:AC4348"/>
    <mergeCell ref="AN4346:AO4346"/>
    <mergeCell ref="H4347:I4347"/>
    <mergeCell ref="L4347:M4347"/>
    <mergeCell ref="P4347:Q4347"/>
    <mergeCell ref="T4347:U4347"/>
    <mergeCell ref="X4347:Y4347"/>
    <mergeCell ref="AB4347:AC4347"/>
    <mergeCell ref="AF4347:AG4347"/>
    <mergeCell ref="AJ4347:AK4347"/>
    <mergeCell ref="AN4347:AO4347"/>
    <mergeCell ref="AJ4345:AK4345"/>
    <mergeCell ref="AN4345:AO4345"/>
    <mergeCell ref="H4346:I4346"/>
    <mergeCell ref="L4346:M4346"/>
    <mergeCell ref="P4346:Q4346"/>
    <mergeCell ref="T4346:U4346"/>
    <mergeCell ref="X4346:Y4346"/>
    <mergeCell ref="AB4346:AC4346"/>
    <mergeCell ref="AF4346:AG4346"/>
    <mergeCell ref="AJ4346:AK4346"/>
    <mergeCell ref="AF4344:AG4344"/>
    <mergeCell ref="AJ4344:AK4344"/>
    <mergeCell ref="AN4344:AO4344"/>
    <mergeCell ref="H4345:I4345"/>
    <mergeCell ref="L4345:M4345"/>
    <mergeCell ref="P4345:Q4345"/>
    <mergeCell ref="T4345:U4345"/>
    <mergeCell ref="X4345:Y4345"/>
    <mergeCell ref="AB4345:AC4345"/>
    <mergeCell ref="AF4345:AG4345"/>
    <mergeCell ref="H4344:I4344"/>
    <mergeCell ref="L4344:M4344"/>
    <mergeCell ref="P4344:Q4344"/>
    <mergeCell ref="T4344:U4344"/>
    <mergeCell ref="X4344:Y4344"/>
    <mergeCell ref="AB4344:AC4344"/>
    <mergeCell ref="AN4342:AO4342"/>
    <mergeCell ref="H4343:I4343"/>
    <mergeCell ref="L4343:M4343"/>
    <mergeCell ref="P4343:Q4343"/>
    <mergeCell ref="T4343:U4343"/>
    <mergeCell ref="X4343:Y4343"/>
    <mergeCell ref="AB4343:AC4343"/>
    <mergeCell ref="AF4343:AG4343"/>
    <mergeCell ref="AJ4343:AK4343"/>
    <mergeCell ref="AN4343:AO4343"/>
    <mergeCell ref="AJ4341:AK4341"/>
    <mergeCell ref="AN4341:AO4341"/>
    <mergeCell ref="H4342:I4342"/>
    <mergeCell ref="L4342:M4342"/>
    <mergeCell ref="P4342:Q4342"/>
    <mergeCell ref="T4342:U4342"/>
    <mergeCell ref="X4342:Y4342"/>
    <mergeCell ref="AB4342:AC4342"/>
    <mergeCell ref="AF4342:AG4342"/>
    <mergeCell ref="AJ4342:AK4342"/>
    <mergeCell ref="AF4340:AG4340"/>
    <mergeCell ref="AJ4340:AK4340"/>
    <mergeCell ref="AN4340:AO4340"/>
    <mergeCell ref="H4341:I4341"/>
    <mergeCell ref="L4341:M4341"/>
    <mergeCell ref="P4341:Q4341"/>
    <mergeCell ref="T4341:U4341"/>
    <mergeCell ref="X4341:Y4341"/>
    <mergeCell ref="AB4341:AC4341"/>
    <mergeCell ref="AF4341:AG4341"/>
    <mergeCell ref="H4340:I4340"/>
    <mergeCell ref="L4340:M4340"/>
    <mergeCell ref="P4340:Q4340"/>
    <mergeCell ref="T4340:U4340"/>
    <mergeCell ref="X4340:Y4340"/>
    <mergeCell ref="AB4340:AC4340"/>
    <mergeCell ref="AM4338:AO4338"/>
    <mergeCell ref="G4339:I4339"/>
    <mergeCell ref="K4339:M4339"/>
    <mergeCell ref="O4339:Q4339"/>
    <mergeCell ref="S4339:U4339"/>
    <mergeCell ref="W4339:Y4339"/>
    <mergeCell ref="AA4339:AC4339"/>
    <mergeCell ref="AE4339:AG4339"/>
    <mergeCell ref="AI4339:AK4339"/>
    <mergeCell ref="AM4339:AO4339"/>
    <mergeCell ref="AI4337:AK4337"/>
    <mergeCell ref="AM4337:AO4337"/>
    <mergeCell ref="G4338:I4338"/>
    <mergeCell ref="K4338:M4338"/>
    <mergeCell ref="O4338:Q4338"/>
    <mergeCell ref="S4338:U4338"/>
    <mergeCell ref="W4338:Y4338"/>
    <mergeCell ref="AA4338:AC4338"/>
    <mergeCell ref="AE4338:AG4338"/>
    <mergeCell ref="AI4338:AK4338"/>
    <mergeCell ref="AF4336:AG4336"/>
    <mergeCell ref="AJ4336:AK4336"/>
    <mergeCell ref="AN4336:AO4336"/>
    <mergeCell ref="G4337:I4337"/>
    <mergeCell ref="K4337:M4337"/>
    <mergeCell ref="O4337:Q4337"/>
    <mergeCell ref="S4337:U4337"/>
    <mergeCell ref="W4337:Y4337"/>
    <mergeCell ref="AA4337:AC4337"/>
    <mergeCell ref="AE4337:AG4337"/>
    <mergeCell ref="H4336:I4336"/>
    <mergeCell ref="L4336:M4336"/>
    <mergeCell ref="P4336:Q4336"/>
    <mergeCell ref="T4336:U4336"/>
    <mergeCell ref="X4336:Y4336"/>
    <mergeCell ref="AB4336:AC4336"/>
    <mergeCell ref="AN4334:AO4334"/>
    <mergeCell ref="H4335:I4335"/>
    <mergeCell ref="L4335:M4335"/>
    <mergeCell ref="P4335:Q4335"/>
    <mergeCell ref="T4335:U4335"/>
    <mergeCell ref="X4335:Y4335"/>
    <mergeCell ref="AB4335:AC4335"/>
    <mergeCell ref="AF4335:AG4335"/>
    <mergeCell ref="AJ4335:AK4335"/>
    <mergeCell ref="AN4335:AO4335"/>
    <mergeCell ref="AJ4333:AK4333"/>
    <mergeCell ref="AN4333:AO4333"/>
    <mergeCell ref="H4334:I4334"/>
    <mergeCell ref="L4334:M4334"/>
    <mergeCell ref="P4334:Q4334"/>
    <mergeCell ref="T4334:U4334"/>
    <mergeCell ref="X4334:Y4334"/>
    <mergeCell ref="AB4334:AC4334"/>
    <mergeCell ref="AF4334:AG4334"/>
    <mergeCell ref="AJ4334:AK4334"/>
    <mergeCell ref="AF4332:AG4332"/>
    <mergeCell ref="AJ4332:AK4332"/>
    <mergeCell ref="AN4332:AO4332"/>
    <mergeCell ref="H4333:I4333"/>
    <mergeCell ref="L4333:M4333"/>
    <mergeCell ref="P4333:Q4333"/>
    <mergeCell ref="T4333:U4333"/>
    <mergeCell ref="X4333:Y4333"/>
    <mergeCell ref="AB4333:AC4333"/>
    <mergeCell ref="AF4333:AG4333"/>
    <mergeCell ref="H4332:I4332"/>
    <mergeCell ref="L4332:M4332"/>
    <mergeCell ref="P4332:Q4332"/>
    <mergeCell ref="T4332:U4332"/>
    <mergeCell ref="X4332:Y4332"/>
    <mergeCell ref="AB4332:AC4332"/>
    <mergeCell ref="AN4330:AO4330"/>
    <mergeCell ref="H4331:I4331"/>
    <mergeCell ref="L4331:M4331"/>
    <mergeCell ref="P4331:Q4331"/>
    <mergeCell ref="T4331:U4331"/>
    <mergeCell ref="X4331:Y4331"/>
    <mergeCell ref="AB4331:AC4331"/>
    <mergeCell ref="AF4331:AG4331"/>
    <mergeCell ref="AJ4331:AK4331"/>
    <mergeCell ref="AN4331:AO4331"/>
    <mergeCell ref="AJ4329:AK4329"/>
    <mergeCell ref="AN4329:AO4329"/>
    <mergeCell ref="H4330:I4330"/>
    <mergeCell ref="L4330:M4330"/>
    <mergeCell ref="P4330:Q4330"/>
    <mergeCell ref="T4330:U4330"/>
    <mergeCell ref="X4330:Y4330"/>
    <mergeCell ref="AB4330:AC4330"/>
    <mergeCell ref="AF4330:AG4330"/>
    <mergeCell ref="AJ4330:AK4330"/>
    <mergeCell ref="AF4328:AG4328"/>
    <mergeCell ref="AJ4328:AK4328"/>
    <mergeCell ref="AN4328:AO4328"/>
    <mergeCell ref="H4329:I4329"/>
    <mergeCell ref="L4329:M4329"/>
    <mergeCell ref="P4329:Q4329"/>
    <mergeCell ref="T4329:U4329"/>
    <mergeCell ref="X4329:Y4329"/>
    <mergeCell ref="AB4329:AC4329"/>
    <mergeCell ref="AF4329:AG4329"/>
    <mergeCell ref="H4328:I4328"/>
    <mergeCell ref="L4328:M4328"/>
    <mergeCell ref="P4328:Q4328"/>
    <mergeCell ref="T4328:U4328"/>
    <mergeCell ref="X4328:Y4328"/>
    <mergeCell ref="AB4328:AC4328"/>
    <mergeCell ref="AM4326:AO4326"/>
    <mergeCell ref="G4327:I4327"/>
    <mergeCell ref="K4327:M4327"/>
    <mergeCell ref="O4327:Q4327"/>
    <mergeCell ref="S4327:U4327"/>
    <mergeCell ref="W4327:Y4327"/>
    <mergeCell ref="AA4327:AC4327"/>
    <mergeCell ref="AE4327:AG4327"/>
    <mergeCell ref="AI4327:AK4327"/>
    <mergeCell ref="AM4327:AO4327"/>
    <mergeCell ref="AI4325:AK4325"/>
    <mergeCell ref="AM4325:AO4325"/>
    <mergeCell ref="G4326:I4326"/>
    <mergeCell ref="K4326:M4326"/>
    <mergeCell ref="O4326:Q4326"/>
    <mergeCell ref="S4326:U4326"/>
    <mergeCell ref="W4326:Y4326"/>
    <mergeCell ref="AA4326:AC4326"/>
    <mergeCell ref="AE4326:AG4326"/>
    <mergeCell ref="AI4326:AK4326"/>
    <mergeCell ref="AF4324:AG4324"/>
    <mergeCell ref="AJ4324:AK4324"/>
    <mergeCell ref="AN4324:AO4324"/>
    <mergeCell ref="G4325:I4325"/>
    <mergeCell ref="K4325:M4325"/>
    <mergeCell ref="O4325:Q4325"/>
    <mergeCell ref="S4325:U4325"/>
    <mergeCell ref="W4325:Y4325"/>
    <mergeCell ref="AA4325:AC4325"/>
    <mergeCell ref="AE4325:AG4325"/>
    <mergeCell ref="H4324:I4324"/>
    <mergeCell ref="L4324:M4324"/>
    <mergeCell ref="P4324:Q4324"/>
    <mergeCell ref="T4324:U4324"/>
    <mergeCell ref="X4324:Y4324"/>
    <mergeCell ref="AB4324:AC4324"/>
    <mergeCell ref="AN4322:AO4322"/>
    <mergeCell ref="H4323:I4323"/>
    <mergeCell ref="L4323:M4323"/>
    <mergeCell ref="P4323:Q4323"/>
    <mergeCell ref="T4323:U4323"/>
    <mergeCell ref="X4323:Y4323"/>
    <mergeCell ref="AB4323:AC4323"/>
    <mergeCell ref="AF4323:AG4323"/>
    <mergeCell ref="AJ4323:AK4323"/>
    <mergeCell ref="AN4323:AO4323"/>
    <mergeCell ref="AJ4321:AK4321"/>
    <mergeCell ref="AN4321:AO4321"/>
    <mergeCell ref="H4322:I4322"/>
    <mergeCell ref="L4322:M4322"/>
    <mergeCell ref="P4322:Q4322"/>
    <mergeCell ref="T4322:U4322"/>
    <mergeCell ref="X4322:Y4322"/>
    <mergeCell ref="AB4322:AC4322"/>
    <mergeCell ref="AF4322:AG4322"/>
    <mergeCell ref="AJ4322:AK4322"/>
    <mergeCell ref="AF4320:AG4320"/>
    <mergeCell ref="AJ4320:AK4320"/>
    <mergeCell ref="AN4320:AO4320"/>
    <mergeCell ref="H4321:I4321"/>
    <mergeCell ref="L4321:M4321"/>
    <mergeCell ref="P4321:Q4321"/>
    <mergeCell ref="T4321:U4321"/>
    <mergeCell ref="X4321:Y4321"/>
    <mergeCell ref="AB4321:AC4321"/>
    <mergeCell ref="AF4321:AG4321"/>
    <mergeCell ref="H4320:I4320"/>
    <mergeCell ref="L4320:M4320"/>
    <mergeCell ref="P4320:Q4320"/>
    <mergeCell ref="T4320:U4320"/>
    <mergeCell ref="X4320:Y4320"/>
    <mergeCell ref="AB4320:AC4320"/>
    <mergeCell ref="AM4318:AO4318"/>
    <mergeCell ref="G4319:I4319"/>
    <mergeCell ref="K4319:M4319"/>
    <mergeCell ref="O4319:Q4319"/>
    <mergeCell ref="S4319:U4319"/>
    <mergeCell ref="W4319:Y4319"/>
    <mergeCell ref="AA4319:AC4319"/>
    <mergeCell ref="AE4319:AG4319"/>
    <mergeCell ref="AI4319:AK4319"/>
    <mergeCell ref="AM4319:AO4319"/>
    <mergeCell ref="AI4317:AK4317"/>
    <mergeCell ref="AM4317:AO4317"/>
    <mergeCell ref="G4318:I4318"/>
    <mergeCell ref="K4318:M4318"/>
    <mergeCell ref="O4318:Q4318"/>
    <mergeCell ref="S4318:U4318"/>
    <mergeCell ref="W4318:Y4318"/>
    <mergeCell ref="AA4318:AC4318"/>
    <mergeCell ref="AE4318:AG4318"/>
    <mergeCell ref="AI4318:AK4318"/>
    <mergeCell ref="AF4316:AG4316"/>
    <mergeCell ref="AJ4316:AK4316"/>
    <mergeCell ref="AN4316:AO4316"/>
    <mergeCell ref="G4317:I4317"/>
    <mergeCell ref="K4317:M4317"/>
    <mergeCell ref="O4317:Q4317"/>
    <mergeCell ref="S4317:U4317"/>
    <mergeCell ref="W4317:Y4317"/>
    <mergeCell ref="AA4317:AC4317"/>
    <mergeCell ref="AE4317:AG4317"/>
    <mergeCell ref="H4316:I4316"/>
    <mergeCell ref="L4316:M4316"/>
    <mergeCell ref="P4316:Q4316"/>
    <mergeCell ref="T4316:U4316"/>
    <mergeCell ref="X4316:Y4316"/>
    <mergeCell ref="AB4316:AC4316"/>
    <mergeCell ref="AN4314:AO4314"/>
    <mergeCell ref="H4315:I4315"/>
    <mergeCell ref="L4315:M4315"/>
    <mergeCell ref="P4315:Q4315"/>
    <mergeCell ref="T4315:U4315"/>
    <mergeCell ref="X4315:Y4315"/>
    <mergeCell ref="AB4315:AC4315"/>
    <mergeCell ref="AF4315:AG4315"/>
    <mergeCell ref="AJ4315:AK4315"/>
    <mergeCell ref="AN4315:AO4315"/>
    <mergeCell ref="AJ4313:AK4313"/>
    <mergeCell ref="AN4313:AO4313"/>
    <mergeCell ref="H4314:I4314"/>
    <mergeCell ref="L4314:M4314"/>
    <mergeCell ref="P4314:Q4314"/>
    <mergeCell ref="T4314:U4314"/>
    <mergeCell ref="X4314:Y4314"/>
    <mergeCell ref="AB4314:AC4314"/>
    <mergeCell ref="AF4314:AG4314"/>
    <mergeCell ref="AJ4314:AK4314"/>
    <mergeCell ref="AF4312:AG4312"/>
    <mergeCell ref="AJ4312:AK4312"/>
    <mergeCell ref="AN4312:AO4312"/>
    <mergeCell ref="H4313:I4313"/>
    <mergeCell ref="L4313:M4313"/>
    <mergeCell ref="P4313:Q4313"/>
    <mergeCell ref="T4313:U4313"/>
    <mergeCell ref="X4313:Y4313"/>
    <mergeCell ref="AB4313:AC4313"/>
    <mergeCell ref="AF4313:AG4313"/>
    <mergeCell ref="H4312:I4312"/>
    <mergeCell ref="L4312:M4312"/>
    <mergeCell ref="P4312:Q4312"/>
    <mergeCell ref="T4312:U4312"/>
    <mergeCell ref="X4312:Y4312"/>
    <mergeCell ref="AB4312:AC4312"/>
    <mergeCell ref="AM4310:AO4310"/>
    <mergeCell ref="G4311:I4311"/>
    <mergeCell ref="K4311:M4311"/>
    <mergeCell ref="O4311:Q4311"/>
    <mergeCell ref="S4311:U4311"/>
    <mergeCell ref="W4311:Y4311"/>
    <mergeCell ref="AA4311:AC4311"/>
    <mergeCell ref="AE4311:AG4311"/>
    <mergeCell ref="AI4311:AK4311"/>
    <mergeCell ref="AM4311:AO4311"/>
    <mergeCell ref="AI4309:AK4309"/>
    <mergeCell ref="AM4309:AO4309"/>
    <mergeCell ref="G4310:I4310"/>
    <mergeCell ref="K4310:M4310"/>
    <mergeCell ref="O4310:Q4310"/>
    <mergeCell ref="S4310:U4310"/>
    <mergeCell ref="W4310:Y4310"/>
    <mergeCell ref="AA4310:AC4310"/>
    <mergeCell ref="AE4310:AG4310"/>
    <mergeCell ref="AI4310:AK4310"/>
    <mergeCell ref="AF4308:AG4308"/>
    <mergeCell ref="AJ4308:AK4308"/>
    <mergeCell ref="AN4308:AO4308"/>
    <mergeCell ref="G4309:I4309"/>
    <mergeCell ref="K4309:M4309"/>
    <mergeCell ref="O4309:Q4309"/>
    <mergeCell ref="S4309:U4309"/>
    <mergeCell ref="W4309:Y4309"/>
    <mergeCell ref="AA4309:AC4309"/>
    <mergeCell ref="AE4309:AG4309"/>
    <mergeCell ref="H4308:I4308"/>
    <mergeCell ref="L4308:M4308"/>
    <mergeCell ref="P4308:Q4308"/>
    <mergeCell ref="T4308:U4308"/>
    <mergeCell ref="X4308:Y4308"/>
    <mergeCell ref="AB4308:AC4308"/>
    <mergeCell ref="AN4306:AO4306"/>
    <mergeCell ref="H4307:I4307"/>
    <mergeCell ref="L4307:M4307"/>
    <mergeCell ref="P4307:Q4307"/>
    <mergeCell ref="T4307:U4307"/>
    <mergeCell ref="X4307:Y4307"/>
    <mergeCell ref="AB4307:AC4307"/>
    <mergeCell ref="AF4307:AG4307"/>
    <mergeCell ref="AJ4307:AK4307"/>
    <mergeCell ref="AN4307:AO4307"/>
    <mergeCell ref="AJ4305:AK4305"/>
    <mergeCell ref="AN4305:AO4305"/>
    <mergeCell ref="H4306:I4306"/>
    <mergeCell ref="L4306:M4306"/>
    <mergeCell ref="P4306:Q4306"/>
    <mergeCell ref="T4306:U4306"/>
    <mergeCell ref="X4306:Y4306"/>
    <mergeCell ref="AB4306:AC4306"/>
    <mergeCell ref="AF4306:AG4306"/>
    <mergeCell ref="AJ4306:AK4306"/>
    <mergeCell ref="AF4304:AG4304"/>
    <mergeCell ref="AJ4304:AK4304"/>
    <mergeCell ref="AN4304:AO4304"/>
    <mergeCell ref="H4305:I4305"/>
    <mergeCell ref="L4305:M4305"/>
    <mergeCell ref="P4305:Q4305"/>
    <mergeCell ref="T4305:U4305"/>
    <mergeCell ref="X4305:Y4305"/>
    <mergeCell ref="AB4305:AC4305"/>
    <mergeCell ref="AF4305:AG4305"/>
    <mergeCell ref="H4304:I4304"/>
    <mergeCell ref="L4304:M4304"/>
    <mergeCell ref="P4304:Q4304"/>
    <mergeCell ref="T4304:U4304"/>
    <mergeCell ref="X4304:Y4304"/>
    <mergeCell ref="AB4304:AC4304"/>
    <mergeCell ref="AM4302:AO4302"/>
    <mergeCell ref="G4303:I4303"/>
    <mergeCell ref="K4303:M4303"/>
    <mergeCell ref="O4303:Q4303"/>
    <mergeCell ref="S4303:U4303"/>
    <mergeCell ref="W4303:Y4303"/>
    <mergeCell ref="AA4303:AC4303"/>
    <mergeCell ref="AE4303:AG4303"/>
    <mergeCell ref="AI4303:AK4303"/>
    <mergeCell ref="AM4303:AO4303"/>
    <mergeCell ref="AI4301:AK4301"/>
    <mergeCell ref="AM4301:AO4301"/>
    <mergeCell ref="G4302:I4302"/>
    <mergeCell ref="K4302:M4302"/>
    <mergeCell ref="O4302:Q4302"/>
    <mergeCell ref="S4302:U4302"/>
    <mergeCell ref="W4302:Y4302"/>
    <mergeCell ref="AA4302:AC4302"/>
    <mergeCell ref="AE4302:AG4302"/>
    <mergeCell ref="AI4302:AK4302"/>
    <mergeCell ref="AF4300:AG4300"/>
    <mergeCell ref="AJ4300:AK4300"/>
    <mergeCell ref="AN4300:AO4300"/>
    <mergeCell ref="G4301:I4301"/>
    <mergeCell ref="K4301:M4301"/>
    <mergeCell ref="O4301:Q4301"/>
    <mergeCell ref="S4301:U4301"/>
    <mergeCell ref="W4301:Y4301"/>
    <mergeCell ref="AA4301:AC4301"/>
    <mergeCell ref="AE4301:AG4301"/>
    <mergeCell ref="H4300:I4300"/>
    <mergeCell ref="L4300:M4300"/>
    <mergeCell ref="P4300:Q4300"/>
    <mergeCell ref="T4300:U4300"/>
    <mergeCell ref="X4300:Y4300"/>
    <mergeCell ref="AB4300:AC4300"/>
    <mergeCell ref="AM4298:AO4298"/>
    <mergeCell ref="H4299:I4299"/>
    <mergeCell ref="L4299:M4299"/>
    <mergeCell ref="P4299:Q4299"/>
    <mergeCell ref="T4299:U4299"/>
    <mergeCell ref="X4299:Y4299"/>
    <mergeCell ref="AB4299:AC4299"/>
    <mergeCell ref="AF4299:AG4299"/>
    <mergeCell ref="AJ4299:AK4299"/>
    <mergeCell ref="AN4299:AO4299"/>
    <mergeCell ref="AI4297:AK4297"/>
    <mergeCell ref="AM4297:AO4297"/>
    <mergeCell ref="G4298:I4298"/>
    <mergeCell ref="K4298:M4298"/>
    <mergeCell ref="O4298:Q4298"/>
    <mergeCell ref="S4298:U4298"/>
    <mergeCell ref="W4298:Y4298"/>
    <mergeCell ref="AA4298:AC4298"/>
    <mergeCell ref="AE4298:AG4298"/>
    <mergeCell ref="AI4298:AK4298"/>
    <mergeCell ref="AF4296:AG4296"/>
    <mergeCell ref="AJ4296:AK4296"/>
    <mergeCell ref="AN4296:AO4296"/>
    <mergeCell ref="G4297:I4297"/>
    <mergeCell ref="K4297:M4297"/>
    <mergeCell ref="O4297:Q4297"/>
    <mergeCell ref="S4297:U4297"/>
    <mergeCell ref="W4297:Y4297"/>
    <mergeCell ref="AA4297:AC4297"/>
    <mergeCell ref="AE4297:AG4297"/>
    <mergeCell ref="H4296:I4296"/>
    <mergeCell ref="L4296:M4296"/>
    <mergeCell ref="P4296:Q4296"/>
    <mergeCell ref="T4296:U4296"/>
    <mergeCell ref="X4296:Y4296"/>
    <mergeCell ref="AB4296:AC4296"/>
    <mergeCell ref="AM4294:AO4294"/>
    <mergeCell ref="H4295:I4295"/>
    <mergeCell ref="L4295:M4295"/>
    <mergeCell ref="P4295:Q4295"/>
    <mergeCell ref="T4295:U4295"/>
    <mergeCell ref="X4295:Y4295"/>
    <mergeCell ref="AB4295:AC4295"/>
    <mergeCell ref="AF4295:AG4295"/>
    <mergeCell ref="AJ4295:AK4295"/>
    <mergeCell ref="AN4295:AO4295"/>
    <mergeCell ref="AI4293:AK4293"/>
    <mergeCell ref="AM4293:AO4293"/>
    <mergeCell ref="G4294:I4294"/>
    <mergeCell ref="K4294:M4294"/>
    <mergeCell ref="O4294:Q4294"/>
    <mergeCell ref="S4294:U4294"/>
    <mergeCell ref="W4294:Y4294"/>
    <mergeCell ref="AA4294:AC4294"/>
    <mergeCell ref="AE4294:AG4294"/>
    <mergeCell ref="AI4294:AK4294"/>
    <mergeCell ref="AE4292:AG4292"/>
    <mergeCell ref="AI4292:AK4292"/>
    <mergeCell ref="AM4292:AO4292"/>
    <mergeCell ref="G4293:I4293"/>
    <mergeCell ref="K4293:M4293"/>
    <mergeCell ref="O4293:Q4293"/>
    <mergeCell ref="S4293:U4293"/>
    <mergeCell ref="W4293:Y4293"/>
    <mergeCell ref="AA4293:AC4293"/>
    <mergeCell ref="AE4293:AG4293"/>
    <mergeCell ref="G4292:I4292"/>
    <mergeCell ref="K4292:M4292"/>
    <mergeCell ref="O4292:Q4292"/>
    <mergeCell ref="S4292:U4292"/>
    <mergeCell ref="W4292:Y4292"/>
    <mergeCell ref="AA4292:AC4292"/>
    <mergeCell ref="AN4290:AO4290"/>
    <mergeCell ref="G4291:I4291"/>
    <mergeCell ref="K4291:M4291"/>
    <mergeCell ref="O4291:Q4291"/>
    <mergeCell ref="S4291:U4291"/>
    <mergeCell ref="W4291:Y4291"/>
    <mergeCell ref="AA4291:AC4291"/>
    <mergeCell ref="AE4291:AG4291"/>
    <mergeCell ref="AI4291:AK4291"/>
    <mergeCell ref="AM4291:AO4291"/>
    <mergeCell ref="AM4289:AO4289"/>
    <mergeCell ref="A4290:E4290"/>
    <mergeCell ref="H4290:I4290"/>
    <mergeCell ref="L4290:M4290"/>
    <mergeCell ref="P4290:Q4290"/>
    <mergeCell ref="T4290:U4290"/>
    <mergeCell ref="X4290:Y4290"/>
    <mergeCell ref="AB4290:AC4290"/>
    <mergeCell ref="AF4290:AG4290"/>
    <mergeCell ref="AJ4290:AK4290"/>
    <mergeCell ref="AI4288:AK4288"/>
    <mergeCell ref="AM4288:AO4288"/>
    <mergeCell ref="G4289:I4289"/>
    <mergeCell ref="K4289:M4289"/>
    <mergeCell ref="O4289:Q4289"/>
    <mergeCell ref="S4289:U4289"/>
    <mergeCell ref="W4289:Y4289"/>
    <mergeCell ref="AA4289:AC4289"/>
    <mergeCell ref="AE4289:AG4289"/>
    <mergeCell ref="AI4289:AK4289"/>
    <mergeCell ref="AF4287:AG4287"/>
    <mergeCell ref="AJ4287:AK4287"/>
    <mergeCell ref="AN4287:AO4287"/>
    <mergeCell ref="G4288:I4288"/>
    <mergeCell ref="K4288:M4288"/>
    <mergeCell ref="O4288:Q4288"/>
    <mergeCell ref="S4288:U4288"/>
    <mergeCell ref="W4288:Y4288"/>
    <mergeCell ref="AA4288:AC4288"/>
    <mergeCell ref="AE4288:AG4288"/>
    <mergeCell ref="H4287:I4287"/>
    <mergeCell ref="L4287:M4287"/>
    <mergeCell ref="P4287:Q4287"/>
    <mergeCell ref="T4287:U4287"/>
    <mergeCell ref="X4287:Y4287"/>
    <mergeCell ref="AB4287:AC4287"/>
    <mergeCell ref="AM4285:AO4285"/>
    <mergeCell ref="H4286:I4286"/>
    <mergeCell ref="L4286:M4286"/>
    <mergeCell ref="P4286:Q4286"/>
    <mergeCell ref="T4286:U4286"/>
    <mergeCell ref="X4286:Y4286"/>
    <mergeCell ref="AB4286:AC4286"/>
    <mergeCell ref="AF4286:AG4286"/>
    <mergeCell ref="AJ4286:AK4286"/>
    <mergeCell ref="AN4286:AO4286"/>
    <mergeCell ref="AI4284:AK4284"/>
    <mergeCell ref="AM4284:AO4284"/>
    <mergeCell ref="G4285:I4285"/>
    <mergeCell ref="K4285:M4285"/>
    <mergeCell ref="O4285:Q4285"/>
    <mergeCell ref="S4285:U4285"/>
    <mergeCell ref="W4285:Y4285"/>
    <mergeCell ref="AA4285:AC4285"/>
    <mergeCell ref="AE4285:AG4285"/>
    <mergeCell ref="AI4285:AK4285"/>
    <mergeCell ref="AF4283:AG4283"/>
    <mergeCell ref="AJ4283:AK4283"/>
    <mergeCell ref="AN4283:AO4283"/>
    <mergeCell ref="G4284:I4284"/>
    <mergeCell ref="K4284:M4284"/>
    <mergeCell ref="O4284:Q4284"/>
    <mergeCell ref="S4284:U4284"/>
    <mergeCell ref="W4284:Y4284"/>
    <mergeCell ref="AA4284:AC4284"/>
    <mergeCell ref="AE4284:AG4284"/>
    <mergeCell ref="H4283:I4283"/>
    <mergeCell ref="L4283:M4283"/>
    <mergeCell ref="P4283:Q4283"/>
    <mergeCell ref="T4283:U4283"/>
    <mergeCell ref="X4283:Y4283"/>
    <mergeCell ref="AB4283:AC4283"/>
    <mergeCell ref="AN4281:AO4281"/>
    <mergeCell ref="H4282:I4282"/>
    <mergeCell ref="L4282:M4282"/>
    <mergeCell ref="P4282:Q4282"/>
    <mergeCell ref="T4282:U4282"/>
    <mergeCell ref="X4282:Y4282"/>
    <mergeCell ref="AB4282:AC4282"/>
    <mergeCell ref="AF4282:AG4282"/>
    <mergeCell ref="AJ4282:AK4282"/>
    <mergeCell ref="AN4282:AO4282"/>
    <mergeCell ref="AI4280:AK4280"/>
    <mergeCell ref="AM4280:AO4280"/>
    <mergeCell ref="H4281:I4281"/>
    <mergeCell ref="L4281:M4281"/>
    <mergeCell ref="P4281:Q4281"/>
    <mergeCell ref="T4281:U4281"/>
    <mergeCell ref="X4281:Y4281"/>
    <mergeCell ref="AB4281:AC4281"/>
    <mergeCell ref="AF4281:AG4281"/>
    <mergeCell ref="AJ4281:AK4281"/>
    <mergeCell ref="AE4279:AG4279"/>
    <mergeCell ref="AI4279:AK4279"/>
    <mergeCell ref="AM4279:AO4279"/>
    <mergeCell ref="G4280:I4280"/>
    <mergeCell ref="K4280:M4280"/>
    <mergeCell ref="O4280:Q4280"/>
    <mergeCell ref="S4280:U4280"/>
    <mergeCell ref="W4280:Y4280"/>
    <mergeCell ref="AA4280:AC4280"/>
    <mergeCell ref="AE4280:AG4280"/>
    <mergeCell ref="AB4278:AC4278"/>
    <mergeCell ref="AF4278:AG4278"/>
    <mergeCell ref="AJ4278:AK4278"/>
    <mergeCell ref="AN4278:AO4278"/>
    <mergeCell ref="G4279:I4279"/>
    <mergeCell ref="K4279:M4279"/>
    <mergeCell ref="O4279:Q4279"/>
    <mergeCell ref="S4279:U4279"/>
    <mergeCell ref="W4279:Y4279"/>
    <mergeCell ref="AA4279:AC4279"/>
    <mergeCell ref="A4278:E4278"/>
    <mergeCell ref="H4278:I4278"/>
    <mergeCell ref="L4278:M4278"/>
    <mergeCell ref="P4278:Q4278"/>
    <mergeCell ref="T4278:U4278"/>
    <mergeCell ref="X4278:Y4278"/>
    <mergeCell ref="AM4276:AO4276"/>
    <mergeCell ref="G4277:I4277"/>
    <mergeCell ref="K4277:M4277"/>
    <mergeCell ref="O4277:Q4277"/>
    <mergeCell ref="S4277:U4277"/>
    <mergeCell ref="W4277:Y4277"/>
    <mergeCell ref="AA4277:AC4277"/>
    <mergeCell ref="AE4277:AG4277"/>
    <mergeCell ref="AI4277:AK4277"/>
    <mergeCell ref="AM4277:AO4277"/>
    <mergeCell ref="AJ4275:AK4275"/>
    <mergeCell ref="AN4275:AO4275"/>
    <mergeCell ref="G4276:I4276"/>
    <mergeCell ref="K4276:M4276"/>
    <mergeCell ref="O4276:Q4276"/>
    <mergeCell ref="S4276:U4276"/>
    <mergeCell ref="W4276:Y4276"/>
    <mergeCell ref="AA4276:AC4276"/>
    <mergeCell ref="AE4276:AG4276"/>
    <mergeCell ref="AI4276:AK4276"/>
    <mergeCell ref="AF4274:AG4274"/>
    <mergeCell ref="AJ4274:AK4274"/>
    <mergeCell ref="AN4274:AO4274"/>
    <mergeCell ref="H4275:I4275"/>
    <mergeCell ref="L4275:M4275"/>
    <mergeCell ref="P4275:Q4275"/>
    <mergeCell ref="T4275:U4275"/>
    <mergeCell ref="X4275:Y4275"/>
    <mergeCell ref="AB4275:AC4275"/>
    <mergeCell ref="AF4275:AG4275"/>
    <mergeCell ref="H4274:I4274"/>
    <mergeCell ref="L4274:M4274"/>
    <mergeCell ref="P4274:Q4274"/>
    <mergeCell ref="T4274:U4274"/>
    <mergeCell ref="X4274:Y4274"/>
    <mergeCell ref="AB4274:AC4274"/>
    <mergeCell ref="AM4272:AO4272"/>
    <mergeCell ref="G4273:I4273"/>
    <mergeCell ref="K4273:M4273"/>
    <mergeCell ref="O4273:Q4273"/>
    <mergeCell ref="S4273:U4273"/>
    <mergeCell ref="W4273:Y4273"/>
    <mergeCell ref="AA4273:AC4273"/>
    <mergeCell ref="AE4273:AG4273"/>
    <mergeCell ref="AI4273:AK4273"/>
    <mergeCell ref="AM4273:AO4273"/>
    <mergeCell ref="AJ4271:AK4271"/>
    <mergeCell ref="AN4271:AO4271"/>
    <mergeCell ref="G4272:I4272"/>
    <mergeCell ref="K4272:M4272"/>
    <mergeCell ref="O4272:Q4272"/>
    <mergeCell ref="S4272:U4272"/>
    <mergeCell ref="W4272:Y4272"/>
    <mergeCell ref="AA4272:AC4272"/>
    <mergeCell ref="AE4272:AG4272"/>
    <mergeCell ref="AI4272:AK4272"/>
    <mergeCell ref="AF4270:AG4270"/>
    <mergeCell ref="AJ4270:AK4270"/>
    <mergeCell ref="AN4270:AO4270"/>
    <mergeCell ref="H4271:I4271"/>
    <mergeCell ref="L4271:M4271"/>
    <mergeCell ref="P4271:Q4271"/>
    <mergeCell ref="T4271:U4271"/>
    <mergeCell ref="X4271:Y4271"/>
    <mergeCell ref="AB4271:AC4271"/>
    <mergeCell ref="AF4271:AG4271"/>
    <mergeCell ref="H4270:I4270"/>
    <mergeCell ref="L4270:M4270"/>
    <mergeCell ref="P4270:Q4270"/>
    <mergeCell ref="T4270:U4270"/>
    <mergeCell ref="X4270:Y4270"/>
    <mergeCell ref="AB4270:AC4270"/>
    <mergeCell ref="AN4268:AO4268"/>
    <mergeCell ref="H4269:I4269"/>
    <mergeCell ref="L4269:M4269"/>
    <mergeCell ref="P4269:Q4269"/>
    <mergeCell ref="T4269:U4269"/>
    <mergeCell ref="X4269:Y4269"/>
    <mergeCell ref="AB4269:AC4269"/>
    <mergeCell ref="AF4269:AG4269"/>
    <mergeCell ref="AJ4269:AK4269"/>
    <mergeCell ref="AN4269:AO4269"/>
    <mergeCell ref="AJ4267:AK4267"/>
    <mergeCell ref="AN4267:AO4267"/>
    <mergeCell ref="H4268:I4268"/>
    <mergeCell ref="L4268:M4268"/>
    <mergeCell ref="P4268:Q4268"/>
    <mergeCell ref="T4268:U4268"/>
    <mergeCell ref="X4268:Y4268"/>
    <mergeCell ref="AB4268:AC4268"/>
    <mergeCell ref="AF4268:AG4268"/>
    <mergeCell ref="AJ4268:AK4268"/>
    <mergeCell ref="AF4266:AG4266"/>
    <mergeCell ref="AJ4266:AK4266"/>
    <mergeCell ref="AN4266:AO4266"/>
    <mergeCell ref="H4267:I4267"/>
    <mergeCell ref="L4267:M4267"/>
    <mergeCell ref="P4267:Q4267"/>
    <mergeCell ref="T4267:U4267"/>
    <mergeCell ref="X4267:Y4267"/>
    <mergeCell ref="AB4267:AC4267"/>
    <mergeCell ref="AF4267:AG4267"/>
    <mergeCell ref="H4266:I4266"/>
    <mergeCell ref="L4266:M4266"/>
    <mergeCell ref="P4266:Q4266"/>
    <mergeCell ref="T4266:U4266"/>
    <mergeCell ref="X4266:Y4266"/>
    <mergeCell ref="AB4266:AC4266"/>
    <mergeCell ref="AM4264:AO4264"/>
    <mergeCell ref="G4265:I4265"/>
    <mergeCell ref="K4265:M4265"/>
    <mergeCell ref="O4265:Q4265"/>
    <mergeCell ref="S4265:U4265"/>
    <mergeCell ref="W4265:Y4265"/>
    <mergeCell ref="AA4265:AC4265"/>
    <mergeCell ref="AE4265:AG4265"/>
    <mergeCell ref="AI4265:AK4265"/>
    <mergeCell ref="AM4265:AO4265"/>
    <mergeCell ref="AJ4263:AK4263"/>
    <mergeCell ref="AN4263:AO4263"/>
    <mergeCell ref="G4264:I4264"/>
    <mergeCell ref="K4264:M4264"/>
    <mergeCell ref="O4264:Q4264"/>
    <mergeCell ref="S4264:U4264"/>
    <mergeCell ref="W4264:Y4264"/>
    <mergeCell ref="AA4264:AC4264"/>
    <mergeCell ref="AE4264:AG4264"/>
    <mergeCell ref="AI4264:AK4264"/>
    <mergeCell ref="AF4262:AG4262"/>
    <mergeCell ref="AJ4262:AK4262"/>
    <mergeCell ref="AN4262:AO4262"/>
    <mergeCell ref="H4263:I4263"/>
    <mergeCell ref="L4263:M4263"/>
    <mergeCell ref="P4263:Q4263"/>
    <mergeCell ref="T4263:U4263"/>
    <mergeCell ref="X4263:Y4263"/>
    <mergeCell ref="AB4263:AC4263"/>
    <mergeCell ref="AF4263:AG4263"/>
    <mergeCell ref="H4262:I4262"/>
    <mergeCell ref="L4262:M4262"/>
    <mergeCell ref="P4262:Q4262"/>
    <mergeCell ref="T4262:U4262"/>
    <mergeCell ref="X4262:Y4262"/>
    <mergeCell ref="AB4262:AC4262"/>
    <mergeCell ref="AN4260:AO4260"/>
    <mergeCell ref="H4261:I4261"/>
    <mergeCell ref="L4261:M4261"/>
    <mergeCell ref="P4261:Q4261"/>
    <mergeCell ref="T4261:U4261"/>
    <mergeCell ref="X4261:Y4261"/>
    <mergeCell ref="AB4261:AC4261"/>
    <mergeCell ref="AF4261:AG4261"/>
    <mergeCell ref="AJ4261:AK4261"/>
    <mergeCell ref="AN4261:AO4261"/>
    <mergeCell ref="AJ4259:AK4259"/>
    <mergeCell ref="AN4259:AO4259"/>
    <mergeCell ref="H4260:I4260"/>
    <mergeCell ref="L4260:M4260"/>
    <mergeCell ref="P4260:Q4260"/>
    <mergeCell ref="T4260:U4260"/>
    <mergeCell ref="X4260:Y4260"/>
    <mergeCell ref="AB4260:AC4260"/>
    <mergeCell ref="AF4260:AG4260"/>
    <mergeCell ref="AJ4260:AK4260"/>
    <mergeCell ref="AF4258:AG4258"/>
    <mergeCell ref="AJ4258:AK4258"/>
    <mergeCell ref="AN4258:AO4258"/>
    <mergeCell ref="H4259:I4259"/>
    <mergeCell ref="L4259:M4259"/>
    <mergeCell ref="P4259:Q4259"/>
    <mergeCell ref="T4259:U4259"/>
    <mergeCell ref="X4259:Y4259"/>
    <mergeCell ref="AB4259:AC4259"/>
    <mergeCell ref="AF4259:AG4259"/>
    <mergeCell ref="H4258:I4258"/>
    <mergeCell ref="L4258:M4258"/>
    <mergeCell ref="P4258:Q4258"/>
    <mergeCell ref="T4258:U4258"/>
    <mergeCell ref="X4258:Y4258"/>
    <mergeCell ref="AB4258:AC4258"/>
    <mergeCell ref="AN4256:AO4256"/>
    <mergeCell ref="H4257:I4257"/>
    <mergeCell ref="L4257:M4257"/>
    <mergeCell ref="P4257:Q4257"/>
    <mergeCell ref="T4257:U4257"/>
    <mergeCell ref="X4257:Y4257"/>
    <mergeCell ref="AB4257:AC4257"/>
    <mergeCell ref="AF4257:AG4257"/>
    <mergeCell ref="AJ4257:AK4257"/>
    <mergeCell ref="AN4257:AO4257"/>
    <mergeCell ref="AJ4255:AK4255"/>
    <mergeCell ref="AN4255:AO4255"/>
    <mergeCell ref="H4256:I4256"/>
    <mergeCell ref="L4256:M4256"/>
    <mergeCell ref="P4256:Q4256"/>
    <mergeCell ref="T4256:U4256"/>
    <mergeCell ref="X4256:Y4256"/>
    <mergeCell ref="AB4256:AC4256"/>
    <mergeCell ref="AF4256:AG4256"/>
    <mergeCell ref="AJ4256:AK4256"/>
    <mergeCell ref="AE4254:AG4254"/>
    <mergeCell ref="AI4254:AK4254"/>
    <mergeCell ref="AM4254:AO4254"/>
    <mergeCell ref="H4255:I4255"/>
    <mergeCell ref="L4255:M4255"/>
    <mergeCell ref="P4255:Q4255"/>
    <mergeCell ref="T4255:U4255"/>
    <mergeCell ref="X4255:Y4255"/>
    <mergeCell ref="AB4255:AC4255"/>
    <mergeCell ref="AF4255:AG4255"/>
    <mergeCell ref="G4254:I4254"/>
    <mergeCell ref="K4254:M4254"/>
    <mergeCell ref="O4254:Q4254"/>
    <mergeCell ref="S4254:U4254"/>
    <mergeCell ref="W4254:Y4254"/>
    <mergeCell ref="AA4254:AC4254"/>
    <mergeCell ref="AN4252:AO4252"/>
    <mergeCell ref="G4253:I4253"/>
    <mergeCell ref="K4253:M4253"/>
    <mergeCell ref="O4253:Q4253"/>
    <mergeCell ref="S4253:U4253"/>
    <mergeCell ref="W4253:Y4253"/>
    <mergeCell ref="AA4253:AC4253"/>
    <mergeCell ref="AE4253:AG4253"/>
    <mergeCell ref="AI4253:AK4253"/>
    <mergeCell ref="AM4253:AO4253"/>
    <mergeCell ref="AJ4251:AK4251"/>
    <mergeCell ref="AN4251:AO4251"/>
    <mergeCell ref="H4252:I4252"/>
    <mergeCell ref="L4252:M4252"/>
    <mergeCell ref="P4252:Q4252"/>
    <mergeCell ref="T4252:U4252"/>
    <mergeCell ref="X4252:Y4252"/>
    <mergeCell ref="AB4252:AC4252"/>
    <mergeCell ref="AF4252:AG4252"/>
    <mergeCell ref="AJ4252:AK4252"/>
    <mergeCell ref="AF4250:AG4250"/>
    <mergeCell ref="AJ4250:AK4250"/>
    <mergeCell ref="AN4250:AO4250"/>
    <mergeCell ref="H4251:I4251"/>
    <mergeCell ref="L4251:M4251"/>
    <mergeCell ref="P4251:Q4251"/>
    <mergeCell ref="T4251:U4251"/>
    <mergeCell ref="X4251:Y4251"/>
    <mergeCell ref="AB4251:AC4251"/>
    <mergeCell ref="AF4251:AG4251"/>
    <mergeCell ref="H4250:I4250"/>
    <mergeCell ref="L4250:M4250"/>
    <mergeCell ref="P4250:Q4250"/>
    <mergeCell ref="T4250:U4250"/>
    <mergeCell ref="X4250:Y4250"/>
    <mergeCell ref="AB4250:AC4250"/>
    <mergeCell ref="AM4248:AO4248"/>
    <mergeCell ref="G4249:I4249"/>
    <mergeCell ref="K4249:M4249"/>
    <mergeCell ref="O4249:Q4249"/>
    <mergeCell ref="S4249:U4249"/>
    <mergeCell ref="W4249:Y4249"/>
    <mergeCell ref="AA4249:AC4249"/>
    <mergeCell ref="AE4249:AG4249"/>
    <mergeCell ref="AI4249:AK4249"/>
    <mergeCell ref="AM4249:AO4249"/>
    <mergeCell ref="AI4247:AK4247"/>
    <mergeCell ref="AM4247:AO4247"/>
    <mergeCell ref="G4248:I4248"/>
    <mergeCell ref="K4248:M4248"/>
    <mergeCell ref="O4248:Q4248"/>
    <mergeCell ref="S4248:U4248"/>
    <mergeCell ref="W4248:Y4248"/>
    <mergeCell ref="AA4248:AC4248"/>
    <mergeCell ref="AE4248:AG4248"/>
    <mergeCell ref="AI4248:AK4248"/>
    <mergeCell ref="AF4246:AG4246"/>
    <mergeCell ref="AJ4246:AK4246"/>
    <mergeCell ref="AN4246:AO4246"/>
    <mergeCell ref="G4247:I4247"/>
    <mergeCell ref="K4247:M4247"/>
    <mergeCell ref="O4247:Q4247"/>
    <mergeCell ref="S4247:U4247"/>
    <mergeCell ref="W4247:Y4247"/>
    <mergeCell ref="AA4247:AC4247"/>
    <mergeCell ref="AE4247:AG4247"/>
    <mergeCell ref="H4246:I4246"/>
    <mergeCell ref="L4246:M4246"/>
    <mergeCell ref="P4246:Q4246"/>
    <mergeCell ref="T4246:U4246"/>
    <mergeCell ref="X4246:Y4246"/>
    <mergeCell ref="AB4246:AC4246"/>
    <mergeCell ref="AM4244:AO4244"/>
    <mergeCell ref="H4245:I4245"/>
    <mergeCell ref="L4245:M4245"/>
    <mergeCell ref="P4245:Q4245"/>
    <mergeCell ref="T4245:U4245"/>
    <mergeCell ref="X4245:Y4245"/>
    <mergeCell ref="AB4245:AC4245"/>
    <mergeCell ref="AF4245:AG4245"/>
    <mergeCell ref="AJ4245:AK4245"/>
    <mergeCell ref="AN4245:AO4245"/>
    <mergeCell ref="AI4243:AK4243"/>
    <mergeCell ref="AM4243:AO4243"/>
    <mergeCell ref="G4244:I4244"/>
    <mergeCell ref="K4244:M4244"/>
    <mergeCell ref="O4244:Q4244"/>
    <mergeCell ref="S4244:U4244"/>
    <mergeCell ref="W4244:Y4244"/>
    <mergeCell ref="AA4244:AC4244"/>
    <mergeCell ref="AE4244:AG4244"/>
    <mergeCell ref="AI4244:AK4244"/>
    <mergeCell ref="AE4242:AG4242"/>
    <mergeCell ref="AI4242:AK4242"/>
    <mergeCell ref="AM4242:AO4242"/>
    <mergeCell ref="G4243:I4243"/>
    <mergeCell ref="K4243:M4243"/>
    <mergeCell ref="O4243:Q4243"/>
    <mergeCell ref="S4243:U4243"/>
    <mergeCell ref="W4243:Y4243"/>
    <mergeCell ref="AA4243:AC4243"/>
    <mergeCell ref="AE4243:AG4243"/>
    <mergeCell ref="G4242:I4242"/>
    <mergeCell ref="K4242:M4242"/>
    <mergeCell ref="O4242:Q4242"/>
    <mergeCell ref="S4242:U4242"/>
    <mergeCell ref="W4242:Y4242"/>
    <mergeCell ref="AA4242:AC4242"/>
    <mergeCell ref="AN4240:AO4240"/>
    <mergeCell ref="G4241:I4241"/>
    <mergeCell ref="K4241:M4241"/>
    <mergeCell ref="O4241:Q4241"/>
    <mergeCell ref="S4241:U4241"/>
    <mergeCell ref="W4241:Y4241"/>
    <mergeCell ref="AA4241:AC4241"/>
    <mergeCell ref="AE4241:AG4241"/>
    <mergeCell ref="AI4241:AK4241"/>
    <mergeCell ref="AM4241:AO4241"/>
    <mergeCell ref="AJ4239:AK4239"/>
    <mergeCell ref="AN4239:AO4239"/>
    <mergeCell ref="H4240:I4240"/>
    <mergeCell ref="L4240:M4240"/>
    <mergeCell ref="P4240:Q4240"/>
    <mergeCell ref="T4240:U4240"/>
    <mergeCell ref="X4240:Y4240"/>
    <mergeCell ref="AB4240:AC4240"/>
    <mergeCell ref="AF4240:AG4240"/>
    <mergeCell ref="AJ4240:AK4240"/>
    <mergeCell ref="AF4238:AG4238"/>
    <mergeCell ref="AJ4238:AK4238"/>
    <mergeCell ref="AN4238:AO4238"/>
    <mergeCell ref="H4239:I4239"/>
    <mergeCell ref="L4239:M4239"/>
    <mergeCell ref="P4239:Q4239"/>
    <mergeCell ref="T4239:U4239"/>
    <mergeCell ref="X4239:Y4239"/>
    <mergeCell ref="AB4239:AC4239"/>
    <mergeCell ref="AF4239:AG4239"/>
    <mergeCell ref="H4238:I4238"/>
    <mergeCell ref="L4238:M4238"/>
    <mergeCell ref="P4238:Q4238"/>
    <mergeCell ref="T4238:U4238"/>
    <mergeCell ref="X4238:Y4238"/>
    <mergeCell ref="AB4238:AC4238"/>
    <mergeCell ref="AN4236:AO4236"/>
    <mergeCell ref="H4237:I4237"/>
    <mergeCell ref="L4237:M4237"/>
    <mergeCell ref="P4237:Q4237"/>
    <mergeCell ref="T4237:U4237"/>
    <mergeCell ref="X4237:Y4237"/>
    <mergeCell ref="AB4237:AC4237"/>
    <mergeCell ref="AF4237:AG4237"/>
    <mergeCell ref="AJ4237:AK4237"/>
    <mergeCell ref="AN4237:AO4237"/>
    <mergeCell ref="AJ4235:AK4235"/>
    <mergeCell ref="AN4235:AO4235"/>
    <mergeCell ref="H4236:I4236"/>
    <mergeCell ref="L4236:M4236"/>
    <mergeCell ref="P4236:Q4236"/>
    <mergeCell ref="T4236:U4236"/>
    <mergeCell ref="X4236:Y4236"/>
    <mergeCell ref="AB4236:AC4236"/>
    <mergeCell ref="AF4236:AG4236"/>
    <mergeCell ref="AJ4236:AK4236"/>
    <mergeCell ref="AF4234:AG4234"/>
    <mergeCell ref="AJ4234:AK4234"/>
    <mergeCell ref="AN4234:AO4234"/>
    <mergeCell ref="H4235:I4235"/>
    <mergeCell ref="L4235:M4235"/>
    <mergeCell ref="P4235:Q4235"/>
    <mergeCell ref="T4235:U4235"/>
    <mergeCell ref="X4235:Y4235"/>
    <mergeCell ref="AB4235:AC4235"/>
    <mergeCell ref="AF4235:AG4235"/>
    <mergeCell ref="H4234:I4234"/>
    <mergeCell ref="L4234:M4234"/>
    <mergeCell ref="P4234:Q4234"/>
    <mergeCell ref="T4234:U4234"/>
    <mergeCell ref="X4234:Y4234"/>
    <mergeCell ref="AB4234:AC4234"/>
    <mergeCell ref="AN4232:AO4232"/>
    <mergeCell ref="H4233:I4233"/>
    <mergeCell ref="L4233:M4233"/>
    <mergeCell ref="P4233:Q4233"/>
    <mergeCell ref="T4233:U4233"/>
    <mergeCell ref="X4233:Y4233"/>
    <mergeCell ref="AB4233:AC4233"/>
    <mergeCell ref="AF4233:AG4233"/>
    <mergeCell ref="AJ4233:AK4233"/>
    <mergeCell ref="AN4233:AO4233"/>
    <mergeCell ref="AJ4231:AK4231"/>
    <mergeCell ref="AN4231:AO4231"/>
    <mergeCell ref="H4232:I4232"/>
    <mergeCell ref="L4232:M4232"/>
    <mergeCell ref="P4232:Q4232"/>
    <mergeCell ref="T4232:U4232"/>
    <mergeCell ref="X4232:Y4232"/>
    <mergeCell ref="AB4232:AC4232"/>
    <mergeCell ref="AF4232:AG4232"/>
    <mergeCell ref="AJ4232:AK4232"/>
    <mergeCell ref="AF4230:AG4230"/>
    <mergeCell ref="AJ4230:AK4230"/>
    <mergeCell ref="AN4230:AO4230"/>
    <mergeCell ref="H4231:I4231"/>
    <mergeCell ref="L4231:M4231"/>
    <mergeCell ref="P4231:Q4231"/>
    <mergeCell ref="T4231:U4231"/>
    <mergeCell ref="X4231:Y4231"/>
    <mergeCell ref="AB4231:AC4231"/>
    <mergeCell ref="AF4231:AG4231"/>
    <mergeCell ref="H4230:I4230"/>
    <mergeCell ref="L4230:M4230"/>
    <mergeCell ref="P4230:Q4230"/>
    <mergeCell ref="T4230:U4230"/>
    <mergeCell ref="X4230:Y4230"/>
    <mergeCell ref="AB4230:AC4230"/>
    <mergeCell ref="AM4228:AO4228"/>
    <mergeCell ref="H4229:I4229"/>
    <mergeCell ref="L4229:M4229"/>
    <mergeCell ref="P4229:Q4229"/>
    <mergeCell ref="T4229:U4229"/>
    <mergeCell ref="X4229:Y4229"/>
    <mergeCell ref="AB4229:AC4229"/>
    <mergeCell ref="AF4229:AG4229"/>
    <mergeCell ref="AJ4229:AK4229"/>
    <mergeCell ref="AN4229:AO4229"/>
    <mergeCell ref="AI4227:AK4227"/>
    <mergeCell ref="AM4227:AO4227"/>
    <mergeCell ref="G4228:I4228"/>
    <mergeCell ref="K4228:M4228"/>
    <mergeCell ref="O4228:Q4228"/>
    <mergeCell ref="S4228:U4228"/>
    <mergeCell ref="W4228:Y4228"/>
    <mergeCell ref="AA4228:AC4228"/>
    <mergeCell ref="AE4228:AG4228"/>
    <mergeCell ref="AI4228:AK4228"/>
    <mergeCell ref="AF4226:AG4226"/>
    <mergeCell ref="AJ4226:AK4226"/>
    <mergeCell ref="AN4226:AO4226"/>
    <mergeCell ref="G4227:I4227"/>
    <mergeCell ref="K4227:M4227"/>
    <mergeCell ref="O4227:Q4227"/>
    <mergeCell ref="S4227:U4227"/>
    <mergeCell ref="W4227:Y4227"/>
    <mergeCell ref="AA4227:AC4227"/>
    <mergeCell ref="AE4227:AG4227"/>
    <mergeCell ref="H4226:I4226"/>
    <mergeCell ref="L4226:M4226"/>
    <mergeCell ref="P4226:Q4226"/>
    <mergeCell ref="T4226:U4226"/>
    <mergeCell ref="X4226:Y4226"/>
    <mergeCell ref="AB4226:AC4226"/>
    <mergeCell ref="AN4224:AO4224"/>
    <mergeCell ref="H4225:I4225"/>
    <mergeCell ref="L4225:M4225"/>
    <mergeCell ref="P4225:Q4225"/>
    <mergeCell ref="T4225:U4225"/>
    <mergeCell ref="X4225:Y4225"/>
    <mergeCell ref="AB4225:AC4225"/>
    <mergeCell ref="AF4225:AG4225"/>
    <mergeCell ref="AJ4225:AK4225"/>
    <mergeCell ref="AN4225:AO4225"/>
    <mergeCell ref="AJ4223:AK4223"/>
    <mergeCell ref="AN4223:AO4223"/>
    <mergeCell ref="H4224:I4224"/>
    <mergeCell ref="L4224:M4224"/>
    <mergeCell ref="P4224:Q4224"/>
    <mergeCell ref="T4224:U4224"/>
    <mergeCell ref="X4224:Y4224"/>
    <mergeCell ref="AB4224:AC4224"/>
    <mergeCell ref="AF4224:AG4224"/>
    <mergeCell ref="AJ4224:AK4224"/>
    <mergeCell ref="AF4222:AG4222"/>
    <mergeCell ref="AJ4222:AK4222"/>
    <mergeCell ref="AN4222:AO4222"/>
    <mergeCell ref="H4223:I4223"/>
    <mergeCell ref="L4223:M4223"/>
    <mergeCell ref="P4223:Q4223"/>
    <mergeCell ref="T4223:U4223"/>
    <mergeCell ref="X4223:Y4223"/>
    <mergeCell ref="AB4223:AC4223"/>
    <mergeCell ref="AF4223:AG4223"/>
    <mergeCell ref="H4222:I4222"/>
    <mergeCell ref="L4222:M4222"/>
    <mergeCell ref="P4222:Q4222"/>
    <mergeCell ref="T4222:U4222"/>
    <mergeCell ref="X4222:Y4222"/>
    <mergeCell ref="AB4222:AC4222"/>
    <mergeCell ref="AM4220:AO4220"/>
    <mergeCell ref="G4221:I4221"/>
    <mergeCell ref="K4221:M4221"/>
    <mergeCell ref="O4221:Q4221"/>
    <mergeCell ref="S4221:U4221"/>
    <mergeCell ref="W4221:Y4221"/>
    <mergeCell ref="AA4221:AC4221"/>
    <mergeCell ref="AE4221:AG4221"/>
    <mergeCell ref="AI4221:AK4221"/>
    <mergeCell ref="AM4221:AO4221"/>
    <mergeCell ref="AJ4219:AK4219"/>
    <mergeCell ref="AN4219:AO4219"/>
    <mergeCell ref="G4220:I4220"/>
    <mergeCell ref="K4220:M4220"/>
    <mergeCell ref="O4220:Q4220"/>
    <mergeCell ref="S4220:U4220"/>
    <mergeCell ref="W4220:Y4220"/>
    <mergeCell ref="AA4220:AC4220"/>
    <mergeCell ref="AE4220:AG4220"/>
    <mergeCell ref="AI4220:AK4220"/>
    <mergeCell ref="AF4218:AG4218"/>
    <mergeCell ref="AJ4218:AK4218"/>
    <mergeCell ref="AN4218:AO4218"/>
    <mergeCell ref="H4219:I4219"/>
    <mergeCell ref="L4219:M4219"/>
    <mergeCell ref="P4219:Q4219"/>
    <mergeCell ref="T4219:U4219"/>
    <mergeCell ref="X4219:Y4219"/>
    <mergeCell ref="AB4219:AC4219"/>
    <mergeCell ref="AF4219:AG4219"/>
    <mergeCell ref="H4218:I4218"/>
    <mergeCell ref="L4218:M4218"/>
    <mergeCell ref="P4218:Q4218"/>
    <mergeCell ref="T4218:U4218"/>
    <mergeCell ref="X4218:Y4218"/>
    <mergeCell ref="AB4218:AC4218"/>
    <mergeCell ref="AM4216:AO4216"/>
    <mergeCell ref="H4217:I4217"/>
    <mergeCell ref="L4217:M4217"/>
    <mergeCell ref="P4217:Q4217"/>
    <mergeCell ref="T4217:U4217"/>
    <mergeCell ref="X4217:Y4217"/>
    <mergeCell ref="AB4217:AC4217"/>
    <mergeCell ref="AF4217:AG4217"/>
    <mergeCell ref="AJ4217:AK4217"/>
    <mergeCell ref="AN4217:AO4217"/>
    <mergeCell ref="AI4215:AK4215"/>
    <mergeCell ref="AM4215:AO4215"/>
    <mergeCell ref="G4216:I4216"/>
    <mergeCell ref="K4216:M4216"/>
    <mergeCell ref="O4216:Q4216"/>
    <mergeCell ref="S4216:U4216"/>
    <mergeCell ref="W4216:Y4216"/>
    <mergeCell ref="AA4216:AC4216"/>
    <mergeCell ref="AE4216:AG4216"/>
    <mergeCell ref="AI4216:AK4216"/>
    <mergeCell ref="AE4214:AG4214"/>
    <mergeCell ref="AI4214:AK4214"/>
    <mergeCell ref="AM4214:AO4214"/>
    <mergeCell ref="G4215:I4215"/>
    <mergeCell ref="K4215:M4215"/>
    <mergeCell ref="O4215:Q4215"/>
    <mergeCell ref="S4215:U4215"/>
    <mergeCell ref="W4215:Y4215"/>
    <mergeCell ref="AA4215:AC4215"/>
    <mergeCell ref="AE4215:AG4215"/>
    <mergeCell ref="G4214:I4214"/>
    <mergeCell ref="K4214:M4214"/>
    <mergeCell ref="O4214:Q4214"/>
    <mergeCell ref="S4214:U4214"/>
    <mergeCell ref="W4214:Y4214"/>
    <mergeCell ref="AA4214:AC4214"/>
    <mergeCell ref="AN4212:AO4212"/>
    <mergeCell ref="G4213:I4213"/>
    <mergeCell ref="K4213:M4213"/>
    <mergeCell ref="O4213:Q4213"/>
    <mergeCell ref="S4213:U4213"/>
    <mergeCell ref="W4213:Y4213"/>
    <mergeCell ref="AA4213:AC4213"/>
    <mergeCell ref="AE4213:AG4213"/>
    <mergeCell ref="AI4213:AK4213"/>
    <mergeCell ref="AM4213:AO4213"/>
    <mergeCell ref="AM4211:AO4211"/>
    <mergeCell ref="A4212:E4212"/>
    <mergeCell ref="H4212:I4212"/>
    <mergeCell ref="L4212:M4212"/>
    <mergeCell ref="P4212:Q4212"/>
    <mergeCell ref="T4212:U4212"/>
    <mergeCell ref="X4212:Y4212"/>
    <mergeCell ref="AB4212:AC4212"/>
    <mergeCell ref="AF4212:AG4212"/>
    <mergeCell ref="AJ4212:AK4212"/>
    <mergeCell ref="AI4210:AK4210"/>
    <mergeCell ref="AM4210:AO4210"/>
    <mergeCell ref="G4211:I4211"/>
    <mergeCell ref="K4211:M4211"/>
    <mergeCell ref="O4211:Q4211"/>
    <mergeCell ref="S4211:U4211"/>
    <mergeCell ref="W4211:Y4211"/>
    <mergeCell ref="AA4211:AC4211"/>
    <mergeCell ref="AE4211:AG4211"/>
    <mergeCell ref="AI4211:AK4211"/>
    <mergeCell ref="AF4209:AG4209"/>
    <mergeCell ref="AJ4209:AK4209"/>
    <mergeCell ref="AN4209:AO4209"/>
    <mergeCell ref="G4210:I4210"/>
    <mergeCell ref="K4210:M4210"/>
    <mergeCell ref="O4210:Q4210"/>
    <mergeCell ref="S4210:U4210"/>
    <mergeCell ref="W4210:Y4210"/>
    <mergeCell ref="AA4210:AC4210"/>
    <mergeCell ref="AE4210:AG4210"/>
    <mergeCell ref="H4209:I4209"/>
    <mergeCell ref="L4209:M4209"/>
    <mergeCell ref="P4209:Q4209"/>
    <mergeCell ref="T4209:U4209"/>
    <mergeCell ref="X4209:Y4209"/>
    <mergeCell ref="AB4209:AC4209"/>
    <mergeCell ref="AM4207:AO4207"/>
    <mergeCell ref="H4208:I4208"/>
    <mergeCell ref="L4208:M4208"/>
    <mergeCell ref="P4208:Q4208"/>
    <mergeCell ref="T4208:U4208"/>
    <mergeCell ref="X4208:Y4208"/>
    <mergeCell ref="AB4208:AC4208"/>
    <mergeCell ref="AF4208:AG4208"/>
    <mergeCell ref="AJ4208:AK4208"/>
    <mergeCell ref="AN4208:AO4208"/>
    <mergeCell ref="AI4206:AK4206"/>
    <mergeCell ref="AM4206:AO4206"/>
    <mergeCell ref="G4207:I4207"/>
    <mergeCell ref="K4207:M4207"/>
    <mergeCell ref="O4207:Q4207"/>
    <mergeCell ref="S4207:U4207"/>
    <mergeCell ref="W4207:Y4207"/>
    <mergeCell ref="AA4207:AC4207"/>
    <mergeCell ref="AE4207:AG4207"/>
    <mergeCell ref="AI4207:AK4207"/>
    <mergeCell ref="AF4205:AG4205"/>
    <mergeCell ref="AJ4205:AK4205"/>
    <mergeCell ref="AN4205:AO4205"/>
    <mergeCell ref="G4206:I4206"/>
    <mergeCell ref="K4206:M4206"/>
    <mergeCell ref="O4206:Q4206"/>
    <mergeCell ref="S4206:U4206"/>
    <mergeCell ref="W4206:Y4206"/>
    <mergeCell ref="AA4206:AC4206"/>
    <mergeCell ref="AE4206:AG4206"/>
    <mergeCell ref="H4205:I4205"/>
    <mergeCell ref="L4205:M4205"/>
    <mergeCell ref="P4205:Q4205"/>
    <mergeCell ref="T4205:U4205"/>
    <mergeCell ref="X4205:Y4205"/>
    <mergeCell ref="AB4205:AC4205"/>
    <mergeCell ref="AN4203:AO4203"/>
    <mergeCell ref="H4204:I4204"/>
    <mergeCell ref="L4204:M4204"/>
    <mergeCell ref="P4204:Q4204"/>
    <mergeCell ref="T4204:U4204"/>
    <mergeCell ref="X4204:Y4204"/>
    <mergeCell ref="AB4204:AC4204"/>
    <mergeCell ref="AF4204:AG4204"/>
    <mergeCell ref="AJ4204:AK4204"/>
    <mergeCell ref="AN4204:AO4204"/>
    <mergeCell ref="AI4202:AK4202"/>
    <mergeCell ref="AM4202:AO4202"/>
    <mergeCell ref="H4203:I4203"/>
    <mergeCell ref="L4203:M4203"/>
    <mergeCell ref="P4203:Q4203"/>
    <mergeCell ref="T4203:U4203"/>
    <mergeCell ref="X4203:Y4203"/>
    <mergeCell ref="AB4203:AC4203"/>
    <mergeCell ref="AF4203:AG4203"/>
    <mergeCell ref="AJ4203:AK4203"/>
    <mergeCell ref="AE4201:AG4201"/>
    <mergeCell ref="AI4201:AK4201"/>
    <mergeCell ref="AM4201:AO4201"/>
    <mergeCell ref="G4202:I4202"/>
    <mergeCell ref="K4202:M4202"/>
    <mergeCell ref="O4202:Q4202"/>
    <mergeCell ref="S4202:U4202"/>
    <mergeCell ref="W4202:Y4202"/>
    <mergeCell ref="AA4202:AC4202"/>
    <mergeCell ref="AE4202:AG4202"/>
    <mergeCell ref="G4201:I4201"/>
    <mergeCell ref="K4201:M4201"/>
    <mergeCell ref="O4201:Q4201"/>
    <mergeCell ref="S4201:U4201"/>
    <mergeCell ref="W4201:Y4201"/>
    <mergeCell ref="AA4201:AC4201"/>
    <mergeCell ref="AN4199:AO4199"/>
    <mergeCell ref="H4200:I4200"/>
    <mergeCell ref="L4200:M4200"/>
    <mergeCell ref="P4200:Q4200"/>
    <mergeCell ref="T4200:U4200"/>
    <mergeCell ref="X4200:Y4200"/>
    <mergeCell ref="AB4200:AC4200"/>
    <mergeCell ref="AF4200:AG4200"/>
    <mergeCell ref="AJ4200:AK4200"/>
    <mergeCell ref="AN4200:AO4200"/>
    <mergeCell ref="AJ4198:AK4198"/>
    <mergeCell ref="AN4198:AO4198"/>
    <mergeCell ref="H4199:I4199"/>
    <mergeCell ref="L4199:M4199"/>
    <mergeCell ref="P4199:Q4199"/>
    <mergeCell ref="T4199:U4199"/>
    <mergeCell ref="X4199:Y4199"/>
    <mergeCell ref="AB4199:AC4199"/>
    <mergeCell ref="AF4199:AG4199"/>
    <mergeCell ref="AJ4199:AK4199"/>
    <mergeCell ref="AF4197:AG4197"/>
    <mergeCell ref="AJ4197:AK4197"/>
    <mergeCell ref="AN4197:AO4197"/>
    <mergeCell ref="H4198:I4198"/>
    <mergeCell ref="L4198:M4198"/>
    <mergeCell ref="P4198:Q4198"/>
    <mergeCell ref="T4198:U4198"/>
    <mergeCell ref="X4198:Y4198"/>
    <mergeCell ref="AB4198:AC4198"/>
    <mergeCell ref="AF4198:AG4198"/>
    <mergeCell ref="H4197:I4197"/>
    <mergeCell ref="L4197:M4197"/>
    <mergeCell ref="P4197:Q4197"/>
    <mergeCell ref="T4197:U4197"/>
    <mergeCell ref="X4197:Y4197"/>
    <mergeCell ref="AB4197:AC4197"/>
    <mergeCell ref="AN4195:AO4195"/>
    <mergeCell ref="H4196:I4196"/>
    <mergeCell ref="L4196:M4196"/>
    <mergeCell ref="P4196:Q4196"/>
    <mergeCell ref="T4196:U4196"/>
    <mergeCell ref="X4196:Y4196"/>
    <mergeCell ref="AB4196:AC4196"/>
    <mergeCell ref="AF4196:AG4196"/>
    <mergeCell ref="AJ4196:AK4196"/>
    <mergeCell ref="AN4196:AO4196"/>
    <mergeCell ref="AJ4194:AK4194"/>
    <mergeCell ref="AN4194:AO4194"/>
    <mergeCell ref="H4195:I4195"/>
    <mergeCell ref="L4195:M4195"/>
    <mergeCell ref="P4195:Q4195"/>
    <mergeCell ref="T4195:U4195"/>
    <mergeCell ref="X4195:Y4195"/>
    <mergeCell ref="AB4195:AC4195"/>
    <mergeCell ref="AF4195:AG4195"/>
    <mergeCell ref="AJ4195:AK4195"/>
    <mergeCell ref="AE4193:AG4193"/>
    <mergeCell ref="AI4193:AK4193"/>
    <mergeCell ref="AM4193:AO4193"/>
    <mergeCell ref="H4194:I4194"/>
    <mergeCell ref="L4194:M4194"/>
    <mergeCell ref="P4194:Q4194"/>
    <mergeCell ref="T4194:U4194"/>
    <mergeCell ref="X4194:Y4194"/>
    <mergeCell ref="AB4194:AC4194"/>
    <mergeCell ref="AF4194:AG4194"/>
    <mergeCell ref="G4193:I4193"/>
    <mergeCell ref="K4193:M4193"/>
    <mergeCell ref="O4193:Q4193"/>
    <mergeCell ref="S4193:U4193"/>
    <mergeCell ref="W4193:Y4193"/>
    <mergeCell ref="AA4193:AC4193"/>
    <mergeCell ref="AM4191:AO4191"/>
    <mergeCell ref="G4192:I4192"/>
    <mergeCell ref="K4192:M4192"/>
    <mergeCell ref="O4192:Q4192"/>
    <mergeCell ref="S4192:U4192"/>
    <mergeCell ref="W4192:Y4192"/>
    <mergeCell ref="AA4192:AC4192"/>
    <mergeCell ref="AE4192:AG4192"/>
    <mergeCell ref="AI4192:AK4192"/>
    <mergeCell ref="AM4192:AO4192"/>
    <mergeCell ref="AJ4190:AK4190"/>
    <mergeCell ref="AN4190:AO4190"/>
    <mergeCell ref="G4191:I4191"/>
    <mergeCell ref="K4191:M4191"/>
    <mergeCell ref="O4191:Q4191"/>
    <mergeCell ref="S4191:U4191"/>
    <mergeCell ref="W4191:Y4191"/>
    <mergeCell ref="AA4191:AC4191"/>
    <mergeCell ref="AE4191:AG4191"/>
    <mergeCell ref="AI4191:AK4191"/>
    <mergeCell ref="AI4189:AK4189"/>
    <mergeCell ref="AM4189:AO4189"/>
    <mergeCell ref="A4190:E4190"/>
    <mergeCell ref="H4190:I4190"/>
    <mergeCell ref="L4190:M4190"/>
    <mergeCell ref="P4190:Q4190"/>
    <mergeCell ref="T4190:U4190"/>
    <mergeCell ref="X4190:Y4190"/>
    <mergeCell ref="AB4190:AC4190"/>
    <mergeCell ref="AF4190:AG4190"/>
    <mergeCell ref="AE4188:AG4188"/>
    <mergeCell ref="AI4188:AK4188"/>
    <mergeCell ref="AM4188:AO4188"/>
    <mergeCell ref="G4189:I4189"/>
    <mergeCell ref="K4189:M4189"/>
    <mergeCell ref="O4189:Q4189"/>
    <mergeCell ref="S4189:U4189"/>
    <mergeCell ref="W4189:Y4189"/>
    <mergeCell ref="AA4189:AC4189"/>
    <mergeCell ref="AE4189:AG4189"/>
    <mergeCell ref="G4188:I4188"/>
    <mergeCell ref="K4188:M4188"/>
    <mergeCell ref="O4188:Q4188"/>
    <mergeCell ref="S4188:U4188"/>
    <mergeCell ref="W4188:Y4188"/>
    <mergeCell ref="AA4188:AC4188"/>
    <mergeCell ref="AN4186:AO4186"/>
    <mergeCell ref="H4187:I4187"/>
    <mergeCell ref="L4187:M4187"/>
    <mergeCell ref="P4187:Q4187"/>
    <mergeCell ref="T4187:U4187"/>
    <mergeCell ref="X4187:Y4187"/>
    <mergeCell ref="AB4187:AC4187"/>
    <mergeCell ref="AF4187:AG4187"/>
    <mergeCell ref="AJ4187:AK4187"/>
    <mergeCell ref="AN4187:AO4187"/>
    <mergeCell ref="AI4185:AK4185"/>
    <mergeCell ref="AM4185:AO4185"/>
    <mergeCell ref="H4186:I4186"/>
    <mergeCell ref="L4186:M4186"/>
    <mergeCell ref="P4186:Q4186"/>
    <mergeCell ref="T4186:U4186"/>
    <mergeCell ref="X4186:Y4186"/>
    <mergeCell ref="AB4186:AC4186"/>
    <mergeCell ref="AF4186:AG4186"/>
    <mergeCell ref="AJ4186:AK4186"/>
    <mergeCell ref="AE4184:AG4184"/>
    <mergeCell ref="AI4184:AK4184"/>
    <mergeCell ref="AM4184:AO4184"/>
    <mergeCell ref="G4185:I4185"/>
    <mergeCell ref="K4185:M4185"/>
    <mergeCell ref="O4185:Q4185"/>
    <mergeCell ref="S4185:U4185"/>
    <mergeCell ref="W4185:Y4185"/>
    <mergeCell ref="AA4185:AC4185"/>
    <mergeCell ref="AE4185:AG4185"/>
    <mergeCell ref="G4184:I4184"/>
    <mergeCell ref="K4184:M4184"/>
    <mergeCell ref="O4184:Q4184"/>
    <mergeCell ref="S4184:U4184"/>
    <mergeCell ref="W4184:Y4184"/>
    <mergeCell ref="AA4184:AC4184"/>
    <mergeCell ref="AN4182:AO4182"/>
    <mergeCell ref="H4183:I4183"/>
    <mergeCell ref="L4183:M4183"/>
    <mergeCell ref="P4183:Q4183"/>
    <mergeCell ref="T4183:U4183"/>
    <mergeCell ref="X4183:Y4183"/>
    <mergeCell ref="AB4183:AC4183"/>
    <mergeCell ref="AF4183:AG4183"/>
    <mergeCell ref="AJ4183:AK4183"/>
    <mergeCell ref="AN4183:AO4183"/>
    <mergeCell ref="AJ4181:AK4181"/>
    <mergeCell ref="AN4181:AO4181"/>
    <mergeCell ref="H4182:I4182"/>
    <mergeCell ref="L4182:M4182"/>
    <mergeCell ref="P4182:Q4182"/>
    <mergeCell ref="T4182:U4182"/>
    <mergeCell ref="X4182:Y4182"/>
    <mergeCell ref="AB4182:AC4182"/>
    <mergeCell ref="AF4182:AG4182"/>
    <mergeCell ref="AJ4182:AK4182"/>
    <mergeCell ref="AF4180:AG4180"/>
    <mergeCell ref="AJ4180:AK4180"/>
    <mergeCell ref="AN4180:AO4180"/>
    <mergeCell ref="H4181:I4181"/>
    <mergeCell ref="L4181:M4181"/>
    <mergeCell ref="P4181:Q4181"/>
    <mergeCell ref="T4181:U4181"/>
    <mergeCell ref="X4181:Y4181"/>
    <mergeCell ref="AB4181:AC4181"/>
    <mergeCell ref="AF4181:AG4181"/>
    <mergeCell ref="H4180:I4180"/>
    <mergeCell ref="L4180:M4180"/>
    <mergeCell ref="P4180:Q4180"/>
    <mergeCell ref="T4180:U4180"/>
    <mergeCell ref="X4180:Y4180"/>
    <mergeCell ref="AB4180:AC4180"/>
    <mergeCell ref="AM4178:AO4178"/>
    <mergeCell ref="G4179:I4179"/>
    <mergeCell ref="K4179:M4179"/>
    <mergeCell ref="O4179:Q4179"/>
    <mergeCell ref="S4179:U4179"/>
    <mergeCell ref="W4179:Y4179"/>
    <mergeCell ref="AA4179:AC4179"/>
    <mergeCell ref="AE4179:AG4179"/>
    <mergeCell ref="AI4179:AK4179"/>
    <mergeCell ref="AM4179:AO4179"/>
    <mergeCell ref="AJ4177:AK4177"/>
    <mergeCell ref="AN4177:AO4177"/>
    <mergeCell ref="G4178:I4178"/>
    <mergeCell ref="K4178:M4178"/>
    <mergeCell ref="O4178:Q4178"/>
    <mergeCell ref="S4178:U4178"/>
    <mergeCell ref="W4178:Y4178"/>
    <mergeCell ref="AA4178:AC4178"/>
    <mergeCell ref="AE4178:AG4178"/>
    <mergeCell ref="AI4178:AK4178"/>
    <mergeCell ref="AF4176:AG4176"/>
    <mergeCell ref="AJ4176:AK4176"/>
    <mergeCell ref="AN4176:AO4176"/>
    <mergeCell ref="H4177:I4177"/>
    <mergeCell ref="L4177:M4177"/>
    <mergeCell ref="P4177:Q4177"/>
    <mergeCell ref="T4177:U4177"/>
    <mergeCell ref="X4177:Y4177"/>
    <mergeCell ref="AB4177:AC4177"/>
    <mergeCell ref="AF4177:AG4177"/>
    <mergeCell ref="H4176:I4176"/>
    <mergeCell ref="L4176:M4176"/>
    <mergeCell ref="P4176:Q4176"/>
    <mergeCell ref="T4176:U4176"/>
    <mergeCell ref="X4176:Y4176"/>
    <mergeCell ref="AB4176:AC4176"/>
    <mergeCell ref="AM4174:AO4174"/>
    <mergeCell ref="G4175:I4175"/>
    <mergeCell ref="K4175:M4175"/>
    <mergeCell ref="O4175:Q4175"/>
    <mergeCell ref="S4175:U4175"/>
    <mergeCell ref="W4175:Y4175"/>
    <mergeCell ref="AA4175:AC4175"/>
    <mergeCell ref="AE4175:AG4175"/>
    <mergeCell ref="AI4175:AK4175"/>
    <mergeCell ref="AM4175:AO4175"/>
    <mergeCell ref="AJ4173:AK4173"/>
    <mergeCell ref="AN4173:AO4173"/>
    <mergeCell ref="G4174:I4174"/>
    <mergeCell ref="K4174:M4174"/>
    <mergeCell ref="O4174:Q4174"/>
    <mergeCell ref="S4174:U4174"/>
    <mergeCell ref="W4174:Y4174"/>
    <mergeCell ref="AA4174:AC4174"/>
    <mergeCell ref="AE4174:AG4174"/>
    <mergeCell ref="AI4174:AK4174"/>
    <mergeCell ref="AF4172:AG4172"/>
    <mergeCell ref="AJ4172:AK4172"/>
    <mergeCell ref="AN4172:AO4172"/>
    <mergeCell ref="H4173:I4173"/>
    <mergeCell ref="L4173:M4173"/>
    <mergeCell ref="P4173:Q4173"/>
    <mergeCell ref="T4173:U4173"/>
    <mergeCell ref="X4173:Y4173"/>
    <mergeCell ref="AB4173:AC4173"/>
    <mergeCell ref="AF4173:AG4173"/>
    <mergeCell ref="H4172:I4172"/>
    <mergeCell ref="L4172:M4172"/>
    <mergeCell ref="P4172:Q4172"/>
    <mergeCell ref="T4172:U4172"/>
    <mergeCell ref="X4172:Y4172"/>
    <mergeCell ref="AB4172:AC4172"/>
    <mergeCell ref="AN4170:AO4170"/>
    <mergeCell ref="H4171:I4171"/>
    <mergeCell ref="L4171:M4171"/>
    <mergeCell ref="P4171:Q4171"/>
    <mergeCell ref="T4171:U4171"/>
    <mergeCell ref="X4171:Y4171"/>
    <mergeCell ref="AB4171:AC4171"/>
    <mergeCell ref="AF4171:AG4171"/>
    <mergeCell ref="AJ4171:AK4171"/>
    <mergeCell ref="AN4171:AO4171"/>
    <mergeCell ref="AJ4169:AK4169"/>
    <mergeCell ref="AN4169:AO4169"/>
    <mergeCell ref="H4170:I4170"/>
    <mergeCell ref="L4170:M4170"/>
    <mergeCell ref="P4170:Q4170"/>
    <mergeCell ref="T4170:U4170"/>
    <mergeCell ref="X4170:Y4170"/>
    <mergeCell ref="AB4170:AC4170"/>
    <mergeCell ref="AF4170:AG4170"/>
    <mergeCell ref="AJ4170:AK4170"/>
    <mergeCell ref="AF4168:AG4168"/>
    <mergeCell ref="AJ4168:AK4168"/>
    <mergeCell ref="AN4168:AO4168"/>
    <mergeCell ref="H4169:I4169"/>
    <mergeCell ref="L4169:M4169"/>
    <mergeCell ref="P4169:Q4169"/>
    <mergeCell ref="T4169:U4169"/>
    <mergeCell ref="X4169:Y4169"/>
    <mergeCell ref="AB4169:AC4169"/>
    <mergeCell ref="AF4169:AG4169"/>
    <mergeCell ref="H4168:I4168"/>
    <mergeCell ref="L4168:M4168"/>
    <mergeCell ref="P4168:Q4168"/>
    <mergeCell ref="T4168:U4168"/>
    <mergeCell ref="X4168:Y4168"/>
    <mergeCell ref="AB4168:AC4168"/>
    <mergeCell ref="AN4166:AO4166"/>
    <mergeCell ref="H4167:I4167"/>
    <mergeCell ref="L4167:M4167"/>
    <mergeCell ref="P4167:Q4167"/>
    <mergeCell ref="T4167:U4167"/>
    <mergeCell ref="X4167:Y4167"/>
    <mergeCell ref="AB4167:AC4167"/>
    <mergeCell ref="AF4167:AG4167"/>
    <mergeCell ref="AJ4167:AK4167"/>
    <mergeCell ref="AN4167:AO4167"/>
    <mergeCell ref="AJ4165:AK4165"/>
    <mergeCell ref="AN4165:AO4165"/>
    <mergeCell ref="H4166:I4166"/>
    <mergeCell ref="L4166:M4166"/>
    <mergeCell ref="P4166:Q4166"/>
    <mergeCell ref="T4166:U4166"/>
    <mergeCell ref="X4166:Y4166"/>
    <mergeCell ref="AB4166:AC4166"/>
    <mergeCell ref="AF4166:AG4166"/>
    <mergeCell ref="AJ4166:AK4166"/>
    <mergeCell ref="AF4164:AG4164"/>
    <mergeCell ref="AJ4164:AK4164"/>
    <mergeCell ref="AN4164:AO4164"/>
    <mergeCell ref="H4165:I4165"/>
    <mergeCell ref="L4165:M4165"/>
    <mergeCell ref="P4165:Q4165"/>
    <mergeCell ref="T4165:U4165"/>
    <mergeCell ref="X4165:Y4165"/>
    <mergeCell ref="AB4165:AC4165"/>
    <mergeCell ref="AF4165:AG4165"/>
    <mergeCell ref="H4164:I4164"/>
    <mergeCell ref="L4164:M4164"/>
    <mergeCell ref="P4164:Q4164"/>
    <mergeCell ref="T4164:U4164"/>
    <mergeCell ref="X4164:Y4164"/>
    <mergeCell ref="AB4164:AC4164"/>
    <mergeCell ref="AN4162:AO4162"/>
    <mergeCell ref="H4163:I4163"/>
    <mergeCell ref="L4163:M4163"/>
    <mergeCell ref="P4163:Q4163"/>
    <mergeCell ref="T4163:U4163"/>
    <mergeCell ref="X4163:Y4163"/>
    <mergeCell ref="AB4163:AC4163"/>
    <mergeCell ref="AF4163:AG4163"/>
    <mergeCell ref="AJ4163:AK4163"/>
    <mergeCell ref="AN4163:AO4163"/>
    <mergeCell ref="AJ4161:AK4161"/>
    <mergeCell ref="AN4161:AO4161"/>
    <mergeCell ref="H4162:I4162"/>
    <mergeCell ref="L4162:M4162"/>
    <mergeCell ref="P4162:Q4162"/>
    <mergeCell ref="T4162:U4162"/>
    <mergeCell ref="X4162:Y4162"/>
    <mergeCell ref="AB4162:AC4162"/>
    <mergeCell ref="AF4162:AG4162"/>
    <mergeCell ref="AJ4162:AK4162"/>
    <mergeCell ref="AE4160:AG4160"/>
    <mergeCell ref="AI4160:AK4160"/>
    <mergeCell ref="AM4160:AO4160"/>
    <mergeCell ref="H4161:I4161"/>
    <mergeCell ref="L4161:M4161"/>
    <mergeCell ref="P4161:Q4161"/>
    <mergeCell ref="T4161:U4161"/>
    <mergeCell ref="X4161:Y4161"/>
    <mergeCell ref="AB4161:AC4161"/>
    <mergeCell ref="AF4161:AG4161"/>
    <mergeCell ref="G4160:I4160"/>
    <mergeCell ref="K4160:M4160"/>
    <mergeCell ref="O4160:Q4160"/>
    <mergeCell ref="S4160:U4160"/>
    <mergeCell ref="W4160:Y4160"/>
    <mergeCell ref="AA4160:AC4160"/>
    <mergeCell ref="AM4158:AO4158"/>
    <mergeCell ref="G4159:I4159"/>
    <mergeCell ref="K4159:M4159"/>
    <mergeCell ref="O4159:Q4159"/>
    <mergeCell ref="S4159:U4159"/>
    <mergeCell ref="W4159:Y4159"/>
    <mergeCell ref="AA4159:AC4159"/>
    <mergeCell ref="AE4159:AG4159"/>
    <mergeCell ref="AI4159:AK4159"/>
    <mergeCell ref="AM4159:AO4159"/>
    <mergeCell ref="AJ4157:AK4157"/>
    <mergeCell ref="AN4157:AO4157"/>
    <mergeCell ref="G4158:I4158"/>
    <mergeCell ref="K4158:M4158"/>
    <mergeCell ref="O4158:Q4158"/>
    <mergeCell ref="S4158:U4158"/>
    <mergeCell ref="W4158:Y4158"/>
    <mergeCell ref="AA4158:AC4158"/>
    <mergeCell ref="AE4158:AG4158"/>
    <mergeCell ref="AI4158:AK4158"/>
    <mergeCell ref="AI4156:AK4156"/>
    <mergeCell ref="AM4156:AO4156"/>
    <mergeCell ref="A4157:E4157"/>
    <mergeCell ref="H4157:I4157"/>
    <mergeCell ref="L4157:M4157"/>
    <mergeCell ref="P4157:Q4157"/>
    <mergeCell ref="T4157:U4157"/>
    <mergeCell ref="X4157:Y4157"/>
    <mergeCell ref="AB4157:AC4157"/>
    <mergeCell ref="AF4157:AG4157"/>
    <mergeCell ref="AE4155:AG4155"/>
    <mergeCell ref="AI4155:AK4155"/>
    <mergeCell ref="AM4155:AO4155"/>
    <mergeCell ref="G4156:I4156"/>
    <mergeCell ref="K4156:M4156"/>
    <mergeCell ref="O4156:Q4156"/>
    <mergeCell ref="S4156:U4156"/>
    <mergeCell ref="W4156:Y4156"/>
    <mergeCell ref="AA4156:AC4156"/>
    <mergeCell ref="AE4156:AG4156"/>
    <mergeCell ref="G4155:I4155"/>
    <mergeCell ref="K4155:M4155"/>
    <mergeCell ref="O4155:Q4155"/>
    <mergeCell ref="S4155:U4155"/>
    <mergeCell ref="W4155:Y4155"/>
    <mergeCell ref="AA4155:AC4155"/>
    <mergeCell ref="AN4153:AO4153"/>
    <mergeCell ref="H4154:I4154"/>
    <mergeCell ref="L4154:M4154"/>
    <mergeCell ref="P4154:Q4154"/>
    <mergeCell ref="T4154:U4154"/>
    <mergeCell ref="X4154:Y4154"/>
    <mergeCell ref="AB4154:AC4154"/>
    <mergeCell ref="AF4154:AG4154"/>
    <mergeCell ref="AJ4154:AK4154"/>
    <mergeCell ref="AN4154:AO4154"/>
    <mergeCell ref="AI4152:AK4152"/>
    <mergeCell ref="AM4152:AO4152"/>
    <mergeCell ref="H4153:I4153"/>
    <mergeCell ref="L4153:M4153"/>
    <mergeCell ref="P4153:Q4153"/>
    <mergeCell ref="T4153:U4153"/>
    <mergeCell ref="X4153:Y4153"/>
    <mergeCell ref="AB4153:AC4153"/>
    <mergeCell ref="AF4153:AG4153"/>
    <mergeCell ref="AJ4153:AK4153"/>
    <mergeCell ref="AE4151:AG4151"/>
    <mergeCell ref="AI4151:AK4151"/>
    <mergeCell ref="AM4151:AO4151"/>
    <mergeCell ref="G4152:I4152"/>
    <mergeCell ref="K4152:M4152"/>
    <mergeCell ref="O4152:Q4152"/>
    <mergeCell ref="S4152:U4152"/>
    <mergeCell ref="W4152:Y4152"/>
    <mergeCell ref="AA4152:AC4152"/>
    <mergeCell ref="AE4152:AG4152"/>
    <mergeCell ref="G4151:I4151"/>
    <mergeCell ref="K4151:M4151"/>
    <mergeCell ref="O4151:Q4151"/>
    <mergeCell ref="S4151:U4151"/>
    <mergeCell ref="W4151:Y4151"/>
    <mergeCell ref="AA4151:AC4151"/>
    <mergeCell ref="AN4149:AO4149"/>
    <mergeCell ref="H4150:I4150"/>
    <mergeCell ref="L4150:M4150"/>
    <mergeCell ref="P4150:Q4150"/>
    <mergeCell ref="T4150:U4150"/>
    <mergeCell ref="X4150:Y4150"/>
    <mergeCell ref="AB4150:AC4150"/>
    <mergeCell ref="AF4150:AG4150"/>
    <mergeCell ref="AJ4150:AK4150"/>
    <mergeCell ref="AN4150:AO4150"/>
    <mergeCell ref="AJ4148:AK4148"/>
    <mergeCell ref="AN4148:AO4148"/>
    <mergeCell ref="H4149:I4149"/>
    <mergeCell ref="L4149:M4149"/>
    <mergeCell ref="P4149:Q4149"/>
    <mergeCell ref="T4149:U4149"/>
    <mergeCell ref="X4149:Y4149"/>
    <mergeCell ref="AB4149:AC4149"/>
    <mergeCell ref="AF4149:AG4149"/>
    <mergeCell ref="AJ4149:AK4149"/>
    <mergeCell ref="AF4147:AG4147"/>
    <mergeCell ref="AJ4147:AK4147"/>
    <mergeCell ref="AN4147:AO4147"/>
    <mergeCell ref="H4148:I4148"/>
    <mergeCell ref="L4148:M4148"/>
    <mergeCell ref="P4148:Q4148"/>
    <mergeCell ref="T4148:U4148"/>
    <mergeCell ref="X4148:Y4148"/>
    <mergeCell ref="AB4148:AC4148"/>
    <mergeCell ref="AF4148:AG4148"/>
    <mergeCell ref="H4147:I4147"/>
    <mergeCell ref="L4147:M4147"/>
    <mergeCell ref="P4147:Q4147"/>
    <mergeCell ref="T4147:U4147"/>
    <mergeCell ref="X4147:Y4147"/>
    <mergeCell ref="AB4147:AC4147"/>
    <mergeCell ref="AM4145:AO4145"/>
    <mergeCell ref="G4146:I4146"/>
    <mergeCell ref="K4146:M4146"/>
    <mergeCell ref="O4146:Q4146"/>
    <mergeCell ref="S4146:U4146"/>
    <mergeCell ref="W4146:Y4146"/>
    <mergeCell ref="AA4146:AC4146"/>
    <mergeCell ref="AE4146:AG4146"/>
    <mergeCell ref="AI4146:AK4146"/>
    <mergeCell ref="AM4146:AO4146"/>
    <mergeCell ref="AJ4144:AK4144"/>
    <mergeCell ref="AN4144:AO4144"/>
    <mergeCell ref="G4145:I4145"/>
    <mergeCell ref="K4145:M4145"/>
    <mergeCell ref="O4145:Q4145"/>
    <mergeCell ref="S4145:U4145"/>
    <mergeCell ref="W4145:Y4145"/>
    <mergeCell ref="AA4145:AC4145"/>
    <mergeCell ref="AE4145:AG4145"/>
    <mergeCell ref="AI4145:AK4145"/>
    <mergeCell ref="AF4143:AG4143"/>
    <mergeCell ref="AJ4143:AK4143"/>
    <mergeCell ref="AN4143:AO4143"/>
    <mergeCell ref="H4144:I4144"/>
    <mergeCell ref="L4144:M4144"/>
    <mergeCell ref="P4144:Q4144"/>
    <mergeCell ref="T4144:U4144"/>
    <mergeCell ref="X4144:Y4144"/>
    <mergeCell ref="AB4144:AC4144"/>
    <mergeCell ref="AF4144:AG4144"/>
    <mergeCell ref="H4143:I4143"/>
    <mergeCell ref="L4143:M4143"/>
    <mergeCell ref="P4143:Q4143"/>
    <mergeCell ref="T4143:U4143"/>
    <mergeCell ref="X4143:Y4143"/>
    <mergeCell ref="AB4143:AC4143"/>
    <mergeCell ref="AM4141:AO4141"/>
    <mergeCell ref="G4142:I4142"/>
    <mergeCell ref="K4142:M4142"/>
    <mergeCell ref="O4142:Q4142"/>
    <mergeCell ref="S4142:U4142"/>
    <mergeCell ref="W4142:Y4142"/>
    <mergeCell ref="AA4142:AC4142"/>
    <mergeCell ref="AE4142:AG4142"/>
    <mergeCell ref="AI4142:AK4142"/>
    <mergeCell ref="AM4142:AO4142"/>
    <mergeCell ref="AJ4140:AK4140"/>
    <mergeCell ref="AN4140:AO4140"/>
    <mergeCell ref="G4141:I4141"/>
    <mergeCell ref="K4141:M4141"/>
    <mergeCell ref="O4141:Q4141"/>
    <mergeCell ref="S4141:U4141"/>
    <mergeCell ref="W4141:Y4141"/>
    <mergeCell ref="AA4141:AC4141"/>
    <mergeCell ref="AE4141:AG4141"/>
    <mergeCell ref="AI4141:AK4141"/>
    <mergeCell ref="AF4139:AG4139"/>
    <mergeCell ref="AJ4139:AK4139"/>
    <mergeCell ref="AN4139:AO4139"/>
    <mergeCell ref="H4140:I4140"/>
    <mergeCell ref="L4140:M4140"/>
    <mergeCell ref="P4140:Q4140"/>
    <mergeCell ref="T4140:U4140"/>
    <mergeCell ref="X4140:Y4140"/>
    <mergeCell ref="AB4140:AC4140"/>
    <mergeCell ref="AF4140:AG4140"/>
    <mergeCell ref="H4139:I4139"/>
    <mergeCell ref="L4139:M4139"/>
    <mergeCell ref="P4139:Q4139"/>
    <mergeCell ref="T4139:U4139"/>
    <mergeCell ref="X4139:Y4139"/>
    <mergeCell ref="AB4139:AC4139"/>
    <mergeCell ref="AN4137:AO4137"/>
    <mergeCell ref="H4138:I4138"/>
    <mergeCell ref="L4138:M4138"/>
    <mergeCell ref="P4138:Q4138"/>
    <mergeCell ref="T4138:U4138"/>
    <mergeCell ref="X4138:Y4138"/>
    <mergeCell ref="AB4138:AC4138"/>
    <mergeCell ref="AF4138:AG4138"/>
    <mergeCell ref="AJ4138:AK4138"/>
    <mergeCell ref="AN4138:AO4138"/>
    <mergeCell ref="AJ4136:AK4136"/>
    <mergeCell ref="AN4136:AO4136"/>
    <mergeCell ref="H4137:I4137"/>
    <mergeCell ref="L4137:M4137"/>
    <mergeCell ref="P4137:Q4137"/>
    <mergeCell ref="T4137:U4137"/>
    <mergeCell ref="X4137:Y4137"/>
    <mergeCell ref="AB4137:AC4137"/>
    <mergeCell ref="AF4137:AG4137"/>
    <mergeCell ref="AJ4137:AK4137"/>
    <mergeCell ref="AF4135:AG4135"/>
    <mergeCell ref="AJ4135:AK4135"/>
    <mergeCell ref="AN4135:AO4135"/>
    <mergeCell ref="H4136:I4136"/>
    <mergeCell ref="L4136:M4136"/>
    <mergeCell ref="P4136:Q4136"/>
    <mergeCell ref="T4136:U4136"/>
    <mergeCell ref="X4136:Y4136"/>
    <mergeCell ref="AB4136:AC4136"/>
    <mergeCell ref="AF4136:AG4136"/>
    <mergeCell ref="H4135:I4135"/>
    <mergeCell ref="L4135:M4135"/>
    <mergeCell ref="P4135:Q4135"/>
    <mergeCell ref="T4135:U4135"/>
    <mergeCell ref="X4135:Y4135"/>
    <mergeCell ref="AB4135:AC4135"/>
    <mergeCell ref="AM4133:AO4133"/>
    <mergeCell ref="H4134:I4134"/>
    <mergeCell ref="L4134:M4134"/>
    <mergeCell ref="P4134:Q4134"/>
    <mergeCell ref="T4134:U4134"/>
    <mergeCell ref="X4134:Y4134"/>
    <mergeCell ref="AB4134:AC4134"/>
    <mergeCell ref="AF4134:AG4134"/>
    <mergeCell ref="AJ4134:AK4134"/>
    <mergeCell ref="AN4134:AO4134"/>
    <mergeCell ref="AI4132:AK4132"/>
    <mergeCell ref="AM4132:AO4132"/>
    <mergeCell ref="G4133:I4133"/>
    <mergeCell ref="K4133:M4133"/>
    <mergeCell ref="O4133:Q4133"/>
    <mergeCell ref="S4133:U4133"/>
    <mergeCell ref="W4133:Y4133"/>
    <mergeCell ref="AA4133:AC4133"/>
    <mergeCell ref="AE4133:AG4133"/>
    <mergeCell ref="AI4133:AK4133"/>
    <mergeCell ref="AF4131:AG4131"/>
    <mergeCell ref="AJ4131:AK4131"/>
    <mergeCell ref="AN4131:AO4131"/>
    <mergeCell ref="G4132:I4132"/>
    <mergeCell ref="K4132:M4132"/>
    <mergeCell ref="O4132:Q4132"/>
    <mergeCell ref="S4132:U4132"/>
    <mergeCell ref="W4132:Y4132"/>
    <mergeCell ref="AA4132:AC4132"/>
    <mergeCell ref="AE4132:AG4132"/>
    <mergeCell ref="AE4130:AG4130"/>
    <mergeCell ref="AI4130:AK4130"/>
    <mergeCell ref="AM4130:AO4130"/>
    <mergeCell ref="A4131:E4131"/>
    <mergeCell ref="H4131:I4131"/>
    <mergeCell ref="L4131:M4131"/>
    <mergeCell ref="P4131:Q4131"/>
    <mergeCell ref="T4131:U4131"/>
    <mergeCell ref="X4131:Y4131"/>
    <mergeCell ref="AB4131:AC4131"/>
    <mergeCell ref="G4130:I4130"/>
    <mergeCell ref="K4130:M4130"/>
    <mergeCell ref="O4130:Q4130"/>
    <mergeCell ref="S4130:U4130"/>
    <mergeCell ref="W4130:Y4130"/>
    <mergeCell ref="AA4130:AC4130"/>
    <mergeCell ref="AN4128:AO4128"/>
    <mergeCell ref="G4129:I4129"/>
    <mergeCell ref="K4129:M4129"/>
    <mergeCell ref="O4129:Q4129"/>
    <mergeCell ref="S4129:U4129"/>
    <mergeCell ref="W4129:Y4129"/>
    <mergeCell ref="AA4129:AC4129"/>
    <mergeCell ref="AE4129:AG4129"/>
    <mergeCell ref="AI4129:AK4129"/>
    <mergeCell ref="AM4129:AO4129"/>
    <mergeCell ref="AJ4127:AK4127"/>
    <mergeCell ref="AN4127:AO4127"/>
    <mergeCell ref="H4128:I4128"/>
    <mergeCell ref="L4128:M4128"/>
    <mergeCell ref="P4128:Q4128"/>
    <mergeCell ref="T4128:U4128"/>
    <mergeCell ref="X4128:Y4128"/>
    <mergeCell ref="AB4128:AC4128"/>
    <mergeCell ref="AF4128:AG4128"/>
    <mergeCell ref="AJ4128:AK4128"/>
    <mergeCell ref="AE4126:AG4126"/>
    <mergeCell ref="AI4126:AK4126"/>
    <mergeCell ref="AM4126:AO4126"/>
    <mergeCell ref="H4127:I4127"/>
    <mergeCell ref="L4127:M4127"/>
    <mergeCell ref="P4127:Q4127"/>
    <mergeCell ref="T4127:U4127"/>
    <mergeCell ref="X4127:Y4127"/>
    <mergeCell ref="AB4127:AC4127"/>
    <mergeCell ref="AF4127:AG4127"/>
    <mergeCell ref="G4126:I4126"/>
    <mergeCell ref="K4126:M4126"/>
    <mergeCell ref="O4126:Q4126"/>
    <mergeCell ref="S4126:U4126"/>
    <mergeCell ref="W4126:Y4126"/>
    <mergeCell ref="AA4126:AC4126"/>
    <mergeCell ref="AN4124:AO4124"/>
    <mergeCell ref="G4125:I4125"/>
    <mergeCell ref="K4125:M4125"/>
    <mergeCell ref="O4125:Q4125"/>
    <mergeCell ref="S4125:U4125"/>
    <mergeCell ref="W4125:Y4125"/>
    <mergeCell ref="AA4125:AC4125"/>
    <mergeCell ref="AE4125:AG4125"/>
    <mergeCell ref="AI4125:AK4125"/>
    <mergeCell ref="AM4125:AO4125"/>
    <mergeCell ref="AJ4123:AK4123"/>
    <mergeCell ref="AN4123:AO4123"/>
    <mergeCell ref="H4124:I4124"/>
    <mergeCell ref="L4124:M4124"/>
    <mergeCell ref="P4124:Q4124"/>
    <mergeCell ref="T4124:U4124"/>
    <mergeCell ref="X4124:Y4124"/>
    <mergeCell ref="AB4124:AC4124"/>
    <mergeCell ref="AF4124:AG4124"/>
    <mergeCell ref="AJ4124:AK4124"/>
    <mergeCell ref="AF4122:AG4122"/>
    <mergeCell ref="AJ4122:AK4122"/>
    <mergeCell ref="AN4122:AO4122"/>
    <mergeCell ref="H4123:I4123"/>
    <mergeCell ref="L4123:M4123"/>
    <mergeCell ref="P4123:Q4123"/>
    <mergeCell ref="T4123:U4123"/>
    <mergeCell ref="X4123:Y4123"/>
    <mergeCell ref="AB4123:AC4123"/>
    <mergeCell ref="AF4123:AG4123"/>
    <mergeCell ref="H4122:I4122"/>
    <mergeCell ref="L4122:M4122"/>
    <mergeCell ref="P4122:Q4122"/>
    <mergeCell ref="T4122:U4122"/>
    <mergeCell ref="X4122:Y4122"/>
    <mergeCell ref="AB4122:AC4122"/>
    <mergeCell ref="AM4120:AO4120"/>
    <mergeCell ref="H4121:I4121"/>
    <mergeCell ref="L4121:M4121"/>
    <mergeCell ref="P4121:Q4121"/>
    <mergeCell ref="T4121:U4121"/>
    <mergeCell ref="X4121:Y4121"/>
    <mergeCell ref="AB4121:AC4121"/>
    <mergeCell ref="AF4121:AG4121"/>
    <mergeCell ref="AJ4121:AK4121"/>
    <mergeCell ref="AN4121:AO4121"/>
    <mergeCell ref="AI4119:AK4119"/>
    <mergeCell ref="AM4119:AO4119"/>
    <mergeCell ref="G4120:I4120"/>
    <mergeCell ref="K4120:M4120"/>
    <mergeCell ref="O4120:Q4120"/>
    <mergeCell ref="S4120:U4120"/>
    <mergeCell ref="W4120:Y4120"/>
    <mergeCell ref="AA4120:AC4120"/>
    <mergeCell ref="AE4120:AG4120"/>
    <mergeCell ref="AI4120:AK4120"/>
    <mergeCell ref="AF4118:AG4118"/>
    <mergeCell ref="AJ4118:AK4118"/>
    <mergeCell ref="AN4118:AO4118"/>
    <mergeCell ref="G4119:I4119"/>
    <mergeCell ref="K4119:M4119"/>
    <mergeCell ref="O4119:Q4119"/>
    <mergeCell ref="S4119:U4119"/>
    <mergeCell ref="W4119:Y4119"/>
    <mergeCell ref="AA4119:AC4119"/>
    <mergeCell ref="AE4119:AG4119"/>
    <mergeCell ref="H4118:I4118"/>
    <mergeCell ref="L4118:M4118"/>
    <mergeCell ref="P4118:Q4118"/>
    <mergeCell ref="T4118:U4118"/>
    <mergeCell ref="X4118:Y4118"/>
    <mergeCell ref="AB4118:AC4118"/>
    <mergeCell ref="AN4116:AO4116"/>
    <mergeCell ref="H4117:I4117"/>
    <mergeCell ref="L4117:M4117"/>
    <mergeCell ref="P4117:Q4117"/>
    <mergeCell ref="T4117:U4117"/>
    <mergeCell ref="X4117:Y4117"/>
    <mergeCell ref="AB4117:AC4117"/>
    <mergeCell ref="AF4117:AG4117"/>
    <mergeCell ref="AJ4117:AK4117"/>
    <mergeCell ref="AN4117:AO4117"/>
    <mergeCell ref="AI4115:AK4115"/>
    <mergeCell ref="AM4115:AO4115"/>
    <mergeCell ref="H4116:I4116"/>
    <mergeCell ref="L4116:M4116"/>
    <mergeCell ref="P4116:Q4116"/>
    <mergeCell ref="T4116:U4116"/>
    <mergeCell ref="X4116:Y4116"/>
    <mergeCell ref="AB4116:AC4116"/>
    <mergeCell ref="AF4116:AG4116"/>
    <mergeCell ref="AJ4116:AK4116"/>
    <mergeCell ref="AE4114:AG4114"/>
    <mergeCell ref="AI4114:AK4114"/>
    <mergeCell ref="AM4114:AO4114"/>
    <mergeCell ref="G4115:I4115"/>
    <mergeCell ref="K4115:M4115"/>
    <mergeCell ref="O4115:Q4115"/>
    <mergeCell ref="S4115:U4115"/>
    <mergeCell ref="W4115:Y4115"/>
    <mergeCell ref="AA4115:AC4115"/>
    <mergeCell ref="AE4115:AG4115"/>
    <mergeCell ref="G4114:I4114"/>
    <mergeCell ref="K4114:M4114"/>
    <mergeCell ref="O4114:Q4114"/>
    <mergeCell ref="S4114:U4114"/>
    <mergeCell ref="W4114:Y4114"/>
    <mergeCell ref="AA4114:AC4114"/>
    <mergeCell ref="AN4112:AO4112"/>
    <mergeCell ref="G4113:I4113"/>
    <mergeCell ref="K4113:M4113"/>
    <mergeCell ref="O4113:Q4113"/>
    <mergeCell ref="S4113:U4113"/>
    <mergeCell ref="W4113:Y4113"/>
    <mergeCell ref="AA4113:AC4113"/>
    <mergeCell ref="AE4113:AG4113"/>
    <mergeCell ref="AI4113:AK4113"/>
    <mergeCell ref="AM4113:AO4113"/>
    <mergeCell ref="AM4111:AO4111"/>
    <mergeCell ref="A4112:E4112"/>
    <mergeCell ref="H4112:I4112"/>
    <mergeCell ref="L4112:M4112"/>
    <mergeCell ref="P4112:Q4112"/>
    <mergeCell ref="T4112:U4112"/>
    <mergeCell ref="X4112:Y4112"/>
    <mergeCell ref="AB4112:AC4112"/>
    <mergeCell ref="AF4112:AG4112"/>
    <mergeCell ref="AJ4112:AK4112"/>
    <mergeCell ref="AI4110:AK4110"/>
    <mergeCell ref="AM4110:AO4110"/>
    <mergeCell ref="G4111:I4111"/>
    <mergeCell ref="K4111:M4111"/>
    <mergeCell ref="O4111:Q4111"/>
    <mergeCell ref="S4111:U4111"/>
    <mergeCell ref="W4111:Y4111"/>
    <mergeCell ref="AA4111:AC4111"/>
    <mergeCell ref="AE4111:AG4111"/>
    <mergeCell ref="AI4111:AK4111"/>
    <mergeCell ref="AF4109:AG4109"/>
    <mergeCell ref="AJ4109:AK4109"/>
    <mergeCell ref="AN4109:AO4109"/>
    <mergeCell ref="G4110:I4110"/>
    <mergeCell ref="K4110:M4110"/>
    <mergeCell ref="O4110:Q4110"/>
    <mergeCell ref="S4110:U4110"/>
    <mergeCell ref="W4110:Y4110"/>
    <mergeCell ref="AA4110:AC4110"/>
    <mergeCell ref="AE4110:AG4110"/>
    <mergeCell ref="H4109:I4109"/>
    <mergeCell ref="L4109:M4109"/>
    <mergeCell ref="P4109:Q4109"/>
    <mergeCell ref="T4109:U4109"/>
    <mergeCell ref="X4109:Y4109"/>
    <mergeCell ref="AB4109:AC4109"/>
    <mergeCell ref="AM4107:AO4107"/>
    <mergeCell ref="H4108:I4108"/>
    <mergeCell ref="L4108:M4108"/>
    <mergeCell ref="P4108:Q4108"/>
    <mergeCell ref="T4108:U4108"/>
    <mergeCell ref="X4108:Y4108"/>
    <mergeCell ref="AB4108:AC4108"/>
    <mergeCell ref="AF4108:AG4108"/>
    <mergeCell ref="AJ4108:AK4108"/>
    <mergeCell ref="AN4108:AO4108"/>
    <mergeCell ref="AI4106:AK4106"/>
    <mergeCell ref="AM4106:AO4106"/>
    <mergeCell ref="G4107:I4107"/>
    <mergeCell ref="K4107:M4107"/>
    <mergeCell ref="O4107:Q4107"/>
    <mergeCell ref="S4107:U4107"/>
    <mergeCell ref="W4107:Y4107"/>
    <mergeCell ref="AA4107:AC4107"/>
    <mergeCell ref="AE4107:AG4107"/>
    <mergeCell ref="AI4107:AK4107"/>
    <mergeCell ref="AF4105:AG4105"/>
    <mergeCell ref="AJ4105:AK4105"/>
    <mergeCell ref="AN4105:AO4105"/>
    <mergeCell ref="G4106:I4106"/>
    <mergeCell ref="K4106:M4106"/>
    <mergeCell ref="O4106:Q4106"/>
    <mergeCell ref="S4106:U4106"/>
    <mergeCell ref="W4106:Y4106"/>
    <mergeCell ref="AA4106:AC4106"/>
    <mergeCell ref="AE4106:AG4106"/>
    <mergeCell ref="H4105:I4105"/>
    <mergeCell ref="L4105:M4105"/>
    <mergeCell ref="P4105:Q4105"/>
    <mergeCell ref="T4105:U4105"/>
    <mergeCell ref="X4105:Y4105"/>
    <mergeCell ref="AB4105:AC4105"/>
    <mergeCell ref="AN4103:AO4103"/>
    <mergeCell ref="H4104:I4104"/>
    <mergeCell ref="L4104:M4104"/>
    <mergeCell ref="P4104:Q4104"/>
    <mergeCell ref="T4104:U4104"/>
    <mergeCell ref="X4104:Y4104"/>
    <mergeCell ref="AB4104:AC4104"/>
    <mergeCell ref="AF4104:AG4104"/>
    <mergeCell ref="AJ4104:AK4104"/>
    <mergeCell ref="AN4104:AO4104"/>
    <mergeCell ref="AJ4102:AK4102"/>
    <mergeCell ref="AN4102:AO4102"/>
    <mergeCell ref="H4103:I4103"/>
    <mergeCell ref="L4103:M4103"/>
    <mergeCell ref="P4103:Q4103"/>
    <mergeCell ref="T4103:U4103"/>
    <mergeCell ref="X4103:Y4103"/>
    <mergeCell ref="AB4103:AC4103"/>
    <mergeCell ref="AF4103:AG4103"/>
    <mergeCell ref="AJ4103:AK4103"/>
    <mergeCell ref="AE4101:AG4101"/>
    <mergeCell ref="AI4101:AK4101"/>
    <mergeCell ref="AM4101:AO4101"/>
    <mergeCell ref="H4102:I4102"/>
    <mergeCell ref="L4102:M4102"/>
    <mergeCell ref="P4102:Q4102"/>
    <mergeCell ref="T4102:U4102"/>
    <mergeCell ref="X4102:Y4102"/>
    <mergeCell ref="AB4102:AC4102"/>
    <mergeCell ref="AF4102:AG4102"/>
    <mergeCell ref="G4101:I4101"/>
    <mergeCell ref="K4101:M4101"/>
    <mergeCell ref="O4101:Q4101"/>
    <mergeCell ref="S4101:U4101"/>
    <mergeCell ref="W4101:Y4101"/>
    <mergeCell ref="AA4101:AC4101"/>
    <mergeCell ref="AN4099:AO4099"/>
    <mergeCell ref="G4100:I4100"/>
    <mergeCell ref="K4100:M4100"/>
    <mergeCell ref="O4100:Q4100"/>
    <mergeCell ref="S4100:U4100"/>
    <mergeCell ref="W4100:Y4100"/>
    <mergeCell ref="AA4100:AC4100"/>
    <mergeCell ref="AE4100:AG4100"/>
    <mergeCell ref="AI4100:AK4100"/>
    <mergeCell ref="AM4100:AO4100"/>
    <mergeCell ref="AJ4098:AK4098"/>
    <mergeCell ref="AN4098:AO4098"/>
    <mergeCell ref="H4099:I4099"/>
    <mergeCell ref="L4099:M4099"/>
    <mergeCell ref="P4099:Q4099"/>
    <mergeCell ref="T4099:U4099"/>
    <mergeCell ref="X4099:Y4099"/>
    <mergeCell ref="AB4099:AC4099"/>
    <mergeCell ref="AF4099:AG4099"/>
    <mergeCell ref="AJ4099:AK4099"/>
    <mergeCell ref="AF4097:AG4097"/>
    <mergeCell ref="AJ4097:AK4097"/>
    <mergeCell ref="AN4097:AO4097"/>
    <mergeCell ref="H4098:I4098"/>
    <mergeCell ref="L4098:M4098"/>
    <mergeCell ref="P4098:Q4098"/>
    <mergeCell ref="T4098:U4098"/>
    <mergeCell ref="X4098:Y4098"/>
    <mergeCell ref="AB4098:AC4098"/>
    <mergeCell ref="AF4098:AG4098"/>
    <mergeCell ref="H4097:I4097"/>
    <mergeCell ref="L4097:M4097"/>
    <mergeCell ref="P4097:Q4097"/>
    <mergeCell ref="T4097:U4097"/>
    <mergeCell ref="X4097:Y4097"/>
    <mergeCell ref="AB4097:AC4097"/>
    <mergeCell ref="AM4095:AO4095"/>
    <mergeCell ref="G4096:I4096"/>
    <mergeCell ref="K4096:M4096"/>
    <mergeCell ref="O4096:Q4096"/>
    <mergeCell ref="S4096:U4096"/>
    <mergeCell ref="W4096:Y4096"/>
    <mergeCell ref="AA4096:AC4096"/>
    <mergeCell ref="AE4096:AG4096"/>
    <mergeCell ref="AI4096:AK4096"/>
    <mergeCell ref="AM4096:AO4096"/>
    <mergeCell ref="AJ4094:AK4094"/>
    <mergeCell ref="AN4094:AO4094"/>
    <mergeCell ref="G4095:I4095"/>
    <mergeCell ref="K4095:M4095"/>
    <mergeCell ref="O4095:Q4095"/>
    <mergeCell ref="S4095:U4095"/>
    <mergeCell ref="W4095:Y4095"/>
    <mergeCell ref="AA4095:AC4095"/>
    <mergeCell ref="AE4095:AG4095"/>
    <mergeCell ref="AI4095:AK4095"/>
    <mergeCell ref="AF4093:AG4093"/>
    <mergeCell ref="AJ4093:AK4093"/>
    <mergeCell ref="AN4093:AO4093"/>
    <mergeCell ref="H4094:I4094"/>
    <mergeCell ref="L4094:M4094"/>
    <mergeCell ref="P4094:Q4094"/>
    <mergeCell ref="T4094:U4094"/>
    <mergeCell ref="X4094:Y4094"/>
    <mergeCell ref="AB4094:AC4094"/>
    <mergeCell ref="AF4094:AG4094"/>
    <mergeCell ref="H4093:I4093"/>
    <mergeCell ref="L4093:M4093"/>
    <mergeCell ref="P4093:Q4093"/>
    <mergeCell ref="T4093:U4093"/>
    <mergeCell ref="X4093:Y4093"/>
    <mergeCell ref="AB4093:AC4093"/>
    <mergeCell ref="AN4091:AO4091"/>
    <mergeCell ref="H4092:I4092"/>
    <mergeCell ref="L4092:M4092"/>
    <mergeCell ref="P4092:Q4092"/>
    <mergeCell ref="T4092:U4092"/>
    <mergeCell ref="X4092:Y4092"/>
    <mergeCell ref="AB4092:AC4092"/>
    <mergeCell ref="AF4092:AG4092"/>
    <mergeCell ref="AJ4092:AK4092"/>
    <mergeCell ref="AN4092:AO4092"/>
    <mergeCell ref="AJ4090:AK4090"/>
    <mergeCell ref="AN4090:AO4090"/>
    <mergeCell ref="H4091:I4091"/>
    <mergeCell ref="L4091:M4091"/>
    <mergeCell ref="P4091:Q4091"/>
    <mergeCell ref="T4091:U4091"/>
    <mergeCell ref="X4091:Y4091"/>
    <mergeCell ref="AB4091:AC4091"/>
    <mergeCell ref="AF4091:AG4091"/>
    <mergeCell ref="AJ4091:AK4091"/>
    <mergeCell ref="AF4089:AG4089"/>
    <mergeCell ref="AJ4089:AK4089"/>
    <mergeCell ref="AN4089:AO4089"/>
    <mergeCell ref="H4090:I4090"/>
    <mergeCell ref="L4090:M4090"/>
    <mergeCell ref="P4090:Q4090"/>
    <mergeCell ref="T4090:U4090"/>
    <mergeCell ref="X4090:Y4090"/>
    <mergeCell ref="AB4090:AC4090"/>
    <mergeCell ref="AF4090:AG4090"/>
    <mergeCell ref="H4089:I4089"/>
    <mergeCell ref="L4089:M4089"/>
    <mergeCell ref="P4089:Q4089"/>
    <mergeCell ref="T4089:U4089"/>
    <mergeCell ref="X4089:Y4089"/>
    <mergeCell ref="AB4089:AC4089"/>
    <mergeCell ref="AN4087:AO4087"/>
    <mergeCell ref="H4088:I4088"/>
    <mergeCell ref="L4088:M4088"/>
    <mergeCell ref="P4088:Q4088"/>
    <mergeCell ref="T4088:U4088"/>
    <mergeCell ref="X4088:Y4088"/>
    <mergeCell ref="AB4088:AC4088"/>
    <mergeCell ref="AF4088:AG4088"/>
    <mergeCell ref="AJ4088:AK4088"/>
    <mergeCell ref="AN4088:AO4088"/>
    <mergeCell ref="AJ4086:AK4086"/>
    <mergeCell ref="AN4086:AO4086"/>
    <mergeCell ref="H4087:I4087"/>
    <mergeCell ref="L4087:M4087"/>
    <mergeCell ref="P4087:Q4087"/>
    <mergeCell ref="T4087:U4087"/>
    <mergeCell ref="X4087:Y4087"/>
    <mergeCell ref="AB4087:AC4087"/>
    <mergeCell ref="AF4087:AG4087"/>
    <mergeCell ref="AJ4087:AK4087"/>
    <mergeCell ref="AF4085:AG4085"/>
    <mergeCell ref="AJ4085:AK4085"/>
    <mergeCell ref="AN4085:AO4085"/>
    <mergeCell ref="H4086:I4086"/>
    <mergeCell ref="L4086:M4086"/>
    <mergeCell ref="P4086:Q4086"/>
    <mergeCell ref="T4086:U4086"/>
    <mergeCell ref="X4086:Y4086"/>
    <mergeCell ref="AB4086:AC4086"/>
    <mergeCell ref="AF4086:AG4086"/>
    <mergeCell ref="H4085:I4085"/>
    <mergeCell ref="L4085:M4085"/>
    <mergeCell ref="P4085:Q4085"/>
    <mergeCell ref="T4085:U4085"/>
    <mergeCell ref="X4085:Y4085"/>
    <mergeCell ref="AB4085:AC4085"/>
    <mergeCell ref="AM4083:AO4083"/>
    <mergeCell ref="H4084:I4084"/>
    <mergeCell ref="L4084:M4084"/>
    <mergeCell ref="P4084:Q4084"/>
    <mergeCell ref="T4084:U4084"/>
    <mergeCell ref="X4084:Y4084"/>
    <mergeCell ref="AB4084:AC4084"/>
    <mergeCell ref="AF4084:AG4084"/>
    <mergeCell ref="AJ4084:AK4084"/>
    <mergeCell ref="AN4084:AO4084"/>
    <mergeCell ref="AI4082:AK4082"/>
    <mergeCell ref="AM4082:AO4082"/>
    <mergeCell ref="G4083:I4083"/>
    <mergeCell ref="K4083:M4083"/>
    <mergeCell ref="O4083:Q4083"/>
    <mergeCell ref="S4083:U4083"/>
    <mergeCell ref="W4083:Y4083"/>
    <mergeCell ref="AA4083:AC4083"/>
    <mergeCell ref="AE4083:AG4083"/>
    <mergeCell ref="AI4083:AK4083"/>
    <mergeCell ref="AE4081:AG4081"/>
    <mergeCell ref="AI4081:AK4081"/>
    <mergeCell ref="AM4081:AO4081"/>
    <mergeCell ref="G4082:I4082"/>
    <mergeCell ref="K4082:M4082"/>
    <mergeCell ref="O4082:Q4082"/>
    <mergeCell ref="S4082:U4082"/>
    <mergeCell ref="W4082:Y4082"/>
    <mergeCell ref="AA4082:AC4082"/>
    <mergeCell ref="AE4082:AG4082"/>
    <mergeCell ref="G4081:I4081"/>
    <mergeCell ref="K4081:M4081"/>
    <mergeCell ref="O4081:Q4081"/>
    <mergeCell ref="S4081:U4081"/>
    <mergeCell ref="W4081:Y4081"/>
    <mergeCell ref="AA4081:AC4081"/>
    <mergeCell ref="AN4079:AO4079"/>
    <mergeCell ref="H4080:I4080"/>
    <mergeCell ref="L4080:M4080"/>
    <mergeCell ref="P4080:Q4080"/>
    <mergeCell ref="T4080:U4080"/>
    <mergeCell ref="X4080:Y4080"/>
    <mergeCell ref="AB4080:AC4080"/>
    <mergeCell ref="AF4080:AG4080"/>
    <mergeCell ref="AJ4080:AK4080"/>
    <mergeCell ref="AN4080:AO4080"/>
    <mergeCell ref="AJ4078:AK4078"/>
    <mergeCell ref="AN4078:AO4078"/>
    <mergeCell ref="H4079:I4079"/>
    <mergeCell ref="L4079:M4079"/>
    <mergeCell ref="P4079:Q4079"/>
    <mergeCell ref="T4079:U4079"/>
    <mergeCell ref="X4079:Y4079"/>
    <mergeCell ref="AB4079:AC4079"/>
    <mergeCell ref="AF4079:AG4079"/>
    <mergeCell ref="AJ4079:AK4079"/>
    <mergeCell ref="AF4077:AG4077"/>
    <mergeCell ref="AJ4077:AK4077"/>
    <mergeCell ref="AN4077:AO4077"/>
    <mergeCell ref="H4078:I4078"/>
    <mergeCell ref="L4078:M4078"/>
    <mergeCell ref="P4078:Q4078"/>
    <mergeCell ref="T4078:U4078"/>
    <mergeCell ref="X4078:Y4078"/>
    <mergeCell ref="AB4078:AC4078"/>
    <mergeCell ref="AF4078:AG4078"/>
    <mergeCell ref="H4077:I4077"/>
    <mergeCell ref="L4077:M4077"/>
    <mergeCell ref="P4077:Q4077"/>
    <mergeCell ref="T4077:U4077"/>
    <mergeCell ref="X4077:Y4077"/>
    <mergeCell ref="AB4077:AC4077"/>
    <mergeCell ref="AN4075:AO4075"/>
    <mergeCell ref="H4076:I4076"/>
    <mergeCell ref="L4076:M4076"/>
    <mergeCell ref="P4076:Q4076"/>
    <mergeCell ref="T4076:U4076"/>
    <mergeCell ref="X4076:Y4076"/>
    <mergeCell ref="AB4076:AC4076"/>
    <mergeCell ref="AF4076:AG4076"/>
    <mergeCell ref="AJ4076:AK4076"/>
    <mergeCell ref="AN4076:AO4076"/>
    <mergeCell ref="AJ4074:AK4074"/>
    <mergeCell ref="AN4074:AO4074"/>
    <mergeCell ref="H4075:I4075"/>
    <mergeCell ref="L4075:M4075"/>
    <mergeCell ref="P4075:Q4075"/>
    <mergeCell ref="T4075:U4075"/>
    <mergeCell ref="X4075:Y4075"/>
    <mergeCell ref="AB4075:AC4075"/>
    <mergeCell ref="AF4075:AG4075"/>
    <mergeCell ref="AJ4075:AK4075"/>
    <mergeCell ref="AE4073:AG4073"/>
    <mergeCell ref="AI4073:AK4073"/>
    <mergeCell ref="AM4073:AO4073"/>
    <mergeCell ref="H4074:I4074"/>
    <mergeCell ref="L4074:M4074"/>
    <mergeCell ref="P4074:Q4074"/>
    <mergeCell ref="T4074:U4074"/>
    <mergeCell ref="X4074:Y4074"/>
    <mergeCell ref="AB4074:AC4074"/>
    <mergeCell ref="AF4074:AG4074"/>
    <mergeCell ref="G4073:I4073"/>
    <mergeCell ref="K4073:M4073"/>
    <mergeCell ref="O4073:Q4073"/>
    <mergeCell ref="S4073:U4073"/>
    <mergeCell ref="W4073:Y4073"/>
    <mergeCell ref="AA4073:AC4073"/>
    <mergeCell ref="AN4071:AO4071"/>
    <mergeCell ref="G4072:I4072"/>
    <mergeCell ref="K4072:M4072"/>
    <mergeCell ref="O4072:Q4072"/>
    <mergeCell ref="S4072:U4072"/>
    <mergeCell ref="W4072:Y4072"/>
    <mergeCell ref="AA4072:AC4072"/>
    <mergeCell ref="AE4072:AG4072"/>
    <mergeCell ref="AI4072:AK4072"/>
    <mergeCell ref="AM4072:AO4072"/>
    <mergeCell ref="AJ4070:AK4070"/>
    <mergeCell ref="AN4070:AO4070"/>
    <mergeCell ref="H4071:I4071"/>
    <mergeCell ref="L4071:M4071"/>
    <mergeCell ref="P4071:Q4071"/>
    <mergeCell ref="T4071:U4071"/>
    <mergeCell ref="X4071:Y4071"/>
    <mergeCell ref="AB4071:AC4071"/>
    <mergeCell ref="AF4071:AG4071"/>
    <mergeCell ref="AJ4071:AK4071"/>
    <mergeCell ref="AF4069:AG4069"/>
    <mergeCell ref="AJ4069:AK4069"/>
    <mergeCell ref="AN4069:AO4069"/>
    <mergeCell ref="H4070:I4070"/>
    <mergeCell ref="L4070:M4070"/>
    <mergeCell ref="P4070:Q4070"/>
    <mergeCell ref="T4070:U4070"/>
    <mergeCell ref="X4070:Y4070"/>
    <mergeCell ref="AB4070:AC4070"/>
    <mergeCell ref="AF4070:AG4070"/>
    <mergeCell ref="H4069:I4069"/>
    <mergeCell ref="L4069:M4069"/>
    <mergeCell ref="P4069:Q4069"/>
    <mergeCell ref="T4069:U4069"/>
    <mergeCell ref="X4069:Y4069"/>
    <mergeCell ref="AB4069:AC4069"/>
    <mergeCell ref="AM4067:AO4067"/>
    <mergeCell ref="G4068:I4068"/>
    <mergeCell ref="K4068:M4068"/>
    <mergeCell ref="O4068:Q4068"/>
    <mergeCell ref="S4068:U4068"/>
    <mergeCell ref="W4068:Y4068"/>
    <mergeCell ref="AA4068:AC4068"/>
    <mergeCell ref="AE4068:AG4068"/>
    <mergeCell ref="AI4068:AK4068"/>
    <mergeCell ref="AM4068:AO4068"/>
    <mergeCell ref="AI4066:AK4066"/>
    <mergeCell ref="AM4066:AO4066"/>
    <mergeCell ref="G4067:I4067"/>
    <mergeCell ref="K4067:M4067"/>
    <mergeCell ref="O4067:Q4067"/>
    <mergeCell ref="S4067:U4067"/>
    <mergeCell ref="W4067:Y4067"/>
    <mergeCell ref="AA4067:AC4067"/>
    <mergeCell ref="AE4067:AG4067"/>
    <mergeCell ref="AI4067:AK4067"/>
    <mergeCell ref="AF4065:AG4065"/>
    <mergeCell ref="AJ4065:AK4065"/>
    <mergeCell ref="AN4065:AO4065"/>
    <mergeCell ref="G4066:I4066"/>
    <mergeCell ref="K4066:M4066"/>
    <mergeCell ref="O4066:Q4066"/>
    <mergeCell ref="S4066:U4066"/>
    <mergeCell ref="W4066:Y4066"/>
    <mergeCell ref="AA4066:AC4066"/>
    <mergeCell ref="AE4066:AG4066"/>
    <mergeCell ref="AE4064:AG4064"/>
    <mergeCell ref="AI4064:AK4064"/>
    <mergeCell ref="AM4064:AO4064"/>
    <mergeCell ref="A4065:E4065"/>
    <mergeCell ref="H4065:I4065"/>
    <mergeCell ref="L4065:M4065"/>
    <mergeCell ref="P4065:Q4065"/>
    <mergeCell ref="T4065:U4065"/>
    <mergeCell ref="X4065:Y4065"/>
    <mergeCell ref="AB4065:AC4065"/>
    <mergeCell ref="G4064:I4064"/>
    <mergeCell ref="K4064:M4064"/>
    <mergeCell ref="O4064:Q4064"/>
    <mergeCell ref="S4064:U4064"/>
    <mergeCell ref="W4064:Y4064"/>
    <mergeCell ref="AA4064:AC4064"/>
    <mergeCell ref="AN4062:AO4062"/>
    <mergeCell ref="G4063:I4063"/>
    <mergeCell ref="K4063:M4063"/>
    <mergeCell ref="O4063:Q4063"/>
    <mergeCell ref="S4063:U4063"/>
    <mergeCell ref="W4063:Y4063"/>
    <mergeCell ref="AA4063:AC4063"/>
    <mergeCell ref="AE4063:AG4063"/>
    <mergeCell ref="AI4063:AK4063"/>
    <mergeCell ref="AM4063:AO4063"/>
    <mergeCell ref="AJ4061:AK4061"/>
    <mergeCell ref="AN4061:AO4061"/>
    <mergeCell ref="H4062:I4062"/>
    <mergeCell ref="L4062:M4062"/>
    <mergeCell ref="P4062:Q4062"/>
    <mergeCell ref="T4062:U4062"/>
    <mergeCell ref="X4062:Y4062"/>
    <mergeCell ref="AB4062:AC4062"/>
    <mergeCell ref="AF4062:AG4062"/>
    <mergeCell ref="AJ4062:AK4062"/>
    <mergeCell ref="AE4060:AG4060"/>
    <mergeCell ref="AI4060:AK4060"/>
    <mergeCell ref="AM4060:AO4060"/>
    <mergeCell ref="H4061:I4061"/>
    <mergeCell ref="L4061:M4061"/>
    <mergeCell ref="P4061:Q4061"/>
    <mergeCell ref="T4061:U4061"/>
    <mergeCell ref="X4061:Y4061"/>
    <mergeCell ref="AB4061:AC4061"/>
    <mergeCell ref="AF4061:AG4061"/>
    <mergeCell ref="G4060:I4060"/>
    <mergeCell ref="K4060:M4060"/>
    <mergeCell ref="O4060:Q4060"/>
    <mergeCell ref="S4060:U4060"/>
    <mergeCell ref="W4060:Y4060"/>
    <mergeCell ref="AA4060:AC4060"/>
    <mergeCell ref="AN4058:AO4058"/>
    <mergeCell ref="G4059:I4059"/>
    <mergeCell ref="K4059:M4059"/>
    <mergeCell ref="O4059:Q4059"/>
    <mergeCell ref="S4059:U4059"/>
    <mergeCell ref="W4059:Y4059"/>
    <mergeCell ref="AA4059:AC4059"/>
    <mergeCell ref="AE4059:AG4059"/>
    <mergeCell ref="AI4059:AK4059"/>
    <mergeCell ref="AM4059:AO4059"/>
    <mergeCell ref="AJ4057:AK4057"/>
    <mergeCell ref="AN4057:AO4057"/>
    <mergeCell ref="H4058:I4058"/>
    <mergeCell ref="L4058:M4058"/>
    <mergeCell ref="P4058:Q4058"/>
    <mergeCell ref="T4058:U4058"/>
    <mergeCell ref="X4058:Y4058"/>
    <mergeCell ref="AB4058:AC4058"/>
    <mergeCell ref="AF4058:AG4058"/>
    <mergeCell ref="AJ4058:AK4058"/>
    <mergeCell ref="AF4056:AG4056"/>
    <mergeCell ref="AJ4056:AK4056"/>
    <mergeCell ref="AN4056:AO4056"/>
    <mergeCell ref="H4057:I4057"/>
    <mergeCell ref="L4057:M4057"/>
    <mergeCell ref="P4057:Q4057"/>
    <mergeCell ref="T4057:U4057"/>
    <mergeCell ref="X4057:Y4057"/>
    <mergeCell ref="AB4057:AC4057"/>
    <mergeCell ref="AF4057:AG4057"/>
    <mergeCell ref="H4056:I4056"/>
    <mergeCell ref="L4056:M4056"/>
    <mergeCell ref="P4056:Q4056"/>
    <mergeCell ref="T4056:U4056"/>
    <mergeCell ref="X4056:Y4056"/>
    <mergeCell ref="AB4056:AC4056"/>
    <mergeCell ref="AN4054:AO4054"/>
    <mergeCell ref="H4055:I4055"/>
    <mergeCell ref="L4055:M4055"/>
    <mergeCell ref="P4055:Q4055"/>
    <mergeCell ref="T4055:U4055"/>
    <mergeCell ref="X4055:Y4055"/>
    <mergeCell ref="AB4055:AC4055"/>
    <mergeCell ref="AF4055:AG4055"/>
    <mergeCell ref="AJ4055:AK4055"/>
    <mergeCell ref="AN4055:AO4055"/>
    <mergeCell ref="AJ4053:AK4053"/>
    <mergeCell ref="AN4053:AO4053"/>
    <mergeCell ref="H4054:I4054"/>
    <mergeCell ref="L4054:M4054"/>
    <mergeCell ref="P4054:Q4054"/>
    <mergeCell ref="T4054:U4054"/>
    <mergeCell ref="X4054:Y4054"/>
    <mergeCell ref="AB4054:AC4054"/>
    <mergeCell ref="AF4054:AG4054"/>
    <mergeCell ref="AJ4054:AK4054"/>
    <mergeCell ref="AE4052:AG4052"/>
    <mergeCell ref="AI4052:AK4052"/>
    <mergeCell ref="AM4052:AO4052"/>
    <mergeCell ref="H4053:I4053"/>
    <mergeCell ref="L4053:M4053"/>
    <mergeCell ref="P4053:Q4053"/>
    <mergeCell ref="T4053:U4053"/>
    <mergeCell ref="X4053:Y4053"/>
    <mergeCell ref="AB4053:AC4053"/>
    <mergeCell ref="AF4053:AG4053"/>
    <mergeCell ref="G4052:I4052"/>
    <mergeCell ref="K4052:M4052"/>
    <mergeCell ref="O4052:Q4052"/>
    <mergeCell ref="S4052:U4052"/>
    <mergeCell ref="W4052:Y4052"/>
    <mergeCell ref="AA4052:AC4052"/>
    <mergeCell ref="AN4050:AO4050"/>
    <mergeCell ref="G4051:I4051"/>
    <mergeCell ref="K4051:M4051"/>
    <mergeCell ref="O4051:Q4051"/>
    <mergeCell ref="S4051:U4051"/>
    <mergeCell ref="W4051:Y4051"/>
    <mergeCell ref="AA4051:AC4051"/>
    <mergeCell ref="AE4051:AG4051"/>
    <mergeCell ref="AI4051:AK4051"/>
    <mergeCell ref="AM4051:AO4051"/>
    <mergeCell ref="AJ4049:AK4049"/>
    <mergeCell ref="AN4049:AO4049"/>
    <mergeCell ref="H4050:I4050"/>
    <mergeCell ref="L4050:M4050"/>
    <mergeCell ref="P4050:Q4050"/>
    <mergeCell ref="T4050:U4050"/>
    <mergeCell ref="X4050:Y4050"/>
    <mergeCell ref="AB4050:AC4050"/>
    <mergeCell ref="AF4050:AG4050"/>
    <mergeCell ref="AJ4050:AK4050"/>
    <mergeCell ref="AE4048:AG4048"/>
    <mergeCell ref="AI4048:AK4048"/>
    <mergeCell ref="AM4048:AO4048"/>
    <mergeCell ref="H4049:I4049"/>
    <mergeCell ref="L4049:M4049"/>
    <mergeCell ref="P4049:Q4049"/>
    <mergeCell ref="T4049:U4049"/>
    <mergeCell ref="X4049:Y4049"/>
    <mergeCell ref="AB4049:AC4049"/>
    <mergeCell ref="AF4049:AG4049"/>
    <mergeCell ref="G4048:I4048"/>
    <mergeCell ref="K4048:M4048"/>
    <mergeCell ref="O4048:Q4048"/>
    <mergeCell ref="S4048:U4048"/>
    <mergeCell ref="W4048:Y4048"/>
    <mergeCell ref="AA4048:AC4048"/>
    <mergeCell ref="AN4046:AO4046"/>
    <mergeCell ref="G4047:I4047"/>
    <mergeCell ref="K4047:M4047"/>
    <mergeCell ref="O4047:Q4047"/>
    <mergeCell ref="S4047:U4047"/>
    <mergeCell ref="W4047:Y4047"/>
    <mergeCell ref="AA4047:AC4047"/>
    <mergeCell ref="AE4047:AG4047"/>
    <mergeCell ref="AI4047:AK4047"/>
    <mergeCell ref="AM4047:AO4047"/>
    <mergeCell ref="AN4045:AO4045"/>
    <mergeCell ref="A4046:E4046"/>
    <mergeCell ref="H4046:I4046"/>
    <mergeCell ref="L4046:M4046"/>
    <mergeCell ref="P4046:Q4046"/>
    <mergeCell ref="T4046:U4046"/>
    <mergeCell ref="X4046:Y4046"/>
    <mergeCell ref="AB4046:AC4046"/>
    <mergeCell ref="AF4046:AG4046"/>
    <mergeCell ref="AJ4046:AK4046"/>
    <mergeCell ref="AM4044:AO4044"/>
    <mergeCell ref="A4045:E4045"/>
    <mergeCell ref="H4045:I4045"/>
    <mergeCell ref="L4045:M4045"/>
    <mergeCell ref="P4045:Q4045"/>
    <mergeCell ref="T4045:U4045"/>
    <mergeCell ref="X4045:Y4045"/>
    <mergeCell ref="AB4045:AC4045"/>
    <mergeCell ref="AF4045:AG4045"/>
    <mergeCell ref="AJ4045:AK4045"/>
    <mergeCell ref="AI4043:AK4043"/>
    <mergeCell ref="AM4043:AO4043"/>
    <mergeCell ref="G4044:I4044"/>
    <mergeCell ref="K4044:M4044"/>
    <mergeCell ref="O4044:Q4044"/>
    <mergeCell ref="S4044:U4044"/>
    <mergeCell ref="W4044:Y4044"/>
    <mergeCell ref="AA4044:AC4044"/>
    <mergeCell ref="AE4044:AG4044"/>
    <mergeCell ref="AI4044:AK4044"/>
    <mergeCell ref="AF4042:AG4042"/>
    <mergeCell ref="AJ4042:AK4042"/>
    <mergeCell ref="AN4042:AO4042"/>
    <mergeCell ref="G4043:I4043"/>
    <mergeCell ref="K4043:M4043"/>
    <mergeCell ref="O4043:Q4043"/>
    <mergeCell ref="S4043:U4043"/>
    <mergeCell ref="W4043:Y4043"/>
    <mergeCell ref="AA4043:AC4043"/>
    <mergeCell ref="AE4043:AG4043"/>
    <mergeCell ref="H4042:I4042"/>
    <mergeCell ref="L4042:M4042"/>
    <mergeCell ref="P4042:Q4042"/>
    <mergeCell ref="T4042:U4042"/>
    <mergeCell ref="X4042:Y4042"/>
    <mergeCell ref="AB4042:AC4042"/>
    <mergeCell ref="AM4040:AO4040"/>
    <mergeCell ref="H4041:I4041"/>
    <mergeCell ref="L4041:M4041"/>
    <mergeCell ref="P4041:Q4041"/>
    <mergeCell ref="T4041:U4041"/>
    <mergeCell ref="X4041:Y4041"/>
    <mergeCell ref="AB4041:AC4041"/>
    <mergeCell ref="AF4041:AG4041"/>
    <mergeCell ref="AJ4041:AK4041"/>
    <mergeCell ref="AN4041:AO4041"/>
    <mergeCell ref="AI4039:AK4039"/>
    <mergeCell ref="AM4039:AO4039"/>
    <mergeCell ref="G4040:I4040"/>
    <mergeCell ref="K4040:M4040"/>
    <mergeCell ref="O4040:Q4040"/>
    <mergeCell ref="S4040:U4040"/>
    <mergeCell ref="W4040:Y4040"/>
    <mergeCell ref="AA4040:AC4040"/>
    <mergeCell ref="AE4040:AG4040"/>
    <mergeCell ref="AI4040:AK4040"/>
    <mergeCell ref="AF4038:AG4038"/>
    <mergeCell ref="AJ4038:AK4038"/>
    <mergeCell ref="AN4038:AO4038"/>
    <mergeCell ref="G4039:I4039"/>
    <mergeCell ref="K4039:M4039"/>
    <mergeCell ref="O4039:Q4039"/>
    <mergeCell ref="S4039:U4039"/>
    <mergeCell ref="W4039:Y4039"/>
    <mergeCell ref="AA4039:AC4039"/>
    <mergeCell ref="AE4039:AG4039"/>
    <mergeCell ref="H4038:I4038"/>
    <mergeCell ref="L4038:M4038"/>
    <mergeCell ref="P4038:Q4038"/>
    <mergeCell ref="T4038:U4038"/>
    <mergeCell ref="X4038:Y4038"/>
    <mergeCell ref="AB4038:AC4038"/>
    <mergeCell ref="AM4036:AO4036"/>
    <mergeCell ref="H4037:I4037"/>
    <mergeCell ref="L4037:M4037"/>
    <mergeCell ref="P4037:Q4037"/>
    <mergeCell ref="T4037:U4037"/>
    <mergeCell ref="X4037:Y4037"/>
    <mergeCell ref="AB4037:AC4037"/>
    <mergeCell ref="AF4037:AG4037"/>
    <mergeCell ref="AJ4037:AK4037"/>
    <mergeCell ref="AN4037:AO4037"/>
    <mergeCell ref="AI4035:AK4035"/>
    <mergeCell ref="AM4035:AO4035"/>
    <mergeCell ref="G4036:I4036"/>
    <mergeCell ref="K4036:M4036"/>
    <mergeCell ref="O4036:Q4036"/>
    <mergeCell ref="S4036:U4036"/>
    <mergeCell ref="W4036:Y4036"/>
    <mergeCell ref="AA4036:AC4036"/>
    <mergeCell ref="AE4036:AG4036"/>
    <mergeCell ref="AI4036:AK4036"/>
    <mergeCell ref="AF4034:AG4034"/>
    <mergeCell ref="AJ4034:AK4034"/>
    <mergeCell ref="AN4034:AO4034"/>
    <mergeCell ref="G4035:I4035"/>
    <mergeCell ref="K4035:M4035"/>
    <mergeCell ref="O4035:Q4035"/>
    <mergeCell ref="S4035:U4035"/>
    <mergeCell ref="W4035:Y4035"/>
    <mergeCell ref="AA4035:AC4035"/>
    <mergeCell ref="AE4035:AG4035"/>
    <mergeCell ref="H4034:I4034"/>
    <mergeCell ref="L4034:M4034"/>
    <mergeCell ref="P4034:Q4034"/>
    <mergeCell ref="T4034:U4034"/>
    <mergeCell ref="X4034:Y4034"/>
    <mergeCell ref="AB4034:AC4034"/>
    <mergeCell ref="AM4032:AO4032"/>
    <mergeCell ref="H4033:I4033"/>
    <mergeCell ref="L4033:M4033"/>
    <mergeCell ref="P4033:Q4033"/>
    <mergeCell ref="T4033:U4033"/>
    <mergeCell ref="X4033:Y4033"/>
    <mergeCell ref="AB4033:AC4033"/>
    <mergeCell ref="AF4033:AG4033"/>
    <mergeCell ref="AJ4033:AK4033"/>
    <mergeCell ref="AN4033:AO4033"/>
    <mergeCell ref="AI4031:AK4031"/>
    <mergeCell ref="AM4031:AO4031"/>
    <mergeCell ref="G4032:I4032"/>
    <mergeCell ref="K4032:M4032"/>
    <mergeCell ref="O4032:Q4032"/>
    <mergeCell ref="S4032:U4032"/>
    <mergeCell ref="W4032:Y4032"/>
    <mergeCell ref="AA4032:AC4032"/>
    <mergeCell ref="AE4032:AG4032"/>
    <mergeCell ref="AI4032:AK4032"/>
    <mergeCell ref="AF4030:AG4030"/>
    <mergeCell ref="AJ4030:AK4030"/>
    <mergeCell ref="AN4030:AO4030"/>
    <mergeCell ref="G4031:I4031"/>
    <mergeCell ref="K4031:M4031"/>
    <mergeCell ref="O4031:Q4031"/>
    <mergeCell ref="S4031:U4031"/>
    <mergeCell ref="W4031:Y4031"/>
    <mergeCell ref="AA4031:AC4031"/>
    <mergeCell ref="AE4031:AG4031"/>
    <mergeCell ref="H4030:I4030"/>
    <mergeCell ref="L4030:M4030"/>
    <mergeCell ref="P4030:Q4030"/>
    <mergeCell ref="T4030:U4030"/>
    <mergeCell ref="X4030:Y4030"/>
    <mergeCell ref="AB4030:AC4030"/>
    <mergeCell ref="AN4028:AO4028"/>
    <mergeCell ref="H4029:I4029"/>
    <mergeCell ref="L4029:M4029"/>
    <mergeCell ref="P4029:Q4029"/>
    <mergeCell ref="T4029:U4029"/>
    <mergeCell ref="X4029:Y4029"/>
    <mergeCell ref="AB4029:AC4029"/>
    <mergeCell ref="AF4029:AG4029"/>
    <mergeCell ref="AJ4029:AK4029"/>
    <mergeCell ref="AN4029:AO4029"/>
    <mergeCell ref="AJ4027:AK4027"/>
    <mergeCell ref="AN4027:AO4027"/>
    <mergeCell ref="H4028:I4028"/>
    <mergeCell ref="L4028:M4028"/>
    <mergeCell ref="P4028:Q4028"/>
    <mergeCell ref="T4028:U4028"/>
    <mergeCell ref="X4028:Y4028"/>
    <mergeCell ref="AB4028:AC4028"/>
    <mergeCell ref="AF4028:AG4028"/>
    <mergeCell ref="AJ4028:AK4028"/>
    <mergeCell ref="AE4026:AG4026"/>
    <mergeCell ref="AI4026:AK4026"/>
    <mergeCell ref="AM4026:AO4026"/>
    <mergeCell ref="H4027:I4027"/>
    <mergeCell ref="L4027:M4027"/>
    <mergeCell ref="P4027:Q4027"/>
    <mergeCell ref="T4027:U4027"/>
    <mergeCell ref="X4027:Y4027"/>
    <mergeCell ref="AB4027:AC4027"/>
    <mergeCell ref="AF4027:AG4027"/>
    <mergeCell ref="G4026:I4026"/>
    <mergeCell ref="K4026:M4026"/>
    <mergeCell ref="O4026:Q4026"/>
    <mergeCell ref="S4026:U4026"/>
    <mergeCell ref="W4026:Y4026"/>
    <mergeCell ref="AA4026:AC4026"/>
    <mergeCell ref="AM4024:AO4024"/>
    <mergeCell ref="G4025:I4025"/>
    <mergeCell ref="K4025:M4025"/>
    <mergeCell ref="O4025:Q4025"/>
    <mergeCell ref="S4025:U4025"/>
    <mergeCell ref="W4025:Y4025"/>
    <mergeCell ref="AA4025:AC4025"/>
    <mergeCell ref="AE4025:AG4025"/>
    <mergeCell ref="AI4025:AK4025"/>
    <mergeCell ref="AM4025:AO4025"/>
    <mergeCell ref="AI4023:AK4023"/>
    <mergeCell ref="AM4023:AO4023"/>
    <mergeCell ref="G4024:I4024"/>
    <mergeCell ref="K4024:M4024"/>
    <mergeCell ref="O4024:Q4024"/>
    <mergeCell ref="S4024:U4024"/>
    <mergeCell ref="W4024:Y4024"/>
    <mergeCell ref="AA4024:AC4024"/>
    <mergeCell ref="AE4024:AG4024"/>
    <mergeCell ref="AI4024:AK4024"/>
    <mergeCell ref="AF4022:AG4022"/>
    <mergeCell ref="AJ4022:AK4022"/>
    <mergeCell ref="AN4022:AO4022"/>
    <mergeCell ref="G4023:I4023"/>
    <mergeCell ref="K4023:M4023"/>
    <mergeCell ref="O4023:Q4023"/>
    <mergeCell ref="S4023:U4023"/>
    <mergeCell ref="W4023:Y4023"/>
    <mergeCell ref="AA4023:AC4023"/>
    <mergeCell ref="AE4023:AG4023"/>
    <mergeCell ref="AE4021:AG4021"/>
    <mergeCell ref="AI4021:AK4021"/>
    <mergeCell ref="AM4021:AO4021"/>
    <mergeCell ref="A4022:E4022"/>
    <mergeCell ref="H4022:I4022"/>
    <mergeCell ref="L4022:M4022"/>
    <mergeCell ref="P4022:Q4022"/>
    <mergeCell ref="T4022:U4022"/>
    <mergeCell ref="X4022:Y4022"/>
    <mergeCell ref="AB4022:AC4022"/>
    <mergeCell ref="G4021:I4021"/>
    <mergeCell ref="K4021:M4021"/>
    <mergeCell ref="O4021:Q4021"/>
    <mergeCell ref="S4021:U4021"/>
    <mergeCell ref="W4021:Y4021"/>
    <mergeCell ref="AA4021:AC4021"/>
    <mergeCell ref="AN4019:AO4019"/>
    <mergeCell ref="G4020:I4020"/>
    <mergeCell ref="K4020:M4020"/>
    <mergeCell ref="O4020:Q4020"/>
    <mergeCell ref="S4020:U4020"/>
    <mergeCell ref="W4020:Y4020"/>
    <mergeCell ref="AA4020:AC4020"/>
    <mergeCell ref="AE4020:AG4020"/>
    <mergeCell ref="AI4020:AK4020"/>
    <mergeCell ref="AM4020:AO4020"/>
    <mergeCell ref="AJ4018:AK4018"/>
    <mergeCell ref="AN4018:AO4018"/>
    <mergeCell ref="H4019:I4019"/>
    <mergeCell ref="L4019:M4019"/>
    <mergeCell ref="P4019:Q4019"/>
    <mergeCell ref="T4019:U4019"/>
    <mergeCell ref="X4019:Y4019"/>
    <mergeCell ref="AB4019:AC4019"/>
    <mergeCell ref="AF4019:AG4019"/>
    <mergeCell ref="AJ4019:AK4019"/>
    <mergeCell ref="AE4017:AG4017"/>
    <mergeCell ref="AI4017:AK4017"/>
    <mergeCell ref="AM4017:AO4017"/>
    <mergeCell ref="H4018:I4018"/>
    <mergeCell ref="L4018:M4018"/>
    <mergeCell ref="P4018:Q4018"/>
    <mergeCell ref="T4018:U4018"/>
    <mergeCell ref="X4018:Y4018"/>
    <mergeCell ref="AB4018:AC4018"/>
    <mergeCell ref="AF4018:AG4018"/>
    <mergeCell ref="G4017:I4017"/>
    <mergeCell ref="K4017:M4017"/>
    <mergeCell ref="O4017:Q4017"/>
    <mergeCell ref="S4017:U4017"/>
    <mergeCell ref="W4017:Y4017"/>
    <mergeCell ref="AA4017:AC4017"/>
    <mergeCell ref="AN4015:AO4015"/>
    <mergeCell ref="G4016:I4016"/>
    <mergeCell ref="K4016:M4016"/>
    <mergeCell ref="O4016:Q4016"/>
    <mergeCell ref="S4016:U4016"/>
    <mergeCell ref="W4016:Y4016"/>
    <mergeCell ref="AA4016:AC4016"/>
    <mergeCell ref="AE4016:AG4016"/>
    <mergeCell ref="AI4016:AK4016"/>
    <mergeCell ref="AM4016:AO4016"/>
    <mergeCell ref="AJ4014:AK4014"/>
    <mergeCell ref="AN4014:AO4014"/>
    <mergeCell ref="H4015:I4015"/>
    <mergeCell ref="L4015:M4015"/>
    <mergeCell ref="P4015:Q4015"/>
    <mergeCell ref="T4015:U4015"/>
    <mergeCell ref="X4015:Y4015"/>
    <mergeCell ref="AB4015:AC4015"/>
    <mergeCell ref="AF4015:AG4015"/>
    <mergeCell ref="AJ4015:AK4015"/>
    <mergeCell ref="AF4013:AG4013"/>
    <mergeCell ref="AJ4013:AK4013"/>
    <mergeCell ref="AN4013:AO4013"/>
    <mergeCell ref="H4014:I4014"/>
    <mergeCell ref="L4014:M4014"/>
    <mergeCell ref="P4014:Q4014"/>
    <mergeCell ref="T4014:U4014"/>
    <mergeCell ref="X4014:Y4014"/>
    <mergeCell ref="AB4014:AC4014"/>
    <mergeCell ref="AF4014:AG4014"/>
    <mergeCell ref="H4013:I4013"/>
    <mergeCell ref="L4013:M4013"/>
    <mergeCell ref="P4013:Q4013"/>
    <mergeCell ref="T4013:U4013"/>
    <mergeCell ref="X4013:Y4013"/>
    <mergeCell ref="AB4013:AC4013"/>
    <mergeCell ref="AM4011:AO4011"/>
    <mergeCell ref="H4012:I4012"/>
    <mergeCell ref="L4012:M4012"/>
    <mergeCell ref="P4012:Q4012"/>
    <mergeCell ref="T4012:U4012"/>
    <mergeCell ref="X4012:Y4012"/>
    <mergeCell ref="AB4012:AC4012"/>
    <mergeCell ref="AF4012:AG4012"/>
    <mergeCell ref="AJ4012:AK4012"/>
    <mergeCell ref="AN4012:AO4012"/>
    <mergeCell ref="AI4010:AK4010"/>
    <mergeCell ref="AM4010:AO4010"/>
    <mergeCell ref="G4011:I4011"/>
    <mergeCell ref="K4011:M4011"/>
    <mergeCell ref="O4011:Q4011"/>
    <mergeCell ref="S4011:U4011"/>
    <mergeCell ref="W4011:Y4011"/>
    <mergeCell ref="AA4011:AC4011"/>
    <mergeCell ref="AE4011:AG4011"/>
    <mergeCell ref="AI4011:AK4011"/>
    <mergeCell ref="AF4009:AG4009"/>
    <mergeCell ref="AJ4009:AK4009"/>
    <mergeCell ref="AN4009:AO4009"/>
    <mergeCell ref="G4010:I4010"/>
    <mergeCell ref="K4010:M4010"/>
    <mergeCell ref="O4010:Q4010"/>
    <mergeCell ref="S4010:U4010"/>
    <mergeCell ref="W4010:Y4010"/>
    <mergeCell ref="AA4010:AC4010"/>
    <mergeCell ref="AE4010:AG4010"/>
    <mergeCell ref="H4009:I4009"/>
    <mergeCell ref="L4009:M4009"/>
    <mergeCell ref="P4009:Q4009"/>
    <mergeCell ref="T4009:U4009"/>
    <mergeCell ref="X4009:Y4009"/>
    <mergeCell ref="AB4009:AC4009"/>
    <mergeCell ref="AM4007:AO4007"/>
    <mergeCell ref="H4008:I4008"/>
    <mergeCell ref="L4008:M4008"/>
    <mergeCell ref="P4008:Q4008"/>
    <mergeCell ref="T4008:U4008"/>
    <mergeCell ref="X4008:Y4008"/>
    <mergeCell ref="AB4008:AC4008"/>
    <mergeCell ref="AF4008:AG4008"/>
    <mergeCell ref="AJ4008:AK4008"/>
    <mergeCell ref="AN4008:AO4008"/>
    <mergeCell ref="AI4006:AK4006"/>
    <mergeCell ref="AM4006:AO4006"/>
    <mergeCell ref="G4007:I4007"/>
    <mergeCell ref="K4007:M4007"/>
    <mergeCell ref="O4007:Q4007"/>
    <mergeCell ref="S4007:U4007"/>
    <mergeCell ref="W4007:Y4007"/>
    <mergeCell ref="AA4007:AC4007"/>
    <mergeCell ref="AE4007:AG4007"/>
    <mergeCell ref="AI4007:AK4007"/>
    <mergeCell ref="AF4005:AG4005"/>
    <mergeCell ref="AJ4005:AK4005"/>
    <mergeCell ref="AN4005:AO4005"/>
    <mergeCell ref="G4006:I4006"/>
    <mergeCell ref="K4006:M4006"/>
    <mergeCell ref="O4006:Q4006"/>
    <mergeCell ref="S4006:U4006"/>
    <mergeCell ref="W4006:Y4006"/>
    <mergeCell ref="AA4006:AC4006"/>
    <mergeCell ref="AE4006:AG4006"/>
    <mergeCell ref="H4005:I4005"/>
    <mergeCell ref="L4005:M4005"/>
    <mergeCell ref="P4005:Q4005"/>
    <mergeCell ref="T4005:U4005"/>
    <mergeCell ref="X4005:Y4005"/>
    <mergeCell ref="AB4005:AC4005"/>
    <mergeCell ref="AN4003:AO4003"/>
    <mergeCell ref="H4004:I4004"/>
    <mergeCell ref="L4004:M4004"/>
    <mergeCell ref="P4004:Q4004"/>
    <mergeCell ref="T4004:U4004"/>
    <mergeCell ref="X4004:Y4004"/>
    <mergeCell ref="AB4004:AC4004"/>
    <mergeCell ref="AF4004:AG4004"/>
    <mergeCell ref="AJ4004:AK4004"/>
    <mergeCell ref="AN4004:AO4004"/>
    <mergeCell ref="AJ4002:AK4002"/>
    <mergeCell ref="AN4002:AO4002"/>
    <mergeCell ref="H4003:I4003"/>
    <mergeCell ref="L4003:M4003"/>
    <mergeCell ref="P4003:Q4003"/>
    <mergeCell ref="T4003:U4003"/>
    <mergeCell ref="X4003:Y4003"/>
    <mergeCell ref="AB4003:AC4003"/>
    <mergeCell ref="AF4003:AG4003"/>
    <mergeCell ref="AJ4003:AK4003"/>
    <mergeCell ref="AE4001:AG4001"/>
    <mergeCell ref="AI4001:AK4001"/>
    <mergeCell ref="AM4001:AO4001"/>
    <mergeCell ref="H4002:I4002"/>
    <mergeCell ref="L4002:M4002"/>
    <mergeCell ref="P4002:Q4002"/>
    <mergeCell ref="T4002:U4002"/>
    <mergeCell ref="X4002:Y4002"/>
    <mergeCell ref="AB4002:AC4002"/>
    <mergeCell ref="AF4002:AG4002"/>
    <mergeCell ref="G4001:I4001"/>
    <mergeCell ref="K4001:M4001"/>
    <mergeCell ref="O4001:Q4001"/>
    <mergeCell ref="S4001:U4001"/>
    <mergeCell ref="W4001:Y4001"/>
    <mergeCell ref="AA4001:AC4001"/>
    <mergeCell ref="AN3999:AO3999"/>
    <mergeCell ref="G4000:I4000"/>
    <mergeCell ref="K4000:M4000"/>
    <mergeCell ref="O4000:Q4000"/>
    <mergeCell ref="S4000:U4000"/>
    <mergeCell ref="W4000:Y4000"/>
    <mergeCell ref="AA4000:AC4000"/>
    <mergeCell ref="AE4000:AG4000"/>
    <mergeCell ref="AI4000:AK4000"/>
    <mergeCell ref="AM4000:AO4000"/>
    <mergeCell ref="AJ3998:AK3998"/>
    <mergeCell ref="AN3998:AO3998"/>
    <mergeCell ref="H3999:I3999"/>
    <mergeCell ref="L3999:M3999"/>
    <mergeCell ref="P3999:Q3999"/>
    <mergeCell ref="T3999:U3999"/>
    <mergeCell ref="X3999:Y3999"/>
    <mergeCell ref="AB3999:AC3999"/>
    <mergeCell ref="AF3999:AG3999"/>
    <mergeCell ref="AJ3999:AK3999"/>
    <mergeCell ref="AF3997:AG3997"/>
    <mergeCell ref="AJ3997:AK3997"/>
    <mergeCell ref="AN3997:AO3997"/>
    <mergeCell ref="H3998:I3998"/>
    <mergeCell ref="L3998:M3998"/>
    <mergeCell ref="P3998:Q3998"/>
    <mergeCell ref="T3998:U3998"/>
    <mergeCell ref="X3998:Y3998"/>
    <mergeCell ref="AB3998:AC3998"/>
    <mergeCell ref="AF3998:AG3998"/>
    <mergeCell ref="H3997:I3997"/>
    <mergeCell ref="L3997:M3997"/>
    <mergeCell ref="P3997:Q3997"/>
    <mergeCell ref="T3997:U3997"/>
    <mergeCell ref="X3997:Y3997"/>
    <mergeCell ref="AB3997:AC3997"/>
    <mergeCell ref="AM3995:AO3995"/>
    <mergeCell ref="G3996:I3996"/>
    <mergeCell ref="K3996:M3996"/>
    <mergeCell ref="O3996:Q3996"/>
    <mergeCell ref="S3996:U3996"/>
    <mergeCell ref="W3996:Y3996"/>
    <mergeCell ref="AA3996:AC3996"/>
    <mergeCell ref="AE3996:AG3996"/>
    <mergeCell ref="AI3996:AK3996"/>
    <mergeCell ref="AM3996:AO3996"/>
    <mergeCell ref="AJ3994:AK3994"/>
    <mergeCell ref="AN3994:AO3994"/>
    <mergeCell ref="G3995:I3995"/>
    <mergeCell ref="K3995:M3995"/>
    <mergeCell ref="O3995:Q3995"/>
    <mergeCell ref="S3995:U3995"/>
    <mergeCell ref="W3995:Y3995"/>
    <mergeCell ref="AA3995:AC3995"/>
    <mergeCell ref="AE3995:AG3995"/>
    <mergeCell ref="AI3995:AK3995"/>
    <mergeCell ref="AF3993:AG3993"/>
    <mergeCell ref="AJ3993:AK3993"/>
    <mergeCell ref="AN3993:AO3993"/>
    <mergeCell ref="H3994:I3994"/>
    <mergeCell ref="L3994:M3994"/>
    <mergeCell ref="P3994:Q3994"/>
    <mergeCell ref="T3994:U3994"/>
    <mergeCell ref="X3994:Y3994"/>
    <mergeCell ref="AB3994:AC3994"/>
    <mergeCell ref="AF3994:AG3994"/>
    <mergeCell ref="H3993:I3993"/>
    <mergeCell ref="L3993:M3993"/>
    <mergeCell ref="P3993:Q3993"/>
    <mergeCell ref="T3993:U3993"/>
    <mergeCell ref="X3993:Y3993"/>
    <mergeCell ref="AB3993:AC3993"/>
    <mergeCell ref="AM3991:AO3991"/>
    <mergeCell ref="G3992:I3992"/>
    <mergeCell ref="K3992:M3992"/>
    <mergeCell ref="O3992:Q3992"/>
    <mergeCell ref="S3992:U3992"/>
    <mergeCell ref="W3992:Y3992"/>
    <mergeCell ref="AA3992:AC3992"/>
    <mergeCell ref="AE3992:AG3992"/>
    <mergeCell ref="AI3992:AK3992"/>
    <mergeCell ref="AM3992:AO3992"/>
    <mergeCell ref="AI3990:AK3990"/>
    <mergeCell ref="AM3990:AO3990"/>
    <mergeCell ref="G3991:I3991"/>
    <mergeCell ref="K3991:M3991"/>
    <mergeCell ref="O3991:Q3991"/>
    <mergeCell ref="S3991:U3991"/>
    <mergeCell ref="W3991:Y3991"/>
    <mergeCell ref="AA3991:AC3991"/>
    <mergeCell ref="AE3991:AG3991"/>
    <mergeCell ref="AI3991:AK3991"/>
    <mergeCell ref="AF3989:AG3989"/>
    <mergeCell ref="AJ3989:AK3989"/>
    <mergeCell ref="AN3989:AO3989"/>
    <mergeCell ref="G3990:I3990"/>
    <mergeCell ref="K3990:M3990"/>
    <mergeCell ref="O3990:Q3990"/>
    <mergeCell ref="S3990:U3990"/>
    <mergeCell ref="W3990:Y3990"/>
    <mergeCell ref="AA3990:AC3990"/>
    <mergeCell ref="AE3990:AG3990"/>
    <mergeCell ref="H3989:I3989"/>
    <mergeCell ref="L3989:M3989"/>
    <mergeCell ref="P3989:Q3989"/>
    <mergeCell ref="T3989:U3989"/>
    <mergeCell ref="X3989:Y3989"/>
    <mergeCell ref="AB3989:AC3989"/>
    <mergeCell ref="AN3987:AO3987"/>
    <mergeCell ref="H3988:I3988"/>
    <mergeCell ref="L3988:M3988"/>
    <mergeCell ref="P3988:Q3988"/>
    <mergeCell ref="T3988:U3988"/>
    <mergeCell ref="X3988:Y3988"/>
    <mergeCell ref="AB3988:AC3988"/>
    <mergeCell ref="AF3988:AG3988"/>
    <mergeCell ref="AJ3988:AK3988"/>
    <mergeCell ref="AN3988:AO3988"/>
    <mergeCell ref="AJ3986:AK3986"/>
    <mergeCell ref="AN3986:AO3986"/>
    <mergeCell ref="H3987:I3987"/>
    <mergeCell ref="L3987:M3987"/>
    <mergeCell ref="P3987:Q3987"/>
    <mergeCell ref="T3987:U3987"/>
    <mergeCell ref="X3987:Y3987"/>
    <mergeCell ref="AB3987:AC3987"/>
    <mergeCell ref="AF3987:AG3987"/>
    <mergeCell ref="AJ3987:AK3987"/>
    <mergeCell ref="AF3985:AG3985"/>
    <mergeCell ref="AJ3985:AK3985"/>
    <mergeCell ref="AN3985:AO3985"/>
    <mergeCell ref="H3986:I3986"/>
    <mergeCell ref="L3986:M3986"/>
    <mergeCell ref="P3986:Q3986"/>
    <mergeCell ref="T3986:U3986"/>
    <mergeCell ref="X3986:Y3986"/>
    <mergeCell ref="AB3986:AC3986"/>
    <mergeCell ref="AF3986:AG3986"/>
    <mergeCell ref="H3985:I3985"/>
    <mergeCell ref="L3985:M3985"/>
    <mergeCell ref="P3985:Q3985"/>
    <mergeCell ref="T3985:U3985"/>
    <mergeCell ref="X3985:Y3985"/>
    <mergeCell ref="AB3985:AC3985"/>
    <mergeCell ref="AM3983:AO3983"/>
    <mergeCell ref="H3984:I3984"/>
    <mergeCell ref="L3984:M3984"/>
    <mergeCell ref="P3984:Q3984"/>
    <mergeCell ref="T3984:U3984"/>
    <mergeCell ref="X3984:Y3984"/>
    <mergeCell ref="AB3984:AC3984"/>
    <mergeCell ref="AF3984:AG3984"/>
    <mergeCell ref="AJ3984:AK3984"/>
    <mergeCell ref="AN3984:AO3984"/>
    <mergeCell ref="AI3982:AK3982"/>
    <mergeCell ref="AM3982:AO3982"/>
    <mergeCell ref="G3983:I3983"/>
    <mergeCell ref="K3983:M3983"/>
    <mergeCell ref="O3983:Q3983"/>
    <mergeCell ref="S3983:U3983"/>
    <mergeCell ref="W3983:Y3983"/>
    <mergeCell ref="AA3983:AC3983"/>
    <mergeCell ref="AE3983:AG3983"/>
    <mergeCell ref="AI3983:AK3983"/>
    <mergeCell ref="AF3981:AG3981"/>
    <mergeCell ref="AJ3981:AK3981"/>
    <mergeCell ref="AN3981:AO3981"/>
    <mergeCell ref="G3982:I3982"/>
    <mergeCell ref="K3982:M3982"/>
    <mergeCell ref="O3982:Q3982"/>
    <mergeCell ref="S3982:U3982"/>
    <mergeCell ref="W3982:Y3982"/>
    <mergeCell ref="AA3982:AC3982"/>
    <mergeCell ref="AE3982:AG3982"/>
    <mergeCell ref="H3981:I3981"/>
    <mergeCell ref="L3981:M3981"/>
    <mergeCell ref="P3981:Q3981"/>
    <mergeCell ref="T3981:U3981"/>
    <mergeCell ref="X3981:Y3981"/>
    <mergeCell ref="AB3981:AC3981"/>
    <mergeCell ref="AN3979:AO3979"/>
    <mergeCell ref="H3980:I3980"/>
    <mergeCell ref="L3980:M3980"/>
    <mergeCell ref="P3980:Q3980"/>
    <mergeCell ref="T3980:U3980"/>
    <mergeCell ref="X3980:Y3980"/>
    <mergeCell ref="AB3980:AC3980"/>
    <mergeCell ref="AF3980:AG3980"/>
    <mergeCell ref="AJ3980:AK3980"/>
    <mergeCell ref="AN3980:AO3980"/>
    <mergeCell ref="AJ3978:AK3978"/>
    <mergeCell ref="AN3978:AO3978"/>
    <mergeCell ref="H3979:I3979"/>
    <mergeCell ref="L3979:M3979"/>
    <mergeCell ref="P3979:Q3979"/>
    <mergeCell ref="T3979:U3979"/>
    <mergeCell ref="X3979:Y3979"/>
    <mergeCell ref="AB3979:AC3979"/>
    <mergeCell ref="AF3979:AG3979"/>
    <mergeCell ref="AJ3979:AK3979"/>
    <mergeCell ref="AF3977:AG3977"/>
    <mergeCell ref="AJ3977:AK3977"/>
    <mergeCell ref="AN3977:AO3977"/>
    <mergeCell ref="H3978:I3978"/>
    <mergeCell ref="L3978:M3978"/>
    <mergeCell ref="P3978:Q3978"/>
    <mergeCell ref="T3978:U3978"/>
    <mergeCell ref="X3978:Y3978"/>
    <mergeCell ref="AB3978:AC3978"/>
    <mergeCell ref="AF3978:AG3978"/>
    <mergeCell ref="H3977:I3977"/>
    <mergeCell ref="L3977:M3977"/>
    <mergeCell ref="P3977:Q3977"/>
    <mergeCell ref="T3977:U3977"/>
    <mergeCell ref="X3977:Y3977"/>
    <mergeCell ref="AB3977:AC3977"/>
    <mergeCell ref="AM3975:AO3975"/>
    <mergeCell ref="G3976:I3976"/>
    <mergeCell ref="K3976:M3976"/>
    <mergeCell ref="O3976:Q3976"/>
    <mergeCell ref="S3976:U3976"/>
    <mergeCell ref="W3976:Y3976"/>
    <mergeCell ref="AA3976:AC3976"/>
    <mergeCell ref="AE3976:AG3976"/>
    <mergeCell ref="AI3976:AK3976"/>
    <mergeCell ref="AM3976:AO3976"/>
    <mergeCell ref="AI3974:AK3974"/>
    <mergeCell ref="AM3974:AO3974"/>
    <mergeCell ref="G3975:I3975"/>
    <mergeCell ref="K3975:M3975"/>
    <mergeCell ref="O3975:Q3975"/>
    <mergeCell ref="S3975:U3975"/>
    <mergeCell ref="W3975:Y3975"/>
    <mergeCell ref="AA3975:AC3975"/>
    <mergeCell ref="AE3975:AG3975"/>
    <mergeCell ref="AI3975:AK3975"/>
    <mergeCell ref="AF3973:AG3973"/>
    <mergeCell ref="AJ3973:AK3973"/>
    <mergeCell ref="AN3973:AO3973"/>
    <mergeCell ref="G3974:I3974"/>
    <mergeCell ref="K3974:M3974"/>
    <mergeCell ref="O3974:Q3974"/>
    <mergeCell ref="S3974:U3974"/>
    <mergeCell ref="W3974:Y3974"/>
    <mergeCell ref="AA3974:AC3974"/>
    <mergeCell ref="AE3974:AG3974"/>
    <mergeCell ref="H3973:I3973"/>
    <mergeCell ref="L3973:M3973"/>
    <mergeCell ref="P3973:Q3973"/>
    <mergeCell ref="T3973:U3973"/>
    <mergeCell ref="X3973:Y3973"/>
    <mergeCell ref="AB3973:AC3973"/>
    <mergeCell ref="AM3971:AO3971"/>
    <mergeCell ref="H3972:I3972"/>
    <mergeCell ref="L3972:M3972"/>
    <mergeCell ref="P3972:Q3972"/>
    <mergeCell ref="T3972:U3972"/>
    <mergeCell ref="X3972:Y3972"/>
    <mergeCell ref="AB3972:AC3972"/>
    <mergeCell ref="AF3972:AG3972"/>
    <mergeCell ref="AJ3972:AK3972"/>
    <mergeCell ref="AN3972:AO3972"/>
    <mergeCell ref="AI3970:AK3970"/>
    <mergeCell ref="AM3970:AO3970"/>
    <mergeCell ref="G3971:I3971"/>
    <mergeCell ref="K3971:M3971"/>
    <mergeCell ref="O3971:Q3971"/>
    <mergeCell ref="S3971:U3971"/>
    <mergeCell ref="W3971:Y3971"/>
    <mergeCell ref="AA3971:AC3971"/>
    <mergeCell ref="AE3971:AG3971"/>
    <mergeCell ref="AI3971:AK3971"/>
    <mergeCell ref="AF3969:AG3969"/>
    <mergeCell ref="AJ3969:AK3969"/>
    <mergeCell ref="AN3969:AO3969"/>
    <mergeCell ref="G3970:I3970"/>
    <mergeCell ref="K3970:M3970"/>
    <mergeCell ref="O3970:Q3970"/>
    <mergeCell ref="S3970:U3970"/>
    <mergeCell ref="W3970:Y3970"/>
    <mergeCell ref="AA3970:AC3970"/>
    <mergeCell ref="AE3970:AG3970"/>
    <mergeCell ref="H3969:I3969"/>
    <mergeCell ref="L3969:M3969"/>
    <mergeCell ref="P3969:Q3969"/>
    <mergeCell ref="T3969:U3969"/>
    <mergeCell ref="X3969:Y3969"/>
    <mergeCell ref="AB3969:AC3969"/>
    <mergeCell ref="AN3967:AO3967"/>
    <mergeCell ref="H3968:I3968"/>
    <mergeCell ref="L3968:M3968"/>
    <mergeCell ref="P3968:Q3968"/>
    <mergeCell ref="T3968:U3968"/>
    <mergeCell ref="X3968:Y3968"/>
    <mergeCell ref="AB3968:AC3968"/>
    <mergeCell ref="AF3968:AG3968"/>
    <mergeCell ref="AJ3968:AK3968"/>
    <mergeCell ref="AN3968:AO3968"/>
    <mergeCell ref="AJ3966:AK3966"/>
    <mergeCell ref="AN3966:AO3966"/>
    <mergeCell ref="H3967:I3967"/>
    <mergeCell ref="L3967:M3967"/>
    <mergeCell ref="P3967:Q3967"/>
    <mergeCell ref="T3967:U3967"/>
    <mergeCell ref="X3967:Y3967"/>
    <mergeCell ref="AB3967:AC3967"/>
    <mergeCell ref="AF3967:AG3967"/>
    <mergeCell ref="AJ3967:AK3967"/>
    <mergeCell ref="AF3965:AG3965"/>
    <mergeCell ref="AJ3965:AK3965"/>
    <mergeCell ref="AN3965:AO3965"/>
    <mergeCell ref="H3966:I3966"/>
    <mergeCell ref="L3966:M3966"/>
    <mergeCell ref="P3966:Q3966"/>
    <mergeCell ref="T3966:U3966"/>
    <mergeCell ref="X3966:Y3966"/>
    <mergeCell ref="AB3966:AC3966"/>
    <mergeCell ref="AF3966:AG3966"/>
    <mergeCell ref="H3965:I3965"/>
    <mergeCell ref="L3965:M3965"/>
    <mergeCell ref="P3965:Q3965"/>
    <mergeCell ref="T3965:U3965"/>
    <mergeCell ref="X3965:Y3965"/>
    <mergeCell ref="AB3965:AC3965"/>
    <mergeCell ref="AM3963:AO3963"/>
    <mergeCell ref="G3964:I3964"/>
    <mergeCell ref="K3964:M3964"/>
    <mergeCell ref="O3964:Q3964"/>
    <mergeCell ref="S3964:U3964"/>
    <mergeCell ref="W3964:Y3964"/>
    <mergeCell ref="AA3964:AC3964"/>
    <mergeCell ref="AE3964:AG3964"/>
    <mergeCell ref="AI3964:AK3964"/>
    <mergeCell ref="AM3964:AO3964"/>
    <mergeCell ref="AI3962:AK3962"/>
    <mergeCell ref="AM3962:AO3962"/>
    <mergeCell ref="G3963:I3963"/>
    <mergeCell ref="K3963:M3963"/>
    <mergeCell ref="O3963:Q3963"/>
    <mergeCell ref="S3963:U3963"/>
    <mergeCell ref="W3963:Y3963"/>
    <mergeCell ref="AA3963:AC3963"/>
    <mergeCell ref="AE3963:AG3963"/>
    <mergeCell ref="AI3963:AK3963"/>
    <mergeCell ref="AF3961:AG3961"/>
    <mergeCell ref="AJ3961:AK3961"/>
    <mergeCell ref="AN3961:AO3961"/>
    <mergeCell ref="G3962:I3962"/>
    <mergeCell ref="K3962:M3962"/>
    <mergeCell ref="O3962:Q3962"/>
    <mergeCell ref="S3962:U3962"/>
    <mergeCell ref="W3962:Y3962"/>
    <mergeCell ref="AA3962:AC3962"/>
    <mergeCell ref="AE3962:AG3962"/>
    <mergeCell ref="H3961:I3961"/>
    <mergeCell ref="L3961:M3961"/>
    <mergeCell ref="P3961:Q3961"/>
    <mergeCell ref="T3961:U3961"/>
    <mergeCell ref="X3961:Y3961"/>
    <mergeCell ref="AB3961:AC3961"/>
    <mergeCell ref="AN3959:AO3959"/>
    <mergeCell ref="H3960:I3960"/>
    <mergeCell ref="L3960:M3960"/>
    <mergeCell ref="P3960:Q3960"/>
    <mergeCell ref="T3960:U3960"/>
    <mergeCell ref="X3960:Y3960"/>
    <mergeCell ref="AB3960:AC3960"/>
    <mergeCell ref="AF3960:AG3960"/>
    <mergeCell ref="AJ3960:AK3960"/>
    <mergeCell ref="AN3960:AO3960"/>
    <mergeCell ref="AJ3958:AK3958"/>
    <mergeCell ref="AN3958:AO3958"/>
    <mergeCell ref="H3959:I3959"/>
    <mergeCell ref="L3959:M3959"/>
    <mergeCell ref="P3959:Q3959"/>
    <mergeCell ref="T3959:U3959"/>
    <mergeCell ref="X3959:Y3959"/>
    <mergeCell ref="AB3959:AC3959"/>
    <mergeCell ref="AF3959:AG3959"/>
    <mergeCell ref="AJ3959:AK3959"/>
    <mergeCell ref="AF3957:AG3957"/>
    <mergeCell ref="AJ3957:AK3957"/>
    <mergeCell ref="AN3957:AO3957"/>
    <mergeCell ref="H3958:I3958"/>
    <mergeCell ref="L3958:M3958"/>
    <mergeCell ref="P3958:Q3958"/>
    <mergeCell ref="T3958:U3958"/>
    <mergeCell ref="X3958:Y3958"/>
    <mergeCell ref="AB3958:AC3958"/>
    <mergeCell ref="AF3958:AG3958"/>
    <mergeCell ref="H3957:I3957"/>
    <mergeCell ref="L3957:M3957"/>
    <mergeCell ref="P3957:Q3957"/>
    <mergeCell ref="T3957:U3957"/>
    <mergeCell ref="X3957:Y3957"/>
    <mergeCell ref="AB3957:AC3957"/>
    <mergeCell ref="AM3955:AO3955"/>
    <mergeCell ref="G3956:I3956"/>
    <mergeCell ref="K3956:M3956"/>
    <mergeCell ref="O3956:Q3956"/>
    <mergeCell ref="S3956:U3956"/>
    <mergeCell ref="W3956:Y3956"/>
    <mergeCell ref="AA3956:AC3956"/>
    <mergeCell ref="AE3956:AG3956"/>
    <mergeCell ref="AI3956:AK3956"/>
    <mergeCell ref="AM3956:AO3956"/>
    <mergeCell ref="AJ3954:AK3954"/>
    <mergeCell ref="AN3954:AO3954"/>
    <mergeCell ref="G3955:I3955"/>
    <mergeCell ref="K3955:M3955"/>
    <mergeCell ref="O3955:Q3955"/>
    <mergeCell ref="S3955:U3955"/>
    <mergeCell ref="W3955:Y3955"/>
    <mergeCell ref="AA3955:AC3955"/>
    <mergeCell ref="AE3955:AG3955"/>
    <mergeCell ref="AI3955:AK3955"/>
    <mergeCell ref="AF3953:AG3953"/>
    <mergeCell ref="AJ3953:AK3953"/>
    <mergeCell ref="AN3953:AO3953"/>
    <mergeCell ref="H3954:I3954"/>
    <mergeCell ref="L3954:M3954"/>
    <mergeCell ref="P3954:Q3954"/>
    <mergeCell ref="T3954:U3954"/>
    <mergeCell ref="X3954:Y3954"/>
    <mergeCell ref="AB3954:AC3954"/>
    <mergeCell ref="AF3954:AG3954"/>
    <mergeCell ref="H3953:I3953"/>
    <mergeCell ref="L3953:M3953"/>
    <mergeCell ref="P3953:Q3953"/>
    <mergeCell ref="T3953:U3953"/>
    <mergeCell ref="X3953:Y3953"/>
    <mergeCell ref="AB3953:AC3953"/>
    <mergeCell ref="AM3951:AO3951"/>
    <mergeCell ref="G3952:I3952"/>
    <mergeCell ref="K3952:M3952"/>
    <mergeCell ref="O3952:Q3952"/>
    <mergeCell ref="S3952:U3952"/>
    <mergeCell ref="W3952:Y3952"/>
    <mergeCell ref="AA3952:AC3952"/>
    <mergeCell ref="AE3952:AG3952"/>
    <mergeCell ref="AI3952:AK3952"/>
    <mergeCell ref="AM3952:AO3952"/>
    <mergeCell ref="AJ3950:AK3950"/>
    <mergeCell ref="AN3950:AO3950"/>
    <mergeCell ref="G3951:I3951"/>
    <mergeCell ref="K3951:M3951"/>
    <mergeCell ref="O3951:Q3951"/>
    <mergeCell ref="S3951:U3951"/>
    <mergeCell ref="W3951:Y3951"/>
    <mergeCell ref="AA3951:AC3951"/>
    <mergeCell ref="AE3951:AG3951"/>
    <mergeCell ref="AI3951:AK3951"/>
    <mergeCell ref="AF3949:AG3949"/>
    <mergeCell ref="AJ3949:AK3949"/>
    <mergeCell ref="AN3949:AO3949"/>
    <mergeCell ref="H3950:I3950"/>
    <mergeCell ref="L3950:M3950"/>
    <mergeCell ref="P3950:Q3950"/>
    <mergeCell ref="T3950:U3950"/>
    <mergeCell ref="X3950:Y3950"/>
    <mergeCell ref="AB3950:AC3950"/>
    <mergeCell ref="AF3950:AG3950"/>
    <mergeCell ref="H3949:I3949"/>
    <mergeCell ref="L3949:M3949"/>
    <mergeCell ref="P3949:Q3949"/>
    <mergeCell ref="T3949:U3949"/>
    <mergeCell ref="X3949:Y3949"/>
    <mergeCell ref="AB3949:AC3949"/>
    <mergeCell ref="AM3947:AO3947"/>
    <mergeCell ref="H3948:I3948"/>
    <mergeCell ref="L3948:M3948"/>
    <mergeCell ref="P3948:Q3948"/>
    <mergeCell ref="T3948:U3948"/>
    <mergeCell ref="X3948:Y3948"/>
    <mergeCell ref="AB3948:AC3948"/>
    <mergeCell ref="AF3948:AG3948"/>
    <mergeCell ref="AJ3948:AK3948"/>
    <mergeCell ref="AN3948:AO3948"/>
    <mergeCell ref="AI3946:AK3946"/>
    <mergeCell ref="AM3946:AO3946"/>
    <mergeCell ref="G3947:I3947"/>
    <mergeCell ref="K3947:M3947"/>
    <mergeCell ref="O3947:Q3947"/>
    <mergeCell ref="S3947:U3947"/>
    <mergeCell ref="W3947:Y3947"/>
    <mergeCell ref="AA3947:AC3947"/>
    <mergeCell ref="AE3947:AG3947"/>
    <mergeCell ref="AI3947:AK3947"/>
    <mergeCell ref="AF3945:AG3945"/>
    <mergeCell ref="AJ3945:AK3945"/>
    <mergeCell ref="AN3945:AO3945"/>
    <mergeCell ref="G3946:I3946"/>
    <mergeCell ref="K3946:M3946"/>
    <mergeCell ref="O3946:Q3946"/>
    <mergeCell ref="S3946:U3946"/>
    <mergeCell ref="W3946:Y3946"/>
    <mergeCell ref="AA3946:AC3946"/>
    <mergeCell ref="AE3946:AG3946"/>
    <mergeCell ref="H3945:I3945"/>
    <mergeCell ref="L3945:M3945"/>
    <mergeCell ref="P3945:Q3945"/>
    <mergeCell ref="T3945:U3945"/>
    <mergeCell ref="X3945:Y3945"/>
    <mergeCell ref="AB3945:AC3945"/>
    <mergeCell ref="AN3943:AO3943"/>
    <mergeCell ref="H3944:I3944"/>
    <mergeCell ref="L3944:M3944"/>
    <mergeCell ref="P3944:Q3944"/>
    <mergeCell ref="T3944:U3944"/>
    <mergeCell ref="X3944:Y3944"/>
    <mergeCell ref="AB3944:AC3944"/>
    <mergeCell ref="AF3944:AG3944"/>
    <mergeCell ref="AJ3944:AK3944"/>
    <mergeCell ref="AN3944:AO3944"/>
    <mergeCell ref="AI3942:AK3942"/>
    <mergeCell ref="AM3942:AO3942"/>
    <mergeCell ref="H3943:I3943"/>
    <mergeCell ref="L3943:M3943"/>
    <mergeCell ref="P3943:Q3943"/>
    <mergeCell ref="T3943:U3943"/>
    <mergeCell ref="X3943:Y3943"/>
    <mergeCell ref="AB3943:AC3943"/>
    <mergeCell ref="AF3943:AG3943"/>
    <mergeCell ref="AJ3943:AK3943"/>
    <mergeCell ref="AE3941:AG3941"/>
    <mergeCell ref="AI3941:AK3941"/>
    <mergeCell ref="AM3941:AO3941"/>
    <mergeCell ref="G3942:I3942"/>
    <mergeCell ref="K3942:M3942"/>
    <mergeCell ref="O3942:Q3942"/>
    <mergeCell ref="S3942:U3942"/>
    <mergeCell ref="W3942:Y3942"/>
    <mergeCell ref="AA3942:AC3942"/>
    <mergeCell ref="AE3942:AG3942"/>
    <mergeCell ref="G3941:I3941"/>
    <mergeCell ref="K3941:M3941"/>
    <mergeCell ref="O3941:Q3941"/>
    <mergeCell ref="S3941:U3941"/>
    <mergeCell ref="W3941:Y3941"/>
    <mergeCell ref="AA3941:AC3941"/>
    <mergeCell ref="AM3939:AO3939"/>
    <mergeCell ref="G3940:I3940"/>
    <mergeCell ref="K3940:M3940"/>
    <mergeCell ref="O3940:Q3940"/>
    <mergeCell ref="S3940:U3940"/>
    <mergeCell ref="W3940:Y3940"/>
    <mergeCell ref="AA3940:AC3940"/>
    <mergeCell ref="AE3940:AG3940"/>
    <mergeCell ref="AI3940:AK3940"/>
    <mergeCell ref="AM3940:AO3940"/>
    <mergeCell ref="AJ3938:AK3938"/>
    <mergeCell ref="AN3938:AO3938"/>
    <mergeCell ref="G3939:I3939"/>
    <mergeCell ref="K3939:M3939"/>
    <mergeCell ref="O3939:Q3939"/>
    <mergeCell ref="S3939:U3939"/>
    <mergeCell ref="W3939:Y3939"/>
    <mergeCell ref="AA3939:AC3939"/>
    <mergeCell ref="AE3939:AG3939"/>
    <mergeCell ref="AI3939:AK3939"/>
    <mergeCell ref="AI3937:AK3937"/>
    <mergeCell ref="AM3937:AO3937"/>
    <mergeCell ref="A3938:E3938"/>
    <mergeCell ref="H3938:I3938"/>
    <mergeCell ref="L3938:M3938"/>
    <mergeCell ref="P3938:Q3938"/>
    <mergeCell ref="T3938:U3938"/>
    <mergeCell ref="X3938:Y3938"/>
    <mergeCell ref="AB3938:AC3938"/>
    <mergeCell ref="AF3938:AG3938"/>
    <mergeCell ref="AE3936:AG3936"/>
    <mergeCell ref="AI3936:AK3936"/>
    <mergeCell ref="AM3936:AO3936"/>
    <mergeCell ref="G3937:I3937"/>
    <mergeCell ref="K3937:M3937"/>
    <mergeCell ref="O3937:Q3937"/>
    <mergeCell ref="S3937:U3937"/>
    <mergeCell ref="W3937:Y3937"/>
    <mergeCell ref="AA3937:AC3937"/>
    <mergeCell ref="AE3937:AG3937"/>
    <mergeCell ref="G3936:I3936"/>
    <mergeCell ref="K3936:M3936"/>
    <mergeCell ref="O3936:Q3936"/>
    <mergeCell ref="S3936:U3936"/>
    <mergeCell ref="W3936:Y3936"/>
    <mergeCell ref="AA3936:AC3936"/>
    <mergeCell ref="AN3934:AO3934"/>
    <mergeCell ref="H3935:I3935"/>
    <mergeCell ref="L3935:M3935"/>
    <mergeCell ref="P3935:Q3935"/>
    <mergeCell ref="T3935:U3935"/>
    <mergeCell ref="X3935:Y3935"/>
    <mergeCell ref="AB3935:AC3935"/>
    <mergeCell ref="AF3935:AG3935"/>
    <mergeCell ref="AJ3935:AK3935"/>
    <mergeCell ref="AN3935:AO3935"/>
    <mergeCell ref="AI3933:AK3933"/>
    <mergeCell ref="AM3933:AO3933"/>
    <mergeCell ref="H3934:I3934"/>
    <mergeCell ref="L3934:M3934"/>
    <mergeCell ref="P3934:Q3934"/>
    <mergeCell ref="T3934:U3934"/>
    <mergeCell ref="X3934:Y3934"/>
    <mergeCell ref="AB3934:AC3934"/>
    <mergeCell ref="AF3934:AG3934"/>
    <mergeCell ref="AJ3934:AK3934"/>
    <mergeCell ref="AE3932:AG3932"/>
    <mergeCell ref="AI3932:AK3932"/>
    <mergeCell ref="AM3932:AO3932"/>
    <mergeCell ref="G3933:I3933"/>
    <mergeCell ref="K3933:M3933"/>
    <mergeCell ref="O3933:Q3933"/>
    <mergeCell ref="S3933:U3933"/>
    <mergeCell ref="W3933:Y3933"/>
    <mergeCell ref="AA3933:AC3933"/>
    <mergeCell ref="AE3933:AG3933"/>
    <mergeCell ref="G3932:I3932"/>
    <mergeCell ref="K3932:M3932"/>
    <mergeCell ref="O3932:Q3932"/>
    <mergeCell ref="S3932:U3932"/>
    <mergeCell ref="W3932:Y3932"/>
    <mergeCell ref="AA3932:AC3932"/>
    <mergeCell ref="AN3930:AO3930"/>
    <mergeCell ref="H3931:I3931"/>
    <mergeCell ref="L3931:M3931"/>
    <mergeCell ref="P3931:Q3931"/>
    <mergeCell ref="T3931:U3931"/>
    <mergeCell ref="X3931:Y3931"/>
    <mergeCell ref="AB3931:AC3931"/>
    <mergeCell ref="AF3931:AG3931"/>
    <mergeCell ref="AJ3931:AK3931"/>
    <mergeCell ref="AN3931:AO3931"/>
    <mergeCell ref="AJ3929:AK3929"/>
    <mergeCell ref="AN3929:AO3929"/>
    <mergeCell ref="H3930:I3930"/>
    <mergeCell ref="L3930:M3930"/>
    <mergeCell ref="P3930:Q3930"/>
    <mergeCell ref="T3930:U3930"/>
    <mergeCell ref="X3930:Y3930"/>
    <mergeCell ref="AB3930:AC3930"/>
    <mergeCell ref="AF3930:AG3930"/>
    <mergeCell ref="AJ3930:AK3930"/>
    <mergeCell ref="AE3928:AG3928"/>
    <mergeCell ref="AI3928:AK3928"/>
    <mergeCell ref="AM3928:AO3928"/>
    <mergeCell ref="H3929:I3929"/>
    <mergeCell ref="L3929:M3929"/>
    <mergeCell ref="P3929:Q3929"/>
    <mergeCell ref="T3929:U3929"/>
    <mergeCell ref="X3929:Y3929"/>
    <mergeCell ref="AB3929:AC3929"/>
    <mergeCell ref="AF3929:AG3929"/>
    <mergeCell ref="G3928:I3928"/>
    <mergeCell ref="K3928:M3928"/>
    <mergeCell ref="O3928:Q3928"/>
    <mergeCell ref="S3928:U3928"/>
    <mergeCell ref="W3928:Y3928"/>
    <mergeCell ref="AA3928:AC3928"/>
    <mergeCell ref="AN3926:AO3926"/>
    <mergeCell ref="G3927:I3927"/>
    <mergeCell ref="K3927:M3927"/>
    <mergeCell ref="O3927:Q3927"/>
    <mergeCell ref="S3927:U3927"/>
    <mergeCell ref="W3927:Y3927"/>
    <mergeCell ref="AA3927:AC3927"/>
    <mergeCell ref="AE3927:AG3927"/>
    <mergeCell ref="AI3927:AK3927"/>
    <mergeCell ref="AM3927:AO3927"/>
    <mergeCell ref="AJ3925:AK3925"/>
    <mergeCell ref="AN3925:AO3925"/>
    <mergeCell ref="H3926:I3926"/>
    <mergeCell ref="L3926:M3926"/>
    <mergeCell ref="P3926:Q3926"/>
    <mergeCell ref="T3926:U3926"/>
    <mergeCell ref="X3926:Y3926"/>
    <mergeCell ref="AB3926:AC3926"/>
    <mergeCell ref="AF3926:AG3926"/>
    <mergeCell ref="AJ3926:AK3926"/>
    <mergeCell ref="AE3924:AG3924"/>
    <mergeCell ref="AI3924:AK3924"/>
    <mergeCell ref="AM3924:AO3924"/>
    <mergeCell ref="H3925:I3925"/>
    <mergeCell ref="L3925:M3925"/>
    <mergeCell ref="P3925:Q3925"/>
    <mergeCell ref="T3925:U3925"/>
    <mergeCell ref="X3925:Y3925"/>
    <mergeCell ref="AB3925:AC3925"/>
    <mergeCell ref="AF3925:AG3925"/>
    <mergeCell ref="G3924:I3924"/>
    <mergeCell ref="K3924:M3924"/>
    <mergeCell ref="O3924:Q3924"/>
    <mergeCell ref="S3924:U3924"/>
    <mergeCell ref="W3924:Y3924"/>
    <mergeCell ref="AA3924:AC3924"/>
    <mergeCell ref="AN3922:AO3922"/>
    <mergeCell ref="G3923:I3923"/>
    <mergeCell ref="K3923:M3923"/>
    <mergeCell ref="O3923:Q3923"/>
    <mergeCell ref="S3923:U3923"/>
    <mergeCell ref="W3923:Y3923"/>
    <mergeCell ref="AA3923:AC3923"/>
    <mergeCell ref="AE3923:AG3923"/>
    <mergeCell ref="AI3923:AK3923"/>
    <mergeCell ref="AM3923:AO3923"/>
    <mergeCell ref="AJ3921:AK3921"/>
    <mergeCell ref="AN3921:AO3921"/>
    <mergeCell ref="H3922:I3922"/>
    <mergeCell ref="L3922:M3922"/>
    <mergeCell ref="P3922:Q3922"/>
    <mergeCell ref="T3922:U3922"/>
    <mergeCell ref="X3922:Y3922"/>
    <mergeCell ref="AB3922:AC3922"/>
    <mergeCell ref="AF3922:AG3922"/>
    <mergeCell ref="AJ3922:AK3922"/>
    <mergeCell ref="AF3920:AG3920"/>
    <mergeCell ref="AJ3920:AK3920"/>
    <mergeCell ref="AN3920:AO3920"/>
    <mergeCell ref="H3921:I3921"/>
    <mergeCell ref="L3921:M3921"/>
    <mergeCell ref="P3921:Q3921"/>
    <mergeCell ref="T3921:U3921"/>
    <mergeCell ref="X3921:Y3921"/>
    <mergeCell ref="AB3921:AC3921"/>
    <mergeCell ref="AF3921:AG3921"/>
    <mergeCell ref="H3920:I3920"/>
    <mergeCell ref="L3920:M3920"/>
    <mergeCell ref="P3920:Q3920"/>
    <mergeCell ref="T3920:U3920"/>
    <mergeCell ref="X3920:Y3920"/>
    <mergeCell ref="AB3920:AC3920"/>
    <mergeCell ref="AM3918:AO3918"/>
    <mergeCell ref="G3919:I3919"/>
    <mergeCell ref="K3919:M3919"/>
    <mergeCell ref="O3919:Q3919"/>
    <mergeCell ref="S3919:U3919"/>
    <mergeCell ref="W3919:Y3919"/>
    <mergeCell ref="AA3919:AC3919"/>
    <mergeCell ref="AE3919:AG3919"/>
    <mergeCell ref="AI3919:AK3919"/>
    <mergeCell ref="AM3919:AO3919"/>
    <mergeCell ref="AI3917:AK3917"/>
    <mergeCell ref="AM3917:AO3917"/>
    <mergeCell ref="G3918:I3918"/>
    <mergeCell ref="K3918:M3918"/>
    <mergeCell ref="O3918:Q3918"/>
    <mergeCell ref="S3918:U3918"/>
    <mergeCell ref="W3918:Y3918"/>
    <mergeCell ref="AA3918:AC3918"/>
    <mergeCell ref="AE3918:AG3918"/>
    <mergeCell ref="AI3918:AK3918"/>
    <mergeCell ref="AF3916:AG3916"/>
    <mergeCell ref="AJ3916:AK3916"/>
    <mergeCell ref="AN3916:AO3916"/>
    <mergeCell ref="G3917:I3917"/>
    <mergeCell ref="K3917:M3917"/>
    <mergeCell ref="O3917:Q3917"/>
    <mergeCell ref="S3917:U3917"/>
    <mergeCell ref="W3917:Y3917"/>
    <mergeCell ref="AA3917:AC3917"/>
    <mergeCell ref="AE3917:AG3917"/>
    <mergeCell ref="H3916:I3916"/>
    <mergeCell ref="L3916:M3916"/>
    <mergeCell ref="P3916:Q3916"/>
    <mergeCell ref="T3916:U3916"/>
    <mergeCell ref="X3916:Y3916"/>
    <mergeCell ref="AB3916:AC3916"/>
    <mergeCell ref="AM3914:AO3914"/>
    <mergeCell ref="H3915:I3915"/>
    <mergeCell ref="L3915:M3915"/>
    <mergeCell ref="P3915:Q3915"/>
    <mergeCell ref="T3915:U3915"/>
    <mergeCell ref="X3915:Y3915"/>
    <mergeCell ref="AB3915:AC3915"/>
    <mergeCell ref="AF3915:AG3915"/>
    <mergeCell ref="AJ3915:AK3915"/>
    <mergeCell ref="AN3915:AO3915"/>
    <mergeCell ref="AI3913:AK3913"/>
    <mergeCell ref="AM3913:AO3913"/>
    <mergeCell ref="G3914:I3914"/>
    <mergeCell ref="K3914:M3914"/>
    <mergeCell ref="O3914:Q3914"/>
    <mergeCell ref="S3914:U3914"/>
    <mergeCell ref="W3914:Y3914"/>
    <mergeCell ref="AA3914:AC3914"/>
    <mergeCell ref="AE3914:AG3914"/>
    <mergeCell ref="AI3914:AK3914"/>
    <mergeCell ref="AF3912:AG3912"/>
    <mergeCell ref="AJ3912:AK3912"/>
    <mergeCell ref="AN3912:AO3912"/>
    <mergeCell ref="G3913:I3913"/>
    <mergeCell ref="K3913:M3913"/>
    <mergeCell ref="O3913:Q3913"/>
    <mergeCell ref="S3913:U3913"/>
    <mergeCell ref="W3913:Y3913"/>
    <mergeCell ref="AA3913:AC3913"/>
    <mergeCell ref="AE3913:AG3913"/>
    <mergeCell ref="H3912:I3912"/>
    <mergeCell ref="L3912:M3912"/>
    <mergeCell ref="P3912:Q3912"/>
    <mergeCell ref="T3912:U3912"/>
    <mergeCell ref="X3912:Y3912"/>
    <mergeCell ref="AB3912:AC3912"/>
    <mergeCell ref="AN3910:AO3910"/>
    <mergeCell ref="H3911:I3911"/>
    <mergeCell ref="L3911:M3911"/>
    <mergeCell ref="P3911:Q3911"/>
    <mergeCell ref="T3911:U3911"/>
    <mergeCell ref="X3911:Y3911"/>
    <mergeCell ref="AB3911:AC3911"/>
    <mergeCell ref="AF3911:AG3911"/>
    <mergeCell ref="AJ3911:AK3911"/>
    <mergeCell ref="AN3911:AO3911"/>
    <mergeCell ref="AI3909:AK3909"/>
    <mergeCell ref="AM3909:AO3909"/>
    <mergeCell ref="H3910:I3910"/>
    <mergeCell ref="L3910:M3910"/>
    <mergeCell ref="P3910:Q3910"/>
    <mergeCell ref="T3910:U3910"/>
    <mergeCell ref="X3910:Y3910"/>
    <mergeCell ref="AB3910:AC3910"/>
    <mergeCell ref="AF3910:AG3910"/>
    <mergeCell ref="AJ3910:AK3910"/>
    <mergeCell ref="AE3908:AG3908"/>
    <mergeCell ref="AI3908:AK3908"/>
    <mergeCell ref="AM3908:AO3908"/>
    <mergeCell ref="G3909:I3909"/>
    <mergeCell ref="K3909:M3909"/>
    <mergeCell ref="O3909:Q3909"/>
    <mergeCell ref="S3909:U3909"/>
    <mergeCell ref="W3909:Y3909"/>
    <mergeCell ref="AA3909:AC3909"/>
    <mergeCell ref="AE3909:AG3909"/>
    <mergeCell ref="G3908:I3908"/>
    <mergeCell ref="K3908:M3908"/>
    <mergeCell ref="O3908:Q3908"/>
    <mergeCell ref="S3908:U3908"/>
    <mergeCell ref="W3908:Y3908"/>
    <mergeCell ref="AA3908:AC3908"/>
    <mergeCell ref="AM3906:AO3906"/>
    <mergeCell ref="G3907:I3907"/>
    <mergeCell ref="K3907:M3907"/>
    <mergeCell ref="O3907:Q3907"/>
    <mergeCell ref="S3907:U3907"/>
    <mergeCell ref="W3907:Y3907"/>
    <mergeCell ref="AA3907:AC3907"/>
    <mergeCell ref="AE3907:AG3907"/>
    <mergeCell ref="AI3907:AK3907"/>
    <mergeCell ref="AM3907:AO3907"/>
    <mergeCell ref="AJ3905:AK3905"/>
    <mergeCell ref="AN3905:AO3905"/>
    <mergeCell ref="G3906:I3906"/>
    <mergeCell ref="K3906:M3906"/>
    <mergeCell ref="O3906:Q3906"/>
    <mergeCell ref="S3906:U3906"/>
    <mergeCell ref="W3906:Y3906"/>
    <mergeCell ref="AA3906:AC3906"/>
    <mergeCell ref="AE3906:AG3906"/>
    <mergeCell ref="AI3906:AK3906"/>
    <mergeCell ref="AF3904:AG3904"/>
    <mergeCell ref="AJ3904:AK3904"/>
    <mergeCell ref="AN3904:AO3904"/>
    <mergeCell ref="H3905:I3905"/>
    <mergeCell ref="L3905:M3905"/>
    <mergeCell ref="P3905:Q3905"/>
    <mergeCell ref="T3905:U3905"/>
    <mergeCell ref="X3905:Y3905"/>
    <mergeCell ref="AB3905:AC3905"/>
    <mergeCell ref="AF3905:AG3905"/>
    <mergeCell ref="H3904:I3904"/>
    <mergeCell ref="L3904:M3904"/>
    <mergeCell ref="P3904:Q3904"/>
    <mergeCell ref="T3904:U3904"/>
    <mergeCell ref="X3904:Y3904"/>
    <mergeCell ref="AB3904:AC3904"/>
    <mergeCell ref="AM3902:AO3902"/>
    <mergeCell ref="H3903:I3903"/>
    <mergeCell ref="L3903:M3903"/>
    <mergeCell ref="P3903:Q3903"/>
    <mergeCell ref="T3903:U3903"/>
    <mergeCell ref="X3903:Y3903"/>
    <mergeCell ref="AB3903:AC3903"/>
    <mergeCell ref="AF3903:AG3903"/>
    <mergeCell ref="AJ3903:AK3903"/>
    <mergeCell ref="AN3903:AO3903"/>
    <mergeCell ref="AI3901:AK3901"/>
    <mergeCell ref="AM3901:AO3901"/>
    <mergeCell ref="G3902:I3902"/>
    <mergeCell ref="K3902:M3902"/>
    <mergeCell ref="O3902:Q3902"/>
    <mergeCell ref="S3902:U3902"/>
    <mergeCell ref="W3902:Y3902"/>
    <mergeCell ref="AA3902:AC3902"/>
    <mergeCell ref="AE3902:AG3902"/>
    <mergeCell ref="AI3902:AK3902"/>
    <mergeCell ref="AF3900:AG3900"/>
    <mergeCell ref="AJ3900:AK3900"/>
    <mergeCell ref="AN3900:AO3900"/>
    <mergeCell ref="G3901:I3901"/>
    <mergeCell ref="K3901:M3901"/>
    <mergeCell ref="O3901:Q3901"/>
    <mergeCell ref="S3901:U3901"/>
    <mergeCell ref="W3901:Y3901"/>
    <mergeCell ref="AA3901:AC3901"/>
    <mergeCell ref="AE3901:AG3901"/>
    <mergeCell ref="H3900:I3900"/>
    <mergeCell ref="L3900:M3900"/>
    <mergeCell ref="P3900:Q3900"/>
    <mergeCell ref="T3900:U3900"/>
    <mergeCell ref="X3900:Y3900"/>
    <mergeCell ref="AB3900:AC3900"/>
    <mergeCell ref="AN3898:AO3898"/>
    <mergeCell ref="H3899:I3899"/>
    <mergeCell ref="L3899:M3899"/>
    <mergeCell ref="P3899:Q3899"/>
    <mergeCell ref="T3899:U3899"/>
    <mergeCell ref="X3899:Y3899"/>
    <mergeCell ref="AB3899:AC3899"/>
    <mergeCell ref="AF3899:AG3899"/>
    <mergeCell ref="AJ3899:AK3899"/>
    <mergeCell ref="AN3899:AO3899"/>
    <mergeCell ref="AJ3897:AK3897"/>
    <mergeCell ref="AN3897:AO3897"/>
    <mergeCell ref="H3898:I3898"/>
    <mergeCell ref="L3898:M3898"/>
    <mergeCell ref="P3898:Q3898"/>
    <mergeCell ref="T3898:U3898"/>
    <mergeCell ref="X3898:Y3898"/>
    <mergeCell ref="AB3898:AC3898"/>
    <mergeCell ref="AF3898:AG3898"/>
    <mergeCell ref="AJ3898:AK3898"/>
    <mergeCell ref="AF3896:AG3896"/>
    <mergeCell ref="AJ3896:AK3896"/>
    <mergeCell ref="AN3896:AO3896"/>
    <mergeCell ref="H3897:I3897"/>
    <mergeCell ref="L3897:M3897"/>
    <mergeCell ref="P3897:Q3897"/>
    <mergeCell ref="T3897:U3897"/>
    <mergeCell ref="X3897:Y3897"/>
    <mergeCell ref="AB3897:AC3897"/>
    <mergeCell ref="AF3897:AG3897"/>
    <mergeCell ref="H3896:I3896"/>
    <mergeCell ref="L3896:M3896"/>
    <mergeCell ref="P3896:Q3896"/>
    <mergeCell ref="T3896:U3896"/>
    <mergeCell ref="X3896:Y3896"/>
    <mergeCell ref="AB3896:AC3896"/>
    <mergeCell ref="AN3894:AO3894"/>
    <mergeCell ref="H3895:I3895"/>
    <mergeCell ref="L3895:M3895"/>
    <mergeCell ref="P3895:Q3895"/>
    <mergeCell ref="T3895:U3895"/>
    <mergeCell ref="X3895:Y3895"/>
    <mergeCell ref="AB3895:AC3895"/>
    <mergeCell ref="AF3895:AG3895"/>
    <mergeCell ref="AJ3895:AK3895"/>
    <mergeCell ref="AN3895:AO3895"/>
    <mergeCell ref="AJ3893:AK3893"/>
    <mergeCell ref="AN3893:AO3893"/>
    <mergeCell ref="H3894:I3894"/>
    <mergeCell ref="L3894:M3894"/>
    <mergeCell ref="P3894:Q3894"/>
    <mergeCell ref="T3894:U3894"/>
    <mergeCell ref="X3894:Y3894"/>
    <mergeCell ref="AB3894:AC3894"/>
    <mergeCell ref="AF3894:AG3894"/>
    <mergeCell ref="AJ3894:AK3894"/>
    <mergeCell ref="AF3892:AG3892"/>
    <mergeCell ref="AJ3892:AK3892"/>
    <mergeCell ref="AN3892:AO3892"/>
    <mergeCell ref="H3893:I3893"/>
    <mergeCell ref="L3893:M3893"/>
    <mergeCell ref="P3893:Q3893"/>
    <mergeCell ref="T3893:U3893"/>
    <mergeCell ref="X3893:Y3893"/>
    <mergeCell ref="AB3893:AC3893"/>
    <mergeCell ref="AF3893:AG3893"/>
    <mergeCell ref="H3892:I3892"/>
    <mergeCell ref="L3892:M3892"/>
    <mergeCell ref="P3892:Q3892"/>
    <mergeCell ref="T3892:U3892"/>
    <mergeCell ref="X3892:Y3892"/>
    <mergeCell ref="AB3892:AC3892"/>
    <mergeCell ref="AN3890:AO3890"/>
    <mergeCell ref="H3891:I3891"/>
    <mergeCell ref="L3891:M3891"/>
    <mergeCell ref="P3891:Q3891"/>
    <mergeCell ref="T3891:U3891"/>
    <mergeCell ref="X3891:Y3891"/>
    <mergeCell ref="AB3891:AC3891"/>
    <mergeCell ref="AF3891:AG3891"/>
    <mergeCell ref="AJ3891:AK3891"/>
    <mergeCell ref="AN3891:AO3891"/>
    <mergeCell ref="AJ3889:AK3889"/>
    <mergeCell ref="AN3889:AO3889"/>
    <mergeCell ref="H3890:I3890"/>
    <mergeCell ref="L3890:M3890"/>
    <mergeCell ref="P3890:Q3890"/>
    <mergeCell ref="T3890:U3890"/>
    <mergeCell ref="X3890:Y3890"/>
    <mergeCell ref="AB3890:AC3890"/>
    <mergeCell ref="AF3890:AG3890"/>
    <mergeCell ref="AJ3890:AK3890"/>
    <mergeCell ref="AF3888:AG3888"/>
    <mergeCell ref="AJ3888:AK3888"/>
    <mergeCell ref="AN3888:AO3888"/>
    <mergeCell ref="H3889:I3889"/>
    <mergeCell ref="L3889:M3889"/>
    <mergeCell ref="P3889:Q3889"/>
    <mergeCell ref="T3889:U3889"/>
    <mergeCell ref="X3889:Y3889"/>
    <mergeCell ref="AB3889:AC3889"/>
    <mergeCell ref="AF3889:AG3889"/>
    <mergeCell ref="H3888:I3888"/>
    <mergeCell ref="L3888:M3888"/>
    <mergeCell ref="P3888:Q3888"/>
    <mergeCell ref="T3888:U3888"/>
    <mergeCell ref="X3888:Y3888"/>
    <mergeCell ref="AB3888:AC3888"/>
    <mergeCell ref="AN3886:AO3886"/>
    <mergeCell ref="H3887:I3887"/>
    <mergeCell ref="L3887:M3887"/>
    <mergeCell ref="P3887:Q3887"/>
    <mergeCell ref="T3887:U3887"/>
    <mergeCell ref="X3887:Y3887"/>
    <mergeCell ref="AB3887:AC3887"/>
    <mergeCell ref="AF3887:AG3887"/>
    <mergeCell ref="AJ3887:AK3887"/>
    <mergeCell ref="AN3887:AO3887"/>
    <mergeCell ref="AJ3885:AK3885"/>
    <mergeCell ref="AN3885:AO3885"/>
    <mergeCell ref="H3886:I3886"/>
    <mergeCell ref="L3886:M3886"/>
    <mergeCell ref="P3886:Q3886"/>
    <mergeCell ref="T3886:U3886"/>
    <mergeCell ref="X3886:Y3886"/>
    <mergeCell ref="AB3886:AC3886"/>
    <mergeCell ref="AF3886:AG3886"/>
    <mergeCell ref="AJ3886:AK3886"/>
    <mergeCell ref="AF3884:AG3884"/>
    <mergeCell ref="AJ3884:AK3884"/>
    <mergeCell ref="AN3884:AO3884"/>
    <mergeCell ref="H3885:I3885"/>
    <mergeCell ref="L3885:M3885"/>
    <mergeCell ref="P3885:Q3885"/>
    <mergeCell ref="T3885:U3885"/>
    <mergeCell ref="X3885:Y3885"/>
    <mergeCell ref="AB3885:AC3885"/>
    <mergeCell ref="AF3885:AG3885"/>
    <mergeCell ref="H3884:I3884"/>
    <mergeCell ref="L3884:M3884"/>
    <mergeCell ref="P3884:Q3884"/>
    <mergeCell ref="T3884:U3884"/>
    <mergeCell ref="X3884:Y3884"/>
    <mergeCell ref="AB3884:AC3884"/>
    <mergeCell ref="AN3882:AO3882"/>
    <mergeCell ref="H3883:I3883"/>
    <mergeCell ref="L3883:M3883"/>
    <mergeCell ref="P3883:Q3883"/>
    <mergeCell ref="T3883:U3883"/>
    <mergeCell ref="X3883:Y3883"/>
    <mergeCell ref="AB3883:AC3883"/>
    <mergeCell ref="AF3883:AG3883"/>
    <mergeCell ref="AJ3883:AK3883"/>
    <mergeCell ref="AN3883:AO3883"/>
    <mergeCell ref="AJ3881:AK3881"/>
    <mergeCell ref="AN3881:AO3881"/>
    <mergeCell ref="H3882:I3882"/>
    <mergeCell ref="L3882:M3882"/>
    <mergeCell ref="P3882:Q3882"/>
    <mergeCell ref="T3882:U3882"/>
    <mergeCell ref="X3882:Y3882"/>
    <mergeCell ref="AB3882:AC3882"/>
    <mergeCell ref="AF3882:AG3882"/>
    <mergeCell ref="AJ3882:AK3882"/>
    <mergeCell ref="AE3880:AG3880"/>
    <mergeCell ref="AI3880:AK3880"/>
    <mergeCell ref="AM3880:AO3880"/>
    <mergeCell ref="H3881:I3881"/>
    <mergeCell ref="L3881:M3881"/>
    <mergeCell ref="P3881:Q3881"/>
    <mergeCell ref="T3881:U3881"/>
    <mergeCell ref="X3881:Y3881"/>
    <mergeCell ref="AB3881:AC3881"/>
    <mergeCell ref="AF3881:AG3881"/>
    <mergeCell ref="G3880:I3880"/>
    <mergeCell ref="K3880:M3880"/>
    <mergeCell ref="O3880:Q3880"/>
    <mergeCell ref="S3880:U3880"/>
    <mergeCell ref="W3880:Y3880"/>
    <mergeCell ref="AA3880:AC3880"/>
    <mergeCell ref="AM3878:AO3878"/>
    <mergeCell ref="G3879:I3879"/>
    <mergeCell ref="K3879:M3879"/>
    <mergeCell ref="O3879:Q3879"/>
    <mergeCell ref="S3879:U3879"/>
    <mergeCell ref="W3879:Y3879"/>
    <mergeCell ref="AA3879:AC3879"/>
    <mergeCell ref="AE3879:AG3879"/>
    <mergeCell ref="AI3879:AK3879"/>
    <mergeCell ref="AM3879:AO3879"/>
    <mergeCell ref="AJ3877:AK3877"/>
    <mergeCell ref="AN3877:AO3877"/>
    <mergeCell ref="G3878:I3878"/>
    <mergeCell ref="K3878:M3878"/>
    <mergeCell ref="O3878:Q3878"/>
    <mergeCell ref="S3878:U3878"/>
    <mergeCell ref="W3878:Y3878"/>
    <mergeCell ref="AA3878:AC3878"/>
    <mergeCell ref="AE3878:AG3878"/>
    <mergeCell ref="AI3878:AK3878"/>
    <mergeCell ref="AF3876:AG3876"/>
    <mergeCell ref="AJ3876:AK3876"/>
    <mergeCell ref="AN3876:AO3876"/>
    <mergeCell ref="H3877:I3877"/>
    <mergeCell ref="L3877:M3877"/>
    <mergeCell ref="P3877:Q3877"/>
    <mergeCell ref="T3877:U3877"/>
    <mergeCell ref="X3877:Y3877"/>
    <mergeCell ref="AB3877:AC3877"/>
    <mergeCell ref="AF3877:AG3877"/>
    <mergeCell ref="H3876:I3876"/>
    <mergeCell ref="L3876:M3876"/>
    <mergeCell ref="P3876:Q3876"/>
    <mergeCell ref="T3876:U3876"/>
    <mergeCell ref="X3876:Y3876"/>
    <mergeCell ref="AB3876:AC3876"/>
    <mergeCell ref="AN3874:AO3874"/>
    <mergeCell ref="H3875:I3875"/>
    <mergeCell ref="L3875:M3875"/>
    <mergeCell ref="P3875:Q3875"/>
    <mergeCell ref="T3875:U3875"/>
    <mergeCell ref="X3875:Y3875"/>
    <mergeCell ref="AB3875:AC3875"/>
    <mergeCell ref="AF3875:AG3875"/>
    <mergeCell ref="AJ3875:AK3875"/>
    <mergeCell ref="AN3875:AO3875"/>
    <mergeCell ref="AJ3873:AK3873"/>
    <mergeCell ref="AN3873:AO3873"/>
    <mergeCell ref="H3874:I3874"/>
    <mergeCell ref="L3874:M3874"/>
    <mergeCell ref="P3874:Q3874"/>
    <mergeCell ref="T3874:U3874"/>
    <mergeCell ref="X3874:Y3874"/>
    <mergeCell ref="AB3874:AC3874"/>
    <mergeCell ref="AF3874:AG3874"/>
    <mergeCell ref="AJ3874:AK3874"/>
    <mergeCell ref="AF3872:AG3872"/>
    <mergeCell ref="AJ3872:AK3872"/>
    <mergeCell ref="AN3872:AO3872"/>
    <mergeCell ref="H3873:I3873"/>
    <mergeCell ref="L3873:M3873"/>
    <mergeCell ref="P3873:Q3873"/>
    <mergeCell ref="T3873:U3873"/>
    <mergeCell ref="X3873:Y3873"/>
    <mergeCell ref="AB3873:AC3873"/>
    <mergeCell ref="AF3873:AG3873"/>
    <mergeCell ref="H3872:I3872"/>
    <mergeCell ref="L3872:M3872"/>
    <mergeCell ref="P3872:Q3872"/>
    <mergeCell ref="T3872:U3872"/>
    <mergeCell ref="X3872:Y3872"/>
    <mergeCell ref="AB3872:AC3872"/>
    <mergeCell ref="AN3870:AO3870"/>
    <mergeCell ref="H3871:I3871"/>
    <mergeCell ref="L3871:M3871"/>
    <mergeCell ref="P3871:Q3871"/>
    <mergeCell ref="T3871:U3871"/>
    <mergeCell ref="X3871:Y3871"/>
    <mergeCell ref="AB3871:AC3871"/>
    <mergeCell ref="AF3871:AG3871"/>
    <mergeCell ref="AJ3871:AK3871"/>
    <mergeCell ref="AN3871:AO3871"/>
    <mergeCell ref="AJ3869:AK3869"/>
    <mergeCell ref="AN3869:AO3869"/>
    <mergeCell ref="H3870:I3870"/>
    <mergeCell ref="L3870:M3870"/>
    <mergeCell ref="P3870:Q3870"/>
    <mergeCell ref="T3870:U3870"/>
    <mergeCell ref="X3870:Y3870"/>
    <mergeCell ref="AB3870:AC3870"/>
    <mergeCell ref="AF3870:AG3870"/>
    <mergeCell ref="AJ3870:AK3870"/>
    <mergeCell ref="AE3868:AG3868"/>
    <mergeCell ref="AI3868:AK3868"/>
    <mergeCell ref="AM3868:AO3868"/>
    <mergeCell ref="H3869:I3869"/>
    <mergeCell ref="L3869:M3869"/>
    <mergeCell ref="P3869:Q3869"/>
    <mergeCell ref="T3869:U3869"/>
    <mergeCell ref="X3869:Y3869"/>
    <mergeCell ref="AB3869:AC3869"/>
    <mergeCell ref="AF3869:AG3869"/>
    <mergeCell ref="G3868:I3868"/>
    <mergeCell ref="K3868:M3868"/>
    <mergeCell ref="O3868:Q3868"/>
    <mergeCell ref="S3868:U3868"/>
    <mergeCell ref="W3868:Y3868"/>
    <mergeCell ref="AA3868:AC3868"/>
    <mergeCell ref="AN3866:AO3866"/>
    <mergeCell ref="G3867:I3867"/>
    <mergeCell ref="K3867:M3867"/>
    <mergeCell ref="O3867:Q3867"/>
    <mergeCell ref="S3867:U3867"/>
    <mergeCell ref="W3867:Y3867"/>
    <mergeCell ref="AA3867:AC3867"/>
    <mergeCell ref="AE3867:AG3867"/>
    <mergeCell ref="AI3867:AK3867"/>
    <mergeCell ref="AM3867:AO3867"/>
    <mergeCell ref="AJ3865:AK3865"/>
    <mergeCell ref="AN3865:AO3865"/>
    <mergeCell ref="H3866:I3866"/>
    <mergeCell ref="L3866:M3866"/>
    <mergeCell ref="P3866:Q3866"/>
    <mergeCell ref="T3866:U3866"/>
    <mergeCell ref="X3866:Y3866"/>
    <mergeCell ref="AB3866:AC3866"/>
    <mergeCell ref="AF3866:AG3866"/>
    <mergeCell ref="AJ3866:AK3866"/>
    <mergeCell ref="AF3864:AG3864"/>
    <mergeCell ref="AJ3864:AK3864"/>
    <mergeCell ref="AN3864:AO3864"/>
    <mergeCell ref="H3865:I3865"/>
    <mergeCell ref="L3865:M3865"/>
    <mergeCell ref="P3865:Q3865"/>
    <mergeCell ref="T3865:U3865"/>
    <mergeCell ref="X3865:Y3865"/>
    <mergeCell ref="AB3865:AC3865"/>
    <mergeCell ref="AF3865:AG3865"/>
    <mergeCell ref="H3864:I3864"/>
    <mergeCell ref="L3864:M3864"/>
    <mergeCell ref="P3864:Q3864"/>
    <mergeCell ref="T3864:U3864"/>
    <mergeCell ref="X3864:Y3864"/>
    <mergeCell ref="AB3864:AC3864"/>
    <mergeCell ref="AN3862:AO3862"/>
    <mergeCell ref="H3863:I3863"/>
    <mergeCell ref="L3863:M3863"/>
    <mergeCell ref="P3863:Q3863"/>
    <mergeCell ref="T3863:U3863"/>
    <mergeCell ref="X3863:Y3863"/>
    <mergeCell ref="AB3863:AC3863"/>
    <mergeCell ref="AF3863:AG3863"/>
    <mergeCell ref="AJ3863:AK3863"/>
    <mergeCell ref="AN3863:AO3863"/>
    <mergeCell ref="AI3861:AK3861"/>
    <mergeCell ref="AM3861:AO3861"/>
    <mergeCell ref="H3862:I3862"/>
    <mergeCell ref="L3862:M3862"/>
    <mergeCell ref="P3862:Q3862"/>
    <mergeCell ref="T3862:U3862"/>
    <mergeCell ref="X3862:Y3862"/>
    <mergeCell ref="AB3862:AC3862"/>
    <mergeCell ref="AF3862:AG3862"/>
    <mergeCell ref="AJ3862:AK3862"/>
    <mergeCell ref="AE3860:AG3860"/>
    <mergeCell ref="AI3860:AK3860"/>
    <mergeCell ref="AM3860:AO3860"/>
    <mergeCell ref="G3861:I3861"/>
    <mergeCell ref="K3861:M3861"/>
    <mergeCell ref="O3861:Q3861"/>
    <mergeCell ref="S3861:U3861"/>
    <mergeCell ref="W3861:Y3861"/>
    <mergeCell ref="AA3861:AC3861"/>
    <mergeCell ref="AE3861:AG3861"/>
    <mergeCell ref="G3860:I3860"/>
    <mergeCell ref="K3860:M3860"/>
    <mergeCell ref="O3860:Q3860"/>
    <mergeCell ref="S3860:U3860"/>
    <mergeCell ref="W3860:Y3860"/>
    <mergeCell ref="AA3860:AC3860"/>
    <mergeCell ref="AN3858:AO3858"/>
    <mergeCell ref="G3859:I3859"/>
    <mergeCell ref="K3859:M3859"/>
    <mergeCell ref="O3859:Q3859"/>
    <mergeCell ref="S3859:U3859"/>
    <mergeCell ref="W3859:Y3859"/>
    <mergeCell ref="AA3859:AC3859"/>
    <mergeCell ref="AE3859:AG3859"/>
    <mergeCell ref="AI3859:AK3859"/>
    <mergeCell ref="AM3859:AO3859"/>
    <mergeCell ref="AJ3857:AK3857"/>
    <mergeCell ref="AN3857:AO3857"/>
    <mergeCell ref="H3858:I3858"/>
    <mergeCell ref="L3858:M3858"/>
    <mergeCell ref="P3858:Q3858"/>
    <mergeCell ref="T3858:U3858"/>
    <mergeCell ref="X3858:Y3858"/>
    <mergeCell ref="AB3858:AC3858"/>
    <mergeCell ref="AF3858:AG3858"/>
    <mergeCell ref="AJ3858:AK3858"/>
    <mergeCell ref="AF3856:AG3856"/>
    <mergeCell ref="AJ3856:AK3856"/>
    <mergeCell ref="AN3856:AO3856"/>
    <mergeCell ref="H3857:I3857"/>
    <mergeCell ref="L3857:M3857"/>
    <mergeCell ref="P3857:Q3857"/>
    <mergeCell ref="T3857:U3857"/>
    <mergeCell ref="X3857:Y3857"/>
    <mergeCell ref="AB3857:AC3857"/>
    <mergeCell ref="AF3857:AG3857"/>
    <mergeCell ref="H3856:I3856"/>
    <mergeCell ref="L3856:M3856"/>
    <mergeCell ref="P3856:Q3856"/>
    <mergeCell ref="T3856:U3856"/>
    <mergeCell ref="X3856:Y3856"/>
    <mergeCell ref="AB3856:AC3856"/>
    <mergeCell ref="AM3854:AO3854"/>
    <mergeCell ref="H3855:I3855"/>
    <mergeCell ref="L3855:M3855"/>
    <mergeCell ref="P3855:Q3855"/>
    <mergeCell ref="T3855:U3855"/>
    <mergeCell ref="X3855:Y3855"/>
    <mergeCell ref="AB3855:AC3855"/>
    <mergeCell ref="AF3855:AG3855"/>
    <mergeCell ref="AJ3855:AK3855"/>
    <mergeCell ref="AN3855:AO3855"/>
    <mergeCell ref="AI3853:AK3853"/>
    <mergeCell ref="AM3853:AO3853"/>
    <mergeCell ref="G3854:I3854"/>
    <mergeCell ref="K3854:M3854"/>
    <mergeCell ref="O3854:Q3854"/>
    <mergeCell ref="S3854:U3854"/>
    <mergeCell ref="W3854:Y3854"/>
    <mergeCell ref="AA3854:AC3854"/>
    <mergeCell ref="AE3854:AG3854"/>
    <mergeCell ref="AI3854:AK3854"/>
    <mergeCell ref="AE3852:AG3852"/>
    <mergeCell ref="AI3852:AK3852"/>
    <mergeCell ref="AM3852:AO3852"/>
    <mergeCell ref="G3853:I3853"/>
    <mergeCell ref="K3853:M3853"/>
    <mergeCell ref="O3853:Q3853"/>
    <mergeCell ref="S3853:U3853"/>
    <mergeCell ref="W3853:Y3853"/>
    <mergeCell ref="AA3853:AC3853"/>
    <mergeCell ref="AE3853:AG3853"/>
    <mergeCell ref="G3852:I3852"/>
    <mergeCell ref="K3852:M3852"/>
    <mergeCell ref="O3852:Q3852"/>
    <mergeCell ref="S3852:U3852"/>
    <mergeCell ref="W3852:Y3852"/>
    <mergeCell ref="AA3852:AC3852"/>
    <mergeCell ref="AN3850:AO3850"/>
    <mergeCell ref="G3851:I3851"/>
    <mergeCell ref="K3851:M3851"/>
    <mergeCell ref="O3851:Q3851"/>
    <mergeCell ref="S3851:U3851"/>
    <mergeCell ref="W3851:Y3851"/>
    <mergeCell ref="AA3851:AC3851"/>
    <mergeCell ref="AE3851:AG3851"/>
    <mergeCell ref="AI3851:AK3851"/>
    <mergeCell ref="AM3851:AO3851"/>
    <mergeCell ref="AJ3849:AK3849"/>
    <mergeCell ref="AN3849:AO3849"/>
    <mergeCell ref="H3850:I3850"/>
    <mergeCell ref="L3850:M3850"/>
    <mergeCell ref="P3850:Q3850"/>
    <mergeCell ref="T3850:U3850"/>
    <mergeCell ref="X3850:Y3850"/>
    <mergeCell ref="AB3850:AC3850"/>
    <mergeCell ref="AF3850:AG3850"/>
    <mergeCell ref="AJ3850:AK3850"/>
    <mergeCell ref="AF3848:AG3848"/>
    <mergeCell ref="AJ3848:AK3848"/>
    <mergeCell ref="AN3848:AO3848"/>
    <mergeCell ref="H3849:I3849"/>
    <mergeCell ref="L3849:M3849"/>
    <mergeCell ref="P3849:Q3849"/>
    <mergeCell ref="T3849:U3849"/>
    <mergeCell ref="X3849:Y3849"/>
    <mergeCell ref="AB3849:AC3849"/>
    <mergeCell ref="AF3849:AG3849"/>
    <mergeCell ref="H3848:I3848"/>
    <mergeCell ref="L3848:M3848"/>
    <mergeCell ref="P3848:Q3848"/>
    <mergeCell ref="T3848:U3848"/>
    <mergeCell ref="X3848:Y3848"/>
    <mergeCell ref="AB3848:AC3848"/>
    <mergeCell ref="AN3846:AO3846"/>
    <mergeCell ref="H3847:I3847"/>
    <mergeCell ref="L3847:M3847"/>
    <mergeCell ref="P3847:Q3847"/>
    <mergeCell ref="T3847:U3847"/>
    <mergeCell ref="X3847:Y3847"/>
    <mergeCell ref="AB3847:AC3847"/>
    <mergeCell ref="AF3847:AG3847"/>
    <mergeCell ref="AJ3847:AK3847"/>
    <mergeCell ref="AN3847:AO3847"/>
    <mergeCell ref="AI3845:AK3845"/>
    <mergeCell ref="AM3845:AO3845"/>
    <mergeCell ref="H3846:I3846"/>
    <mergeCell ref="L3846:M3846"/>
    <mergeCell ref="P3846:Q3846"/>
    <mergeCell ref="T3846:U3846"/>
    <mergeCell ref="X3846:Y3846"/>
    <mergeCell ref="AB3846:AC3846"/>
    <mergeCell ref="AF3846:AG3846"/>
    <mergeCell ref="AJ3846:AK3846"/>
    <mergeCell ref="AE3844:AG3844"/>
    <mergeCell ref="AI3844:AK3844"/>
    <mergeCell ref="AM3844:AO3844"/>
    <mergeCell ref="G3845:I3845"/>
    <mergeCell ref="K3845:M3845"/>
    <mergeCell ref="O3845:Q3845"/>
    <mergeCell ref="S3845:U3845"/>
    <mergeCell ref="W3845:Y3845"/>
    <mergeCell ref="AA3845:AC3845"/>
    <mergeCell ref="AE3845:AG3845"/>
    <mergeCell ref="G3844:I3844"/>
    <mergeCell ref="K3844:M3844"/>
    <mergeCell ref="O3844:Q3844"/>
    <mergeCell ref="S3844:U3844"/>
    <mergeCell ref="W3844:Y3844"/>
    <mergeCell ref="AA3844:AC3844"/>
    <mergeCell ref="AN3842:AO3842"/>
    <mergeCell ref="H3843:I3843"/>
    <mergeCell ref="L3843:M3843"/>
    <mergeCell ref="P3843:Q3843"/>
    <mergeCell ref="T3843:U3843"/>
    <mergeCell ref="X3843:Y3843"/>
    <mergeCell ref="AB3843:AC3843"/>
    <mergeCell ref="AF3843:AG3843"/>
    <mergeCell ref="AJ3843:AK3843"/>
    <mergeCell ref="AN3843:AO3843"/>
    <mergeCell ref="AJ3841:AK3841"/>
    <mergeCell ref="AN3841:AO3841"/>
    <mergeCell ref="H3842:I3842"/>
    <mergeCell ref="L3842:M3842"/>
    <mergeCell ref="P3842:Q3842"/>
    <mergeCell ref="T3842:U3842"/>
    <mergeCell ref="X3842:Y3842"/>
    <mergeCell ref="AB3842:AC3842"/>
    <mergeCell ref="AF3842:AG3842"/>
    <mergeCell ref="AJ3842:AK3842"/>
    <mergeCell ref="AF3840:AG3840"/>
    <mergeCell ref="AJ3840:AK3840"/>
    <mergeCell ref="AN3840:AO3840"/>
    <mergeCell ref="H3841:I3841"/>
    <mergeCell ref="L3841:M3841"/>
    <mergeCell ref="P3841:Q3841"/>
    <mergeCell ref="T3841:U3841"/>
    <mergeCell ref="X3841:Y3841"/>
    <mergeCell ref="AB3841:AC3841"/>
    <mergeCell ref="AF3841:AG3841"/>
    <mergeCell ref="H3840:I3840"/>
    <mergeCell ref="L3840:M3840"/>
    <mergeCell ref="P3840:Q3840"/>
    <mergeCell ref="T3840:U3840"/>
    <mergeCell ref="X3840:Y3840"/>
    <mergeCell ref="AB3840:AC3840"/>
    <mergeCell ref="AN3838:AO3838"/>
    <mergeCell ref="H3839:I3839"/>
    <mergeCell ref="L3839:M3839"/>
    <mergeCell ref="P3839:Q3839"/>
    <mergeCell ref="T3839:U3839"/>
    <mergeCell ref="X3839:Y3839"/>
    <mergeCell ref="AB3839:AC3839"/>
    <mergeCell ref="AF3839:AG3839"/>
    <mergeCell ref="AJ3839:AK3839"/>
    <mergeCell ref="AN3839:AO3839"/>
    <mergeCell ref="AJ3837:AK3837"/>
    <mergeCell ref="AN3837:AO3837"/>
    <mergeCell ref="H3838:I3838"/>
    <mergeCell ref="L3838:M3838"/>
    <mergeCell ref="P3838:Q3838"/>
    <mergeCell ref="T3838:U3838"/>
    <mergeCell ref="X3838:Y3838"/>
    <mergeCell ref="AB3838:AC3838"/>
    <mergeCell ref="AF3838:AG3838"/>
    <mergeCell ref="AJ3838:AK3838"/>
    <mergeCell ref="AF3836:AG3836"/>
    <mergeCell ref="AJ3836:AK3836"/>
    <mergeCell ref="AN3836:AO3836"/>
    <mergeCell ref="H3837:I3837"/>
    <mergeCell ref="L3837:M3837"/>
    <mergeCell ref="P3837:Q3837"/>
    <mergeCell ref="T3837:U3837"/>
    <mergeCell ref="X3837:Y3837"/>
    <mergeCell ref="AB3837:AC3837"/>
    <mergeCell ref="AF3837:AG3837"/>
    <mergeCell ref="H3836:I3836"/>
    <mergeCell ref="L3836:M3836"/>
    <mergeCell ref="P3836:Q3836"/>
    <mergeCell ref="T3836:U3836"/>
    <mergeCell ref="X3836:Y3836"/>
    <mergeCell ref="AB3836:AC3836"/>
    <mergeCell ref="AM3834:AO3834"/>
    <mergeCell ref="G3835:I3835"/>
    <mergeCell ref="K3835:M3835"/>
    <mergeCell ref="O3835:Q3835"/>
    <mergeCell ref="S3835:U3835"/>
    <mergeCell ref="W3835:Y3835"/>
    <mergeCell ref="AA3835:AC3835"/>
    <mergeCell ref="AE3835:AG3835"/>
    <mergeCell ref="AI3835:AK3835"/>
    <mergeCell ref="AM3835:AO3835"/>
    <mergeCell ref="AJ3833:AK3833"/>
    <mergeCell ref="AN3833:AO3833"/>
    <mergeCell ref="G3834:I3834"/>
    <mergeCell ref="K3834:M3834"/>
    <mergeCell ref="O3834:Q3834"/>
    <mergeCell ref="S3834:U3834"/>
    <mergeCell ref="W3834:Y3834"/>
    <mergeCell ref="AA3834:AC3834"/>
    <mergeCell ref="AE3834:AG3834"/>
    <mergeCell ref="AI3834:AK3834"/>
    <mergeCell ref="AF3832:AG3832"/>
    <mergeCell ref="AJ3832:AK3832"/>
    <mergeCell ref="AN3832:AO3832"/>
    <mergeCell ref="H3833:I3833"/>
    <mergeCell ref="L3833:M3833"/>
    <mergeCell ref="P3833:Q3833"/>
    <mergeCell ref="T3833:U3833"/>
    <mergeCell ref="X3833:Y3833"/>
    <mergeCell ref="AB3833:AC3833"/>
    <mergeCell ref="AF3833:AG3833"/>
    <mergeCell ref="H3832:I3832"/>
    <mergeCell ref="L3832:M3832"/>
    <mergeCell ref="P3832:Q3832"/>
    <mergeCell ref="T3832:U3832"/>
    <mergeCell ref="X3832:Y3832"/>
    <mergeCell ref="AB3832:AC3832"/>
    <mergeCell ref="AN3830:AO3830"/>
    <mergeCell ref="H3831:I3831"/>
    <mergeCell ref="L3831:M3831"/>
    <mergeCell ref="P3831:Q3831"/>
    <mergeCell ref="T3831:U3831"/>
    <mergeCell ref="X3831:Y3831"/>
    <mergeCell ref="AB3831:AC3831"/>
    <mergeCell ref="AF3831:AG3831"/>
    <mergeCell ref="AJ3831:AK3831"/>
    <mergeCell ref="AN3831:AO3831"/>
    <mergeCell ref="AJ3829:AK3829"/>
    <mergeCell ref="AN3829:AO3829"/>
    <mergeCell ref="H3830:I3830"/>
    <mergeCell ref="L3830:M3830"/>
    <mergeCell ref="P3830:Q3830"/>
    <mergeCell ref="T3830:U3830"/>
    <mergeCell ref="X3830:Y3830"/>
    <mergeCell ref="AB3830:AC3830"/>
    <mergeCell ref="AF3830:AG3830"/>
    <mergeCell ref="AJ3830:AK3830"/>
    <mergeCell ref="AF3828:AG3828"/>
    <mergeCell ref="AJ3828:AK3828"/>
    <mergeCell ref="AN3828:AO3828"/>
    <mergeCell ref="H3829:I3829"/>
    <mergeCell ref="L3829:M3829"/>
    <mergeCell ref="P3829:Q3829"/>
    <mergeCell ref="T3829:U3829"/>
    <mergeCell ref="X3829:Y3829"/>
    <mergeCell ref="AB3829:AC3829"/>
    <mergeCell ref="AF3829:AG3829"/>
    <mergeCell ref="H3828:I3828"/>
    <mergeCell ref="L3828:M3828"/>
    <mergeCell ref="P3828:Q3828"/>
    <mergeCell ref="T3828:U3828"/>
    <mergeCell ref="X3828:Y3828"/>
    <mergeCell ref="AB3828:AC3828"/>
    <mergeCell ref="AM3826:AO3826"/>
    <mergeCell ref="H3827:I3827"/>
    <mergeCell ref="L3827:M3827"/>
    <mergeCell ref="P3827:Q3827"/>
    <mergeCell ref="T3827:U3827"/>
    <mergeCell ref="X3827:Y3827"/>
    <mergeCell ref="AB3827:AC3827"/>
    <mergeCell ref="AF3827:AG3827"/>
    <mergeCell ref="AJ3827:AK3827"/>
    <mergeCell ref="AN3827:AO3827"/>
    <mergeCell ref="AI3825:AK3825"/>
    <mergeCell ref="AM3825:AO3825"/>
    <mergeCell ref="G3826:I3826"/>
    <mergeCell ref="K3826:M3826"/>
    <mergeCell ref="O3826:Q3826"/>
    <mergeCell ref="S3826:U3826"/>
    <mergeCell ref="W3826:Y3826"/>
    <mergeCell ref="AA3826:AC3826"/>
    <mergeCell ref="AE3826:AG3826"/>
    <mergeCell ref="AI3826:AK3826"/>
    <mergeCell ref="AF3824:AG3824"/>
    <mergeCell ref="AJ3824:AK3824"/>
    <mergeCell ref="AN3824:AO3824"/>
    <mergeCell ref="G3825:I3825"/>
    <mergeCell ref="K3825:M3825"/>
    <mergeCell ref="O3825:Q3825"/>
    <mergeCell ref="S3825:U3825"/>
    <mergeCell ref="W3825:Y3825"/>
    <mergeCell ref="AA3825:AC3825"/>
    <mergeCell ref="AE3825:AG3825"/>
    <mergeCell ref="H3824:I3824"/>
    <mergeCell ref="L3824:M3824"/>
    <mergeCell ref="P3824:Q3824"/>
    <mergeCell ref="T3824:U3824"/>
    <mergeCell ref="X3824:Y3824"/>
    <mergeCell ref="AB3824:AC3824"/>
    <mergeCell ref="AN3822:AO3822"/>
    <mergeCell ref="H3823:I3823"/>
    <mergeCell ref="L3823:M3823"/>
    <mergeCell ref="P3823:Q3823"/>
    <mergeCell ref="T3823:U3823"/>
    <mergeCell ref="X3823:Y3823"/>
    <mergeCell ref="AB3823:AC3823"/>
    <mergeCell ref="AF3823:AG3823"/>
    <mergeCell ref="AJ3823:AK3823"/>
    <mergeCell ref="AN3823:AO3823"/>
    <mergeCell ref="AJ3821:AK3821"/>
    <mergeCell ref="AN3821:AO3821"/>
    <mergeCell ref="H3822:I3822"/>
    <mergeCell ref="L3822:M3822"/>
    <mergeCell ref="P3822:Q3822"/>
    <mergeCell ref="T3822:U3822"/>
    <mergeCell ref="X3822:Y3822"/>
    <mergeCell ref="AB3822:AC3822"/>
    <mergeCell ref="AF3822:AG3822"/>
    <mergeCell ref="AJ3822:AK3822"/>
    <mergeCell ref="AF3820:AG3820"/>
    <mergeCell ref="AJ3820:AK3820"/>
    <mergeCell ref="AN3820:AO3820"/>
    <mergeCell ref="H3821:I3821"/>
    <mergeCell ref="L3821:M3821"/>
    <mergeCell ref="P3821:Q3821"/>
    <mergeCell ref="T3821:U3821"/>
    <mergeCell ref="X3821:Y3821"/>
    <mergeCell ref="AB3821:AC3821"/>
    <mergeCell ref="AF3821:AG3821"/>
    <mergeCell ref="H3820:I3820"/>
    <mergeCell ref="L3820:M3820"/>
    <mergeCell ref="P3820:Q3820"/>
    <mergeCell ref="T3820:U3820"/>
    <mergeCell ref="X3820:Y3820"/>
    <mergeCell ref="AB3820:AC3820"/>
    <mergeCell ref="AN3818:AO3818"/>
    <mergeCell ref="H3819:I3819"/>
    <mergeCell ref="L3819:M3819"/>
    <mergeCell ref="P3819:Q3819"/>
    <mergeCell ref="T3819:U3819"/>
    <mergeCell ref="X3819:Y3819"/>
    <mergeCell ref="AB3819:AC3819"/>
    <mergeCell ref="AF3819:AG3819"/>
    <mergeCell ref="AJ3819:AK3819"/>
    <mergeCell ref="AN3819:AO3819"/>
    <mergeCell ref="AJ3817:AK3817"/>
    <mergeCell ref="AN3817:AO3817"/>
    <mergeCell ref="H3818:I3818"/>
    <mergeCell ref="L3818:M3818"/>
    <mergeCell ref="P3818:Q3818"/>
    <mergeCell ref="T3818:U3818"/>
    <mergeCell ref="X3818:Y3818"/>
    <mergeCell ref="AB3818:AC3818"/>
    <mergeCell ref="AF3818:AG3818"/>
    <mergeCell ref="AJ3818:AK3818"/>
    <mergeCell ref="AF3816:AG3816"/>
    <mergeCell ref="AJ3816:AK3816"/>
    <mergeCell ref="AN3816:AO3816"/>
    <mergeCell ref="H3817:I3817"/>
    <mergeCell ref="L3817:M3817"/>
    <mergeCell ref="P3817:Q3817"/>
    <mergeCell ref="T3817:U3817"/>
    <mergeCell ref="X3817:Y3817"/>
    <mergeCell ref="AB3817:AC3817"/>
    <mergeCell ref="AF3817:AG3817"/>
    <mergeCell ref="H3816:I3816"/>
    <mergeCell ref="L3816:M3816"/>
    <mergeCell ref="P3816:Q3816"/>
    <mergeCell ref="T3816:U3816"/>
    <mergeCell ref="X3816:Y3816"/>
    <mergeCell ref="AB3816:AC3816"/>
    <mergeCell ref="AN3814:AO3814"/>
    <mergeCell ref="H3815:I3815"/>
    <mergeCell ref="L3815:M3815"/>
    <mergeCell ref="P3815:Q3815"/>
    <mergeCell ref="T3815:U3815"/>
    <mergeCell ref="X3815:Y3815"/>
    <mergeCell ref="AB3815:AC3815"/>
    <mergeCell ref="AF3815:AG3815"/>
    <mergeCell ref="AJ3815:AK3815"/>
    <mergeCell ref="AN3815:AO3815"/>
    <mergeCell ref="AI3813:AK3813"/>
    <mergeCell ref="AM3813:AO3813"/>
    <mergeCell ref="H3814:I3814"/>
    <mergeCell ref="L3814:M3814"/>
    <mergeCell ref="P3814:Q3814"/>
    <mergeCell ref="T3814:U3814"/>
    <mergeCell ref="X3814:Y3814"/>
    <mergeCell ref="AB3814:AC3814"/>
    <mergeCell ref="AF3814:AG3814"/>
    <mergeCell ref="AJ3814:AK3814"/>
    <mergeCell ref="AE3812:AG3812"/>
    <mergeCell ref="AI3812:AK3812"/>
    <mergeCell ref="AM3812:AO3812"/>
    <mergeCell ref="G3813:I3813"/>
    <mergeCell ref="K3813:M3813"/>
    <mergeCell ref="O3813:Q3813"/>
    <mergeCell ref="S3813:U3813"/>
    <mergeCell ref="W3813:Y3813"/>
    <mergeCell ref="AA3813:AC3813"/>
    <mergeCell ref="AE3813:AG3813"/>
    <mergeCell ref="G3812:I3812"/>
    <mergeCell ref="K3812:M3812"/>
    <mergeCell ref="O3812:Q3812"/>
    <mergeCell ref="S3812:U3812"/>
    <mergeCell ref="W3812:Y3812"/>
    <mergeCell ref="AA3812:AC3812"/>
    <mergeCell ref="AM3810:AO3810"/>
    <mergeCell ref="G3811:I3811"/>
    <mergeCell ref="K3811:M3811"/>
    <mergeCell ref="O3811:Q3811"/>
    <mergeCell ref="S3811:U3811"/>
    <mergeCell ref="W3811:Y3811"/>
    <mergeCell ref="AA3811:AC3811"/>
    <mergeCell ref="AE3811:AG3811"/>
    <mergeCell ref="AI3811:AK3811"/>
    <mergeCell ref="AM3811:AO3811"/>
    <mergeCell ref="AJ3809:AK3809"/>
    <mergeCell ref="AN3809:AO3809"/>
    <mergeCell ref="G3810:I3810"/>
    <mergeCell ref="K3810:M3810"/>
    <mergeCell ref="O3810:Q3810"/>
    <mergeCell ref="S3810:U3810"/>
    <mergeCell ref="W3810:Y3810"/>
    <mergeCell ref="AA3810:AC3810"/>
    <mergeCell ref="AE3810:AG3810"/>
    <mergeCell ref="AI3810:AK3810"/>
    <mergeCell ref="AF3808:AG3808"/>
    <mergeCell ref="AJ3808:AK3808"/>
    <mergeCell ref="AN3808:AO3808"/>
    <mergeCell ref="H3809:I3809"/>
    <mergeCell ref="L3809:M3809"/>
    <mergeCell ref="P3809:Q3809"/>
    <mergeCell ref="T3809:U3809"/>
    <mergeCell ref="X3809:Y3809"/>
    <mergeCell ref="AB3809:AC3809"/>
    <mergeCell ref="AF3809:AG3809"/>
    <mergeCell ref="H3808:I3808"/>
    <mergeCell ref="L3808:M3808"/>
    <mergeCell ref="P3808:Q3808"/>
    <mergeCell ref="T3808:U3808"/>
    <mergeCell ref="X3808:Y3808"/>
    <mergeCell ref="AB3808:AC3808"/>
    <mergeCell ref="AM3806:AO3806"/>
    <mergeCell ref="G3807:I3807"/>
    <mergeCell ref="K3807:M3807"/>
    <mergeCell ref="O3807:Q3807"/>
    <mergeCell ref="S3807:U3807"/>
    <mergeCell ref="W3807:Y3807"/>
    <mergeCell ref="AA3807:AC3807"/>
    <mergeCell ref="AE3807:AG3807"/>
    <mergeCell ref="AI3807:AK3807"/>
    <mergeCell ref="AM3807:AO3807"/>
    <mergeCell ref="AJ3805:AK3805"/>
    <mergeCell ref="AN3805:AO3805"/>
    <mergeCell ref="G3806:I3806"/>
    <mergeCell ref="K3806:M3806"/>
    <mergeCell ref="O3806:Q3806"/>
    <mergeCell ref="S3806:U3806"/>
    <mergeCell ref="W3806:Y3806"/>
    <mergeCell ref="AA3806:AC3806"/>
    <mergeCell ref="AE3806:AG3806"/>
    <mergeCell ref="AI3806:AK3806"/>
    <mergeCell ref="AI3804:AK3804"/>
    <mergeCell ref="AM3804:AO3804"/>
    <mergeCell ref="A3805:E3805"/>
    <mergeCell ref="H3805:I3805"/>
    <mergeCell ref="L3805:M3805"/>
    <mergeCell ref="P3805:Q3805"/>
    <mergeCell ref="T3805:U3805"/>
    <mergeCell ref="X3805:Y3805"/>
    <mergeCell ref="AB3805:AC3805"/>
    <mergeCell ref="AF3805:AG3805"/>
    <mergeCell ref="AE3803:AG3803"/>
    <mergeCell ref="AI3803:AK3803"/>
    <mergeCell ref="AM3803:AO3803"/>
    <mergeCell ref="G3804:I3804"/>
    <mergeCell ref="K3804:M3804"/>
    <mergeCell ref="O3804:Q3804"/>
    <mergeCell ref="S3804:U3804"/>
    <mergeCell ref="W3804:Y3804"/>
    <mergeCell ref="AA3804:AC3804"/>
    <mergeCell ref="AE3804:AG3804"/>
    <mergeCell ref="G3803:I3803"/>
    <mergeCell ref="K3803:M3803"/>
    <mergeCell ref="O3803:Q3803"/>
    <mergeCell ref="S3803:U3803"/>
    <mergeCell ref="W3803:Y3803"/>
    <mergeCell ref="AA3803:AC3803"/>
    <mergeCell ref="AN3801:AO3801"/>
    <mergeCell ref="H3802:I3802"/>
    <mergeCell ref="L3802:M3802"/>
    <mergeCell ref="P3802:Q3802"/>
    <mergeCell ref="T3802:U3802"/>
    <mergeCell ref="X3802:Y3802"/>
    <mergeCell ref="AB3802:AC3802"/>
    <mergeCell ref="AF3802:AG3802"/>
    <mergeCell ref="AJ3802:AK3802"/>
    <mergeCell ref="AN3802:AO3802"/>
    <mergeCell ref="AI3800:AK3800"/>
    <mergeCell ref="AM3800:AO3800"/>
    <mergeCell ref="H3801:I3801"/>
    <mergeCell ref="L3801:M3801"/>
    <mergeCell ref="P3801:Q3801"/>
    <mergeCell ref="T3801:U3801"/>
    <mergeCell ref="X3801:Y3801"/>
    <mergeCell ref="AB3801:AC3801"/>
    <mergeCell ref="AF3801:AG3801"/>
    <mergeCell ref="AJ3801:AK3801"/>
    <mergeCell ref="AE3799:AG3799"/>
    <mergeCell ref="AI3799:AK3799"/>
    <mergeCell ref="AM3799:AO3799"/>
    <mergeCell ref="G3800:I3800"/>
    <mergeCell ref="K3800:M3800"/>
    <mergeCell ref="O3800:Q3800"/>
    <mergeCell ref="S3800:U3800"/>
    <mergeCell ref="W3800:Y3800"/>
    <mergeCell ref="AA3800:AC3800"/>
    <mergeCell ref="AE3800:AG3800"/>
    <mergeCell ref="G3799:I3799"/>
    <mergeCell ref="K3799:M3799"/>
    <mergeCell ref="O3799:Q3799"/>
    <mergeCell ref="S3799:U3799"/>
    <mergeCell ref="W3799:Y3799"/>
    <mergeCell ref="AA3799:AC3799"/>
    <mergeCell ref="AN3797:AO3797"/>
    <mergeCell ref="H3798:I3798"/>
    <mergeCell ref="L3798:M3798"/>
    <mergeCell ref="P3798:Q3798"/>
    <mergeCell ref="T3798:U3798"/>
    <mergeCell ref="X3798:Y3798"/>
    <mergeCell ref="AB3798:AC3798"/>
    <mergeCell ref="AF3798:AG3798"/>
    <mergeCell ref="AJ3798:AK3798"/>
    <mergeCell ref="AN3798:AO3798"/>
    <mergeCell ref="AI3796:AK3796"/>
    <mergeCell ref="AM3796:AO3796"/>
    <mergeCell ref="H3797:I3797"/>
    <mergeCell ref="L3797:M3797"/>
    <mergeCell ref="P3797:Q3797"/>
    <mergeCell ref="T3797:U3797"/>
    <mergeCell ref="X3797:Y3797"/>
    <mergeCell ref="AB3797:AC3797"/>
    <mergeCell ref="AF3797:AG3797"/>
    <mergeCell ref="AJ3797:AK3797"/>
    <mergeCell ref="AE3795:AG3795"/>
    <mergeCell ref="AI3795:AK3795"/>
    <mergeCell ref="AM3795:AO3795"/>
    <mergeCell ref="G3796:I3796"/>
    <mergeCell ref="K3796:M3796"/>
    <mergeCell ref="O3796:Q3796"/>
    <mergeCell ref="S3796:U3796"/>
    <mergeCell ref="W3796:Y3796"/>
    <mergeCell ref="AA3796:AC3796"/>
    <mergeCell ref="AE3796:AG3796"/>
    <mergeCell ref="G3795:I3795"/>
    <mergeCell ref="K3795:M3795"/>
    <mergeCell ref="O3795:Q3795"/>
    <mergeCell ref="S3795:U3795"/>
    <mergeCell ref="W3795:Y3795"/>
    <mergeCell ref="AA3795:AC3795"/>
    <mergeCell ref="AN3793:AO3793"/>
    <mergeCell ref="H3794:I3794"/>
    <mergeCell ref="L3794:M3794"/>
    <mergeCell ref="P3794:Q3794"/>
    <mergeCell ref="T3794:U3794"/>
    <mergeCell ref="X3794:Y3794"/>
    <mergeCell ref="AB3794:AC3794"/>
    <mergeCell ref="AF3794:AG3794"/>
    <mergeCell ref="AJ3794:AK3794"/>
    <mergeCell ref="AN3794:AO3794"/>
    <mergeCell ref="AJ3792:AK3792"/>
    <mergeCell ref="AN3792:AO3792"/>
    <mergeCell ref="H3793:I3793"/>
    <mergeCell ref="L3793:M3793"/>
    <mergeCell ref="P3793:Q3793"/>
    <mergeCell ref="T3793:U3793"/>
    <mergeCell ref="X3793:Y3793"/>
    <mergeCell ref="AB3793:AC3793"/>
    <mergeCell ref="AF3793:AG3793"/>
    <mergeCell ref="AJ3793:AK3793"/>
    <mergeCell ref="AF3791:AG3791"/>
    <mergeCell ref="AJ3791:AK3791"/>
    <mergeCell ref="AN3791:AO3791"/>
    <mergeCell ref="H3792:I3792"/>
    <mergeCell ref="L3792:M3792"/>
    <mergeCell ref="P3792:Q3792"/>
    <mergeCell ref="T3792:U3792"/>
    <mergeCell ref="X3792:Y3792"/>
    <mergeCell ref="AB3792:AC3792"/>
    <mergeCell ref="AF3792:AG3792"/>
    <mergeCell ref="H3791:I3791"/>
    <mergeCell ref="L3791:M3791"/>
    <mergeCell ref="P3791:Q3791"/>
    <mergeCell ref="T3791:U3791"/>
    <mergeCell ref="X3791:Y3791"/>
    <mergeCell ref="AB3791:AC3791"/>
    <mergeCell ref="AN3789:AO3789"/>
    <mergeCell ref="H3790:I3790"/>
    <mergeCell ref="L3790:M3790"/>
    <mergeCell ref="P3790:Q3790"/>
    <mergeCell ref="T3790:U3790"/>
    <mergeCell ref="X3790:Y3790"/>
    <mergeCell ref="AB3790:AC3790"/>
    <mergeCell ref="AF3790:AG3790"/>
    <mergeCell ref="AJ3790:AK3790"/>
    <mergeCell ref="AN3790:AO3790"/>
    <mergeCell ref="AI3788:AK3788"/>
    <mergeCell ref="AM3788:AO3788"/>
    <mergeCell ref="H3789:I3789"/>
    <mergeCell ref="L3789:M3789"/>
    <mergeCell ref="P3789:Q3789"/>
    <mergeCell ref="T3789:U3789"/>
    <mergeCell ref="X3789:Y3789"/>
    <mergeCell ref="AB3789:AC3789"/>
    <mergeCell ref="AF3789:AG3789"/>
    <mergeCell ref="AJ3789:AK3789"/>
    <mergeCell ref="AE3787:AG3787"/>
    <mergeCell ref="AI3787:AK3787"/>
    <mergeCell ref="AM3787:AO3787"/>
    <mergeCell ref="G3788:I3788"/>
    <mergeCell ref="K3788:M3788"/>
    <mergeCell ref="O3788:Q3788"/>
    <mergeCell ref="S3788:U3788"/>
    <mergeCell ref="W3788:Y3788"/>
    <mergeCell ref="AA3788:AC3788"/>
    <mergeCell ref="AE3788:AG3788"/>
    <mergeCell ref="G3787:I3787"/>
    <mergeCell ref="K3787:M3787"/>
    <mergeCell ref="O3787:Q3787"/>
    <mergeCell ref="S3787:U3787"/>
    <mergeCell ref="W3787:Y3787"/>
    <mergeCell ref="AA3787:AC3787"/>
    <mergeCell ref="AN3785:AO3785"/>
    <mergeCell ref="G3786:I3786"/>
    <mergeCell ref="K3786:M3786"/>
    <mergeCell ref="O3786:Q3786"/>
    <mergeCell ref="S3786:U3786"/>
    <mergeCell ref="W3786:Y3786"/>
    <mergeCell ref="AA3786:AC3786"/>
    <mergeCell ref="AE3786:AG3786"/>
    <mergeCell ref="AI3786:AK3786"/>
    <mergeCell ref="AM3786:AO3786"/>
    <mergeCell ref="AJ3784:AK3784"/>
    <mergeCell ref="AN3784:AO3784"/>
    <mergeCell ref="H3785:I3785"/>
    <mergeCell ref="L3785:M3785"/>
    <mergeCell ref="P3785:Q3785"/>
    <mergeCell ref="T3785:U3785"/>
    <mergeCell ref="X3785:Y3785"/>
    <mergeCell ref="AB3785:AC3785"/>
    <mergeCell ref="AF3785:AG3785"/>
    <mergeCell ref="AJ3785:AK3785"/>
    <mergeCell ref="AF3783:AG3783"/>
    <mergeCell ref="AJ3783:AK3783"/>
    <mergeCell ref="AN3783:AO3783"/>
    <mergeCell ref="H3784:I3784"/>
    <mergeCell ref="L3784:M3784"/>
    <mergeCell ref="P3784:Q3784"/>
    <mergeCell ref="T3784:U3784"/>
    <mergeCell ref="X3784:Y3784"/>
    <mergeCell ref="AB3784:AC3784"/>
    <mergeCell ref="AF3784:AG3784"/>
    <mergeCell ref="H3783:I3783"/>
    <mergeCell ref="L3783:M3783"/>
    <mergeCell ref="P3783:Q3783"/>
    <mergeCell ref="T3783:U3783"/>
    <mergeCell ref="X3783:Y3783"/>
    <mergeCell ref="AB3783:AC3783"/>
    <mergeCell ref="AM3781:AO3781"/>
    <mergeCell ref="G3782:I3782"/>
    <mergeCell ref="K3782:M3782"/>
    <mergeCell ref="O3782:Q3782"/>
    <mergeCell ref="S3782:U3782"/>
    <mergeCell ref="W3782:Y3782"/>
    <mergeCell ref="AA3782:AC3782"/>
    <mergeCell ref="AE3782:AG3782"/>
    <mergeCell ref="AI3782:AK3782"/>
    <mergeCell ref="AM3782:AO3782"/>
    <mergeCell ref="AI3780:AK3780"/>
    <mergeCell ref="AM3780:AO3780"/>
    <mergeCell ref="G3781:I3781"/>
    <mergeCell ref="K3781:M3781"/>
    <mergeCell ref="O3781:Q3781"/>
    <mergeCell ref="S3781:U3781"/>
    <mergeCell ref="W3781:Y3781"/>
    <mergeCell ref="AA3781:AC3781"/>
    <mergeCell ref="AE3781:AG3781"/>
    <mergeCell ref="AI3781:AK3781"/>
    <mergeCell ref="AF3779:AG3779"/>
    <mergeCell ref="AJ3779:AK3779"/>
    <mergeCell ref="AN3779:AO3779"/>
    <mergeCell ref="G3780:I3780"/>
    <mergeCell ref="K3780:M3780"/>
    <mergeCell ref="O3780:Q3780"/>
    <mergeCell ref="S3780:U3780"/>
    <mergeCell ref="W3780:Y3780"/>
    <mergeCell ref="AA3780:AC3780"/>
    <mergeCell ref="AE3780:AG3780"/>
    <mergeCell ref="H3779:I3779"/>
    <mergeCell ref="L3779:M3779"/>
    <mergeCell ref="P3779:Q3779"/>
    <mergeCell ref="T3779:U3779"/>
    <mergeCell ref="X3779:Y3779"/>
    <mergeCell ref="AB3779:AC3779"/>
    <mergeCell ref="AN3777:AO3777"/>
    <mergeCell ref="H3778:I3778"/>
    <mergeCell ref="L3778:M3778"/>
    <mergeCell ref="P3778:Q3778"/>
    <mergeCell ref="T3778:U3778"/>
    <mergeCell ref="X3778:Y3778"/>
    <mergeCell ref="AB3778:AC3778"/>
    <mergeCell ref="AF3778:AG3778"/>
    <mergeCell ref="AJ3778:AK3778"/>
    <mergeCell ref="AN3778:AO3778"/>
    <mergeCell ref="AJ3776:AK3776"/>
    <mergeCell ref="AN3776:AO3776"/>
    <mergeCell ref="H3777:I3777"/>
    <mergeCell ref="L3777:M3777"/>
    <mergeCell ref="P3777:Q3777"/>
    <mergeCell ref="T3777:U3777"/>
    <mergeCell ref="X3777:Y3777"/>
    <mergeCell ref="AB3777:AC3777"/>
    <mergeCell ref="AF3777:AG3777"/>
    <mergeCell ref="AJ3777:AK3777"/>
    <mergeCell ref="AF3775:AG3775"/>
    <mergeCell ref="AJ3775:AK3775"/>
    <mergeCell ref="AN3775:AO3775"/>
    <mergeCell ref="H3776:I3776"/>
    <mergeCell ref="L3776:M3776"/>
    <mergeCell ref="P3776:Q3776"/>
    <mergeCell ref="T3776:U3776"/>
    <mergeCell ref="X3776:Y3776"/>
    <mergeCell ref="AB3776:AC3776"/>
    <mergeCell ref="AF3776:AG3776"/>
    <mergeCell ref="H3775:I3775"/>
    <mergeCell ref="L3775:M3775"/>
    <mergeCell ref="P3775:Q3775"/>
    <mergeCell ref="T3775:U3775"/>
    <mergeCell ref="X3775:Y3775"/>
    <mergeCell ref="AB3775:AC3775"/>
    <mergeCell ref="AN3773:AO3773"/>
    <mergeCell ref="H3774:I3774"/>
    <mergeCell ref="L3774:M3774"/>
    <mergeCell ref="P3774:Q3774"/>
    <mergeCell ref="T3774:U3774"/>
    <mergeCell ref="X3774:Y3774"/>
    <mergeCell ref="AB3774:AC3774"/>
    <mergeCell ref="AF3774:AG3774"/>
    <mergeCell ref="AJ3774:AK3774"/>
    <mergeCell ref="AN3774:AO3774"/>
    <mergeCell ref="AJ3772:AK3772"/>
    <mergeCell ref="AN3772:AO3772"/>
    <mergeCell ref="H3773:I3773"/>
    <mergeCell ref="L3773:M3773"/>
    <mergeCell ref="P3773:Q3773"/>
    <mergeCell ref="T3773:U3773"/>
    <mergeCell ref="X3773:Y3773"/>
    <mergeCell ref="AB3773:AC3773"/>
    <mergeCell ref="AF3773:AG3773"/>
    <mergeCell ref="AJ3773:AK3773"/>
    <mergeCell ref="AE3771:AG3771"/>
    <mergeCell ref="AI3771:AK3771"/>
    <mergeCell ref="AM3771:AO3771"/>
    <mergeCell ref="H3772:I3772"/>
    <mergeCell ref="L3772:M3772"/>
    <mergeCell ref="P3772:Q3772"/>
    <mergeCell ref="T3772:U3772"/>
    <mergeCell ref="X3772:Y3772"/>
    <mergeCell ref="AB3772:AC3772"/>
    <mergeCell ref="AF3772:AG3772"/>
    <mergeCell ref="G3771:I3771"/>
    <mergeCell ref="K3771:M3771"/>
    <mergeCell ref="O3771:Q3771"/>
    <mergeCell ref="S3771:U3771"/>
    <mergeCell ref="W3771:Y3771"/>
    <mergeCell ref="AA3771:AC3771"/>
    <mergeCell ref="AM3769:AO3769"/>
    <mergeCell ref="G3770:I3770"/>
    <mergeCell ref="K3770:M3770"/>
    <mergeCell ref="O3770:Q3770"/>
    <mergeCell ref="S3770:U3770"/>
    <mergeCell ref="W3770:Y3770"/>
    <mergeCell ref="AA3770:AC3770"/>
    <mergeCell ref="AE3770:AG3770"/>
    <mergeCell ref="AI3770:AK3770"/>
    <mergeCell ref="AM3770:AO3770"/>
    <mergeCell ref="AJ3768:AK3768"/>
    <mergeCell ref="AN3768:AO3768"/>
    <mergeCell ref="G3769:I3769"/>
    <mergeCell ref="K3769:M3769"/>
    <mergeCell ref="O3769:Q3769"/>
    <mergeCell ref="S3769:U3769"/>
    <mergeCell ref="W3769:Y3769"/>
    <mergeCell ref="AA3769:AC3769"/>
    <mergeCell ref="AE3769:AG3769"/>
    <mergeCell ref="AI3769:AK3769"/>
    <mergeCell ref="AF3767:AG3767"/>
    <mergeCell ref="AJ3767:AK3767"/>
    <mergeCell ref="AN3767:AO3767"/>
    <mergeCell ref="H3768:I3768"/>
    <mergeCell ref="L3768:M3768"/>
    <mergeCell ref="P3768:Q3768"/>
    <mergeCell ref="T3768:U3768"/>
    <mergeCell ref="X3768:Y3768"/>
    <mergeCell ref="AB3768:AC3768"/>
    <mergeCell ref="AF3768:AG3768"/>
    <mergeCell ref="H3767:I3767"/>
    <mergeCell ref="L3767:M3767"/>
    <mergeCell ref="P3767:Q3767"/>
    <mergeCell ref="T3767:U3767"/>
    <mergeCell ref="X3767:Y3767"/>
    <mergeCell ref="AB3767:AC3767"/>
    <mergeCell ref="AN3765:AO3765"/>
    <mergeCell ref="H3766:I3766"/>
    <mergeCell ref="L3766:M3766"/>
    <mergeCell ref="P3766:Q3766"/>
    <mergeCell ref="T3766:U3766"/>
    <mergeCell ref="X3766:Y3766"/>
    <mergeCell ref="AB3766:AC3766"/>
    <mergeCell ref="AF3766:AG3766"/>
    <mergeCell ref="AJ3766:AK3766"/>
    <mergeCell ref="AN3766:AO3766"/>
    <mergeCell ref="AJ3764:AK3764"/>
    <mergeCell ref="AN3764:AO3764"/>
    <mergeCell ref="H3765:I3765"/>
    <mergeCell ref="L3765:M3765"/>
    <mergeCell ref="P3765:Q3765"/>
    <mergeCell ref="T3765:U3765"/>
    <mergeCell ref="X3765:Y3765"/>
    <mergeCell ref="AB3765:AC3765"/>
    <mergeCell ref="AF3765:AG3765"/>
    <mergeCell ref="AJ3765:AK3765"/>
    <mergeCell ref="AF3763:AG3763"/>
    <mergeCell ref="AJ3763:AK3763"/>
    <mergeCell ref="AN3763:AO3763"/>
    <mergeCell ref="H3764:I3764"/>
    <mergeCell ref="L3764:M3764"/>
    <mergeCell ref="P3764:Q3764"/>
    <mergeCell ref="T3764:U3764"/>
    <mergeCell ref="X3764:Y3764"/>
    <mergeCell ref="AB3764:AC3764"/>
    <mergeCell ref="AF3764:AG3764"/>
    <mergeCell ref="H3763:I3763"/>
    <mergeCell ref="L3763:M3763"/>
    <mergeCell ref="P3763:Q3763"/>
    <mergeCell ref="T3763:U3763"/>
    <mergeCell ref="X3763:Y3763"/>
    <mergeCell ref="AB3763:AC3763"/>
    <mergeCell ref="AN3761:AO3761"/>
    <mergeCell ref="H3762:I3762"/>
    <mergeCell ref="L3762:M3762"/>
    <mergeCell ref="P3762:Q3762"/>
    <mergeCell ref="T3762:U3762"/>
    <mergeCell ref="X3762:Y3762"/>
    <mergeCell ref="AB3762:AC3762"/>
    <mergeCell ref="AF3762:AG3762"/>
    <mergeCell ref="AJ3762:AK3762"/>
    <mergeCell ref="AN3762:AO3762"/>
    <mergeCell ref="AJ3760:AK3760"/>
    <mergeCell ref="AN3760:AO3760"/>
    <mergeCell ref="H3761:I3761"/>
    <mergeCell ref="L3761:M3761"/>
    <mergeCell ref="P3761:Q3761"/>
    <mergeCell ref="T3761:U3761"/>
    <mergeCell ref="X3761:Y3761"/>
    <mergeCell ref="AB3761:AC3761"/>
    <mergeCell ref="AF3761:AG3761"/>
    <mergeCell ref="AJ3761:AK3761"/>
    <mergeCell ref="AF3759:AG3759"/>
    <mergeCell ref="AJ3759:AK3759"/>
    <mergeCell ref="AN3759:AO3759"/>
    <mergeCell ref="H3760:I3760"/>
    <mergeCell ref="L3760:M3760"/>
    <mergeCell ref="P3760:Q3760"/>
    <mergeCell ref="T3760:U3760"/>
    <mergeCell ref="X3760:Y3760"/>
    <mergeCell ref="AB3760:AC3760"/>
    <mergeCell ref="AF3760:AG3760"/>
    <mergeCell ref="H3759:I3759"/>
    <mergeCell ref="L3759:M3759"/>
    <mergeCell ref="P3759:Q3759"/>
    <mergeCell ref="T3759:U3759"/>
    <mergeCell ref="X3759:Y3759"/>
    <mergeCell ref="AB3759:AC3759"/>
    <mergeCell ref="AN3757:AO3757"/>
    <mergeCell ref="H3758:I3758"/>
    <mergeCell ref="L3758:M3758"/>
    <mergeCell ref="P3758:Q3758"/>
    <mergeCell ref="T3758:U3758"/>
    <mergeCell ref="X3758:Y3758"/>
    <mergeCell ref="AB3758:AC3758"/>
    <mergeCell ref="AF3758:AG3758"/>
    <mergeCell ref="AJ3758:AK3758"/>
    <mergeCell ref="AN3758:AO3758"/>
    <mergeCell ref="AJ3756:AK3756"/>
    <mergeCell ref="AN3756:AO3756"/>
    <mergeCell ref="H3757:I3757"/>
    <mergeCell ref="L3757:M3757"/>
    <mergeCell ref="P3757:Q3757"/>
    <mergeCell ref="T3757:U3757"/>
    <mergeCell ref="X3757:Y3757"/>
    <mergeCell ref="AB3757:AC3757"/>
    <mergeCell ref="AF3757:AG3757"/>
    <mergeCell ref="AJ3757:AK3757"/>
    <mergeCell ref="AE3755:AG3755"/>
    <mergeCell ref="AI3755:AK3755"/>
    <mergeCell ref="AM3755:AO3755"/>
    <mergeCell ref="H3756:I3756"/>
    <mergeCell ref="L3756:M3756"/>
    <mergeCell ref="P3756:Q3756"/>
    <mergeCell ref="T3756:U3756"/>
    <mergeCell ref="X3756:Y3756"/>
    <mergeCell ref="AB3756:AC3756"/>
    <mergeCell ref="AF3756:AG3756"/>
    <mergeCell ref="G3755:I3755"/>
    <mergeCell ref="K3755:M3755"/>
    <mergeCell ref="O3755:Q3755"/>
    <mergeCell ref="S3755:U3755"/>
    <mergeCell ref="W3755:Y3755"/>
    <mergeCell ref="AA3755:AC3755"/>
    <mergeCell ref="AM3753:AO3753"/>
    <mergeCell ref="G3754:I3754"/>
    <mergeCell ref="K3754:M3754"/>
    <mergeCell ref="O3754:Q3754"/>
    <mergeCell ref="S3754:U3754"/>
    <mergeCell ref="W3754:Y3754"/>
    <mergeCell ref="AA3754:AC3754"/>
    <mergeCell ref="AE3754:AG3754"/>
    <mergeCell ref="AI3754:AK3754"/>
    <mergeCell ref="AM3754:AO3754"/>
    <mergeCell ref="AJ3752:AK3752"/>
    <mergeCell ref="AN3752:AO3752"/>
    <mergeCell ref="G3753:I3753"/>
    <mergeCell ref="K3753:M3753"/>
    <mergeCell ref="O3753:Q3753"/>
    <mergeCell ref="S3753:U3753"/>
    <mergeCell ref="W3753:Y3753"/>
    <mergeCell ref="AA3753:AC3753"/>
    <mergeCell ref="AE3753:AG3753"/>
    <mergeCell ref="AI3753:AK3753"/>
    <mergeCell ref="AF3751:AG3751"/>
    <mergeCell ref="AJ3751:AK3751"/>
    <mergeCell ref="AN3751:AO3751"/>
    <mergeCell ref="H3752:I3752"/>
    <mergeCell ref="L3752:M3752"/>
    <mergeCell ref="P3752:Q3752"/>
    <mergeCell ref="T3752:U3752"/>
    <mergeCell ref="X3752:Y3752"/>
    <mergeCell ref="AB3752:AC3752"/>
    <mergeCell ref="AF3752:AG3752"/>
    <mergeCell ref="H3751:I3751"/>
    <mergeCell ref="L3751:M3751"/>
    <mergeCell ref="P3751:Q3751"/>
    <mergeCell ref="T3751:U3751"/>
    <mergeCell ref="X3751:Y3751"/>
    <mergeCell ref="AB3751:AC3751"/>
    <mergeCell ref="AN3749:AO3749"/>
    <mergeCell ref="H3750:I3750"/>
    <mergeCell ref="L3750:M3750"/>
    <mergeCell ref="P3750:Q3750"/>
    <mergeCell ref="T3750:U3750"/>
    <mergeCell ref="X3750:Y3750"/>
    <mergeCell ref="AB3750:AC3750"/>
    <mergeCell ref="AF3750:AG3750"/>
    <mergeCell ref="AJ3750:AK3750"/>
    <mergeCell ref="AN3750:AO3750"/>
    <mergeCell ref="AJ3748:AK3748"/>
    <mergeCell ref="AN3748:AO3748"/>
    <mergeCell ref="H3749:I3749"/>
    <mergeCell ref="L3749:M3749"/>
    <mergeCell ref="P3749:Q3749"/>
    <mergeCell ref="T3749:U3749"/>
    <mergeCell ref="X3749:Y3749"/>
    <mergeCell ref="AB3749:AC3749"/>
    <mergeCell ref="AF3749:AG3749"/>
    <mergeCell ref="AJ3749:AK3749"/>
    <mergeCell ref="AF3747:AG3747"/>
    <mergeCell ref="AJ3747:AK3747"/>
    <mergeCell ref="AN3747:AO3747"/>
    <mergeCell ref="H3748:I3748"/>
    <mergeCell ref="L3748:M3748"/>
    <mergeCell ref="P3748:Q3748"/>
    <mergeCell ref="T3748:U3748"/>
    <mergeCell ref="X3748:Y3748"/>
    <mergeCell ref="AB3748:AC3748"/>
    <mergeCell ref="AF3748:AG3748"/>
    <mergeCell ref="H3747:I3747"/>
    <mergeCell ref="L3747:M3747"/>
    <mergeCell ref="P3747:Q3747"/>
    <mergeCell ref="T3747:U3747"/>
    <mergeCell ref="X3747:Y3747"/>
    <mergeCell ref="AB3747:AC3747"/>
    <mergeCell ref="AN3745:AO3745"/>
    <mergeCell ref="H3746:I3746"/>
    <mergeCell ref="L3746:M3746"/>
    <mergeCell ref="P3746:Q3746"/>
    <mergeCell ref="T3746:U3746"/>
    <mergeCell ref="X3746:Y3746"/>
    <mergeCell ref="AB3746:AC3746"/>
    <mergeCell ref="AF3746:AG3746"/>
    <mergeCell ref="AJ3746:AK3746"/>
    <mergeCell ref="AN3746:AO3746"/>
    <mergeCell ref="AJ3744:AK3744"/>
    <mergeCell ref="AN3744:AO3744"/>
    <mergeCell ref="H3745:I3745"/>
    <mergeCell ref="L3745:M3745"/>
    <mergeCell ref="P3745:Q3745"/>
    <mergeCell ref="T3745:U3745"/>
    <mergeCell ref="X3745:Y3745"/>
    <mergeCell ref="AB3745:AC3745"/>
    <mergeCell ref="AF3745:AG3745"/>
    <mergeCell ref="AJ3745:AK3745"/>
    <mergeCell ref="AE3743:AG3743"/>
    <mergeCell ref="AI3743:AK3743"/>
    <mergeCell ref="AM3743:AO3743"/>
    <mergeCell ref="H3744:I3744"/>
    <mergeCell ref="L3744:M3744"/>
    <mergeCell ref="P3744:Q3744"/>
    <mergeCell ref="T3744:U3744"/>
    <mergeCell ref="X3744:Y3744"/>
    <mergeCell ref="AB3744:AC3744"/>
    <mergeCell ref="AF3744:AG3744"/>
    <mergeCell ref="G3743:I3743"/>
    <mergeCell ref="K3743:M3743"/>
    <mergeCell ref="O3743:Q3743"/>
    <mergeCell ref="S3743:U3743"/>
    <mergeCell ref="W3743:Y3743"/>
    <mergeCell ref="AA3743:AC3743"/>
    <mergeCell ref="AM3741:AO3741"/>
    <mergeCell ref="G3742:I3742"/>
    <mergeCell ref="K3742:M3742"/>
    <mergeCell ref="O3742:Q3742"/>
    <mergeCell ref="S3742:U3742"/>
    <mergeCell ref="W3742:Y3742"/>
    <mergeCell ref="AA3742:AC3742"/>
    <mergeCell ref="AE3742:AG3742"/>
    <mergeCell ref="AI3742:AK3742"/>
    <mergeCell ref="AM3742:AO3742"/>
    <mergeCell ref="AI3740:AK3740"/>
    <mergeCell ref="AM3740:AO3740"/>
    <mergeCell ref="G3741:I3741"/>
    <mergeCell ref="K3741:M3741"/>
    <mergeCell ref="O3741:Q3741"/>
    <mergeCell ref="S3741:U3741"/>
    <mergeCell ref="W3741:Y3741"/>
    <mergeCell ref="AA3741:AC3741"/>
    <mergeCell ref="AE3741:AG3741"/>
    <mergeCell ref="AI3741:AK3741"/>
    <mergeCell ref="AF3739:AG3739"/>
    <mergeCell ref="AJ3739:AK3739"/>
    <mergeCell ref="AN3739:AO3739"/>
    <mergeCell ref="G3740:I3740"/>
    <mergeCell ref="K3740:M3740"/>
    <mergeCell ref="O3740:Q3740"/>
    <mergeCell ref="S3740:U3740"/>
    <mergeCell ref="W3740:Y3740"/>
    <mergeCell ref="AA3740:AC3740"/>
    <mergeCell ref="AE3740:AG3740"/>
    <mergeCell ref="H3739:I3739"/>
    <mergeCell ref="L3739:M3739"/>
    <mergeCell ref="P3739:Q3739"/>
    <mergeCell ref="T3739:U3739"/>
    <mergeCell ref="X3739:Y3739"/>
    <mergeCell ref="AB3739:AC3739"/>
    <mergeCell ref="AM3737:AO3737"/>
    <mergeCell ref="H3738:I3738"/>
    <mergeCell ref="L3738:M3738"/>
    <mergeCell ref="P3738:Q3738"/>
    <mergeCell ref="T3738:U3738"/>
    <mergeCell ref="X3738:Y3738"/>
    <mergeCell ref="AB3738:AC3738"/>
    <mergeCell ref="AF3738:AG3738"/>
    <mergeCell ref="AJ3738:AK3738"/>
    <mergeCell ref="AN3738:AO3738"/>
    <mergeCell ref="AI3736:AK3736"/>
    <mergeCell ref="AM3736:AO3736"/>
    <mergeCell ref="G3737:I3737"/>
    <mergeCell ref="K3737:M3737"/>
    <mergeCell ref="O3737:Q3737"/>
    <mergeCell ref="S3737:U3737"/>
    <mergeCell ref="W3737:Y3737"/>
    <mergeCell ref="AA3737:AC3737"/>
    <mergeCell ref="AE3737:AG3737"/>
    <mergeCell ref="AI3737:AK3737"/>
    <mergeCell ref="AF3735:AG3735"/>
    <mergeCell ref="AJ3735:AK3735"/>
    <mergeCell ref="AN3735:AO3735"/>
    <mergeCell ref="G3736:I3736"/>
    <mergeCell ref="K3736:M3736"/>
    <mergeCell ref="O3736:Q3736"/>
    <mergeCell ref="S3736:U3736"/>
    <mergeCell ref="W3736:Y3736"/>
    <mergeCell ref="AA3736:AC3736"/>
    <mergeCell ref="AE3736:AG3736"/>
    <mergeCell ref="H3735:I3735"/>
    <mergeCell ref="L3735:M3735"/>
    <mergeCell ref="P3735:Q3735"/>
    <mergeCell ref="T3735:U3735"/>
    <mergeCell ref="X3735:Y3735"/>
    <mergeCell ref="AB3735:AC3735"/>
    <mergeCell ref="AM3733:AO3733"/>
    <mergeCell ref="H3734:I3734"/>
    <mergeCell ref="L3734:M3734"/>
    <mergeCell ref="P3734:Q3734"/>
    <mergeCell ref="T3734:U3734"/>
    <mergeCell ref="X3734:Y3734"/>
    <mergeCell ref="AB3734:AC3734"/>
    <mergeCell ref="AF3734:AG3734"/>
    <mergeCell ref="AJ3734:AK3734"/>
    <mergeCell ref="AN3734:AO3734"/>
    <mergeCell ref="AI3732:AK3732"/>
    <mergeCell ref="AM3732:AO3732"/>
    <mergeCell ref="G3733:I3733"/>
    <mergeCell ref="K3733:M3733"/>
    <mergeCell ref="O3733:Q3733"/>
    <mergeCell ref="S3733:U3733"/>
    <mergeCell ref="W3733:Y3733"/>
    <mergeCell ref="AA3733:AC3733"/>
    <mergeCell ref="AE3733:AG3733"/>
    <mergeCell ref="AI3733:AK3733"/>
    <mergeCell ref="AF3731:AG3731"/>
    <mergeCell ref="AJ3731:AK3731"/>
    <mergeCell ref="AN3731:AO3731"/>
    <mergeCell ref="G3732:I3732"/>
    <mergeCell ref="K3732:M3732"/>
    <mergeCell ref="O3732:Q3732"/>
    <mergeCell ref="S3732:U3732"/>
    <mergeCell ref="W3732:Y3732"/>
    <mergeCell ref="AA3732:AC3732"/>
    <mergeCell ref="AE3732:AG3732"/>
    <mergeCell ref="H3731:I3731"/>
    <mergeCell ref="L3731:M3731"/>
    <mergeCell ref="P3731:Q3731"/>
    <mergeCell ref="T3731:U3731"/>
    <mergeCell ref="X3731:Y3731"/>
    <mergeCell ref="AB3731:AC3731"/>
    <mergeCell ref="AM3729:AO3729"/>
    <mergeCell ref="H3730:I3730"/>
    <mergeCell ref="L3730:M3730"/>
    <mergeCell ref="P3730:Q3730"/>
    <mergeCell ref="T3730:U3730"/>
    <mergeCell ref="X3730:Y3730"/>
    <mergeCell ref="AB3730:AC3730"/>
    <mergeCell ref="AF3730:AG3730"/>
    <mergeCell ref="AJ3730:AK3730"/>
    <mergeCell ref="AN3730:AO3730"/>
    <mergeCell ref="AI3728:AK3728"/>
    <mergeCell ref="AM3728:AO3728"/>
    <mergeCell ref="G3729:I3729"/>
    <mergeCell ref="K3729:M3729"/>
    <mergeCell ref="O3729:Q3729"/>
    <mergeCell ref="S3729:U3729"/>
    <mergeCell ref="W3729:Y3729"/>
    <mergeCell ref="AA3729:AC3729"/>
    <mergeCell ref="AE3729:AG3729"/>
    <mergeCell ref="AI3729:AK3729"/>
    <mergeCell ref="AF3727:AG3727"/>
    <mergeCell ref="AJ3727:AK3727"/>
    <mergeCell ref="AN3727:AO3727"/>
    <mergeCell ref="G3728:I3728"/>
    <mergeCell ref="K3728:M3728"/>
    <mergeCell ref="O3728:Q3728"/>
    <mergeCell ref="S3728:U3728"/>
    <mergeCell ref="W3728:Y3728"/>
    <mergeCell ref="AA3728:AC3728"/>
    <mergeCell ref="AE3728:AG3728"/>
    <mergeCell ref="H3727:I3727"/>
    <mergeCell ref="L3727:M3727"/>
    <mergeCell ref="P3727:Q3727"/>
    <mergeCell ref="T3727:U3727"/>
    <mergeCell ref="X3727:Y3727"/>
    <mergeCell ref="AB3727:AC3727"/>
    <mergeCell ref="AM3725:AO3725"/>
    <mergeCell ref="H3726:I3726"/>
    <mergeCell ref="L3726:M3726"/>
    <mergeCell ref="P3726:Q3726"/>
    <mergeCell ref="T3726:U3726"/>
    <mergeCell ref="X3726:Y3726"/>
    <mergeCell ref="AB3726:AC3726"/>
    <mergeCell ref="AF3726:AG3726"/>
    <mergeCell ref="AJ3726:AK3726"/>
    <mergeCell ref="AN3726:AO3726"/>
    <mergeCell ref="AI3724:AK3724"/>
    <mergeCell ref="AM3724:AO3724"/>
    <mergeCell ref="G3725:I3725"/>
    <mergeCell ref="K3725:M3725"/>
    <mergeCell ref="O3725:Q3725"/>
    <mergeCell ref="S3725:U3725"/>
    <mergeCell ref="W3725:Y3725"/>
    <mergeCell ref="AA3725:AC3725"/>
    <mergeCell ref="AE3725:AG3725"/>
    <mergeCell ref="AI3725:AK3725"/>
    <mergeCell ref="AE3723:AG3723"/>
    <mergeCell ref="AI3723:AK3723"/>
    <mergeCell ref="AM3723:AO3723"/>
    <mergeCell ref="G3724:I3724"/>
    <mergeCell ref="K3724:M3724"/>
    <mergeCell ref="O3724:Q3724"/>
    <mergeCell ref="S3724:U3724"/>
    <mergeCell ref="W3724:Y3724"/>
    <mergeCell ref="AA3724:AC3724"/>
    <mergeCell ref="AE3724:AG3724"/>
    <mergeCell ref="G3723:I3723"/>
    <mergeCell ref="K3723:M3723"/>
    <mergeCell ref="O3723:Q3723"/>
    <mergeCell ref="S3723:U3723"/>
    <mergeCell ref="W3723:Y3723"/>
    <mergeCell ref="AA3723:AC3723"/>
    <mergeCell ref="AN3721:AO3721"/>
    <mergeCell ref="H3722:I3722"/>
    <mergeCell ref="L3722:M3722"/>
    <mergeCell ref="P3722:Q3722"/>
    <mergeCell ref="T3722:U3722"/>
    <mergeCell ref="X3722:Y3722"/>
    <mergeCell ref="AB3722:AC3722"/>
    <mergeCell ref="AF3722:AG3722"/>
    <mergeCell ref="AJ3722:AK3722"/>
    <mergeCell ref="AN3722:AO3722"/>
    <mergeCell ref="AJ3720:AK3720"/>
    <mergeCell ref="AN3720:AO3720"/>
    <mergeCell ref="H3721:I3721"/>
    <mergeCell ref="L3721:M3721"/>
    <mergeCell ref="P3721:Q3721"/>
    <mergeCell ref="T3721:U3721"/>
    <mergeCell ref="X3721:Y3721"/>
    <mergeCell ref="AB3721:AC3721"/>
    <mergeCell ref="AF3721:AG3721"/>
    <mergeCell ref="AJ3721:AK3721"/>
    <mergeCell ref="AF3719:AG3719"/>
    <mergeCell ref="AJ3719:AK3719"/>
    <mergeCell ref="AN3719:AO3719"/>
    <mergeCell ref="H3720:I3720"/>
    <mergeCell ref="L3720:M3720"/>
    <mergeCell ref="P3720:Q3720"/>
    <mergeCell ref="T3720:U3720"/>
    <mergeCell ref="X3720:Y3720"/>
    <mergeCell ref="AB3720:AC3720"/>
    <mergeCell ref="AF3720:AG3720"/>
    <mergeCell ref="H3719:I3719"/>
    <mergeCell ref="L3719:M3719"/>
    <mergeCell ref="P3719:Q3719"/>
    <mergeCell ref="T3719:U3719"/>
    <mergeCell ref="X3719:Y3719"/>
    <mergeCell ref="AB3719:AC3719"/>
    <mergeCell ref="AN3717:AO3717"/>
    <mergeCell ref="H3718:I3718"/>
    <mergeCell ref="L3718:M3718"/>
    <mergeCell ref="P3718:Q3718"/>
    <mergeCell ref="T3718:U3718"/>
    <mergeCell ref="X3718:Y3718"/>
    <mergeCell ref="AB3718:AC3718"/>
    <mergeCell ref="AF3718:AG3718"/>
    <mergeCell ref="AJ3718:AK3718"/>
    <mergeCell ref="AN3718:AO3718"/>
    <mergeCell ref="AJ3716:AK3716"/>
    <mergeCell ref="AN3716:AO3716"/>
    <mergeCell ref="H3717:I3717"/>
    <mergeCell ref="L3717:M3717"/>
    <mergeCell ref="P3717:Q3717"/>
    <mergeCell ref="T3717:U3717"/>
    <mergeCell ref="X3717:Y3717"/>
    <mergeCell ref="AB3717:AC3717"/>
    <mergeCell ref="AF3717:AG3717"/>
    <mergeCell ref="AJ3717:AK3717"/>
    <mergeCell ref="AF3715:AG3715"/>
    <mergeCell ref="AJ3715:AK3715"/>
    <mergeCell ref="AN3715:AO3715"/>
    <mergeCell ref="H3716:I3716"/>
    <mergeCell ref="L3716:M3716"/>
    <mergeCell ref="P3716:Q3716"/>
    <mergeCell ref="T3716:U3716"/>
    <mergeCell ref="X3716:Y3716"/>
    <mergeCell ref="AB3716:AC3716"/>
    <mergeCell ref="AF3716:AG3716"/>
    <mergeCell ref="H3715:I3715"/>
    <mergeCell ref="L3715:M3715"/>
    <mergeCell ref="P3715:Q3715"/>
    <mergeCell ref="T3715:U3715"/>
    <mergeCell ref="X3715:Y3715"/>
    <mergeCell ref="AB3715:AC3715"/>
    <mergeCell ref="AN3713:AO3713"/>
    <mergeCell ref="H3714:I3714"/>
    <mergeCell ref="L3714:M3714"/>
    <mergeCell ref="P3714:Q3714"/>
    <mergeCell ref="T3714:U3714"/>
    <mergeCell ref="X3714:Y3714"/>
    <mergeCell ref="AB3714:AC3714"/>
    <mergeCell ref="AF3714:AG3714"/>
    <mergeCell ref="AJ3714:AK3714"/>
    <mergeCell ref="AN3714:AO3714"/>
    <mergeCell ref="AJ3712:AK3712"/>
    <mergeCell ref="AN3712:AO3712"/>
    <mergeCell ref="H3713:I3713"/>
    <mergeCell ref="L3713:M3713"/>
    <mergeCell ref="P3713:Q3713"/>
    <mergeCell ref="T3713:U3713"/>
    <mergeCell ref="X3713:Y3713"/>
    <mergeCell ref="AB3713:AC3713"/>
    <mergeCell ref="AF3713:AG3713"/>
    <mergeCell ref="AJ3713:AK3713"/>
    <mergeCell ref="AF3711:AG3711"/>
    <mergeCell ref="AJ3711:AK3711"/>
    <mergeCell ref="AN3711:AO3711"/>
    <mergeCell ref="H3712:I3712"/>
    <mergeCell ref="L3712:M3712"/>
    <mergeCell ref="P3712:Q3712"/>
    <mergeCell ref="T3712:U3712"/>
    <mergeCell ref="X3712:Y3712"/>
    <mergeCell ref="AB3712:AC3712"/>
    <mergeCell ref="AF3712:AG3712"/>
    <mergeCell ref="H3711:I3711"/>
    <mergeCell ref="L3711:M3711"/>
    <mergeCell ref="P3711:Q3711"/>
    <mergeCell ref="T3711:U3711"/>
    <mergeCell ref="X3711:Y3711"/>
    <mergeCell ref="AB3711:AC3711"/>
    <mergeCell ref="AN3709:AO3709"/>
    <mergeCell ref="H3710:I3710"/>
    <mergeCell ref="L3710:M3710"/>
    <mergeCell ref="P3710:Q3710"/>
    <mergeCell ref="T3710:U3710"/>
    <mergeCell ref="X3710:Y3710"/>
    <mergeCell ref="AB3710:AC3710"/>
    <mergeCell ref="AF3710:AG3710"/>
    <mergeCell ref="AJ3710:AK3710"/>
    <mergeCell ref="AN3710:AO3710"/>
    <mergeCell ref="AJ3708:AK3708"/>
    <mergeCell ref="AN3708:AO3708"/>
    <mergeCell ref="H3709:I3709"/>
    <mergeCell ref="L3709:M3709"/>
    <mergeCell ref="P3709:Q3709"/>
    <mergeCell ref="T3709:U3709"/>
    <mergeCell ref="X3709:Y3709"/>
    <mergeCell ref="AB3709:AC3709"/>
    <mergeCell ref="AF3709:AG3709"/>
    <mergeCell ref="AJ3709:AK3709"/>
    <mergeCell ref="AF3707:AG3707"/>
    <mergeCell ref="AJ3707:AK3707"/>
    <mergeCell ref="AN3707:AO3707"/>
    <mergeCell ref="H3708:I3708"/>
    <mergeCell ref="L3708:M3708"/>
    <mergeCell ref="P3708:Q3708"/>
    <mergeCell ref="T3708:U3708"/>
    <mergeCell ref="X3708:Y3708"/>
    <mergeCell ref="AB3708:AC3708"/>
    <mergeCell ref="AF3708:AG3708"/>
    <mergeCell ref="H3707:I3707"/>
    <mergeCell ref="L3707:M3707"/>
    <mergeCell ref="P3707:Q3707"/>
    <mergeCell ref="T3707:U3707"/>
    <mergeCell ref="X3707:Y3707"/>
    <mergeCell ref="AB3707:AC3707"/>
    <mergeCell ref="AM3705:AO3705"/>
    <mergeCell ref="H3706:I3706"/>
    <mergeCell ref="L3706:M3706"/>
    <mergeCell ref="P3706:Q3706"/>
    <mergeCell ref="T3706:U3706"/>
    <mergeCell ref="X3706:Y3706"/>
    <mergeCell ref="AB3706:AC3706"/>
    <mergeCell ref="AF3706:AG3706"/>
    <mergeCell ref="AJ3706:AK3706"/>
    <mergeCell ref="AN3706:AO3706"/>
    <mergeCell ref="AI3704:AK3704"/>
    <mergeCell ref="AM3704:AO3704"/>
    <mergeCell ref="G3705:I3705"/>
    <mergeCell ref="K3705:M3705"/>
    <mergeCell ref="O3705:Q3705"/>
    <mergeCell ref="S3705:U3705"/>
    <mergeCell ref="W3705:Y3705"/>
    <mergeCell ref="AA3705:AC3705"/>
    <mergeCell ref="AE3705:AG3705"/>
    <mergeCell ref="AI3705:AK3705"/>
    <mergeCell ref="AE3703:AG3703"/>
    <mergeCell ref="AI3703:AK3703"/>
    <mergeCell ref="AM3703:AO3703"/>
    <mergeCell ref="G3704:I3704"/>
    <mergeCell ref="K3704:M3704"/>
    <mergeCell ref="O3704:Q3704"/>
    <mergeCell ref="S3704:U3704"/>
    <mergeCell ref="W3704:Y3704"/>
    <mergeCell ref="AA3704:AC3704"/>
    <mergeCell ref="AE3704:AG3704"/>
    <mergeCell ref="G3703:I3703"/>
    <mergeCell ref="K3703:M3703"/>
    <mergeCell ref="O3703:Q3703"/>
    <mergeCell ref="S3703:U3703"/>
    <mergeCell ref="W3703:Y3703"/>
    <mergeCell ref="AA3703:AC3703"/>
    <mergeCell ref="AN3701:AO3701"/>
    <mergeCell ref="H3702:I3702"/>
    <mergeCell ref="L3702:M3702"/>
    <mergeCell ref="P3702:Q3702"/>
    <mergeCell ref="T3702:U3702"/>
    <mergeCell ref="X3702:Y3702"/>
    <mergeCell ref="AB3702:AC3702"/>
    <mergeCell ref="AF3702:AG3702"/>
    <mergeCell ref="AJ3702:AK3702"/>
    <mergeCell ref="AN3702:AO3702"/>
    <mergeCell ref="AJ3700:AK3700"/>
    <mergeCell ref="AN3700:AO3700"/>
    <mergeCell ref="H3701:I3701"/>
    <mergeCell ref="L3701:M3701"/>
    <mergeCell ref="P3701:Q3701"/>
    <mergeCell ref="T3701:U3701"/>
    <mergeCell ref="X3701:Y3701"/>
    <mergeCell ref="AB3701:AC3701"/>
    <mergeCell ref="AF3701:AG3701"/>
    <mergeCell ref="AJ3701:AK3701"/>
    <mergeCell ref="AF3699:AG3699"/>
    <mergeCell ref="AJ3699:AK3699"/>
    <mergeCell ref="AN3699:AO3699"/>
    <mergeCell ref="H3700:I3700"/>
    <mergeCell ref="L3700:M3700"/>
    <mergeCell ref="P3700:Q3700"/>
    <mergeCell ref="T3700:U3700"/>
    <mergeCell ref="X3700:Y3700"/>
    <mergeCell ref="AB3700:AC3700"/>
    <mergeCell ref="AF3700:AG3700"/>
    <mergeCell ref="H3699:I3699"/>
    <mergeCell ref="L3699:M3699"/>
    <mergeCell ref="P3699:Q3699"/>
    <mergeCell ref="T3699:U3699"/>
    <mergeCell ref="X3699:Y3699"/>
    <mergeCell ref="AB3699:AC3699"/>
    <mergeCell ref="AN3697:AO3697"/>
    <mergeCell ref="H3698:I3698"/>
    <mergeCell ref="L3698:M3698"/>
    <mergeCell ref="P3698:Q3698"/>
    <mergeCell ref="T3698:U3698"/>
    <mergeCell ref="X3698:Y3698"/>
    <mergeCell ref="AB3698:AC3698"/>
    <mergeCell ref="AF3698:AG3698"/>
    <mergeCell ref="AJ3698:AK3698"/>
    <mergeCell ref="AN3698:AO3698"/>
    <mergeCell ref="AJ3696:AK3696"/>
    <mergeCell ref="AN3696:AO3696"/>
    <mergeCell ref="H3697:I3697"/>
    <mergeCell ref="L3697:M3697"/>
    <mergeCell ref="P3697:Q3697"/>
    <mergeCell ref="T3697:U3697"/>
    <mergeCell ref="X3697:Y3697"/>
    <mergeCell ref="AB3697:AC3697"/>
    <mergeCell ref="AF3697:AG3697"/>
    <mergeCell ref="AJ3697:AK3697"/>
    <mergeCell ref="AF3695:AG3695"/>
    <mergeCell ref="AJ3695:AK3695"/>
    <mergeCell ref="AN3695:AO3695"/>
    <mergeCell ref="H3696:I3696"/>
    <mergeCell ref="L3696:M3696"/>
    <mergeCell ref="P3696:Q3696"/>
    <mergeCell ref="T3696:U3696"/>
    <mergeCell ref="X3696:Y3696"/>
    <mergeCell ref="AB3696:AC3696"/>
    <mergeCell ref="AF3696:AG3696"/>
    <mergeCell ref="H3695:I3695"/>
    <mergeCell ref="L3695:M3695"/>
    <mergeCell ref="P3695:Q3695"/>
    <mergeCell ref="T3695:U3695"/>
    <mergeCell ref="X3695:Y3695"/>
    <mergeCell ref="AB3695:AC3695"/>
    <mergeCell ref="AM3693:AO3693"/>
    <mergeCell ref="H3694:I3694"/>
    <mergeCell ref="L3694:M3694"/>
    <mergeCell ref="P3694:Q3694"/>
    <mergeCell ref="T3694:U3694"/>
    <mergeCell ref="X3694:Y3694"/>
    <mergeCell ref="AB3694:AC3694"/>
    <mergeCell ref="AF3694:AG3694"/>
    <mergeCell ref="AJ3694:AK3694"/>
    <mergeCell ref="AN3694:AO3694"/>
    <mergeCell ref="AI3692:AK3692"/>
    <mergeCell ref="AM3692:AO3692"/>
    <mergeCell ref="G3693:I3693"/>
    <mergeCell ref="K3693:M3693"/>
    <mergeCell ref="O3693:Q3693"/>
    <mergeCell ref="S3693:U3693"/>
    <mergeCell ref="W3693:Y3693"/>
    <mergeCell ref="AA3693:AC3693"/>
    <mergeCell ref="AE3693:AG3693"/>
    <mergeCell ref="AI3693:AK3693"/>
    <mergeCell ref="AE3691:AG3691"/>
    <mergeCell ref="AI3691:AK3691"/>
    <mergeCell ref="AM3691:AO3691"/>
    <mergeCell ref="G3692:I3692"/>
    <mergeCell ref="K3692:M3692"/>
    <mergeCell ref="O3692:Q3692"/>
    <mergeCell ref="S3692:U3692"/>
    <mergeCell ref="W3692:Y3692"/>
    <mergeCell ref="AA3692:AC3692"/>
    <mergeCell ref="AE3692:AG3692"/>
    <mergeCell ref="G3691:I3691"/>
    <mergeCell ref="K3691:M3691"/>
    <mergeCell ref="O3691:Q3691"/>
    <mergeCell ref="S3691:U3691"/>
    <mergeCell ref="W3691:Y3691"/>
    <mergeCell ref="AA3691:AC3691"/>
    <mergeCell ref="AN3689:AO3689"/>
    <mergeCell ref="H3690:I3690"/>
    <mergeCell ref="L3690:M3690"/>
    <mergeCell ref="P3690:Q3690"/>
    <mergeCell ref="T3690:U3690"/>
    <mergeCell ref="X3690:Y3690"/>
    <mergeCell ref="AB3690:AC3690"/>
    <mergeCell ref="AF3690:AG3690"/>
    <mergeCell ref="AJ3690:AK3690"/>
    <mergeCell ref="AN3690:AO3690"/>
    <mergeCell ref="AJ3688:AK3688"/>
    <mergeCell ref="AN3688:AO3688"/>
    <mergeCell ref="H3689:I3689"/>
    <mergeCell ref="L3689:M3689"/>
    <mergeCell ref="P3689:Q3689"/>
    <mergeCell ref="T3689:U3689"/>
    <mergeCell ref="X3689:Y3689"/>
    <mergeCell ref="AB3689:AC3689"/>
    <mergeCell ref="AF3689:AG3689"/>
    <mergeCell ref="AJ3689:AK3689"/>
    <mergeCell ref="AF3687:AG3687"/>
    <mergeCell ref="AJ3687:AK3687"/>
    <mergeCell ref="AN3687:AO3687"/>
    <mergeCell ref="H3688:I3688"/>
    <mergeCell ref="L3688:M3688"/>
    <mergeCell ref="P3688:Q3688"/>
    <mergeCell ref="T3688:U3688"/>
    <mergeCell ref="X3688:Y3688"/>
    <mergeCell ref="AB3688:AC3688"/>
    <mergeCell ref="AF3688:AG3688"/>
    <mergeCell ref="H3687:I3687"/>
    <mergeCell ref="L3687:M3687"/>
    <mergeCell ref="P3687:Q3687"/>
    <mergeCell ref="T3687:U3687"/>
    <mergeCell ref="X3687:Y3687"/>
    <mergeCell ref="AB3687:AC3687"/>
    <mergeCell ref="AN3685:AO3685"/>
    <mergeCell ref="H3686:I3686"/>
    <mergeCell ref="L3686:M3686"/>
    <mergeCell ref="P3686:Q3686"/>
    <mergeCell ref="T3686:U3686"/>
    <mergeCell ref="X3686:Y3686"/>
    <mergeCell ref="AB3686:AC3686"/>
    <mergeCell ref="AF3686:AG3686"/>
    <mergeCell ref="AJ3686:AK3686"/>
    <mergeCell ref="AN3686:AO3686"/>
    <mergeCell ref="AJ3684:AK3684"/>
    <mergeCell ref="AN3684:AO3684"/>
    <mergeCell ref="H3685:I3685"/>
    <mergeCell ref="L3685:M3685"/>
    <mergeCell ref="P3685:Q3685"/>
    <mergeCell ref="T3685:U3685"/>
    <mergeCell ref="X3685:Y3685"/>
    <mergeCell ref="AB3685:AC3685"/>
    <mergeCell ref="AF3685:AG3685"/>
    <mergeCell ref="AJ3685:AK3685"/>
    <mergeCell ref="AF3683:AG3683"/>
    <mergeCell ref="AJ3683:AK3683"/>
    <mergeCell ref="AN3683:AO3683"/>
    <mergeCell ref="H3684:I3684"/>
    <mergeCell ref="L3684:M3684"/>
    <mergeCell ref="P3684:Q3684"/>
    <mergeCell ref="T3684:U3684"/>
    <mergeCell ref="X3684:Y3684"/>
    <mergeCell ref="AB3684:AC3684"/>
    <mergeCell ref="AF3684:AG3684"/>
    <mergeCell ref="H3683:I3683"/>
    <mergeCell ref="L3683:M3683"/>
    <mergeCell ref="P3683:Q3683"/>
    <mergeCell ref="T3683:U3683"/>
    <mergeCell ref="X3683:Y3683"/>
    <mergeCell ref="AB3683:AC3683"/>
    <mergeCell ref="AN3681:AO3681"/>
    <mergeCell ref="H3682:I3682"/>
    <mergeCell ref="L3682:M3682"/>
    <mergeCell ref="P3682:Q3682"/>
    <mergeCell ref="T3682:U3682"/>
    <mergeCell ref="X3682:Y3682"/>
    <mergeCell ref="AB3682:AC3682"/>
    <mergeCell ref="AF3682:AG3682"/>
    <mergeCell ref="AJ3682:AK3682"/>
    <mergeCell ref="AN3682:AO3682"/>
    <mergeCell ref="AJ3680:AK3680"/>
    <mergeCell ref="AN3680:AO3680"/>
    <mergeCell ref="H3681:I3681"/>
    <mergeCell ref="L3681:M3681"/>
    <mergeCell ref="P3681:Q3681"/>
    <mergeCell ref="T3681:U3681"/>
    <mergeCell ref="X3681:Y3681"/>
    <mergeCell ref="AB3681:AC3681"/>
    <mergeCell ref="AF3681:AG3681"/>
    <mergeCell ref="AJ3681:AK3681"/>
    <mergeCell ref="AF3679:AG3679"/>
    <mergeCell ref="AJ3679:AK3679"/>
    <mergeCell ref="AN3679:AO3679"/>
    <mergeCell ref="H3680:I3680"/>
    <mergeCell ref="L3680:M3680"/>
    <mergeCell ref="P3680:Q3680"/>
    <mergeCell ref="T3680:U3680"/>
    <mergeCell ref="X3680:Y3680"/>
    <mergeCell ref="AB3680:AC3680"/>
    <mergeCell ref="AF3680:AG3680"/>
    <mergeCell ref="H3679:I3679"/>
    <mergeCell ref="L3679:M3679"/>
    <mergeCell ref="P3679:Q3679"/>
    <mergeCell ref="T3679:U3679"/>
    <mergeCell ref="X3679:Y3679"/>
    <mergeCell ref="AB3679:AC3679"/>
    <mergeCell ref="AN3677:AO3677"/>
    <mergeCell ref="H3678:I3678"/>
    <mergeCell ref="L3678:M3678"/>
    <mergeCell ref="P3678:Q3678"/>
    <mergeCell ref="T3678:U3678"/>
    <mergeCell ref="X3678:Y3678"/>
    <mergeCell ref="AB3678:AC3678"/>
    <mergeCell ref="AF3678:AG3678"/>
    <mergeCell ref="AJ3678:AK3678"/>
    <mergeCell ref="AN3678:AO3678"/>
    <mergeCell ref="AJ3676:AK3676"/>
    <mergeCell ref="AN3676:AO3676"/>
    <mergeCell ref="H3677:I3677"/>
    <mergeCell ref="L3677:M3677"/>
    <mergeCell ref="P3677:Q3677"/>
    <mergeCell ref="T3677:U3677"/>
    <mergeCell ref="X3677:Y3677"/>
    <mergeCell ref="AB3677:AC3677"/>
    <mergeCell ref="AF3677:AG3677"/>
    <mergeCell ref="AJ3677:AK3677"/>
    <mergeCell ref="AE3675:AG3675"/>
    <mergeCell ref="AI3675:AK3675"/>
    <mergeCell ref="AM3675:AO3675"/>
    <mergeCell ref="H3676:I3676"/>
    <mergeCell ref="L3676:M3676"/>
    <mergeCell ref="P3676:Q3676"/>
    <mergeCell ref="T3676:U3676"/>
    <mergeCell ref="X3676:Y3676"/>
    <mergeCell ref="AB3676:AC3676"/>
    <mergeCell ref="AF3676:AG3676"/>
    <mergeCell ref="G3675:I3675"/>
    <mergeCell ref="K3675:M3675"/>
    <mergeCell ref="O3675:Q3675"/>
    <mergeCell ref="S3675:U3675"/>
    <mergeCell ref="W3675:Y3675"/>
    <mergeCell ref="AA3675:AC3675"/>
    <mergeCell ref="AM3673:AO3673"/>
    <mergeCell ref="G3674:I3674"/>
    <mergeCell ref="K3674:M3674"/>
    <mergeCell ref="O3674:Q3674"/>
    <mergeCell ref="S3674:U3674"/>
    <mergeCell ref="W3674:Y3674"/>
    <mergeCell ref="AA3674:AC3674"/>
    <mergeCell ref="AE3674:AG3674"/>
    <mergeCell ref="AI3674:AK3674"/>
    <mergeCell ref="AM3674:AO3674"/>
    <mergeCell ref="AJ3672:AK3672"/>
    <mergeCell ref="AN3672:AO3672"/>
    <mergeCell ref="G3673:I3673"/>
    <mergeCell ref="K3673:M3673"/>
    <mergeCell ref="O3673:Q3673"/>
    <mergeCell ref="S3673:U3673"/>
    <mergeCell ref="W3673:Y3673"/>
    <mergeCell ref="AA3673:AC3673"/>
    <mergeCell ref="AE3673:AG3673"/>
    <mergeCell ref="AI3673:AK3673"/>
    <mergeCell ref="AF3671:AG3671"/>
    <mergeCell ref="AJ3671:AK3671"/>
    <mergeCell ref="AN3671:AO3671"/>
    <mergeCell ref="H3672:I3672"/>
    <mergeCell ref="L3672:M3672"/>
    <mergeCell ref="P3672:Q3672"/>
    <mergeCell ref="T3672:U3672"/>
    <mergeCell ref="X3672:Y3672"/>
    <mergeCell ref="AB3672:AC3672"/>
    <mergeCell ref="AF3672:AG3672"/>
    <mergeCell ref="H3671:I3671"/>
    <mergeCell ref="L3671:M3671"/>
    <mergeCell ref="P3671:Q3671"/>
    <mergeCell ref="T3671:U3671"/>
    <mergeCell ref="X3671:Y3671"/>
    <mergeCell ref="AB3671:AC3671"/>
    <mergeCell ref="AN3669:AO3669"/>
    <mergeCell ref="H3670:I3670"/>
    <mergeCell ref="L3670:M3670"/>
    <mergeCell ref="P3670:Q3670"/>
    <mergeCell ref="T3670:U3670"/>
    <mergeCell ref="X3670:Y3670"/>
    <mergeCell ref="AB3670:AC3670"/>
    <mergeCell ref="AF3670:AG3670"/>
    <mergeCell ref="AJ3670:AK3670"/>
    <mergeCell ref="AN3670:AO3670"/>
    <mergeCell ref="AJ3668:AK3668"/>
    <mergeCell ref="AN3668:AO3668"/>
    <mergeCell ref="H3669:I3669"/>
    <mergeCell ref="L3669:M3669"/>
    <mergeCell ref="P3669:Q3669"/>
    <mergeCell ref="T3669:U3669"/>
    <mergeCell ref="X3669:Y3669"/>
    <mergeCell ref="AB3669:AC3669"/>
    <mergeCell ref="AF3669:AG3669"/>
    <mergeCell ref="AJ3669:AK3669"/>
    <mergeCell ref="AF3667:AG3667"/>
    <mergeCell ref="AJ3667:AK3667"/>
    <mergeCell ref="AN3667:AO3667"/>
    <mergeCell ref="H3668:I3668"/>
    <mergeCell ref="L3668:M3668"/>
    <mergeCell ref="P3668:Q3668"/>
    <mergeCell ref="T3668:U3668"/>
    <mergeCell ref="X3668:Y3668"/>
    <mergeCell ref="AB3668:AC3668"/>
    <mergeCell ref="AF3668:AG3668"/>
    <mergeCell ref="H3667:I3667"/>
    <mergeCell ref="L3667:M3667"/>
    <mergeCell ref="P3667:Q3667"/>
    <mergeCell ref="T3667:U3667"/>
    <mergeCell ref="X3667:Y3667"/>
    <mergeCell ref="AB3667:AC3667"/>
    <mergeCell ref="AN3665:AO3665"/>
    <mergeCell ref="H3666:I3666"/>
    <mergeCell ref="L3666:M3666"/>
    <mergeCell ref="P3666:Q3666"/>
    <mergeCell ref="T3666:U3666"/>
    <mergeCell ref="X3666:Y3666"/>
    <mergeCell ref="AB3666:AC3666"/>
    <mergeCell ref="AF3666:AG3666"/>
    <mergeCell ref="AJ3666:AK3666"/>
    <mergeCell ref="AN3666:AO3666"/>
    <mergeCell ref="AJ3664:AK3664"/>
    <mergeCell ref="AN3664:AO3664"/>
    <mergeCell ref="H3665:I3665"/>
    <mergeCell ref="L3665:M3665"/>
    <mergeCell ref="P3665:Q3665"/>
    <mergeCell ref="T3665:U3665"/>
    <mergeCell ref="X3665:Y3665"/>
    <mergeCell ref="AB3665:AC3665"/>
    <mergeCell ref="AF3665:AG3665"/>
    <mergeCell ref="AJ3665:AK3665"/>
    <mergeCell ref="AE3663:AG3663"/>
    <mergeCell ref="AI3663:AK3663"/>
    <mergeCell ref="AM3663:AO3663"/>
    <mergeCell ref="H3664:I3664"/>
    <mergeCell ref="L3664:M3664"/>
    <mergeCell ref="P3664:Q3664"/>
    <mergeCell ref="T3664:U3664"/>
    <mergeCell ref="X3664:Y3664"/>
    <mergeCell ref="AB3664:AC3664"/>
    <mergeCell ref="AF3664:AG3664"/>
    <mergeCell ref="G3663:I3663"/>
    <mergeCell ref="K3663:M3663"/>
    <mergeCell ref="O3663:Q3663"/>
    <mergeCell ref="S3663:U3663"/>
    <mergeCell ref="W3663:Y3663"/>
    <mergeCell ref="AA3663:AC3663"/>
    <mergeCell ref="AM3661:AO3661"/>
    <mergeCell ref="G3662:I3662"/>
    <mergeCell ref="K3662:M3662"/>
    <mergeCell ref="O3662:Q3662"/>
    <mergeCell ref="S3662:U3662"/>
    <mergeCell ref="W3662:Y3662"/>
    <mergeCell ref="AA3662:AC3662"/>
    <mergeCell ref="AE3662:AG3662"/>
    <mergeCell ref="AI3662:AK3662"/>
    <mergeCell ref="AM3662:AO3662"/>
    <mergeCell ref="AJ3660:AK3660"/>
    <mergeCell ref="AN3660:AO3660"/>
    <mergeCell ref="G3661:I3661"/>
    <mergeCell ref="K3661:M3661"/>
    <mergeCell ref="O3661:Q3661"/>
    <mergeCell ref="S3661:U3661"/>
    <mergeCell ref="W3661:Y3661"/>
    <mergeCell ref="AA3661:AC3661"/>
    <mergeCell ref="AE3661:AG3661"/>
    <mergeCell ref="AI3661:AK3661"/>
    <mergeCell ref="AF3659:AG3659"/>
    <mergeCell ref="AJ3659:AK3659"/>
    <mergeCell ref="AN3659:AO3659"/>
    <mergeCell ref="H3660:I3660"/>
    <mergeCell ref="L3660:M3660"/>
    <mergeCell ref="P3660:Q3660"/>
    <mergeCell ref="T3660:U3660"/>
    <mergeCell ref="X3660:Y3660"/>
    <mergeCell ref="AB3660:AC3660"/>
    <mergeCell ref="AF3660:AG3660"/>
    <mergeCell ref="H3659:I3659"/>
    <mergeCell ref="L3659:M3659"/>
    <mergeCell ref="P3659:Q3659"/>
    <mergeCell ref="T3659:U3659"/>
    <mergeCell ref="X3659:Y3659"/>
    <mergeCell ref="AB3659:AC3659"/>
    <mergeCell ref="AN3657:AO3657"/>
    <mergeCell ref="H3658:I3658"/>
    <mergeCell ref="L3658:M3658"/>
    <mergeCell ref="P3658:Q3658"/>
    <mergeCell ref="T3658:U3658"/>
    <mergeCell ref="X3658:Y3658"/>
    <mergeCell ref="AB3658:AC3658"/>
    <mergeCell ref="AF3658:AG3658"/>
    <mergeCell ref="AJ3658:AK3658"/>
    <mergeCell ref="AN3658:AO3658"/>
    <mergeCell ref="AJ3656:AK3656"/>
    <mergeCell ref="AN3656:AO3656"/>
    <mergeCell ref="H3657:I3657"/>
    <mergeCell ref="L3657:M3657"/>
    <mergeCell ref="P3657:Q3657"/>
    <mergeCell ref="T3657:U3657"/>
    <mergeCell ref="X3657:Y3657"/>
    <mergeCell ref="AB3657:AC3657"/>
    <mergeCell ref="AF3657:AG3657"/>
    <mergeCell ref="AJ3657:AK3657"/>
    <mergeCell ref="AF3655:AG3655"/>
    <mergeCell ref="AJ3655:AK3655"/>
    <mergeCell ref="AN3655:AO3655"/>
    <mergeCell ref="H3656:I3656"/>
    <mergeCell ref="L3656:M3656"/>
    <mergeCell ref="P3656:Q3656"/>
    <mergeCell ref="T3656:U3656"/>
    <mergeCell ref="X3656:Y3656"/>
    <mergeCell ref="AB3656:AC3656"/>
    <mergeCell ref="AF3656:AG3656"/>
    <mergeCell ref="H3655:I3655"/>
    <mergeCell ref="L3655:M3655"/>
    <mergeCell ref="P3655:Q3655"/>
    <mergeCell ref="T3655:U3655"/>
    <mergeCell ref="X3655:Y3655"/>
    <mergeCell ref="AB3655:AC3655"/>
    <mergeCell ref="AN3653:AO3653"/>
    <mergeCell ref="H3654:I3654"/>
    <mergeCell ref="L3654:M3654"/>
    <mergeCell ref="P3654:Q3654"/>
    <mergeCell ref="T3654:U3654"/>
    <mergeCell ref="X3654:Y3654"/>
    <mergeCell ref="AB3654:AC3654"/>
    <mergeCell ref="AF3654:AG3654"/>
    <mergeCell ref="AJ3654:AK3654"/>
    <mergeCell ref="AN3654:AO3654"/>
    <mergeCell ref="AJ3652:AK3652"/>
    <mergeCell ref="AN3652:AO3652"/>
    <mergeCell ref="H3653:I3653"/>
    <mergeCell ref="L3653:M3653"/>
    <mergeCell ref="P3653:Q3653"/>
    <mergeCell ref="T3653:U3653"/>
    <mergeCell ref="X3653:Y3653"/>
    <mergeCell ref="AB3653:AC3653"/>
    <mergeCell ref="AF3653:AG3653"/>
    <mergeCell ref="AJ3653:AK3653"/>
    <mergeCell ref="AF3651:AG3651"/>
    <mergeCell ref="AJ3651:AK3651"/>
    <mergeCell ref="AN3651:AO3651"/>
    <mergeCell ref="H3652:I3652"/>
    <mergeCell ref="L3652:M3652"/>
    <mergeCell ref="P3652:Q3652"/>
    <mergeCell ref="T3652:U3652"/>
    <mergeCell ref="X3652:Y3652"/>
    <mergeCell ref="AB3652:AC3652"/>
    <mergeCell ref="AF3652:AG3652"/>
    <mergeCell ref="H3651:I3651"/>
    <mergeCell ref="L3651:M3651"/>
    <mergeCell ref="P3651:Q3651"/>
    <mergeCell ref="T3651:U3651"/>
    <mergeCell ref="X3651:Y3651"/>
    <mergeCell ref="AB3651:AC3651"/>
    <mergeCell ref="AM3649:AO3649"/>
    <mergeCell ref="G3650:I3650"/>
    <mergeCell ref="K3650:M3650"/>
    <mergeCell ref="O3650:Q3650"/>
    <mergeCell ref="S3650:U3650"/>
    <mergeCell ref="W3650:Y3650"/>
    <mergeCell ref="AA3650:AC3650"/>
    <mergeCell ref="AE3650:AG3650"/>
    <mergeCell ref="AI3650:AK3650"/>
    <mergeCell ref="AM3650:AO3650"/>
    <mergeCell ref="AI3648:AK3648"/>
    <mergeCell ref="AM3648:AO3648"/>
    <mergeCell ref="G3649:I3649"/>
    <mergeCell ref="K3649:M3649"/>
    <mergeCell ref="O3649:Q3649"/>
    <mergeCell ref="S3649:U3649"/>
    <mergeCell ref="W3649:Y3649"/>
    <mergeCell ref="AA3649:AC3649"/>
    <mergeCell ref="AE3649:AG3649"/>
    <mergeCell ref="AI3649:AK3649"/>
    <mergeCell ref="AF3647:AG3647"/>
    <mergeCell ref="AJ3647:AK3647"/>
    <mergeCell ref="AN3647:AO3647"/>
    <mergeCell ref="G3648:I3648"/>
    <mergeCell ref="K3648:M3648"/>
    <mergeCell ref="O3648:Q3648"/>
    <mergeCell ref="S3648:U3648"/>
    <mergeCell ref="W3648:Y3648"/>
    <mergeCell ref="AA3648:AC3648"/>
    <mergeCell ref="AE3648:AG3648"/>
    <mergeCell ref="H3647:I3647"/>
    <mergeCell ref="L3647:M3647"/>
    <mergeCell ref="P3647:Q3647"/>
    <mergeCell ref="T3647:U3647"/>
    <mergeCell ref="X3647:Y3647"/>
    <mergeCell ref="AB3647:AC3647"/>
    <mergeCell ref="AM3645:AO3645"/>
    <mergeCell ref="H3646:I3646"/>
    <mergeCell ref="L3646:M3646"/>
    <mergeCell ref="P3646:Q3646"/>
    <mergeCell ref="T3646:U3646"/>
    <mergeCell ref="X3646:Y3646"/>
    <mergeCell ref="AB3646:AC3646"/>
    <mergeCell ref="AF3646:AG3646"/>
    <mergeCell ref="AJ3646:AK3646"/>
    <mergeCell ref="AN3646:AO3646"/>
    <mergeCell ref="AI3644:AK3644"/>
    <mergeCell ref="AM3644:AO3644"/>
    <mergeCell ref="G3645:I3645"/>
    <mergeCell ref="K3645:M3645"/>
    <mergeCell ref="O3645:Q3645"/>
    <mergeCell ref="S3645:U3645"/>
    <mergeCell ref="W3645:Y3645"/>
    <mergeCell ref="AA3645:AC3645"/>
    <mergeCell ref="AE3645:AG3645"/>
    <mergeCell ref="AI3645:AK3645"/>
    <mergeCell ref="AE3643:AG3643"/>
    <mergeCell ref="AI3643:AK3643"/>
    <mergeCell ref="AM3643:AO3643"/>
    <mergeCell ref="G3644:I3644"/>
    <mergeCell ref="K3644:M3644"/>
    <mergeCell ref="O3644:Q3644"/>
    <mergeCell ref="S3644:U3644"/>
    <mergeCell ref="W3644:Y3644"/>
    <mergeCell ref="AA3644:AC3644"/>
    <mergeCell ref="AE3644:AG3644"/>
    <mergeCell ref="G3643:I3643"/>
    <mergeCell ref="K3643:M3643"/>
    <mergeCell ref="O3643:Q3643"/>
    <mergeCell ref="S3643:U3643"/>
    <mergeCell ref="W3643:Y3643"/>
    <mergeCell ref="AA3643:AC3643"/>
    <mergeCell ref="AN3641:AO3641"/>
    <mergeCell ref="H3642:I3642"/>
    <mergeCell ref="L3642:M3642"/>
    <mergeCell ref="P3642:Q3642"/>
    <mergeCell ref="T3642:U3642"/>
    <mergeCell ref="X3642:Y3642"/>
    <mergeCell ref="AB3642:AC3642"/>
    <mergeCell ref="AF3642:AG3642"/>
    <mergeCell ref="AJ3642:AK3642"/>
    <mergeCell ref="AN3642:AO3642"/>
    <mergeCell ref="AI3640:AK3640"/>
    <mergeCell ref="AM3640:AO3640"/>
    <mergeCell ref="H3641:I3641"/>
    <mergeCell ref="L3641:M3641"/>
    <mergeCell ref="P3641:Q3641"/>
    <mergeCell ref="T3641:U3641"/>
    <mergeCell ref="X3641:Y3641"/>
    <mergeCell ref="AB3641:AC3641"/>
    <mergeCell ref="AF3641:AG3641"/>
    <mergeCell ref="AJ3641:AK3641"/>
    <mergeCell ref="AE3639:AG3639"/>
    <mergeCell ref="AI3639:AK3639"/>
    <mergeCell ref="AM3639:AO3639"/>
    <mergeCell ref="G3640:I3640"/>
    <mergeCell ref="K3640:M3640"/>
    <mergeCell ref="O3640:Q3640"/>
    <mergeCell ref="S3640:U3640"/>
    <mergeCell ref="W3640:Y3640"/>
    <mergeCell ref="AA3640:AC3640"/>
    <mergeCell ref="AE3640:AG3640"/>
    <mergeCell ref="G3639:I3639"/>
    <mergeCell ref="K3639:M3639"/>
    <mergeCell ref="O3639:Q3639"/>
    <mergeCell ref="S3639:U3639"/>
    <mergeCell ref="W3639:Y3639"/>
    <mergeCell ref="AA3639:AC3639"/>
    <mergeCell ref="AN3637:AO3637"/>
    <mergeCell ref="G3638:I3638"/>
    <mergeCell ref="K3638:M3638"/>
    <mergeCell ref="O3638:Q3638"/>
    <mergeCell ref="S3638:U3638"/>
    <mergeCell ref="W3638:Y3638"/>
    <mergeCell ref="AA3638:AC3638"/>
    <mergeCell ref="AE3638:AG3638"/>
    <mergeCell ref="AI3638:AK3638"/>
    <mergeCell ref="AM3638:AO3638"/>
    <mergeCell ref="AJ3636:AK3636"/>
    <mergeCell ref="AN3636:AO3636"/>
    <mergeCell ref="H3637:I3637"/>
    <mergeCell ref="L3637:M3637"/>
    <mergeCell ref="P3637:Q3637"/>
    <mergeCell ref="T3637:U3637"/>
    <mergeCell ref="X3637:Y3637"/>
    <mergeCell ref="AB3637:AC3637"/>
    <mergeCell ref="AF3637:AG3637"/>
    <mergeCell ref="AJ3637:AK3637"/>
    <mergeCell ref="AF3635:AG3635"/>
    <mergeCell ref="AJ3635:AK3635"/>
    <mergeCell ref="AN3635:AO3635"/>
    <mergeCell ref="H3636:I3636"/>
    <mergeCell ref="L3636:M3636"/>
    <mergeCell ref="P3636:Q3636"/>
    <mergeCell ref="T3636:U3636"/>
    <mergeCell ref="X3636:Y3636"/>
    <mergeCell ref="AB3636:AC3636"/>
    <mergeCell ref="AF3636:AG3636"/>
    <mergeCell ref="H3635:I3635"/>
    <mergeCell ref="L3635:M3635"/>
    <mergeCell ref="P3635:Q3635"/>
    <mergeCell ref="T3635:U3635"/>
    <mergeCell ref="X3635:Y3635"/>
    <mergeCell ref="AB3635:AC3635"/>
    <mergeCell ref="AN3633:AO3633"/>
    <mergeCell ref="H3634:I3634"/>
    <mergeCell ref="L3634:M3634"/>
    <mergeCell ref="P3634:Q3634"/>
    <mergeCell ref="T3634:U3634"/>
    <mergeCell ref="X3634:Y3634"/>
    <mergeCell ref="AB3634:AC3634"/>
    <mergeCell ref="AF3634:AG3634"/>
    <mergeCell ref="AJ3634:AK3634"/>
    <mergeCell ref="AN3634:AO3634"/>
    <mergeCell ref="AJ3632:AK3632"/>
    <mergeCell ref="AN3632:AO3632"/>
    <mergeCell ref="H3633:I3633"/>
    <mergeCell ref="L3633:M3633"/>
    <mergeCell ref="P3633:Q3633"/>
    <mergeCell ref="T3633:U3633"/>
    <mergeCell ref="X3633:Y3633"/>
    <mergeCell ref="AB3633:AC3633"/>
    <mergeCell ref="AF3633:AG3633"/>
    <mergeCell ref="AJ3633:AK3633"/>
    <mergeCell ref="AF3631:AG3631"/>
    <mergeCell ref="AJ3631:AK3631"/>
    <mergeCell ref="AN3631:AO3631"/>
    <mergeCell ref="H3632:I3632"/>
    <mergeCell ref="L3632:M3632"/>
    <mergeCell ref="P3632:Q3632"/>
    <mergeCell ref="T3632:U3632"/>
    <mergeCell ref="X3632:Y3632"/>
    <mergeCell ref="AB3632:AC3632"/>
    <mergeCell ref="AF3632:AG3632"/>
    <mergeCell ref="H3631:I3631"/>
    <mergeCell ref="L3631:M3631"/>
    <mergeCell ref="P3631:Q3631"/>
    <mergeCell ref="T3631:U3631"/>
    <mergeCell ref="X3631:Y3631"/>
    <mergeCell ref="AB3631:AC3631"/>
    <mergeCell ref="AN3629:AO3629"/>
    <mergeCell ref="H3630:I3630"/>
    <mergeCell ref="L3630:M3630"/>
    <mergeCell ref="P3630:Q3630"/>
    <mergeCell ref="T3630:U3630"/>
    <mergeCell ref="X3630:Y3630"/>
    <mergeCell ref="AB3630:AC3630"/>
    <mergeCell ref="AF3630:AG3630"/>
    <mergeCell ref="AJ3630:AK3630"/>
    <mergeCell ref="AN3630:AO3630"/>
    <mergeCell ref="AI3628:AK3628"/>
    <mergeCell ref="AM3628:AO3628"/>
    <mergeCell ref="H3629:I3629"/>
    <mergeCell ref="L3629:M3629"/>
    <mergeCell ref="P3629:Q3629"/>
    <mergeCell ref="T3629:U3629"/>
    <mergeCell ref="X3629:Y3629"/>
    <mergeCell ref="AB3629:AC3629"/>
    <mergeCell ref="AF3629:AG3629"/>
    <mergeCell ref="AJ3629:AK3629"/>
    <mergeCell ref="AE3627:AG3627"/>
    <mergeCell ref="AI3627:AK3627"/>
    <mergeCell ref="AM3627:AO3627"/>
    <mergeCell ref="G3628:I3628"/>
    <mergeCell ref="K3628:M3628"/>
    <mergeCell ref="O3628:Q3628"/>
    <mergeCell ref="S3628:U3628"/>
    <mergeCell ref="W3628:Y3628"/>
    <mergeCell ref="AA3628:AC3628"/>
    <mergeCell ref="AE3628:AG3628"/>
    <mergeCell ref="G3627:I3627"/>
    <mergeCell ref="K3627:M3627"/>
    <mergeCell ref="O3627:Q3627"/>
    <mergeCell ref="S3627:U3627"/>
    <mergeCell ref="W3627:Y3627"/>
    <mergeCell ref="AA3627:AC3627"/>
    <mergeCell ref="AN3625:AO3625"/>
    <mergeCell ref="G3626:I3626"/>
    <mergeCell ref="K3626:M3626"/>
    <mergeCell ref="O3626:Q3626"/>
    <mergeCell ref="S3626:U3626"/>
    <mergeCell ref="W3626:Y3626"/>
    <mergeCell ref="AA3626:AC3626"/>
    <mergeCell ref="AE3626:AG3626"/>
    <mergeCell ref="AI3626:AK3626"/>
    <mergeCell ref="AM3626:AO3626"/>
    <mergeCell ref="AJ3624:AK3624"/>
    <mergeCell ref="AN3624:AO3624"/>
    <mergeCell ref="H3625:I3625"/>
    <mergeCell ref="L3625:M3625"/>
    <mergeCell ref="P3625:Q3625"/>
    <mergeCell ref="T3625:U3625"/>
    <mergeCell ref="X3625:Y3625"/>
    <mergeCell ref="AB3625:AC3625"/>
    <mergeCell ref="AF3625:AG3625"/>
    <mergeCell ref="AJ3625:AK3625"/>
    <mergeCell ref="AE3623:AG3623"/>
    <mergeCell ref="AI3623:AK3623"/>
    <mergeCell ref="AM3623:AO3623"/>
    <mergeCell ref="H3624:I3624"/>
    <mergeCell ref="L3624:M3624"/>
    <mergeCell ref="P3624:Q3624"/>
    <mergeCell ref="T3624:U3624"/>
    <mergeCell ref="X3624:Y3624"/>
    <mergeCell ref="AB3624:AC3624"/>
    <mergeCell ref="AF3624:AG3624"/>
    <mergeCell ref="G3623:I3623"/>
    <mergeCell ref="K3623:M3623"/>
    <mergeCell ref="O3623:Q3623"/>
    <mergeCell ref="S3623:U3623"/>
    <mergeCell ref="W3623:Y3623"/>
    <mergeCell ref="AA3623:AC3623"/>
    <mergeCell ref="AN3621:AO3621"/>
    <mergeCell ref="G3622:I3622"/>
    <mergeCell ref="K3622:M3622"/>
    <mergeCell ref="O3622:Q3622"/>
    <mergeCell ref="S3622:U3622"/>
    <mergeCell ref="W3622:Y3622"/>
    <mergeCell ref="AA3622:AC3622"/>
    <mergeCell ref="AE3622:AG3622"/>
    <mergeCell ref="AI3622:AK3622"/>
    <mergeCell ref="AM3622:AO3622"/>
    <mergeCell ref="AJ3620:AK3620"/>
    <mergeCell ref="AN3620:AO3620"/>
    <mergeCell ref="H3621:I3621"/>
    <mergeCell ref="L3621:M3621"/>
    <mergeCell ref="P3621:Q3621"/>
    <mergeCell ref="T3621:U3621"/>
    <mergeCell ref="X3621:Y3621"/>
    <mergeCell ref="AB3621:AC3621"/>
    <mergeCell ref="AF3621:AG3621"/>
    <mergeCell ref="AJ3621:AK3621"/>
    <mergeCell ref="AE3619:AG3619"/>
    <mergeCell ref="AI3619:AK3619"/>
    <mergeCell ref="AM3619:AO3619"/>
    <mergeCell ref="H3620:I3620"/>
    <mergeCell ref="L3620:M3620"/>
    <mergeCell ref="P3620:Q3620"/>
    <mergeCell ref="T3620:U3620"/>
    <mergeCell ref="X3620:Y3620"/>
    <mergeCell ref="AB3620:AC3620"/>
    <mergeCell ref="AF3620:AG3620"/>
    <mergeCell ref="G3619:I3619"/>
    <mergeCell ref="K3619:M3619"/>
    <mergeCell ref="O3619:Q3619"/>
    <mergeCell ref="S3619:U3619"/>
    <mergeCell ref="W3619:Y3619"/>
    <mergeCell ref="AA3619:AC3619"/>
    <mergeCell ref="AM3617:AO3617"/>
    <mergeCell ref="G3618:I3618"/>
    <mergeCell ref="K3618:M3618"/>
    <mergeCell ref="O3618:Q3618"/>
    <mergeCell ref="S3618:U3618"/>
    <mergeCell ref="W3618:Y3618"/>
    <mergeCell ref="AA3618:AC3618"/>
    <mergeCell ref="AE3618:AG3618"/>
    <mergeCell ref="AI3618:AK3618"/>
    <mergeCell ref="AM3618:AO3618"/>
    <mergeCell ref="AJ3616:AK3616"/>
    <mergeCell ref="AN3616:AO3616"/>
    <mergeCell ref="G3617:I3617"/>
    <mergeCell ref="K3617:M3617"/>
    <mergeCell ref="O3617:Q3617"/>
    <mergeCell ref="S3617:U3617"/>
    <mergeCell ref="W3617:Y3617"/>
    <mergeCell ref="AA3617:AC3617"/>
    <mergeCell ref="AE3617:AG3617"/>
    <mergeCell ref="AI3617:AK3617"/>
    <mergeCell ref="AI3615:AK3615"/>
    <mergeCell ref="AM3615:AO3615"/>
    <mergeCell ref="A3616:E3616"/>
    <mergeCell ref="H3616:I3616"/>
    <mergeCell ref="L3616:M3616"/>
    <mergeCell ref="P3616:Q3616"/>
    <mergeCell ref="T3616:U3616"/>
    <mergeCell ref="X3616:Y3616"/>
    <mergeCell ref="AB3616:AC3616"/>
    <mergeCell ref="AF3616:AG3616"/>
    <mergeCell ref="AE3614:AG3614"/>
    <mergeCell ref="AI3614:AK3614"/>
    <mergeCell ref="AM3614:AO3614"/>
    <mergeCell ref="G3615:I3615"/>
    <mergeCell ref="K3615:M3615"/>
    <mergeCell ref="O3615:Q3615"/>
    <mergeCell ref="S3615:U3615"/>
    <mergeCell ref="W3615:Y3615"/>
    <mergeCell ref="AA3615:AC3615"/>
    <mergeCell ref="AE3615:AG3615"/>
    <mergeCell ref="G3614:I3614"/>
    <mergeCell ref="K3614:M3614"/>
    <mergeCell ref="O3614:Q3614"/>
    <mergeCell ref="S3614:U3614"/>
    <mergeCell ref="W3614:Y3614"/>
    <mergeCell ref="AA3614:AC3614"/>
    <mergeCell ref="AN3612:AO3612"/>
    <mergeCell ref="H3613:I3613"/>
    <mergeCell ref="L3613:M3613"/>
    <mergeCell ref="P3613:Q3613"/>
    <mergeCell ref="T3613:U3613"/>
    <mergeCell ref="X3613:Y3613"/>
    <mergeCell ref="AB3613:AC3613"/>
    <mergeCell ref="AF3613:AG3613"/>
    <mergeCell ref="AJ3613:AK3613"/>
    <mergeCell ref="AN3613:AO3613"/>
    <mergeCell ref="AI3611:AK3611"/>
    <mergeCell ref="AM3611:AO3611"/>
    <mergeCell ref="H3612:I3612"/>
    <mergeCell ref="L3612:M3612"/>
    <mergeCell ref="P3612:Q3612"/>
    <mergeCell ref="T3612:U3612"/>
    <mergeCell ref="X3612:Y3612"/>
    <mergeCell ref="AB3612:AC3612"/>
    <mergeCell ref="AF3612:AG3612"/>
    <mergeCell ref="AJ3612:AK3612"/>
    <mergeCell ref="AE3610:AG3610"/>
    <mergeCell ref="AI3610:AK3610"/>
    <mergeCell ref="AM3610:AO3610"/>
    <mergeCell ref="G3611:I3611"/>
    <mergeCell ref="K3611:M3611"/>
    <mergeCell ref="O3611:Q3611"/>
    <mergeCell ref="S3611:U3611"/>
    <mergeCell ref="W3611:Y3611"/>
    <mergeCell ref="AA3611:AC3611"/>
    <mergeCell ref="AE3611:AG3611"/>
    <mergeCell ref="G3610:I3610"/>
    <mergeCell ref="K3610:M3610"/>
    <mergeCell ref="O3610:Q3610"/>
    <mergeCell ref="S3610:U3610"/>
    <mergeCell ref="W3610:Y3610"/>
    <mergeCell ref="AA3610:AC3610"/>
    <mergeCell ref="AN3608:AO3608"/>
    <mergeCell ref="H3609:I3609"/>
    <mergeCell ref="L3609:M3609"/>
    <mergeCell ref="P3609:Q3609"/>
    <mergeCell ref="T3609:U3609"/>
    <mergeCell ref="X3609:Y3609"/>
    <mergeCell ref="AB3609:AC3609"/>
    <mergeCell ref="AF3609:AG3609"/>
    <mergeCell ref="AJ3609:AK3609"/>
    <mergeCell ref="AN3609:AO3609"/>
    <mergeCell ref="AI3607:AK3607"/>
    <mergeCell ref="AM3607:AO3607"/>
    <mergeCell ref="H3608:I3608"/>
    <mergeCell ref="L3608:M3608"/>
    <mergeCell ref="P3608:Q3608"/>
    <mergeCell ref="T3608:U3608"/>
    <mergeCell ref="X3608:Y3608"/>
    <mergeCell ref="AB3608:AC3608"/>
    <mergeCell ref="AF3608:AG3608"/>
    <mergeCell ref="AJ3608:AK3608"/>
    <mergeCell ref="AE3606:AG3606"/>
    <mergeCell ref="AI3606:AK3606"/>
    <mergeCell ref="AM3606:AO3606"/>
    <mergeCell ref="G3607:I3607"/>
    <mergeCell ref="K3607:M3607"/>
    <mergeCell ref="O3607:Q3607"/>
    <mergeCell ref="S3607:U3607"/>
    <mergeCell ref="W3607:Y3607"/>
    <mergeCell ref="AA3607:AC3607"/>
    <mergeCell ref="AE3607:AG3607"/>
    <mergeCell ref="G3606:I3606"/>
    <mergeCell ref="K3606:M3606"/>
    <mergeCell ref="O3606:Q3606"/>
    <mergeCell ref="S3606:U3606"/>
    <mergeCell ref="W3606:Y3606"/>
    <mergeCell ref="AA3606:AC3606"/>
    <mergeCell ref="AN3604:AO3604"/>
    <mergeCell ref="H3605:I3605"/>
    <mergeCell ref="L3605:M3605"/>
    <mergeCell ref="P3605:Q3605"/>
    <mergeCell ref="T3605:U3605"/>
    <mergeCell ref="X3605:Y3605"/>
    <mergeCell ref="AB3605:AC3605"/>
    <mergeCell ref="AF3605:AG3605"/>
    <mergeCell ref="AJ3605:AK3605"/>
    <mergeCell ref="AN3605:AO3605"/>
    <mergeCell ref="AI3603:AK3603"/>
    <mergeCell ref="AM3603:AO3603"/>
    <mergeCell ref="H3604:I3604"/>
    <mergeCell ref="L3604:M3604"/>
    <mergeCell ref="P3604:Q3604"/>
    <mergeCell ref="T3604:U3604"/>
    <mergeCell ref="X3604:Y3604"/>
    <mergeCell ref="AB3604:AC3604"/>
    <mergeCell ref="AF3604:AG3604"/>
    <mergeCell ref="AJ3604:AK3604"/>
    <mergeCell ref="AE3602:AG3602"/>
    <mergeCell ref="AI3602:AK3602"/>
    <mergeCell ref="AM3602:AO3602"/>
    <mergeCell ref="G3603:I3603"/>
    <mergeCell ref="K3603:M3603"/>
    <mergeCell ref="O3603:Q3603"/>
    <mergeCell ref="S3603:U3603"/>
    <mergeCell ref="W3603:Y3603"/>
    <mergeCell ref="AA3603:AC3603"/>
    <mergeCell ref="AE3603:AG3603"/>
    <mergeCell ref="AB3601:AC3601"/>
    <mergeCell ref="AF3601:AG3601"/>
    <mergeCell ref="AJ3601:AK3601"/>
    <mergeCell ref="AN3601:AO3601"/>
    <mergeCell ref="G3602:I3602"/>
    <mergeCell ref="K3602:M3602"/>
    <mergeCell ref="O3602:Q3602"/>
    <mergeCell ref="S3602:U3602"/>
    <mergeCell ref="W3602:Y3602"/>
    <mergeCell ref="AA3602:AC3602"/>
    <mergeCell ref="A3601:E3601"/>
    <mergeCell ref="H3601:I3601"/>
    <mergeCell ref="L3601:M3601"/>
    <mergeCell ref="P3601:Q3601"/>
    <mergeCell ref="T3601:U3601"/>
    <mergeCell ref="X3601:Y3601"/>
    <mergeCell ref="AM3599:AO3599"/>
    <mergeCell ref="G3600:I3600"/>
    <mergeCell ref="K3600:M3600"/>
    <mergeCell ref="O3600:Q3600"/>
    <mergeCell ref="S3600:U3600"/>
    <mergeCell ref="W3600:Y3600"/>
    <mergeCell ref="AA3600:AC3600"/>
    <mergeCell ref="AE3600:AG3600"/>
    <mergeCell ref="AI3600:AK3600"/>
    <mergeCell ref="AM3600:AO3600"/>
    <mergeCell ref="AJ3598:AK3598"/>
    <mergeCell ref="AN3598:AO3598"/>
    <mergeCell ref="G3599:I3599"/>
    <mergeCell ref="K3599:M3599"/>
    <mergeCell ref="O3599:Q3599"/>
    <mergeCell ref="S3599:U3599"/>
    <mergeCell ref="W3599:Y3599"/>
    <mergeCell ref="AA3599:AC3599"/>
    <mergeCell ref="AE3599:AG3599"/>
    <mergeCell ref="AI3599:AK3599"/>
    <mergeCell ref="AF3597:AG3597"/>
    <mergeCell ref="AJ3597:AK3597"/>
    <mergeCell ref="AN3597:AO3597"/>
    <mergeCell ref="H3598:I3598"/>
    <mergeCell ref="L3598:M3598"/>
    <mergeCell ref="P3598:Q3598"/>
    <mergeCell ref="T3598:U3598"/>
    <mergeCell ref="X3598:Y3598"/>
    <mergeCell ref="AB3598:AC3598"/>
    <mergeCell ref="AF3598:AG3598"/>
    <mergeCell ref="H3597:I3597"/>
    <mergeCell ref="L3597:M3597"/>
    <mergeCell ref="P3597:Q3597"/>
    <mergeCell ref="T3597:U3597"/>
    <mergeCell ref="X3597:Y3597"/>
    <mergeCell ref="AB3597:AC3597"/>
    <mergeCell ref="AM3595:AO3595"/>
    <mergeCell ref="G3596:I3596"/>
    <mergeCell ref="K3596:M3596"/>
    <mergeCell ref="O3596:Q3596"/>
    <mergeCell ref="S3596:U3596"/>
    <mergeCell ref="W3596:Y3596"/>
    <mergeCell ref="AA3596:AC3596"/>
    <mergeCell ref="AE3596:AG3596"/>
    <mergeCell ref="AI3596:AK3596"/>
    <mergeCell ref="AM3596:AO3596"/>
    <mergeCell ref="AJ3594:AK3594"/>
    <mergeCell ref="AN3594:AO3594"/>
    <mergeCell ref="G3595:I3595"/>
    <mergeCell ref="K3595:M3595"/>
    <mergeCell ref="O3595:Q3595"/>
    <mergeCell ref="S3595:U3595"/>
    <mergeCell ref="W3595:Y3595"/>
    <mergeCell ref="AA3595:AC3595"/>
    <mergeCell ref="AE3595:AG3595"/>
    <mergeCell ref="AI3595:AK3595"/>
    <mergeCell ref="AF3593:AG3593"/>
    <mergeCell ref="AJ3593:AK3593"/>
    <mergeCell ref="AN3593:AO3593"/>
    <mergeCell ref="H3594:I3594"/>
    <mergeCell ref="L3594:M3594"/>
    <mergeCell ref="P3594:Q3594"/>
    <mergeCell ref="T3594:U3594"/>
    <mergeCell ref="X3594:Y3594"/>
    <mergeCell ref="AB3594:AC3594"/>
    <mergeCell ref="AF3594:AG3594"/>
    <mergeCell ref="H3593:I3593"/>
    <mergeCell ref="L3593:M3593"/>
    <mergeCell ref="P3593:Q3593"/>
    <mergeCell ref="T3593:U3593"/>
    <mergeCell ref="X3593:Y3593"/>
    <mergeCell ref="AB3593:AC3593"/>
    <mergeCell ref="AM3591:AO3591"/>
    <mergeCell ref="H3592:I3592"/>
    <mergeCell ref="L3592:M3592"/>
    <mergeCell ref="P3592:Q3592"/>
    <mergeCell ref="T3592:U3592"/>
    <mergeCell ref="X3592:Y3592"/>
    <mergeCell ref="AB3592:AC3592"/>
    <mergeCell ref="AF3592:AG3592"/>
    <mergeCell ref="AJ3592:AK3592"/>
    <mergeCell ref="AN3592:AO3592"/>
    <mergeCell ref="AI3590:AK3590"/>
    <mergeCell ref="AM3590:AO3590"/>
    <mergeCell ref="G3591:I3591"/>
    <mergeCell ref="K3591:M3591"/>
    <mergeCell ref="O3591:Q3591"/>
    <mergeCell ref="S3591:U3591"/>
    <mergeCell ref="W3591:Y3591"/>
    <mergeCell ref="AA3591:AC3591"/>
    <mergeCell ref="AE3591:AG3591"/>
    <mergeCell ref="AI3591:AK3591"/>
    <mergeCell ref="AF3589:AG3589"/>
    <mergeCell ref="AJ3589:AK3589"/>
    <mergeCell ref="AN3589:AO3589"/>
    <mergeCell ref="G3590:I3590"/>
    <mergeCell ref="K3590:M3590"/>
    <mergeCell ref="O3590:Q3590"/>
    <mergeCell ref="S3590:U3590"/>
    <mergeCell ref="W3590:Y3590"/>
    <mergeCell ref="AA3590:AC3590"/>
    <mergeCell ref="AE3590:AG3590"/>
    <mergeCell ref="H3589:I3589"/>
    <mergeCell ref="L3589:M3589"/>
    <mergeCell ref="P3589:Q3589"/>
    <mergeCell ref="T3589:U3589"/>
    <mergeCell ref="X3589:Y3589"/>
    <mergeCell ref="AB3589:AC3589"/>
    <mergeCell ref="AN3587:AO3587"/>
    <mergeCell ref="H3588:I3588"/>
    <mergeCell ref="L3588:M3588"/>
    <mergeCell ref="P3588:Q3588"/>
    <mergeCell ref="T3588:U3588"/>
    <mergeCell ref="X3588:Y3588"/>
    <mergeCell ref="AB3588:AC3588"/>
    <mergeCell ref="AF3588:AG3588"/>
    <mergeCell ref="AJ3588:AK3588"/>
    <mergeCell ref="AN3588:AO3588"/>
    <mergeCell ref="AI3586:AK3586"/>
    <mergeCell ref="AM3586:AO3586"/>
    <mergeCell ref="H3587:I3587"/>
    <mergeCell ref="L3587:M3587"/>
    <mergeCell ref="P3587:Q3587"/>
    <mergeCell ref="T3587:U3587"/>
    <mergeCell ref="X3587:Y3587"/>
    <mergeCell ref="AB3587:AC3587"/>
    <mergeCell ref="AF3587:AG3587"/>
    <mergeCell ref="AJ3587:AK3587"/>
    <mergeCell ref="AE3585:AG3585"/>
    <mergeCell ref="AI3585:AK3585"/>
    <mergeCell ref="AM3585:AO3585"/>
    <mergeCell ref="G3586:I3586"/>
    <mergeCell ref="K3586:M3586"/>
    <mergeCell ref="O3586:Q3586"/>
    <mergeCell ref="S3586:U3586"/>
    <mergeCell ref="W3586:Y3586"/>
    <mergeCell ref="AA3586:AC3586"/>
    <mergeCell ref="AE3586:AG3586"/>
    <mergeCell ref="G3585:I3585"/>
    <mergeCell ref="K3585:M3585"/>
    <mergeCell ref="O3585:Q3585"/>
    <mergeCell ref="S3585:U3585"/>
    <mergeCell ref="W3585:Y3585"/>
    <mergeCell ref="AA3585:AC3585"/>
    <mergeCell ref="AN3583:AO3583"/>
    <mergeCell ref="H3584:I3584"/>
    <mergeCell ref="L3584:M3584"/>
    <mergeCell ref="P3584:Q3584"/>
    <mergeCell ref="T3584:U3584"/>
    <mergeCell ref="X3584:Y3584"/>
    <mergeCell ref="AB3584:AC3584"/>
    <mergeCell ref="AF3584:AG3584"/>
    <mergeCell ref="AJ3584:AK3584"/>
    <mergeCell ref="AN3584:AO3584"/>
    <mergeCell ref="AI3582:AK3582"/>
    <mergeCell ref="AM3582:AO3582"/>
    <mergeCell ref="H3583:I3583"/>
    <mergeCell ref="L3583:M3583"/>
    <mergeCell ref="P3583:Q3583"/>
    <mergeCell ref="T3583:U3583"/>
    <mergeCell ref="X3583:Y3583"/>
    <mergeCell ref="AB3583:AC3583"/>
    <mergeCell ref="AF3583:AG3583"/>
    <mergeCell ref="AJ3583:AK3583"/>
    <mergeCell ref="AE3581:AG3581"/>
    <mergeCell ref="AI3581:AK3581"/>
    <mergeCell ref="AM3581:AO3581"/>
    <mergeCell ref="G3582:I3582"/>
    <mergeCell ref="K3582:M3582"/>
    <mergeCell ref="O3582:Q3582"/>
    <mergeCell ref="S3582:U3582"/>
    <mergeCell ref="W3582:Y3582"/>
    <mergeCell ref="AA3582:AC3582"/>
    <mergeCell ref="AE3582:AG3582"/>
    <mergeCell ref="G3581:I3581"/>
    <mergeCell ref="K3581:M3581"/>
    <mergeCell ref="O3581:Q3581"/>
    <mergeCell ref="S3581:U3581"/>
    <mergeCell ref="W3581:Y3581"/>
    <mergeCell ref="AA3581:AC3581"/>
    <mergeCell ref="AN3579:AO3579"/>
    <mergeCell ref="G3580:I3580"/>
    <mergeCell ref="K3580:M3580"/>
    <mergeCell ref="O3580:Q3580"/>
    <mergeCell ref="S3580:U3580"/>
    <mergeCell ref="W3580:Y3580"/>
    <mergeCell ref="AA3580:AC3580"/>
    <mergeCell ref="AE3580:AG3580"/>
    <mergeCell ref="AI3580:AK3580"/>
    <mergeCell ref="AM3580:AO3580"/>
    <mergeCell ref="AJ3578:AK3578"/>
    <mergeCell ref="AN3578:AO3578"/>
    <mergeCell ref="H3579:I3579"/>
    <mergeCell ref="L3579:M3579"/>
    <mergeCell ref="P3579:Q3579"/>
    <mergeCell ref="T3579:U3579"/>
    <mergeCell ref="X3579:Y3579"/>
    <mergeCell ref="AB3579:AC3579"/>
    <mergeCell ref="AF3579:AG3579"/>
    <mergeCell ref="AJ3579:AK3579"/>
    <mergeCell ref="AE3577:AG3577"/>
    <mergeCell ref="AI3577:AK3577"/>
    <mergeCell ref="AM3577:AO3577"/>
    <mergeCell ref="H3578:I3578"/>
    <mergeCell ref="L3578:M3578"/>
    <mergeCell ref="P3578:Q3578"/>
    <mergeCell ref="T3578:U3578"/>
    <mergeCell ref="X3578:Y3578"/>
    <mergeCell ref="AB3578:AC3578"/>
    <mergeCell ref="AF3578:AG3578"/>
    <mergeCell ref="G3577:I3577"/>
    <mergeCell ref="K3577:M3577"/>
    <mergeCell ref="O3577:Q3577"/>
    <mergeCell ref="S3577:U3577"/>
    <mergeCell ref="W3577:Y3577"/>
    <mergeCell ref="AA3577:AC3577"/>
    <mergeCell ref="AM3575:AO3575"/>
    <mergeCell ref="G3576:I3576"/>
    <mergeCell ref="K3576:M3576"/>
    <mergeCell ref="O3576:Q3576"/>
    <mergeCell ref="S3576:U3576"/>
    <mergeCell ref="W3576:Y3576"/>
    <mergeCell ref="AA3576:AC3576"/>
    <mergeCell ref="AE3576:AG3576"/>
    <mergeCell ref="AI3576:AK3576"/>
    <mergeCell ref="AM3576:AO3576"/>
    <mergeCell ref="AI3574:AK3574"/>
    <mergeCell ref="AM3574:AO3574"/>
    <mergeCell ref="G3575:I3575"/>
    <mergeCell ref="K3575:M3575"/>
    <mergeCell ref="O3575:Q3575"/>
    <mergeCell ref="S3575:U3575"/>
    <mergeCell ref="W3575:Y3575"/>
    <mergeCell ref="AA3575:AC3575"/>
    <mergeCell ref="AE3575:AG3575"/>
    <mergeCell ref="AI3575:AK3575"/>
    <mergeCell ref="AF3573:AG3573"/>
    <mergeCell ref="AJ3573:AK3573"/>
    <mergeCell ref="AN3573:AO3573"/>
    <mergeCell ref="G3574:I3574"/>
    <mergeCell ref="K3574:M3574"/>
    <mergeCell ref="O3574:Q3574"/>
    <mergeCell ref="S3574:U3574"/>
    <mergeCell ref="W3574:Y3574"/>
    <mergeCell ref="AA3574:AC3574"/>
    <mergeCell ref="AE3574:AG3574"/>
    <mergeCell ref="H3573:I3573"/>
    <mergeCell ref="L3573:M3573"/>
    <mergeCell ref="P3573:Q3573"/>
    <mergeCell ref="T3573:U3573"/>
    <mergeCell ref="X3573:Y3573"/>
    <mergeCell ref="AB3573:AC3573"/>
    <mergeCell ref="AM3571:AO3571"/>
    <mergeCell ref="H3572:I3572"/>
    <mergeCell ref="L3572:M3572"/>
    <mergeCell ref="P3572:Q3572"/>
    <mergeCell ref="T3572:U3572"/>
    <mergeCell ref="X3572:Y3572"/>
    <mergeCell ref="AB3572:AC3572"/>
    <mergeCell ref="AF3572:AG3572"/>
    <mergeCell ref="AJ3572:AK3572"/>
    <mergeCell ref="AN3572:AO3572"/>
    <mergeCell ref="AI3570:AK3570"/>
    <mergeCell ref="AM3570:AO3570"/>
    <mergeCell ref="G3571:I3571"/>
    <mergeCell ref="K3571:M3571"/>
    <mergeCell ref="O3571:Q3571"/>
    <mergeCell ref="S3571:U3571"/>
    <mergeCell ref="W3571:Y3571"/>
    <mergeCell ref="AA3571:AC3571"/>
    <mergeCell ref="AE3571:AG3571"/>
    <mergeCell ref="AI3571:AK3571"/>
    <mergeCell ref="AF3569:AG3569"/>
    <mergeCell ref="AJ3569:AK3569"/>
    <mergeCell ref="AN3569:AO3569"/>
    <mergeCell ref="G3570:I3570"/>
    <mergeCell ref="K3570:M3570"/>
    <mergeCell ref="O3570:Q3570"/>
    <mergeCell ref="S3570:U3570"/>
    <mergeCell ref="W3570:Y3570"/>
    <mergeCell ref="AA3570:AC3570"/>
    <mergeCell ref="AE3570:AG3570"/>
    <mergeCell ref="H3569:I3569"/>
    <mergeCell ref="L3569:M3569"/>
    <mergeCell ref="P3569:Q3569"/>
    <mergeCell ref="T3569:U3569"/>
    <mergeCell ref="X3569:Y3569"/>
    <mergeCell ref="AB3569:AC3569"/>
    <mergeCell ref="AN3567:AO3567"/>
    <mergeCell ref="H3568:I3568"/>
    <mergeCell ref="L3568:M3568"/>
    <mergeCell ref="P3568:Q3568"/>
    <mergeCell ref="T3568:U3568"/>
    <mergeCell ref="X3568:Y3568"/>
    <mergeCell ref="AB3568:AC3568"/>
    <mergeCell ref="AF3568:AG3568"/>
    <mergeCell ref="AJ3568:AK3568"/>
    <mergeCell ref="AN3568:AO3568"/>
    <mergeCell ref="AJ3566:AK3566"/>
    <mergeCell ref="AN3566:AO3566"/>
    <mergeCell ref="H3567:I3567"/>
    <mergeCell ref="L3567:M3567"/>
    <mergeCell ref="P3567:Q3567"/>
    <mergeCell ref="T3567:U3567"/>
    <mergeCell ref="X3567:Y3567"/>
    <mergeCell ref="AB3567:AC3567"/>
    <mergeCell ref="AF3567:AG3567"/>
    <mergeCell ref="AJ3567:AK3567"/>
    <mergeCell ref="AE3565:AG3565"/>
    <mergeCell ref="AI3565:AK3565"/>
    <mergeCell ref="AM3565:AO3565"/>
    <mergeCell ref="H3566:I3566"/>
    <mergeCell ref="L3566:M3566"/>
    <mergeCell ref="P3566:Q3566"/>
    <mergeCell ref="T3566:U3566"/>
    <mergeCell ref="X3566:Y3566"/>
    <mergeCell ref="AB3566:AC3566"/>
    <mergeCell ref="AF3566:AG3566"/>
    <mergeCell ref="G3565:I3565"/>
    <mergeCell ref="K3565:M3565"/>
    <mergeCell ref="O3565:Q3565"/>
    <mergeCell ref="S3565:U3565"/>
    <mergeCell ref="W3565:Y3565"/>
    <mergeCell ref="AA3565:AC3565"/>
    <mergeCell ref="AN3563:AO3563"/>
    <mergeCell ref="G3564:I3564"/>
    <mergeCell ref="K3564:M3564"/>
    <mergeCell ref="O3564:Q3564"/>
    <mergeCell ref="S3564:U3564"/>
    <mergeCell ref="W3564:Y3564"/>
    <mergeCell ref="AA3564:AC3564"/>
    <mergeCell ref="AE3564:AG3564"/>
    <mergeCell ref="AI3564:AK3564"/>
    <mergeCell ref="AM3564:AO3564"/>
    <mergeCell ref="AJ3562:AK3562"/>
    <mergeCell ref="AN3562:AO3562"/>
    <mergeCell ref="H3563:I3563"/>
    <mergeCell ref="L3563:M3563"/>
    <mergeCell ref="P3563:Q3563"/>
    <mergeCell ref="T3563:U3563"/>
    <mergeCell ref="X3563:Y3563"/>
    <mergeCell ref="AB3563:AC3563"/>
    <mergeCell ref="AF3563:AG3563"/>
    <mergeCell ref="AJ3563:AK3563"/>
    <mergeCell ref="AF3561:AG3561"/>
    <mergeCell ref="AJ3561:AK3561"/>
    <mergeCell ref="AN3561:AO3561"/>
    <mergeCell ref="H3562:I3562"/>
    <mergeCell ref="L3562:M3562"/>
    <mergeCell ref="P3562:Q3562"/>
    <mergeCell ref="T3562:U3562"/>
    <mergeCell ref="X3562:Y3562"/>
    <mergeCell ref="AB3562:AC3562"/>
    <mergeCell ref="AF3562:AG3562"/>
    <mergeCell ref="H3561:I3561"/>
    <mergeCell ref="L3561:M3561"/>
    <mergeCell ref="P3561:Q3561"/>
    <mergeCell ref="T3561:U3561"/>
    <mergeCell ref="X3561:Y3561"/>
    <mergeCell ref="AB3561:AC3561"/>
    <mergeCell ref="AN3559:AO3559"/>
    <mergeCell ref="H3560:I3560"/>
    <mergeCell ref="L3560:M3560"/>
    <mergeCell ref="P3560:Q3560"/>
    <mergeCell ref="T3560:U3560"/>
    <mergeCell ref="X3560:Y3560"/>
    <mergeCell ref="AB3560:AC3560"/>
    <mergeCell ref="AF3560:AG3560"/>
    <mergeCell ref="AJ3560:AK3560"/>
    <mergeCell ref="AN3560:AO3560"/>
    <mergeCell ref="AI3558:AK3558"/>
    <mergeCell ref="AM3558:AO3558"/>
    <mergeCell ref="H3559:I3559"/>
    <mergeCell ref="L3559:M3559"/>
    <mergeCell ref="P3559:Q3559"/>
    <mergeCell ref="T3559:U3559"/>
    <mergeCell ref="X3559:Y3559"/>
    <mergeCell ref="AB3559:AC3559"/>
    <mergeCell ref="AF3559:AG3559"/>
    <mergeCell ref="AJ3559:AK3559"/>
    <mergeCell ref="AE3557:AG3557"/>
    <mergeCell ref="AI3557:AK3557"/>
    <mergeCell ref="AM3557:AO3557"/>
    <mergeCell ref="G3558:I3558"/>
    <mergeCell ref="K3558:M3558"/>
    <mergeCell ref="O3558:Q3558"/>
    <mergeCell ref="S3558:U3558"/>
    <mergeCell ref="W3558:Y3558"/>
    <mergeCell ref="AA3558:AC3558"/>
    <mergeCell ref="AE3558:AG3558"/>
    <mergeCell ref="G3557:I3557"/>
    <mergeCell ref="K3557:M3557"/>
    <mergeCell ref="O3557:Q3557"/>
    <mergeCell ref="S3557:U3557"/>
    <mergeCell ref="W3557:Y3557"/>
    <mergeCell ref="AA3557:AC3557"/>
    <mergeCell ref="AN3555:AO3555"/>
    <mergeCell ref="H3556:I3556"/>
    <mergeCell ref="L3556:M3556"/>
    <mergeCell ref="P3556:Q3556"/>
    <mergeCell ref="T3556:U3556"/>
    <mergeCell ref="X3556:Y3556"/>
    <mergeCell ref="AB3556:AC3556"/>
    <mergeCell ref="AF3556:AG3556"/>
    <mergeCell ref="AJ3556:AK3556"/>
    <mergeCell ref="AN3556:AO3556"/>
    <mergeCell ref="AJ3554:AK3554"/>
    <mergeCell ref="AN3554:AO3554"/>
    <mergeCell ref="H3555:I3555"/>
    <mergeCell ref="L3555:M3555"/>
    <mergeCell ref="P3555:Q3555"/>
    <mergeCell ref="T3555:U3555"/>
    <mergeCell ref="X3555:Y3555"/>
    <mergeCell ref="AB3555:AC3555"/>
    <mergeCell ref="AF3555:AG3555"/>
    <mergeCell ref="AJ3555:AK3555"/>
    <mergeCell ref="AF3553:AG3553"/>
    <mergeCell ref="AJ3553:AK3553"/>
    <mergeCell ref="AN3553:AO3553"/>
    <mergeCell ref="H3554:I3554"/>
    <mergeCell ref="L3554:M3554"/>
    <mergeCell ref="P3554:Q3554"/>
    <mergeCell ref="T3554:U3554"/>
    <mergeCell ref="X3554:Y3554"/>
    <mergeCell ref="AB3554:AC3554"/>
    <mergeCell ref="AF3554:AG3554"/>
    <mergeCell ref="H3553:I3553"/>
    <mergeCell ref="L3553:M3553"/>
    <mergeCell ref="P3553:Q3553"/>
    <mergeCell ref="T3553:U3553"/>
    <mergeCell ref="X3553:Y3553"/>
    <mergeCell ref="AB3553:AC3553"/>
    <mergeCell ref="AM3551:AO3551"/>
    <mergeCell ref="G3552:I3552"/>
    <mergeCell ref="K3552:M3552"/>
    <mergeCell ref="O3552:Q3552"/>
    <mergeCell ref="S3552:U3552"/>
    <mergeCell ref="W3552:Y3552"/>
    <mergeCell ref="AA3552:AC3552"/>
    <mergeCell ref="AE3552:AG3552"/>
    <mergeCell ref="AI3552:AK3552"/>
    <mergeCell ref="AM3552:AO3552"/>
    <mergeCell ref="AI3550:AK3550"/>
    <mergeCell ref="AM3550:AO3550"/>
    <mergeCell ref="G3551:I3551"/>
    <mergeCell ref="K3551:M3551"/>
    <mergeCell ref="O3551:Q3551"/>
    <mergeCell ref="S3551:U3551"/>
    <mergeCell ref="W3551:Y3551"/>
    <mergeCell ref="AA3551:AC3551"/>
    <mergeCell ref="AE3551:AG3551"/>
    <mergeCell ref="AI3551:AK3551"/>
    <mergeCell ref="AF3549:AG3549"/>
    <mergeCell ref="AJ3549:AK3549"/>
    <mergeCell ref="AN3549:AO3549"/>
    <mergeCell ref="G3550:I3550"/>
    <mergeCell ref="K3550:M3550"/>
    <mergeCell ref="O3550:Q3550"/>
    <mergeCell ref="S3550:U3550"/>
    <mergeCell ref="W3550:Y3550"/>
    <mergeCell ref="AA3550:AC3550"/>
    <mergeCell ref="AE3550:AG3550"/>
    <mergeCell ref="H3549:I3549"/>
    <mergeCell ref="L3549:M3549"/>
    <mergeCell ref="P3549:Q3549"/>
    <mergeCell ref="T3549:U3549"/>
    <mergeCell ref="X3549:Y3549"/>
    <mergeCell ref="AB3549:AC3549"/>
    <mergeCell ref="AN3547:AO3547"/>
    <mergeCell ref="H3548:I3548"/>
    <mergeCell ref="L3548:M3548"/>
    <mergeCell ref="P3548:Q3548"/>
    <mergeCell ref="T3548:U3548"/>
    <mergeCell ref="X3548:Y3548"/>
    <mergeCell ref="AB3548:AC3548"/>
    <mergeCell ref="AF3548:AG3548"/>
    <mergeCell ref="AJ3548:AK3548"/>
    <mergeCell ref="AN3548:AO3548"/>
    <mergeCell ref="AJ3546:AK3546"/>
    <mergeCell ref="AN3546:AO3546"/>
    <mergeCell ref="H3547:I3547"/>
    <mergeCell ref="L3547:M3547"/>
    <mergeCell ref="P3547:Q3547"/>
    <mergeCell ref="T3547:U3547"/>
    <mergeCell ref="X3547:Y3547"/>
    <mergeCell ref="AB3547:AC3547"/>
    <mergeCell ref="AF3547:AG3547"/>
    <mergeCell ref="AJ3547:AK3547"/>
    <mergeCell ref="AE3545:AG3545"/>
    <mergeCell ref="AI3545:AK3545"/>
    <mergeCell ref="AM3545:AO3545"/>
    <mergeCell ref="H3546:I3546"/>
    <mergeCell ref="L3546:M3546"/>
    <mergeCell ref="P3546:Q3546"/>
    <mergeCell ref="T3546:U3546"/>
    <mergeCell ref="X3546:Y3546"/>
    <mergeCell ref="AB3546:AC3546"/>
    <mergeCell ref="AF3546:AG3546"/>
    <mergeCell ref="G3545:I3545"/>
    <mergeCell ref="K3545:M3545"/>
    <mergeCell ref="O3545:Q3545"/>
    <mergeCell ref="S3545:U3545"/>
    <mergeCell ref="W3545:Y3545"/>
    <mergeCell ref="AA3545:AC3545"/>
    <mergeCell ref="AM3543:AO3543"/>
    <mergeCell ref="G3544:I3544"/>
    <mergeCell ref="K3544:M3544"/>
    <mergeCell ref="O3544:Q3544"/>
    <mergeCell ref="S3544:U3544"/>
    <mergeCell ref="W3544:Y3544"/>
    <mergeCell ref="AA3544:AC3544"/>
    <mergeCell ref="AE3544:AG3544"/>
    <mergeCell ref="AI3544:AK3544"/>
    <mergeCell ref="AM3544:AO3544"/>
    <mergeCell ref="AJ3542:AK3542"/>
    <mergeCell ref="AN3542:AO3542"/>
    <mergeCell ref="G3543:I3543"/>
    <mergeCell ref="K3543:M3543"/>
    <mergeCell ref="O3543:Q3543"/>
    <mergeCell ref="S3543:U3543"/>
    <mergeCell ref="W3543:Y3543"/>
    <mergeCell ref="AA3543:AC3543"/>
    <mergeCell ref="AE3543:AG3543"/>
    <mergeCell ref="AI3543:AK3543"/>
    <mergeCell ref="AF3541:AG3541"/>
    <mergeCell ref="AJ3541:AK3541"/>
    <mergeCell ref="AN3541:AO3541"/>
    <mergeCell ref="H3542:I3542"/>
    <mergeCell ref="L3542:M3542"/>
    <mergeCell ref="P3542:Q3542"/>
    <mergeCell ref="T3542:U3542"/>
    <mergeCell ref="X3542:Y3542"/>
    <mergeCell ref="AB3542:AC3542"/>
    <mergeCell ref="AF3542:AG3542"/>
    <mergeCell ref="H3541:I3541"/>
    <mergeCell ref="L3541:M3541"/>
    <mergeCell ref="P3541:Q3541"/>
    <mergeCell ref="T3541:U3541"/>
    <mergeCell ref="X3541:Y3541"/>
    <mergeCell ref="AB3541:AC3541"/>
    <mergeCell ref="AM3539:AO3539"/>
    <mergeCell ref="G3540:I3540"/>
    <mergeCell ref="K3540:M3540"/>
    <mergeCell ref="O3540:Q3540"/>
    <mergeCell ref="S3540:U3540"/>
    <mergeCell ref="W3540:Y3540"/>
    <mergeCell ref="AA3540:AC3540"/>
    <mergeCell ref="AE3540:AG3540"/>
    <mergeCell ref="AI3540:AK3540"/>
    <mergeCell ref="AM3540:AO3540"/>
    <mergeCell ref="AJ3538:AK3538"/>
    <mergeCell ref="AN3538:AO3538"/>
    <mergeCell ref="G3539:I3539"/>
    <mergeCell ref="K3539:M3539"/>
    <mergeCell ref="O3539:Q3539"/>
    <mergeCell ref="S3539:U3539"/>
    <mergeCell ref="W3539:Y3539"/>
    <mergeCell ref="AA3539:AC3539"/>
    <mergeCell ref="AE3539:AG3539"/>
    <mergeCell ref="AI3539:AK3539"/>
    <mergeCell ref="AF3537:AG3537"/>
    <mergeCell ref="AJ3537:AK3537"/>
    <mergeCell ref="AN3537:AO3537"/>
    <mergeCell ref="H3538:I3538"/>
    <mergeCell ref="L3538:M3538"/>
    <mergeCell ref="P3538:Q3538"/>
    <mergeCell ref="T3538:U3538"/>
    <mergeCell ref="X3538:Y3538"/>
    <mergeCell ref="AB3538:AC3538"/>
    <mergeCell ref="AF3538:AG3538"/>
    <mergeCell ref="H3537:I3537"/>
    <mergeCell ref="L3537:M3537"/>
    <mergeCell ref="P3537:Q3537"/>
    <mergeCell ref="T3537:U3537"/>
    <mergeCell ref="X3537:Y3537"/>
    <mergeCell ref="AB3537:AC3537"/>
    <mergeCell ref="AM3535:AO3535"/>
    <mergeCell ref="G3536:I3536"/>
    <mergeCell ref="K3536:M3536"/>
    <mergeCell ref="O3536:Q3536"/>
    <mergeCell ref="S3536:U3536"/>
    <mergeCell ref="W3536:Y3536"/>
    <mergeCell ref="AA3536:AC3536"/>
    <mergeCell ref="AE3536:AG3536"/>
    <mergeCell ref="AI3536:AK3536"/>
    <mergeCell ref="AM3536:AO3536"/>
    <mergeCell ref="AJ3534:AK3534"/>
    <mergeCell ref="AN3534:AO3534"/>
    <mergeCell ref="G3535:I3535"/>
    <mergeCell ref="K3535:M3535"/>
    <mergeCell ref="O3535:Q3535"/>
    <mergeCell ref="S3535:U3535"/>
    <mergeCell ref="W3535:Y3535"/>
    <mergeCell ref="AA3535:AC3535"/>
    <mergeCell ref="AE3535:AG3535"/>
    <mergeCell ref="AI3535:AK3535"/>
    <mergeCell ref="AF3533:AG3533"/>
    <mergeCell ref="AJ3533:AK3533"/>
    <mergeCell ref="AN3533:AO3533"/>
    <mergeCell ref="H3534:I3534"/>
    <mergeCell ref="L3534:M3534"/>
    <mergeCell ref="P3534:Q3534"/>
    <mergeCell ref="T3534:U3534"/>
    <mergeCell ref="X3534:Y3534"/>
    <mergeCell ref="AB3534:AC3534"/>
    <mergeCell ref="AF3534:AG3534"/>
    <mergeCell ref="H3533:I3533"/>
    <mergeCell ref="L3533:M3533"/>
    <mergeCell ref="P3533:Q3533"/>
    <mergeCell ref="T3533:U3533"/>
    <mergeCell ref="X3533:Y3533"/>
    <mergeCell ref="AB3533:AC3533"/>
    <mergeCell ref="AM3531:AO3531"/>
    <mergeCell ref="G3532:I3532"/>
    <mergeCell ref="K3532:M3532"/>
    <mergeCell ref="O3532:Q3532"/>
    <mergeCell ref="S3532:U3532"/>
    <mergeCell ref="W3532:Y3532"/>
    <mergeCell ref="AA3532:AC3532"/>
    <mergeCell ref="AE3532:AG3532"/>
    <mergeCell ref="AI3532:AK3532"/>
    <mergeCell ref="AM3532:AO3532"/>
    <mergeCell ref="AJ3530:AK3530"/>
    <mergeCell ref="AN3530:AO3530"/>
    <mergeCell ref="G3531:I3531"/>
    <mergeCell ref="K3531:M3531"/>
    <mergeCell ref="O3531:Q3531"/>
    <mergeCell ref="S3531:U3531"/>
    <mergeCell ref="W3531:Y3531"/>
    <mergeCell ref="AA3531:AC3531"/>
    <mergeCell ref="AE3531:AG3531"/>
    <mergeCell ref="AI3531:AK3531"/>
    <mergeCell ref="AF3529:AG3529"/>
    <mergeCell ref="AJ3529:AK3529"/>
    <mergeCell ref="AN3529:AO3529"/>
    <mergeCell ref="H3530:I3530"/>
    <mergeCell ref="L3530:M3530"/>
    <mergeCell ref="P3530:Q3530"/>
    <mergeCell ref="T3530:U3530"/>
    <mergeCell ref="X3530:Y3530"/>
    <mergeCell ref="AB3530:AC3530"/>
    <mergeCell ref="AF3530:AG3530"/>
    <mergeCell ref="H3529:I3529"/>
    <mergeCell ref="L3529:M3529"/>
    <mergeCell ref="P3529:Q3529"/>
    <mergeCell ref="T3529:U3529"/>
    <mergeCell ref="X3529:Y3529"/>
    <mergeCell ref="AB3529:AC3529"/>
    <mergeCell ref="AM3527:AO3527"/>
    <mergeCell ref="G3528:I3528"/>
    <mergeCell ref="K3528:M3528"/>
    <mergeCell ref="O3528:Q3528"/>
    <mergeCell ref="S3528:U3528"/>
    <mergeCell ref="W3528:Y3528"/>
    <mergeCell ref="AA3528:AC3528"/>
    <mergeCell ref="AE3528:AG3528"/>
    <mergeCell ref="AI3528:AK3528"/>
    <mergeCell ref="AM3528:AO3528"/>
    <mergeCell ref="AI3526:AK3526"/>
    <mergeCell ref="AM3526:AO3526"/>
    <mergeCell ref="G3527:I3527"/>
    <mergeCell ref="K3527:M3527"/>
    <mergeCell ref="O3527:Q3527"/>
    <mergeCell ref="S3527:U3527"/>
    <mergeCell ref="W3527:Y3527"/>
    <mergeCell ref="AA3527:AC3527"/>
    <mergeCell ref="AE3527:AG3527"/>
    <mergeCell ref="AI3527:AK3527"/>
    <mergeCell ref="AF3525:AG3525"/>
    <mergeCell ref="AJ3525:AK3525"/>
    <mergeCell ref="AN3525:AO3525"/>
    <mergeCell ref="G3526:I3526"/>
    <mergeCell ref="K3526:M3526"/>
    <mergeCell ref="O3526:Q3526"/>
    <mergeCell ref="S3526:U3526"/>
    <mergeCell ref="W3526:Y3526"/>
    <mergeCell ref="AA3526:AC3526"/>
    <mergeCell ref="AE3526:AG3526"/>
    <mergeCell ref="H3525:I3525"/>
    <mergeCell ref="L3525:M3525"/>
    <mergeCell ref="P3525:Q3525"/>
    <mergeCell ref="T3525:U3525"/>
    <mergeCell ref="X3525:Y3525"/>
    <mergeCell ref="AB3525:AC3525"/>
    <mergeCell ref="AM3523:AO3523"/>
    <mergeCell ref="H3524:I3524"/>
    <mergeCell ref="L3524:M3524"/>
    <mergeCell ref="P3524:Q3524"/>
    <mergeCell ref="T3524:U3524"/>
    <mergeCell ref="X3524:Y3524"/>
    <mergeCell ref="AB3524:AC3524"/>
    <mergeCell ref="AF3524:AG3524"/>
    <mergeCell ref="AJ3524:AK3524"/>
    <mergeCell ref="AN3524:AO3524"/>
    <mergeCell ref="AI3522:AK3522"/>
    <mergeCell ref="AM3522:AO3522"/>
    <mergeCell ref="G3523:I3523"/>
    <mergeCell ref="K3523:M3523"/>
    <mergeCell ref="O3523:Q3523"/>
    <mergeCell ref="S3523:U3523"/>
    <mergeCell ref="W3523:Y3523"/>
    <mergeCell ref="AA3523:AC3523"/>
    <mergeCell ref="AE3523:AG3523"/>
    <mergeCell ref="AI3523:AK3523"/>
    <mergeCell ref="AF3521:AG3521"/>
    <mergeCell ref="AJ3521:AK3521"/>
    <mergeCell ref="AN3521:AO3521"/>
    <mergeCell ref="G3522:I3522"/>
    <mergeCell ref="K3522:M3522"/>
    <mergeCell ref="O3522:Q3522"/>
    <mergeCell ref="S3522:U3522"/>
    <mergeCell ref="W3522:Y3522"/>
    <mergeCell ref="AA3522:AC3522"/>
    <mergeCell ref="AE3522:AG3522"/>
    <mergeCell ref="H3521:I3521"/>
    <mergeCell ref="L3521:M3521"/>
    <mergeCell ref="P3521:Q3521"/>
    <mergeCell ref="T3521:U3521"/>
    <mergeCell ref="X3521:Y3521"/>
    <mergeCell ref="AB3521:AC3521"/>
    <mergeCell ref="AM3519:AO3519"/>
    <mergeCell ref="H3520:I3520"/>
    <mergeCell ref="L3520:M3520"/>
    <mergeCell ref="P3520:Q3520"/>
    <mergeCell ref="T3520:U3520"/>
    <mergeCell ref="X3520:Y3520"/>
    <mergeCell ref="AB3520:AC3520"/>
    <mergeCell ref="AF3520:AG3520"/>
    <mergeCell ref="AJ3520:AK3520"/>
    <mergeCell ref="AN3520:AO3520"/>
    <mergeCell ref="AI3518:AK3518"/>
    <mergeCell ref="AM3518:AO3518"/>
    <mergeCell ref="G3519:I3519"/>
    <mergeCell ref="K3519:M3519"/>
    <mergeCell ref="O3519:Q3519"/>
    <mergeCell ref="S3519:U3519"/>
    <mergeCell ref="W3519:Y3519"/>
    <mergeCell ref="AA3519:AC3519"/>
    <mergeCell ref="AE3519:AG3519"/>
    <mergeCell ref="AI3519:AK3519"/>
    <mergeCell ref="AE3517:AG3517"/>
    <mergeCell ref="AI3517:AK3517"/>
    <mergeCell ref="AM3517:AO3517"/>
    <mergeCell ref="G3518:I3518"/>
    <mergeCell ref="K3518:M3518"/>
    <mergeCell ref="O3518:Q3518"/>
    <mergeCell ref="S3518:U3518"/>
    <mergeCell ref="W3518:Y3518"/>
    <mergeCell ref="AA3518:AC3518"/>
    <mergeCell ref="AE3518:AG3518"/>
    <mergeCell ref="G3517:I3517"/>
    <mergeCell ref="K3517:M3517"/>
    <mergeCell ref="O3517:Q3517"/>
    <mergeCell ref="S3517:U3517"/>
    <mergeCell ref="W3517:Y3517"/>
    <mergeCell ref="AA3517:AC3517"/>
    <mergeCell ref="AN3515:AO3515"/>
    <mergeCell ref="H3516:I3516"/>
    <mergeCell ref="L3516:M3516"/>
    <mergeCell ref="P3516:Q3516"/>
    <mergeCell ref="T3516:U3516"/>
    <mergeCell ref="X3516:Y3516"/>
    <mergeCell ref="AB3516:AC3516"/>
    <mergeCell ref="AF3516:AG3516"/>
    <mergeCell ref="AJ3516:AK3516"/>
    <mergeCell ref="AN3516:AO3516"/>
    <mergeCell ref="AJ3514:AK3514"/>
    <mergeCell ref="AN3514:AO3514"/>
    <mergeCell ref="H3515:I3515"/>
    <mergeCell ref="L3515:M3515"/>
    <mergeCell ref="P3515:Q3515"/>
    <mergeCell ref="T3515:U3515"/>
    <mergeCell ref="X3515:Y3515"/>
    <mergeCell ref="AB3515:AC3515"/>
    <mergeCell ref="AF3515:AG3515"/>
    <mergeCell ref="AJ3515:AK3515"/>
    <mergeCell ref="AF3513:AG3513"/>
    <mergeCell ref="AJ3513:AK3513"/>
    <mergeCell ref="AN3513:AO3513"/>
    <mergeCell ref="H3514:I3514"/>
    <mergeCell ref="L3514:M3514"/>
    <mergeCell ref="P3514:Q3514"/>
    <mergeCell ref="T3514:U3514"/>
    <mergeCell ref="X3514:Y3514"/>
    <mergeCell ref="AB3514:AC3514"/>
    <mergeCell ref="AF3514:AG3514"/>
    <mergeCell ref="H3513:I3513"/>
    <mergeCell ref="L3513:M3513"/>
    <mergeCell ref="P3513:Q3513"/>
    <mergeCell ref="T3513:U3513"/>
    <mergeCell ref="X3513:Y3513"/>
    <mergeCell ref="AB3513:AC3513"/>
    <mergeCell ref="AM3511:AO3511"/>
    <mergeCell ref="H3512:I3512"/>
    <mergeCell ref="L3512:M3512"/>
    <mergeCell ref="P3512:Q3512"/>
    <mergeCell ref="T3512:U3512"/>
    <mergeCell ref="X3512:Y3512"/>
    <mergeCell ref="AB3512:AC3512"/>
    <mergeCell ref="AF3512:AG3512"/>
    <mergeCell ref="AJ3512:AK3512"/>
    <mergeCell ref="AN3512:AO3512"/>
    <mergeCell ref="AI3510:AK3510"/>
    <mergeCell ref="AM3510:AO3510"/>
    <mergeCell ref="G3511:I3511"/>
    <mergeCell ref="K3511:M3511"/>
    <mergeCell ref="O3511:Q3511"/>
    <mergeCell ref="S3511:U3511"/>
    <mergeCell ref="W3511:Y3511"/>
    <mergeCell ref="AA3511:AC3511"/>
    <mergeCell ref="AE3511:AG3511"/>
    <mergeCell ref="AI3511:AK3511"/>
    <mergeCell ref="AE3509:AG3509"/>
    <mergeCell ref="AI3509:AK3509"/>
    <mergeCell ref="AM3509:AO3509"/>
    <mergeCell ref="G3510:I3510"/>
    <mergeCell ref="K3510:M3510"/>
    <mergeCell ref="O3510:Q3510"/>
    <mergeCell ref="S3510:U3510"/>
    <mergeCell ref="W3510:Y3510"/>
    <mergeCell ref="AA3510:AC3510"/>
    <mergeCell ref="AE3510:AG3510"/>
    <mergeCell ref="G3509:I3509"/>
    <mergeCell ref="K3509:M3509"/>
    <mergeCell ref="O3509:Q3509"/>
    <mergeCell ref="S3509:U3509"/>
    <mergeCell ref="W3509:Y3509"/>
    <mergeCell ref="AA3509:AC3509"/>
    <mergeCell ref="AN3507:AO3507"/>
    <mergeCell ref="H3508:I3508"/>
    <mergeCell ref="L3508:M3508"/>
    <mergeCell ref="P3508:Q3508"/>
    <mergeCell ref="T3508:U3508"/>
    <mergeCell ref="X3508:Y3508"/>
    <mergeCell ref="AB3508:AC3508"/>
    <mergeCell ref="AF3508:AG3508"/>
    <mergeCell ref="AJ3508:AK3508"/>
    <mergeCell ref="AN3508:AO3508"/>
    <mergeCell ref="AI3506:AK3506"/>
    <mergeCell ref="AM3506:AO3506"/>
    <mergeCell ref="H3507:I3507"/>
    <mergeCell ref="L3507:M3507"/>
    <mergeCell ref="P3507:Q3507"/>
    <mergeCell ref="T3507:U3507"/>
    <mergeCell ref="X3507:Y3507"/>
    <mergeCell ref="AB3507:AC3507"/>
    <mergeCell ref="AF3507:AG3507"/>
    <mergeCell ref="AJ3507:AK3507"/>
    <mergeCell ref="AE3505:AG3505"/>
    <mergeCell ref="AI3505:AK3505"/>
    <mergeCell ref="AM3505:AO3505"/>
    <mergeCell ref="G3506:I3506"/>
    <mergeCell ref="K3506:M3506"/>
    <mergeCell ref="O3506:Q3506"/>
    <mergeCell ref="S3506:U3506"/>
    <mergeCell ref="W3506:Y3506"/>
    <mergeCell ref="AA3506:AC3506"/>
    <mergeCell ref="AE3506:AG3506"/>
    <mergeCell ref="G3505:I3505"/>
    <mergeCell ref="K3505:M3505"/>
    <mergeCell ref="O3505:Q3505"/>
    <mergeCell ref="S3505:U3505"/>
    <mergeCell ref="W3505:Y3505"/>
    <mergeCell ref="AA3505:AC3505"/>
    <mergeCell ref="AN3503:AO3503"/>
    <mergeCell ref="H3504:I3504"/>
    <mergeCell ref="L3504:M3504"/>
    <mergeCell ref="P3504:Q3504"/>
    <mergeCell ref="T3504:U3504"/>
    <mergeCell ref="X3504:Y3504"/>
    <mergeCell ref="AB3504:AC3504"/>
    <mergeCell ref="AF3504:AG3504"/>
    <mergeCell ref="AJ3504:AK3504"/>
    <mergeCell ref="AN3504:AO3504"/>
    <mergeCell ref="AJ3502:AK3502"/>
    <mergeCell ref="AN3502:AO3502"/>
    <mergeCell ref="H3503:I3503"/>
    <mergeCell ref="L3503:M3503"/>
    <mergeCell ref="P3503:Q3503"/>
    <mergeCell ref="T3503:U3503"/>
    <mergeCell ref="X3503:Y3503"/>
    <mergeCell ref="AB3503:AC3503"/>
    <mergeCell ref="AF3503:AG3503"/>
    <mergeCell ref="AJ3503:AK3503"/>
    <mergeCell ref="AE3501:AG3501"/>
    <mergeCell ref="AI3501:AK3501"/>
    <mergeCell ref="AM3501:AO3501"/>
    <mergeCell ref="H3502:I3502"/>
    <mergeCell ref="L3502:M3502"/>
    <mergeCell ref="P3502:Q3502"/>
    <mergeCell ref="T3502:U3502"/>
    <mergeCell ref="X3502:Y3502"/>
    <mergeCell ref="AB3502:AC3502"/>
    <mergeCell ref="AF3502:AG3502"/>
    <mergeCell ref="G3501:I3501"/>
    <mergeCell ref="K3501:M3501"/>
    <mergeCell ref="O3501:Q3501"/>
    <mergeCell ref="S3501:U3501"/>
    <mergeCell ref="W3501:Y3501"/>
    <mergeCell ref="AA3501:AC3501"/>
    <mergeCell ref="AM3499:AO3499"/>
    <mergeCell ref="G3500:I3500"/>
    <mergeCell ref="K3500:M3500"/>
    <mergeCell ref="O3500:Q3500"/>
    <mergeCell ref="S3500:U3500"/>
    <mergeCell ref="W3500:Y3500"/>
    <mergeCell ref="AA3500:AC3500"/>
    <mergeCell ref="AE3500:AG3500"/>
    <mergeCell ref="AI3500:AK3500"/>
    <mergeCell ref="AM3500:AO3500"/>
    <mergeCell ref="AJ3498:AK3498"/>
    <mergeCell ref="AN3498:AO3498"/>
    <mergeCell ref="G3499:I3499"/>
    <mergeCell ref="K3499:M3499"/>
    <mergeCell ref="O3499:Q3499"/>
    <mergeCell ref="S3499:U3499"/>
    <mergeCell ref="W3499:Y3499"/>
    <mergeCell ref="AA3499:AC3499"/>
    <mergeCell ref="AE3499:AG3499"/>
    <mergeCell ref="AI3499:AK3499"/>
    <mergeCell ref="AF3497:AG3497"/>
    <mergeCell ref="AJ3497:AK3497"/>
    <mergeCell ref="AN3497:AO3497"/>
    <mergeCell ref="H3498:I3498"/>
    <mergeCell ref="L3498:M3498"/>
    <mergeCell ref="P3498:Q3498"/>
    <mergeCell ref="T3498:U3498"/>
    <mergeCell ref="X3498:Y3498"/>
    <mergeCell ref="AB3498:AC3498"/>
    <mergeCell ref="AF3498:AG3498"/>
    <mergeCell ref="H3497:I3497"/>
    <mergeCell ref="L3497:M3497"/>
    <mergeCell ref="P3497:Q3497"/>
    <mergeCell ref="T3497:U3497"/>
    <mergeCell ref="X3497:Y3497"/>
    <mergeCell ref="AB3497:AC3497"/>
    <mergeCell ref="AM3495:AO3495"/>
    <mergeCell ref="H3496:I3496"/>
    <mergeCell ref="L3496:M3496"/>
    <mergeCell ref="P3496:Q3496"/>
    <mergeCell ref="T3496:U3496"/>
    <mergeCell ref="X3496:Y3496"/>
    <mergeCell ref="AB3496:AC3496"/>
    <mergeCell ref="AF3496:AG3496"/>
    <mergeCell ref="AJ3496:AK3496"/>
    <mergeCell ref="AN3496:AO3496"/>
    <mergeCell ref="AI3494:AK3494"/>
    <mergeCell ref="AM3494:AO3494"/>
    <mergeCell ref="G3495:I3495"/>
    <mergeCell ref="K3495:M3495"/>
    <mergeCell ref="O3495:Q3495"/>
    <mergeCell ref="S3495:U3495"/>
    <mergeCell ref="W3495:Y3495"/>
    <mergeCell ref="AA3495:AC3495"/>
    <mergeCell ref="AE3495:AG3495"/>
    <mergeCell ref="AI3495:AK3495"/>
    <mergeCell ref="AF3493:AG3493"/>
    <mergeCell ref="AJ3493:AK3493"/>
    <mergeCell ref="AN3493:AO3493"/>
    <mergeCell ref="G3494:I3494"/>
    <mergeCell ref="K3494:M3494"/>
    <mergeCell ref="O3494:Q3494"/>
    <mergeCell ref="S3494:U3494"/>
    <mergeCell ref="W3494:Y3494"/>
    <mergeCell ref="AA3494:AC3494"/>
    <mergeCell ref="AE3494:AG3494"/>
    <mergeCell ref="H3493:I3493"/>
    <mergeCell ref="L3493:M3493"/>
    <mergeCell ref="P3493:Q3493"/>
    <mergeCell ref="T3493:U3493"/>
    <mergeCell ref="X3493:Y3493"/>
    <mergeCell ref="AB3493:AC3493"/>
    <mergeCell ref="AN3491:AO3491"/>
    <mergeCell ref="H3492:I3492"/>
    <mergeCell ref="L3492:M3492"/>
    <mergeCell ref="P3492:Q3492"/>
    <mergeCell ref="T3492:U3492"/>
    <mergeCell ref="X3492:Y3492"/>
    <mergeCell ref="AB3492:AC3492"/>
    <mergeCell ref="AF3492:AG3492"/>
    <mergeCell ref="AJ3492:AK3492"/>
    <mergeCell ref="AN3492:AO3492"/>
    <mergeCell ref="AJ3490:AK3490"/>
    <mergeCell ref="AN3490:AO3490"/>
    <mergeCell ref="H3491:I3491"/>
    <mergeCell ref="L3491:M3491"/>
    <mergeCell ref="P3491:Q3491"/>
    <mergeCell ref="T3491:U3491"/>
    <mergeCell ref="X3491:Y3491"/>
    <mergeCell ref="AB3491:AC3491"/>
    <mergeCell ref="AF3491:AG3491"/>
    <mergeCell ref="AJ3491:AK3491"/>
    <mergeCell ref="AF3489:AG3489"/>
    <mergeCell ref="AJ3489:AK3489"/>
    <mergeCell ref="AN3489:AO3489"/>
    <mergeCell ref="H3490:I3490"/>
    <mergeCell ref="L3490:M3490"/>
    <mergeCell ref="P3490:Q3490"/>
    <mergeCell ref="T3490:U3490"/>
    <mergeCell ref="X3490:Y3490"/>
    <mergeCell ref="AB3490:AC3490"/>
    <mergeCell ref="AF3490:AG3490"/>
    <mergeCell ref="H3489:I3489"/>
    <mergeCell ref="L3489:M3489"/>
    <mergeCell ref="P3489:Q3489"/>
    <mergeCell ref="T3489:U3489"/>
    <mergeCell ref="X3489:Y3489"/>
    <mergeCell ref="AB3489:AC3489"/>
    <mergeCell ref="AM3487:AO3487"/>
    <mergeCell ref="H3488:I3488"/>
    <mergeCell ref="L3488:M3488"/>
    <mergeCell ref="P3488:Q3488"/>
    <mergeCell ref="T3488:U3488"/>
    <mergeCell ref="X3488:Y3488"/>
    <mergeCell ref="AB3488:AC3488"/>
    <mergeCell ref="AF3488:AG3488"/>
    <mergeCell ref="AJ3488:AK3488"/>
    <mergeCell ref="AN3488:AO3488"/>
    <mergeCell ref="AI3486:AK3486"/>
    <mergeCell ref="AM3486:AO3486"/>
    <mergeCell ref="G3487:I3487"/>
    <mergeCell ref="K3487:M3487"/>
    <mergeCell ref="O3487:Q3487"/>
    <mergeCell ref="S3487:U3487"/>
    <mergeCell ref="W3487:Y3487"/>
    <mergeCell ref="AA3487:AC3487"/>
    <mergeCell ref="AE3487:AG3487"/>
    <mergeCell ref="AI3487:AK3487"/>
    <mergeCell ref="AE3485:AG3485"/>
    <mergeCell ref="AI3485:AK3485"/>
    <mergeCell ref="AM3485:AO3485"/>
    <mergeCell ref="G3486:I3486"/>
    <mergeCell ref="K3486:M3486"/>
    <mergeCell ref="O3486:Q3486"/>
    <mergeCell ref="S3486:U3486"/>
    <mergeCell ref="W3486:Y3486"/>
    <mergeCell ref="AA3486:AC3486"/>
    <mergeCell ref="AE3486:AG3486"/>
    <mergeCell ref="G3485:I3485"/>
    <mergeCell ref="K3485:M3485"/>
    <mergeCell ref="O3485:Q3485"/>
    <mergeCell ref="S3485:U3485"/>
    <mergeCell ref="W3485:Y3485"/>
    <mergeCell ref="AA3485:AC3485"/>
    <mergeCell ref="AM3483:AO3483"/>
    <mergeCell ref="G3484:I3484"/>
    <mergeCell ref="K3484:M3484"/>
    <mergeCell ref="O3484:Q3484"/>
    <mergeCell ref="S3484:U3484"/>
    <mergeCell ref="W3484:Y3484"/>
    <mergeCell ref="AA3484:AC3484"/>
    <mergeCell ref="AE3484:AG3484"/>
    <mergeCell ref="AI3484:AK3484"/>
    <mergeCell ref="AM3484:AO3484"/>
    <mergeCell ref="AJ3482:AK3482"/>
    <mergeCell ref="AN3482:AO3482"/>
    <mergeCell ref="G3483:I3483"/>
    <mergeCell ref="K3483:M3483"/>
    <mergeCell ref="O3483:Q3483"/>
    <mergeCell ref="S3483:U3483"/>
    <mergeCell ref="W3483:Y3483"/>
    <mergeCell ref="AA3483:AC3483"/>
    <mergeCell ref="AE3483:AG3483"/>
    <mergeCell ref="AI3483:AK3483"/>
    <mergeCell ref="AI3481:AK3481"/>
    <mergeCell ref="AM3481:AO3481"/>
    <mergeCell ref="A3482:E3482"/>
    <mergeCell ref="H3482:I3482"/>
    <mergeCell ref="L3482:M3482"/>
    <mergeCell ref="P3482:Q3482"/>
    <mergeCell ref="T3482:U3482"/>
    <mergeCell ref="X3482:Y3482"/>
    <mergeCell ref="AB3482:AC3482"/>
    <mergeCell ref="AF3482:AG3482"/>
    <mergeCell ref="AE3480:AG3480"/>
    <mergeCell ref="AI3480:AK3480"/>
    <mergeCell ref="AM3480:AO3480"/>
    <mergeCell ref="G3481:I3481"/>
    <mergeCell ref="K3481:M3481"/>
    <mergeCell ref="O3481:Q3481"/>
    <mergeCell ref="S3481:U3481"/>
    <mergeCell ref="W3481:Y3481"/>
    <mergeCell ref="AA3481:AC3481"/>
    <mergeCell ref="AE3481:AG3481"/>
    <mergeCell ref="G3480:I3480"/>
    <mergeCell ref="K3480:M3480"/>
    <mergeCell ref="O3480:Q3480"/>
    <mergeCell ref="S3480:U3480"/>
    <mergeCell ref="W3480:Y3480"/>
    <mergeCell ref="AA3480:AC3480"/>
    <mergeCell ref="AN3478:AO3478"/>
    <mergeCell ref="H3479:I3479"/>
    <mergeCell ref="L3479:M3479"/>
    <mergeCell ref="P3479:Q3479"/>
    <mergeCell ref="T3479:U3479"/>
    <mergeCell ref="X3479:Y3479"/>
    <mergeCell ref="AB3479:AC3479"/>
    <mergeCell ref="AF3479:AG3479"/>
    <mergeCell ref="AJ3479:AK3479"/>
    <mergeCell ref="AN3479:AO3479"/>
    <mergeCell ref="AI3477:AK3477"/>
    <mergeCell ref="AM3477:AO3477"/>
    <mergeCell ref="H3478:I3478"/>
    <mergeCell ref="L3478:M3478"/>
    <mergeCell ref="P3478:Q3478"/>
    <mergeCell ref="T3478:U3478"/>
    <mergeCell ref="X3478:Y3478"/>
    <mergeCell ref="AB3478:AC3478"/>
    <mergeCell ref="AF3478:AG3478"/>
    <mergeCell ref="AJ3478:AK3478"/>
    <mergeCell ref="AE3476:AG3476"/>
    <mergeCell ref="AI3476:AK3476"/>
    <mergeCell ref="AM3476:AO3476"/>
    <mergeCell ref="G3477:I3477"/>
    <mergeCell ref="K3477:M3477"/>
    <mergeCell ref="O3477:Q3477"/>
    <mergeCell ref="S3477:U3477"/>
    <mergeCell ref="W3477:Y3477"/>
    <mergeCell ref="AA3477:AC3477"/>
    <mergeCell ref="AE3477:AG3477"/>
    <mergeCell ref="G3476:I3476"/>
    <mergeCell ref="K3476:M3476"/>
    <mergeCell ref="O3476:Q3476"/>
    <mergeCell ref="S3476:U3476"/>
    <mergeCell ref="W3476:Y3476"/>
    <mergeCell ref="AA3476:AC3476"/>
    <mergeCell ref="AN3474:AO3474"/>
    <mergeCell ref="H3475:I3475"/>
    <mergeCell ref="L3475:M3475"/>
    <mergeCell ref="P3475:Q3475"/>
    <mergeCell ref="T3475:U3475"/>
    <mergeCell ref="X3475:Y3475"/>
    <mergeCell ref="AB3475:AC3475"/>
    <mergeCell ref="AF3475:AG3475"/>
    <mergeCell ref="AJ3475:AK3475"/>
    <mergeCell ref="AN3475:AO3475"/>
    <mergeCell ref="AI3473:AK3473"/>
    <mergeCell ref="AM3473:AO3473"/>
    <mergeCell ref="H3474:I3474"/>
    <mergeCell ref="L3474:M3474"/>
    <mergeCell ref="P3474:Q3474"/>
    <mergeCell ref="T3474:U3474"/>
    <mergeCell ref="X3474:Y3474"/>
    <mergeCell ref="AB3474:AC3474"/>
    <mergeCell ref="AF3474:AG3474"/>
    <mergeCell ref="AJ3474:AK3474"/>
    <mergeCell ref="AE3472:AG3472"/>
    <mergeCell ref="AI3472:AK3472"/>
    <mergeCell ref="AM3472:AO3472"/>
    <mergeCell ref="G3473:I3473"/>
    <mergeCell ref="K3473:M3473"/>
    <mergeCell ref="O3473:Q3473"/>
    <mergeCell ref="S3473:U3473"/>
    <mergeCell ref="W3473:Y3473"/>
    <mergeCell ref="AA3473:AC3473"/>
    <mergeCell ref="AE3473:AG3473"/>
    <mergeCell ref="G3472:I3472"/>
    <mergeCell ref="K3472:M3472"/>
    <mergeCell ref="O3472:Q3472"/>
    <mergeCell ref="S3472:U3472"/>
    <mergeCell ref="W3472:Y3472"/>
    <mergeCell ref="AA3472:AC3472"/>
    <mergeCell ref="AN3470:AO3470"/>
    <mergeCell ref="H3471:I3471"/>
    <mergeCell ref="L3471:M3471"/>
    <mergeCell ref="P3471:Q3471"/>
    <mergeCell ref="T3471:U3471"/>
    <mergeCell ref="X3471:Y3471"/>
    <mergeCell ref="AB3471:AC3471"/>
    <mergeCell ref="AF3471:AG3471"/>
    <mergeCell ref="AJ3471:AK3471"/>
    <mergeCell ref="AN3471:AO3471"/>
    <mergeCell ref="AJ3469:AK3469"/>
    <mergeCell ref="AN3469:AO3469"/>
    <mergeCell ref="H3470:I3470"/>
    <mergeCell ref="L3470:M3470"/>
    <mergeCell ref="P3470:Q3470"/>
    <mergeCell ref="T3470:U3470"/>
    <mergeCell ref="X3470:Y3470"/>
    <mergeCell ref="AB3470:AC3470"/>
    <mergeCell ref="AF3470:AG3470"/>
    <mergeCell ref="AJ3470:AK3470"/>
    <mergeCell ref="AE3468:AG3468"/>
    <mergeCell ref="AI3468:AK3468"/>
    <mergeCell ref="AM3468:AO3468"/>
    <mergeCell ref="H3469:I3469"/>
    <mergeCell ref="L3469:M3469"/>
    <mergeCell ref="P3469:Q3469"/>
    <mergeCell ref="T3469:U3469"/>
    <mergeCell ref="X3469:Y3469"/>
    <mergeCell ref="AB3469:AC3469"/>
    <mergeCell ref="AF3469:AG3469"/>
    <mergeCell ref="G3468:I3468"/>
    <mergeCell ref="K3468:M3468"/>
    <mergeCell ref="O3468:Q3468"/>
    <mergeCell ref="S3468:U3468"/>
    <mergeCell ref="W3468:Y3468"/>
    <mergeCell ref="AA3468:AC3468"/>
    <mergeCell ref="AM3466:AO3466"/>
    <mergeCell ref="G3467:I3467"/>
    <mergeCell ref="K3467:M3467"/>
    <mergeCell ref="O3467:Q3467"/>
    <mergeCell ref="S3467:U3467"/>
    <mergeCell ref="W3467:Y3467"/>
    <mergeCell ref="AA3467:AC3467"/>
    <mergeCell ref="AE3467:AG3467"/>
    <mergeCell ref="AI3467:AK3467"/>
    <mergeCell ref="AM3467:AO3467"/>
    <mergeCell ref="AJ3465:AK3465"/>
    <mergeCell ref="AN3465:AO3465"/>
    <mergeCell ref="G3466:I3466"/>
    <mergeCell ref="K3466:M3466"/>
    <mergeCell ref="O3466:Q3466"/>
    <mergeCell ref="S3466:U3466"/>
    <mergeCell ref="W3466:Y3466"/>
    <mergeCell ref="AA3466:AC3466"/>
    <mergeCell ref="AE3466:AG3466"/>
    <mergeCell ref="AI3466:AK3466"/>
    <mergeCell ref="AF3464:AG3464"/>
    <mergeCell ref="AJ3464:AK3464"/>
    <mergeCell ref="AN3464:AO3464"/>
    <mergeCell ref="H3465:I3465"/>
    <mergeCell ref="L3465:M3465"/>
    <mergeCell ref="P3465:Q3465"/>
    <mergeCell ref="T3465:U3465"/>
    <mergeCell ref="X3465:Y3465"/>
    <mergeCell ref="AB3465:AC3465"/>
    <mergeCell ref="AF3465:AG3465"/>
    <mergeCell ref="H3464:I3464"/>
    <mergeCell ref="L3464:M3464"/>
    <mergeCell ref="P3464:Q3464"/>
    <mergeCell ref="T3464:U3464"/>
    <mergeCell ref="X3464:Y3464"/>
    <mergeCell ref="AB3464:AC3464"/>
    <mergeCell ref="AN3462:AO3462"/>
    <mergeCell ref="H3463:I3463"/>
    <mergeCell ref="L3463:M3463"/>
    <mergeCell ref="P3463:Q3463"/>
    <mergeCell ref="T3463:U3463"/>
    <mergeCell ref="X3463:Y3463"/>
    <mergeCell ref="AB3463:AC3463"/>
    <mergeCell ref="AF3463:AG3463"/>
    <mergeCell ref="AJ3463:AK3463"/>
    <mergeCell ref="AN3463:AO3463"/>
    <mergeCell ref="AJ3461:AK3461"/>
    <mergeCell ref="AN3461:AO3461"/>
    <mergeCell ref="H3462:I3462"/>
    <mergeCell ref="L3462:M3462"/>
    <mergeCell ref="P3462:Q3462"/>
    <mergeCell ref="T3462:U3462"/>
    <mergeCell ref="X3462:Y3462"/>
    <mergeCell ref="AB3462:AC3462"/>
    <mergeCell ref="AF3462:AG3462"/>
    <mergeCell ref="AJ3462:AK3462"/>
    <mergeCell ref="AE3460:AG3460"/>
    <mergeCell ref="AI3460:AK3460"/>
    <mergeCell ref="AM3460:AO3460"/>
    <mergeCell ref="H3461:I3461"/>
    <mergeCell ref="L3461:M3461"/>
    <mergeCell ref="P3461:Q3461"/>
    <mergeCell ref="T3461:U3461"/>
    <mergeCell ref="X3461:Y3461"/>
    <mergeCell ref="AB3461:AC3461"/>
    <mergeCell ref="AF3461:AG3461"/>
    <mergeCell ref="G3460:I3460"/>
    <mergeCell ref="K3460:M3460"/>
    <mergeCell ref="O3460:Q3460"/>
    <mergeCell ref="S3460:U3460"/>
    <mergeCell ref="W3460:Y3460"/>
    <mergeCell ref="AA3460:AC3460"/>
    <mergeCell ref="AN3458:AO3458"/>
    <mergeCell ref="G3459:I3459"/>
    <mergeCell ref="K3459:M3459"/>
    <mergeCell ref="O3459:Q3459"/>
    <mergeCell ref="S3459:U3459"/>
    <mergeCell ref="W3459:Y3459"/>
    <mergeCell ref="AA3459:AC3459"/>
    <mergeCell ref="AE3459:AG3459"/>
    <mergeCell ref="AI3459:AK3459"/>
    <mergeCell ref="AM3459:AO3459"/>
    <mergeCell ref="AJ3457:AK3457"/>
    <mergeCell ref="AN3457:AO3457"/>
    <mergeCell ref="H3458:I3458"/>
    <mergeCell ref="L3458:M3458"/>
    <mergeCell ref="P3458:Q3458"/>
    <mergeCell ref="T3458:U3458"/>
    <mergeCell ref="X3458:Y3458"/>
    <mergeCell ref="AB3458:AC3458"/>
    <mergeCell ref="AF3458:AG3458"/>
    <mergeCell ref="AJ3458:AK3458"/>
    <mergeCell ref="AF3456:AG3456"/>
    <mergeCell ref="AJ3456:AK3456"/>
    <mergeCell ref="AN3456:AO3456"/>
    <mergeCell ref="H3457:I3457"/>
    <mergeCell ref="L3457:M3457"/>
    <mergeCell ref="P3457:Q3457"/>
    <mergeCell ref="T3457:U3457"/>
    <mergeCell ref="X3457:Y3457"/>
    <mergeCell ref="AB3457:AC3457"/>
    <mergeCell ref="AF3457:AG3457"/>
    <mergeCell ref="H3456:I3456"/>
    <mergeCell ref="L3456:M3456"/>
    <mergeCell ref="P3456:Q3456"/>
    <mergeCell ref="T3456:U3456"/>
    <mergeCell ref="X3456:Y3456"/>
    <mergeCell ref="AB3456:AC3456"/>
    <mergeCell ref="AN3454:AO3454"/>
    <mergeCell ref="H3455:I3455"/>
    <mergeCell ref="L3455:M3455"/>
    <mergeCell ref="P3455:Q3455"/>
    <mergeCell ref="T3455:U3455"/>
    <mergeCell ref="X3455:Y3455"/>
    <mergeCell ref="AB3455:AC3455"/>
    <mergeCell ref="AF3455:AG3455"/>
    <mergeCell ref="AJ3455:AK3455"/>
    <mergeCell ref="AN3455:AO3455"/>
    <mergeCell ref="AJ3453:AK3453"/>
    <mergeCell ref="AN3453:AO3453"/>
    <mergeCell ref="H3454:I3454"/>
    <mergeCell ref="L3454:M3454"/>
    <mergeCell ref="P3454:Q3454"/>
    <mergeCell ref="T3454:U3454"/>
    <mergeCell ref="X3454:Y3454"/>
    <mergeCell ref="AB3454:AC3454"/>
    <mergeCell ref="AF3454:AG3454"/>
    <mergeCell ref="AJ3454:AK3454"/>
    <mergeCell ref="AF3452:AG3452"/>
    <mergeCell ref="AJ3452:AK3452"/>
    <mergeCell ref="AN3452:AO3452"/>
    <mergeCell ref="H3453:I3453"/>
    <mergeCell ref="L3453:M3453"/>
    <mergeCell ref="P3453:Q3453"/>
    <mergeCell ref="T3453:U3453"/>
    <mergeCell ref="X3453:Y3453"/>
    <mergeCell ref="AB3453:AC3453"/>
    <mergeCell ref="AF3453:AG3453"/>
    <mergeCell ref="H3452:I3452"/>
    <mergeCell ref="L3452:M3452"/>
    <mergeCell ref="P3452:Q3452"/>
    <mergeCell ref="T3452:U3452"/>
    <mergeCell ref="X3452:Y3452"/>
    <mergeCell ref="AB3452:AC3452"/>
    <mergeCell ref="AM3450:AO3450"/>
    <mergeCell ref="H3451:I3451"/>
    <mergeCell ref="L3451:M3451"/>
    <mergeCell ref="P3451:Q3451"/>
    <mergeCell ref="T3451:U3451"/>
    <mergeCell ref="X3451:Y3451"/>
    <mergeCell ref="AB3451:AC3451"/>
    <mergeCell ref="AF3451:AG3451"/>
    <mergeCell ref="AJ3451:AK3451"/>
    <mergeCell ref="AN3451:AO3451"/>
    <mergeCell ref="AI3449:AK3449"/>
    <mergeCell ref="AM3449:AO3449"/>
    <mergeCell ref="G3450:I3450"/>
    <mergeCell ref="K3450:M3450"/>
    <mergeCell ref="O3450:Q3450"/>
    <mergeCell ref="S3450:U3450"/>
    <mergeCell ref="W3450:Y3450"/>
    <mergeCell ref="AA3450:AC3450"/>
    <mergeCell ref="AE3450:AG3450"/>
    <mergeCell ref="AI3450:AK3450"/>
    <mergeCell ref="AE3448:AG3448"/>
    <mergeCell ref="AI3448:AK3448"/>
    <mergeCell ref="AM3448:AO3448"/>
    <mergeCell ref="G3449:I3449"/>
    <mergeCell ref="K3449:M3449"/>
    <mergeCell ref="O3449:Q3449"/>
    <mergeCell ref="S3449:U3449"/>
    <mergeCell ref="W3449:Y3449"/>
    <mergeCell ref="AA3449:AC3449"/>
    <mergeCell ref="AE3449:AG3449"/>
    <mergeCell ref="G3448:I3448"/>
    <mergeCell ref="K3448:M3448"/>
    <mergeCell ref="O3448:Q3448"/>
    <mergeCell ref="S3448:U3448"/>
    <mergeCell ref="W3448:Y3448"/>
    <mergeCell ref="AA3448:AC3448"/>
    <mergeCell ref="AN3446:AO3446"/>
    <mergeCell ref="G3447:I3447"/>
    <mergeCell ref="K3447:M3447"/>
    <mergeCell ref="O3447:Q3447"/>
    <mergeCell ref="S3447:U3447"/>
    <mergeCell ref="W3447:Y3447"/>
    <mergeCell ref="AA3447:AC3447"/>
    <mergeCell ref="AE3447:AG3447"/>
    <mergeCell ref="AI3447:AK3447"/>
    <mergeCell ref="AM3447:AO3447"/>
    <mergeCell ref="AM3445:AO3445"/>
    <mergeCell ref="A3446:E3446"/>
    <mergeCell ref="H3446:I3446"/>
    <mergeCell ref="L3446:M3446"/>
    <mergeCell ref="P3446:Q3446"/>
    <mergeCell ref="T3446:U3446"/>
    <mergeCell ref="X3446:Y3446"/>
    <mergeCell ref="AB3446:AC3446"/>
    <mergeCell ref="AF3446:AG3446"/>
    <mergeCell ref="AJ3446:AK3446"/>
    <mergeCell ref="AI3444:AK3444"/>
    <mergeCell ref="AM3444:AO3444"/>
    <mergeCell ref="G3445:I3445"/>
    <mergeCell ref="K3445:M3445"/>
    <mergeCell ref="O3445:Q3445"/>
    <mergeCell ref="S3445:U3445"/>
    <mergeCell ref="W3445:Y3445"/>
    <mergeCell ref="AA3445:AC3445"/>
    <mergeCell ref="AE3445:AG3445"/>
    <mergeCell ref="AI3445:AK3445"/>
    <mergeCell ref="AF3443:AG3443"/>
    <mergeCell ref="AJ3443:AK3443"/>
    <mergeCell ref="AN3443:AO3443"/>
    <mergeCell ref="G3444:I3444"/>
    <mergeCell ref="K3444:M3444"/>
    <mergeCell ref="O3444:Q3444"/>
    <mergeCell ref="S3444:U3444"/>
    <mergeCell ref="W3444:Y3444"/>
    <mergeCell ref="AA3444:AC3444"/>
    <mergeCell ref="AE3444:AG3444"/>
    <mergeCell ref="H3443:I3443"/>
    <mergeCell ref="L3443:M3443"/>
    <mergeCell ref="P3443:Q3443"/>
    <mergeCell ref="T3443:U3443"/>
    <mergeCell ref="X3443:Y3443"/>
    <mergeCell ref="AB3443:AC3443"/>
    <mergeCell ref="AM3441:AO3441"/>
    <mergeCell ref="H3442:I3442"/>
    <mergeCell ref="L3442:M3442"/>
    <mergeCell ref="P3442:Q3442"/>
    <mergeCell ref="T3442:U3442"/>
    <mergeCell ref="X3442:Y3442"/>
    <mergeCell ref="AB3442:AC3442"/>
    <mergeCell ref="AF3442:AG3442"/>
    <mergeCell ref="AJ3442:AK3442"/>
    <mergeCell ref="AN3442:AO3442"/>
    <mergeCell ref="AI3440:AK3440"/>
    <mergeCell ref="AM3440:AO3440"/>
    <mergeCell ref="G3441:I3441"/>
    <mergeCell ref="K3441:M3441"/>
    <mergeCell ref="O3441:Q3441"/>
    <mergeCell ref="S3441:U3441"/>
    <mergeCell ref="W3441:Y3441"/>
    <mergeCell ref="AA3441:AC3441"/>
    <mergeCell ref="AE3441:AG3441"/>
    <mergeCell ref="AI3441:AK3441"/>
    <mergeCell ref="AF3439:AG3439"/>
    <mergeCell ref="AJ3439:AK3439"/>
    <mergeCell ref="AN3439:AO3439"/>
    <mergeCell ref="G3440:I3440"/>
    <mergeCell ref="K3440:M3440"/>
    <mergeCell ref="O3440:Q3440"/>
    <mergeCell ref="S3440:U3440"/>
    <mergeCell ref="W3440:Y3440"/>
    <mergeCell ref="AA3440:AC3440"/>
    <mergeCell ref="AE3440:AG3440"/>
    <mergeCell ref="H3439:I3439"/>
    <mergeCell ref="L3439:M3439"/>
    <mergeCell ref="P3439:Q3439"/>
    <mergeCell ref="T3439:U3439"/>
    <mergeCell ref="X3439:Y3439"/>
    <mergeCell ref="AB3439:AC3439"/>
    <mergeCell ref="AN3437:AO3437"/>
    <mergeCell ref="H3438:I3438"/>
    <mergeCell ref="L3438:M3438"/>
    <mergeCell ref="P3438:Q3438"/>
    <mergeCell ref="T3438:U3438"/>
    <mergeCell ref="X3438:Y3438"/>
    <mergeCell ref="AB3438:AC3438"/>
    <mergeCell ref="AF3438:AG3438"/>
    <mergeCell ref="AJ3438:AK3438"/>
    <mergeCell ref="AN3438:AO3438"/>
    <mergeCell ref="AJ3436:AK3436"/>
    <mergeCell ref="AN3436:AO3436"/>
    <mergeCell ref="H3437:I3437"/>
    <mergeCell ref="L3437:M3437"/>
    <mergeCell ref="P3437:Q3437"/>
    <mergeCell ref="T3437:U3437"/>
    <mergeCell ref="X3437:Y3437"/>
    <mergeCell ref="AB3437:AC3437"/>
    <mergeCell ref="AF3437:AG3437"/>
    <mergeCell ref="AJ3437:AK3437"/>
    <mergeCell ref="AF3435:AG3435"/>
    <mergeCell ref="AJ3435:AK3435"/>
    <mergeCell ref="AN3435:AO3435"/>
    <mergeCell ref="H3436:I3436"/>
    <mergeCell ref="L3436:M3436"/>
    <mergeCell ref="P3436:Q3436"/>
    <mergeCell ref="T3436:U3436"/>
    <mergeCell ref="X3436:Y3436"/>
    <mergeCell ref="AB3436:AC3436"/>
    <mergeCell ref="AF3436:AG3436"/>
    <mergeCell ref="H3435:I3435"/>
    <mergeCell ref="L3435:M3435"/>
    <mergeCell ref="P3435:Q3435"/>
    <mergeCell ref="T3435:U3435"/>
    <mergeCell ref="X3435:Y3435"/>
    <mergeCell ref="AB3435:AC3435"/>
    <mergeCell ref="AN3433:AO3433"/>
    <mergeCell ref="H3434:I3434"/>
    <mergeCell ref="L3434:M3434"/>
    <mergeCell ref="P3434:Q3434"/>
    <mergeCell ref="T3434:U3434"/>
    <mergeCell ref="X3434:Y3434"/>
    <mergeCell ref="AB3434:AC3434"/>
    <mergeCell ref="AF3434:AG3434"/>
    <mergeCell ref="AJ3434:AK3434"/>
    <mergeCell ref="AN3434:AO3434"/>
    <mergeCell ref="AI3432:AK3432"/>
    <mergeCell ref="AM3432:AO3432"/>
    <mergeCell ref="H3433:I3433"/>
    <mergeCell ref="L3433:M3433"/>
    <mergeCell ref="P3433:Q3433"/>
    <mergeCell ref="T3433:U3433"/>
    <mergeCell ref="X3433:Y3433"/>
    <mergeCell ref="AB3433:AC3433"/>
    <mergeCell ref="AF3433:AG3433"/>
    <mergeCell ref="AJ3433:AK3433"/>
    <mergeCell ref="AE3431:AG3431"/>
    <mergeCell ref="AI3431:AK3431"/>
    <mergeCell ref="AM3431:AO3431"/>
    <mergeCell ref="G3432:I3432"/>
    <mergeCell ref="K3432:M3432"/>
    <mergeCell ref="O3432:Q3432"/>
    <mergeCell ref="S3432:U3432"/>
    <mergeCell ref="W3432:Y3432"/>
    <mergeCell ref="AA3432:AC3432"/>
    <mergeCell ref="AE3432:AG3432"/>
    <mergeCell ref="G3431:I3431"/>
    <mergeCell ref="K3431:M3431"/>
    <mergeCell ref="O3431:Q3431"/>
    <mergeCell ref="S3431:U3431"/>
    <mergeCell ref="W3431:Y3431"/>
    <mergeCell ref="AA3431:AC3431"/>
    <mergeCell ref="AN3429:AO3429"/>
    <mergeCell ref="H3430:I3430"/>
    <mergeCell ref="L3430:M3430"/>
    <mergeCell ref="P3430:Q3430"/>
    <mergeCell ref="T3430:U3430"/>
    <mergeCell ref="X3430:Y3430"/>
    <mergeCell ref="AB3430:AC3430"/>
    <mergeCell ref="AF3430:AG3430"/>
    <mergeCell ref="AJ3430:AK3430"/>
    <mergeCell ref="AN3430:AO3430"/>
    <mergeCell ref="AJ3428:AK3428"/>
    <mergeCell ref="AN3428:AO3428"/>
    <mergeCell ref="H3429:I3429"/>
    <mergeCell ref="L3429:M3429"/>
    <mergeCell ref="P3429:Q3429"/>
    <mergeCell ref="T3429:U3429"/>
    <mergeCell ref="X3429:Y3429"/>
    <mergeCell ref="AB3429:AC3429"/>
    <mergeCell ref="AF3429:AG3429"/>
    <mergeCell ref="AJ3429:AK3429"/>
    <mergeCell ref="AE3427:AG3427"/>
    <mergeCell ref="AI3427:AK3427"/>
    <mergeCell ref="AM3427:AO3427"/>
    <mergeCell ref="H3428:I3428"/>
    <mergeCell ref="L3428:M3428"/>
    <mergeCell ref="P3428:Q3428"/>
    <mergeCell ref="T3428:U3428"/>
    <mergeCell ref="X3428:Y3428"/>
    <mergeCell ref="AB3428:AC3428"/>
    <mergeCell ref="AF3428:AG3428"/>
    <mergeCell ref="G3427:I3427"/>
    <mergeCell ref="K3427:M3427"/>
    <mergeCell ref="O3427:Q3427"/>
    <mergeCell ref="S3427:U3427"/>
    <mergeCell ref="W3427:Y3427"/>
    <mergeCell ref="AA3427:AC3427"/>
    <mergeCell ref="AN3425:AO3425"/>
    <mergeCell ref="G3426:I3426"/>
    <mergeCell ref="K3426:M3426"/>
    <mergeCell ref="O3426:Q3426"/>
    <mergeCell ref="S3426:U3426"/>
    <mergeCell ref="W3426:Y3426"/>
    <mergeCell ref="AA3426:AC3426"/>
    <mergeCell ref="AE3426:AG3426"/>
    <mergeCell ref="AI3426:AK3426"/>
    <mergeCell ref="AM3426:AO3426"/>
    <mergeCell ref="AJ3424:AK3424"/>
    <mergeCell ref="AN3424:AO3424"/>
    <mergeCell ref="H3425:I3425"/>
    <mergeCell ref="L3425:M3425"/>
    <mergeCell ref="P3425:Q3425"/>
    <mergeCell ref="T3425:U3425"/>
    <mergeCell ref="X3425:Y3425"/>
    <mergeCell ref="AB3425:AC3425"/>
    <mergeCell ref="AF3425:AG3425"/>
    <mergeCell ref="AJ3425:AK3425"/>
    <mergeCell ref="AF3423:AG3423"/>
    <mergeCell ref="AJ3423:AK3423"/>
    <mergeCell ref="AN3423:AO3423"/>
    <mergeCell ref="H3424:I3424"/>
    <mergeCell ref="L3424:M3424"/>
    <mergeCell ref="P3424:Q3424"/>
    <mergeCell ref="T3424:U3424"/>
    <mergeCell ref="X3424:Y3424"/>
    <mergeCell ref="AB3424:AC3424"/>
    <mergeCell ref="AF3424:AG3424"/>
    <mergeCell ref="H3423:I3423"/>
    <mergeCell ref="L3423:M3423"/>
    <mergeCell ref="P3423:Q3423"/>
    <mergeCell ref="T3423:U3423"/>
    <mergeCell ref="X3423:Y3423"/>
    <mergeCell ref="AB3423:AC3423"/>
    <mergeCell ref="AN3421:AO3421"/>
    <mergeCell ref="H3422:I3422"/>
    <mergeCell ref="L3422:M3422"/>
    <mergeCell ref="P3422:Q3422"/>
    <mergeCell ref="T3422:U3422"/>
    <mergeCell ref="X3422:Y3422"/>
    <mergeCell ref="AB3422:AC3422"/>
    <mergeCell ref="AF3422:AG3422"/>
    <mergeCell ref="AJ3422:AK3422"/>
    <mergeCell ref="AN3422:AO3422"/>
    <mergeCell ref="AJ3420:AK3420"/>
    <mergeCell ref="AN3420:AO3420"/>
    <mergeCell ref="H3421:I3421"/>
    <mergeCell ref="L3421:M3421"/>
    <mergeCell ref="P3421:Q3421"/>
    <mergeCell ref="T3421:U3421"/>
    <mergeCell ref="X3421:Y3421"/>
    <mergeCell ref="AB3421:AC3421"/>
    <mergeCell ref="AF3421:AG3421"/>
    <mergeCell ref="AJ3421:AK3421"/>
    <mergeCell ref="AF3419:AG3419"/>
    <mergeCell ref="AJ3419:AK3419"/>
    <mergeCell ref="AN3419:AO3419"/>
    <mergeCell ref="H3420:I3420"/>
    <mergeCell ref="L3420:M3420"/>
    <mergeCell ref="P3420:Q3420"/>
    <mergeCell ref="T3420:U3420"/>
    <mergeCell ref="X3420:Y3420"/>
    <mergeCell ref="AB3420:AC3420"/>
    <mergeCell ref="AF3420:AG3420"/>
    <mergeCell ref="H3419:I3419"/>
    <mergeCell ref="L3419:M3419"/>
    <mergeCell ref="P3419:Q3419"/>
    <mergeCell ref="T3419:U3419"/>
    <mergeCell ref="X3419:Y3419"/>
    <mergeCell ref="AB3419:AC3419"/>
    <mergeCell ref="AM3417:AO3417"/>
    <mergeCell ref="H3418:I3418"/>
    <mergeCell ref="L3418:M3418"/>
    <mergeCell ref="P3418:Q3418"/>
    <mergeCell ref="T3418:U3418"/>
    <mergeCell ref="X3418:Y3418"/>
    <mergeCell ref="AB3418:AC3418"/>
    <mergeCell ref="AF3418:AG3418"/>
    <mergeCell ref="AJ3418:AK3418"/>
    <mergeCell ref="AN3418:AO3418"/>
    <mergeCell ref="AI3416:AK3416"/>
    <mergeCell ref="AM3416:AO3416"/>
    <mergeCell ref="G3417:I3417"/>
    <mergeCell ref="K3417:M3417"/>
    <mergeCell ref="O3417:Q3417"/>
    <mergeCell ref="S3417:U3417"/>
    <mergeCell ref="W3417:Y3417"/>
    <mergeCell ref="AA3417:AC3417"/>
    <mergeCell ref="AE3417:AG3417"/>
    <mergeCell ref="AI3417:AK3417"/>
    <mergeCell ref="AE3415:AG3415"/>
    <mergeCell ref="AI3415:AK3415"/>
    <mergeCell ref="AM3415:AO3415"/>
    <mergeCell ref="G3416:I3416"/>
    <mergeCell ref="K3416:M3416"/>
    <mergeCell ref="O3416:Q3416"/>
    <mergeCell ref="S3416:U3416"/>
    <mergeCell ref="W3416:Y3416"/>
    <mergeCell ref="AA3416:AC3416"/>
    <mergeCell ref="AE3416:AG3416"/>
    <mergeCell ref="G3415:I3415"/>
    <mergeCell ref="K3415:M3415"/>
    <mergeCell ref="O3415:Q3415"/>
    <mergeCell ref="S3415:U3415"/>
    <mergeCell ref="W3415:Y3415"/>
    <mergeCell ref="AA3415:AC3415"/>
    <mergeCell ref="AN3413:AO3413"/>
    <mergeCell ref="G3414:I3414"/>
    <mergeCell ref="K3414:M3414"/>
    <mergeCell ref="O3414:Q3414"/>
    <mergeCell ref="S3414:U3414"/>
    <mergeCell ref="W3414:Y3414"/>
    <mergeCell ref="AA3414:AC3414"/>
    <mergeCell ref="AE3414:AG3414"/>
    <mergeCell ref="AI3414:AK3414"/>
    <mergeCell ref="AM3414:AO3414"/>
    <mergeCell ref="AM3412:AO3412"/>
    <mergeCell ref="A3413:E3413"/>
    <mergeCell ref="H3413:I3413"/>
    <mergeCell ref="L3413:M3413"/>
    <mergeCell ref="P3413:Q3413"/>
    <mergeCell ref="T3413:U3413"/>
    <mergeCell ref="X3413:Y3413"/>
    <mergeCell ref="AB3413:AC3413"/>
    <mergeCell ref="AF3413:AG3413"/>
    <mergeCell ref="AJ3413:AK3413"/>
    <mergeCell ref="AI3411:AK3411"/>
    <mergeCell ref="AM3411:AO3411"/>
    <mergeCell ref="G3412:I3412"/>
    <mergeCell ref="K3412:M3412"/>
    <mergeCell ref="O3412:Q3412"/>
    <mergeCell ref="S3412:U3412"/>
    <mergeCell ref="W3412:Y3412"/>
    <mergeCell ref="AA3412:AC3412"/>
    <mergeCell ref="AE3412:AG3412"/>
    <mergeCell ref="AI3412:AK3412"/>
    <mergeCell ref="AF3410:AG3410"/>
    <mergeCell ref="AJ3410:AK3410"/>
    <mergeCell ref="AN3410:AO3410"/>
    <mergeCell ref="G3411:I3411"/>
    <mergeCell ref="K3411:M3411"/>
    <mergeCell ref="O3411:Q3411"/>
    <mergeCell ref="S3411:U3411"/>
    <mergeCell ref="W3411:Y3411"/>
    <mergeCell ref="AA3411:AC3411"/>
    <mergeCell ref="AE3411:AG3411"/>
    <mergeCell ref="H3410:I3410"/>
    <mergeCell ref="L3410:M3410"/>
    <mergeCell ref="P3410:Q3410"/>
    <mergeCell ref="T3410:U3410"/>
    <mergeCell ref="X3410:Y3410"/>
    <mergeCell ref="AB3410:AC3410"/>
    <mergeCell ref="AM3408:AO3408"/>
    <mergeCell ref="H3409:I3409"/>
    <mergeCell ref="L3409:M3409"/>
    <mergeCell ref="P3409:Q3409"/>
    <mergeCell ref="T3409:U3409"/>
    <mergeCell ref="X3409:Y3409"/>
    <mergeCell ref="AB3409:AC3409"/>
    <mergeCell ref="AF3409:AG3409"/>
    <mergeCell ref="AJ3409:AK3409"/>
    <mergeCell ref="AN3409:AO3409"/>
    <mergeCell ref="AI3407:AK3407"/>
    <mergeCell ref="AM3407:AO3407"/>
    <mergeCell ref="G3408:I3408"/>
    <mergeCell ref="K3408:M3408"/>
    <mergeCell ref="O3408:Q3408"/>
    <mergeCell ref="S3408:U3408"/>
    <mergeCell ref="W3408:Y3408"/>
    <mergeCell ref="AA3408:AC3408"/>
    <mergeCell ref="AE3408:AG3408"/>
    <mergeCell ref="AI3408:AK3408"/>
    <mergeCell ref="AF3406:AG3406"/>
    <mergeCell ref="AJ3406:AK3406"/>
    <mergeCell ref="AN3406:AO3406"/>
    <mergeCell ref="G3407:I3407"/>
    <mergeCell ref="K3407:M3407"/>
    <mergeCell ref="O3407:Q3407"/>
    <mergeCell ref="S3407:U3407"/>
    <mergeCell ref="W3407:Y3407"/>
    <mergeCell ref="AA3407:AC3407"/>
    <mergeCell ref="AE3407:AG3407"/>
    <mergeCell ref="H3406:I3406"/>
    <mergeCell ref="L3406:M3406"/>
    <mergeCell ref="P3406:Q3406"/>
    <mergeCell ref="T3406:U3406"/>
    <mergeCell ref="X3406:Y3406"/>
    <mergeCell ref="AB3406:AC3406"/>
    <mergeCell ref="AN3404:AO3404"/>
    <mergeCell ref="H3405:I3405"/>
    <mergeCell ref="L3405:M3405"/>
    <mergeCell ref="P3405:Q3405"/>
    <mergeCell ref="T3405:U3405"/>
    <mergeCell ref="X3405:Y3405"/>
    <mergeCell ref="AB3405:AC3405"/>
    <mergeCell ref="AF3405:AG3405"/>
    <mergeCell ref="AJ3405:AK3405"/>
    <mergeCell ref="AN3405:AO3405"/>
    <mergeCell ref="AI3403:AK3403"/>
    <mergeCell ref="AM3403:AO3403"/>
    <mergeCell ref="H3404:I3404"/>
    <mergeCell ref="L3404:M3404"/>
    <mergeCell ref="P3404:Q3404"/>
    <mergeCell ref="T3404:U3404"/>
    <mergeCell ref="X3404:Y3404"/>
    <mergeCell ref="AB3404:AC3404"/>
    <mergeCell ref="AF3404:AG3404"/>
    <mergeCell ref="AJ3404:AK3404"/>
    <mergeCell ref="AE3402:AG3402"/>
    <mergeCell ref="AI3402:AK3402"/>
    <mergeCell ref="AM3402:AO3402"/>
    <mergeCell ref="G3403:I3403"/>
    <mergeCell ref="K3403:M3403"/>
    <mergeCell ref="O3403:Q3403"/>
    <mergeCell ref="S3403:U3403"/>
    <mergeCell ref="W3403:Y3403"/>
    <mergeCell ref="AA3403:AC3403"/>
    <mergeCell ref="AE3403:AG3403"/>
    <mergeCell ref="G3402:I3402"/>
    <mergeCell ref="K3402:M3402"/>
    <mergeCell ref="O3402:Q3402"/>
    <mergeCell ref="S3402:U3402"/>
    <mergeCell ref="W3402:Y3402"/>
    <mergeCell ref="AA3402:AC3402"/>
    <mergeCell ref="AN3400:AO3400"/>
    <mergeCell ref="H3401:I3401"/>
    <mergeCell ref="L3401:M3401"/>
    <mergeCell ref="P3401:Q3401"/>
    <mergeCell ref="T3401:U3401"/>
    <mergeCell ref="X3401:Y3401"/>
    <mergeCell ref="AB3401:AC3401"/>
    <mergeCell ref="AF3401:AG3401"/>
    <mergeCell ref="AJ3401:AK3401"/>
    <mergeCell ref="AN3401:AO3401"/>
    <mergeCell ref="AJ3399:AK3399"/>
    <mergeCell ref="AN3399:AO3399"/>
    <mergeCell ref="H3400:I3400"/>
    <mergeCell ref="L3400:M3400"/>
    <mergeCell ref="P3400:Q3400"/>
    <mergeCell ref="T3400:U3400"/>
    <mergeCell ref="X3400:Y3400"/>
    <mergeCell ref="AB3400:AC3400"/>
    <mergeCell ref="AF3400:AG3400"/>
    <mergeCell ref="AJ3400:AK3400"/>
    <mergeCell ref="AE3398:AG3398"/>
    <mergeCell ref="AI3398:AK3398"/>
    <mergeCell ref="AM3398:AO3398"/>
    <mergeCell ref="H3399:I3399"/>
    <mergeCell ref="L3399:M3399"/>
    <mergeCell ref="P3399:Q3399"/>
    <mergeCell ref="T3399:U3399"/>
    <mergeCell ref="X3399:Y3399"/>
    <mergeCell ref="AB3399:AC3399"/>
    <mergeCell ref="AF3399:AG3399"/>
    <mergeCell ref="G3398:I3398"/>
    <mergeCell ref="K3398:M3398"/>
    <mergeCell ref="O3398:Q3398"/>
    <mergeCell ref="S3398:U3398"/>
    <mergeCell ref="W3398:Y3398"/>
    <mergeCell ref="AA3398:AC3398"/>
    <mergeCell ref="AN3396:AO3396"/>
    <mergeCell ref="G3397:I3397"/>
    <mergeCell ref="K3397:M3397"/>
    <mergeCell ref="O3397:Q3397"/>
    <mergeCell ref="S3397:U3397"/>
    <mergeCell ref="W3397:Y3397"/>
    <mergeCell ref="AA3397:AC3397"/>
    <mergeCell ref="AE3397:AG3397"/>
    <mergeCell ref="AI3397:AK3397"/>
    <mergeCell ref="AM3397:AO3397"/>
    <mergeCell ref="AJ3395:AK3395"/>
    <mergeCell ref="AN3395:AO3395"/>
    <mergeCell ref="H3396:I3396"/>
    <mergeCell ref="L3396:M3396"/>
    <mergeCell ref="P3396:Q3396"/>
    <mergeCell ref="T3396:U3396"/>
    <mergeCell ref="X3396:Y3396"/>
    <mergeCell ref="AB3396:AC3396"/>
    <mergeCell ref="AF3396:AG3396"/>
    <mergeCell ref="AJ3396:AK3396"/>
    <mergeCell ref="AF3394:AG3394"/>
    <mergeCell ref="AJ3394:AK3394"/>
    <mergeCell ref="AN3394:AO3394"/>
    <mergeCell ref="H3395:I3395"/>
    <mergeCell ref="L3395:M3395"/>
    <mergeCell ref="P3395:Q3395"/>
    <mergeCell ref="T3395:U3395"/>
    <mergeCell ref="X3395:Y3395"/>
    <mergeCell ref="AB3395:AC3395"/>
    <mergeCell ref="AF3395:AG3395"/>
    <mergeCell ref="H3394:I3394"/>
    <mergeCell ref="L3394:M3394"/>
    <mergeCell ref="P3394:Q3394"/>
    <mergeCell ref="T3394:U3394"/>
    <mergeCell ref="X3394:Y3394"/>
    <mergeCell ref="AB3394:AC3394"/>
    <mergeCell ref="AN3392:AO3392"/>
    <mergeCell ref="H3393:I3393"/>
    <mergeCell ref="L3393:M3393"/>
    <mergeCell ref="P3393:Q3393"/>
    <mergeCell ref="T3393:U3393"/>
    <mergeCell ref="X3393:Y3393"/>
    <mergeCell ref="AB3393:AC3393"/>
    <mergeCell ref="AF3393:AG3393"/>
    <mergeCell ref="AJ3393:AK3393"/>
    <mergeCell ref="AN3393:AO3393"/>
    <mergeCell ref="AJ3391:AK3391"/>
    <mergeCell ref="AN3391:AO3391"/>
    <mergeCell ref="H3392:I3392"/>
    <mergeCell ref="L3392:M3392"/>
    <mergeCell ref="P3392:Q3392"/>
    <mergeCell ref="T3392:U3392"/>
    <mergeCell ref="X3392:Y3392"/>
    <mergeCell ref="AB3392:AC3392"/>
    <mergeCell ref="AF3392:AG3392"/>
    <mergeCell ref="AJ3392:AK3392"/>
    <mergeCell ref="AE3390:AG3390"/>
    <mergeCell ref="AI3390:AK3390"/>
    <mergeCell ref="AM3390:AO3390"/>
    <mergeCell ref="H3391:I3391"/>
    <mergeCell ref="L3391:M3391"/>
    <mergeCell ref="P3391:Q3391"/>
    <mergeCell ref="T3391:U3391"/>
    <mergeCell ref="X3391:Y3391"/>
    <mergeCell ref="AB3391:AC3391"/>
    <mergeCell ref="AF3391:AG3391"/>
    <mergeCell ref="G3390:I3390"/>
    <mergeCell ref="K3390:M3390"/>
    <mergeCell ref="O3390:Q3390"/>
    <mergeCell ref="S3390:U3390"/>
    <mergeCell ref="W3390:Y3390"/>
    <mergeCell ref="AA3390:AC3390"/>
    <mergeCell ref="AN3388:AO3388"/>
    <mergeCell ref="G3389:I3389"/>
    <mergeCell ref="K3389:M3389"/>
    <mergeCell ref="O3389:Q3389"/>
    <mergeCell ref="S3389:U3389"/>
    <mergeCell ref="W3389:Y3389"/>
    <mergeCell ref="AA3389:AC3389"/>
    <mergeCell ref="AE3389:AG3389"/>
    <mergeCell ref="AI3389:AK3389"/>
    <mergeCell ref="AM3389:AO3389"/>
    <mergeCell ref="AM3387:AO3387"/>
    <mergeCell ref="A3388:E3388"/>
    <mergeCell ref="H3388:I3388"/>
    <mergeCell ref="L3388:M3388"/>
    <mergeCell ref="P3388:Q3388"/>
    <mergeCell ref="T3388:U3388"/>
    <mergeCell ref="X3388:Y3388"/>
    <mergeCell ref="AB3388:AC3388"/>
    <mergeCell ref="AF3388:AG3388"/>
    <mergeCell ref="AJ3388:AK3388"/>
    <mergeCell ref="AI3386:AK3386"/>
    <mergeCell ref="AM3386:AO3386"/>
    <mergeCell ref="G3387:I3387"/>
    <mergeCell ref="K3387:M3387"/>
    <mergeCell ref="O3387:Q3387"/>
    <mergeCell ref="S3387:U3387"/>
    <mergeCell ref="W3387:Y3387"/>
    <mergeCell ref="AA3387:AC3387"/>
    <mergeCell ref="AE3387:AG3387"/>
    <mergeCell ref="AI3387:AK3387"/>
    <mergeCell ref="AF3385:AG3385"/>
    <mergeCell ref="AJ3385:AK3385"/>
    <mergeCell ref="AN3385:AO3385"/>
    <mergeCell ref="G3386:I3386"/>
    <mergeCell ref="K3386:M3386"/>
    <mergeCell ref="O3386:Q3386"/>
    <mergeCell ref="S3386:U3386"/>
    <mergeCell ref="W3386:Y3386"/>
    <mergeCell ref="AA3386:AC3386"/>
    <mergeCell ref="AE3386:AG3386"/>
    <mergeCell ref="H3385:I3385"/>
    <mergeCell ref="L3385:M3385"/>
    <mergeCell ref="P3385:Q3385"/>
    <mergeCell ref="T3385:U3385"/>
    <mergeCell ref="X3385:Y3385"/>
    <mergeCell ref="AB3385:AC3385"/>
    <mergeCell ref="AM3383:AO3383"/>
    <mergeCell ref="H3384:I3384"/>
    <mergeCell ref="L3384:M3384"/>
    <mergeCell ref="P3384:Q3384"/>
    <mergeCell ref="T3384:U3384"/>
    <mergeCell ref="X3384:Y3384"/>
    <mergeCell ref="AB3384:AC3384"/>
    <mergeCell ref="AF3384:AG3384"/>
    <mergeCell ref="AJ3384:AK3384"/>
    <mergeCell ref="AN3384:AO3384"/>
    <mergeCell ref="AI3382:AK3382"/>
    <mergeCell ref="AM3382:AO3382"/>
    <mergeCell ref="G3383:I3383"/>
    <mergeCell ref="K3383:M3383"/>
    <mergeCell ref="O3383:Q3383"/>
    <mergeCell ref="S3383:U3383"/>
    <mergeCell ref="W3383:Y3383"/>
    <mergeCell ref="AA3383:AC3383"/>
    <mergeCell ref="AE3383:AG3383"/>
    <mergeCell ref="AI3383:AK3383"/>
    <mergeCell ref="AF3381:AG3381"/>
    <mergeCell ref="AJ3381:AK3381"/>
    <mergeCell ref="AN3381:AO3381"/>
    <mergeCell ref="G3382:I3382"/>
    <mergeCell ref="K3382:M3382"/>
    <mergeCell ref="O3382:Q3382"/>
    <mergeCell ref="S3382:U3382"/>
    <mergeCell ref="W3382:Y3382"/>
    <mergeCell ref="AA3382:AC3382"/>
    <mergeCell ref="AE3382:AG3382"/>
    <mergeCell ref="H3381:I3381"/>
    <mergeCell ref="L3381:M3381"/>
    <mergeCell ref="P3381:Q3381"/>
    <mergeCell ref="T3381:U3381"/>
    <mergeCell ref="X3381:Y3381"/>
    <mergeCell ref="AB3381:AC3381"/>
    <mergeCell ref="AN3379:AO3379"/>
    <mergeCell ref="H3380:I3380"/>
    <mergeCell ref="L3380:M3380"/>
    <mergeCell ref="P3380:Q3380"/>
    <mergeCell ref="T3380:U3380"/>
    <mergeCell ref="X3380:Y3380"/>
    <mergeCell ref="AB3380:AC3380"/>
    <mergeCell ref="AF3380:AG3380"/>
    <mergeCell ref="AJ3380:AK3380"/>
    <mergeCell ref="AN3380:AO3380"/>
    <mergeCell ref="AJ3378:AK3378"/>
    <mergeCell ref="AN3378:AO3378"/>
    <mergeCell ref="H3379:I3379"/>
    <mergeCell ref="L3379:M3379"/>
    <mergeCell ref="P3379:Q3379"/>
    <mergeCell ref="T3379:U3379"/>
    <mergeCell ref="X3379:Y3379"/>
    <mergeCell ref="AB3379:AC3379"/>
    <mergeCell ref="AF3379:AG3379"/>
    <mergeCell ref="AJ3379:AK3379"/>
    <mergeCell ref="AE3377:AG3377"/>
    <mergeCell ref="AI3377:AK3377"/>
    <mergeCell ref="AM3377:AO3377"/>
    <mergeCell ref="H3378:I3378"/>
    <mergeCell ref="L3378:M3378"/>
    <mergeCell ref="P3378:Q3378"/>
    <mergeCell ref="T3378:U3378"/>
    <mergeCell ref="X3378:Y3378"/>
    <mergeCell ref="AB3378:AC3378"/>
    <mergeCell ref="AF3378:AG3378"/>
    <mergeCell ref="G3377:I3377"/>
    <mergeCell ref="K3377:M3377"/>
    <mergeCell ref="O3377:Q3377"/>
    <mergeCell ref="S3377:U3377"/>
    <mergeCell ref="W3377:Y3377"/>
    <mergeCell ref="AA3377:AC3377"/>
    <mergeCell ref="AN3375:AO3375"/>
    <mergeCell ref="G3376:I3376"/>
    <mergeCell ref="K3376:M3376"/>
    <mergeCell ref="O3376:Q3376"/>
    <mergeCell ref="S3376:U3376"/>
    <mergeCell ref="W3376:Y3376"/>
    <mergeCell ref="AA3376:AC3376"/>
    <mergeCell ref="AE3376:AG3376"/>
    <mergeCell ref="AI3376:AK3376"/>
    <mergeCell ref="AM3376:AO3376"/>
    <mergeCell ref="AJ3374:AK3374"/>
    <mergeCell ref="AN3374:AO3374"/>
    <mergeCell ref="H3375:I3375"/>
    <mergeCell ref="L3375:M3375"/>
    <mergeCell ref="P3375:Q3375"/>
    <mergeCell ref="T3375:U3375"/>
    <mergeCell ref="X3375:Y3375"/>
    <mergeCell ref="AB3375:AC3375"/>
    <mergeCell ref="AF3375:AG3375"/>
    <mergeCell ref="AJ3375:AK3375"/>
    <mergeCell ref="AE3373:AG3373"/>
    <mergeCell ref="AI3373:AK3373"/>
    <mergeCell ref="AM3373:AO3373"/>
    <mergeCell ref="H3374:I3374"/>
    <mergeCell ref="L3374:M3374"/>
    <mergeCell ref="P3374:Q3374"/>
    <mergeCell ref="T3374:U3374"/>
    <mergeCell ref="X3374:Y3374"/>
    <mergeCell ref="AB3374:AC3374"/>
    <mergeCell ref="AF3374:AG3374"/>
    <mergeCell ref="G3373:I3373"/>
    <mergeCell ref="K3373:M3373"/>
    <mergeCell ref="O3373:Q3373"/>
    <mergeCell ref="S3373:U3373"/>
    <mergeCell ref="W3373:Y3373"/>
    <mergeCell ref="AA3373:AC3373"/>
    <mergeCell ref="AN3371:AO3371"/>
    <mergeCell ref="G3372:I3372"/>
    <mergeCell ref="K3372:M3372"/>
    <mergeCell ref="O3372:Q3372"/>
    <mergeCell ref="S3372:U3372"/>
    <mergeCell ref="W3372:Y3372"/>
    <mergeCell ref="AA3372:AC3372"/>
    <mergeCell ref="AE3372:AG3372"/>
    <mergeCell ref="AI3372:AK3372"/>
    <mergeCell ref="AM3372:AO3372"/>
    <mergeCell ref="AJ3370:AK3370"/>
    <mergeCell ref="AN3370:AO3370"/>
    <mergeCell ref="H3371:I3371"/>
    <mergeCell ref="L3371:M3371"/>
    <mergeCell ref="P3371:Q3371"/>
    <mergeCell ref="T3371:U3371"/>
    <mergeCell ref="X3371:Y3371"/>
    <mergeCell ref="AB3371:AC3371"/>
    <mergeCell ref="AF3371:AG3371"/>
    <mergeCell ref="AJ3371:AK3371"/>
    <mergeCell ref="AF3369:AG3369"/>
    <mergeCell ref="AJ3369:AK3369"/>
    <mergeCell ref="AN3369:AO3369"/>
    <mergeCell ref="H3370:I3370"/>
    <mergeCell ref="L3370:M3370"/>
    <mergeCell ref="P3370:Q3370"/>
    <mergeCell ref="T3370:U3370"/>
    <mergeCell ref="X3370:Y3370"/>
    <mergeCell ref="AB3370:AC3370"/>
    <mergeCell ref="AF3370:AG3370"/>
    <mergeCell ref="H3369:I3369"/>
    <mergeCell ref="L3369:M3369"/>
    <mergeCell ref="P3369:Q3369"/>
    <mergeCell ref="T3369:U3369"/>
    <mergeCell ref="X3369:Y3369"/>
    <mergeCell ref="AB3369:AC3369"/>
    <mergeCell ref="AN3367:AO3367"/>
    <mergeCell ref="H3368:I3368"/>
    <mergeCell ref="L3368:M3368"/>
    <mergeCell ref="P3368:Q3368"/>
    <mergeCell ref="T3368:U3368"/>
    <mergeCell ref="X3368:Y3368"/>
    <mergeCell ref="AB3368:AC3368"/>
    <mergeCell ref="AF3368:AG3368"/>
    <mergeCell ref="AJ3368:AK3368"/>
    <mergeCell ref="AN3368:AO3368"/>
    <mergeCell ref="AJ3366:AK3366"/>
    <mergeCell ref="AN3366:AO3366"/>
    <mergeCell ref="H3367:I3367"/>
    <mergeCell ref="L3367:M3367"/>
    <mergeCell ref="P3367:Q3367"/>
    <mergeCell ref="T3367:U3367"/>
    <mergeCell ref="X3367:Y3367"/>
    <mergeCell ref="AB3367:AC3367"/>
    <mergeCell ref="AF3367:AG3367"/>
    <mergeCell ref="AJ3367:AK3367"/>
    <mergeCell ref="AF3365:AG3365"/>
    <mergeCell ref="AJ3365:AK3365"/>
    <mergeCell ref="AN3365:AO3365"/>
    <mergeCell ref="H3366:I3366"/>
    <mergeCell ref="L3366:M3366"/>
    <mergeCell ref="P3366:Q3366"/>
    <mergeCell ref="T3366:U3366"/>
    <mergeCell ref="X3366:Y3366"/>
    <mergeCell ref="AB3366:AC3366"/>
    <mergeCell ref="AF3366:AG3366"/>
    <mergeCell ref="H3365:I3365"/>
    <mergeCell ref="L3365:M3365"/>
    <mergeCell ref="P3365:Q3365"/>
    <mergeCell ref="T3365:U3365"/>
    <mergeCell ref="X3365:Y3365"/>
    <mergeCell ref="AB3365:AC3365"/>
    <mergeCell ref="AN3363:AO3363"/>
    <mergeCell ref="H3364:I3364"/>
    <mergeCell ref="L3364:M3364"/>
    <mergeCell ref="P3364:Q3364"/>
    <mergeCell ref="T3364:U3364"/>
    <mergeCell ref="X3364:Y3364"/>
    <mergeCell ref="AB3364:AC3364"/>
    <mergeCell ref="AF3364:AG3364"/>
    <mergeCell ref="AJ3364:AK3364"/>
    <mergeCell ref="AN3364:AO3364"/>
    <mergeCell ref="AJ3362:AK3362"/>
    <mergeCell ref="AN3362:AO3362"/>
    <mergeCell ref="H3363:I3363"/>
    <mergeCell ref="L3363:M3363"/>
    <mergeCell ref="P3363:Q3363"/>
    <mergeCell ref="T3363:U3363"/>
    <mergeCell ref="X3363:Y3363"/>
    <mergeCell ref="AB3363:AC3363"/>
    <mergeCell ref="AF3363:AG3363"/>
    <mergeCell ref="AJ3363:AK3363"/>
    <mergeCell ref="AF3361:AG3361"/>
    <mergeCell ref="AJ3361:AK3361"/>
    <mergeCell ref="AN3361:AO3361"/>
    <mergeCell ref="H3362:I3362"/>
    <mergeCell ref="L3362:M3362"/>
    <mergeCell ref="P3362:Q3362"/>
    <mergeCell ref="T3362:U3362"/>
    <mergeCell ref="X3362:Y3362"/>
    <mergeCell ref="AB3362:AC3362"/>
    <mergeCell ref="AF3362:AG3362"/>
    <mergeCell ref="H3361:I3361"/>
    <mergeCell ref="L3361:M3361"/>
    <mergeCell ref="P3361:Q3361"/>
    <mergeCell ref="T3361:U3361"/>
    <mergeCell ref="X3361:Y3361"/>
    <mergeCell ref="AB3361:AC3361"/>
    <mergeCell ref="AN3359:AO3359"/>
    <mergeCell ref="H3360:I3360"/>
    <mergeCell ref="L3360:M3360"/>
    <mergeCell ref="P3360:Q3360"/>
    <mergeCell ref="T3360:U3360"/>
    <mergeCell ref="X3360:Y3360"/>
    <mergeCell ref="AB3360:AC3360"/>
    <mergeCell ref="AF3360:AG3360"/>
    <mergeCell ref="AJ3360:AK3360"/>
    <mergeCell ref="AN3360:AO3360"/>
    <mergeCell ref="AJ3358:AK3358"/>
    <mergeCell ref="AN3358:AO3358"/>
    <mergeCell ref="H3359:I3359"/>
    <mergeCell ref="L3359:M3359"/>
    <mergeCell ref="P3359:Q3359"/>
    <mergeCell ref="T3359:U3359"/>
    <mergeCell ref="X3359:Y3359"/>
    <mergeCell ref="AB3359:AC3359"/>
    <mergeCell ref="AF3359:AG3359"/>
    <mergeCell ref="AJ3359:AK3359"/>
    <mergeCell ref="AF3357:AG3357"/>
    <mergeCell ref="AJ3357:AK3357"/>
    <mergeCell ref="AN3357:AO3357"/>
    <mergeCell ref="H3358:I3358"/>
    <mergeCell ref="L3358:M3358"/>
    <mergeCell ref="P3358:Q3358"/>
    <mergeCell ref="T3358:U3358"/>
    <mergeCell ref="X3358:Y3358"/>
    <mergeCell ref="AB3358:AC3358"/>
    <mergeCell ref="AF3358:AG3358"/>
    <mergeCell ref="H3357:I3357"/>
    <mergeCell ref="L3357:M3357"/>
    <mergeCell ref="P3357:Q3357"/>
    <mergeCell ref="T3357:U3357"/>
    <mergeCell ref="X3357:Y3357"/>
    <mergeCell ref="AB3357:AC3357"/>
    <mergeCell ref="AN3355:AO3355"/>
    <mergeCell ref="H3356:I3356"/>
    <mergeCell ref="L3356:M3356"/>
    <mergeCell ref="P3356:Q3356"/>
    <mergeCell ref="T3356:U3356"/>
    <mergeCell ref="X3356:Y3356"/>
    <mergeCell ref="AB3356:AC3356"/>
    <mergeCell ref="AF3356:AG3356"/>
    <mergeCell ref="AJ3356:AK3356"/>
    <mergeCell ref="AN3356:AO3356"/>
    <mergeCell ref="AJ3354:AK3354"/>
    <mergeCell ref="AN3354:AO3354"/>
    <mergeCell ref="H3355:I3355"/>
    <mergeCell ref="L3355:M3355"/>
    <mergeCell ref="P3355:Q3355"/>
    <mergeCell ref="T3355:U3355"/>
    <mergeCell ref="X3355:Y3355"/>
    <mergeCell ref="AB3355:AC3355"/>
    <mergeCell ref="AF3355:AG3355"/>
    <mergeCell ref="AJ3355:AK3355"/>
    <mergeCell ref="AF3353:AG3353"/>
    <mergeCell ref="AJ3353:AK3353"/>
    <mergeCell ref="AN3353:AO3353"/>
    <mergeCell ref="H3354:I3354"/>
    <mergeCell ref="L3354:M3354"/>
    <mergeCell ref="P3354:Q3354"/>
    <mergeCell ref="T3354:U3354"/>
    <mergeCell ref="X3354:Y3354"/>
    <mergeCell ref="AB3354:AC3354"/>
    <mergeCell ref="AF3354:AG3354"/>
    <mergeCell ref="H3353:I3353"/>
    <mergeCell ref="L3353:M3353"/>
    <mergeCell ref="P3353:Q3353"/>
    <mergeCell ref="T3353:U3353"/>
    <mergeCell ref="X3353:Y3353"/>
    <mergeCell ref="AB3353:AC3353"/>
    <mergeCell ref="AM3351:AO3351"/>
    <mergeCell ref="H3352:I3352"/>
    <mergeCell ref="L3352:M3352"/>
    <mergeCell ref="P3352:Q3352"/>
    <mergeCell ref="T3352:U3352"/>
    <mergeCell ref="X3352:Y3352"/>
    <mergeCell ref="AB3352:AC3352"/>
    <mergeCell ref="AF3352:AG3352"/>
    <mergeCell ref="AJ3352:AK3352"/>
    <mergeCell ref="AN3352:AO3352"/>
    <mergeCell ref="AI3350:AK3350"/>
    <mergeCell ref="AM3350:AO3350"/>
    <mergeCell ref="G3351:I3351"/>
    <mergeCell ref="K3351:M3351"/>
    <mergeCell ref="O3351:Q3351"/>
    <mergeCell ref="S3351:U3351"/>
    <mergeCell ref="W3351:Y3351"/>
    <mergeCell ref="AA3351:AC3351"/>
    <mergeCell ref="AE3351:AG3351"/>
    <mergeCell ref="AI3351:AK3351"/>
    <mergeCell ref="AE3349:AG3349"/>
    <mergeCell ref="AI3349:AK3349"/>
    <mergeCell ref="AM3349:AO3349"/>
    <mergeCell ref="G3350:I3350"/>
    <mergeCell ref="K3350:M3350"/>
    <mergeCell ref="O3350:Q3350"/>
    <mergeCell ref="S3350:U3350"/>
    <mergeCell ref="W3350:Y3350"/>
    <mergeCell ref="AA3350:AC3350"/>
    <mergeCell ref="AE3350:AG3350"/>
    <mergeCell ref="AB3348:AC3348"/>
    <mergeCell ref="AF3348:AG3348"/>
    <mergeCell ref="AJ3348:AK3348"/>
    <mergeCell ref="AN3348:AO3348"/>
    <mergeCell ref="G3349:I3349"/>
    <mergeCell ref="K3349:M3349"/>
    <mergeCell ref="O3349:Q3349"/>
    <mergeCell ref="S3349:U3349"/>
    <mergeCell ref="W3349:Y3349"/>
    <mergeCell ref="AA3349:AC3349"/>
    <mergeCell ref="A3348:E3348"/>
    <mergeCell ref="H3348:I3348"/>
    <mergeCell ref="L3348:M3348"/>
    <mergeCell ref="P3348:Q3348"/>
    <mergeCell ref="T3348:U3348"/>
    <mergeCell ref="X3348:Y3348"/>
    <mergeCell ref="AM3346:AO3346"/>
    <mergeCell ref="G3347:I3347"/>
    <mergeCell ref="K3347:M3347"/>
    <mergeCell ref="O3347:Q3347"/>
    <mergeCell ref="S3347:U3347"/>
    <mergeCell ref="W3347:Y3347"/>
    <mergeCell ref="AA3347:AC3347"/>
    <mergeCell ref="AE3347:AG3347"/>
    <mergeCell ref="AI3347:AK3347"/>
    <mergeCell ref="AM3347:AO3347"/>
    <mergeCell ref="AJ3345:AK3345"/>
    <mergeCell ref="AN3345:AO3345"/>
    <mergeCell ref="G3346:I3346"/>
    <mergeCell ref="K3346:M3346"/>
    <mergeCell ref="O3346:Q3346"/>
    <mergeCell ref="S3346:U3346"/>
    <mergeCell ref="W3346:Y3346"/>
    <mergeCell ref="AA3346:AC3346"/>
    <mergeCell ref="AE3346:AG3346"/>
    <mergeCell ref="AI3346:AK3346"/>
    <mergeCell ref="AF3344:AG3344"/>
    <mergeCell ref="AJ3344:AK3344"/>
    <mergeCell ref="AN3344:AO3344"/>
    <mergeCell ref="H3345:I3345"/>
    <mergeCell ref="L3345:M3345"/>
    <mergeCell ref="P3345:Q3345"/>
    <mergeCell ref="T3345:U3345"/>
    <mergeCell ref="X3345:Y3345"/>
    <mergeCell ref="AB3345:AC3345"/>
    <mergeCell ref="AF3345:AG3345"/>
    <mergeCell ref="H3344:I3344"/>
    <mergeCell ref="L3344:M3344"/>
    <mergeCell ref="P3344:Q3344"/>
    <mergeCell ref="T3344:U3344"/>
    <mergeCell ref="X3344:Y3344"/>
    <mergeCell ref="AB3344:AC3344"/>
    <mergeCell ref="AM3342:AO3342"/>
    <mergeCell ref="G3343:I3343"/>
    <mergeCell ref="K3343:M3343"/>
    <mergeCell ref="O3343:Q3343"/>
    <mergeCell ref="S3343:U3343"/>
    <mergeCell ref="W3343:Y3343"/>
    <mergeCell ref="AA3343:AC3343"/>
    <mergeCell ref="AE3343:AG3343"/>
    <mergeCell ref="AI3343:AK3343"/>
    <mergeCell ref="AM3343:AO3343"/>
    <mergeCell ref="AJ3341:AK3341"/>
    <mergeCell ref="AN3341:AO3341"/>
    <mergeCell ref="G3342:I3342"/>
    <mergeCell ref="K3342:M3342"/>
    <mergeCell ref="O3342:Q3342"/>
    <mergeCell ref="S3342:U3342"/>
    <mergeCell ref="W3342:Y3342"/>
    <mergeCell ref="AA3342:AC3342"/>
    <mergeCell ref="AE3342:AG3342"/>
    <mergeCell ref="AI3342:AK3342"/>
    <mergeCell ref="AF3340:AG3340"/>
    <mergeCell ref="AJ3340:AK3340"/>
    <mergeCell ref="AN3340:AO3340"/>
    <mergeCell ref="H3341:I3341"/>
    <mergeCell ref="L3341:M3341"/>
    <mergeCell ref="P3341:Q3341"/>
    <mergeCell ref="T3341:U3341"/>
    <mergeCell ref="X3341:Y3341"/>
    <mergeCell ref="AB3341:AC3341"/>
    <mergeCell ref="AF3341:AG3341"/>
    <mergeCell ref="H3340:I3340"/>
    <mergeCell ref="L3340:M3340"/>
    <mergeCell ref="P3340:Q3340"/>
    <mergeCell ref="T3340:U3340"/>
    <mergeCell ref="X3340:Y3340"/>
    <mergeCell ref="AB3340:AC3340"/>
    <mergeCell ref="AN3338:AO3338"/>
    <mergeCell ref="H3339:I3339"/>
    <mergeCell ref="L3339:M3339"/>
    <mergeCell ref="P3339:Q3339"/>
    <mergeCell ref="T3339:U3339"/>
    <mergeCell ref="X3339:Y3339"/>
    <mergeCell ref="AB3339:AC3339"/>
    <mergeCell ref="AF3339:AG3339"/>
    <mergeCell ref="AJ3339:AK3339"/>
    <mergeCell ref="AN3339:AO3339"/>
    <mergeCell ref="AJ3337:AK3337"/>
    <mergeCell ref="AN3337:AO3337"/>
    <mergeCell ref="H3338:I3338"/>
    <mergeCell ref="L3338:M3338"/>
    <mergeCell ref="P3338:Q3338"/>
    <mergeCell ref="T3338:U3338"/>
    <mergeCell ref="X3338:Y3338"/>
    <mergeCell ref="AB3338:AC3338"/>
    <mergeCell ref="AF3338:AG3338"/>
    <mergeCell ref="AJ3338:AK3338"/>
    <mergeCell ref="AF3336:AG3336"/>
    <mergeCell ref="AJ3336:AK3336"/>
    <mergeCell ref="AN3336:AO3336"/>
    <mergeCell ref="H3337:I3337"/>
    <mergeCell ref="L3337:M3337"/>
    <mergeCell ref="P3337:Q3337"/>
    <mergeCell ref="T3337:U3337"/>
    <mergeCell ref="X3337:Y3337"/>
    <mergeCell ref="AB3337:AC3337"/>
    <mergeCell ref="AF3337:AG3337"/>
    <mergeCell ref="H3336:I3336"/>
    <mergeCell ref="L3336:M3336"/>
    <mergeCell ref="P3336:Q3336"/>
    <mergeCell ref="T3336:U3336"/>
    <mergeCell ref="X3336:Y3336"/>
    <mergeCell ref="AB3336:AC3336"/>
    <mergeCell ref="AM3334:AO3334"/>
    <mergeCell ref="G3335:I3335"/>
    <mergeCell ref="K3335:M3335"/>
    <mergeCell ref="O3335:Q3335"/>
    <mergeCell ref="S3335:U3335"/>
    <mergeCell ref="W3335:Y3335"/>
    <mergeCell ref="AA3335:AC3335"/>
    <mergeCell ref="AE3335:AG3335"/>
    <mergeCell ref="AI3335:AK3335"/>
    <mergeCell ref="AM3335:AO3335"/>
    <mergeCell ref="AJ3333:AK3333"/>
    <mergeCell ref="AN3333:AO3333"/>
    <mergeCell ref="G3334:I3334"/>
    <mergeCell ref="K3334:M3334"/>
    <mergeCell ref="O3334:Q3334"/>
    <mergeCell ref="S3334:U3334"/>
    <mergeCell ref="W3334:Y3334"/>
    <mergeCell ref="AA3334:AC3334"/>
    <mergeCell ref="AE3334:AG3334"/>
    <mergeCell ref="AI3334:AK3334"/>
    <mergeCell ref="AF3332:AG3332"/>
    <mergeCell ref="AJ3332:AK3332"/>
    <mergeCell ref="AN3332:AO3332"/>
    <mergeCell ref="H3333:I3333"/>
    <mergeCell ref="L3333:M3333"/>
    <mergeCell ref="P3333:Q3333"/>
    <mergeCell ref="T3333:U3333"/>
    <mergeCell ref="X3333:Y3333"/>
    <mergeCell ref="AB3333:AC3333"/>
    <mergeCell ref="AF3333:AG3333"/>
    <mergeCell ref="H3332:I3332"/>
    <mergeCell ref="L3332:M3332"/>
    <mergeCell ref="P3332:Q3332"/>
    <mergeCell ref="T3332:U3332"/>
    <mergeCell ref="X3332:Y3332"/>
    <mergeCell ref="AB3332:AC3332"/>
    <mergeCell ref="AM3330:AO3330"/>
    <mergeCell ref="H3331:I3331"/>
    <mergeCell ref="L3331:M3331"/>
    <mergeCell ref="P3331:Q3331"/>
    <mergeCell ref="T3331:U3331"/>
    <mergeCell ref="X3331:Y3331"/>
    <mergeCell ref="AB3331:AC3331"/>
    <mergeCell ref="AF3331:AG3331"/>
    <mergeCell ref="AJ3331:AK3331"/>
    <mergeCell ref="AN3331:AO3331"/>
    <mergeCell ref="AI3329:AK3329"/>
    <mergeCell ref="AM3329:AO3329"/>
    <mergeCell ref="G3330:I3330"/>
    <mergeCell ref="K3330:M3330"/>
    <mergeCell ref="O3330:Q3330"/>
    <mergeCell ref="S3330:U3330"/>
    <mergeCell ref="W3330:Y3330"/>
    <mergeCell ref="AA3330:AC3330"/>
    <mergeCell ref="AE3330:AG3330"/>
    <mergeCell ref="AI3330:AK3330"/>
    <mergeCell ref="AE3328:AG3328"/>
    <mergeCell ref="AI3328:AK3328"/>
    <mergeCell ref="AM3328:AO3328"/>
    <mergeCell ref="G3329:I3329"/>
    <mergeCell ref="K3329:M3329"/>
    <mergeCell ref="O3329:Q3329"/>
    <mergeCell ref="S3329:U3329"/>
    <mergeCell ref="W3329:Y3329"/>
    <mergeCell ref="AA3329:AC3329"/>
    <mergeCell ref="AE3329:AG3329"/>
    <mergeCell ref="G3328:I3328"/>
    <mergeCell ref="K3328:M3328"/>
    <mergeCell ref="O3328:Q3328"/>
    <mergeCell ref="S3328:U3328"/>
    <mergeCell ref="W3328:Y3328"/>
    <mergeCell ref="AA3328:AC3328"/>
    <mergeCell ref="AN3326:AO3326"/>
    <mergeCell ref="H3327:I3327"/>
    <mergeCell ref="L3327:M3327"/>
    <mergeCell ref="P3327:Q3327"/>
    <mergeCell ref="T3327:U3327"/>
    <mergeCell ref="X3327:Y3327"/>
    <mergeCell ref="AB3327:AC3327"/>
    <mergeCell ref="AF3327:AG3327"/>
    <mergeCell ref="AJ3327:AK3327"/>
    <mergeCell ref="AN3327:AO3327"/>
    <mergeCell ref="AJ3325:AK3325"/>
    <mergeCell ref="AN3325:AO3325"/>
    <mergeCell ref="H3326:I3326"/>
    <mergeCell ref="L3326:M3326"/>
    <mergeCell ref="P3326:Q3326"/>
    <mergeCell ref="T3326:U3326"/>
    <mergeCell ref="X3326:Y3326"/>
    <mergeCell ref="AB3326:AC3326"/>
    <mergeCell ref="AF3326:AG3326"/>
    <mergeCell ref="AJ3326:AK3326"/>
    <mergeCell ref="AE3324:AG3324"/>
    <mergeCell ref="AI3324:AK3324"/>
    <mergeCell ref="AM3324:AO3324"/>
    <mergeCell ref="H3325:I3325"/>
    <mergeCell ref="L3325:M3325"/>
    <mergeCell ref="P3325:Q3325"/>
    <mergeCell ref="T3325:U3325"/>
    <mergeCell ref="X3325:Y3325"/>
    <mergeCell ref="AB3325:AC3325"/>
    <mergeCell ref="AF3325:AG3325"/>
    <mergeCell ref="G3324:I3324"/>
    <mergeCell ref="K3324:M3324"/>
    <mergeCell ref="O3324:Q3324"/>
    <mergeCell ref="S3324:U3324"/>
    <mergeCell ref="W3324:Y3324"/>
    <mergeCell ref="AA3324:AC3324"/>
    <mergeCell ref="AN3322:AO3322"/>
    <mergeCell ref="G3323:I3323"/>
    <mergeCell ref="K3323:M3323"/>
    <mergeCell ref="O3323:Q3323"/>
    <mergeCell ref="S3323:U3323"/>
    <mergeCell ref="W3323:Y3323"/>
    <mergeCell ref="AA3323:AC3323"/>
    <mergeCell ref="AE3323:AG3323"/>
    <mergeCell ref="AI3323:AK3323"/>
    <mergeCell ref="AM3323:AO3323"/>
    <mergeCell ref="AJ3321:AK3321"/>
    <mergeCell ref="AN3321:AO3321"/>
    <mergeCell ref="H3322:I3322"/>
    <mergeCell ref="L3322:M3322"/>
    <mergeCell ref="P3322:Q3322"/>
    <mergeCell ref="T3322:U3322"/>
    <mergeCell ref="X3322:Y3322"/>
    <mergeCell ref="AB3322:AC3322"/>
    <mergeCell ref="AF3322:AG3322"/>
    <mergeCell ref="AJ3322:AK3322"/>
    <mergeCell ref="AF3320:AG3320"/>
    <mergeCell ref="AJ3320:AK3320"/>
    <mergeCell ref="AN3320:AO3320"/>
    <mergeCell ref="H3321:I3321"/>
    <mergeCell ref="L3321:M3321"/>
    <mergeCell ref="P3321:Q3321"/>
    <mergeCell ref="T3321:U3321"/>
    <mergeCell ref="X3321:Y3321"/>
    <mergeCell ref="AB3321:AC3321"/>
    <mergeCell ref="AF3321:AG3321"/>
    <mergeCell ref="H3320:I3320"/>
    <mergeCell ref="L3320:M3320"/>
    <mergeCell ref="P3320:Q3320"/>
    <mergeCell ref="T3320:U3320"/>
    <mergeCell ref="X3320:Y3320"/>
    <mergeCell ref="AB3320:AC3320"/>
    <mergeCell ref="AN3318:AO3318"/>
    <mergeCell ref="H3319:I3319"/>
    <mergeCell ref="L3319:M3319"/>
    <mergeCell ref="P3319:Q3319"/>
    <mergeCell ref="T3319:U3319"/>
    <mergeCell ref="X3319:Y3319"/>
    <mergeCell ref="AB3319:AC3319"/>
    <mergeCell ref="AF3319:AG3319"/>
    <mergeCell ref="AJ3319:AK3319"/>
    <mergeCell ref="AN3319:AO3319"/>
    <mergeCell ref="AJ3317:AK3317"/>
    <mergeCell ref="AN3317:AO3317"/>
    <mergeCell ref="H3318:I3318"/>
    <mergeCell ref="L3318:M3318"/>
    <mergeCell ref="P3318:Q3318"/>
    <mergeCell ref="T3318:U3318"/>
    <mergeCell ref="X3318:Y3318"/>
    <mergeCell ref="AB3318:AC3318"/>
    <mergeCell ref="AF3318:AG3318"/>
    <mergeCell ref="AJ3318:AK3318"/>
    <mergeCell ref="AF3316:AG3316"/>
    <mergeCell ref="AJ3316:AK3316"/>
    <mergeCell ref="AN3316:AO3316"/>
    <mergeCell ref="H3317:I3317"/>
    <mergeCell ref="L3317:M3317"/>
    <mergeCell ref="P3317:Q3317"/>
    <mergeCell ref="T3317:U3317"/>
    <mergeCell ref="X3317:Y3317"/>
    <mergeCell ref="AB3317:AC3317"/>
    <mergeCell ref="AF3317:AG3317"/>
    <mergeCell ref="H3316:I3316"/>
    <mergeCell ref="L3316:M3316"/>
    <mergeCell ref="P3316:Q3316"/>
    <mergeCell ref="T3316:U3316"/>
    <mergeCell ref="X3316:Y3316"/>
    <mergeCell ref="AB3316:AC3316"/>
    <mergeCell ref="AM3314:AO3314"/>
    <mergeCell ref="G3315:I3315"/>
    <mergeCell ref="K3315:M3315"/>
    <mergeCell ref="O3315:Q3315"/>
    <mergeCell ref="S3315:U3315"/>
    <mergeCell ref="W3315:Y3315"/>
    <mergeCell ref="AA3315:AC3315"/>
    <mergeCell ref="AE3315:AG3315"/>
    <mergeCell ref="AI3315:AK3315"/>
    <mergeCell ref="AM3315:AO3315"/>
    <mergeCell ref="AJ3313:AK3313"/>
    <mergeCell ref="AN3313:AO3313"/>
    <mergeCell ref="G3314:I3314"/>
    <mergeCell ref="K3314:M3314"/>
    <mergeCell ref="O3314:Q3314"/>
    <mergeCell ref="S3314:U3314"/>
    <mergeCell ref="W3314:Y3314"/>
    <mergeCell ref="AA3314:AC3314"/>
    <mergeCell ref="AE3314:AG3314"/>
    <mergeCell ref="AI3314:AK3314"/>
    <mergeCell ref="AF3312:AG3312"/>
    <mergeCell ref="AJ3312:AK3312"/>
    <mergeCell ref="AN3312:AO3312"/>
    <mergeCell ref="H3313:I3313"/>
    <mergeCell ref="L3313:M3313"/>
    <mergeCell ref="P3313:Q3313"/>
    <mergeCell ref="T3313:U3313"/>
    <mergeCell ref="X3313:Y3313"/>
    <mergeCell ref="AB3313:AC3313"/>
    <mergeCell ref="AF3313:AG3313"/>
    <mergeCell ref="H3312:I3312"/>
    <mergeCell ref="L3312:M3312"/>
    <mergeCell ref="P3312:Q3312"/>
    <mergeCell ref="T3312:U3312"/>
    <mergeCell ref="X3312:Y3312"/>
    <mergeCell ref="AB3312:AC3312"/>
    <mergeCell ref="AN3310:AO3310"/>
    <mergeCell ref="H3311:I3311"/>
    <mergeCell ref="L3311:M3311"/>
    <mergeCell ref="P3311:Q3311"/>
    <mergeCell ref="T3311:U3311"/>
    <mergeCell ref="X3311:Y3311"/>
    <mergeCell ref="AB3311:AC3311"/>
    <mergeCell ref="AF3311:AG3311"/>
    <mergeCell ref="AJ3311:AK3311"/>
    <mergeCell ref="AN3311:AO3311"/>
    <mergeCell ref="AI3309:AK3309"/>
    <mergeCell ref="AM3309:AO3309"/>
    <mergeCell ref="H3310:I3310"/>
    <mergeCell ref="L3310:M3310"/>
    <mergeCell ref="P3310:Q3310"/>
    <mergeCell ref="T3310:U3310"/>
    <mergeCell ref="X3310:Y3310"/>
    <mergeCell ref="AB3310:AC3310"/>
    <mergeCell ref="AF3310:AG3310"/>
    <mergeCell ref="AJ3310:AK3310"/>
    <mergeCell ref="AE3308:AG3308"/>
    <mergeCell ref="AI3308:AK3308"/>
    <mergeCell ref="AM3308:AO3308"/>
    <mergeCell ref="G3309:I3309"/>
    <mergeCell ref="K3309:M3309"/>
    <mergeCell ref="O3309:Q3309"/>
    <mergeCell ref="S3309:U3309"/>
    <mergeCell ref="W3309:Y3309"/>
    <mergeCell ref="AA3309:AC3309"/>
    <mergeCell ref="AE3309:AG3309"/>
    <mergeCell ref="G3308:I3308"/>
    <mergeCell ref="K3308:M3308"/>
    <mergeCell ref="O3308:Q3308"/>
    <mergeCell ref="S3308:U3308"/>
    <mergeCell ref="W3308:Y3308"/>
    <mergeCell ref="AA3308:AC3308"/>
    <mergeCell ref="AN3306:AO3306"/>
    <mergeCell ref="G3307:I3307"/>
    <mergeCell ref="K3307:M3307"/>
    <mergeCell ref="O3307:Q3307"/>
    <mergeCell ref="S3307:U3307"/>
    <mergeCell ref="W3307:Y3307"/>
    <mergeCell ref="AA3307:AC3307"/>
    <mergeCell ref="AE3307:AG3307"/>
    <mergeCell ref="AI3307:AK3307"/>
    <mergeCell ref="AM3307:AO3307"/>
    <mergeCell ref="AM3305:AO3305"/>
    <mergeCell ref="A3306:E3306"/>
    <mergeCell ref="H3306:I3306"/>
    <mergeCell ref="L3306:M3306"/>
    <mergeCell ref="P3306:Q3306"/>
    <mergeCell ref="T3306:U3306"/>
    <mergeCell ref="X3306:Y3306"/>
    <mergeCell ref="AB3306:AC3306"/>
    <mergeCell ref="AF3306:AG3306"/>
    <mergeCell ref="AJ3306:AK3306"/>
    <mergeCell ref="AI3304:AK3304"/>
    <mergeCell ref="AM3304:AO3304"/>
    <mergeCell ref="G3305:I3305"/>
    <mergeCell ref="K3305:M3305"/>
    <mergeCell ref="O3305:Q3305"/>
    <mergeCell ref="S3305:U3305"/>
    <mergeCell ref="W3305:Y3305"/>
    <mergeCell ref="AA3305:AC3305"/>
    <mergeCell ref="AE3305:AG3305"/>
    <mergeCell ref="AI3305:AK3305"/>
    <mergeCell ref="AF3303:AG3303"/>
    <mergeCell ref="AJ3303:AK3303"/>
    <mergeCell ref="AN3303:AO3303"/>
    <mergeCell ref="G3304:I3304"/>
    <mergeCell ref="K3304:M3304"/>
    <mergeCell ref="O3304:Q3304"/>
    <mergeCell ref="S3304:U3304"/>
    <mergeCell ref="W3304:Y3304"/>
    <mergeCell ref="AA3304:AC3304"/>
    <mergeCell ref="AE3304:AG3304"/>
    <mergeCell ref="H3303:I3303"/>
    <mergeCell ref="L3303:M3303"/>
    <mergeCell ref="P3303:Q3303"/>
    <mergeCell ref="T3303:U3303"/>
    <mergeCell ref="X3303:Y3303"/>
    <mergeCell ref="AB3303:AC3303"/>
    <mergeCell ref="AM3301:AO3301"/>
    <mergeCell ref="H3302:I3302"/>
    <mergeCell ref="L3302:M3302"/>
    <mergeCell ref="P3302:Q3302"/>
    <mergeCell ref="T3302:U3302"/>
    <mergeCell ref="X3302:Y3302"/>
    <mergeCell ref="AB3302:AC3302"/>
    <mergeCell ref="AF3302:AG3302"/>
    <mergeCell ref="AJ3302:AK3302"/>
    <mergeCell ref="AN3302:AO3302"/>
    <mergeCell ref="AI3300:AK3300"/>
    <mergeCell ref="AM3300:AO3300"/>
    <mergeCell ref="G3301:I3301"/>
    <mergeCell ref="K3301:M3301"/>
    <mergeCell ref="O3301:Q3301"/>
    <mergeCell ref="S3301:U3301"/>
    <mergeCell ref="W3301:Y3301"/>
    <mergeCell ref="AA3301:AC3301"/>
    <mergeCell ref="AE3301:AG3301"/>
    <mergeCell ref="AI3301:AK3301"/>
    <mergeCell ref="AF3299:AG3299"/>
    <mergeCell ref="AJ3299:AK3299"/>
    <mergeCell ref="AN3299:AO3299"/>
    <mergeCell ref="G3300:I3300"/>
    <mergeCell ref="K3300:M3300"/>
    <mergeCell ref="O3300:Q3300"/>
    <mergeCell ref="S3300:U3300"/>
    <mergeCell ref="W3300:Y3300"/>
    <mergeCell ref="AA3300:AC3300"/>
    <mergeCell ref="AE3300:AG3300"/>
    <mergeCell ref="H3299:I3299"/>
    <mergeCell ref="L3299:M3299"/>
    <mergeCell ref="P3299:Q3299"/>
    <mergeCell ref="T3299:U3299"/>
    <mergeCell ref="X3299:Y3299"/>
    <mergeCell ref="AB3299:AC3299"/>
    <mergeCell ref="AN3297:AO3297"/>
    <mergeCell ref="H3298:I3298"/>
    <mergeCell ref="L3298:M3298"/>
    <mergeCell ref="P3298:Q3298"/>
    <mergeCell ref="T3298:U3298"/>
    <mergeCell ref="X3298:Y3298"/>
    <mergeCell ref="AB3298:AC3298"/>
    <mergeCell ref="AF3298:AG3298"/>
    <mergeCell ref="AJ3298:AK3298"/>
    <mergeCell ref="AN3298:AO3298"/>
    <mergeCell ref="AJ3296:AK3296"/>
    <mergeCell ref="AN3296:AO3296"/>
    <mergeCell ref="H3297:I3297"/>
    <mergeCell ref="L3297:M3297"/>
    <mergeCell ref="P3297:Q3297"/>
    <mergeCell ref="T3297:U3297"/>
    <mergeCell ref="X3297:Y3297"/>
    <mergeCell ref="AB3297:AC3297"/>
    <mergeCell ref="AF3297:AG3297"/>
    <mergeCell ref="AJ3297:AK3297"/>
    <mergeCell ref="AF3295:AG3295"/>
    <mergeCell ref="AJ3295:AK3295"/>
    <mergeCell ref="AN3295:AO3295"/>
    <mergeCell ref="H3296:I3296"/>
    <mergeCell ref="L3296:M3296"/>
    <mergeCell ref="P3296:Q3296"/>
    <mergeCell ref="T3296:U3296"/>
    <mergeCell ref="X3296:Y3296"/>
    <mergeCell ref="AB3296:AC3296"/>
    <mergeCell ref="AF3296:AG3296"/>
    <mergeCell ref="H3295:I3295"/>
    <mergeCell ref="L3295:M3295"/>
    <mergeCell ref="P3295:Q3295"/>
    <mergeCell ref="T3295:U3295"/>
    <mergeCell ref="X3295:Y3295"/>
    <mergeCell ref="AB3295:AC3295"/>
    <mergeCell ref="AM3293:AO3293"/>
    <mergeCell ref="H3294:I3294"/>
    <mergeCell ref="L3294:M3294"/>
    <mergeCell ref="P3294:Q3294"/>
    <mergeCell ref="T3294:U3294"/>
    <mergeCell ref="X3294:Y3294"/>
    <mergeCell ref="AB3294:AC3294"/>
    <mergeCell ref="AF3294:AG3294"/>
    <mergeCell ref="AJ3294:AK3294"/>
    <mergeCell ref="AN3294:AO3294"/>
    <mergeCell ref="AI3292:AK3292"/>
    <mergeCell ref="AM3292:AO3292"/>
    <mergeCell ref="G3293:I3293"/>
    <mergeCell ref="K3293:M3293"/>
    <mergeCell ref="O3293:Q3293"/>
    <mergeCell ref="S3293:U3293"/>
    <mergeCell ref="W3293:Y3293"/>
    <mergeCell ref="AA3293:AC3293"/>
    <mergeCell ref="AE3293:AG3293"/>
    <mergeCell ref="AI3293:AK3293"/>
    <mergeCell ref="AF3291:AG3291"/>
    <mergeCell ref="AJ3291:AK3291"/>
    <mergeCell ref="AN3291:AO3291"/>
    <mergeCell ref="G3292:I3292"/>
    <mergeCell ref="K3292:M3292"/>
    <mergeCell ref="O3292:Q3292"/>
    <mergeCell ref="S3292:U3292"/>
    <mergeCell ref="W3292:Y3292"/>
    <mergeCell ref="AA3292:AC3292"/>
    <mergeCell ref="AE3292:AG3292"/>
    <mergeCell ref="H3291:I3291"/>
    <mergeCell ref="L3291:M3291"/>
    <mergeCell ref="P3291:Q3291"/>
    <mergeCell ref="T3291:U3291"/>
    <mergeCell ref="X3291:Y3291"/>
    <mergeCell ref="AB3291:AC3291"/>
    <mergeCell ref="AM3289:AO3289"/>
    <mergeCell ref="H3290:I3290"/>
    <mergeCell ref="L3290:M3290"/>
    <mergeCell ref="P3290:Q3290"/>
    <mergeCell ref="T3290:U3290"/>
    <mergeCell ref="X3290:Y3290"/>
    <mergeCell ref="AB3290:AC3290"/>
    <mergeCell ref="AF3290:AG3290"/>
    <mergeCell ref="AJ3290:AK3290"/>
    <mergeCell ref="AN3290:AO3290"/>
    <mergeCell ref="AI3288:AK3288"/>
    <mergeCell ref="AM3288:AO3288"/>
    <mergeCell ref="G3289:I3289"/>
    <mergeCell ref="K3289:M3289"/>
    <mergeCell ref="O3289:Q3289"/>
    <mergeCell ref="S3289:U3289"/>
    <mergeCell ref="W3289:Y3289"/>
    <mergeCell ref="AA3289:AC3289"/>
    <mergeCell ref="AE3289:AG3289"/>
    <mergeCell ref="AI3289:AK3289"/>
    <mergeCell ref="AE3287:AG3287"/>
    <mergeCell ref="AI3287:AK3287"/>
    <mergeCell ref="AM3287:AO3287"/>
    <mergeCell ref="G3288:I3288"/>
    <mergeCell ref="K3288:M3288"/>
    <mergeCell ref="O3288:Q3288"/>
    <mergeCell ref="S3288:U3288"/>
    <mergeCell ref="W3288:Y3288"/>
    <mergeCell ref="AA3288:AC3288"/>
    <mergeCell ref="AE3288:AG3288"/>
    <mergeCell ref="AB3286:AC3286"/>
    <mergeCell ref="AF3286:AG3286"/>
    <mergeCell ref="AJ3286:AK3286"/>
    <mergeCell ref="AN3286:AO3286"/>
    <mergeCell ref="G3287:I3287"/>
    <mergeCell ref="K3287:M3287"/>
    <mergeCell ref="O3287:Q3287"/>
    <mergeCell ref="S3287:U3287"/>
    <mergeCell ref="W3287:Y3287"/>
    <mergeCell ref="AA3287:AC3287"/>
    <mergeCell ref="AB3285:AC3285"/>
    <mergeCell ref="AF3285:AG3285"/>
    <mergeCell ref="AJ3285:AK3285"/>
    <mergeCell ref="AN3285:AO3285"/>
    <mergeCell ref="A3286:E3286"/>
    <mergeCell ref="H3286:I3286"/>
    <mergeCell ref="L3286:M3286"/>
    <mergeCell ref="P3286:Q3286"/>
    <mergeCell ref="T3286:U3286"/>
    <mergeCell ref="X3286:Y3286"/>
    <mergeCell ref="A3285:E3285"/>
    <mergeCell ref="H3285:I3285"/>
    <mergeCell ref="L3285:M3285"/>
    <mergeCell ref="P3285:Q3285"/>
    <mergeCell ref="T3285:U3285"/>
    <mergeCell ref="X3285:Y3285"/>
    <mergeCell ref="AM3283:AO3283"/>
    <mergeCell ref="G3284:I3284"/>
    <mergeCell ref="K3284:M3284"/>
    <mergeCell ref="O3284:Q3284"/>
    <mergeCell ref="S3284:U3284"/>
    <mergeCell ref="W3284:Y3284"/>
    <mergeCell ref="AA3284:AC3284"/>
    <mergeCell ref="AE3284:AG3284"/>
    <mergeCell ref="AI3284:AK3284"/>
    <mergeCell ref="AM3284:AO3284"/>
    <mergeCell ref="AJ3282:AK3282"/>
    <mergeCell ref="AN3282:AO3282"/>
    <mergeCell ref="G3283:I3283"/>
    <mergeCell ref="K3283:M3283"/>
    <mergeCell ref="O3283:Q3283"/>
    <mergeCell ref="S3283:U3283"/>
    <mergeCell ref="W3283:Y3283"/>
    <mergeCell ref="AA3283:AC3283"/>
    <mergeCell ref="AE3283:AG3283"/>
    <mergeCell ref="AI3283:AK3283"/>
    <mergeCell ref="AF3281:AG3281"/>
    <mergeCell ref="AJ3281:AK3281"/>
    <mergeCell ref="AN3281:AO3281"/>
    <mergeCell ref="H3282:I3282"/>
    <mergeCell ref="L3282:M3282"/>
    <mergeCell ref="P3282:Q3282"/>
    <mergeCell ref="T3282:U3282"/>
    <mergeCell ref="X3282:Y3282"/>
    <mergeCell ref="AB3282:AC3282"/>
    <mergeCell ref="AF3282:AG3282"/>
    <mergeCell ref="H3281:I3281"/>
    <mergeCell ref="L3281:M3281"/>
    <mergeCell ref="P3281:Q3281"/>
    <mergeCell ref="T3281:U3281"/>
    <mergeCell ref="X3281:Y3281"/>
    <mergeCell ref="AB3281:AC3281"/>
    <mergeCell ref="AM3279:AO3279"/>
    <mergeCell ref="G3280:I3280"/>
    <mergeCell ref="K3280:M3280"/>
    <mergeCell ref="O3280:Q3280"/>
    <mergeCell ref="S3280:U3280"/>
    <mergeCell ref="W3280:Y3280"/>
    <mergeCell ref="AA3280:AC3280"/>
    <mergeCell ref="AE3280:AG3280"/>
    <mergeCell ref="AI3280:AK3280"/>
    <mergeCell ref="AM3280:AO3280"/>
    <mergeCell ref="AJ3278:AK3278"/>
    <mergeCell ref="AN3278:AO3278"/>
    <mergeCell ref="G3279:I3279"/>
    <mergeCell ref="K3279:M3279"/>
    <mergeCell ref="O3279:Q3279"/>
    <mergeCell ref="S3279:U3279"/>
    <mergeCell ref="W3279:Y3279"/>
    <mergeCell ref="AA3279:AC3279"/>
    <mergeCell ref="AE3279:AG3279"/>
    <mergeCell ref="AI3279:AK3279"/>
    <mergeCell ref="AF3277:AG3277"/>
    <mergeCell ref="AJ3277:AK3277"/>
    <mergeCell ref="AN3277:AO3277"/>
    <mergeCell ref="H3278:I3278"/>
    <mergeCell ref="L3278:M3278"/>
    <mergeCell ref="P3278:Q3278"/>
    <mergeCell ref="T3278:U3278"/>
    <mergeCell ref="X3278:Y3278"/>
    <mergeCell ref="AB3278:AC3278"/>
    <mergeCell ref="AF3278:AG3278"/>
    <mergeCell ref="H3277:I3277"/>
    <mergeCell ref="L3277:M3277"/>
    <mergeCell ref="P3277:Q3277"/>
    <mergeCell ref="T3277:U3277"/>
    <mergeCell ref="X3277:Y3277"/>
    <mergeCell ref="AB3277:AC3277"/>
    <mergeCell ref="AM3275:AO3275"/>
    <mergeCell ref="G3276:I3276"/>
    <mergeCell ref="K3276:M3276"/>
    <mergeCell ref="O3276:Q3276"/>
    <mergeCell ref="S3276:U3276"/>
    <mergeCell ref="W3276:Y3276"/>
    <mergeCell ref="AA3276:AC3276"/>
    <mergeCell ref="AE3276:AG3276"/>
    <mergeCell ref="AI3276:AK3276"/>
    <mergeCell ref="AM3276:AO3276"/>
    <mergeCell ref="AJ3274:AK3274"/>
    <mergeCell ref="AN3274:AO3274"/>
    <mergeCell ref="G3275:I3275"/>
    <mergeCell ref="K3275:M3275"/>
    <mergeCell ref="O3275:Q3275"/>
    <mergeCell ref="S3275:U3275"/>
    <mergeCell ref="W3275:Y3275"/>
    <mergeCell ref="AA3275:AC3275"/>
    <mergeCell ref="AE3275:AG3275"/>
    <mergeCell ref="AI3275:AK3275"/>
    <mergeCell ref="AF3273:AG3273"/>
    <mergeCell ref="AJ3273:AK3273"/>
    <mergeCell ref="AN3273:AO3273"/>
    <mergeCell ref="H3274:I3274"/>
    <mergeCell ref="L3274:M3274"/>
    <mergeCell ref="P3274:Q3274"/>
    <mergeCell ref="T3274:U3274"/>
    <mergeCell ref="X3274:Y3274"/>
    <mergeCell ref="AB3274:AC3274"/>
    <mergeCell ref="AF3274:AG3274"/>
    <mergeCell ref="H3273:I3273"/>
    <mergeCell ref="L3273:M3273"/>
    <mergeCell ref="P3273:Q3273"/>
    <mergeCell ref="T3273:U3273"/>
    <mergeCell ref="X3273:Y3273"/>
    <mergeCell ref="AB3273:AC3273"/>
    <mergeCell ref="AM3271:AO3271"/>
    <mergeCell ref="G3272:I3272"/>
    <mergeCell ref="K3272:M3272"/>
    <mergeCell ref="O3272:Q3272"/>
    <mergeCell ref="S3272:U3272"/>
    <mergeCell ref="W3272:Y3272"/>
    <mergeCell ref="AA3272:AC3272"/>
    <mergeCell ref="AE3272:AG3272"/>
    <mergeCell ref="AI3272:AK3272"/>
    <mergeCell ref="AM3272:AO3272"/>
    <mergeCell ref="AJ3270:AK3270"/>
    <mergeCell ref="AN3270:AO3270"/>
    <mergeCell ref="G3271:I3271"/>
    <mergeCell ref="K3271:M3271"/>
    <mergeCell ref="O3271:Q3271"/>
    <mergeCell ref="S3271:U3271"/>
    <mergeCell ref="W3271:Y3271"/>
    <mergeCell ref="AA3271:AC3271"/>
    <mergeCell ref="AE3271:AG3271"/>
    <mergeCell ref="AI3271:AK3271"/>
    <mergeCell ref="AF3269:AG3269"/>
    <mergeCell ref="AJ3269:AK3269"/>
    <mergeCell ref="AN3269:AO3269"/>
    <mergeCell ref="H3270:I3270"/>
    <mergeCell ref="L3270:M3270"/>
    <mergeCell ref="P3270:Q3270"/>
    <mergeCell ref="T3270:U3270"/>
    <mergeCell ref="X3270:Y3270"/>
    <mergeCell ref="AB3270:AC3270"/>
    <mergeCell ref="AF3270:AG3270"/>
    <mergeCell ref="H3269:I3269"/>
    <mergeCell ref="L3269:M3269"/>
    <mergeCell ref="P3269:Q3269"/>
    <mergeCell ref="T3269:U3269"/>
    <mergeCell ref="X3269:Y3269"/>
    <mergeCell ref="AB3269:AC3269"/>
    <mergeCell ref="AN3267:AO3267"/>
    <mergeCell ref="H3268:I3268"/>
    <mergeCell ref="L3268:M3268"/>
    <mergeCell ref="P3268:Q3268"/>
    <mergeCell ref="T3268:U3268"/>
    <mergeCell ref="X3268:Y3268"/>
    <mergeCell ref="AB3268:AC3268"/>
    <mergeCell ref="AF3268:AG3268"/>
    <mergeCell ref="AJ3268:AK3268"/>
    <mergeCell ref="AN3268:AO3268"/>
    <mergeCell ref="AI3266:AK3266"/>
    <mergeCell ref="AM3266:AO3266"/>
    <mergeCell ref="H3267:I3267"/>
    <mergeCell ref="L3267:M3267"/>
    <mergeCell ref="P3267:Q3267"/>
    <mergeCell ref="T3267:U3267"/>
    <mergeCell ref="X3267:Y3267"/>
    <mergeCell ref="AB3267:AC3267"/>
    <mergeCell ref="AF3267:AG3267"/>
    <mergeCell ref="AJ3267:AK3267"/>
    <mergeCell ref="AE3265:AG3265"/>
    <mergeCell ref="AI3265:AK3265"/>
    <mergeCell ref="AM3265:AO3265"/>
    <mergeCell ref="G3266:I3266"/>
    <mergeCell ref="K3266:M3266"/>
    <mergeCell ref="O3266:Q3266"/>
    <mergeCell ref="S3266:U3266"/>
    <mergeCell ref="W3266:Y3266"/>
    <mergeCell ref="AA3266:AC3266"/>
    <mergeCell ref="AE3266:AG3266"/>
    <mergeCell ref="G3265:I3265"/>
    <mergeCell ref="K3265:M3265"/>
    <mergeCell ref="O3265:Q3265"/>
    <mergeCell ref="S3265:U3265"/>
    <mergeCell ref="W3265:Y3265"/>
    <mergeCell ref="AA3265:AC3265"/>
    <mergeCell ref="AM3263:AO3263"/>
    <mergeCell ref="G3264:I3264"/>
    <mergeCell ref="K3264:M3264"/>
    <mergeCell ref="O3264:Q3264"/>
    <mergeCell ref="S3264:U3264"/>
    <mergeCell ref="W3264:Y3264"/>
    <mergeCell ref="AA3264:AC3264"/>
    <mergeCell ref="AE3264:AG3264"/>
    <mergeCell ref="AI3264:AK3264"/>
    <mergeCell ref="AM3264:AO3264"/>
    <mergeCell ref="AJ3262:AK3262"/>
    <mergeCell ref="AN3262:AO3262"/>
    <mergeCell ref="G3263:I3263"/>
    <mergeCell ref="K3263:M3263"/>
    <mergeCell ref="O3263:Q3263"/>
    <mergeCell ref="S3263:U3263"/>
    <mergeCell ref="W3263:Y3263"/>
    <mergeCell ref="AA3263:AC3263"/>
    <mergeCell ref="AE3263:AG3263"/>
    <mergeCell ref="AI3263:AK3263"/>
    <mergeCell ref="AI3261:AK3261"/>
    <mergeCell ref="AM3261:AO3261"/>
    <mergeCell ref="A3262:E3262"/>
    <mergeCell ref="H3262:I3262"/>
    <mergeCell ref="L3262:M3262"/>
    <mergeCell ref="P3262:Q3262"/>
    <mergeCell ref="T3262:U3262"/>
    <mergeCell ref="X3262:Y3262"/>
    <mergeCell ref="AB3262:AC3262"/>
    <mergeCell ref="AF3262:AG3262"/>
    <mergeCell ref="AE3260:AG3260"/>
    <mergeCell ref="AI3260:AK3260"/>
    <mergeCell ref="AM3260:AO3260"/>
    <mergeCell ref="G3261:I3261"/>
    <mergeCell ref="K3261:M3261"/>
    <mergeCell ref="O3261:Q3261"/>
    <mergeCell ref="S3261:U3261"/>
    <mergeCell ref="W3261:Y3261"/>
    <mergeCell ref="AA3261:AC3261"/>
    <mergeCell ref="AE3261:AG3261"/>
    <mergeCell ref="G3260:I3260"/>
    <mergeCell ref="K3260:M3260"/>
    <mergeCell ref="O3260:Q3260"/>
    <mergeCell ref="S3260:U3260"/>
    <mergeCell ref="W3260:Y3260"/>
    <mergeCell ref="AA3260:AC3260"/>
    <mergeCell ref="AN3258:AO3258"/>
    <mergeCell ref="H3259:I3259"/>
    <mergeCell ref="L3259:M3259"/>
    <mergeCell ref="P3259:Q3259"/>
    <mergeCell ref="T3259:U3259"/>
    <mergeCell ref="X3259:Y3259"/>
    <mergeCell ref="AB3259:AC3259"/>
    <mergeCell ref="AF3259:AG3259"/>
    <mergeCell ref="AJ3259:AK3259"/>
    <mergeCell ref="AN3259:AO3259"/>
    <mergeCell ref="AI3257:AK3257"/>
    <mergeCell ref="AM3257:AO3257"/>
    <mergeCell ref="H3258:I3258"/>
    <mergeCell ref="L3258:M3258"/>
    <mergeCell ref="P3258:Q3258"/>
    <mergeCell ref="T3258:U3258"/>
    <mergeCell ref="X3258:Y3258"/>
    <mergeCell ref="AB3258:AC3258"/>
    <mergeCell ref="AF3258:AG3258"/>
    <mergeCell ref="AJ3258:AK3258"/>
    <mergeCell ref="AE3256:AG3256"/>
    <mergeCell ref="AI3256:AK3256"/>
    <mergeCell ref="AM3256:AO3256"/>
    <mergeCell ref="G3257:I3257"/>
    <mergeCell ref="K3257:M3257"/>
    <mergeCell ref="O3257:Q3257"/>
    <mergeCell ref="S3257:U3257"/>
    <mergeCell ref="W3257:Y3257"/>
    <mergeCell ref="AA3257:AC3257"/>
    <mergeCell ref="AE3257:AG3257"/>
    <mergeCell ref="G3256:I3256"/>
    <mergeCell ref="K3256:M3256"/>
    <mergeCell ref="O3256:Q3256"/>
    <mergeCell ref="S3256:U3256"/>
    <mergeCell ref="W3256:Y3256"/>
    <mergeCell ref="AA3256:AC3256"/>
    <mergeCell ref="AN3254:AO3254"/>
    <mergeCell ref="H3255:I3255"/>
    <mergeCell ref="L3255:M3255"/>
    <mergeCell ref="P3255:Q3255"/>
    <mergeCell ref="T3255:U3255"/>
    <mergeCell ref="X3255:Y3255"/>
    <mergeCell ref="AB3255:AC3255"/>
    <mergeCell ref="AF3255:AG3255"/>
    <mergeCell ref="AJ3255:AK3255"/>
    <mergeCell ref="AN3255:AO3255"/>
    <mergeCell ref="AJ3253:AK3253"/>
    <mergeCell ref="AN3253:AO3253"/>
    <mergeCell ref="H3254:I3254"/>
    <mergeCell ref="L3254:M3254"/>
    <mergeCell ref="P3254:Q3254"/>
    <mergeCell ref="T3254:U3254"/>
    <mergeCell ref="X3254:Y3254"/>
    <mergeCell ref="AB3254:AC3254"/>
    <mergeCell ref="AF3254:AG3254"/>
    <mergeCell ref="AJ3254:AK3254"/>
    <mergeCell ref="AF3252:AG3252"/>
    <mergeCell ref="AJ3252:AK3252"/>
    <mergeCell ref="AN3252:AO3252"/>
    <mergeCell ref="H3253:I3253"/>
    <mergeCell ref="L3253:M3253"/>
    <mergeCell ref="P3253:Q3253"/>
    <mergeCell ref="T3253:U3253"/>
    <mergeCell ref="X3253:Y3253"/>
    <mergeCell ref="AB3253:AC3253"/>
    <mergeCell ref="AF3253:AG3253"/>
    <mergeCell ref="H3252:I3252"/>
    <mergeCell ref="L3252:M3252"/>
    <mergeCell ref="P3252:Q3252"/>
    <mergeCell ref="T3252:U3252"/>
    <mergeCell ref="X3252:Y3252"/>
    <mergeCell ref="AB3252:AC3252"/>
    <mergeCell ref="AM3250:AO3250"/>
    <mergeCell ref="G3251:I3251"/>
    <mergeCell ref="K3251:M3251"/>
    <mergeCell ref="O3251:Q3251"/>
    <mergeCell ref="S3251:U3251"/>
    <mergeCell ref="W3251:Y3251"/>
    <mergeCell ref="AA3251:AC3251"/>
    <mergeCell ref="AE3251:AG3251"/>
    <mergeCell ref="AI3251:AK3251"/>
    <mergeCell ref="AM3251:AO3251"/>
    <mergeCell ref="AJ3249:AK3249"/>
    <mergeCell ref="AN3249:AO3249"/>
    <mergeCell ref="G3250:I3250"/>
    <mergeCell ref="K3250:M3250"/>
    <mergeCell ref="O3250:Q3250"/>
    <mergeCell ref="S3250:U3250"/>
    <mergeCell ref="W3250:Y3250"/>
    <mergeCell ref="AA3250:AC3250"/>
    <mergeCell ref="AE3250:AG3250"/>
    <mergeCell ref="AI3250:AK3250"/>
    <mergeCell ref="AF3248:AG3248"/>
    <mergeCell ref="AJ3248:AK3248"/>
    <mergeCell ref="AN3248:AO3248"/>
    <mergeCell ref="H3249:I3249"/>
    <mergeCell ref="L3249:M3249"/>
    <mergeCell ref="P3249:Q3249"/>
    <mergeCell ref="T3249:U3249"/>
    <mergeCell ref="X3249:Y3249"/>
    <mergeCell ref="AB3249:AC3249"/>
    <mergeCell ref="AF3249:AG3249"/>
    <mergeCell ref="H3248:I3248"/>
    <mergeCell ref="L3248:M3248"/>
    <mergeCell ref="P3248:Q3248"/>
    <mergeCell ref="T3248:U3248"/>
    <mergeCell ref="X3248:Y3248"/>
    <mergeCell ref="AB3248:AC3248"/>
    <mergeCell ref="AM3246:AO3246"/>
    <mergeCell ref="G3247:I3247"/>
    <mergeCell ref="K3247:M3247"/>
    <mergeCell ref="O3247:Q3247"/>
    <mergeCell ref="S3247:U3247"/>
    <mergeCell ref="W3247:Y3247"/>
    <mergeCell ref="AA3247:AC3247"/>
    <mergeCell ref="AE3247:AG3247"/>
    <mergeCell ref="AI3247:AK3247"/>
    <mergeCell ref="AM3247:AO3247"/>
    <mergeCell ref="AJ3245:AK3245"/>
    <mergeCell ref="AN3245:AO3245"/>
    <mergeCell ref="G3246:I3246"/>
    <mergeCell ref="K3246:M3246"/>
    <mergeCell ref="O3246:Q3246"/>
    <mergeCell ref="S3246:U3246"/>
    <mergeCell ref="W3246:Y3246"/>
    <mergeCell ref="AA3246:AC3246"/>
    <mergeCell ref="AE3246:AG3246"/>
    <mergeCell ref="AI3246:AK3246"/>
    <mergeCell ref="AF3244:AG3244"/>
    <mergeCell ref="AJ3244:AK3244"/>
    <mergeCell ref="AN3244:AO3244"/>
    <mergeCell ref="H3245:I3245"/>
    <mergeCell ref="L3245:M3245"/>
    <mergeCell ref="P3245:Q3245"/>
    <mergeCell ref="T3245:U3245"/>
    <mergeCell ref="X3245:Y3245"/>
    <mergeCell ref="AB3245:AC3245"/>
    <mergeCell ref="AF3245:AG3245"/>
    <mergeCell ref="H3244:I3244"/>
    <mergeCell ref="L3244:M3244"/>
    <mergeCell ref="P3244:Q3244"/>
    <mergeCell ref="T3244:U3244"/>
    <mergeCell ref="X3244:Y3244"/>
    <mergeCell ref="AB3244:AC3244"/>
    <mergeCell ref="AM3242:AO3242"/>
    <mergeCell ref="G3243:I3243"/>
    <mergeCell ref="K3243:M3243"/>
    <mergeCell ref="O3243:Q3243"/>
    <mergeCell ref="S3243:U3243"/>
    <mergeCell ref="W3243:Y3243"/>
    <mergeCell ref="AA3243:AC3243"/>
    <mergeCell ref="AE3243:AG3243"/>
    <mergeCell ref="AI3243:AK3243"/>
    <mergeCell ref="AM3243:AO3243"/>
    <mergeCell ref="AJ3241:AK3241"/>
    <mergeCell ref="AN3241:AO3241"/>
    <mergeCell ref="G3242:I3242"/>
    <mergeCell ref="K3242:M3242"/>
    <mergeCell ref="O3242:Q3242"/>
    <mergeCell ref="S3242:U3242"/>
    <mergeCell ref="W3242:Y3242"/>
    <mergeCell ref="AA3242:AC3242"/>
    <mergeCell ref="AE3242:AG3242"/>
    <mergeCell ref="AI3242:AK3242"/>
    <mergeCell ref="AF3240:AG3240"/>
    <mergeCell ref="AJ3240:AK3240"/>
    <mergeCell ref="AN3240:AO3240"/>
    <mergeCell ref="H3241:I3241"/>
    <mergeCell ref="L3241:M3241"/>
    <mergeCell ref="P3241:Q3241"/>
    <mergeCell ref="T3241:U3241"/>
    <mergeCell ref="X3241:Y3241"/>
    <mergeCell ref="AB3241:AC3241"/>
    <mergeCell ref="AF3241:AG3241"/>
    <mergeCell ref="H3240:I3240"/>
    <mergeCell ref="L3240:M3240"/>
    <mergeCell ref="P3240:Q3240"/>
    <mergeCell ref="T3240:U3240"/>
    <mergeCell ref="X3240:Y3240"/>
    <mergeCell ref="AB3240:AC3240"/>
    <mergeCell ref="AM3238:AO3238"/>
    <mergeCell ref="G3239:I3239"/>
    <mergeCell ref="K3239:M3239"/>
    <mergeCell ref="O3239:Q3239"/>
    <mergeCell ref="S3239:U3239"/>
    <mergeCell ref="W3239:Y3239"/>
    <mergeCell ref="AA3239:AC3239"/>
    <mergeCell ref="AE3239:AG3239"/>
    <mergeCell ref="AI3239:AK3239"/>
    <mergeCell ref="AM3239:AO3239"/>
    <mergeCell ref="AJ3237:AK3237"/>
    <mergeCell ref="AN3237:AO3237"/>
    <mergeCell ref="G3238:I3238"/>
    <mergeCell ref="K3238:M3238"/>
    <mergeCell ref="O3238:Q3238"/>
    <mergeCell ref="S3238:U3238"/>
    <mergeCell ref="W3238:Y3238"/>
    <mergeCell ref="AA3238:AC3238"/>
    <mergeCell ref="AE3238:AG3238"/>
    <mergeCell ref="AI3238:AK3238"/>
    <mergeCell ref="AF3236:AG3236"/>
    <mergeCell ref="AJ3236:AK3236"/>
    <mergeCell ref="AN3236:AO3236"/>
    <mergeCell ref="H3237:I3237"/>
    <mergeCell ref="L3237:M3237"/>
    <mergeCell ref="P3237:Q3237"/>
    <mergeCell ref="T3237:U3237"/>
    <mergeCell ref="X3237:Y3237"/>
    <mergeCell ref="AB3237:AC3237"/>
    <mergeCell ref="AF3237:AG3237"/>
    <mergeCell ref="H3236:I3236"/>
    <mergeCell ref="L3236:M3236"/>
    <mergeCell ref="P3236:Q3236"/>
    <mergeCell ref="T3236:U3236"/>
    <mergeCell ref="X3236:Y3236"/>
    <mergeCell ref="AB3236:AC3236"/>
    <mergeCell ref="AN3234:AO3234"/>
    <mergeCell ref="H3235:I3235"/>
    <mergeCell ref="L3235:M3235"/>
    <mergeCell ref="P3235:Q3235"/>
    <mergeCell ref="T3235:U3235"/>
    <mergeCell ref="X3235:Y3235"/>
    <mergeCell ref="AB3235:AC3235"/>
    <mergeCell ref="AF3235:AG3235"/>
    <mergeCell ref="AJ3235:AK3235"/>
    <mergeCell ref="AN3235:AO3235"/>
    <mergeCell ref="AI3233:AK3233"/>
    <mergeCell ref="AM3233:AO3233"/>
    <mergeCell ref="H3234:I3234"/>
    <mergeCell ref="L3234:M3234"/>
    <mergeCell ref="P3234:Q3234"/>
    <mergeCell ref="T3234:U3234"/>
    <mergeCell ref="X3234:Y3234"/>
    <mergeCell ref="AB3234:AC3234"/>
    <mergeCell ref="AF3234:AG3234"/>
    <mergeCell ref="AJ3234:AK3234"/>
    <mergeCell ref="AE3232:AG3232"/>
    <mergeCell ref="AI3232:AK3232"/>
    <mergeCell ref="AM3232:AO3232"/>
    <mergeCell ref="G3233:I3233"/>
    <mergeCell ref="K3233:M3233"/>
    <mergeCell ref="O3233:Q3233"/>
    <mergeCell ref="S3233:U3233"/>
    <mergeCell ref="W3233:Y3233"/>
    <mergeCell ref="AA3233:AC3233"/>
    <mergeCell ref="AE3233:AG3233"/>
    <mergeCell ref="G3232:I3232"/>
    <mergeCell ref="K3232:M3232"/>
    <mergeCell ref="O3232:Q3232"/>
    <mergeCell ref="S3232:U3232"/>
    <mergeCell ref="W3232:Y3232"/>
    <mergeCell ref="AA3232:AC3232"/>
    <mergeCell ref="AN3230:AO3230"/>
    <mergeCell ref="H3231:I3231"/>
    <mergeCell ref="L3231:M3231"/>
    <mergeCell ref="P3231:Q3231"/>
    <mergeCell ref="T3231:U3231"/>
    <mergeCell ref="X3231:Y3231"/>
    <mergeCell ref="AB3231:AC3231"/>
    <mergeCell ref="AF3231:AG3231"/>
    <mergeCell ref="AJ3231:AK3231"/>
    <mergeCell ref="AN3231:AO3231"/>
    <mergeCell ref="AJ3229:AK3229"/>
    <mergeCell ref="AN3229:AO3229"/>
    <mergeCell ref="H3230:I3230"/>
    <mergeCell ref="L3230:M3230"/>
    <mergeCell ref="P3230:Q3230"/>
    <mergeCell ref="T3230:U3230"/>
    <mergeCell ref="X3230:Y3230"/>
    <mergeCell ref="AB3230:AC3230"/>
    <mergeCell ref="AF3230:AG3230"/>
    <mergeCell ref="AJ3230:AK3230"/>
    <mergeCell ref="AE3228:AG3228"/>
    <mergeCell ref="AI3228:AK3228"/>
    <mergeCell ref="AM3228:AO3228"/>
    <mergeCell ref="H3229:I3229"/>
    <mergeCell ref="L3229:M3229"/>
    <mergeCell ref="P3229:Q3229"/>
    <mergeCell ref="T3229:U3229"/>
    <mergeCell ref="X3229:Y3229"/>
    <mergeCell ref="AB3229:AC3229"/>
    <mergeCell ref="AF3229:AG3229"/>
    <mergeCell ref="G3228:I3228"/>
    <mergeCell ref="K3228:M3228"/>
    <mergeCell ref="O3228:Q3228"/>
    <mergeCell ref="S3228:U3228"/>
    <mergeCell ref="W3228:Y3228"/>
    <mergeCell ref="AA3228:AC3228"/>
    <mergeCell ref="AN3226:AO3226"/>
    <mergeCell ref="G3227:I3227"/>
    <mergeCell ref="K3227:M3227"/>
    <mergeCell ref="O3227:Q3227"/>
    <mergeCell ref="S3227:U3227"/>
    <mergeCell ref="W3227:Y3227"/>
    <mergeCell ref="AA3227:AC3227"/>
    <mergeCell ref="AE3227:AG3227"/>
    <mergeCell ref="AI3227:AK3227"/>
    <mergeCell ref="AM3227:AO3227"/>
    <mergeCell ref="AJ3225:AK3225"/>
    <mergeCell ref="AN3225:AO3225"/>
    <mergeCell ref="H3226:I3226"/>
    <mergeCell ref="L3226:M3226"/>
    <mergeCell ref="P3226:Q3226"/>
    <mergeCell ref="T3226:U3226"/>
    <mergeCell ref="X3226:Y3226"/>
    <mergeCell ref="AB3226:AC3226"/>
    <mergeCell ref="AF3226:AG3226"/>
    <mergeCell ref="AJ3226:AK3226"/>
    <mergeCell ref="AF3224:AG3224"/>
    <mergeCell ref="AJ3224:AK3224"/>
    <mergeCell ref="AN3224:AO3224"/>
    <mergeCell ref="H3225:I3225"/>
    <mergeCell ref="L3225:M3225"/>
    <mergeCell ref="P3225:Q3225"/>
    <mergeCell ref="T3225:U3225"/>
    <mergeCell ref="X3225:Y3225"/>
    <mergeCell ref="AB3225:AC3225"/>
    <mergeCell ref="AF3225:AG3225"/>
    <mergeCell ref="H3224:I3224"/>
    <mergeCell ref="L3224:M3224"/>
    <mergeCell ref="P3224:Q3224"/>
    <mergeCell ref="T3224:U3224"/>
    <mergeCell ref="X3224:Y3224"/>
    <mergeCell ref="AB3224:AC3224"/>
    <mergeCell ref="AM3222:AO3222"/>
    <mergeCell ref="H3223:I3223"/>
    <mergeCell ref="L3223:M3223"/>
    <mergeCell ref="P3223:Q3223"/>
    <mergeCell ref="T3223:U3223"/>
    <mergeCell ref="X3223:Y3223"/>
    <mergeCell ref="AB3223:AC3223"/>
    <mergeCell ref="AF3223:AG3223"/>
    <mergeCell ref="AJ3223:AK3223"/>
    <mergeCell ref="AN3223:AO3223"/>
    <mergeCell ref="AI3221:AK3221"/>
    <mergeCell ref="AM3221:AO3221"/>
    <mergeCell ref="G3222:I3222"/>
    <mergeCell ref="K3222:M3222"/>
    <mergeCell ref="O3222:Q3222"/>
    <mergeCell ref="S3222:U3222"/>
    <mergeCell ref="W3222:Y3222"/>
    <mergeCell ref="AA3222:AC3222"/>
    <mergeCell ref="AE3222:AG3222"/>
    <mergeCell ref="AI3222:AK3222"/>
    <mergeCell ref="AE3220:AG3220"/>
    <mergeCell ref="AI3220:AK3220"/>
    <mergeCell ref="AM3220:AO3220"/>
    <mergeCell ref="G3221:I3221"/>
    <mergeCell ref="K3221:M3221"/>
    <mergeCell ref="O3221:Q3221"/>
    <mergeCell ref="S3221:U3221"/>
    <mergeCell ref="W3221:Y3221"/>
    <mergeCell ref="AA3221:AC3221"/>
    <mergeCell ref="AE3221:AG3221"/>
    <mergeCell ref="G3220:I3220"/>
    <mergeCell ref="K3220:M3220"/>
    <mergeCell ref="O3220:Q3220"/>
    <mergeCell ref="S3220:U3220"/>
    <mergeCell ref="W3220:Y3220"/>
    <mergeCell ref="AA3220:AC3220"/>
    <mergeCell ref="AN3218:AO3218"/>
    <mergeCell ref="H3219:I3219"/>
    <mergeCell ref="L3219:M3219"/>
    <mergeCell ref="P3219:Q3219"/>
    <mergeCell ref="T3219:U3219"/>
    <mergeCell ref="X3219:Y3219"/>
    <mergeCell ref="AB3219:AC3219"/>
    <mergeCell ref="AF3219:AG3219"/>
    <mergeCell ref="AJ3219:AK3219"/>
    <mergeCell ref="AN3219:AO3219"/>
    <mergeCell ref="AJ3217:AK3217"/>
    <mergeCell ref="AN3217:AO3217"/>
    <mergeCell ref="H3218:I3218"/>
    <mergeCell ref="L3218:M3218"/>
    <mergeCell ref="P3218:Q3218"/>
    <mergeCell ref="T3218:U3218"/>
    <mergeCell ref="X3218:Y3218"/>
    <mergeCell ref="AB3218:AC3218"/>
    <mergeCell ref="AF3218:AG3218"/>
    <mergeCell ref="AJ3218:AK3218"/>
    <mergeCell ref="AF3216:AG3216"/>
    <mergeCell ref="AJ3216:AK3216"/>
    <mergeCell ref="AN3216:AO3216"/>
    <mergeCell ref="H3217:I3217"/>
    <mergeCell ref="L3217:M3217"/>
    <mergeCell ref="P3217:Q3217"/>
    <mergeCell ref="T3217:U3217"/>
    <mergeCell ref="X3217:Y3217"/>
    <mergeCell ref="AB3217:AC3217"/>
    <mergeCell ref="AF3217:AG3217"/>
    <mergeCell ref="H3216:I3216"/>
    <mergeCell ref="L3216:M3216"/>
    <mergeCell ref="P3216:Q3216"/>
    <mergeCell ref="T3216:U3216"/>
    <mergeCell ref="X3216:Y3216"/>
    <mergeCell ref="AB3216:AC3216"/>
    <mergeCell ref="AN3214:AO3214"/>
    <mergeCell ref="H3215:I3215"/>
    <mergeCell ref="L3215:M3215"/>
    <mergeCell ref="P3215:Q3215"/>
    <mergeCell ref="T3215:U3215"/>
    <mergeCell ref="X3215:Y3215"/>
    <mergeCell ref="AB3215:AC3215"/>
    <mergeCell ref="AF3215:AG3215"/>
    <mergeCell ref="AJ3215:AK3215"/>
    <mergeCell ref="AN3215:AO3215"/>
    <mergeCell ref="AI3213:AK3213"/>
    <mergeCell ref="AM3213:AO3213"/>
    <mergeCell ref="H3214:I3214"/>
    <mergeCell ref="L3214:M3214"/>
    <mergeCell ref="P3214:Q3214"/>
    <mergeCell ref="T3214:U3214"/>
    <mergeCell ref="X3214:Y3214"/>
    <mergeCell ref="AB3214:AC3214"/>
    <mergeCell ref="AF3214:AG3214"/>
    <mergeCell ref="AJ3214:AK3214"/>
    <mergeCell ref="AE3212:AG3212"/>
    <mergeCell ref="AI3212:AK3212"/>
    <mergeCell ref="AM3212:AO3212"/>
    <mergeCell ref="G3213:I3213"/>
    <mergeCell ref="K3213:M3213"/>
    <mergeCell ref="O3213:Q3213"/>
    <mergeCell ref="S3213:U3213"/>
    <mergeCell ref="W3213:Y3213"/>
    <mergeCell ref="AA3213:AC3213"/>
    <mergeCell ref="AE3213:AG3213"/>
    <mergeCell ref="G3212:I3212"/>
    <mergeCell ref="K3212:M3212"/>
    <mergeCell ref="O3212:Q3212"/>
    <mergeCell ref="S3212:U3212"/>
    <mergeCell ref="W3212:Y3212"/>
    <mergeCell ref="AA3212:AC3212"/>
    <mergeCell ref="AN3210:AO3210"/>
    <mergeCell ref="H3211:I3211"/>
    <mergeCell ref="L3211:M3211"/>
    <mergeCell ref="P3211:Q3211"/>
    <mergeCell ref="T3211:U3211"/>
    <mergeCell ref="X3211:Y3211"/>
    <mergeCell ref="AB3211:AC3211"/>
    <mergeCell ref="AF3211:AG3211"/>
    <mergeCell ref="AJ3211:AK3211"/>
    <mergeCell ref="AN3211:AO3211"/>
    <mergeCell ref="AJ3209:AK3209"/>
    <mergeCell ref="AN3209:AO3209"/>
    <mergeCell ref="H3210:I3210"/>
    <mergeCell ref="L3210:M3210"/>
    <mergeCell ref="P3210:Q3210"/>
    <mergeCell ref="T3210:U3210"/>
    <mergeCell ref="X3210:Y3210"/>
    <mergeCell ref="AB3210:AC3210"/>
    <mergeCell ref="AF3210:AG3210"/>
    <mergeCell ref="AJ3210:AK3210"/>
    <mergeCell ref="AF3208:AG3208"/>
    <mergeCell ref="AJ3208:AK3208"/>
    <mergeCell ref="AN3208:AO3208"/>
    <mergeCell ref="H3209:I3209"/>
    <mergeCell ref="L3209:M3209"/>
    <mergeCell ref="P3209:Q3209"/>
    <mergeCell ref="T3209:U3209"/>
    <mergeCell ref="X3209:Y3209"/>
    <mergeCell ref="AB3209:AC3209"/>
    <mergeCell ref="AF3209:AG3209"/>
    <mergeCell ref="H3208:I3208"/>
    <mergeCell ref="L3208:M3208"/>
    <mergeCell ref="P3208:Q3208"/>
    <mergeCell ref="T3208:U3208"/>
    <mergeCell ref="X3208:Y3208"/>
    <mergeCell ref="AB3208:AC3208"/>
    <mergeCell ref="AN3206:AO3206"/>
    <mergeCell ref="H3207:I3207"/>
    <mergeCell ref="L3207:M3207"/>
    <mergeCell ref="P3207:Q3207"/>
    <mergeCell ref="T3207:U3207"/>
    <mergeCell ref="X3207:Y3207"/>
    <mergeCell ref="AB3207:AC3207"/>
    <mergeCell ref="AF3207:AG3207"/>
    <mergeCell ref="AJ3207:AK3207"/>
    <mergeCell ref="AN3207:AO3207"/>
    <mergeCell ref="AI3205:AK3205"/>
    <mergeCell ref="AM3205:AO3205"/>
    <mergeCell ref="H3206:I3206"/>
    <mergeCell ref="L3206:M3206"/>
    <mergeCell ref="P3206:Q3206"/>
    <mergeCell ref="T3206:U3206"/>
    <mergeCell ref="X3206:Y3206"/>
    <mergeCell ref="AB3206:AC3206"/>
    <mergeCell ref="AF3206:AG3206"/>
    <mergeCell ref="AJ3206:AK3206"/>
    <mergeCell ref="AE3204:AG3204"/>
    <mergeCell ref="AI3204:AK3204"/>
    <mergeCell ref="AM3204:AO3204"/>
    <mergeCell ref="G3205:I3205"/>
    <mergeCell ref="K3205:M3205"/>
    <mergeCell ref="O3205:Q3205"/>
    <mergeCell ref="S3205:U3205"/>
    <mergeCell ref="W3205:Y3205"/>
    <mergeCell ref="AA3205:AC3205"/>
    <mergeCell ref="AE3205:AG3205"/>
    <mergeCell ref="G3204:I3204"/>
    <mergeCell ref="K3204:M3204"/>
    <mergeCell ref="O3204:Q3204"/>
    <mergeCell ref="S3204:U3204"/>
    <mergeCell ref="W3204:Y3204"/>
    <mergeCell ref="AA3204:AC3204"/>
    <mergeCell ref="AN3202:AO3202"/>
    <mergeCell ref="G3203:I3203"/>
    <mergeCell ref="K3203:M3203"/>
    <mergeCell ref="O3203:Q3203"/>
    <mergeCell ref="S3203:U3203"/>
    <mergeCell ref="W3203:Y3203"/>
    <mergeCell ref="AA3203:AC3203"/>
    <mergeCell ref="AE3203:AG3203"/>
    <mergeCell ref="AI3203:AK3203"/>
    <mergeCell ref="AM3203:AO3203"/>
    <mergeCell ref="AJ3201:AK3201"/>
    <mergeCell ref="AN3201:AO3201"/>
    <mergeCell ref="H3202:I3202"/>
    <mergeCell ref="L3202:M3202"/>
    <mergeCell ref="P3202:Q3202"/>
    <mergeCell ref="T3202:U3202"/>
    <mergeCell ref="X3202:Y3202"/>
    <mergeCell ref="AB3202:AC3202"/>
    <mergeCell ref="AF3202:AG3202"/>
    <mergeCell ref="AJ3202:AK3202"/>
    <mergeCell ref="AE3200:AG3200"/>
    <mergeCell ref="AI3200:AK3200"/>
    <mergeCell ref="AM3200:AO3200"/>
    <mergeCell ref="H3201:I3201"/>
    <mergeCell ref="L3201:M3201"/>
    <mergeCell ref="P3201:Q3201"/>
    <mergeCell ref="T3201:U3201"/>
    <mergeCell ref="X3201:Y3201"/>
    <mergeCell ref="AB3201:AC3201"/>
    <mergeCell ref="AF3201:AG3201"/>
    <mergeCell ref="G3200:I3200"/>
    <mergeCell ref="K3200:M3200"/>
    <mergeCell ref="O3200:Q3200"/>
    <mergeCell ref="S3200:U3200"/>
    <mergeCell ref="W3200:Y3200"/>
    <mergeCell ref="AA3200:AC3200"/>
    <mergeCell ref="AN3198:AO3198"/>
    <mergeCell ref="G3199:I3199"/>
    <mergeCell ref="K3199:M3199"/>
    <mergeCell ref="O3199:Q3199"/>
    <mergeCell ref="S3199:U3199"/>
    <mergeCell ref="W3199:Y3199"/>
    <mergeCell ref="AA3199:AC3199"/>
    <mergeCell ref="AE3199:AG3199"/>
    <mergeCell ref="AI3199:AK3199"/>
    <mergeCell ref="AM3199:AO3199"/>
    <mergeCell ref="AJ3197:AK3197"/>
    <mergeCell ref="AN3197:AO3197"/>
    <mergeCell ref="H3198:I3198"/>
    <mergeCell ref="L3198:M3198"/>
    <mergeCell ref="P3198:Q3198"/>
    <mergeCell ref="T3198:U3198"/>
    <mergeCell ref="X3198:Y3198"/>
    <mergeCell ref="AB3198:AC3198"/>
    <mergeCell ref="AF3198:AG3198"/>
    <mergeCell ref="AJ3198:AK3198"/>
    <mergeCell ref="AF3196:AG3196"/>
    <mergeCell ref="AJ3196:AK3196"/>
    <mergeCell ref="AN3196:AO3196"/>
    <mergeCell ref="H3197:I3197"/>
    <mergeCell ref="L3197:M3197"/>
    <mergeCell ref="P3197:Q3197"/>
    <mergeCell ref="T3197:U3197"/>
    <mergeCell ref="X3197:Y3197"/>
    <mergeCell ref="AB3197:AC3197"/>
    <mergeCell ref="AF3197:AG3197"/>
    <mergeCell ref="H3196:I3196"/>
    <mergeCell ref="L3196:M3196"/>
    <mergeCell ref="P3196:Q3196"/>
    <mergeCell ref="T3196:U3196"/>
    <mergeCell ref="X3196:Y3196"/>
    <mergeCell ref="AB3196:AC3196"/>
    <mergeCell ref="AN3194:AO3194"/>
    <mergeCell ref="H3195:I3195"/>
    <mergeCell ref="L3195:M3195"/>
    <mergeCell ref="P3195:Q3195"/>
    <mergeCell ref="T3195:U3195"/>
    <mergeCell ref="X3195:Y3195"/>
    <mergeCell ref="AB3195:AC3195"/>
    <mergeCell ref="AF3195:AG3195"/>
    <mergeCell ref="AJ3195:AK3195"/>
    <mergeCell ref="AN3195:AO3195"/>
    <mergeCell ref="AI3193:AK3193"/>
    <mergeCell ref="AM3193:AO3193"/>
    <mergeCell ref="H3194:I3194"/>
    <mergeCell ref="L3194:M3194"/>
    <mergeCell ref="P3194:Q3194"/>
    <mergeCell ref="T3194:U3194"/>
    <mergeCell ref="X3194:Y3194"/>
    <mergeCell ref="AB3194:AC3194"/>
    <mergeCell ref="AF3194:AG3194"/>
    <mergeCell ref="AJ3194:AK3194"/>
    <mergeCell ref="AE3192:AG3192"/>
    <mergeCell ref="AI3192:AK3192"/>
    <mergeCell ref="AM3192:AO3192"/>
    <mergeCell ref="G3193:I3193"/>
    <mergeCell ref="K3193:M3193"/>
    <mergeCell ref="O3193:Q3193"/>
    <mergeCell ref="S3193:U3193"/>
    <mergeCell ref="W3193:Y3193"/>
    <mergeCell ref="AA3193:AC3193"/>
    <mergeCell ref="AE3193:AG3193"/>
    <mergeCell ref="G3192:I3192"/>
    <mergeCell ref="K3192:M3192"/>
    <mergeCell ref="O3192:Q3192"/>
    <mergeCell ref="S3192:U3192"/>
    <mergeCell ref="W3192:Y3192"/>
    <mergeCell ref="AA3192:AC3192"/>
    <mergeCell ref="AN3190:AO3190"/>
    <mergeCell ref="G3191:I3191"/>
    <mergeCell ref="K3191:M3191"/>
    <mergeCell ref="O3191:Q3191"/>
    <mergeCell ref="S3191:U3191"/>
    <mergeCell ref="W3191:Y3191"/>
    <mergeCell ref="AA3191:AC3191"/>
    <mergeCell ref="AE3191:AG3191"/>
    <mergeCell ref="AI3191:AK3191"/>
    <mergeCell ref="AM3191:AO3191"/>
    <mergeCell ref="AJ3189:AK3189"/>
    <mergeCell ref="AN3189:AO3189"/>
    <mergeCell ref="H3190:I3190"/>
    <mergeCell ref="L3190:M3190"/>
    <mergeCell ref="P3190:Q3190"/>
    <mergeCell ref="T3190:U3190"/>
    <mergeCell ref="X3190:Y3190"/>
    <mergeCell ref="AB3190:AC3190"/>
    <mergeCell ref="AF3190:AG3190"/>
    <mergeCell ref="AJ3190:AK3190"/>
    <mergeCell ref="AF3188:AG3188"/>
    <mergeCell ref="AJ3188:AK3188"/>
    <mergeCell ref="AN3188:AO3188"/>
    <mergeCell ref="H3189:I3189"/>
    <mergeCell ref="L3189:M3189"/>
    <mergeCell ref="P3189:Q3189"/>
    <mergeCell ref="T3189:U3189"/>
    <mergeCell ref="X3189:Y3189"/>
    <mergeCell ref="AB3189:AC3189"/>
    <mergeCell ref="AF3189:AG3189"/>
    <mergeCell ref="H3188:I3188"/>
    <mergeCell ref="L3188:M3188"/>
    <mergeCell ref="P3188:Q3188"/>
    <mergeCell ref="T3188:U3188"/>
    <mergeCell ref="X3188:Y3188"/>
    <mergeCell ref="AB3188:AC3188"/>
    <mergeCell ref="AN3186:AO3186"/>
    <mergeCell ref="H3187:I3187"/>
    <mergeCell ref="L3187:M3187"/>
    <mergeCell ref="P3187:Q3187"/>
    <mergeCell ref="T3187:U3187"/>
    <mergeCell ref="X3187:Y3187"/>
    <mergeCell ref="AB3187:AC3187"/>
    <mergeCell ref="AF3187:AG3187"/>
    <mergeCell ref="AJ3187:AK3187"/>
    <mergeCell ref="AN3187:AO3187"/>
    <mergeCell ref="AJ3185:AK3185"/>
    <mergeCell ref="AN3185:AO3185"/>
    <mergeCell ref="H3186:I3186"/>
    <mergeCell ref="L3186:M3186"/>
    <mergeCell ref="P3186:Q3186"/>
    <mergeCell ref="T3186:U3186"/>
    <mergeCell ref="X3186:Y3186"/>
    <mergeCell ref="AB3186:AC3186"/>
    <mergeCell ref="AF3186:AG3186"/>
    <mergeCell ref="AJ3186:AK3186"/>
    <mergeCell ref="AF3184:AG3184"/>
    <mergeCell ref="AJ3184:AK3184"/>
    <mergeCell ref="AN3184:AO3184"/>
    <mergeCell ref="H3185:I3185"/>
    <mergeCell ref="L3185:M3185"/>
    <mergeCell ref="P3185:Q3185"/>
    <mergeCell ref="T3185:U3185"/>
    <mergeCell ref="X3185:Y3185"/>
    <mergeCell ref="AB3185:AC3185"/>
    <mergeCell ref="AF3185:AG3185"/>
    <mergeCell ref="H3184:I3184"/>
    <mergeCell ref="L3184:M3184"/>
    <mergeCell ref="P3184:Q3184"/>
    <mergeCell ref="T3184:U3184"/>
    <mergeCell ref="X3184:Y3184"/>
    <mergeCell ref="AB3184:AC3184"/>
    <mergeCell ref="AM3182:AO3182"/>
    <mergeCell ref="G3183:I3183"/>
    <mergeCell ref="K3183:M3183"/>
    <mergeCell ref="O3183:Q3183"/>
    <mergeCell ref="S3183:U3183"/>
    <mergeCell ref="W3183:Y3183"/>
    <mergeCell ref="AA3183:AC3183"/>
    <mergeCell ref="AE3183:AG3183"/>
    <mergeCell ref="AI3183:AK3183"/>
    <mergeCell ref="AM3183:AO3183"/>
    <mergeCell ref="AJ3181:AK3181"/>
    <mergeCell ref="AN3181:AO3181"/>
    <mergeCell ref="G3182:I3182"/>
    <mergeCell ref="K3182:M3182"/>
    <mergeCell ref="O3182:Q3182"/>
    <mergeCell ref="S3182:U3182"/>
    <mergeCell ref="W3182:Y3182"/>
    <mergeCell ref="AA3182:AC3182"/>
    <mergeCell ref="AE3182:AG3182"/>
    <mergeCell ref="AI3182:AK3182"/>
    <mergeCell ref="AF3180:AG3180"/>
    <mergeCell ref="AJ3180:AK3180"/>
    <mergeCell ref="AN3180:AO3180"/>
    <mergeCell ref="H3181:I3181"/>
    <mergeCell ref="L3181:M3181"/>
    <mergeCell ref="P3181:Q3181"/>
    <mergeCell ref="T3181:U3181"/>
    <mergeCell ref="X3181:Y3181"/>
    <mergeCell ref="AB3181:AC3181"/>
    <mergeCell ref="AF3181:AG3181"/>
    <mergeCell ref="H3180:I3180"/>
    <mergeCell ref="L3180:M3180"/>
    <mergeCell ref="P3180:Q3180"/>
    <mergeCell ref="T3180:U3180"/>
    <mergeCell ref="X3180:Y3180"/>
    <mergeCell ref="AB3180:AC3180"/>
    <mergeCell ref="AM3178:AO3178"/>
    <mergeCell ref="G3179:I3179"/>
    <mergeCell ref="K3179:M3179"/>
    <mergeCell ref="O3179:Q3179"/>
    <mergeCell ref="S3179:U3179"/>
    <mergeCell ref="W3179:Y3179"/>
    <mergeCell ref="AA3179:AC3179"/>
    <mergeCell ref="AE3179:AG3179"/>
    <mergeCell ref="AI3179:AK3179"/>
    <mergeCell ref="AM3179:AO3179"/>
    <mergeCell ref="AJ3177:AK3177"/>
    <mergeCell ref="AN3177:AO3177"/>
    <mergeCell ref="G3178:I3178"/>
    <mergeCell ref="K3178:M3178"/>
    <mergeCell ref="O3178:Q3178"/>
    <mergeCell ref="S3178:U3178"/>
    <mergeCell ref="W3178:Y3178"/>
    <mergeCell ref="AA3178:AC3178"/>
    <mergeCell ref="AE3178:AG3178"/>
    <mergeCell ref="AI3178:AK3178"/>
    <mergeCell ref="AF3176:AG3176"/>
    <mergeCell ref="AJ3176:AK3176"/>
    <mergeCell ref="AN3176:AO3176"/>
    <mergeCell ref="H3177:I3177"/>
    <mergeCell ref="L3177:M3177"/>
    <mergeCell ref="P3177:Q3177"/>
    <mergeCell ref="T3177:U3177"/>
    <mergeCell ref="X3177:Y3177"/>
    <mergeCell ref="AB3177:AC3177"/>
    <mergeCell ref="AF3177:AG3177"/>
    <mergeCell ref="H3176:I3176"/>
    <mergeCell ref="L3176:M3176"/>
    <mergeCell ref="P3176:Q3176"/>
    <mergeCell ref="T3176:U3176"/>
    <mergeCell ref="X3176:Y3176"/>
    <mergeCell ref="AB3176:AC3176"/>
    <mergeCell ref="AN3174:AO3174"/>
    <mergeCell ref="H3175:I3175"/>
    <mergeCell ref="L3175:M3175"/>
    <mergeCell ref="P3175:Q3175"/>
    <mergeCell ref="T3175:U3175"/>
    <mergeCell ref="X3175:Y3175"/>
    <mergeCell ref="AB3175:AC3175"/>
    <mergeCell ref="AF3175:AG3175"/>
    <mergeCell ref="AJ3175:AK3175"/>
    <mergeCell ref="AN3175:AO3175"/>
    <mergeCell ref="AI3173:AK3173"/>
    <mergeCell ref="AM3173:AO3173"/>
    <mergeCell ref="H3174:I3174"/>
    <mergeCell ref="L3174:M3174"/>
    <mergeCell ref="P3174:Q3174"/>
    <mergeCell ref="T3174:U3174"/>
    <mergeCell ref="X3174:Y3174"/>
    <mergeCell ref="AB3174:AC3174"/>
    <mergeCell ref="AF3174:AG3174"/>
    <mergeCell ref="AJ3174:AK3174"/>
    <mergeCell ref="AE3172:AG3172"/>
    <mergeCell ref="AI3172:AK3172"/>
    <mergeCell ref="AM3172:AO3172"/>
    <mergeCell ref="G3173:I3173"/>
    <mergeCell ref="K3173:M3173"/>
    <mergeCell ref="O3173:Q3173"/>
    <mergeCell ref="S3173:U3173"/>
    <mergeCell ref="W3173:Y3173"/>
    <mergeCell ref="AA3173:AC3173"/>
    <mergeCell ref="AE3173:AG3173"/>
    <mergeCell ref="G3172:I3172"/>
    <mergeCell ref="K3172:M3172"/>
    <mergeCell ref="O3172:Q3172"/>
    <mergeCell ref="S3172:U3172"/>
    <mergeCell ref="W3172:Y3172"/>
    <mergeCell ref="AA3172:AC3172"/>
    <mergeCell ref="AN3170:AO3170"/>
    <mergeCell ref="H3171:I3171"/>
    <mergeCell ref="L3171:M3171"/>
    <mergeCell ref="P3171:Q3171"/>
    <mergeCell ref="T3171:U3171"/>
    <mergeCell ref="X3171:Y3171"/>
    <mergeCell ref="AB3171:AC3171"/>
    <mergeCell ref="AF3171:AG3171"/>
    <mergeCell ref="AJ3171:AK3171"/>
    <mergeCell ref="AN3171:AO3171"/>
    <mergeCell ref="AJ3169:AK3169"/>
    <mergeCell ref="AN3169:AO3169"/>
    <mergeCell ref="H3170:I3170"/>
    <mergeCell ref="L3170:M3170"/>
    <mergeCell ref="P3170:Q3170"/>
    <mergeCell ref="T3170:U3170"/>
    <mergeCell ref="X3170:Y3170"/>
    <mergeCell ref="AB3170:AC3170"/>
    <mergeCell ref="AF3170:AG3170"/>
    <mergeCell ref="AJ3170:AK3170"/>
    <mergeCell ref="AF3168:AG3168"/>
    <mergeCell ref="AJ3168:AK3168"/>
    <mergeCell ref="AN3168:AO3168"/>
    <mergeCell ref="H3169:I3169"/>
    <mergeCell ref="L3169:M3169"/>
    <mergeCell ref="P3169:Q3169"/>
    <mergeCell ref="T3169:U3169"/>
    <mergeCell ref="X3169:Y3169"/>
    <mergeCell ref="AB3169:AC3169"/>
    <mergeCell ref="AF3169:AG3169"/>
    <mergeCell ref="H3168:I3168"/>
    <mergeCell ref="L3168:M3168"/>
    <mergeCell ref="P3168:Q3168"/>
    <mergeCell ref="T3168:U3168"/>
    <mergeCell ref="X3168:Y3168"/>
    <mergeCell ref="AB3168:AC3168"/>
    <mergeCell ref="AM3166:AO3166"/>
    <mergeCell ref="G3167:I3167"/>
    <mergeCell ref="K3167:M3167"/>
    <mergeCell ref="O3167:Q3167"/>
    <mergeCell ref="S3167:U3167"/>
    <mergeCell ref="W3167:Y3167"/>
    <mergeCell ref="AA3167:AC3167"/>
    <mergeCell ref="AE3167:AG3167"/>
    <mergeCell ref="AI3167:AK3167"/>
    <mergeCell ref="AM3167:AO3167"/>
    <mergeCell ref="AI3165:AK3165"/>
    <mergeCell ref="AM3165:AO3165"/>
    <mergeCell ref="G3166:I3166"/>
    <mergeCell ref="K3166:M3166"/>
    <mergeCell ref="O3166:Q3166"/>
    <mergeCell ref="S3166:U3166"/>
    <mergeCell ref="W3166:Y3166"/>
    <mergeCell ref="AA3166:AC3166"/>
    <mergeCell ref="AE3166:AG3166"/>
    <mergeCell ref="AI3166:AK3166"/>
    <mergeCell ref="AE3164:AG3164"/>
    <mergeCell ref="AI3164:AK3164"/>
    <mergeCell ref="AM3164:AO3164"/>
    <mergeCell ref="G3165:I3165"/>
    <mergeCell ref="K3165:M3165"/>
    <mergeCell ref="O3165:Q3165"/>
    <mergeCell ref="S3165:U3165"/>
    <mergeCell ref="W3165:Y3165"/>
    <mergeCell ref="AA3165:AC3165"/>
    <mergeCell ref="AE3165:AG3165"/>
    <mergeCell ref="AB3163:AC3163"/>
    <mergeCell ref="AF3163:AG3163"/>
    <mergeCell ref="AJ3163:AK3163"/>
    <mergeCell ref="AN3163:AO3163"/>
    <mergeCell ref="G3164:I3164"/>
    <mergeCell ref="K3164:M3164"/>
    <mergeCell ref="O3164:Q3164"/>
    <mergeCell ref="S3164:U3164"/>
    <mergeCell ref="W3164:Y3164"/>
    <mergeCell ref="AA3164:AC3164"/>
    <mergeCell ref="A3163:E3163"/>
    <mergeCell ref="H3163:I3163"/>
    <mergeCell ref="L3163:M3163"/>
    <mergeCell ref="P3163:Q3163"/>
    <mergeCell ref="T3163:U3163"/>
    <mergeCell ref="X3163:Y3163"/>
    <mergeCell ref="AM3161:AO3161"/>
    <mergeCell ref="G3162:I3162"/>
    <mergeCell ref="K3162:M3162"/>
    <mergeCell ref="O3162:Q3162"/>
    <mergeCell ref="S3162:U3162"/>
    <mergeCell ref="W3162:Y3162"/>
    <mergeCell ref="AA3162:AC3162"/>
    <mergeCell ref="AE3162:AG3162"/>
    <mergeCell ref="AI3162:AK3162"/>
    <mergeCell ref="AM3162:AO3162"/>
    <mergeCell ref="AJ3160:AK3160"/>
    <mergeCell ref="AN3160:AO3160"/>
    <mergeCell ref="G3161:I3161"/>
    <mergeCell ref="K3161:M3161"/>
    <mergeCell ref="O3161:Q3161"/>
    <mergeCell ref="S3161:U3161"/>
    <mergeCell ref="W3161:Y3161"/>
    <mergeCell ref="AA3161:AC3161"/>
    <mergeCell ref="AE3161:AG3161"/>
    <mergeCell ref="AI3161:AK3161"/>
    <mergeCell ref="AF3159:AG3159"/>
    <mergeCell ref="AJ3159:AK3159"/>
    <mergeCell ref="AN3159:AO3159"/>
    <mergeCell ref="H3160:I3160"/>
    <mergeCell ref="L3160:M3160"/>
    <mergeCell ref="P3160:Q3160"/>
    <mergeCell ref="T3160:U3160"/>
    <mergeCell ref="X3160:Y3160"/>
    <mergeCell ref="AB3160:AC3160"/>
    <mergeCell ref="AF3160:AG3160"/>
    <mergeCell ref="H3159:I3159"/>
    <mergeCell ref="L3159:M3159"/>
    <mergeCell ref="P3159:Q3159"/>
    <mergeCell ref="T3159:U3159"/>
    <mergeCell ref="X3159:Y3159"/>
    <mergeCell ref="AB3159:AC3159"/>
    <mergeCell ref="AM3157:AO3157"/>
    <mergeCell ref="G3158:I3158"/>
    <mergeCell ref="K3158:M3158"/>
    <mergeCell ref="O3158:Q3158"/>
    <mergeCell ref="S3158:U3158"/>
    <mergeCell ref="W3158:Y3158"/>
    <mergeCell ref="AA3158:AC3158"/>
    <mergeCell ref="AE3158:AG3158"/>
    <mergeCell ref="AI3158:AK3158"/>
    <mergeCell ref="AM3158:AO3158"/>
    <mergeCell ref="AJ3156:AK3156"/>
    <mergeCell ref="AN3156:AO3156"/>
    <mergeCell ref="G3157:I3157"/>
    <mergeCell ref="K3157:M3157"/>
    <mergeCell ref="O3157:Q3157"/>
    <mergeCell ref="S3157:U3157"/>
    <mergeCell ref="W3157:Y3157"/>
    <mergeCell ref="AA3157:AC3157"/>
    <mergeCell ref="AE3157:AG3157"/>
    <mergeCell ref="AI3157:AK3157"/>
    <mergeCell ref="AF3155:AG3155"/>
    <mergeCell ref="AJ3155:AK3155"/>
    <mergeCell ref="AN3155:AO3155"/>
    <mergeCell ref="H3156:I3156"/>
    <mergeCell ref="L3156:M3156"/>
    <mergeCell ref="P3156:Q3156"/>
    <mergeCell ref="T3156:U3156"/>
    <mergeCell ref="X3156:Y3156"/>
    <mergeCell ref="AB3156:AC3156"/>
    <mergeCell ref="AF3156:AG3156"/>
    <mergeCell ref="H3155:I3155"/>
    <mergeCell ref="L3155:M3155"/>
    <mergeCell ref="P3155:Q3155"/>
    <mergeCell ref="T3155:U3155"/>
    <mergeCell ref="X3155:Y3155"/>
    <mergeCell ref="AB3155:AC3155"/>
    <mergeCell ref="AM3153:AO3153"/>
    <mergeCell ref="H3154:I3154"/>
    <mergeCell ref="L3154:M3154"/>
    <mergeCell ref="P3154:Q3154"/>
    <mergeCell ref="T3154:U3154"/>
    <mergeCell ref="X3154:Y3154"/>
    <mergeCell ref="AB3154:AC3154"/>
    <mergeCell ref="AF3154:AG3154"/>
    <mergeCell ref="AJ3154:AK3154"/>
    <mergeCell ref="AN3154:AO3154"/>
    <mergeCell ref="AI3152:AK3152"/>
    <mergeCell ref="AM3152:AO3152"/>
    <mergeCell ref="G3153:I3153"/>
    <mergeCell ref="K3153:M3153"/>
    <mergeCell ref="O3153:Q3153"/>
    <mergeCell ref="S3153:U3153"/>
    <mergeCell ref="W3153:Y3153"/>
    <mergeCell ref="AA3153:AC3153"/>
    <mergeCell ref="AE3153:AG3153"/>
    <mergeCell ref="AI3153:AK3153"/>
    <mergeCell ref="AF3151:AG3151"/>
    <mergeCell ref="AJ3151:AK3151"/>
    <mergeCell ref="AN3151:AO3151"/>
    <mergeCell ref="G3152:I3152"/>
    <mergeCell ref="K3152:M3152"/>
    <mergeCell ref="O3152:Q3152"/>
    <mergeCell ref="S3152:U3152"/>
    <mergeCell ref="W3152:Y3152"/>
    <mergeCell ref="AA3152:AC3152"/>
    <mergeCell ref="AE3152:AG3152"/>
    <mergeCell ref="H3151:I3151"/>
    <mergeCell ref="L3151:M3151"/>
    <mergeCell ref="P3151:Q3151"/>
    <mergeCell ref="T3151:U3151"/>
    <mergeCell ref="X3151:Y3151"/>
    <mergeCell ref="AB3151:AC3151"/>
    <mergeCell ref="AM3149:AO3149"/>
    <mergeCell ref="H3150:I3150"/>
    <mergeCell ref="L3150:M3150"/>
    <mergeCell ref="P3150:Q3150"/>
    <mergeCell ref="T3150:U3150"/>
    <mergeCell ref="X3150:Y3150"/>
    <mergeCell ref="AB3150:AC3150"/>
    <mergeCell ref="AF3150:AG3150"/>
    <mergeCell ref="AJ3150:AK3150"/>
    <mergeCell ref="AN3150:AO3150"/>
    <mergeCell ref="AI3148:AK3148"/>
    <mergeCell ref="AM3148:AO3148"/>
    <mergeCell ref="G3149:I3149"/>
    <mergeCell ref="K3149:M3149"/>
    <mergeCell ref="O3149:Q3149"/>
    <mergeCell ref="S3149:U3149"/>
    <mergeCell ref="W3149:Y3149"/>
    <mergeCell ref="AA3149:AC3149"/>
    <mergeCell ref="AE3149:AG3149"/>
    <mergeCell ref="AI3149:AK3149"/>
    <mergeCell ref="AF3147:AG3147"/>
    <mergeCell ref="AJ3147:AK3147"/>
    <mergeCell ref="AN3147:AO3147"/>
    <mergeCell ref="G3148:I3148"/>
    <mergeCell ref="K3148:M3148"/>
    <mergeCell ref="O3148:Q3148"/>
    <mergeCell ref="S3148:U3148"/>
    <mergeCell ref="W3148:Y3148"/>
    <mergeCell ref="AA3148:AC3148"/>
    <mergeCell ref="AE3148:AG3148"/>
    <mergeCell ref="H3147:I3147"/>
    <mergeCell ref="L3147:M3147"/>
    <mergeCell ref="P3147:Q3147"/>
    <mergeCell ref="T3147:U3147"/>
    <mergeCell ref="X3147:Y3147"/>
    <mergeCell ref="AB3147:AC3147"/>
    <mergeCell ref="AN3145:AO3145"/>
    <mergeCell ref="H3146:I3146"/>
    <mergeCell ref="L3146:M3146"/>
    <mergeCell ref="P3146:Q3146"/>
    <mergeCell ref="T3146:U3146"/>
    <mergeCell ref="X3146:Y3146"/>
    <mergeCell ref="AB3146:AC3146"/>
    <mergeCell ref="AF3146:AG3146"/>
    <mergeCell ref="AJ3146:AK3146"/>
    <mergeCell ref="AN3146:AO3146"/>
    <mergeCell ref="AI3144:AK3144"/>
    <mergeCell ref="AM3144:AO3144"/>
    <mergeCell ref="H3145:I3145"/>
    <mergeCell ref="L3145:M3145"/>
    <mergeCell ref="P3145:Q3145"/>
    <mergeCell ref="T3145:U3145"/>
    <mergeCell ref="X3145:Y3145"/>
    <mergeCell ref="AB3145:AC3145"/>
    <mergeCell ref="AF3145:AG3145"/>
    <mergeCell ref="AJ3145:AK3145"/>
    <mergeCell ref="AE3143:AG3143"/>
    <mergeCell ref="AI3143:AK3143"/>
    <mergeCell ref="AM3143:AO3143"/>
    <mergeCell ref="G3144:I3144"/>
    <mergeCell ref="K3144:M3144"/>
    <mergeCell ref="O3144:Q3144"/>
    <mergeCell ref="S3144:U3144"/>
    <mergeCell ref="W3144:Y3144"/>
    <mergeCell ref="AA3144:AC3144"/>
    <mergeCell ref="AE3144:AG3144"/>
    <mergeCell ref="G3143:I3143"/>
    <mergeCell ref="K3143:M3143"/>
    <mergeCell ref="O3143:Q3143"/>
    <mergeCell ref="S3143:U3143"/>
    <mergeCell ref="W3143:Y3143"/>
    <mergeCell ref="AA3143:AC3143"/>
    <mergeCell ref="AN3141:AO3141"/>
    <mergeCell ref="G3142:I3142"/>
    <mergeCell ref="K3142:M3142"/>
    <mergeCell ref="O3142:Q3142"/>
    <mergeCell ref="S3142:U3142"/>
    <mergeCell ref="W3142:Y3142"/>
    <mergeCell ref="AA3142:AC3142"/>
    <mergeCell ref="AE3142:AG3142"/>
    <mergeCell ref="AI3142:AK3142"/>
    <mergeCell ref="AM3142:AO3142"/>
    <mergeCell ref="AJ3140:AK3140"/>
    <mergeCell ref="AN3140:AO3140"/>
    <mergeCell ref="H3141:I3141"/>
    <mergeCell ref="L3141:M3141"/>
    <mergeCell ref="P3141:Q3141"/>
    <mergeCell ref="T3141:U3141"/>
    <mergeCell ref="X3141:Y3141"/>
    <mergeCell ref="AB3141:AC3141"/>
    <mergeCell ref="AF3141:AG3141"/>
    <mergeCell ref="AJ3141:AK3141"/>
    <mergeCell ref="AE3139:AG3139"/>
    <mergeCell ref="AI3139:AK3139"/>
    <mergeCell ref="AM3139:AO3139"/>
    <mergeCell ref="H3140:I3140"/>
    <mergeCell ref="L3140:M3140"/>
    <mergeCell ref="P3140:Q3140"/>
    <mergeCell ref="T3140:U3140"/>
    <mergeCell ref="X3140:Y3140"/>
    <mergeCell ref="AB3140:AC3140"/>
    <mergeCell ref="AF3140:AG3140"/>
    <mergeCell ref="G3139:I3139"/>
    <mergeCell ref="K3139:M3139"/>
    <mergeCell ref="O3139:Q3139"/>
    <mergeCell ref="S3139:U3139"/>
    <mergeCell ref="W3139:Y3139"/>
    <mergeCell ref="AA3139:AC3139"/>
    <mergeCell ref="AN3137:AO3137"/>
    <mergeCell ref="G3138:I3138"/>
    <mergeCell ref="K3138:M3138"/>
    <mergeCell ref="O3138:Q3138"/>
    <mergeCell ref="S3138:U3138"/>
    <mergeCell ref="W3138:Y3138"/>
    <mergeCell ref="AA3138:AC3138"/>
    <mergeCell ref="AE3138:AG3138"/>
    <mergeCell ref="AI3138:AK3138"/>
    <mergeCell ref="AM3138:AO3138"/>
    <mergeCell ref="AJ3136:AK3136"/>
    <mergeCell ref="AN3136:AO3136"/>
    <mergeCell ref="H3137:I3137"/>
    <mergeCell ref="L3137:M3137"/>
    <mergeCell ref="P3137:Q3137"/>
    <mergeCell ref="T3137:U3137"/>
    <mergeCell ref="X3137:Y3137"/>
    <mergeCell ref="AB3137:AC3137"/>
    <mergeCell ref="AF3137:AG3137"/>
    <mergeCell ref="AJ3137:AK3137"/>
    <mergeCell ref="AF3135:AG3135"/>
    <mergeCell ref="AJ3135:AK3135"/>
    <mergeCell ref="AN3135:AO3135"/>
    <mergeCell ref="H3136:I3136"/>
    <mergeCell ref="L3136:M3136"/>
    <mergeCell ref="P3136:Q3136"/>
    <mergeCell ref="T3136:U3136"/>
    <mergeCell ref="X3136:Y3136"/>
    <mergeCell ref="AB3136:AC3136"/>
    <mergeCell ref="AF3136:AG3136"/>
    <mergeCell ref="H3135:I3135"/>
    <mergeCell ref="L3135:M3135"/>
    <mergeCell ref="P3135:Q3135"/>
    <mergeCell ref="T3135:U3135"/>
    <mergeCell ref="X3135:Y3135"/>
    <mergeCell ref="AB3135:AC3135"/>
    <mergeCell ref="AM3133:AO3133"/>
    <mergeCell ref="G3134:I3134"/>
    <mergeCell ref="K3134:M3134"/>
    <mergeCell ref="O3134:Q3134"/>
    <mergeCell ref="S3134:U3134"/>
    <mergeCell ref="W3134:Y3134"/>
    <mergeCell ref="AA3134:AC3134"/>
    <mergeCell ref="AE3134:AG3134"/>
    <mergeCell ref="AI3134:AK3134"/>
    <mergeCell ref="AM3134:AO3134"/>
    <mergeCell ref="AI3132:AK3132"/>
    <mergeCell ref="AM3132:AO3132"/>
    <mergeCell ref="G3133:I3133"/>
    <mergeCell ref="K3133:M3133"/>
    <mergeCell ref="O3133:Q3133"/>
    <mergeCell ref="S3133:U3133"/>
    <mergeCell ref="W3133:Y3133"/>
    <mergeCell ref="AA3133:AC3133"/>
    <mergeCell ref="AE3133:AG3133"/>
    <mergeCell ref="AI3133:AK3133"/>
    <mergeCell ref="AE3131:AG3131"/>
    <mergeCell ref="AI3131:AK3131"/>
    <mergeCell ref="AM3131:AO3131"/>
    <mergeCell ref="G3132:I3132"/>
    <mergeCell ref="K3132:M3132"/>
    <mergeCell ref="O3132:Q3132"/>
    <mergeCell ref="S3132:U3132"/>
    <mergeCell ref="W3132:Y3132"/>
    <mergeCell ref="AA3132:AC3132"/>
    <mergeCell ref="AE3132:AG3132"/>
    <mergeCell ref="G3131:I3131"/>
    <mergeCell ref="K3131:M3131"/>
    <mergeCell ref="O3131:Q3131"/>
    <mergeCell ref="S3131:U3131"/>
    <mergeCell ref="W3131:Y3131"/>
    <mergeCell ref="AA3131:AC3131"/>
    <mergeCell ref="AN3129:AO3129"/>
    <mergeCell ref="H3130:I3130"/>
    <mergeCell ref="L3130:M3130"/>
    <mergeCell ref="P3130:Q3130"/>
    <mergeCell ref="T3130:U3130"/>
    <mergeCell ref="X3130:Y3130"/>
    <mergeCell ref="AB3130:AC3130"/>
    <mergeCell ref="AF3130:AG3130"/>
    <mergeCell ref="AJ3130:AK3130"/>
    <mergeCell ref="AN3130:AO3130"/>
    <mergeCell ref="AJ3128:AK3128"/>
    <mergeCell ref="AN3128:AO3128"/>
    <mergeCell ref="H3129:I3129"/>
    <mergeCell ref="L3129:M3129"/>
    <mergeCell ref="P3129:Q3129"/>
    <mergeCell ref="T3129:U3129"/>
    <mergeCell ref="X3129:Y3129"/>
    <mergeCell ref="AB3129:AC3129"/>
    <mergeCell ref="AF3129:AG3129"/>
    <mergeCell ref="AJ3129:AK3129"/>
    <mergeCell ref="AE3127:AG3127"/>
    <mergeCell ref="AI3127:AK3127"/>
    <mergeCell ref="AM3127:AO3127"/>
    <mergeCell ref="H3128:I3128"/>
    <mergeCell ref="L3128:M3128"/>
    <mergeCell ref="P3128:Q3128"/>
    <mergeCell ref="T3128:U3128"/>
    <mergeCell ref="X3128:Y3128"/>
    <mergeCell ref="AB3128:AC3128"/>
    <mergeCell ref="AF3128:AG3128"/>
    <mergeCell ref="G3127:I3127"/>
    <mergeCell ref="K3127:M3127"/>
    <mergeCell ref="O3127:Q3127"/>
    <mergeCell ref="S3127:U3127"/>
    <mergeCell ref="W3127:Y3127"/>
    <mergeCell ref="AA3127:AC3127"/>
    <mergeCell ref="AN3125:AO3125"/>
    <mergeCell ref="G3126:I3126"/>
    <mergeCell ref="K3126:M3126"/>
    <mergeCell ref="O3126:Q3126"/>
    <mergeCell ref="S3126:U3126"/>
    <mergeCell ref="W3126:Y3126"/>
    <mergeCell ref="AA3126:AC3126"/>
    <mergeCell ref="AE3126:AG3126"/>
    <mergeCell ref="AI3126:AK3126"/>
    <mergeCell ref="AM3126:AO3126"/>
    <mergeCell ref="AJ3124:AK3124"/>
    <mergeCell ref="AN3124:AO3124"/>
    <mergeCell ref="H3125:I3125"/>
    <mergeCell ref="L3125:M3125"/>
    <mergeCell ref="P3125:Q3125"/>
    <mergeCell ref="T3125:U3125"/>
    <mergeCell ref="X3125:Y3125"/>
    <mergeCell ref="AB3125:AC3125"/>
    <mergeCell ref="AF3125:AG3125"/>
    <mergeCell ref="AJ3125:AK3125"/>
    <mergeCell ref="AF3123:AG3123"/>
    <mergeCell ref="AJ3123:AK3123"/>
    <mergeCell ref="AN3123:AO3123"/>
    <mergeCell ref="H3124:I3124"/>
    <mergeCell ref="L3124:M3124"/>
    <mergeCell ref="P3124:Q3124"/>
    <mergeCell ref="T3124:U3124"/>
    <mergeCell ref="X3124:Y3124"/>
    <mergeCell ref="AB3124:AC3124"/>
    <mergeCell ref="AF3124:AG3124"/>
    <mergeCell ref="H3123:I3123"/>
    <mergeCell ref="L3123:M3123"/>
    <mergeCell ref="P3123:Q3123"/>
    <mergeCell ref="T3123:U3123"/>
    <mergeCell ref="X3123:Y3123"/>
    <mergeCell ref="AB3123:AC3123"/>
    <mergeCell ref="AN3121:AO3121"/>
    <mergeCell ref="H3122:I3122"/>
    <mergeCell ref="L3122:M3122"/>
    <mergeCell ref="P3122:Q3122"/>
    <mergeCell ref="T3122:U3122"/>
    <mergeCell ref="X3122:Y3122"/>
    <mergeCell ref="AB3122:AC3122"/>
    <mergeCell ref="AF3122:AG3122"/>
    <mergeCell ref="AJ3122:AK3122"/>
    <mergeCell ref="AN3122:AO3122"/>
    <mergeCell ref="AJ3120:AK3120"/>
    <mergeCell ref="AN3120:AO3120"/>
    <mergeCell ref="H3121:I3121"/>
    <mergeCell ref="L3121:M3121"/>
    <mergeCell ref="P3121:Q3121"/>
    <mergeCell ref="T3121:U3121"/>
    <mergeCell ref="X3121:Y3121"/>
    <mergeCell ref="AB3121:AC3121"/>
    <mergeCell ref="AF3121:AG3121"/>
    <mergeCell ref="AJ3121:AK3121"/>
    <mergeCell ref="AF3119:AG3119"/>
    <mergeCell ref="AJ3119:AK3119"/>
    <mergeCell ref="AN3119:AO3119"/>
    <mergeCell ref="H3120:I3120"/>
    <mergeCell ref="L3120:M3120"/>
    <mergeCell ref="P3120:Q3120"/>
    <mergeCell ref="T3120:U3120"/>
    <mergeCell ref="X3120:Y3120"/>
    <mergeCell ref="AB3120:AC3120"/>
    <mergeCell ref="AF3120:AG3120"/>
    <mergeCell ref="H3119:I3119"/>
    <mergeCell ref="L3119:M3119"/>
    <mergeCell ref="P3119:Q3119"/>
    <mergeCell ref="T3119:U3119"/>
    <mergeCell ref="X3119:Y3119"/>
    <mergeCell ref="AB3119:AC3119"/>
    <mergeCell ref="AN3117:AO3117"/>
    <mergeCell ref="H3118:I3118"/>
    <mergeCell ref="L3118:M3118"/>
    <mergeCell ref="P3118:Q3118"/>
    <mergeCell ref="T3118:U3118"/>
    <mergeCell ref="X3118:Y3118"/>
    <mergeCell ref="AB3118:AC3118"/>
    <mergeCell ref="AF3118:AG3118"/>
    <mergeCell ref="AJ3118:AK3118"/>
    <mergeCell ref="AN3118:AO3118"/>
    <mergeCell ref="AJ3116:AK3116"/>
    <mergeCell ref="AN3116:AO3116"/>
    <mergeCell ref="H3117:I3117"/>
    <mergeCell ref="L3117:M3117"/>
    <mergeCell ref="P3117:Q3117"/>
    <mergeCell ref="T3117:U3117"/>
    <mergeCell ref="X3117:Y3117"/>
    <mergeCell ref="AB3117:AC3117"/>
    <mergeCell ref="AF3117:AG3117"/>
    <mergeCell ref="AJ3117:AK3117"/>
    <mergeCell ref="AF3115:AG3115"/>
    <mergeCell ref="AJ3115:AK3115"/>
    <mergeCell ref="AN3115:AO3115"/>
    <mergeCell ref="H3116:I3116"/>
    <mergeCell ref="L3116:M3116"/>
    <mergeCell ref="P3116:Q3116"/>
    <mergeCell ref="T3116:U3116"/>
    <mergeCell ref="X3116:Y3116"/>
    <mergeCell ref="AB3116:AC3116"/>
    <mergeCell ref="AF3116:AG3116"/>
    <mergeCell ref="H3115:I3115"/>
    <mergeCell ref="L3115:M3115"/>
    <mergeCell ref="P3115:Q3115"/>
    <mergeCell ref="T3115:U3115"/>
    <mergeCell ref="X3115:Y3115"/>
    <mergeCell ref="AB3115:AC3115"/>
    <mergeCell ref="AN3113:AO3113"/>
    <mergeCell ref="H3114:I3114"/>
    <mergeCell ref="L3114:M3114"/>
    <mergeCell ref="P3114:Q3114"/>
    <mergeCell ref="T3114:U3114"/>
    <mergeCell ref="X3114:Y3114"/>
    <mergeCell ref="AB3114:AC3114"/>
    <mergeCell ref="AF3114:AG3114"/>
    <mergeCell ref="AJ3114:AK3114"/>
    <mergeCell ref="AN3114:AO3114"/>
    <mergeCell ref="AJ3112:AK3112"/>
    <mergeCell ref="AN3112:AO3112"/>
    <mergeCell ref="H3113:I3113"/>
    <mergeCell ref="L3113:M3113"/>
    <mergeCell ref="P3113:Q3113"/>
    <mergeCell ref="T3113:U3113"/>
    <mergeCell ref="X3113:Y3113"/>
    <mergeCell ref="AB3113:AC3113"/>
    <mergeCell ref="AF3113:AG3113"/>
    <mergeCell ref="AJ3113:AK3113"/>
    <mergeCell ref="AF3111:AG3111"/>
    <mergeCell ref="AJ3111:AK3111"/>
    <mergeCell ref="AN3111:AO3111"/>
    <mergeCell ref="H3112:I3112"/>
    <mergeCell ref="L3112:M3112"/>
    <mergeCell ref="P3112:Q3112"/>
    <mergeCell ref="T3112:U3112"/>
    <mergeCell ref="X3112:Y3112"/>
    <mergeCell ref="AB3112:AC3112"/>
    <mergeCell ref="AF3112:AG3112"/>
    <mergeCell ref="H3111:I3111"/>
    <mergeCell ref="L3111:M3111"/>
    <mergeCell ref="P3111:Q3111"/>
    <mergeCell ref="T3111:U3111"/>
    <mergeCell ref="X3111:Y3111"/>
    <mergeCell ref="AB3111:AC3111"/>
    <mergeCell ref="AN3109:AO3109"/>
    <mergeCell ref="H3110:I3110"/>
    <mergeCell ref="L3110:M3110"/>
    <mergeCell ref="P3110:Q3110"/>
    <mergeCell ref="T3110:U3110"/>
    <mergeCell ref="X3110:Y3110"/>
    <mergeCell ref="AB3110:AC3110"/>
    <mergeCell ref="AF3110:AG3110"/>
    <mergeCell ref="AJ3110:AK3110"/>
    <mergeCell ref="AN3110:AO3110"/>
    <mergeCell ref="AJ3108:AK3108"/>
    <mergeCell ref="AN3108:AO3108"/>
    <mergeCell ref="H3109:I3109"/>
    <mergeCell ref="L3109:M3109"/>
    <mergeCell ref="P3109:Q3109"/>
    <mergeCell ref="T3109:U3109"/>
    <mergeCell ref="X3109:Y3109"/>
    <mergeCell ref="AB3109:AC3109"/>
    <mergeCell ref="AF3109:AG3109"/>
    <mergeCell ref="AJ3109:AK3109"/>
    <mergeCell ref="AF3107:AG3107"/>
    <mergeCell ref="AJ3107:AK3107"/>
    <mergeCell ref="AN3107:AO3107"/>
    <mergeCell ref="H3108:I3108"/>
    <mergeCell ref="L3108:M3108"/>
    <mergeCell ref="P3108:Q3108"/>
    <mergeCell ref="T3108:U3108"/>
    <mergeCell ref="X3108:Y3108"/>
    <mergeCell ref="AB3108:AC3108"/>
    <mergeCell ref="AF3108:AG3108"/>
    <mergeCell ref="H3107:I3107"/>
    <mergeCell ref="L3107:M3107"/>
    <mergeCell ref="P3107:Q3107"/>
    <mergeCell ref="T3107:U3107"/>
    <mergeCell ref="X3107:Y3107"/>
    <mergeCell ref="AB3107:AC3107"/>
    <mergeCell ref="AM3105:AO3105"/>
    <mergeCell ref="G3106:I3106"/>
    <mergeCell ref="K3106:M3106"/>
    <mergeCell ref="O3106:Q3106"/>
    <mergeCell ref="S3106:U3106"/>
    <mergeCell ref="W3106:Y3106"/>
    <mergeCell ref="AA3106:AC3106"/>
    <mergeCell ref="AE3106:AG3106"/>
    <mergeCell ref="AI3106:AK3106"/>
    <mergeCell ref="AM3106:AO3106"/>
    <mergeCell ref="AI3104:AK3104"/>
    <mergeCell ref="AM3104:AO3104"/>
    <mergeCell ref="G3105:I3105"/>
    <mergeCell ref="K3105:M3105"/>
    <mergeCell ref="O3105:Q3105"/>
    <mergeCell ref="S3105:U3105"/>
    <mergeCell ref="W3105:Y3105"/>
    <mergeCell ref="AA3105:AC3105"/>
    <mergeCell ref="AE3105:AG3105"/>
    <mergeCell ref="AI3105:AK3105"/>
    <mergeCell ref="AF3103:AG3103"/>
    <mergeCell ref="AJ3103:AK3103"/>
    <mergeCell ref="AN3103:AO3103"/>
    <mergeCell ref="G3104:I3104"/>
    <mergeCell ref="K3104:M3104"/>
    <mergeCell ref="O3104:Q3104"/>
    <mergeCell ref="S3104:U3104"/>
    <mergeCell ref="W3104:Y3104"/>
    <mergeCell ref="AA3104:AC3104"/>
    <mergeCell ref="AE3104:AG3104"/>
    <mergeCell ref="H3103:I3103"/>
    <mergeCell ref="L3103:M3103"/>
    <mergeCell ref="P3103:Q3103"/>
    <mergeCell ref="T3103:U3103"/>
    <mergeCell ref="X3103:Y3103"/>
    <mergeCell ref="AB3103:AC3103"/>
    <mergeCell ref="AN3101:AO3101"/>
    <mergeCell ref="H3102:I3102"/>
    <mergeCell ref="L3102:M3102"/>
    <mergeCell ref="P3102:Q3102"/>
    <mergeCell ref="T3102:U3102"/>
    <mergeCell ref="X3102:Y3102"/>
    <mergeCell ref="AB3102:AC3102"/>
    <mergeCell ref="AF3102:AG3102"/>
    <mergeCell ref="AJ3102:AK3102"/>
    <mergeCell ref="AN3102:AO3102"/>
    <mergeCell ref="AJ3100:AK3100"/>
    <mergeCell ref="AN3100:AO3100"/>
    <mergeCell ref="H3101:I3101"/>
    <mergeCell ref="L3101:M3101"/>
    <mergeCell ref="P3101:Q3101"/>
    <mergeCell ref="T3101:U3101"/>
    <mergeCell ref="X3101:Y3101"/>
    <mergeCell ref="AB3101:AC3101"/>
    <mergeCell ref="AF3101:AG3101"/>
    <mergeCell ref="AJ3101:AK3101"/>
    <mergeCell ref="AF3099:AG3099"/>
    <mergeCell ref="AJ3099:AK3099"/>
    <mergeCell ref="AN3099:AO3099"/>
    <mergeCell ref="H3100:I3100"/>
    <mergeCell ref="L3100:M3100"/>
    <mergeCell ref="P3100:Q3100"/>
    <mergeCell ref="T3100:U3100"/>
    <mergeCell ref="X3100:Y3100"/>
    <mergeCell ref="AB3100:AC3100"/>
    <mergeCell ref="AF3100:AG3100"/>
    <mergeCell ref="H3099:I3099"/>
    <mergeCell ref="L3099:M3099"/>
    <mergeCell ref="P3099:Q3099"/>
    <mergeCell ref="T3099:U3099"/>
    <mergeCell ref="X3099:Y3099"/>
    <mergeCell ref="AB3099:AC3099"/>
    <mergeCell ref="AN3097:AO3097"/>
    <mergeCell ref="H3098:I3098"/>
    <mergeCell ref="L3098:M3098"/>
    <mergeCell ref="P3098:Q3098"/>
    <mergeCell ref="T3098:U3098"/>
    <mergeCell ref="X3098:Y3098"/>
    <mergeCell ref="AB3098:AC3098"/>
    <mergeCell ref="AF3098:AG3098"/>
    <mergeCell ref="AJ3098:AK3098"/>
    <mergeCell ref="AN3098:AO3098"/>
    <mergeCell ref="AJ3096:AK3096"/>
    <mergeCell ref="AN3096:AO3096"/>
    <mergeCell ref="H3097:I3097"/>
    <mergeCell ref="L3097:M3097"/>
    <mergeCell ref="P3097:Q3097"/>
    <mergeCell ref="T3097:U3097"/>
    <mergeCell ref="X3097:Y3097"/>
    <mergeCell ref="AB3097:AC3097"/>
    <mergeCell ref="AF3097:AG3097"/>
    <mergeCell ref="AJ3097:AK3097"/>
    <mergeCell ref="AF3095:AG3095"/>
    <mergeCell ref="AJ3095:AK3095"/>
    <mergeCell ref="AN3095:AO3095"/>
    <mergeCell ref="H3096:I3096"/>
    <mergeCell ref="L3096:M3096"/>
    <mergeCell ref="P3096:Q3096"/>
    <mergeCell ref="T3096:U3096"/>
    <mergeCell ref="X3096:Y3096"/>
    <mergeCell ref="AB3096:AC3096"/>
    <mergeCell ref="AF3096:AG3096"/>
    <mergeCell ref="H3095:I3095"/>
    <mergeCell ref="L3095:M3095"/>
    <mergeCell ref="P3095:Q3095"/>
    <mergeCell ref="T3095:U3095"/>
    <mergeCell ref="X3095:Y3095"/>
    <mergeCell ref="AB3095:AC3095"/>
    <mergeCell ref="AM3093:AO3093"/>
    <mergeCell ref="G3094:I3094"/>
    <mergeCell ref="K3094:M3094"/>
    <mergeCell ref="O3094:Q3094"/>
    <mergeCell ref="S3094:U3094"/>
    <mergeCell ref="W3094:Y3094"/>
    <mergeCell ref="AA3094:AC3094"/>
    <mergeCell ref="AE3094:AG3094"/>
    <mergeCell ref="AI3094:AK3094"/>
    <mergeCell ref="AM3094:AO3094"/>
    <mergeCell ref="AJ3092:AK3092"/>
    <mergeCell ref="AN3092:AO3092"/>
    <mergeCell ref="G3093:I3093"/>
    <mergeCell ref="K3093:M3093"/>
    <mergeCell ref="O3093:Q3093"/>
    <mergeCell ref="S3093:U3093"/>
    <mergeCell ref="W3093:Y3093"/>
    <mergeCell ref="AA3093:AC3093"/>
    <mergeCell ref="AE3093:AG3093"/>
    <mergeCell ref="AI3093:AK3093"/>
    <mergeCell ref="AF3091:AG3091"/>
    <mergeCell ref="AJ3091:AK3091"/>
    <mergeCell ref="AN3091:AO3091"/>
    <mergeCell ref="H3092:I3092"/>
    <mergeCell ref="L3092:M3092"/>
    <mergeCell ref="P3092:Q3092"/>
    <mergeCell ref="T3092:U3092"/>
    <mergeCell ref="X3092:Y3092"/>
    <mergeCell ref="AB3092:AC3092"/>
    <mergeCell ref="AF3092:AG3092"/>
    <mergeCell ref="H3091:I3091"/>
    <mergeCell ref="L3091:M3091"/>
    <mergeCell ref="P3091:Q3091"/>
    <mergeCell ref="T3091:U3091"/>
    <mergeCell ref="X3091:Y3091"/>
    <mergeCell ref="AB3091:AC3091"/>
    <mergeCell ref="AN3089:AO3089"/>
    <mergeCell ref="H3090:I3090"/>
    <mergeCell ref="L3090:M3090"/>
    <mergeCell ref="P3090:Q3090"/>
    <mergeCell ref="T3090:U3090"/>
    <mergeCell ref="X3090:Y3090"/>
    <mergeCell ref="AB3090:AC3090"/>
    <mergeCell ref="AF3090:AG3090"/>
    <mergeCell ref="AJ3090:AK3090"/>
    <mergeCell ref="AN3090:AO3090"/>
    <mergeCell ref="AJ3088:AK3088"/>
    <mergeCell ref="AN3088:AO3088"/>
    <mergeCell ref="H3089:I3089"/>
    <mergeCell ref="L3089:M3089"/>
    <mergeCell ref="P3089:Q3089"/>
    <mergeCell ref="T3089:U3089"/>
    <mergeCell ref="X3089:Y3089"/>
    <mergeCell ref="AB3089:AC3089"/>
    <mergeCell ref="AF3089:AG3089"/>
    <mergeCell ref="AJ3089:AK3089"/>
    <mergeCell ref="AE3087:AG3087"/>
    <mergeCell ref="AI3087:AK3087"/>
    <mergeCell ref="AM3087:AO3087"/>
    <mergeCell ref="H3088:I3088"/>
    <mergeCell ref="L3088:M3088"/>
    <mergeCell ref="P3088:Q3088"/>
    <mergeCell ref="T3088:U3088"/>
    <mergeCell ref="X3088:Y3088"/>
    <mergeCell ref="AB3088:AC3088"/>
    <mergeCell ref="AF3088:AG3088"/>
    <mergeCell ref="G3087:I3087"/>
    <mergeCell ref="K3087:M3087"/>
    <mergeCell ref="O3087:Q3087"/>
    <mergeCell ref="S3087:U3087"/>
    <mergeCell ref="W3087:Y3087"/>
    <mergeCell ref="AA3087:AC3087"/>
    <mergeCell ref="AM3085:AO3085"/>
    <mergeCell ref="G3086:I3086"/>
    <mergeCell ref="K3086:M3086"/>
    <mergeCell ref="O3086:Q3086"/>
    <mergeCell ref="S3086:U3086"/>
    <mergeCell ref="W3086:Y3086"/>
    <mergeCell ref="AA3086:AC3086"/>
    <mergeCell ref="AE3086:AG3086"/>
    <mergeCell ref="AI3086:AK3086"/>
    <mergeCell ref="AM3086:AO3086"/>
    <mergeCell ref="AJ3084:AK3084"/>
    <mergeCell ref="AN3084:AO3084"/>
    <mergeCell ref="G3085:I3085"/>
    <mergeCell ref="K3085:M3085"/>
    <mergeCell ref="O3085:Q3085"/>
    <mergeCell ref="S3085:U3085"/>
    <mergeCell ref="W3085:Y3085"/>
    <mergeCell ref="AA3085:AC3085"/>
    <mergeCell ref="AE3085:AG3085"/>
    <mergeCell ref="AI3085:AK3085"/>
    <mergeCell ref="AF3083:AG3083"/>
    <mergeCell ref="AJ3083:AK3083"/>
    <mergeCell ref="AN3083:AO3083"/>
    <mergeCell ref="H3084:I3084"/>
    <mergeCell ref="L3084:M3084"/>
    <mergeCell ref="P3084:Q3084"/>
    <mergeCell ref="T3084:U3084"/>
    <mergeCell ref="X3084:Y3084"/>
    <mergeCell ref="AB3084:AC3084"/>
    <mergeCell ref="AF3084:AG3084"/>
    <mergeCell ref="H3083:I3083"/>
    <mergeCell ref="L3083:M3083"/>
    <mergeCell ref="P3083:Q3083"/>
    <mergeCell ref="T3083:U3083"/>
    <mergeCell ref="X3083:Y3083"/>
    <mergeCell ref="AB3083:AC3083"/>
    <mergeCell ref="AN3081:AO3081"/>
    <mergeCell ref="H3082:I3082"/>
    <mergeCell ref="L3082:M3082"/>
    <mergeCell ref="P3082:Q3082"/>
    <mergeCell ref="T3082:U3082"/>
    <mergeCell ref="X3082:Y3082"/>
    <mergeCell ref="AB3082:AC3082"/>
    <mergeCell ref="AF3082:AG3082"/>
    <mergeCell ref="AJ3082:AK3082"/>
    <mergeCell ref="AN3082:AO3082"/>
    <mergeCell ref="AI3080:AK3080"/>
    <mergeCell ref="AM3080:AO3080"/>
    <mergeCell ref="H3081:I3081"/>
    <mergeCell ref="L3081:M3081"/>
    <mergeCell ref="P3081:Q3081"/>
    <mergeCell ref="T3081:U3081"/>
    <mergeCell ref="X3081:Y3081"/>
    <mergeCell ref="AB3081:AC3081"/>
    <mergeCell ref="AF3081:AG3081"/>
    <mergeCell ref="AJ3081:AK3081"/>
    <mergeCell ref="AE3079:AG3079"/>
    <mergeCell ref="AI3079:AK3079"/>
    <mergeCell ref="AM3079:AO3079"/>
    <mergeCell ref="G3080:I3080"/>
    <mergeCell ref="K3080:M3080"/>
    <mergeCell ref="O3080:Q3080"/>
    <mergeCell ref="S3080:U3080"/>
    <mergeCell ref="W3080:Y3080"/>
    <mergeCell ref="AA3080:AC3080"/>
    <mergeCell ref="AE3080:AG3080"/>
    <mergeCell ref="G3079:I3079"/>
    <mergeCell ref="K3079:M3079"/>
    <mergeCell ref="O3079:Q3079"/>
    <mergeCell ref="S3079:U3079"/>
    <mergeCell ref="W3079:Y3079"/>
    <mergeCell ref="AA3079:AC3079"/>
    <mergeCell ref="AM3077:AO3077"/>
    <mergeCell ref="G3078:I3078"/>
    <mergeCell ref="K3078:M3078"/>
    <mergeCell ref="O3078:Q3078"/>
    <mergeCell ref="S3078:U3078"/>
    <mergeCell ref="W3078:Y3078"/>
    <mergeCell ref="AA3078:AC3078"/>
    <mergeCell ref="AE3078:AG3078"/>
    <mergeCell ref="AI3078:AK3078"/>
    <mergeCell ref="AM3078:AO3078"/>
    <mergeCell ref="AJ3076:AK3076"/>
    <mergeCell ref="AN3076:AO3076"/>
    <mergeCell ref="G3077:I3077"/>
    <mergeCell ref="K3077:M3077"/>
    <mergeCell ref="O3077:Q3077"/>
    <mergeCell ref="S3077:U3077"/>
    <mergeCell ref="W3077:Y3077"/>
    <mergeCell ref="AA3077:AC3077"/>
    <mergeCell ref="AE3077:AG3077"/>
    <mergeCell ref="AI3077:AK3077"/>
    <mergeCell ref="AF3075:AG3075"/>
    <mergeCell ref="AJ3075:AK3075"/>
    <mergeCell ref="AN3075:AO3075"/>
    <mergeCell ref="H3076:I3076"/>
    <mergeCell ref="L3076:M3076"/>
    <mergeCell ref="P3076:Q3076"/>
    <mergeCell ref="T3076:U3076"/>
    <mergeCell ref="X3076:Y3076"/>
    <mergeCell ref="AB3076:AC3076"/>
    <mergeCell ref="AF3076:AG3076"/>
    <mergeCell ref="H3075:I3075"/>
    <mergeCell ref="L3075:M3075"/>
    <mergeCell ref="P3075:Q3075"/>
    <mergeCell ref="T3075:U3075"/>
    <mergeCell ref="X3075:Y3075"/>
    <mergeCell ref="AB3075:AC3075"/>
    <mergeCell ref="AN3073:AO3073"/>
    <mergeCell ref="H3074:I3074"/>
    <mergeCell ref="L3074:M3074"/>
    <mergeCell ref="P3074:Q3074"/>
    <mergeCell ref="T3074:U3074"/>
    <mergeCell ref="X3074:Y3074"/>
    <mergeCell ref="AB3074:AC3074"/>
    <mergeCell ref="AF3074:AG3074"/>
    <mergeCell ref="AJ3074:AK3074"/>
    <mergeCell ref="AN3074:AO3074"/>
    <mergeCell ref="AJ3072:AK3072"/>
    <mergeCell ref="AN3072:AO3072"/>
    <mergeCell ref="H3073:I3073"/>
    <mergeCell ref="L3073:M3073"/>
    <mergeCell ref="P3073:Q3073"/>
    <mergeCell ref="T3073:U3073"/>
    <mergeCell ref="X3073:Y3073"/>
    <mergeCell ref="AB3073:AC3073"/>
    <mergeCell ref="AF3073:AG3073"/>
    <mergeCell ref="AJ3073:AK3073"/>
    <mergeCell ref="AE3071:AG3071"/>
    <mergeCell ref="AI3071:AK3071"/>
    <mergeCell ref="AM3071:AO3071"/>
    <mergeCell ref="H3072:I3072"/>
    <mergeCell ref="L3072:M3072"/>
    <mergeCell ref="P3072:Q3072"/>
    <mergeCell ref="T3072:U3072"/>
    <mergeCell ref="X3072:Y3072"/>
    <mergeCell ref="AB3072:AC3072"/>
    <mergeCell ref="AF3072:AG3072"/>
    <mergeCell ref="G3071:I3071"/>
    <mergeCell ref="K3071:M3071"/>
    <mergeCell ref="O3071:Q3071"/>
    <mergeCell ref="S3071:U3071"/>
    <mergeCell ref="W3071:Y3071"/>
    <mergeCell ref="AA3071:AC3071"/>
    <mergeCell ref="AN3069:AO3069"/>
    <mergeCell ref="G3070:I3070"/>
    <mergeCell ref="K3070:M3070"/>
    <mergeCell ref="O3070:Q3070"/>
    <mergeCell ref="S3070:U3070"/>
    <mergeCell ref="W3070:Y3070"/>
    <mergeCell ref="AA3070:AC3070"/>
    <mergeCell ref="AE3070:AG3070"/>
    <mergeCell ref="AI3070:AK3070"/>
    <mergeCell ref="AM3070:AO3070"/>
    <mergeCell ref="AJ3068:AK3068"/>
    <mergeCell ref="AN3068:AO3068"/>
    <mergeCell ref="H3069:I3069"/>
    <mergeCell ref="L3069:M3069"/>
    <mergeCell ref="P3069:Q3069"/>
    <mergeCell ref="T3069:U3069"/>
    <mergeCell ref="X3069:Y3069"/>
    <mergeCell ref="AB3069:AC3069"/>
    <mergeCell ref="AF3069:AG3069"/>
    <mergeCell ref="AJ3069:AK3069"/>
    <mergeCell ref="AF3067:AG3067"/>
    <mergeCell ref="AJ3067:AK3067"/>
    <mergeCell ref="AN3067:AO3067"/>
    <mergeCell ref="H3068:I3068"/>
    <mergeCell ref="L3068:M3068"/>
    <mergeCell ref="P3068:Q3068"/>
    <mergeCell ref="T3068:U3068"/>
    <mergeCell ref="X3068:Y3068"/>
    <mergeCell ref="AB3068:AC3068"/>
    <mergeCell ref="AF3068:AG3068"/>
    <mergeCell ref="H3067:I3067"/>
    <mergeCell ref="L3067:M3067"/>
    <mergeCell ref="P3067:Q3067"/>
    <mergeCell ref="T3067:U3067"/>
    <mergeCell ref="X3067:Y3067"/>
    <mergeCell ref="AB3067:AC3067"/>
    <mergeCell ref="AN3065:AO3065"/>
    <mergeCell ref="H3066:I3066"/>
    <mergeCell ref="L3066:M3066"/>
    <mergeCell ref="P3066:Q3066"/>
    <mergeCell ref="T3066:U3066"/>
    <mergeCell ref="X3066:Y3066"/>
    <mergeCell ref="AB3066:AC3066"/>
    <mergeCell ref="AF3066:AG3066"/>
    <mergeCell ref="AJ3066:AK3066"/>
    <mergeCell ref="AN3066:AO3066"/>
    <mergeCell ref="AJ3064:AK3064"/>
    <mergeCell ref="AN3064:AO3064"/>
    <mergeCell ref="H3065:I3065"/>
    <mergeCell ref="L3065:M3065"/>
    <mergeCell ref="P3065:Q3065"/>
    <mergeCell ref="T3065:U3065"/>
    <mergeCell ref="X3065:Y3065"/>
    <mergeCell ref="AB3065:AC3065"/>
    <mergeCell ref="AF3065:AG3065"/>
    <mergeCell ref="AJ3065:AK3065"/>
    <mergeCell ref="AF3063:AG3063"/>
    <mergeCell ref="AJ3063:AK3063"/>
    <mergeCell ref="AN3063:AO3063"/>
    <mergeCell ref="H3064:I3064"/>
    <mergeCell ref="L3064:M3064"/>
    <mergeCell ref="P3064:Q3064"/>
    <mergeCell ref="T3064:U3064"/>
    <mergeCell ref="X3064:Y3064"/>
    <mergeCell ref="AB3064:AC3064"/>
    <mergeCell ref="AF3064:AG3064"/>
    <mergeCell ref="H3063:I3063"/>
    <mergeCell ref="L3063:M3063"/>
    <mergeCell ref="P3063:Q3063"/>
    <mergeCell ref="T3063:U3063"/>
    <mergeCell ref="X3063:Y3063"/>
    <mergeCell ref="AB3063:AC3063"/>
    <mergeCell ref="AN3061:AO3061"/>
    <mergeCell ref="H3062:I3062"/>
    <mergeCell ref="L3062:M3062"/>
    <mergeCell ref="P3062:Q3062"/>
    <mergeCell ref="T3062:U3062"/>
    <mergeCell ref="X3062:Y3062"/>
    <mergeCell ref="AB3062:AC3062"/>
    <mergeCell ref="AF3062:AG3062"/>
    <mergeCell ref="AJ3062:AK3062"/>
    <mergeCell ref="AN3062:AO3062"/>
    <mergeCell ref="AI3060:AK3060"/>
    <mergeCell ref="AM3060:AO3060"/>
    <mergeCell ref="H3061:I3061"/>
    <mergeCell ref="L3061:M3061"/>
    <mergeCell ref="P3061:Q3061"/>
    <mergeCell ref="T3061:U3061"/>
    <mergeCell ref="X3061:Y3061"/>
    <mergeCell ref="AB3061:AC3061"/>
    <mergeCell ref="AF3061:AG3061"/>
    <mergeCell ref="AJ3061:AK3061"/>
    <mergeCell ref="AE3059:AG3059"/>
    <mergeCell ref="AI3059:AK3059"/>
    <mergeCell ref="AM3059:AO3059"/>
    <mergeCell ref="G3060:I3060"/>
    <mergeCell ref="K3060:M3060"/>
    <mergeCell ref="O3060:Q3060"/>
    <mergeCell ref="S3060:U3060"/>
    <mergeCell ref="W3060:Y3060"/>
    <mergeCell ref="AA3060:AC3060"/>
    <mergeCell ref="AE3060:AG3060"/>
    <mergeCell ref="G3059:I3059"/>
    <mergeCell ref="K3059:M3059"/>
    <mergeCell ref="O3059:Q3059"/>
    <mergeCell ref="S3059:U3059"/>
    <mergeCell ref="W3059:Y3059"/>
    <mergeCell ref="AA3059:AC3059"/>
    <mergeCell ref="AN3057:AO3057"/>
    <mergeCell ref="H3058:I3058"/>
    <mergeCell ref="L3058:M3058"/>
    <mergeCell ref="P3058:Q3058"/>
    <mergeCell ref="T3058:U3058"/>
    <mergeCell ref="X3058:Y3058"/>
    <mergeCell ref="AB3058:AC3058"/>
    <mergeCell ref="AF3058:AG3058"/>
    <mergeCell ref="AJ3058:AK3058"/>
    <mergeCell ref="AN3058:AO3058"/>
    <mergeCell ref="AJ3056:AK3056"/>
    <mergeCell ref="AN3056:AO3056"/>
    <mergeCell ref="H3057:I3057"/>
    <mergeCell ref="L3057:M3057"/>
    <mergeCell ref="P3057:Q3057"/>
    <mergeCell ref="T3057:U3057"/>
    <mergeCell ref="X3057:Y3057"/>
    <mergeCell ref="AB3057:AC3057"/>
    <mergeCell ref="AF3057:AG3057"/>
    <mergeCell ref="AJ3057:AK3057"/>
    <mergeCell ref="AF3055:AG3055"/>
    <mergeCell ref="AJ3055:AK3055"/>
    <mergeCell ref="AN3055:AO3055"/>
    <mergeCell ref="H3056:I3056"/>
    <mergeCell ref="L3056:M3056"/>
    <mergeCell ref="P3056:Q3056"/>
    <mergeCell ref="T3056:U3056"/>
    <mergeCell ref="X3056:Y3056"/>
    <mergeCell ref="AB3056:AC3056"/>
    <mergeCell ref="AF3056:AG3056"/>
    <mergeCell ref="H3055:I3055"/>
    <mergeCell ref="L3055:M3055"/>
    <mergeCell ref="P3055:Q3055"/>
    <mergeCell ref="T3055:U3055"/>
    <mergeCell ref="X3055:Y3055"/>
    <mergeCell ref="AB3055:AC3055"/>
    <mergeCell ref="AN3053:AO3053"/>
    <mergeCell ref="H3054:I3054"/>
    <mergeCell ref="L3054:M3054"/>
    <mergeCell ref="P3054:Q3054"/>
    <mergeCell ref="T3054:U3054"/>
    <mergeCell ref="X3054:Y3054"/>
    <mergeCell ref="AB3054:AC3054"/>
    <mergeCell ref="AF3054:AG3054"/>
    <mergeCell ref="AJ3054:AK3054"/>
    <mergeCell ref="AN3054:AO3054"/>
    <mergeCell ref="AJ3052:AK3052"/>
    <mergeCell ref="AN3052:AO3052"/>
    <mergeCell ref="H3053:I3053"/>
    <mergeCell ref="L3053:M3053"/>
    <mergeCell ref="P3053:Q3053"/>
    <mergeCell ref="T3053:U3053"/>
    <mergeCell ref="X3053:Y3053"/>
    <mergeCell ref="AB3053:AC3053"/>
    <mergeCell ref="AF3053:AG3053"/>
    <mergeCell ref="AJ3053:AK3053"/>
    <mergeCell ref="AE3051:AG3051"/>
    <mergeCell ref="AI3051:AK3051"/>
    <mergeCell ref="AM3051:AO3051"/>
    <mergeCell ref="H3052:I3052"/>
    <mergeCell ref="L3052:M3052"/>
    <mergeCell ref="P3052:Q3052"/>
    <mergeCell ref="T3052:U3052"/>
    <mergeCell ref="X3052:Y3052"/>
    <mergeCell ref="AB3052:AC3052"/>
    <mergeCell ref="AF3052:AG3052"/>
    <mergeCell ref="G3051:I3051"/>
    <mergeCell ref="K3051:M3051"/>
    <mergeCell ref="O3051:Q3051"/>
    <mergeCell ref="S3051:U3051"/>
    <mergeCell ref="W3051:Y3051"/>
    <mergeCell ref="AA3051:AC3051"/>
    <mergeCell ref="AN3049:AO3049"/>
    <mergeCell ref="G3050:I3050"/>
    <mergeCell ref="K3050:M3050"/>
    <mergeCell ref="O3050:Q3050"/>
    <mergeCell ref="S3050:U3050"/>
    <mergeCell ref="W3050:Y3050"/>
    <mergeCell ref="AA3050:AC3050"/>
    <mergeCell ref="AE3050:AG3050"/>
    <mergeCell ref="AI3050:AK3050"/>
    <mergeCell ref="AM3050:AO3050"/>
    <mergeCell ref="AJ3048:AK3048"/>
    <mergeCell ref="AN3048:AO3048"/>
    <mergeCell ref="H3049:I3049"/>
    <mergeCell ref="L3049:M3049"/>
    <mergeCell ref="P3049:Q3049"/>
    <mergeCell ref="T3049:U3049"/>
    <mergeCell ref="X3049:Y3049"/>
    <mergeCell ref="AB3049:AC3049"/>
    <mergeCell ref="AF3049:AG3049"/>
    <mergeCell ref="AJ3049:AK3049"/>
    <mergeCell ref="AF3047:AG3047"/>
    <mergeCell ref="AJ3047:AK3047"/>
    <mergeCell ref="AN3047:AO3047"/>
    <mergeCell ref="H3048:I3048"/>
    <mergeCell ref="L3048:M3048"/>
    <mergeCell ref="P3048:Q3048"/>
    <mergeCell ref="T3048:U3048"/>
    <mergeCell ref="X3048:Y3048"/>
    <mergeCell ref="AB3048:AC3048"/>
    <mergeCell ref="AF3048:AG3048"/>
    <mergeCell ref="H3047:I3047"/>
    <mergeCell ref="L3047:M3047"/>
    <mergeCell ref="P3047:Q3047"/>
    <mergeCell ref="T3047:U3047"/>
    <mergeCell ref="X3047:Y3047"/>
    <mergeCell ref="AB3047:AC3047"/>
    <mergeCell ref="AN3045:AO3045"/>
    <mergeCell ref="H3046:I3046"/>
    <mergeCell ref="L3046:M3046"/>
    <mergeCell ref="P3046:Q3046"/>
    <mergeCell ref="T3046:U3046"/>
    <mergeCell ref="X3046:Y3046"/>
    <mergeCell ref="AB3046:AC3046"/>
    <mergeCell ref="AF3046:AG3046"/>
    <mergeCell ref="AJ3046:AK3046"/>
    <mergeCell ref="AN3046:AO3046"/>
    <mergeCell ref="AJ3044:AK3044"/>
    <mergeCell ref="AN3044:AO3044"/>
    <mergeCell ref="H3045:I3045"/>
    <mergeCell ref="L3045:M3045"/>
    <mergeCell ref="P3045:Q3045"/>
    <mergeCell ref="T3045:U3045"/>
    <mergeCell ref="X3045:Y3045"/>
    <mergeCell ref="AB3045:AC3045"/>
    <mergeCell ref="AF3045:AG3045"/>
    <mergeCell ref="AJ3045:AK3045"/>
    <mergeCell ref="AF3043:AG3043"/>
    <mergeCell ref="AJ3043:AK3043"/>
    <mergeCell ref="AN3043:AO3043"/>
    <mergeCell ref="H3044:I3044"/>
    <mergeCell ref="L3044:M3044"/>
    <mergeCell ref="P3044:Q3044"/>
    <mergeCell ref="T3044:U3044"/>
    <mergeCell ref="X3044:Y3044"/>
    <mergeCell ref="AB3044:AC3044"/>
    <mergeCell ref="AF3044:AG3044"/>
    <mergeCell ref="H3043:I3043"/>
    <mergeCell ref="L3043:M3043"/>
    <mergeCell ref="P3043:Q3043"/>
    <mergeCell ref="T3043:U3043"/>
    <mergeCell ref="X3043:Y3043"/>
    <mergeCell ref="AB3043:AC3043"/>
    <mergeCell ref="AN3041:AO3041"/>
    <mergeCell ref="H3042:I3042"/>
    <mergeCell ref="L3042:M3042"/>
    <mergeCell ref="P3042:Q3042"/>
    <mergeCell ref="T3042:U3042"/>
    <mergeCell ref="X3042:Y3042"/>
    <mergeCell ref="AB3042:AC3042"/>
    <mergeCell ref="AF3042:AG3042"/>
    <mergeCell ref="AJ3042:AK3042"/>
    <mergeCell ref="AN3042:AO3042"/>
    <mergeCell ref="AJ3040:AK3040"/>
    <mergeCell ref="AN3040:AO3040"/>
    <mergeCell ref="H3041:I3041"/>
    <mergeCell ref="L3041:M3041"/>
    <mergeCell ref="P3041:Q3041"/>
    <mergeCell ref="T3041:U3041"/>
    <mergeCell ref="X3041:Y3041"/>
    <mergeCell ref="AB3041:AC3041"/>
    <mergeCell ref="AF3041:AG3041"/>
    <mergeCell ref="AJ3041:AK3041"/>
    <mergeCell ref="AF3039:AG3039"/>
    <mergeCell ref="AJ3039:AK3039"/>
    <mergeCell ref="AN3039:AO3039"/>
    <mergeCell ref="H3040:I3040"/>
    <mergeCell ref="L3040:M3040"/>
    <mergeCell ref="P3040:Q3040"/>
    <mergeCell ref="T3040:U3040"/>
    <mergeCell ref="X3040:Y3040"/>
    <mergeCell ref="AB3040:AC3040"/>
    <mergeCell ref="AF3040:AG3040"/>
    <mergeCell ref="H3039:I3039"/>
    <mergeCell ref="L3039:M3039"/>
    <mergeCell ref="P3039:Q3039"/>
    <mergeCell ref="T3039:U3039"/>
    <mergeCell ref="X3039:Y3039"/>
    <mergeCell ref="AB3039:AC3039"/>
    <mergeCell ref="AM3037:AO3037"/>
    <mergeCell ref="G3038:I3038"/>
    <mergeCell ref="K3038:M3038"/>
    <mergeCell ref="O3038:Q3038"/>
    <mergeCell ref="S3038:U3038"/>
    <mergeCell ref="W3038:Y3038"/>
    <mergeCell ref="AA3038:AC3038"/>
    <mergeCell ref="AE3038:AG3038"/>
    <mergeCell ref="AI3038:AK3038"/>
    <mergeCell ref="AM3038:AO3038"/>
    <mergeCell ref="AI3036:AK3036"/>
    <mergeCell ref="AM3036:AO3036"/>
    <mergeCell ref="G3037:I3037"/>
    <mergeCell ref="K3037:M3037"/>
    <mergeCell ref="O3037:Q3037"/>
    <mergeCell ref="S3037:U3037"/>
    <mergeCell ref="W3037:Y3037"/>
    <mergeCell ref="AA3037:AC3037"/>
    <mergeCell ref="AE3037:AG3037"/>
    <mergeCell ref="AI3037:AK3037"/>
    <mergeCell ref="AE3035:AG3035"/>
    <mergeCell ref="AI3035:AK3035"/>
    <mergeCell ref="AM3035:AO3035"/>
    <mergeCell ref="G3036:I3036"/>
    <mergeCell ref="K3036:M3036"/>
    <mergeCell ref="O3036:Q3036"/>
    <mergeCell ref="S3036:U3036"/>
    <mergeCell ref="W3036:Y3036"/>
    <mergeCell ref="AA3036:AC3036"/>
    <mergeCell ref="AE3036:AG3036"/>
    <mergeCell ref="G3035:I3035"/>
    <mergeCell ref="K3035:M3035"/>
    <mergeCell ref="O3035:Q3035"/>
    <mergeCell ref="S3035:U3035"/>
    <mergeCell ref="W3035:Y3035"/>
    <mergeCell ref="AA3035:AC3035"/>
    <mergeCell ref="AN3033:AO3033"/>
    <mergeCell ref="H3034:I3034"/>
    <mergeCell ref="L3034:M3034"/>
    <mergeCell ref="P3034:Q3034"/>
    <mergeCell ref="T3034:U3034"/>
    <mergeCell ref="X3034:Y3034"/>
    <mergeCell ref="AB3034:AC3034"/>
    <mergeCell ref="AF3034:AG3034"/>
    <mergeCell ref="AJ3034:AK3034"/>
    <mergeCell ref="AN3034:AO3034"/>
    <mergeCell ref="AI3032:AK3032"/>
    <mergeCell ref="AM3032:AO3032"/>
    <mergeCell ref="H3033:I3033"/>
    <mergeCell ref="L3033:M3033"/>
    <mergeCell ref="P3033:Q3033"/>
    <mergeCell ref="T3033:U3033"/>
    <mergeCell ref="X3033:Y3033"/>
    <mergeCell ref="AB3033:AC3033"/>
    <mergeCell ref="AF3033:AG3033"/>
    <mergeCell ref="AJ3033:AK3033"/>
    <mergeCell ref="AE3031:AG3031"/>
    <mergeCell ref="AI3031:AK3031"/>
    <mergeCell ref="AM3031:AO3031"/>
    <mergeCell ref="G3032:I3032"/>
    <mergeCell ref="K3032:M3032"/>
    <mergeCell ref="O3032:Q3032"/>
    <mergeCell ref="S3032:U3032"/>
    <mergeCell ref="W3032:Y3032"/>
    <mergeCell ref="AA3032:AC3032"/>
    <mergeCell ref="AE3032:AG3032"/>
    <mergeCell ref="AB3030:AC3030"/>
    <mergeCell ref="AF3030:AG3030"/>
    <mergeCell ref="AJ3030:AK3030"/>
    <mergeCell ref="AN3030:AO3030"/>
    <mergeCell ref="G3031:I3031"/>
    <mergeCell ref="K3031:M3031"/>
    <mergeCell ref="O3031:Q3031"/>
    <mergeCell ref="S3031:U3031"/>
    <mergeCell ref="W3031:Y3031"/>
    <mergeCell ref="AA3031:AC3031"/>
    <mergeCell ref="A3030:E3030"/>
    <mergeCell ref="H3030:I3030"/>
    <mergeCell ref="L3030:M3030"/>
    <mergeCell ref="P3030:Q3030"/>
    <mergeCell ref="T3030:U3030"/>
    <mergeCell ref="X3030:Y3030"/>
    <mergeCell ref="AM3028:AO3028"/>
    <mergeCell ref="G3029:I3029"/>
    <mergeCell ref="K3029:M3029"/>
    <mergeCell ref="O3029:Q3029"/>
    <mergeCell ref="S3029:U3029"/>
    <mergeCell ref="W3029:Y3029"/>
    <mergeCell ref="AA3029:AC3029"/>
    <mergeCell ref="AE3029:AG3029"/>
    <mergeCell ref="AI3029:AK3029"/>
    <mergeCell ref="AM3029:AO3029"/>
    <mergeCell ref="AJ3027:AK3027"/>
    <mergeCell ref="AN3027:AO3027"/>
    <mergeCell ref="G3028:I3028"/>
    <mergeCell ref="K3028:M3028"/>
    <mergeCell ref="O3028:Q3028"/>
    <mergeCell ref="S3028:U3028"/>
    <mergeCell ref="W3028:Y3028"/>
    <mergeCell ref="AA3028:AC3028"/>
    <mergeCell ref="AE3028:AG3028"/>
    <mergeCell ref="AI3028:AK3028"/>
    <mergeCell ref="AF3026:AG3026"/>
    <mergeCell ref="AJ3026:AK3026"/>
    <mergeCell ref="AN3026:AO3026"/>
    <mergeCell ref="H3027:I3027"/>
    <mergeCell ref="L3027:M3027"/>
    <mergeCell ref="P3027:Q3027"/>
    <mergeCell ref="T3027:U3027"/>
    <mergeCell ref="X3027:Y3027"/>
    <mergeCell ref="AB3027:AC3027"/>
    <mergeCell ref="AF3027:AG3027"/>
    <mergeCell ref="H3026:I3026"/>
    <mergeCell ref="L3026:M3026"/>
    <mergeCell ref="P3026:Q3026"/>
    <mergeCell ref="T3026:U3026"/>
    <mergeCell ref="X3026:Y3026"/>
    <mergeCell ref="AB3026:AC3026"/>
    <mergeCell ref="AM3024:AO3024"/>
    <mergeCell ref="G3025:I3025"/>
    <mergeCell ref="K3025:M3025"/>
    <mergeCell ref="O3025:Q3025"/>
    <mergeCell ref="S3025:U3025"/>
    <mergeCell ref="W3025:Y3025"/>
    <mergeCell ref="AA3025:AC3025"/>
    <mergeCell ref="AE3025:AG3025"/>
    <mergeCell ref="AI3025:AK3025"/>
    <mergeCell ref="AM3025:AO3025"/>
    <mergeCell ref="AJ3023:AK3023"/>
    <mergeCell ref="AN3023:AO3023"/>
    <mergeCell ref="G3024:I3024"/>
    <mergeCell ref="K3024:M3024"/>
    <mergeCell ref="O3024:Q3024"/>
    <mergeCell ref="S3024:U3024"/>
    <mergeCell ref="W3024:Y3024"/>
    <mergeCell ref="AA3024:AC3024"/>
    <mergeCell ref="AE3024:AG3024"/>
    <mergeCell ref="AI3024:AK3024"/>
    <mergeCell ref="AF3022:AG3022"/>
    <mergeCell ref="AJ3022:AK3022"/>
    <mergeCell ref="AN3022:AO3022"/>
    <mergeCell ref="H3023:I3023"/>
    <mergeCell ref="L3023:M3023"/>
    <mergeCell ref="P3023:Q3023"/>
    <mergeCell ref="T3023:U3023"/>
    <mergeCell ref="X3023:Y3023"/>
    <mergeCell ref="AB3023:AC3023"/>
    <mergeCell ref="AF3023:AG3023"/>
    <mergeCell ref="H3022:I3022"/>
    <mergeCell ref="L3022:M3022"/>
    <mergeCell ref="P3022:Q3022"/>
    <mergeCell ref="T3022:U3022"/>
    <mergeCell ref="X3022:Y3022"/>
    <mergeCell ref="AB3022:AC3022"/>
    <mergeCell ref="AM3020:AO3020"/>
    <mergeCell ref="G3021:I3021"/>
    <mergeCell ref="K3021:M3021"/>
    <mergeCell ref="O3021:Q3021"/>
    <mergeCell ref="S3021:U3021"/>
    <mergeCell ref="W3021:Y3021"/>
    <mergeCell ref="AA3021:AC3021"/>
    <mergeCell ref="AE3021:AG3021"/>
    <mergeCell ref="AI3021:AK3021"/>
    <mergeCell ref="AM3021:AO3021"/>
    <mergeCell ref="AJ3019:AK3019"/>
    <mergeCell ref="AN3019:AO3019"/>
    <mergeCell ref="G3020:I3020"/>
    <mergeCell ref="K3020:M3020"/>
    <mergeCell ref="O3020:Q3020"/>
    <mergeCell ref="S3020:U3020"/>
    <mergeCell ref="W3020:Y3020"/>
    <mergeCell ref="AA3020:AC3020"/>
    <mergeCell ref="AE3020:AG3020"/>
    <mergeCell ref="AI3020:AK3020"/>
    <mergeCell ref="AF3018:AG3018"/>
    <mergeCell ref="AJ3018:AK3018"/>
    <mergeCell ref="AN3018:AO3018"/>
    <mergeCell ref="H3019:I3019"/>
    <mergeCell ref="L3019:M3019"/>
    <mergeCell ref="P3019:Q3019"/>
    <mergeCell ref="T3019:U3019"/>
    <mergeCell ref="X3019:Y3019"/>
    <mergeCell ref="AB3019:AC3019"/>
    <mergeCell ref="AF3019:AG3019"/>
    <mergeCell ref="H3018:I3018"/>
    <mergeCell ref="L3018:M3018"/>
    <mergeCell ref="P3018:Q3018"/>
    <mergeCell ref="T3018:U3018"/>
    <mergeCell ref="X3018:Y3018"/>
    <mergeCell ref="AB3018:AC3018"/>
    <mergeCell ref="AN3016:AO3016"/>
    <mergeCell ref="H3017:I3017"/>
    <mergeCell ref="L3017:M3017"/>
    <mergeCell ref="P3017:Q3017"/>
    <mergeCell ref="T3017:U3017"/>
    <mergeCell ref="X3017:Y3017"/>
    <mergeCell ref="AB3017:AC3017"/>
    <mergeCell ref="AF3017:AG3017"/>
    <mergeCell ref="AJ3017:AK3017"/>
    <mergeCell ref="AN3017:AO3017"/>
    <mergeCell ref="AJ3015:AK3015"/>
    <mergeCell ref="AN3015:AO3015"/>
    <mergeCell ref="H3016:I3016"/>
    <mergeCell ref="L3016:M3016"/>
    <mergeCell ref="P3016:Q3016"/>
    <mergeCell ref="T3016:U3016"/>
    <mergeCell ref="X3016:Y3016"/>
    <mergeCell ref="AB3016:AC3016"/>
    <mergeCell ref="AF3016:AG3016"/>
    <mergeCell ref="AJ3016:AK3016"/>
    <mergeCell ref="AF3014:AG3014"/>
    <mergeCell ref="AJ3014:AK3014"/>
    <mergeCell ref="AN3014:AO3014"/>
    <mergeCell ref="H3015:I3015"/>
    <mergeCell ref="L3015:M3015"/>
    <mergeCell ref="P3015:Q3015"/>
    <mergeCell ref="T3015:U3015"/>
    <mergeCell ref="X3015:Y3015"/>
    <mergeCell ref="AB3015:AC3015"/>
    <mergeCell ref="AF3015:AG3015"/>
    <mergeCell ref="H3014:I3014"/>
    <mergeCell ref="L3014:M3014"/>
    <mergeCell ref="P3014:Q3014"/>
    <mergeCell ref="T3014:U3014"/>
    <mergeCell ref="X3014:Y3014"/>
    <mergeCell ref="AB3014:AC3014"/>
    <mergeCell ref="AM3012:AO3012"/>
    <mergeCell ref="G3013:I3013"/>
    <mergeCell ref="K3013:M3013"/>
    <mergeCell ref="O3013:Q3013"/>
    <mergeCell ref="S3013:U3013"/>
    <mergeCell ref="W3013:Y3013"/>
    <mergeCell ref="AA3013:AC3013"/>
    <mergeCell ref="AE3013:AG3013"/>
    <mergeCell ref="AI3013:AK3013"/>
    <mergeCell ref="AM3013:AO3013"/>
    <mergeCell ref="AI3011:AK3011"/>
    <mergeCell ref="AM3011:AO3011"/>
    <mergeCell ref="G3012:I3012"/>
    <mergeCell ref="K3012:M3012"/>
    <mergeCell ref="O3012:Q3012"/>
    <mergeCell ref="S3012:U3012"/>
    <mergeCell ref="W3012:Y3012"/>
    <mergeCell ref="AA3012:AC3012"/>
    <mergeCell ref="AE3012:AG3012"/>
    <mergeCell ref="AI3012:AK3012"/>
    <mergeCell ref="AF3010:AG3010"/>
    <mergeCell ref="AJ3010:AK3010"/>
    <mergeCell ref="AN3010:AO3010"/>
    <mergeCell ref="G3011:I3011"/>
    <mergeCell ref="K3011:M3011"/>
    <mergeCell ref="O3011:Q3011"/>
    <mergeCell ref="S3011:U3011"/>
    <mergeCell ref="W3011:Y3011"/>
    <mergeCell ref="AA3011:AC3011"/>
    <mergeCell ref="AE3011:AG3011"/>
    <mergeCell ref="H3010:I3010"/>
    <mergeCell ref="L3010:M3010"/>
    <mergeCell ref="P3010:Q3010"/>
    <mergeCell ref="T3010:U3010"/>
    <mergeCell ref="X3010:Y3010"/>
    <mergeCell ref="AB3010:AC3010"/>
    <mergeCell ref="AN3008:AO3008"/>
    <mergeCell ref="H3009:I3009"/>
    <mergeCell ref="L3009:M3009"/>
    <mergeCell ref="P3009:Q3009"/>
    <mergeCell ref="T3009:U3009"/>
    <mergeCell ref="X3009:Y3009"/>
    <mergeCell ref="AB3009:AC3009"/>
    <mergeCell ref="AF3009:AG3009"/>
    <mergeCell ref="AJ3009:AK3009"/>
    <mergeCell ref="AN3009:AO3009"/>
    <mergeCell ref="AI3007:AK3007"/>
    <mergeCell ref="AM3007:AO3007"/>
    <mergeCell ref="H3008:I3008"/>
    <mergeCell ref="L3008:M3008"/>
    <mergeCell ref="P3008:Q3008"/>
    <mergeCell ref="T3008:U3008"/>
    <mergeCell ref="X3008:Y3008"/>
    <mergeCell ref="AB3008:AC3008"/>
    <mergeCell ref="AF3008:AG3008"/>
    <mergeCell ref="AJ3008:AK3008"/>
    <mergeCell ref="AE3006:AG3006"/>
    <mergeCell ref="AI3006:AK3006"/>
    <mergeCell ref="AM3006:AO3006"/>
    <mergeCell ref="G3007:I3007"/>
    <mergeCell ref="K3007:M3007"/>
    <mergeCell ref="O3007:Q3007"/>
    <mergeCell ref="S3007:U3007"/>
    <mergeCell ref="W3007:Y3007"/>
    <mergeCell ref="AA3007:AC3007"/>
    <mergeCell ref="AE3007:AG3007"/>
    <mergeCell ref="G3006:I3006"/>
    <mergeCell ref="K3006:M3006"/>
    <mergeCell ref="O3006:Q3006"/>
    <mergeCell ref="S3006:U3006"/>
    <mergeCell ref="W3006:Y3006"/>
    <mergeCell ref="AA3006:AC3006"/>
    <mergeCell ref="AN3004:AO3004"/>
    <mergeCell ref="G3005:I3005"/>
    <mergeCell ref="K3005:M3005"/>
    <mergeCell ref="O3005:Q3005"/>
    <mergeCell ref="S3005:U3005"/>
    <mergeCell ref="W3005:Y3005"/>
    <mergeCell ref="AA3005:AC3005"/>
    <mergeCell ref="AE3005:AG3005"/>
    <mergeCell ref="AI3005:AK3005"/>
    <mergeCell ref="AM3005:AO3005"/>
    <mergeCell ref="AJ3003:AK3003"/>
    <mergeCell ref="AN3003:AO3003"/>
    <mergeCell ref="H3004:I3004"/>
    <mergeCell ref="L3004:M3004"/>
    <mergeCell ref="P3004:Q3004"/>
    <mergeCell ref="T3004:U3004"/>
    <mergeCell ref="X3004:Y3004"/>
    <mergeCell ref="AB3004:AC3004"/>
    <mergeCell ref="AF3004:AG3004"/>
    <mergeCell ref="AJ3004:AK3004"/>
    <mergeCell ref="AF3002:AG3002"/>
    <mergeCell ref="AJ3002:AK3002"/>
    <mergeCell ref="AN3002:AO3002"/>
    <mergeCell ref="H3003:I3003"/>
    <mergeCell ref="L3003:M3003"/>
    <mergeCell ref="P3003:Q3003"/>
    <mergeCell ref="T3003:U3003"/>
    <mergeCell ref="X3003:Y3003"/>
    <mergeCell ref="AB3003:AC3003"/>
    <mergeCell ref="AF3003:AG3003"/>
    <mergeCell ref="H3002:I3002"/>
    <mergeCell ref="L3002:M3002"/>
    <mergeCell ref="P3002:Q3002"/>
    <mergeCell ref="T3002:U3002"/>
    <mergeCell ref="X3002:Y3002"/>
    <mergeCell ref="AB3002:AC3002"/>
    <mergeCell ref="AN3000:AO3000"/>
    <mergeCell ref="H3001:I3001"/>
    <mergeCell ref="L3001:M3001"/>
    <mergeCell ref="P3001:Q3001"/>
    <mergeCell ref="T3001:U3001"/>
    <mergeCell ref="X3001:Y3001"/>
    <mergeCell ref="AB3001:AC3001"/>
    <mergeCell ref="AF3001:AG3001"/>
    <mergeCell ref="AJ3001:AK3001"/>
    <mergeCell ref="AN3001:AO3001"/>
    <mergeCell ref="AJ2999:AK2999"/>
    <mergeCell ref="AN2999:AO2999"/>
    <mergeCell ref="H3000:I3000"/>
    <mergeCell ref="L3000:M3000"/>
    <mergeCell ref="P3000:Q3000"/>
    <mergeCell ref="T3000:U3000"/>
    <mergeCell ref="X3000:Y3000"/>
    <mergeCell ref="AB3000:AC3000"/>
    <mergeCell ref="AF3000:AG3000"/>
    <mergeCell ref="AJ3000:AK3000"/>
    <mergeCell ref="AF2998:AG2998"/>
    <mergeCell ref="AJ2998:AK2998"/>
    <mergeCell ref="AN2998:AO2998"/>
    <mergeCell ref="H2999:I2999"/>
    <mergeCell ref="L2999:M2999"/>
    <mergeCell ref="P2999:Q2999"/>
    <mergeCell ref="T2999:U2999"/>
    <mergeCell ref="X2999:Y2999"/>
    <mergeCell ref="AB2999:AC2999"/>
    <mergeCell ref="AF2999:AG2999"/>
    <mergeCell ref="H2998:I2998"/>
    <mergeCell ref="L2998:M2998"/>
    <mergeCell ref="P2998:Q2998"/>
    <mergeCell ref="T2998:U2998"/>
    <mergeCell ref="X2998:Y2998"/>
    <mergeCell ref="AB2998:AC2998"/>
    <mergeCell ref="AM2996:AO2996"/>
    <mergeCell ref="H2997:I2997"/>
    <mergeCell ref="L2997:M2997"/>
    <mergeCell ref="P2997:Q2997"/>
    <mergeCell ref="T2997:U2997"/>
    <mergeCell ref="X2997:Y2997"/>
    <mergeCell ref="AB2997:AC2997"/>
    <mergeCell ref="AF2997:AG2997"/>
    <mergeCell ref="AJ2997:AK2997"/>
    <mergeCell ref="AN2997:AO2997"/>
    <mergeCell ref="AI2995:AK2995"/>
    <mergeCell ref="AM2995:AO2995"/>
    <mergeCell ref="G2996:I2996"/>
    <mergeCell ref="K2996:M2996"/>
    <mergeCell ref="O2996:Q2996"/>
    <mergeCell ref="S2996:U2996"/>
    <mergeCell ref="W2996:Y2996"/>
    <mergeCell ref="AA2996:AC2996"/>
    <mergeCell ref="AE2996:AG2996"/>
    <mergeCell ref="AI2996:AK2996"/>
    <mergeCell ref="AE2994:AG2994"/>
    <mergeCell ref="AI2994:AK2994"/>
    <mergeCell ref="AM2994:AO2994"/>
    <mergeCell ref="G2995:I2995"/>
    <mergeCell ref="K2995:M2995"/>
    <mergeCell ref="O2995:Q2995"/>
    <mergeCell ref="S2995:U2995"/>
    <mergeCell ref="W2995:Y2995"/>
    <mergeCell ref="AA2995:AC2995"/>
    <mergeCell ref="AE2995:AG2995"/>
    <mergeCell ref="G2994:I2994"/>
    <mergeCell ref="K2994:M2994"/>
    <mergeCell ref="O2994:Q2994"/>
    <mergeCell ref="S2994:U2994"/>
    <mergeCell ref="W2994:Y2994"/>
    <mergeCell ref="AA2994:AC2994"/>
    <mergeCell ref="AN2992:AO2992"/>
    <mergeCell ref="H2993:I2993"/>
    <mergeCell ref="L2993:M2993"/>
    <mergeCell ref="P2993:Q2993"/>
    <mergeCell ref="T2993:U2993"/>
    <mergeCell ref="X2993:Y2993"/>
    <mergeCell ref="AB2993:AC2993"/>
    <mergeCell ref="AF2993:AG2993"/>
    <mergeCell ref="AJ2993:AK2993"/>
    <mergeCell ref="AN2993:AO2993"/>
    <mergeCell ref="AJ2991:AK2991"/>
    <mergeCell ref="AN2991:AO2991"/>
    <mergeCell ref="H2992:I2992"/>
    <mergeCell ref="L2992:M2992"/>
    <mergeCell ref="P2992:Q2992"/>
    <mergeCell ref="T2992:U2992"/>
    <mergeCell ref="X2992:Y2992"/>
    <mergeCell ref="AB2992:AC2992"/>
    <mergeCell ref="AF2992:AG2992"/>
    <mergeCell ref="AJ2992:AK2992"/>
    <mergeCell ref="AF2990:AG2990"/>
    <mergeCell ref="AJ2990:AK2990"/>
    <mergeCell ref="AN2990:AO2990"/>
    <mergeCell ref="H2991:I2991"/>
    <mergeCell ref="L2991:M2991"/>
    <mergeCell ref="P2991:Q2991"/>
    <mergeCell ref="T2991:U2991"/>
    <mergeCell ref="X2991:Y2991"/>
    <mergeCell ref="AB2991:AC2991"/>
    <mergeCell ref="AF2991:AG2991"/>
    <mergeCell ref="H2990:I2990"/>
    <mergeCell ref="L2990:M2990"/>
    <mergeCell ref="P2990:Q2990"/>
    <mergeCell ref="T2990:U2990"/>
    <mergeCell ref="X2990:Y2990"/>
    <mergeCell ref="AB2990:AC2990"/>
    <mergeCell ref="AN2988:AO2988"/>
    <mergeCell ref="H2989:I2989"/>
    <mergeCell ref="L2989:M2989"/>
    <mergeCell ref="P2989:Q2989"/>
    <mergeCell ref="T2989:U2989"/>
    <mergeCell ref="X2989:Y2989"/>
    <mergeCell ref="AB2989:AC2989"/>
    <mergeCell ref="AF2989:AG2989"/>
    <mergeCell ref="AJ2989:AK2989"/>
    <mergeCell ref="AN2989:AO2989"/>
    <mergeCell ref="AJ2987:AK2987"/>
    <mergeCell ref="AN2987:AO2987"/>
    <mergeCell ref="H2988:I2988"/>
    <mergeCell ref="L2988:M2988"/>
    <mergeCell ref="P2988:Q2988"/>
    <mergeCell ref="T2988:U2988"/>
    <mergeCell ref="X2988:Y2988"/>
    <mergeCell ref="AB2988:AC2988"/>
    <mergeCell ref="AF2988:AG2988"/>
    <mergeCell ref="AJ2988:AK2988"/>
    <mergeCell ref="AF2986:AG2986"/>
    <mergeCell ref="AJ2986:AK2986"/>
    <mergeCell ref="AN2986:AO2986"/>
    <mergeCell ref="H2987:I2987"/>
    <mergeCell ref="L2987:M2987"/>
    <mergeCell ref="P2987:Q2987"/>
    <mergeCell ref="T2987:U2987"/>
    <mergeCell ref="X2987:Y2987"/>
    <mergeCell ref="AB2987:AC2987"/>
    <mergeCell ref="AF2987:AG2987"/>
    <mergeCell ref="H2986:I2986"/>
    <mergeCell ref="L2986:M2986"/>
    <mergeCell ref="P2986:Q2986"/>
    <mergeCell ref="T2986:U2986"/>
    <mergeCell ref="X2986:Y2986"/>
    <mergeCell ref="AB2986:AC2986"/>
    <mergeCell ref="AN2984:AO2984"/>
    <mergeCell ref="H2985:I2985"/>
    <mergeCell ref="L2985:M2985"/>
    <mergeCell ref="P2985:Q2985"/>
    <mergeCell ref="T2985:U2985"/>
    <mergeCell ref="X2985:Y2985"/>
    <mergeCell ref="AB2985:AC2985"/>
    <mergeCell ref="AF2985:AG2985"/>
    <mergeCell ref="AJ2985:AK2985"/>
    <mergeCell ref="AN2985:AO2985"/>
    <mergeCell ref="AJ2983:AK2983"/>
    <mergeCell ref="AN2983:AO2983"/>
    <mergeCell ref="H2984:I2984"/>
    <mergeCell ref="L2984:M2984"/>
    <mergeCell ref="P2984:Q2984"/>
    <mergeCell ref="T2984:U2984"/>
    <mergeCell ref="X2984:Y2984"/>
    <mergeCell ref="AB2984:AC2984"/>
    <mergeCell ref="AF2984:AG2984"/>
    <mergeCell ref="AJ2984:AK2984"/>
    <mergeCell ref="AF2982:AG2982"/>
    <mergeCell ref="AJ2982:AK2982"/>
    <mergeCell ref="AN2982:AO2982"/>
    <mergeCell ref="H2983:I2983"/>
    <mergeCell ref="L2983:M2983"/>
    <mergeCell ref="P2983:Q2983"/>
    <mergeCell ref="T2983:U2983"/>
    <mergeCell ref="X2983:Y2983"/>
    <mergeCell ref="AB2983:AC2983"/>
    <mergeCell ref="AF2983:AG2983"/>
    <mergeCell ref="H2982:I2982"/>
    <mergeCell ref="L2982:M2982"/>
    <mergeCell ref="P2982:Q2982"/>
    <mergeCell ref="T2982:U2982"/>
    <mergeCell ref="X2982:Y2982"/>
    <mergeCell ref="AB2982:AC2982"/>
    <mergeCell ref="AM2980:AO2980"/>
    <mergeCell ref="H2981:I2981"/>
    <mergeCell ref="L2981:M2981"/>
    <mergeCell ref="P2981:Q2981"/>
    <mergeCell ref="T2981:U2981"/>
    <mergeCell ref="X2981:Y2981"/>
    <mergeCell ref="AB2981:AC2981"/>
    <mergeCell ref="AF2981:AG2981"/>
    <mergeCell ref="AJ2981:AK2981"/>
    <mergeCell ref="AN2981:AO2981"/>
    <mergeCell ref="AI2979:AK2979"/>
    <mergeCell ref="AM2979:AO2979"/>
    <mergeCell ref="G2980:I2980"/>
    <mergeCell ref="K2980:M2980"/>
    <mergeCell ref="O2980:Q2980"/>
    <mergeCell ref="S2980:U2980"/>
    <mergeCell ref="W2980:Y2980"/>
    <mergeCell ref="AA2980:AC2980"/>
    <mergeCell ref="AE2980:AG2980"/>
    <mergeCell ref="AI2980:AK2980"/>
    <mergeCell ref="AE2978:AG2978"/>
    <mergeCell ref="AI2978:AK2978"/>
    <mergeCell ref="AM2978:AO2978"/>
    <mergeCell ref="G2979:I2979"/>
    <mergeCell ref="K2979:M2979"/>
    <mergeCell ref="O2979:Q2979"/>
    <mergeCell ref="S2979:U2979"/>
    <mergeCell ref="W2979:Y2979"/>
    <mergeCell ref="AA2979:AC2979"/>
    <mergeCell ref="AE2979:AG2979"/>
    <mergeCell ref="G2978:I2978"/>
    <mergeCell ref="K2978:M2978"/>
    <mergeCell ref="O2978:Q2978"/>
    <mergeCell ref="S2978:U2978"/>
    <mergeCell ref="W2978:Y2978"/>
    <mergeCell ref="AA2978:AC2978"/>
    <mergeCell ref="AN2976:AO2976"/>
    <mergeCell ref="H2977:I2977"/>
    <mergeCell ref="L2977:M2977"/>
    <mergeCell ref="P2977:Q2977"/>
    <mergeCell ref="T2977:U2977"/>
    <mergeCell ref="X2977:Y2977"/>
    <mergeCell ref="AB2977:AC2977"/>
    <mergeCell ref="AF2977:AG2977"/>
    <mergeCell ref="AJ2977:AK2977"/>
    <mergeCell ref="AN2977:AO2977"/>
    <mergeCell ref="AJ2975:AK2975"/>
    <mergeCell ref="AN2975:AO2975"/>
    <mergeCell ref="H2976:I2976"/>
    <mergeCell ref="L2976:M2976"/>
    <mergeCell ref="P2976:Q2976"/>
    <mergeCell ref="T2976:U2976"/>
    <mergeCell ref="X2976:Y2976"/>
    <mergeCell ref="AB2976:AC2976"/>
    <mergeCell ref="AF2976:AG2976"/>
    <mergeCell ref="AJ2976:AK2976"/>
    <mergeCell ref="AF2974:AG2974"/>
    <mergeCell ref="AJ2974:AK2974"/>
    <mergeCell ref="AN2974:AO2974"/>
    <mergeCell ref="H2975:I2975"/>
    <mergeCell ref="L2975:M2975"/>
    <mergeCell ref="P2975:Q2975"/>
    <mergeCell ref="T2975:U2975"/>
    <mergeCell ref="X2975:Y2975"/>
    <mergeCell ref="AB2975:AC2975"/>
    <mergeCell ref="AF2975:AG2975"/>
    <mergeCell ref="H2974:I2974"/>
    <mergeCell ref="L2974:M2974"/>
    <mergeCell ref="P2974:Q2974"/>
    <mergeCell ref="T2974:U2974"/>
    <mergeCell ref="X2974:Y2974"/>
    <mergeCell ref="AB2974:AC2974"/>
    <mergeCell ref="AN2972:AO2972"/>
    <mergeCell ref="H2973:I2973"/>
    <mergeCell ref="L2973:M2973"/>
    <mergeCell ref="P2973:Q2973"/>
    <mergeCell ref="T2973:U2973"/>
    <mergeCell ref="X2973:Y2973"/>
    <mergeCell ref="AB2973:AC2973"/>
    <mergeCell ref="AF2973:AG2973"/>
    <mergeCell ref="AJ2973:AK2973"/>
    <mergeCell ref="AN2973:AO2973"/>
    <mergeCell ref="AJ2971:AK2971"/>
    <mergeCell ref="AN2971:AO2971"/>
    <mergeCell ref="H2972:I2972"/>
    <mergeCell ref="L2972:M2972"/>
    <mergeCell ref="P2972:Q2972"/>
    <mergeCell ref="T2972:U2972"/>
    <mergeCell ref="X2972:Y2972"/>
    <mergeCell ref="AB2972:AC2972"/>
    <mergeCell ref="AF2972:AG2972"/>
    <mergeCell ref="AJ2972:AK2972"/>
    <mergeCell ref="AF2970:AG2970"/>
    <mergeCell ref="AJ2970:AK2970"/>
    <mergeCell ref="AN2970:AO2970"/>
    <mergeCell ref="H2971:I2971"/>
    <mergeCell ref="L2971:M2971"/>
    <mergeCell ref="P2971:Q2971"/>
    <mergeCell ref="T2971:U2971"/>
    <mergeCell ref="X2971:Y2971"/>
    <mergeCell ref="AB2971:AC2971"/>
    <mergeCell ref="AF2971:AG2971"/>
    <mergeCell ref="H2970:I2970"/>
    <mergeCell ref="L2970:M2970"/>
    <mergeCell ref="P2970:Q2970"/>
    <mergeCell ref="T2970:U2970"/>
    <mergeCell ref="X2970:Y2970"/>
    <mergeCell ref="AB2970:AC2970"/>
    <mergeCell ref="AN2968:AO2968"/>
    <mergeCell ref="H2969:I2969"/>
    <mergeCell ref="L2969:M2969"/>
    <mergeCell ref="P2969:Q2969"/>
    <mergeCell ref="T2969:U2969"/>
    <mergeCell ref="X2969:Y2969"/>
    <mergeCell ref="AB2969:AC2969"/>
    <mergeCell ref="AF2969:AG2969"/>
    <mergeCell ref="AJ2969:AK2969"/>
    <mergeCell ref="AN2969:AO2969"/>
    <mergeCell ref="AI2967:AK2967"/>
    <mergeCell ref="AM2967:AO2967"/>
    <mergeCell ref="H2968:I2968"/>
    <mergeCell ref="L2968:M2968"/>
    <mergeCell ref="P2968:Q2968"/>
    <mergeCell ref="T2968:U2968"/>
    <mergeCell ref="X2968:Y2968"/>
    <mergeCell ref="AB2968:AC2968"/>
    <mergeCell ref="AF2968:AG2968"/>
    <mergeCell ref="AJ2968:AK2968"/>
    <mergeCell ref="AE2966:AG2966"/>
    <mergeCell ref="AI2966:AK2966"/>
    <mergeCell ref="AM2966:AO2966"/>
    <mergeCell ref="G2967:I2967"/>
    <mergeCell ref="K2967:M2967"/>
    <mergeCell ref="O2967:Q2967"/>
    <mergeCell ref="S2967:U2967"/>
    <mergeCell ref="W2967:Y2967"/>
    <mergeCell ref="AA2967:AC2967"/>
    <mergeCell ref="AE2967:AG2967"/>
    <mergeCell ref="G2966:I2966"/>
    <mergeCell ref="K2966:M2966"/>
    <mergeCell ref="O2966:Q2966"/>
    <mergeCell ref="S2966:U2966"/>
    <mergeCell ref="W2966:Y2966"/>
    <mergeCell ref="AA2966:AC2966"/>
    <mergeCell ref="AM2964:AO2964"/>
    <mergeCell ref="G2965:I2965"/>
    <mergeCell ref="K2965:M2965"/>
    <mergeCell ref="O2965:Q2965"/>
    <mergeCell ref="S2965:U2965"/>
    <mergeCell ref="W2965:Y2965"/>
    <mergeCell ref="AA2965:AC2965"/>
    <mergeCell ref="AE2965:AG2965"/>
    <mergeCell ref="AI2965:AK2965"/>
    <mergeCell ref="AM2965:AO2965"/>
    <mergeCell ref="AJ2963:AK2963"/>
    <mergeCell ref="AN2963:AO2963"/>
    <mergeCell ref="G2964:I2964"/>
    <mergeCell ref="K2964:M2964"/>
    <mergeCell ref="O2964:Q2964"/>
    <mergeCell ref="S2964:U2964"/>
    <mergeCell ref="W2964:Y2964"/>
    <mergeCell ref="AA2964:AC2964"/>
    <mergeCell ref="AE2964:AG2964"/>
    <mergeCell ref="AI2964:AK2964"/>
    <mergeCell ref="AF2962:AG2962"/>
    <mergeCell ref="AJ2962:AK2962"/>
    <mergeCell ref="AN2962:AO2962"/>
    <mergeCell ref="H2963:I2963"/>
    <mergeCell ref="L2963:M2963"/>
    <mergeCell ref="P2963:Q2963"/>
    <mergeCell ref="T2963:U2963"/>
    <mergeCell ref="X2963:Y2963"/>
    <mergeCell ref="AB2963:AC2963"/>
    <mergeCell ref="AF2963:AG2963"/>
    <mergeCell ref="H2962:I2962"/>
    <mergeCell ref="L2962:M2962"/>
    <mergeCell ref="P2962:Q2962"/>
    <mergeCell ref="T2962:U2962"/>
    <mergeCell ref="X2962:Y2962"/>
    <mergeCell ref="AB2962:AC2962"/>
    <mergeCell ref="AM2960:AO2960"/>
    <mergeCell ref="G2961:I2961"/>
    <mergeCell ref="K2961:M2961"/>
    <mergeCell ref="O2961:Q2961"/>
    <mergeCell ref="S2961:U2961"/>
    <mergeCell ref="W2961:Y2961"/>
    <mergeCell ref="AA2961:AC2961"/>
    <mergeCell ref="AE2961:AG2961"/>
    <mergeCell ref="AI2961:AK2961"/>
    <mergeCell ref="AM2961:AO2961"/>
    <mergeCell ref="AJ2959:AK2959"/>
    <mergeCell ref="AN2959:AO2959"/>
    <mergeCell ref="G2960:I2960"/>
    <mergeCell ref="K2960:M2960"/>
    <mergeCell ref="O2960:Q2960"/>
    <mergeCell ref="S2960:U2960"/>
    <mergeCell ref="W2960:Y2960"/>
    <mergeCell ref="AA2960:AC2960"/>
    <mergeCell ref="AE2960:AG2960"/>
    <mergeCell ref="AI2960:AK2960"/>
    <mergeCell ref="AF2958:AG2958"/>
    <mergeCell ref="AJ2958:AK2958"/>
    <mergeCell ref="AN2958:AO2958"/>
    <mergeCell ref="H2959:I2959"/>
    <mergeCell ref="L2959:M2959"/>
    <mergeCell ref="P2959:Q2959"/>
    <mergeCell ref="T2959:U2959"/>
    <mergeCell ref="X2959:Y2959"/>
    <mergeCell ref="AB2959:AC2959"/>
    <mergeCell ref="AF2959:AG2959"/>
    <mergeCell ref="H2958:I2958"/>
    <mergeCell ref="L2958:M2958"/>
    <mergeCell ref="P2958:Q2958"/>
    <mergeCell ref="T2958:U2958"/>
    <mergeCell ref="X2958:Y2958"/>
    <mergeCell ref="AB2958:AC2958"/>
    <mergeCell ref="AM2956:AO2956"/>
    <mergeCell ref="G2957:I2957"/>
    <mergeCell ref="K2957:M2957"/>
    <mergeCell ref="O2957:Q2957"/>
    <mergeCell ref="S2957:U2957"/>
    <mergeCell ref="W2957:Y2957"/>
    <mergeCell ref="AA2957:AC2957"/>
    <mergeCell ref="AE2957:AG2957"/>
    <mergeCell ref="AI2957:AK2957"/>
    <mergeCell ref="AM2957:AO2957"/>
    <mergeCell ref="AJ2955:AK2955"/>
    <mergeCell ref="AN2955:AO2955"/>
    <mergeCell ref="G2956:I2956"/>
    <mergeCell ref="K2956:M2956"/>
    <mergeCell ref="O2956:Q2956"/>
    <mergeCell ref="S2956:U2956"/>
    <mergeCell ref="W2956:Y2956"/>
    <mergeCell ref="AA2956:AC2956"/>
    <mergeCell ref="AE2956:AG2956"/>
    <mergeCell ref="AI2956:AK2956"/>
    <mergeCell ref="AF2954:AG2954"/>
    <mergeCell ref="AJ2954:AK2954"/>
    <mergeCell ref="AN2954:AO2954"/>
    <mergeCell ref="H2955:I2955"/>
    <mergeCell ref="L2955:M2955"/>
    <mergeCell ref="P2955:Q2955"/>
    <mergeCell ref="T2955:U2955"/>
    <mergeCell ref="X2955:Y2955"/>
    <mergeCell ref="AB2955:AC2955"/>
    <mergeCell ref="AF2955:AG2955"/>
    <mergeCell ref="H2954:I2954"/>
    <mergeCell ref="L2954:M2954"/>
    <mergeCell ref="P2954:Q2954"/>
    <mergeCell ref="T2954:U2954"/>
    <mergeCell ref="X2954:Y2954"/>
    <mergeCell ref="AB2954:AC2954"/>
    <mergeCell ref="AM2952:AO2952"/>
    <mergeCell ref="G2953:I2953"/>
    <mergeCell ref="K2953:M2953"/>
    <mergeCell ref="O2953:Q2953"/>
    <mergeCell ref="S2953:U2953"/>
    <mergeCell ref="W2953:Y2953"/>
    <mergeCell ref="AA2953:AC2953"/>
    <mergeCell ref="AE2953:AG2953"/>
    <mergeCell ref="AI2953:AK2953"/>
    <mergeCell ref="AM2953:AO2953"/>
    <mergeCell ref="AJ2951:AK2951"/>
    <mergeCell ref="AN2951:AO2951"/>
    <mergeCell ref="G2952:I2952"/>
    <mergeCell ref="K2952:M2952"/>
    <mergeCell ref="O2952:Q2952"/>
    <mergeCell ref="S2952:U2952"/>
    <mergeCell ref="W2952:Y2952"/>
    <mergeCell ref="AA2952:AC2952"/>
    <mergeCell ref="AE2952:AG2952"/>
    <mergeCell ref="AI2952:AK2952"/>
    <mergeCell ref="AF2950:AG2950"/>
    <mergeCell ref="AJ2950:AK2950"/>
    <mergeCell ref="AN2950:AO2950"/>
    <mergeCell ref="H2951:I2951"/>
    <mergeCell ref="L2951:M2951"/>
    <mergeCell ref="P2951:Q2951"/>
    <mergeCell ref="T2951:U2951"/>
    <mergeCell ref="X2951:Y2951"/>
    <mergeCell ref="AB2951:AC2951"/>
    <mergeCell ref="AF2951:AG2951"/>
    <mergeCell ref="H2950:I2950"/>
    <mergeCell ref="L2950:M2950"/>
    <mergeCell ref="P2950:Q2950"/>
    <mergeCell ref="T2950:U2950"/>
    <mergeCell ref="X2950:Y2950"/>
    <mergeCell ref="AB2950:AC2950"/>
    <mergeCell ref="AM2948:AO2948"/>
    <mergeCell ref="G2949:I2949"/>
    <mergeCell ref="K2949:M2949"/>
    <mergeCell ref="O2949:Q2949"/>
    <mergeCell ref="S2949:U2949"/>
    <mergeCell ref="W2949:Y2949"/>
    <mergeCell ref="AA2949:AC2949"/>
    <mergeCell ref="AE2949:AG2949"/>
    <mergeCell ref="AI2949:AK2949"/>
    <mergeCell ref="AM2949:AO2949"/>
    <mergeCell ref="AI2947:AK2947"/>
    <mergeCell ref="AM2947:AO2947"/>
    <mergeCell ref="G2948:I2948"/>
    <mergeCell ref="K2948:M2948"/>
    <mergeCell ref="O2948:Q2948"/>
    <mergeCell ref="S2948:U2948"/>
    <mergeCell ref="W2948:Y2948"/>
    <mergeCell ref="AA2948:AC2948"/>
    <mergeCell ref="AE2948:AG2948"/>
    <mergeCell ref="AI2948:AK2948"/>
    <mergeCell ref="AF2946:AG2946"/>
    <mergeCell ref="AJ2946:AK2946"/>
    <mergeCell ref="AN2946:AO2946"/>
    <mergeCell ref="G2947:I2947"/>
    <mergeCell ref="K2947:M2947"/>
    <mergeCell ref="O2947:Q2947"/>
    <mergeCell ref="S2947:U2947"/>
    <mergeCell ref="W2947:Y2947"/>
    <mergeCell ref="AA2947:AC2947"/>
    <mergeCell ref="AE2947:AG2947"/>
    <mergeCell ref="H2946:I2946"/>
    <mergeCell ref="L2946:M2946"/>
    <mergeCell ref="P2946:Q2946"/>
    <mergeCell ref="T2946:U2946"/>
    <mergeCell ref="X2946:Y2946"/>
    <mergeCell ref="AB2946:AC2946"/>
    <mergeCell ref="AN2944:AO2944"/>
    <mergeCell ref="H2945:I2945"/>
    <mergeCell ref="L2945:M2945"/>
    <mergeCell ref="P2945:Q2945"/>
    <mergeCell ref="T2945:U2945"/>
    <mergeCell ref="X2945:Y2945"/>
    <mergeCell ref="AB2945:AC2945"/>
    <mergeCell ref="AF2945:AG2945"/>
    <mergeCell ref="AJ2945:AK2945"/>
    <mergeCell ref="AN2945:AO2945"/>
    <mergeCell ref="AJ2943:AK2943"/>
    <mergeCell ref="AN2943:AO2943"/>
    <mergeCell ref="H2944:I2944"/>
    <mergeCell ref="L2944:M2944"/>
    <mergeCell ref="P2944:Q2944"/>
    <mergeCell ref="T2944:U2944"/>
    <mergeCell ref="X2944:Y2944"/>
    <mergeCell ref="AB2944:AC2944"/>
    <mergeCell ref="AF2944:AG2944"/>
    <mergeCell ref="AJ2944:AK2944"/>
    <mergeCell ref="AF2942:AG2942"/>
    <mergeCell ref="AJ2942:AK2942"/>
    <mergeCell ref="AN2942:AO2942"/>
    <mergeCell ref="H2943:I2943"/>
    <mergeCell ref="L2943:M2943"/>
    <mergeCell ref="P2943:Q2943"/>
    <mergeCell ref="T2943:U2943"/>
    <mergeCell ref="X2943:Y2943"/>
    <mergeCell ref="AB2943:AC2943"/>
    <mergeCell ref="AF2943:AG2943"/>
    <mergeCell ref="H2942:I2942"/>
    <mergeCell ref="L2942:M2942"/>
    <mergeCell ref="P2942:Q2942"/>
    <mergeCell ref="T2942:U2942"/>
    <mergeCell ref="X2942:Y2942"/>
    <mergeCell ref="AB2942:AC2942"/>
    <mergeCell ref="AN2940:AO2940"/>
    <mergeCell ref="H2941:I2941"/>
    <mergeCell ref="L2941:M2941"/>
    <mergeCell ref="P2941:Q2941"/>
    <mergeCell ref="T2941:U2941"/>
    <mergeCell ref="X2941:Y2941"/>
    <mergeCell ref="AB2941:AC2941"/>
    <mergeCell ref="AF2941:AG2941"/>
    <mergeCell ref="AJ2941:AK2941"/>
    <mergeCell ref="AN2941:AO2941"/>
    <mergeCell ref="AJ2939:AK2939"/>
    <mergeCell ref="AN2939:AO2939"/>
    <mergeCell ref="H2940:I2940"/>
    <mergeCell ref="L2940:M2940"/>
    <mergeCell ref="P2940:Q2940"/>
    <mergeCell ref="T2940:U2940"/>
    <mergeCell ref="X2940:Y2940"/>
    <mergeCell ref="AB2940:AC2940"/>
    <mergeCell ref="AF2940:AG2940"/>
    <mergeCell ref="AJ2940:AK2940"/>
    <mergeCell ref="AF2938:AG2938"/>
    <mergeCell ref="AJ2938:AK2938"/>
    <mergeCell ref="AN2938:AO2938"/>
    <mergeCell ref="H2939:I2939"/>
    <mergeCell ref="L2939:M2939"/>
    <mergeCell ref="P2939:Q2939"/>
    <mergeCell ref="T2939:U2939"/>
    <mergeCell ref="X2939:Y2939"/>
    <mergeCell ref="AB2939:AC2939"/>
    <mergeCell ref="AF2939:AG2939"/>
    <mergeCell ref="H2938:I2938"/>
    <mergeCell ref="L2938:M2938"/>
    <mergeCell ref="P2938:Q2938"/>
    <mergeCell ref="T2938:U2938"/>
    <mergeCell ref="X2938:Y2938"/>
    <mergeCell ref="AB2938:AC2938"/>
    <mergeCell ref="AN2936:AO2936"/>
    <mergeCell ref="H2937:I2937"/>
    <mergeCell ref="L2937:M2937"/>
    <mergeCell ref="P2937:Q2937"/>
    <mergeCell ref="T2937:U2937"/>
    <mergeCell ref="X2937:Y2937"/>
    <mergeCell ref="AB2937:AC2937"/>
    <mergeCell ref="AF2937:AG2937"/>
    <mergeCell ref="AJ2937:AK2937"/>
    <mergeCell ref="AN2937:AO2937"/>
    <mergeCell ref="AJ2935:AK2935"/>
    <mergeCell ref="AN2935:AO2935"/>
    <mergeCell ref="H2936:I2936"/>
    <mergeCell ref="L2936:M2936"/>
    <mergeCell ref="P2936:Q2936"/>
    <mergeCell ref="T2936:U2936"/>
    <mergeCell ref="X2936:Y2936"/>
    <mergeCell ref="AB2936:AC2936"/>
    <mergeCell ref="AF2936:AG2936"/>
    <mergeCell ref="AJ2936:AK2936"/>
    <mergeCell ref="AF2934:AG2934"/>
    <mergeCell ref="AJ2934:AK2934"/>
    <mergeCell ref="AN2934:AO2934"/>
    <mergeCell ref="H2935:I2935"/>
    <mergeCell ref="L2935:M2935"/>
    <mergeCell ref="P2935:Q2935"/>
    <mergeCell ref="T2935:U2935"/>
    <mergeCell ref="X2935:Y2935"/>
    <mergeCell ref="AB2935:AC2935"/>
    <mergeCell ref="AF2935:AG2935"/>
    <mergeCell ref="H2934:I2934"/>
    <mergeCell ref="L2934:M2934"/>
    <mergeCell ref="P2934:Q2934"/>
    <mergeCell ref="T2934:U2934"/>
    <mergeCell ref="X2934:Y2934"/>
    <mergeCell ref="AB2934:AC2934"/>
    <mergeCell ref="AN2932:AO2932"/>
    <mergeCell ref="H2933:I2933"/>
    <mergeCell ref="L2933:M2933"/>
    <mergeCell ref="P2933:Q2933"/>
    <mergeCell ref="T2933:U2933"/>
    <mergeCell ref="X2933:Y2933"/>
    <mergeCell ref="AB2933:AC2933"/>
    <mergeCell ref="AF2933:AG2933"/>
    <mergeCell ref="AJ2933:AK2933"/>
    <mergeCell ref="AN2933:AO2933"/>
    <mergeCell ref="AJ2931:AK2931"/>
    <mergeCell ref="AN2931:AO2931"/>
    <mergeCell ref="H2932:I2932"/>
    <mergeCell ref="L2932:M2932"/>
    <mergeCell ref="P2932:Q2932"/>
    <mergeCell ref="T2932:U2932"/>
    <mergeCell ref="X2932:Y2932"/>
    <mergeCell ref="AB2932:AC2932"/>
    <mergeCell ref="AF2932:AG2932"/>
    <mergeCell ref="AJ2932:AK2932"/>
    <mergeCell ref="AF2930:AG2930"/>
    <mergeCell ref="AJ2930:AK2930"/>
    <mergeCell ref="AN2930:AO2930"/>
    <mergeCell ref="H2931:I2931"/>
    <mergeCell ref="L2931:M2931"/>
    <mergeCell ref="P2931:Q2931"/>
    <mergeCell ref="T2931:U2931"/>
    <mergeCell ref="X2931:Y2931"/>
    <mergeCell ref="AB2931:AC2931"/>
    <mergeCell ref="AF2931:AG2931"/>
    <mergeCell ref="H2930:I2930"/>
    <mergeCell ref="L2930:M2930"/>
    <mergeCell ref="P2930:Q2930"/>
    <mergeCell ref="T2930:U2930"/>
    <mergeCell ref="X2930:Y2930"/>
    <mergeCell ref="AB2930:AC2930"/>
    <mergeCell ref="AM2928:AO2928"/>
    <mergeCell ref="H2929:I2929"/>
    <mergeCell ref="L2929:M2929"/>
    <mergeCell ref="P2929:Q2929"/>
    <mergeCell ref="T2929:U2929"/>
    <mergeCell ref="X2929:Y2929"/>
    <mergeCell ref="AB2929:AC2929"/>
    <mergeCell ref="AF2929:AG2929"/>
    <mergeCell ref="AJ2929:AK2929"/>
    <mergeCell ref="AN2929:AO2929"/>
    <mergeCell ref="AI2927:AK2927"/>
    <mergeCell ref="AM2927:AO2927"/>
    <mergeCell ref="G2928:I2928"/>
    <mergeCell ref="K2928:M2928"/>
    <mergeCell ref="O2928:Q2928"/>
    <mergeCell ref="S2928:U2928"/>
    <mergeCell ref="W2928:Y2928"/>
    <mergeCell ref="AA2928:AC2928"/>
    <mergeCell ref="AE2928:AG2928"/>
    <mergeCell ref="AI2928:AK2928"/>
    <mergeCell ref="AE2926:AG2926"/>
    <mergeCell ref="AI2926:AK2926"/>
    <mergeCell ref="AM2926:AO2926"/>
    <mergeCell ref="G2927:I2927"/>
    <mergeCell ref="K2927:M2927"/>
    <mergeCell ref="O2927:Q2927"/>
    <mergeCell ref="S2927:U2927"/>
    <mergeCell ref="W2927:Y2927"/>
    <mergeCell ref="AA2927:AC2927"/>
    <mergeCell ref="AE2927:AG2927"/>
    <mergeCell ref="G2926:I2926"/>
    <mergeCell ref="K2926:M2926"/>
    <mergeCell ref="O2926:Q2926"/>
    <mergeCell ref="S2926:U2926"/>
    <mergeCell ref="W2926:Y2926"/>
    <mergeCell ref="AA2926:AC2926"/>
    <mergeCell ref="AN2924:AO2924"/>
    <mergeCell ref="H2925:I2925"/>
    <mergeCell ref="L2925:M2925"/>
    <mergeCell ref="P2925:Q2925"/>
    <mergeCell ref="T2925:U2925"/>
    <mergeCell ref="X2925:Y2925"/>
    <mergeCell ref="AB2925:AC2925"/>
    <mergeCell ref="AF2925:AG2925"/>
    <mergeCell ref="AJ2925:AK2925"/>
    <mergeCell ref="AN2925:AO2925"/>
    <mergeCell ref="AJ2923:AK2923"/>
    <mergeCell ref="AN2923:AO2923"/>
    <mergeCell ref="H2924:I2924"/>
    <mergeCell ref="L2924:M2924"/>
    <mergeCell ref="P2924:Q2924"/>
    <mergeCell ref="T2924:U2924"/>
    <mergeCell ref="X2924:Y2924"/>
    <mergeCell ref="AB2924:AC2924"/>
    <mergeCell ref="AF2924:AG2924"/>
    <mergeCell ref="AJ2924:AK2924"/>
    <mergeCell ref="AF2922:AG2922"/>
    <mergeCell ref="AJ2922:AK2922"/>
    <mergeCell ref="AN2922:AO2922"/>
    <mergeCell ref="H2923:I2923"/>
    <mergeCell ref="L2923:M2923"/>
    <mergeCell ref="P2923:Q2923"/>
    <mergeCell ref="T2923:U2923"/>
    <mergeCell ref="X2923:Y2923"/>
    <mergeCell ref="AB2923:AC2923"/>
    <mergeCell ref="AF2923:AG2923"/>
    <mergeCell ref="H2922:I2922"/>
    <mergeCell ref="L2922:M2922"/>
    <mergeCell ref="P2922:Q2922"/>
    <mergeCell ref="T2922:U2922"/>
    <mergeCell ref="X2922:Y2922"/>
    <mergeCell ref="AB2922:AC2922"/>
    <mergeCell ref="AN2920:AO2920"/>
    <mergeCell ref="H2921:I2921"/>
    <mergeCell ref="L2921:M2921"/>
    <mergeCell ref="P2921:Q2921"/>
    <mergeCell ref="T2921:U2921"/>
    <mergeCell ref="X2921:Y2921"/>
    <mergeCell ref="AB2921:AC2921"/>
    <mergeCell ref="AF2921:AG2921"/>
    <mergeCell ref="AJ2921:AK2921"/>
    <mergeCell ref="AN2921:AO2921"/>
    <mergeCell ref="AJ2919:AK2919"/>
    <mergeCell ref="AN2919:AO2919"/>
    <mergeCell ref="H2920:I2920"/>
    <mergeCell ref="L2920:M2920"/>
    <mergeCell ref="P2920:Q2920"/>
    <mergeCell ref="T2920:U2920"/>
    <mergeCell ref="X2920:Y2920"/>
    <mergeCell ref="AB2920:AC2920"/>
    <mergeCell ref="AF2920:AG2920"/>
    <mergeCell ref="AJ2920:AK2920"/>
    <mergeCell ref="AF2918:AG2918"/>
    <mergeCell ref="AJ2918:AK2918"/>
    <mergeCell ref="AN2918:AO2918"/>
    <mergeCell ref="H2919:I2919"/>
    <mergeCell ref="L2919:M2919"/>
    <mergeCell ref="P2919:Q2919"/>
    <mergeCell ref="T2919:U2919"/>
    <mergeCell ref="X2919:Y2919"/>
    <mergeCell ref="AB2919:AC2919"/>
    <mergeCell ref="AF2919:AG2919"/>
    <mergeCell ref="H2918:I2918"/>
    <mergeCell ref="L2918:M2918"/>
    <mergeCell ref="P2918:Q2918"/>
    <mergeCell ref="T2918:U2918"/>
    <mergeCell ref="X2918:Y2918"/>
    <mergeCell ref="AB2918:AC2918"/>
    <mergeCell ref="AN2916:AO2916"/>
    <mergeCell ref="H2917:I2917"/>
    <mergeCell ref="L2917:M2917"/>
    <mergeCell ref="P2917:Q2917"/>
    <mergeCell ref="T2917:U2917"/>
    <mergeCell ref="X2917:Y2917"/>
    <mergeCell ref="AB2917:AC2917"/>
    <mergeCell ref="AF2917:AG2917"/>
    <mergeCell ref="AJ2917:AK2917"/>
    <mergeCell ref="AN2917:AO2917"/>
    <mergeCell ref="AJ2915:AK2915"/>
    <mergeCell ref="AN2915:AO2915"/>
    <mergeCell ref="H2916:I2916"/>
    <mergeCell ref="L2916:M2916"/>
    <mergeCell ref="P2916:Q2916"/>
    <mergeCell ref="T2916:U2916"/>
    <mergeCell ref="X2916:Y2916"/>
    <mergeCell ref="AB2916:AC2916"/>
    <mergeCell ref="AF2916:AG2916"/>
    <mergeCell ref="AJ2916:AK2916"/>
    <mergeCell ref="AF2914:AG2914"/>
    <mergeCell ref="AJ2914:AK2914"/>
    <mergeCell ref="AN2914:AO2914"/>
    <mergeCell ref="H2915:I2915"/>
    <mergeCell ref="L2915:M2915"/>
    <mergeCell ref="P2915:Q2915"/>
    <mergeCell ref="T2915:U2915"/>
    <mergeCell ref="X2915:Y2915"/>
    <mergeCell ref="AB2915:AC2915"/>
    <mergeCell ref="AF2915:AG2915"/>
    <mergeCell ref="H2914:I2914"/>
    <mergeCell ref="L2914:M2914"/>
    <mergeCell ref="P2914:Q2914"/>
    <mergeCell ref="T2914:U2914"/>
    <mergeCell ref="X2914:Y2914"/>
    <mergeCell ref="AB2914:AC2914"/>
    <mergeCell ref="AM2912:AO2912"/>
    <mergeCell ref="H2913:I2913"/>
    <mergeCell ref="L2913:M2913"/>
    <mergeCell ref="P2913:Q2913"/>
    <mergeCell ref="T2913:U2913"/>
    <mergeCell ref="X2913:Y2913"/>
    <mergeCell ref="AB2913:AC2913"/>
    <mergeCell ref="AF2913:AG2913"/>
    <mergeCell ref="AJ2913:AK2913"/>
    <mergeCell ref="AN2913:AO2913"/>
    <mergeCell ref="AI2911:AK2911"/>
    <mergeCell ref="AM2911:AO2911"/>
    <mergeCell ref="G2912:I2912"/>
    <mergeCell ref="K2912:M2912"/>
    <mergeCell ref="O2912:Q2912"/>
    <mergeCell ref="S2912:U2912"/>
    <mergeCell ref="W2912:Y2912"/>
    <mergeCell ref="AA2912:AC2912"/>
    <mergeCell ref="AE2912:AG2912"/>
    <mergeCell ref="AI2912:AK2912"/>
    <mergeCell ref="AE2910:AG2910"/>
    <mergeCell ref="AI2910:AK2910"/>
    <mergeCell ref="AM2910:AO2910"/>
    <mergeCell ref="G2911:I2911"/>
    <mergeCell ref="K2911:M2911"/>
    <mergeCell ref="O2911:Q2911"/>
    <mergeCell ref="S2911:U2911"/>
    <mergeCell ref="W2911:Y2911"/>
    <mergeCell ref="AA2911:AC2911"/>
    <mergeCell ref="AE2911:AG2911"/>
    <mergeCell ref="G2910:I2910"/>
    <mergeCell ref="K2910:M2910"/>
    <mergeCell ref="O2910:Q2910"/>
    <mergeCell ref="S2910:U2910"/>
    <mergeCell ref="W2910:Y2910"/>
    <mergeCell ref="AA2910:AC2910"/>
    <mergeCell ref="AN2908:AO2908"/>
    <mergeCell ref="H2909:I2909"/>
    <mergeCell ref="L2909:M2909"/>
    <mergeCell ref="P2909:Q2909"/>
    <mergeCell ref="T2909:U2909"/>
    <mergeCell ref="X2909:Y2909"/>
    <mergeCell ref="AB2909:AC2909"/>
    <mergeCell ref="AF2909:AG2909"/>
    <mergeCell ref="AJ2909:AK2909"/>
    <mergeCell ref="AN2909:AO2909"/>
    <mergeCell ref="AJ2907:AK2907"/>
    <mergeCell ref="AN2907:AO2907"/>
    <mergeCell ref="H2908:I2908"/>
    <mergeCell ref="L2908:M2908"/>
    <mergeCell ref="P2908:Q2908"/>
    <mergeCell ref="T2908:U2908"/>
    <mergeCell ref="X2908:Y2908"/>
    <mergeCell ref="AB2908:AC2908"/>
    <mergeCell ref="AF2908:AG2908"/>
    <mergeCell ref="AJ2908:AK2908"/>
    <mergeCell ref="AF2906:AG2906"/>
    <mergeCell ref="AJ2906:AK2906"/>
    <mergeCell ref="AN2906:AO2906"/>
    <mergeCell ref="H2907:I2907"/>
    <mergeCell ref="L2907:M2907"/>
    <mergeCell ref="P2907:Q2907"/>
    <mergeCell ref="T2907:U2907"/>
    <mergeCell ref="X2907:Y2907"/>
    <mergeCell ref="AB2907:AC2907"/>
    <mergeCell ref="AF2907:AG2907"/>
    <mergeCell ref="H2906:I2906"/>
    <mergeCell ref="L2906:M2906"/>
    <mergeCell ref="P2906:Q2906"/>
    <mergeCell ref="T2906:U2906"/>
    <mergeCell ref="X2906:Y2906"/>
    <mergeCell ref="AB2906:AC2906"/>
    <mergeCell ref="AN2904:AO2904"/>
    <mergeCell ref="H2905:I2905"/>
    <mergeCell ref="L2905:M2905"/>
    <mergeCell ref="P2905:Q2905"/>
    <mergeCell ref="T2905:U2905"/>
    <mergeCell ref="X2905:Y2905"/>
    <mergeCell ref="AB2905:AC2905"/>
    <mergeCell ref="AF2905:AG2905"/>
    <mergeCell ref="AJ2905:AK2905"/>
    <mergeCell ref="AN2905:AO2905"/>
    <mergeCell ref="AJ2903:AK2903"/>
    <mergeCell ref="AN2903:AO2903"/>
    <mergeCell ref="H2904:I2904"/>
    <mergeCell ref="L2904:M2904"/>
    <mergeCell ref="P2904:Q2904"/>
    <mergeCell ref="T2904:U2904"/>
    <mergeCell ref="X2904:Y2904"/>
    <mergeCell ref="AB2904:AC2904"/>
    <mergeCell ref="AF2904:AG2904"/>
    <mergeCell ref="AJ2904:AK2904"/>
    <mergeCell ref="AF2902:AG2902"/>
    <mergeCell ref="AJ2902:AK2902"/>
    <mergeCell ref="AN2902:AO2902"/>
    <mergeCell ref="H2903:I2903"/>
    <mergeCell ref="L2903:M2903"/>
    <mergeCell ref="P2903:Q2903"/>
    <mergeCell ref="T2903:U2903"/>
    <mergeCell ref="X2903:Y2903"/>
    <mergeCell ref="AB2903:AC2903"/>
    <mergeCell ref="AF2903:AG2903"/>
    <mergeCell ref="H2902:I2902"/>
    <mergeCell ref="L2902:M2902"/>
    <mergeCell ref="P2902:Q2902"/>
    <mergeCell ref="T2902:U2902"/>
    <mergeCell ref="X2902:Y2902"/>
    <mergeCell ref="AB2902:AC2902"/>
    <mergeCell ref="AN2900:AO2900"/>
    <mergeCell ref="H2901:I2901"/>
    <mergeCell ref="L2901:M2901"/>
    <mergeCell ref="P2901:Q2901"/>
    <mergeCell ref="T2901:U2901"/>
    <mergeCell ref="X2901:Y2901"/>
    <mergeCell ref="AB2901:AC2901"/>
    <mergeCell ref="AF2901:AG2901"/>
    <mergeCell ref="AJ2901:AK2901"/>
    <mergeCell ref="AN2901:AO2901"/>
    <mergeCell ref="AJ2899:AK2899"/>
    <mergeCell ref="AN2899:AO2899"/>
    <mergeCell ref="H2900:I2900"/>
    <mergeCell ref="L2900:M2900"/>
    <mergeCell ref="P2900:Q2900"/>
    <mergeCell ref="T2900:U2900"/>
    <mergeCell ref="X2900:Y2900"/>
    <mergeCell ref="AB2900:AC2900"/>
    <mergeCell ref="AF2900:AG2900"/>
    <mergeCell ref="AJ2900:AK2900"/>
    <mergeCell ref="AF2898:AG2898"/>
    <mergeCell ref="AJ2898:AK2898"/>
    <mergeCell ref="AN2898:AO2898"/>
    <mergeCell ref="H2899:I2899"/>
    <mergeCell ref="L2899:M2899"/>
    <mergeCell ref="P2899:Q2899"/>
    <mergeCell ref="T2899:U2899"/>
    <mergeCell ref="X2899:Y2899"/>
    <mergeCell ref="AB2899:AC2899"/>
    <mergeCell ref="AF2899:AG2899"/>
    <mergeCell ref="H2898:I2898"/>
    <mergeCell ref="L2898:M2898"/>
    <mergeCell ref="P2898:Q2898"/>
    <mergeCell ref="T2898:U2898"/>
    <mergeCell ref="X2898:Y2898"/>
    <mergeCell ref="AB2898:AC2898"/>
    <mergeCell ref="AN2896:AO2896"/>
    <mergeCell ref="H2897:I2897"/>
    <mergeCell ref="L2897:M2897"/>
    <mergeCell ref="P2897:Q2897"/>
    <mergeCell ref="T2897:U2897"/>
    <mergeCell ref="X2897:Y2897"/>
    <mergeCell ref="AB2897:AC2897"/>
    <mergeCell ref="AF2897:AG2897"/>
    <mergeCell ref="AJ2897:AK2897"/>
    <mergeCell ref="AN2897:AO2897"/>
    <mergeCell ref="AJ2895:AK2895"/>
    <mergeCell ref="AN2895:AO2895"/>
    <mergeCell ref="H2896:I2896"/>
    <mergeCell ref="L2896:M2896"/>
    <mergeCell ref="P2896:Q2896"/>
    <mergeCell ref="T2896:U2896"/>
    <mergeCell ref="X2896:Y2896"/>
    <mergeCell ref="AB2896:AC2896"/>
    <mergeCell ref="AF2896:AG2896"/>
    <mergeCell ref="AJ2896:AK2896"/>
    <mergeCell ref="AF2894:AG2894"/>
    <mergeCell ref="AJ2894:AK2894"/>
    <mergeCell ref="AN2894:AO2894"/>
    <mergeCell ref="H2895:I2895"/>
    <mergeCell ref="L2895:M2895"/>
    <mergeCell ref="P2895:Q2895"/>
    <mergeCell ref="T2895:U2895"/>
    <mergeCell ref="X2895:Y2895"/>
    <mergeCell ref="AB2895:AC2895"/>
    <mergeCell ref="AF2895:AG2895"/>
    <mergeCell ref="H2894:I2894"/>
    <mergeCell ref="L2894:M2894"/>
    <mergeCell ref="P2894:Q2894"/>
    <mergeCell ref="T2894:U2894"/>
    <mergeCell ref="X2894:Y2894"/>
    <mergeCell ref="AB2894:AC2894"/>
    <mergeCell ref="AM2892:AO2892"/>
    <mergeCell ref="G2893:I2893"/>
    <mergeCell ref="K2893:M2893"/>
    <mergeCell ref="O2893:Q2893"/>
    <mergeCell ref="S2893:U2893"/>
    <mergeCell ref="W2893:Y2893"/>
    <mergeCell ref="AA2893:AC2893"/>
    <mergeCell ref="AE2893:AG2893"/>
    <mergeCell ref="AI2893:AK2893"/>
    <mergeCell ref="AM2893:AO2893"/>
    <mergeCell ref="AI2891:AK2891"/>
    <mergeCell ref="AM2891:AO2891"/>
    <mergeCell ref="G2892:I2892"/>
    <mergeCell ref="K2892:M2892"/>
    <mergeCell ref="O2892:Q2892"/>
    <mergeCell ref="S2892:U2892"/>
    <mergeCell ref="W2892:Y2892"/>
    <mergeCell ref="AA2892:AC2892"/>
    <mergeCell ref="AE2892:AG2892"/>
    <mergeCell ref="AI2892:AK2892"/>
    <mergeCell ref="AF2890:AG2890"/>
    <mergeCell ref="AJ2890:AK2890"/>
    <mergeCell ref="AN2890:AO2890"/>
    <mergeCell ref="G2891:I2891"/>
    <mergeCell ref="K2891:M2891"/>
    <mergeCell ref="O2891:Q2891"/>
    <mergeCell ref="S2891:U2891"/>
    <mergeCell ref="W2891:Y2891"/>
    <mergeCell ref="AA2891:AC2891"/>
    <mergeCell ref="AE2891:AG2891"/>
    <mergeCell ref="H2890:I2890"/>
    <mergeCell ref="L2890:M2890"/>
    <mergeCell ref="P2890:Q2890"/>
    <mergeCell ref="T2890:U2890"/>
    <mergeCell ref="X2890:Y2890"/>
    <mergeCell ref="AB2890:AC2890"/>
    <mergeCell ref="AN2888:AO2888"/>
    <mergeCell ref="H2889:I2889"/>
    <mergeCell ref="L2889:M2889"/>
    <mergeCell ref="P2889:Q2889"/>
    <mergeCell ref="T2889:U2889"/>
    <mergeCell ref="X2889:Y2889"/>
    <mergeCell ref="AB2889:AC2889"/>
    <mergeCell ref="AF2889:AG2889"/>
    <mergeCell ref="AJ2889:AK2889"/>
    <mergeCell ref="AN2889:AO2889"/>
    <mergeCell ref="AJ2887:AK2887"/>
    <mergeCell ref="AN2887:AO2887"/>
    <mergeCell ref="H2888:I2888"/>
    <mergeCell ref="L2888:M2888"/>
    <mergeCell ref="P2888:Q2888"/>
    <mergeCell ref="T2888:U2888"/>
    <mergeCell ref="X2888:Y2888"/>
    <mergeCell ref="AB2888:AC2888"/>
    <mergeCell ref="AF2888:AG2888"/>
    <mergeCell ref="AJ2888:AK2888"/>
    <mergeCell ref="AF2886:AG2886"/>
    <mergeCell ref="AJ2886:AK2886"/>
    <mergeCell ref="AN2886:AO2886"/>
    <mergeCell ref="H2887:I2887"/>
    <mergeCell ref="L2887:M2887"/>
    <mergeCell ref="P2887:Q2887"/>
    <mergeCell ref="T2887:U2887"/>
    <mergeCell ref="X2887:Y2887"/>
    <mergeCell ref="AB2887:AC2887"/>
    <mergeCell ref="AF2887:AG2887"/>
    <mergeCell ref="H2886:I2886"/>
    <mergeCell ref="L2886:M2886"/>
    <mergeCell ref="P2886:Q2886"/>
    <mergeCell ref="T2886:U2886"/>
    <mergeCell ref="X2886:Y2886"/>
    <mergeCell ref="AB2886:AC2886"/>
    <mergeCell ref="AN2884:AO2884"/>
    <mergeCell ref="H2885:I2885"/>
    <mergeCell ref="L2885:M2885"/>
    <mergeCell ref="P2885:Q2885"/>
    <mergeCell ref="T2885:U2885"/>
    <mergeCell ref="X2885:Y2885"/>
    <mergeCell ref="AB2885:AC2885"/>
    <mergeCell ref="AF2885:AG2885"/>
    <mergeCell ref="AJ2885:AK2885"/>
    <mergeCell ref="AN2885:AO2885"/>
    <mergeCell ref="AJ2883:AK2883"/>
    <mergeCell ref="AN2883:AO2883"/>
    <mergeCell ref="H2884:I2884"/>
    <mergeCell ref="L2884:M2884"/>
    <mergeCell ref="P2884:Q2884"/>
    <mergeCell ref="T2884:U2884"/>
    <mergeCell ref="X2884:Y2884"/>
    <mergeCell ref="AB2884:AC2884"/>
    <mergeCell ref="AF2884:AG2884"/>
    <mergeCell ref="AJ2884:AK2884"/>
    <mergeCell ref="AF2882:AG2882"/>
    <mergeCell ref="AJ2882:AK2882"/>
    <mergeCell ref="AN2882:AO2882"/>
    <mergeCell ref="H2883:I2883"/>
    <mergeCell ref="L2883:M2883"/>
    <mergeCell ref="P2883:Q2883"/>
    <mergeCell ref="T2883:U2883"/>
    <mergeCell ref="X2883:Y2883"/>
    <mergeCell ref="AB2883:AC2883"/>
    <mergeCell ref="AF2883:AG2883"/>
    <mergeCell ref="H2882:I2882"/>
    <mergeCell ref="L2882:M2882"/>
    <mergeCell ref="P2882:Q2882"/>
    <mergeCell ref="T2882:U2882"/>
    <mergeCell ref="X2882:Y2882"/>
    <mergeCell ref="AB2882:AC2882"/>
    <mergeCell ref="AN2880:AO2880"/>
    <mergeCell ref="H2881:I2881"/>
    <mergeCell ref="L2881:M2881"/>
    <mergeCell ref="P2881:Q2881"/>
    <mergeCell ref="T2881:U2881"/>
    <mergeCell ref="X2881:Y2881"/>
    <mergeCell ref="AB2881:AC2881"/>
    <mergeCell ref="AF2881:AG2881"/>
    <mergeCell ref="AJ2881:AK2881"/>
    <mergeCell ref="AN2881:AO2881"/>
    <mergeCell ref="AI2879:AK2879"/>
    <mergeCell ref="AM2879:AO2879"/>
    <mergeCell ref="H2880:I2880"/>
    <mergeCell ref="L2880:M2880"/>
    <mergeCell ref="P2880:Q2880"/>
    <mergeCell ref="T2880:U2880"/>
    <mergeCell ref="X2880:Y2880"/>
    <mergeCell ref="AB2880:AC2880"/>
    <mergeCell ref="AF2880:AG2880"/>
    <mergeCell ref="AJ2880:AK2880"/>
    <mergeCell ref="AE2878:AG2878"/>
    <mergeCell ref="AI2878:AK2878"/>
    <mergeCell ref="AM2878:AO2878"/>
    <mergeCell ref="G2879:I2879"/>
    <mergeCell ref="K2879:M2879"/>
    <mergeCell ref="O2879:Q2879"/>
    <mergeCell ref="S2879:U2879"/>
    <mergeCell ref="W2879:Y2879"/>
    <mergeCell ref="AA2879:AC2879"/>
    <mergeCell ref="AE2879:AG2879"/>
    <mergeCell ref="G2878:I2878"/>
    <mergeCell ref="K2878:M2878"/>
    <mergeCell ref="O2878:Q2878"/>
    <mergeCell ref="S2878:U2878"/>
    <mergeCell ref="W2878:Y2878"/>
    <mergeCell ref="AA2878:AC2878"/>
    <mergeCell ref="AN2876:AO2876"/>
    <mergeCell ref="G2877:I2877"/>
    <mergeCell ref="K2877:M2877"/>
    <mergeCell ref="O2877:Q2877"/>
    <mergeCell ref="S2877:U2877"/>
    <mergeCell ref="W2877:Y2877"/>
    <mergeCell ref="AA2877:AC2877"/>
    <mergeCell ref="AE2877:AG2877"/>
    <mergeCell ref="AI2877:AK2877"/>
    <mergeCell ref="AM2877:AO2877"/>
    <mergeCell ref="AJ2875:AK2875"/>
    <mergeCell ref="AN2875:AO2875"/>
    <mergeCell ref="H2876:I2876"/>
    <mergeCell ref="L2876:M2876"/>
    <mergeCell ref="P2876:Q2876"/>
    <mergeCell ref="T2876:U2876"/>
    <mergeCell ref="X2876:Y2876"/>
    <mergeCell ref="AB2876:AC2876"/>
    <mergeCell ref="AF2876:AG2876"/>
    <mergeCell ref="AJ2876:AK2876"/>
    <mergeCell ref="AF2874:AG2874"/>
    <mergeCell ref="AJ2874:AK2874"/>
    <mergeCell ref="AN2874:AO2874"/>
    <mergeCell ref="H2875:I2875"/>
    <mergeCell ref="L2875:M2875"/>
    <mergeCell ref="P2875:Q2875"/>
    <mergeCell ref="T2875:U2875"/>
    <mergeCell ref="X2875:Y2875"/>
    <mergeCell ref="AB2875:AC2875"/>
    <mergeCell ref="AF2875:AG2875"/>
    <mergeCell ref="H2874:I2874"/>
    <mergeCell ref="L2874:M2874"/>
    <mergeCell ref="P2874:Q2874"/>
    <mergeCell ref="T2874:U2874"/>
    <mergeCell ref="X2874:Y2874"/>
    <mergeCell ref="AB2874:AC2874"/>
    <mergeCell ref="AN2872:AO2872"/>
    <mergeCell ref="H2873:I2873"/>
    <mergeCell ref="L2873:M2873"/>
    <mergeCell ref="P2873:Q2873"/>
    <mergeCell ref="T2873:U2873"/>
    <mergeCell ref="X2873:Y2873"/>
    <mergeCell ref="AB2873:AC2873"/>
    <mergeCell ref="AF2873:AG2873"/>
    <mergeCell ref="AJ2873:AK2873"/>
    <mergeCell ref="AN2873:AO2873"/>
    <mergeCell ref="AJ2871:AK2871"/>
    <mergeCell ref="AN2871:AO2871"/>
    <mergeCell ref="H2872:I2872"/>
    <mergeCell ref="L2872:M2872"/>
    <mergeCell ref="P2872:Q2872"/>
    <mergeCell ref="T2872:U2872"/>
    <mergeCell ref="X2872:Y2872"/>
    <mergeCell ref="AB2872:AC2872"/>
    <mergeCell ref="AF2872:AG2872"/>
    <mergeCell ref="AJ2872:AK2872"/>
    <mergeCell ref="AF2870:AG2870"/>
    <mergeCell ref="AJ2870:AK2870"/>
    <mergeCell ref="AN2870:AO2870"/>
    <mergeCell ref="H2871:I2871"/>
    <mergeCell ref="L2871:M2871"/>
    <mergeCell ref="P2871:Q2871"/>
    <mergeCell ref="T2871:U2871"/>
    <mergeCell ref="X2871:Y2871"/>
    <mergeCell ref="AB2871:AC2871"/>
    <mergeCell ref="AF2871:AG2871"/>
    <mergeCell ref="H2870:I2870"/>
    <mergeCell ref="L2870:M2870"/>
    <mergeCell ref="P2870:Q2870"/>
    <mergeCell ref="T2870:U2870"/>
    <mergeCell ref="X2870:Y2870"/>
    <mergeCell ref="AB2870:AC2870"/>
    <mergeCell ref="AN2868:AO2868"/>
    <mergeCell ref="H2869:I2869"/>
    <mergeCell ref="L2869:M2869"/>
    <mergeCell ref="P2869:Q2869"/>
    <mergeCell ref="T2869:U2869"/>
    <mergeCell ref="X2869:Y2869"/>
    <mergeCell ref="AB2869:AC2869"/>
    <mergeCell ref="AF2869:AG2869"/>
    <mergeCell ref="AJ2869:AK2869"/>
    <mergeCell ref="AN2869:AO2869"/>
    <mergeCell ref="AJ2867:AK2867"/>
    <mergeCell ref="AN2867:AO2867"/>
    <mergeCell ref="H2868:I2868"/>
    <mergeCell ref="L2868:M2868"/>
    <mergeCell ref="P2868:Q2868"/>
    <mergeCell ref="T2868:U2868"/>
    <mergeCell ref="X2868:Y2868"/>
    <mergeCell ref="AB2868:AC2868"/>
    <mergeCell ref="AF2868:AG2868"/>
    <mergeCell ref="AJ2868:AK2868"/>
    <mergeCell ref="AF2866:AG2866"/>
    <mergeCell ref="AJ2866:AK2866"/>
    <mergeCell ref="AN2866:AO2866"/>
    <mergeCell ref="H2867:I2867"/>
    <mergeCell ref="L2867:M2867"/>
    <mergeCell ref="P2867:Q2867"/>
    <mergeCell ref="T2867:U2867"/>
    <mergeCell ref="X2867:Y2867"/>
    <mergeCell ref="AB2867:AC2867"/>
    <mergeCell ref="AF2867:AG2867"/>
    <mergeCell ref="H2866:I2866"/>
    <mergeCell ref="L2866:M2866"/>
    <mergeCell ref="P2866:Q2866"/>
    <mergeCell ref="T2866:U2866"/>
    <mergeCell ref="X2866:Y2866"/>
    <mergeCell ref="AB2866:AC2866"/>
    <mergeCell ref="AN2864:AO2864"/>
    <mergeCell ref="H2865:I2865"/>
    <mergeCell ref="L2865:M2865"/>
    <mergeCell ref="P2865:Q2865"/>
    <mergeCell ref="T2865:U2865"/>
    <mergeCell ref="X2865:Y2865"/>
    <mergeCell ref="AB2865:AC2865"/>
    <mergeCell ref="AF2865:AG2865"/>
    <mergeCell ref="AJ2865:AK2865"/>
    <mergeCell ref="AN2865:AO2865"/>
    <mergeCell ref="AJ2863:AK2863"/>
    <mergeCell ref="AN2863:AO2863"/>
    <mergeCell ref="H2864:I2864"/>
    <mergeCell ref="L2864:M2864"/>
    <mergeCell ref="P2864:Q2864"/>
    <mergeCell ref="T2864:U2864"/>
    <mergeCell ref="X2864:Y2864"/>
    <mergeCell ref="AB2864:AC2864"/>
    <mergeCell ref="AF2864:AG2864"/>
    <mergeCell ref="AJ2864:AK2864"/>
    <mergeCell ref="AF2862:AG2862"/>
    <mergeCell ref="AJ2862:AK2862"/>
    <mergeCell ref="AN2862:AO2862"/>
    <mergeCell ref="H2863:I2863"/>
    <mergeCell ref="L2863:M2863"/>
    <mergeCell ref="P2863:Q2863"/>
    <mergeCell ref="T2863:U2863"/>
    <mergeCell ref="X2863:Y2863"/>
    <mergeCell ref="AB2863:AC2863"/>
    <mergeCell ref="AF2863:AG2863"/>
    <mergeCell ref="H2862:I2862"/>
    <mergeCell ref="L2862:M2862"/>
    <mergeCell ref="P2862:Q2862"/>
    <mergeCell ref="T2862:U2862"/>
    <mergeCell ref="X2862:Y2862"/>
    <mergeCell ref="AB2862:AC2862"/>
    <mergeCell ref="AM2860:AO2860"/>
    <mergeCell ref="G2861:I2861"/>
    <mergeCell ref="K2861:M2861"/>
    <mergeCell ref="O2861:Q2861"/>
    <mergeCell ref="S2861:U2861"/>
    <mergeCell ref="W2861:Y2861"/>
    <mergeCell ref="AA2861:AC2861"/>
    <mergeCell ref="AE2861:AG2861"/>
    <mergeCell ref="AI2861:AK2861"/>
    <mergeCell ref="AM2861:AO2861"/>
    <mergeCell ref="AI2859:AK2859"/>
    <mergeCell ref="AM2859:AO2859"/>
    <mergeCell ref="G2860:I2860"/>
    <mergeCell ref="K2860:M2860"/>
    <mergeCell ref="O2860:Q2860"/>
    <mergeCell ref="S2860:U2860"/>
    <mergeCell ref="W2860:Y2860"/>
    <mergeCell ref="AA2860:AC2860"/>
    <mergeCell ref="AE2860:AG2860"/>
    <mergeCell ref="AI2860:AK2860"/>
    <mergeCell ref="AF2858:AG2858"/>
    <mergeCell ref="AJ2858:AK2858"/>
    <mergeCell ref="AN2858:AO2858"/>
    <mergeCell ref="G2859:I2859"/>
    <mergeCell ref="K2859:M2859"/>
    <mergeCell ref="O2859:Q2859"/>
    <mergeCell ref="S2859:U2859"/>
    <mergeCell ref="W2859:Y2859"/>
    <mergeCell ref="AA2859:AC2859"/>
    <mergeCell ref="AE2859:AG2859"/>
    <mergeCell ref="H2858:I2858"/>
    <mergeCell ref="L2858:M2858"/>
    <mergeCell ref="P2858:Q2858"/>
    <mergeCell ref="T2858:U2858"/>
    <mergeCell ref="X2858:Y2858"/>
    <mergeCell ref="AB2858:AC2858"/>
    <mergeCell ref="AM2856:AO2856"/>
    <mergeCell ref="H2857:I2857"/>
    <mergeCell ref="L2857:M2857"/>
    <mergeCell ref="P2857:Q2857"/>
    <mergeCell ref="T2857:U2857"/>
    <mergeCell ref="X2857:Y2857"/>
    <mergeCell ref="AB2857:AC2857"/>
    <mergeCell ref="AF2857:AG2857"/>
    <mergeCell ref="AJ2857:AK2857"/>
    <mergeCell ref="AN2857:AO2857"/>
    <mergeCell ref="AI2855:AK2855"/>
    <mergeCell ref="AM2855:AO2855"/>
    <mergeCell ref="G2856:I2856"/>
    <mergeCell ref="K2856:M2856"/>
    <mergeCell ref="O2856:Q2856"/>
    <mergeCell ref="S2856:U2856"/>
    <mergeCell ref="W2856:Y2856"/>
    <mergeCell ref="AA2856:AC2856"/>
    <mergeCell ref="AE2856:AG2856"/>
    <mergeCell ref="AI2856:AK2856"/>
    <mergeCell ref="AE2854:AG2854"/>
    <mergeCell ref="AI2854:AK2854"/>
    <mergeCell ref="AM2854:AO2854"/>
    <mergeCell ref="G2855:I2855"/>
    <mergeCell ref="K2855:M2855"/>
    <mergeCell ref="O2855:Q2855"/>
    <mergeCell ref="S2855:U2855"/>
    <mergeCell ref="W2855:Y2855"/>
    <mergeCell ref="AA2855:AC2855"/>
    <mergeCell ref="AE2855:AG2855"/>
    <mergeCell ref="G2854:I2854"/>
    <mergeCell ref="K2854:M2854"/>
    <mergeCell ref="O2854:Q2854"/>
    <mergeCell ref="S2854:U2854"/>
    <mergeCell ref="W2854:Y2854"/>
    <mergeCell ref="AA2854:AC2854"/>
    <mergeCell ref="AN2852:AO2852"/>
    <mergeCell ref="H2853:I2853"/>
    <mergeCell ref="L2853:M2853"/>
    <mergeCell ref="P2853:Q2853"/>
    <mergeCell ref="T2853:U2853"/>
    <mergeCell ref="X2853:Y2853"/>
    <mergeCell ref="AB2853:AC2853"/>
    <mergeCell ref="AF2853:AG2853"/>
    <mergeCell ref="AJ2853:AK2853"/>
    <mergeCell ref="AN2853:AO2853"/>
    <mergeCell ref="AI2851:AK2851"/>
    <mergeCell ref="AM2851:AO2851"/>
    <mergeCell ref="H2852:I2852"/>
    <mergeCell ref="L2852:M2852"/>
    <mergeCell ref="P2852:Q2852"/>
    <mergeCell ref="T2852:U2852"/>
    <mergeCell ref="X2852:Y2852"/>
    <mergeCell ref="AB2852:AC2852"/>
    <mergeCell ref="AF2852:AG2852"/>
    <mergeCell ref="AJ2852:AK2852"/>
    <mergeCell ref="AE2850:AG2850"/>
    <mergeCell ref="AI2850:AK2850"/>
    <mergeCell ref="AM2850:AO2850"/>
    <mergeCell ref="G2851:I2851"/>
    <mergeCell ref="K2851:M2851"/>
    <mergeCell ref="O2851:Q2851"/>
    <mergeCell ref="S2851:U2851"/>
    <mergeCell ref="W2851:Y2851"/>
    <mergeCell ref="AA2851:AC2851"/>
    <mergeCell ref="AE2851:AG2851"/>
    <mergeCell ref="G2850:I2850"/>
    <mergeCell ref="K2850:M2850"/>
    <mergeCell ref="O2850:Q2850"/>
    <mergeCell ref="S2850:U2850"/>
    <mergeCell ref="W2850:Y2850"/>
    <mergeCell ref="AA2850:AC2850"/>
    <mergeCell ref="AN2848:AO2848"/>
    <mergeCell ref="G2849:I2849"/>
    <mergeCell ref="K2849:M2849"/>
    <mergeCell ref="O2849:Q2849"/>
    <mergeCell ref="S2849:U2849"/>
    <mergeCell ref="W2849:Y2849"/>
    <mergeCell ref="AA2849:AC2849"/>
    <mergeCell ref="AE2849:AG2849"/>
    <mergeCell ref="AI2849:AK2849"/>
    <mergeCell ref="AM2849:AO2849"/>
    <mergeCell ref="AJ2847:AK2847"/>
    <mergeCell ref="AN2847:AO2847"/>
    <mergeCell ref="H2848:I2848"/>
    <mergeCell ref="L2848:M2848"/>
    <mergeCell ref="P2848:Q2848"/>
    <mergeCell ref="T2848:U2848"/>
    <mergeCell ref="X2848:Y2848"/>
    <mergeCell ref="AB2848:AC2848"/>
    <mergeCell ref="AF2848:AG2848"/>
    <mergeCell ref="AJ2848:AK2848"/>
    <mergeCell ref="AF2846:AG2846"/>
    <mergeCell ref="AJ2846:AK2846"/>
    <mergeCell ref="AN2846:AO2846"/>
    <mergeCell ref="H2847:I2847"/>
    <mergeCell ref="L2847:M2847"/>
    <mergeCell ref="P2847:Q2847"/>
    <mergeCell ref="T2847:U2847"/>
    <mergeCell ref="X2847:Y2847"/>
    <mergeCell ref="AB2847:AC2847"/>
    <mergeCell ref="AF2847:AG2847"/>
    <mergeCell ref="H2846:I2846"/>
    <mergeCell ref="L2846:M2846"/>
    <mergeCell ref="P2846:Q2846"/>
    <mergeCell ref="T2846:U2846"/>
    <mergeCell ref="X2846:Y2846"/>
    <mergeCell ref="AB2846:AC2846"/>
    <mergeCell ref="AN2844:AO2844"/>
    <mergeCell ref="H2845:I2845"/>
    <mergeCell ref="L2845:M2845"/>
    <mergeCell ref="P2845:Q2845"/>
    <mergeCell ref="T2845:U2845"/>
    <mergeCell ref="X2845:Y2845"/>
    <mergeCell ref="AB2845:AC2845"/>
    <mergeCell ref="AF2845:AG2845"/>
    <mergeCell ref="AJ2845:AK2845"/>
    <mergeCell ref="AN2845:AO2845"/>
    <mergeCell ref="AJ2843:AK2843"/>
    <mergeCell ref="AN2843:AO2843"/>
    <mergeCell ref="H2844:I2844"/>
    <mergeCell ref="L2844:M2844"/>
    <mergeCell ref="P2844:Q2844"/>
    <mergeCell ref="T2844:U2844"/>
    <mergeCell ref="X2844:Y2844"/>
    <mergeCell ref="AB2844:AC2844"/>
    <mergeCell ref="AF2844:AG2844"/>
    <mergeCell ref="AJ2844:AK2844"/>
    <mergeCell ref="AF2842:AG2842"/>
    <mergeCell ref="AJ2842:AK2842"/>
    <mergeCell ref="AN2842:AO2842"/>
    <mergeCell ref="H2843:I2843"/>
    <mergeCell ref="L2843:M2843"/>
    <mergeCell ref="P2843:Q2843"/>
    <mergeCell ref="T2843:U2843"/>
    <mergeCell ref="X2843:Y2843"/>
    <mergeCell ref="AB2843:AC2843"/>
    <mergeCell ref="AF2843:AG2843"/>
    <mergeCell ref="H2842:I2842"/>
    <mergeCell ref="L2842:M2842"/>
    <mergeCell ref="P2842:Q2842"/>
    <mergeCell ref="T2842:U2842"/>
    <mergeCell ref="X2842:Y2842"/>
    <mergeCell ref="AB2842:AC2842"/>
    <mergeCell ref="AN2840:AO2840"/>
    <mergeCell ref="H2841:I2841"/>
    <mergeCell ref="L2841:M2841"/>
    <mergeCell ref="P2841:Q2841"/>
    <mergeCell ref="T2841:U2841"/>
    <mergeCell ref="X2841:Y2841"/>
    <mergeCell ref="AB2841:AC2841"/>
    <mergeCell ref="AF2841:AG2841"/>
    <mergeCell ref="AJ2841:AK2841"/>
    <mergeCell ref="AN2841:AO2841"/>
    <mergeCell ref="AJ2839:AK2839"/>
    <mergeCell ref="AN2839:AO2839"/>
    <mergeCell ref="H2840:I2840"/>
    <mergeCell ref="L2840:M2840"/>
    <mergeCell ref="P2840:Q2840"/>
    <mergeCell ref="T2840:U2840"/>
    <mergeCell ref="X2840:Y2840"/>
    <mergeCell ref="AB2840:AC2840"/>
    <mergeCell ref="AF2840:AG2840"/>
    <mergeCell ref="AJ2840:AK2840"/>
    <mergeCell ref="AF2838:AG2838"/>
    <mergeCell ref="AJ2838:AK2838"/>
    <mergeCell ref="AN2838:AO2838"/>
    <mergeCell ref="H2839:I2839"/>
    <mergeCell ref="L2839:M2839"/>
    <mergeCell ref="P2839:Q2839"/>
    <mergeCell ref="T2839:U2839"/>
    <mergeCell ref="X2839:Y2839"/>
    <mergeCell ref="AB2839:AC2839"/>
    <mergeCell ref="AF2839:AG2839"/>
    <mergeCell ref="H2838:I2838"/>
    <mergeCell ref="L2838:M2838"/>
    <mergeCell ref="P2838:Q2838"/>
    <mergeCell ref="T2838:U2838"/>
    <mergeCell ref="X2838:Y2838"/>
    <mergeCell ref="AB2838:AC2838"/>
    <mergeCell ref="AM2836:AO2836"/>
    <mergeCell ref="H2837:I2837"/>
    <mergeCell ref="L2837:M2837"/>
    <mergeCell ref="P2837:Q2837"/>
    <mergeCell ref="T2837:U2837"/>
    <mergeCell ref="X2837:Y2837"/>
    <mergeCell ref="AB2837:AC2837"/>
    <mergeCell ref="AF2837:AG2837"/>
    <mergeCell ref="AJ2837:AK2837"/>
    <mergeCell ref="AN2837:AO2837"/>
    <mergeCell ref="AI2835:AK2835"/>
    <mergeCell ref="AM2835:AO2835"/>
    <mergeCell ref="G2836:I2836"/>
    <mergeCell ref="K2836:M2836"/>
    <mergeCell ref="O2836:Q2836"/>
    <mergeCell ref="S2836:U2836"/>
    <mergeCell ref="W2836:Y2836"/>
    <mergeCell ref="AA2836:AC2836"/>
    <mergeCell ref="AE2836:AG2836"/>
    <mergeCell ref="AI2836:AK2836"/>
    <mergeCell ref="AE2834:AG2834"/>
    <mergeCell ref="AI2834:AK2834"/>
    <mergeCell ref="AM2834:AO2834"/>
    <mergeCell ref="G2835:I2835"/>
    <mergeCell ref="K2835:M2835"/>
    <mergeCell ref="O2835:Q2835"/>
    <mergeCell ref="S2835:U2835"/>
    <mergeCell ref="W2835:Y2835"/>
    <mergeCell ref="AA2835:AC2835"/>
    <mergeCell ref="AE2835:AG2835"/>
    <mergeCell ref="G2834:I2834"/>
    <mergeCell ref="K2834:M2834"/>
    <mergeCell ref="O2834:Q2834"/>
    <mergeCell ref="S2834:U2834"/>
    <mergeCell ref="W2834:Y2834"/>
    <mergeCell ref="AA2834:AC2834"/>
    <mergeCell ref="AN2832:AO2832"/>
    <mergeCell ref="H2833:I2833"/>
    <mergeCell ref="L2833:M2833"/>
    <mergeCell ref="P2833:Q2833"/>
    <mergeCell ref="T2833:U2833"/>
    <mergeCell ref="X2833:Y2833"/>
    <mergeCell ref="AB2833:AC2833"/>
    <mergeCell ref="AF2833:AG2833"/>
    <mergeCell ref="AJ2833:AK2833"/>
    <mergeCell ref="AN2833:AO2833"/>
    <mergeCell ref="AI2831:AK2831"/>
    <mergeCell ref="AM2831:AO2831"/>
    <mergeCell ref="H2832:I2832"/>
    <mergeCell ref="L2832:M2832"/>
    <mergeCell ref="P2832:Q2832"/>
    <mergeCell ref="T2832:U2832"/>
    <mergeCell ref="X2832:Y2832"/>
    <mergeCell ref="AB2832:AC2832"/>
    <mergeCell ref="AF2832:AG2832"/>
    <mergeCell ref="AJ2832:AK2832"/>
    <mergeCell ref="AE2830:AG2830"/>
    <mergeCell ref="AI2830:AK2830"/>
    <mergeCell ref="AM2830:AO2830"/>
    <mergeCell ref="G2831:I2831"/>
    <mergeCell ref="K2831:M2831"/>
    <mergeCell ref="O2831:Q2831"/>
    <mergeCell ref="S2831:U2831"/>
    <mergeCell ref="W2831:Y2831"/>
    <mergeCell ref="AA2831:AC2831"/>
    <mergeCell ref="AE2831:AG2831"/>
    <mergeCell ref="G2830:I2830"/>
    <mergeCell ref="K2830:M2830"/>
    <mergeCell ref="O2830:Q2830"/>
    <mergeCell ref="S2830:U2830"/>
    <mergeCell ref="W2830:Y2830"/>
    <mergeCell ref="AA2830:AC2830"/>
    <mergeCell ref="AN2828:AO2828"/>
    <mergeCell ref="H2829:I2829"/>
    <mergeCell ref="L2829:M2829"/>
    <mergeCell ref="P2829:Q2829"/>
    <mergeCell ref="T2829:U2829"/>
    <mergeCell ref="X2829:Y2829"/>
    <mergeCell ref="AB2829:AC2829"/>
    <mergeCell ref="AF2829:AG2829"/>
    <mergeCell ref="AJ2829:AK2829"/>
    <mergeCell ref="AN2829:AO2829"/>
    <mergeCell ref="AI2827:AK2827"/>
    <mergeCell ref="AM2827:AO2827"/>
    <mergeCell ref="H2828:I2828"/>
    <mergeCell ref="L2828:M2828"/>
    <mergeCell ref="P2828:Q2828"/>
    <mergeCell ref="T2828:U2828"/>
    <mergeCell ref="X2828:Y2828"/>
    <mergeCell ref="AB2828:AC2828"/>
    <mergeCell ref="AF2828:AG2828"/>
    <mergeCell ref="AJ2828:AK2828"/>
    <mergeCell ref="AE2826:AG2826"/>
    <mergeCell ref="AI2826:AK2826"/>
    <mergeCell ref="AM2826:AO2826"/>
    <mergeCell ref="G2827:I2827"/>
    <mergeCell ref="K2827:M2827"/>
    <mergeCell ref="O2827:Q2827"/>
    <mergeCell ref="S2827:U2827"/>
    <mergeCell ref="W2827:Y2827"/>
    <mergeCell ref="AA2827:AC2827"/>
    <mergeCell ref="AE2827:AG2827"/>
    <mergeCell ref="G2826:I2826"/>
    <mergeCell ref="K2826:M2826"/>
    <mergeCell ref="O2826:Q2826"/>
    <mergeCell ref="S2826:U2826"/>
    <mergeCell ref="W2826:Y2826"/>
    <mergeCell ref="AA2826:AC2826"/>
    <mergeCell ref="AN2824:AO2824"/>
    <mergeCell ref="G2825:I2825"/>
    <mergeCell ref="K2825:M2825"/>
    <mergeCell ref="O2825:Q2825"/>
    <mergeCell ref="S2825:U2825"/>
    <mergeCell ref="W2825:Y2825"/>
    <mergeCell ref="AA2825:AC2825"/>
    <mergeCell ref="AE2825:AG2825"/>
    <mergeCell ref="AI2825:AK2825"/>
    <mergeCell ref="AM2825:AO2825"/>
    <mergeCell ref="AM2823:AO2823"/>
    <mergeCell ref="A2824:E2824"/>
    <mergeCell ref="H2824:I2824"/>
    <mergeCell ref="L2824:M2824"/>
    <mergeCell ref="P2824:Q2824"/>
    <mergeCell ref="T2824:U2824"/>
    <mergeCell ref="X2824:Y2824"/>
    <mergeCell ref="AB2824:AC2824"/>
    <mergeCell ref="AF2824:AG2824"/>
    <mergeCell ref="AJ2824:AK2824"/>
    <mergeCell ref="AI2822:AK2822"/>
    <mergeCell ref="AM2822:AO2822"/>
    <mergeCell ref="G2823:I2823"/>
    <mergeCell ref="K2823:M2823"/>
    <mergeCell ref="O2823:Q2823"/>
    <mergeCell ref="S2823:U2823"/>
    <mergeCell ref="W2823:Y2823"/>
    <mergeCell ref="AA2823:AC2823"/>
    <mergeCell ref="AE2823:AG2823"/>
    <mergeCell ref="AI2823:AK2823"/>
    <mergeCell ref="AF2821:AG2821"/>
    <mergeCell ref="AJ2821:AK2821"/>
    <mergeCell ref="AN2821:AO2821"/>
    <mergeCell ref="G2822:I2822"/>
    <mergeCell ref="K2822:M2822"/>
    <mergeCell ref="O2822:Q2822"/>
    <mergeCell ref="S2822:U2822"/>
    <mergeCell ref="W2822:Y2822"/>
    <mergeCell ref="AA2822:AC2822"/>
    <mergeCell ref="AE2822:AG2822"/>
    <mergeCell ref="H2821:I2821"/>
    <mergeCell ref="L2821:M2821"/>
    <mergeCell ref="P2821:Q2821"/>
    <mergeCell ref="T2821:U2821"/>
    <mergeCell ref="X2821:Y2821"/>
    <mergeCell ref="AB2821:AC2821"/>
    <mergeCell ref="AM2819:AO2819"/>
    <mergeCell ref="H2820:I2820"/>
    <mergeCell ref="L2820:M2820"/>
    <mergeCell ref="P2820:Q2820"/>
    <mergeCell ref="T2820:U2820"/>
    <mergeCell ref="X2820:Y2820"/>
    <mergeCell ref="AB2820:AC2820"/>
    <mergeCell ref="AF2820:AG2820"/>
    <mergeCell ref="AJ2820:AK2820"/>
    <mergeCell ref="AN2820:AO2820"/>
    <mergeCell ref="AI2818:AK2818"/>
    <mergeCell ref="AM2818:AO2818"/>
    <mergeCell ref="G2819:I2819"/>
    <mergeCell ref="K2819:M2819"/>
    <mergeCell ref="O2819:Q2819"/>
    <mergeCell ref="S2819:U2819"/>
    <mergeCell ref="W2819:Y2819"/>
    <mergeCell ref="AA2819:AC2819"/>
    <mergeCell ref="AE2819:AG2819"/>
    <mergeCell ref="AI2819:AK2819"/>
    <mergeCell ref="AF2817:AG2817"/>
    <mergeCell ref="AJ2817:AK2817"/>
    <mergeCell ref="AN2817:AO2817"/>
    <mergeCell ref="G2818:I2818"/>
    <mergeCell ref="K2818:M2818"/>
    <mergeCell ref="O2818:Q2818"/>
    <mergeCell ref="S2818:U2818"/>
    <mergeCell ref="W2818:Y2818"/>
    <mergeCell ref="AA2818:AC2818"/>
    <mergeCell ref="AE2818:AG2818"/>
    <mergeCell ref="H2817:I2817"/>
    <mergeCell ref="L2817:M2817"/>
    <mergeCell ref="P2817:Q2817"/>
    <mergeCell ref="T2817:U2817"/>
    <mergeCell ref="X2817:Y2817"/>
    <mergeCell ref="AB2817:AC2817"/>
    <mergeCell ref="AM2815:AO2815"/>
    <mergeCell ref="H2816:I2816"/>
    <mergeCell ref="L2816:M2816"/>
    <mergeCell ref="P2816:Q2816"/>
    <mergeCell ref="T2816:U2816"/>
    <mergeCell ref="X2816:Y2816"/>
    <mergeCell ref="AB2816:AC2816"/>
    <mergeCell ref="AF2816:AG2816"/>
    <mergeCell ref="AJ2816:AK2816"/>
    <mergeCell ref="AN2816:AO2816"/>
    <mergeCell ref="AI2814:AK2814"/>
    <mergeCell ref="AM2814:AO2814"/>
    <mergeCell ref="G2815:I2815"/>
    <mergeCell ref="K2815:M2815"/>
    <mergeCell ref="O2815:Q2815"/>
    <mergeCell ref="S2815:U2815"/>
    <mergeCell ref="W2815:Y2815"/>
    <mergeCell ref="AA2815:AC2815"/>
    <mergeCell ref="AE2815:AG2815"/>
    <mergeCell ref="AI2815:AK2815"/>
    <mergeCell ref="AE2813:AG2813"/>
    <mergeCell ref="AI2813:AK2813"/>
    <mergeCell ref="AM2813:AO2813"/>
    <mergeCell ref="G2814:I2814"/>
    <mergeCell ref="K2814:M2814"/>
    <mergeCell ref="O2814:Q2814"/>
    <mergeCell ref="S2814:U2814"/>
    <mergeCell ref="W2814:Y2814"/>
    <mergeCell ref="AA2814:AC2814"/>
    <mergeCell ref="AE2814:AG2814"/>
    <mergeCell ref="AB2812:AC2812"/>
    <mergeCell ref="AF2812:AG2812"/>
    <mergeCell ref="AJ2812:AK2812"/>
    <mergeCell ref="AN2812:AO2812"/>
    <mergeCell ref="G2813:I2813"/>
    <mergeCell ref="K2813:M2813"/>
    <mergeCell ref="O2813:Q2813"/>
    <mergeCell ref="S2813:U2813"/>
    <mergeCell ref="W2813:Y2813"/>
    <mergeCell ref="AA2813:AC2813"/>
    <mergeCell ref="A2812:E2812"/>
    <mergeCell ref="H2812:I2812"/>
    <mergeCell ref="L2812:M2812"/>
    <mergeCell ref="P2812:Q2812"/>
    <mergeCell ref="T2812:U2812"/>
    <mergeCell ref="X2812:Y2812"/>
    <mergeCell ref="AM2810:AO2810"/>
    <mergeCell ref="G2811:I2811"/>
    <mergeCell ref="K2811:M2811"/>
    <mergeCell ref="O2811:Q2811"/>
    <mergeCell ref="S2811:U2811"/>
    <mergeCell ref="W2811:Y2811"/>
    <mergeCell ref="AA2811:AC2811"/>
    <mergeCell ref="AE2811:AG2811"/>
    <mergeCell ref="AI2811:AK2811"/>
    <mergeCell ref="AM2811:AO2811"/>
    <mergeCell ref="AJ2809:AK2809"/>
    <mergeCell ref="AN2809:AO2809"/>
    <mergeCell ref="G2810:I2810"/>
    <mergeCell ref="K2810:M2810"/>
    <mergeCell ref="O2810:Q2810"/>
    <mergeCell ref="S2810:U2810"/>
    <mergeCell ref="W2810:Y2810"/>
    <mergeCell ref="AA2810:AC2810"/>
    <mergeCell ref="AE2810:AG2810"/>
    <mergeCell ref="AI2810:AK2810"/>
    <mergeCell ref="AF2808:AG2808"/>
    <mergeCell ref="AJ2808:AK2808"/>
    <mergeCell ref="AN2808:AO2808"/>
    <mergeCell ref="H2809:I2809"/>
    <mergeCell ref="L2809:M2809"/>
    <mergeCell ref="P2809:Q2809"/>
    <mergeCell ref="T2809:U2809"/>
    <mergeCell ref="X2809:Y2809"/>
    <mergeCell ref="AB2809:AC2809"/>
    <mergeCell ref="AF2809:AG2809"/>
    <mergeCell ref="H2808:I2808"/>
    <mergeCell ref="L2808:M2808"/>
    <mergeCell ref="P2808:Q2808"/>
    <mergeCell ref="T2808:U2808"/>
    <mergeCell ref="X2808:Y2808"/>
    <mergeCell ref="AB2808:AC2808"/>
    <mergeCell ref="AM2806:AO2806"/>
    <mergeCell ref="G2807:I2807"/>
    <mergeCell ref="K2807:M2807"/>
    <mergeCell ref="O2807:Q2807"/>
    <mergeCell ref="S2807:U2807"/>
    <mergeCell ref="W2807:Y2807"/>
    <mergeCell ref="AA2807:AC2807"/>
    <mergeCell ref="AE2807:AG2807"/>
    <mergeCell ref="AI2807:AK2807"/>
    <mergeCell ref="AM2807:AO2807"/>
    <mergeCell ref="AJ2805:AK2805"/>
    <mergeCell ref="AN2805:AO2805"/>
    <mergeCell ref="G2806:I2806"/>
    <mergeCell ref="K2806:M2806"/>
    <mergeCell ref="O2806:Q2806"/>
    <mergeCell ref="S2806:U2806"/>
    <mergeCell ref="W2806:Y2806"/>
    <mergeCell ref="AA2806:AC2806"/>
    <mergeCell ref="AE2806:AG2806"/>
    <mergeCell ref="AI2806:AK2806"/>
    <mergeCell ref="AF2804:AG2804"/>
    <mergeCell ref="AJ2804:AK2804"/>
    <mergeCell ref="AN2804:AO2804"/>
    <mergeCell ref="H2805:I2805"/>
    <mergeCell ref="L2805:M2805"/>
    <mergeCell ref="P2805:Q2805"/>
    <mergeCell ref="T2805:U2805"/>
    <mergeCell ref="X2805:Y2805"/>
    <mergeCell ref="AB2805:AC2805"/>
    <mergeCell ref="AF2805:AG2805"/>
    <mergeCell ref="H2804:I2804"/>
    <mergeCell ref="L2804:M2804"/>
    <mergeCell ref="P2804:Q2804"/>
    <mergeCell ref="T2804:U2804"/>
    <mergeCell ref="X2804:Y2804"/>
    <mergeCell ref="AB2804:AC2804"/>
    <mergeCell ref="AM2802:AO2802"/>
    <mergeCell ref="G2803:I2803"/>
    <mergeCell ref="K2803:M2803"/>
    <mergeCell ref="O2803:Q2803"/>
    <mergeCell ref="S2803:U2803"/>
    <mergeCell ref="W2803:Y2803"/>
    <mergeCell ref="AA2803:AC2803"/>
    <mergeCell ref="AE2803:AG2803"/>
    <mergeCell ref="AI2803:AK2803"/>
    <mergeCell ref="AM2803:AO2803"/>
    <mergeCell ref="AJ2801:AK2801"/>
    <mergeCell ref="AN2801:AO2801"/>
    <mergeCell ref="G2802:I2802"/>
    <mergeCell ref="K2802:M2802"/>
    <mergeCell ref="O2802:Q2802"/>
    <mergeCell ref="S2802:U2802"/>
    <mergeCell ref="W2802:Y2802"/>
    <mergeCell ref="AA2802:AC2802"/>
    <mergeCell ref="AE2802:AG2802"/>
    <mergeCell ref="AI2802:AK2802"/>
    <mergeCell ref="AF2800:AG2800"/>
    <mergeCell ref="AJ2800:AK2800"/>
    <mergeCell ref="AN2800:AO2800"/>
    <mergeCell ref="H2801:I2801"/>
    <mergeCell ref="L2801:M2801"/>
    <mergeCell ref="P2801:Q2801"/>
    <mergeCell ref="T2801:U2801"/>
    <mergeCell ref="X2801:Y2801"/>
    <mergeCell ref="AB2801:AC2801"/>
    <mergeCell ref="AF2801:AG2801"/>
    <mergeCell ref="H2800:I2800"/>
    <mergeCell ref="L2800:M2800"/>
    <mergeCell ref="P2800:Q2800"/>
    <mergeCell ref="T2800:U2800"/>
    <mergeCell ref="X2800:Y2800"/>
    <mergeCell ref="AB2800:AC2800"/>
    <mergeCell ref="AM2798:AO2798"/>
    <mergeCell ref="G2799:I2799"/>
    <mergeCell ref="K2799:M2799"/>
    <mergeCell ref="O2799:Q2799"/>
    <mergeCell ref="S2799:U2799"/>
    <mergeCell ref="W2799:Y2799"/>
    <mergeCell ref="AA2799:AC2799"/>
    <mergeCell ref="AE2799:AG2799"/>
    <mergeCell ref="AI2799:AK2799"/>
    <mergeCell ref="AM2799:AO2799"/>
    <mergeCell ref="AJ2797:AK2797"/>
    <mergeCell ref="AN2797:AO2797"/>
    <mergeCell ref="G2798:I2798"/>
    <mergeCell ref="K2798:M2798"/>
    <mergeCell ref="O2798:Q2798"/>
    <mergeCell ref="S2798:U2798"/>
    <mergeCell ref="W2798:Y2798"/>
    <mergeCell ref="AA2798:AC2798"/>
    <mergeCell ref="AE2798:AG2798"/>
    <mergeCell ref="AI2798:AK2798"/>
    <mergeCell ref="AI2796:AK2796"/>
    <mergeCell ref="AM2796:AO2796"/>
    <mergeCell ref="A2797:E2797"/>
    <mergeCell ref="H2797:I2797"/>
    <mergeCell ref="L2797:M2797"/>
    <mergeCell ref="P2797:Q2797"/>
    <mergeCell ref="T2797:U2797"/>
    <mergeCell ref="X2797:Y2797"/>
    <mergeCell ref="AB2797:AC2797"/>
    <mergeCell ref="AF2797:AG2797"/>
    <mergeCell ref="AE2795:AG2795"/>
    <mergeCell ref="AI2795:AK2795"/>
    <mergeCell ref="AM2795:AO2795"/>
    <mergeCell ref="G2796:I2796"/>
    <mergeCell ref="K2796:M2796"/>
    <mergeCell ref="O2796:Q2796"/>
    <mergeCell ref="S2796:U2796"/>
    <mergeCell ref="W2796:Y2796"/>
    <mergeCell ref="AA2796:AC2796"/>
    <mergeCell ref="AE2796:AG2796"/>
    <mergeCell ref="G2795:I2795"/>
    <mergeCell ref="K2795:M2795"/>
    <mergeCell ref="O2795:Q2795"/>
    <mergeCell ref="S2795:U2795"/>
    <mergeCell ref="W2795:Y2795"/>
    <mergeCell ref="AA2795:AC2795"/>
    <mergeCell ref="AN2793:AO2793"/>
    <mergeCell ref="H2794:I2794"/>
    <mergeCell ref="L2794:M2794"/>
    <mergeCell ref="P2794:Q2794"/>
    <mergeCell ref="T2794:U2794"/>
    <mergeCell ref="X2794:Y2794"/>
    <mergeCell ref="AB2794:AC2794"/>
    <mergeCell ref="AF2794:AG2794"/>
    <mergeCell ref="AJ2794:AK2794"/>
    <mergeCell ref="AN2794:AO2794"/>
    <mergeCell ref="AI2792:AK2792"/>
    <mergeCell ref="AM2792:AO2792"/>
    <mergeCell ref="H2793:I2793"/>
    <mergeCell ref="L2793:M2793"/>
    <mergeCell ref="P2793:Q2793"/>
    <mergeCell ref="T2793:U2793"/>
    <mergeCell ref="X2793:Y2793"/>
    <mergeCell ref="AB2793:AC2793"/>
    <mergeCell ref="AF2793:AG2793"/>
    <mergeCell ref="AJ2793:AK2793"/>
    <mergeCell ref="AE2791:AG2791"/>
    <mergeCell ref="AI2791:AK2791"/>
    <mergeCell ref="AM2791:AO2791"/>
    <mergeCell ref="G2792:I2792"/>
    <mergeCell ref="K2792:M2792"/>
    <mergeCell ref="O2792:Q2792"/>
    <mergeCell ref="S2792:U2792"/>
    <mergeCell ref="W2792:Y2792"/>
    <mergeCell ref="AA2792:AC2792"/>
    <mergeCell ref="AE2792:AG2792"/>
    <mergeCell ref="G2791:I2791"/>
    <mergeCell ref="K2791:M2791"/>
    <mergeCell ref="O2791:Q2791"/>
    <mergeCell ref="S2791:U2791"/>
    <mergeCell ref="W2791:Y2791"/>
    <mergeCell ref="AA2791:AC2791"/>
    <mergeCell ref="AN2789:AO2789"/>
    <mergeCell ref="H2790:I2790"/>
    <mergeCell ref="L2790:M2790"/>
    <mergeCell ref="P2790:Q2790"/>
    <mergeCell ref="T2790:U2790"/>
    <mergeCell ref="X2790:Y2790"/>
    <mergeCell ref="AB2790:AC2790"/>
    <mergeCell ref="AF2790:AG2790"/>
    <mergeCell ref="AJ2790:AK2790"/>
    <mergeCell ref="AN2790:AO2790"/>
    <mergeCell ref="AJ2788:AK2788"/>
    <mergeCell ref="AN2788:AO2788"/>
    <mergeCell ref="H2789:I2789"/>
    <mergeCell ref="L2789:M2789"/>
    <mergeCell ref="P2789:Q2789"/>
    <mergeCell ref="T2789:U2789"/>
    <mergeCell ref="X2789:Y2789"/>
    <mergeCell ref="AB2789:AC2789"/>
    <mergeCell ref="AF2789:AG2789"/>
    <mergeCell ref="AJ2789:AK2789"/>
    <mergeCell ref="AE2787:AG2787"/>
    <mergeCell ref="AI2787:AK2787"/>
    <mergeCell ref="AM2787:AO2787"/>
    <mergeCell ref="H2788:I2788"/>
    <mergeCell ref="L2788:M2788"/>
    <mergeCell ref="P2788:Q2788"/>
    <mergeCell ref="T2788:U2788"/>
    <mergeCell ref="X2788:Y2788"/>
    <mergeCell ref="AB2788:AC2788"/>
    <mergeCell ref="AF2788:AG2788"/>
    <mergeCell ref="G2787:I2787"/>
    <mergeCell ref="K2787:M2787"/>
    <mergeCell ref="O2787:Q2787"/>
    <mergeCell ref="S2787:U2787"/>
    <mergeCell ref="W2787:Y2787"/>
    <mergeCell ref="AA2787:AC2787"/>
    <mergeCell ref="AN2785:AO2785"/>
    <mergeCell ref="G2786:I2786"/>
    <mergeCell ref="K2786:M2786"/>
    <mergeCell ref="O2786:Q2786"/>
    <mergeCell ref="S2786:U2786"/>
    <mergeCell ref="W2786:Y2786"/>
    <mergeCell ref="AA2786:AC2786"/>
    <mergeCell ref="AE2786:AG2786"/>
    <mergeCell ref="AI2786:AK2786"/>
    <mergeCell ref="AM2786:AO2786"/>
    <mergeCell ref="AJ2784:AK2784"/>
    <mergeCell ref="AN2784:AO2784"/>
    <mergeCell ref="H2785:I2785"/>
    <mergeCell ref="L2785:M2785"/>
    <mergeCell ref="P2785:Q2785"/>
    <mergeCell ref="T2785:U2785"/>
    <mergeCell ref="X2785:Y2785"/>
    <mergeCell ref="AB2785:AC2785"/>
    <mergeCell ref="AF2785:AG2785"/>
    <mergeCell ref="AJ2785:AK2785"/>
    <mergeCell ref="AF2783:AG2783"/>
    <mergeCell ref="AJ2783:AK2783"/>
    <mergeCell ref="AN2783:AO2783"/>
    <mergeCell ref="H2784:I2784"/>
    <mergeCell ref="L2784:M2784"/>
    <mergeCell ref="P2784:Q2784"/>
    <mergeCell ref="T2784:U2784"/>
    <mergeCell ref="X2784:Y2784"/>
    <mergeCell ref="AB2784:AC2784"/>
    <mergeCell ref="AF2784:AG2784"/>
    <mergeCell ref="H2783:I2783"/>
    <mergeCell ref="L2783:M2783"/>
    <mergeCell ref="P2783:Q2783"/>
    <mergeCell ref="T2783:U2783"/>
    <mergeCell ref="X2783:Y2783"/>
    <mergeCell ref="AB2783:AC2783"/>
    <mergeCell ref="AM2781:AO2781"/>
    <mergeCell ref="G2782:I2782"/>
    <mergeCell ref="K2782:M2782"/>
    <mergeCell ref="O2782:Q2782"/>
    <mergeCell ref="S2782:U2782"/>
    <mergeCell ref="W2782:Y2782"/>
    <mergeCell ref="AA2782:AC2782"/>
    <mergeCell ref="AE2782:AG2782"/>
    <mergeCell ref="AI2782:AK2782"/>
    <mergeCell ref="AM2782:AO2782"/>
    <mergeCell ref="AJ2780:AK2780"/>
    <mergeCell ref="AN2780:AO2780"/>
    <mergeCell ref="G2781:I2781"/>
    <mergeCell ref="K2781:M2781"/>
    <mergeCell ref="O2781:Q2781"/>
    <mergeCell ref="S2781:U2781"/>
    <mergeCell ref="W2781:Y2781"/>
    <mergeCell ref="AA2781:AC2781"/>
    <mergeCell ref="AE2781:AG2781"/>
    <mergeCell ref="AI2781:AK2781"/>
    <mergeCell ref="AF2779:AG2779"/>
    <mergeCell ref="AJ2779:AK2779"/>
    <mergeCell ref="AN2779:AO2779"/>
    <mergeCell ref="H2780:I2780"/>
    <mergeCell ref="L2780:M2780"/>
    <mergeCell ref="P2780:Q2780"/>
    <mergeCell ref="T2780:U2780"/>
    <mergeCell ref="X2780:Y2780"/>
    <mergeCell ref="AB2780:AC2780"/>
    <mergeCell ref="AF2780:AG2780"/>
    <mergeCell ref="H2779:I2779"/>
    <mergeCell ref="L2779:M2779"/>
    <mergeCell ref="P2779:Q2779"/>
    <mergeCell ref="T2779:U2779"/>
    <mergeCell ref="X2779:Y2779"/>
    <mergeCell ref="AB2779:AC2779"/>
    <mergeCell ref="AM2777:AO2777"/>
    <mergeCell ref="G2778:I2778"/>
    <mergeCell ref="K2778:M2778"/>
    <mergeCell ref="O2778:Q2778"/>
    <mergeCell ref="S2778:U2778"/>
    <mergeCell ref="W2778:Y2778"/>
    <mergeCell ref="AA2778:AC2778"/>
    <mergeCell ref="AE2778:AG2778"/>
    <mergeCell ref="AI2778:AK2778"/>
    <mergeCell ref="AM2778:AO2778"/>
    <mergeCell ref="AI2776:AK2776"/>
    <mergeCell ref="AM2776:AO2776"/>
    <mergeCell ref="G2777:I2777"/>
    <mergeCell ref="K2777:M2777"/>
    <mergeCell ref="O2777:Q2777"/>
    <mergeCell ref="S2777:U2777"/>
    <mergeCell ref="W2777:Y2777"/>
    <mergeCell ref="AA2777:AC2777"/>
    <mergeCell ref="AE2777:AG2777"/>
    <mergeCell ref="AI2777:AK2777"/>
    <mergeCell ref="AF2775:AG2775"/>
    <mergeCell ref="AJ2775:AK2775"/>
    <mergeCell ref="AN2775:AO2775"/>
    <mergeCell ref="G2776:I2776"/>
    <mergeCell ref="K2776:M2776"/>
    <mergeCell ref="O2776:Q2776"/>
    <mergeCell ref="S2776:U2776"/>
    <mergeCell ref="W2776:Y2776"/>
    <mergeCell ref="AA2776:AC2776"/>
    <mergeCell ref="AE2776:AG2776"/>
    <mergeCell ref="H2775:I2775"/>
    <mergeCell ref="L2775:M2775"/>
    <mergeCell ref="P2775:Q2775"/>
    <mergeCell ref="T2775:U2775"/>
    <mergeCell ref="X2775:Y2775"/>
    <mergeCell ref="AB2775:AC2775"/>
    <mergeCell ref="AM2773:AO2773"/>
    <mergeCell ref="H2774:I2774"/>
    <mergeCell ref="L2774:M2774"/>
    <mergeCell ref="P2774:Q2774"/>
    <mergeCell ref="T2774:U2774"/>
    <mergeCell ref="X2774:Y2774"/>
    <mergeCell ref="AB2774:AC2774"/>
    <mergeCell ref="AF2774:AG2774"/>
    <mergeCell ref="AJ2774:AK2774"/>
    <mergeCell ref="AN2774:AO2774"/>
    <mergeCell ref="AI2772:AK2772"/>
    <mergeCell ref="AM2772:AO2772"/>
    <mergeCell ref="G2773:I2773"/>
    <mergeCell ref="K2773:M2773"/>
    <mergeCell ref="O2773:Q2773"/>
    <mergeCell ref="S2773:U2773"/>
    <mergeCell ref="W2773:Y2773"/>
    <mergeCell ref="AA2773:AC2773"/>
    <mergeCell ref="AE2773:AG2773"/>
    <mergeCell ref="AI2773:AK2773"/>
    <mergeCell ref="AE2771:AG2771"/>
    <mergeCell ref="AI2771:AK2771"/>
    <mergeCell ref="AM2771:AO2771"/>
    <mergeCell ref="G2772:I2772"/>
    <mergeCell ref="K2772:M2772"/>
    <mergeCell ref="O2772:Q2772"/>
    <mergeCell ref="S2772:U2772"/>
    <mergeCell ref="W2772:Y2772"/>
    <mergeCell ref="AA2772:AC2772"/>
    <mergeCell ref="AE2772:AG2772"/>
    <mergeCell ref="G2771:I2771"/>
    <mergeCell ref="K2771:M2771"/>
    <mergeCell ref="O2771:Q2771"/>
    <mergeCell ref="S2771:U2771"/>
    <mergeCell ref="W2771:Y2771"/>
    <mergeCell ref="AA2771:AC2771"/>
    <mergeCell ref="AN2769:AO2769"/>
    <mergeCell ref="G2770:I2770"/>
    <mergeCell ref="K2770:M2770"/>
    <mergeCell ref="O2770:Q2770"/>
    <mergeCell ref="S2770:U2770"/>
    <mergeCell ref="W2770:Y2770"/>
    <mergeCell ref="AA2770:AC2770"/>
    <mergeCell ref="AE2770:AG2770"/>
    <mergeCell ref="AI2770:AK2770"/>
    <mergeCell ref="AM2770:AO2770"/>
    <mergeCell ref="AJ2768:AK2768"/>
    <mergeCell ref="AN2768:AO2768"/>
    <mergeCell ref="H2769:I2769"/>
    <mergeCell ref="L2769:M2769"/>
    <mergeCell ref="P2769:Q2769"/>
    <mergeCell ref="T2769:U2769"/>
    <mergeCell ref="X2769:Y2769"/>
    <mergeCell ref="AB2769:AC2769"/>
    <mergeCell ref="AF2769:AG2769"/>
    <mergeCell ref="AJ2769:AK2769"/>
    <mergeCell ref="AE2767:AG2767"/>
    <mergeCell ref="AI2767:AK2767"/>
    <mergeCell ref="AM2767:AO2767"/>
    <mergeCell ref="H2768:I2768"/>
    <mergeCell ref="L2768:M2768"/>
    <mergeCell ref="P2768:Q2768"/>
    <mergeCell ref="T2768:U2768"/>
    <mergeCell ref="X2768:Y2768"/>
    <mergeCell ref="AB2768:AC2768"/>
    <mergeCell ref="AF2768:AG2768"/>
    <mergeCell ref="G2767:I2767"/>
    <mergeCell ref="K2767:M2767"/>
    <mergeCell ref="O2767:Q2767"/>
    <mergeCell ref="S2767:U2767"/>
    <mergeCell ref="W2767:Y2767"/>
    <mergeCell ref="AA2767:AC2767"/>
    <mergeCell ref="AN2765:AO2765"/>
    <mergeCell ref="G2766:I2766"/>
    <mergeCell ref="K2766:M2766"/>
    <mergeCell ref="O2766:Q2766"/>
    <mergeCell ref="S2766:U2766"/>
    <mergeCell ref="W2766:Y2766"/>
    <mergeCell ref="AA2766:AC2766"/>
    <mergeCell ref="AE2766:AG2766"/>
    <mergeCell ref="AI2766:AK2766"/>
    <mergeCell ref="AM2766:AO2766"/>
    <mergeCell ref="AJ2764:AK2764"/>
    <mergeCell ref="AN2764:AO2764"/>
    <mergeCell ref="H2765:I2765"/>
    <mergeCell ref="L2765:M2765"/>
    <mergeCell ref="P2765:Q2765"/>
    <mergeCell ref="T2765:U2765"/>
    <mergeCell ref="X2765:Y2765"/>
    <mergeCell ref="AB2765:AC2765"/>
    <mergeCell ref="AF2765:AG2765"/>
    <mergeCell ref="AJ2765:AK2765"/>
    <mergeCell ref="AF2763:AG2763"/>
    <mergeCell ref="AJ2763:AK2763"/>
    <mergeCell ref="AN2763:AO2763"/>
    <mergeCell ref="H2764:I2764"/>
    <mergeCell ref="L2764:M2764"/>
    <mergeCell ref="P2764:Q2764"/>
    <mergeCell ref="T2764:U2764"/>
    <mergeCell ref="X2764:Y2764"/>
    <mergeCell ref="AB2764:AC2764"/>
    <mergeCell ref="AF2764:AG2764"/>
    <mergeCell ref="H2763:I2763"/>
    <mergeCell ref="L2763:M2763"/>
    <mergeCell ref="P2763:Q2763"/>
    <mergeCell ref="T2763:U2763"/>
    <mergeCell ref="X2763:Y2763"/>
    <mergeCell ref="AB2763:AC2763"/>
    <mergeCell ref="AM2761:AO2761"/>
    <mergeCell ref="H2762:I2762"/>
    <mergeCell ref="L2762:M2762"/>
    <mergeCell ref="P2762:Q2762"/>
    <mergeCell ref="T2762:U2762"/>
    <mergeCell ref="X2762:Y2762"/>
    <mergeCell ref="AB2762:AC2762"/>
    <mergeCell ref="AF2762:AG2762"/>
    <mergeCell ref="AJ2762:AK2762"/>
    <mergeCell ref="AN2762:AO2762"/>
    <mergeCell ref="AI2760:AK2760"/>
    <mergeCell ref="AM2760:AO2760"/>
    <mergeCell ref="G2761:I2761"/>
    <mergeCell ref="K2761:M2761"/>
    <mergeCell ref="O2761:Q2761"/>
    <mergeCell ref="S2761:U2761"/>
    <mergeCell ref="W2761:Y2761"/>
    <mergeCell ref="AA2761:AC2761"/>
    <mergeCell ref="AE2761:AG2761"/>
    <mergeCell ref="AI2761:AK2761"/>
    <mergeCell ref="AF2759:AG2759"/>
    <mergeCell ref="AJ2759:AK2759"/>
    <mergeCell ref="AN2759:AO2759"/>
    <mergeCell ref="G2760:I2760"/>
    <mergeCell ref="K2760:M2760"/>
    <mergeCell ref="O2760:Q2760"/>
    <mergeCell ref="S2760:U2760"/>
    <mergeCell ref="W2760:Y2760"/>
    <mergeCell ref="AA2760:AC2760"/>
    <mergeCell ref="AE2760:AG2760"/>
    <mergeCell ref="H2759:I2759"/>
    <mergeCell ref="L2759:M2759"/>
    <mergeCell ref="P2759:Q2759"/>
    <mergeCell ref="T2759:U2759"/>
    <mergeCell ref="X2759:Y2759"/>
    <mergeCell ref="AB2759:AC2759"/>
    <mergeCell ref="AN2757:AO2757"/>
    <mergeCell ref="H2758:I2758"/>
    <mergeCell ref="L2758:M2758"/>
    <mergeCell ref="P2758:Q2758"/>
    <mergeCell ref="T2758:U2758"/>
    <mergeCell ref="X2758:Y2758"/>
    <mergeCell ref="AB2758:AC2758"/>
    <mergeCell ref="AF2758:AG2758"/>
    <mergeCell ref="AJ2758:AK2758"/>
    <mergeCell ref="AN2758:AO2758"/>
    <mergeCell ref="AJ2756:AK2756"/>
    <mergeCell ref="AN2756:AO2756"/>
    <mergeCell ref="H2757:I2757"/>
    <mergeCell ref="L2757:M2757"/>
    <mergeCell ref="P2757:Q2757"/>
    <mergeCell ref="T2757:U2757"/>
    <mergeCell ref="X2757:Y2757"/>
    <mergeCell ref="AB2757:AC2757"/>
    <mergeCell ref="AF2757:AG2757"/>
    <mergeCell ref="AJ2757:AK2757"/>
    <mergeCell ref="AF2755:AG2755"/>
    <mergeCell ref="AJ2755:AK2755"/>
    <mergeCell ref="AN2755:AO2755"/>
    <mergeCell ref="H2756:I2756"/>
    <mergeCell ref="L2756:M2756"/>
    <mergeCell ref="P2756:Q2756"/>
    <mergeCell ref="T2756:U2756"/>
    <mergeCell ref="X2756:Y2756"/>
    <mergeCell ref="AB2756:AC2756"/>
    <mergeCell ref="AF2756:AG2756"/>
    <mergeCell ref="H2755:I2755"/>
    <mergeCell ref="L2755:M2755"/>
    <mergeCell ref="P2755:Q2755"/>
    <mergeCell ref="T2755:U2755"/>
    <mergeCell ref="X2755:Y2755"/>
    <mergeCell ref="AB2755:AC2755"/>
    <mergeCell ref="AM2753:AO2753"/>
    <mergeCell ref="G2754:I2754"/>
    <mergeCell ref="K2754:M2754"/>
    <mergeCell ref="O2754:Q2754"/>
    <mergeCell ref="S2754:U2754"/>
    <mergeCell ref="W2754:Y2754"/>
    <mergeCell ref="AA2754:AC2754"/>
    <mergeCell ref="AE2754:AG2754"/>
    <mergeCell ref="AI2754:AK2754"/>
    <mergeCell ref="AM2754:AO2754"/>
    <mergeCell ref="AJ2752:AK2752"/>
    <mergeCell ref="AN2752:AO2752"/>
    <mergeCell ref="G2753:I2753"/>
    <mergeCell ref="K2753:M2753"/>
    <mergeCell ref="O2753:Q2753"/>
    <mergeCell ref="S2753:U2753"/>
    <mergeCell ref="W2753:Y2753"/>
    <mergeCell ref="AA2753:AC2753"/>
    <mergeCell ref="AE2753:AG2753"/>
    <mergeCell ref="AI2753:AK2753"/>
    <mergeCell ref="AF2751:AG2751"/>
    <mergeCell ref="AJ2751:AK2751"/>
    <mergeCell ref="AN2751:AO2751"/>
    <mergeCell ref="H2752:I2752"/>
    <mergeCell ref="L2752:M2752"/>
    <mergeCell ref="P2752:Q2752"/>
    <mergeCell ref="T2752:U2752"/>
    <mergeCell ref="X2752:Y2752"/>
    <mergeCell ref="AB2752:AC2752"/>
    <mergeCell ref="AF2752:AG2752"/>
    <mergeCell ref="H2751:I2751"/>
    <mergeCell ref="L2751:M2751"/>
    <mergeCell ref="P2751:Q2751"/>
    <mergeCell ref="T2751:U2751"/>
    <mergeCell ref="X2751:Y2751"/>
    <mergeCell ref="AB2751:AC2751"/>
    <mergeCell ref="AN2749:AO2749"/>
    <mergeCell ref="H2750:I2750"/>
    <mergeCell ref="L2750:M2750"/>
    <mergeCell ref="P2750:Q2750"/>
    <mergeCell ref="T2750:U2750"/>
    <mergeCell ref="X2750:Y2750"/>
    <mergeCell ref="AB2750:AC2750"/>
    <mergeCell ref="AF2750:AG2750"/>
    <mergeCell ref="AJ2750:AK2750"/>
    <mergeCell ref="AN2750:AO2750"/>
    <mergeCell ref="AI2748:AK2748"/>
    <mergeCell ref="AM2748:AO2748"/>
    <mergeCell ref="H2749:I2749"/>
    <mergeCell ref="L2749:M2749"/>
    <mergeCell ref="P2749:Q2749"/>
    <mergeCell ref="T2749:U2749"/>
    <mergeCell ref="X2749:Y2749"/>
    <mergeCell ref="AB2749:AC2749"/>
    <mergeCell ref="AF2749:AG2749"/>
    <mergeCell ref="AJ2749:AK2749"/>
    <mergeCell ref="AE2747:AG2747"/>
    <mergeCell ref="AI2747:AK2747"/>
    <mergeCell ref="AM2747:AO2747"/>
    <mergeCell ref="G2748:I2748"/>
    <mergeCell ref="K2748:M2748"/>
    <mergeCell ref="O2748:Q2748"/>
    <mergeCell ref="S2748:U2748"/>
    <mergeCell ref="W2748:Y2748"/>
    <mergeCell ref="AA2748:AC2748"/>
    <mergeCell ref="AE2748:AG2748"/>
    <mergeCell ref="G2747:I2747"/>
    <mergeCell ref="K2747:M2747"/>
    <mergeCell ref="O2747:Q2747"/>
    <mergeCell ref="S2747:U2747"/>
    <mergeCell ref="W2747:Y2747"/>
    <mergeCell ref="AA2747:AC2747"/>
    <mergeCell ref="AN2745:AO2745"/>
    <mergeCell ref="G2746:I2746"/>
    <mergeCell ref="K2746:M2746"/>
    <mergeCell ref="O2746:Q2746"/>
    <mergeCell ref="S2746:U2746"/>
    <mergeCell ref="W2746:Y2746"/>
    <mergeCell ref="AA2746:AC2746"/>
    <mergeCell ref="AE2746:AG2746"/>
    <mergeCell ref="AI2746:AK2746"/>
    <mergeCell ref="AM2746:AO2746"/>
    <mergeCell ref="AJ2744:AK2744"/>
    <mergeCell ref="AN2744:AO2744"/>
    <mergeCell ref="H2745:I2745"/>
    <mergeCell ref="L2745:M2745"/>
    <mergeCell ref="P2745:Q2745"/>
    <mergeCell ref="T2745:U2745"/>
    <mergeCell ref="X2745:Y2745"/>
    <mergeCell ref="AB2745:AC2745"/>
    <mergeCell ref="AF2745:AG2745"/>
    <mergeCell ref="AJ2745:AK2745"/>
    <mergeCell ref="AF2743:AG2743"/>
    <mergeCell ref="AJ2743:AK2743"/>
    <mergeCell ref="AN2743:AO2743"/>
    <mergeCell ref="H2744:I2744"/>
    <mergeCell ref="L2744:M2744"/>
    <mergeCell ref="P2744:Q2744"/>
    <mergeCell ref="T2744:U2744"/>
    <mergeCell ref="X2744:Y2744"/>
    <mergeCell ref="AB2744:AC2744"/>
    <mergeCell ref="AF2744:AG2744"/>
    <mergeCell ref="H2743:I2743"/>
    <mergeCell ref="L2743:M2743"/>
    <mergeCell ref="P2743:Q2743"/>
    <mergeCell ref="T2743:U2743"/>
    <mergeCell ref="X2743:Y2743"/>
    <mergeCell ref="AB2743:AC2743"/>
    <mergeCell ref="AM2741:AO2741"/>
    <mergeCell ref="H2742:I2742"/>
    <mergeCell ref="L2742:M2742"/>
    <mergeCell ref="P2742:Q2742"/>
    <mergeCell ref="T2742:U2742"/>
    <mergeCell ref="X2742:Y2742"/>
    <mergeCell ref="AB2742:AC2742"/>
    <mergeCell ref="AF2742:AG2742"/>
    <mergeCell ref="AJ2742:AK2742"/>
    <mergeCell ref="AN2742:AO2742"/>
    <mergeCell ref="AI2740:AK2740"/>
    <mergeCell ref="AM2740:AO2740"/>
    <mergeCell ref="G2741:I2741"/>
    <mergeCell ref="K2741:M2741"/>
    <mergeCell ref="O2741:Q2741"/>
    <mergeCell ref="S2741:U2741"/>
    <mergeCell ref="W2741:Y2741"/>
    <mergeCell ref="AA2741:AC2741"/>
    <mergeCell ref="AE2741:AG2741"/>
    <mergeCell ref="AI2741:AK2741"/>
    <mergeCell ref="AE2739:AG2739"/>
    <mergeCell ref="AI2739:AK2739"/>
    <mergeCell ref="AM2739:AO2739"/>
    <mergeCell ref="G2740:I2740"/>
    <mergeCell ref="K2740:M2740"/>
    <mergeCell ref="O2740:Q2740"/>
    <mergeCell ref="S2740:U2740"/>
    <mergeCell ref="W2740:Y2740"/>
    <mergeCell ref="AA2740:AC2740"/>
    <mergeCell ref="AE2740:AG2740"/>
    <mergeCell ref="G2739:I2739"/>
    <mergeCell ref="K2739:M2739"/>
    <mergeCell ref="O2739:Q2739"/>
    <mergeCell ref="S2739:U2739"/>
    <mergeCell ref="W2739:Y2739"/>
    <mergeCell ref="AA2739:AC2739"/>
    <mergeCell ref="AN2737:AO2737"/>
    <mergeCell ref="H2738:I2738"/>
    <mergeCell ref="L2738:M2738"/>
    <mergeCell ref="P2738:Q2738"/>
    <mergeCell ref="T2738:U2738"/>
    <mergeCell ref="X2738:Y2738"/>
    <mergeCell ref="AB2738:AC2738"/>
    <mergeCell ref="AF2738:AG2738"/>
    <mergeCell ref="AJ2738:AK2738"/>
    <mergeCell ref="AN2738:AO2738"/>
    <mergeCell ref="AI2736:AK2736"/>
    <mergeCell ref="AM2736:AO2736"/>
    <mergeCell ref="H2737:I2737"/>
    <mergeCell ref="L2737:M2737"/>
    <mergeCell ref="P2737:Q2737"/>
    <mergeCell ref="T2737:U2737"/>
    <mergeCell ref="X2737:Y2737"/>
    <mergeCell ref="AB2737:AC2737"/>
    <mergeCell ref="AF2737:AG2737"/>
    <mergeCell ref="AJ2737:AK2737"/>
    <mergeCell ref="AE2735:AG2735"/>
    <mergeCell ref="AI2735:AK2735"/>
    <mergeCell ref="AM2735:AO2735"/>
    <mergeCell ref="G2736:I2736"/>
    <mergeCell ref="K2736:M2736"/>
    <mergeCell ref="O2736:Q2736"/>
    <mergeCell ref="S2736:U2736"/>
    <mergeCell ref="W2736:Y2736"/>
    <mergeCell ref="AA2736:AC2736"/>
    <mergeCell ref="AE2736:AG2736"/>
    <mergeCell ref="G2735:I2735"/>
    <mergeCell ref="K2735:M2735"/>
    <mergeCell ref="O2735:Q2735"/>
    <mergeCell ref="S2735:U2735"/>
    <mergeCell ref="W2735:Y2735"/>
    <mergeCell ref="AA2735:AC2735"/>
    <mergeCell ref="AN2733:AO2733"/>
    <mergeCell ref="H2734:I2734"/>
    <mergeCell ref="L2734:M2734"/>
    <mergeCell ref="P2734:Q2734"/>
    <mergeCell ref="T2734:U2734"/>
    <mergeCell ref="X2734:Y2734"/>
    <mergeCell ref="AB2734:AC2734"/>
    <mergeCell ref="AF2734:AG2734"/>
    <mergeCell ref="AJ2734:AK2734"/>
    <mergeCell ref="AN2734:AO2734"/>
    <mergeCell ref="AI2732:AK2732"/>
    <mergeCell ref="AM2732:AO2732"/>
    <mergeCell ref="H2733:I2733"/>
    <mergeCell ref="L2733:M2733"/>
    <mergeCell ref="P2733:Q2733"/>
    <mergeCell ref="T2733:U2733"/>
    <mergeCell ref="X2733:Y2733"/>
    <mergeCell ref="AB2733:AC2733"/>
    <mergeCell ref="AF2733:AG2733"/>
    <mergeCell ref="AJ2733:AK2733"/>
    <mergeCell ref="AE2731:AG2731"/>
    <mergeCell ref="AI2731:AK2731"/>
    <mergeCell ref="AM2731:AO2731"/>
    <mergeCell ref="G2732:I2732"/>
    <mergeCell ref="K2732:M2732"/>
    <mergeCell ref="O2732:Q2732"/>
    <mergeCell ref="S2732:U2732"/>
    <mergeCell ref="W2732:Y2732"/>
    <mergeCell ref="AA2732:AC2732"/>
    <mergeCell ref="AE2732:AG2732"/>
    <mergeCell ref="G2731:I2731"/>
    <mergeCell ref="K2731:M2731"/>
    <mergeCell ref="O2731:Q2731"/>
    <mergeCell ref="S2731:U2731"/>
    <mergeCell ref="W2731:Y2731"/>
    <mergeCell ref="AA2731:AC2731"/>
    <mergeCell ref="AN2729:AO2729"/>
    <mergeCell ref="H2730:I2730"/>
    <mergeCell ref="L2730:M2730"/>
    <mergeCell ref="P2730:Q2730"/>
    <mergeCell ref="T2730:U2730"/>
    <mergeCell ref="X2730:Y2730"/>
    <mergeCell ref="AB2730:AC2730"/>
    <mergeCell ref="AF2730:AG2730"/>
    <mergeCell ref="AJ2730:AK2730"/>
    <mergeCell ref="AN2730:AO2730"/>
    <mergeCell ref="AI2728:AK2728"/>
    <mergeCell ref="AM2728:AO2728"/>
    <mergeCell ref="H2729:I2729"/>
    <mergeCell ref="L2729:M2729"/>
    <mergeCell ref="P2729:Q2729"/>
    <mergeCell ref="T2729:U2729"/>
    <mergeCell ref="X2729:Y2729"/>
    <mergeCell ref="AB2729:AC2729"/>
    <mergeCell ref="AF2729:AG2729"/>
    <mergeCell ref="AJ2729:AK2729"/>
    <mergeCell ref="AE2727:AG2727"/>
    <mergeCell ref="AI2727:AK2727"/>
    <mergeCell ref="AM2727:AO2727"/>
    <mergeCell ref="G2728:I2728"/>
    <mergeCell ref="K2728:M2728"/>
    <mergeCell ref="O2728:Q2728"/>
    <mergeCell ref="S2728:U2728"/>
    <mergeCell ref="W2728:Y2728"/>
    <mergeCell ref="AA2728:AC2728"/>
    <mergeCell ref="AE2728:AG2728"/>
    <mergeCell ref="G2727:I2727"/>
    <mergeCell ref="K2727:M2727"/>
    <mergeCell ref="O2727:Q2727"/>
    <mergeCell ref="S2727:U2727"/>
    <mergeCell ref="W2727:Y2727"/>
    <mergeCell ref="AA2727:AC2727"/>
    <mergeCell ref="AN2725:AO2725"/>
    <mergeCell ref="H2726:I2726"/>
    <mergeCell ref="L2726:M2726"/>
    <mergeCell ref="P2726:Q2726"/>
    <mergeCell ref="T2726:U2726"/>
    <mergeCell ref="X2726:Y2726"/>
    <mergeCell ref="AB2726:AC2726"/>
    <mergeCell ref="AF2726:AG2726"/>
    <mergeCell ref="AJ2726:AK2726"/>
    <mergeCell ref="AN2726:AO2726"/>
    <mergeCell ref="AI2724:AK2724"/>
    <mergeCell ref="AM2724:AO2724"/>
    <mergeCell ref="H2725:I2725"/>
    <mergeCell ref="L2725:M2725"/>
    <mergeCell ref="P2725:Q2725"/>
    <mergeCell ref="T2725:U2725"/>
    <mergeCell ref="X2725:Y2725"/>
    <mergeCell ref="AB2725:AC2725"/>
    <mergeCell ref="AF2725:AG2725"/>
    <mergeCell ref="AJ2725:AK2725"/>
    <mergeCell ref="AE2723:AG2723"/>
    <mergeCell ref="AI2723:AK2723"/>
    <mergeCell ref="AM2723:AO2723"/>
    <mergeCell ref="G2724:I2724"/>
    <mergeCell ref="K2724:M2724"/>
    <mergeCell ref="O2724:Q2724"/>
    <mergeCell ref="S2724:U2724"/>
    <mergeCell ref="W2724:Y2724"/>
    <mergeCell ref="AA2724:AC2724"/>
    <mergeCell ref="AE2724:AG2724"/>
    <mergeCell ref="G2723:I2723"/>
    <mergeCell ref="K2723:M2723"/>
    <mergeCell ref="O2723:Q2723"/>
    <mergeCell ref="S2723:U2723"/>
    <mergeCell ref="W2723:Y2723"/>
    <mergeCell ref="AA2723:AC2723"/>
    <mergeCell ref="AN2721:AO2721"/>
    <mergeCell ref="G2722:I2722"/>
    <mergeCell ref="K2722:M2722"/>
    <mergeCell ref="O2722:Q2722"/>
    <mergeCell ref="S2722:U2722"/>
    <mergeCell ref="W2722:Y2722"/>
    <mergeCell ref="AA2722:AC2722"/>
    <mergeCell ref="AE2722:AG2722"/>
    <mergeCell ref="AI2722:AK2722"/>
    <mergeCell ref="AM2722:AO2722"/>
    <mergeCell ref="AJ2720:AK2720"/>
    <mergeCell ref="AN2720:AO2720"/>
    <mergeCell ref="H2721:I2721"/>
    <mergeCell ref="L2721:M2721"/>
    <mergeCell ref="P2721:Q2721"/>
    <mergeCell ref="T2721:U2721"/>
    <mergeCell ref="X2721:Y2721"/>
    <mergeCell ref="AB2721:AC2721"/>
    <mergeCell ref="AF2721:AG2721"/>
    <mergeCell ref="AJ2721:AK2721"/>
    <mergeCell ref="AE2719:AG2719"/>
    <mergeCell ref="AI2719:AK2719"/>
    <mergeCell ref="AM2719:AO2719"/>
    <mergeCell ref="H2720:I2720"/>
    <mergeCell ref="L2720:M2720"/>
    <mergeCell ref="P2720:Q2720"/>
    <mergeCell ref="T2720:U2720"/>
    <mergeCell ref="X2720:Y2720"/>
    <mergeCell ref="AB2720:AC2720"/>
    <mergeCell ref="AF2720:AG2720"/>
    <mergeCell ref="G2719:I2719"/>
    <mergeCell ref="K2719:M2719"/>
    <mergeCell ref="O2719:Q2719"/>
    <mergeCell ref="S2719:U2719"/>
    <mergeCell ref="W2719:Y2719"/>
    <mergeCell ref="AA2719:AC2719"/>
    <mergeCell ref="AN2717:AO2717"/>
    <mergeCell ref="G2718:I2718"/>
    <mergeCell ref="K2718:M2718"/>
    <mergeCell ref="O2718:Q2718"/>
    <mergeCell ref="S2718:U2718"/>
    <mergeCell ref="W2718:Y2718"/>
    <mergeCell ref="AA2718:AC2718"/>
    <mergeCell ref="AE2718:AG2718"/>
    <mergeCell ref="AI2718:AK2718"/>
    <mergeCell ref="AM2718:AO2718"/>
    <mergeCell ref="AJ2716:AK2716"/>
    <mergeCell ref="AN2716:AO2716"/>
    <mergeCell ref="H2717:I2717"/>
    <mergeCell ref="L2717:M2717"/>
    <mergeCell ref="P2717:Q2717"/>
    <mergeCell ref="T2717:U2717"/>
    <mergeCell ref="X2717:Y2717"/>
    <mergeCell ref="AB2717:AC2717"/>
    <mergeCell ref="AF2717:AG2717"/>
    <mergeCell ref="AJ2717:AK2717"/>
    <mergeCell ref="AE2715:AG2715"/>
    <mergeCell ref="AI2715:AK2715"/>
    <mergeCell ref="AM2715:AO2715"/>
    <mergeCell ref="H2716:I2716"/>
    <mergeCell ref="L2716:M2716"/>
    <mergeCell ref="P2716:Q2716"/>
    <mergeCell ref="T2716:U2716"/>
    <mergeCell ref="X2716:Y2716"/>
    <mergeCell ref="AB2716:AC2716"/>
    <mergeCell ref="AF2716:AG2716"/>
    <mergeCell ref="G2715:I2715"/>
    <mergeCell ref="K2715:M2715"/>
    <mergeCell ref="O2715:Q2715"/>
    <mergeCell ref="S2715:U2715"/>
    <mergeCell ref="W2715:Y2715"/>
    <mergeCell ref="AA2715:AC2715"/>
    <mergeCell ref="AM2713:AO2713"/>
    <mergeCell ref="G2714:I2714"/>
    <mergeCell ref="K2714:M2714"/>
    <mergeCell ref="O2714:Q2714"/>
    <mergeCell ref="S2714:U2714"/>
    <mergeCell ref="W2714:Y2714"/>
    <mergeCell ref="AA2714:AC2714"/>
    <mergeCell ref="AE2714:AG2714"/>
    <mergeCell ref="AI2714:AK2714"/>
    <mergeCell ref="AM2714:AO2714"/>
    <mergeCell ref="AJ2712:AK2712"/>
    <mergeCell ref="AN2712:AO2712"/>
    <mergeCell ref="G2713:I2713"/>
    <mergeCell ref="K2713:M2713"/>
    <mergeCell ref="O2713:Q2713"/>
    <mergeCell ref="S2713:U2713"/>
    <mergeCell ref="W2713:Y2713"/>
    <mergeCell ref="AA2713:AC2713"/>
    <mergeCell ref="AE2713:AG2713"/>
    <mergeCell ref="AI2713:AK2713"/>
    <mergeCell ref="AF2711:AG2711"/>
    <mergeCell ref="AJ2711:AK2711"/>
    <mergeCell ref="AN2711:AO2711"/>
    <mergeCell ref="H2712:I2712"/>
    <mergeCell ref="L2712:M2712"/>
    <mergeCell ref="P2712:Q2712"/>
    <mergeCell ref="T2712:U2712"/>
    <mergeCell ref="X2712:Y2712"/>
    <mergeCell ref="AB2712:AC2712"/>
    <mergeCell ref="AF2712:AG2712"/>
    <mergeCell ref="H2711:I2711"/>
    <mergeCell ref="L2711:M2711"/>
    <mergeCell ref="P2711:Q2711"/>
    <mergeCell ref="T2711:U2711"/>
    <mergeCell ref="X2711:Y2711"/>
    <mergeCell ref="AB2711:AC2711"/>
    <mergeCell ref="AN2709:AO2709"/>
    <mergeCell ref="H2710:I2710"/>
    <mergeCell ref="L2710:M2710"/>
    <mergeCell ref="P2710:Q2710"/>
    <mergeCell ref="T2710:U2710"/>
    <mergeCell ref="X2710:Y2710"/>
    <mergeCell ref="AB2710:AC2710"/>
    <mergeCell ref="AF2710:AG2710"/>
    <mergeCell ref="AJ2710:AK2710"/>
    <mergeCell ref="AN2710:AO2710"/>
    <mergeCell ref="AJ2708:AK2708"/>
    <mergeCell ref="AN2708:AO2708"/>
    <mergeCell ref="H2709:I2709"/>
    <mergeCell ref="L2709:M2709"/>
    <mergeCell ref="P2709:Q2709"/>
    <mergeCell ref="T2709:U2709"/>
    <mergeCell ref="X2709:Y2709"/>
    <mergeCell ref="AB2709:AC2709"/>
    <mergeCell ref="AF2709:AG2709"/>
    <mergeCell ref="AJ2709:AK2709"/>
    <mergeCell ref="AE2707:AG2707"/>
    <mergeCell ref="AI2707:AK2707"/>
    <mergeCell ref="AM2707:AO2707"/>
    <mergeCell ref="H2708:I2708"/>
    <mergeCell ref="L2708:M2708"/>
    <mergeCell ref="P2708:Q2708"/>
    <mergeCell ref="T2708:U2708"/>
    <mergeCell ref="X2708:Y2708"/>
    <mergeCell ref="AB2708:AC2708"/>
    <mergeCell ref="AF2708:AG2708"/>
    <mergeCell ref="G2707:I2707"/>
    <mergeCell ref="K2707:M2707"/>
    <mergeCell ref="O2707:Q2707"/>
    <mergeCell ref="S2707:U2707"/>
    <mergeCell ref="W2707:Y2707"/>
    <mergeCell ref="AA2707:AC2707"/>
    <mergeCell ref="AM2705:AO2705"/>
    <mergeCell ref="G2706:I2706"/>
    <mergeCell ref="K2706:M2706"/>
    <mergeCell ref="O2706:Q2706"/>
    <mergeCell ref="S2706:U2706"/>
    <mergeCell ref="W2706:Y2706"/>
    <mergeCell ref="AA2706:AC2706"/>
    <mergeCell ref="AE2706:AG2706"/>
    <mergeCell ref="AI2706:AK2706"/>
    <mergeCell ref="AM2706:AO2706"/>
    <mergeCell ref="AJ2704:AK2704"/>
    <mergeCell ref="AN2704:AO2704"/>
    <mergeCell ref="G2705:I2705"/>
    <mergeCell ref="K2705:M2705"/>
    <mergeCell ref="O2705:Q2705"/>
    <mergeCell ref="S2705:U2705"/>
    <mergeCell ref="W2705:Y2705"/>
    <mergeCell ref="AA2705:AC2705"/>
    <mergeCell ref="AE2705:AG2705"/>
    <mergeCell ref="AI2705:AK2705"/>
    <mergeCell ref="AF2703:AG2703"/>
    <mergeCell ref="AJ2703:AK2703"/>
    <mergeCell ref="AN2703:AO2703"/>
    <mergeCell ref="H2704:I2704"/>
    <mergeCell ref="L2704:M2704"/>
    <mergeCell ref="P2704:Q2704"/>
    <mergeCell ref="T2704:U2704"/>
    <mergeCell ref="X2704:Y2704"/>
    <mergeCell ref="AB2704:AC2704"/>
    <mergeCell ref="AF2704:AG2704"/>
    <mergeCell ref="H2703:I2703"/>
    <mergeCell ref="L2703:M2703"/>
    <mergeCell ref="P2703:Q2703"/>
    <mergeCell ref="T2703:U2703"/>
    <mergeCell ref="X2703:Y2703"/>
    <mergeCell ref="AB2703:AC2703"/>
    <mergeCell ref="AM2701:AO2701"/>
    <mergeCell ref="G2702:I2702"/>
    <mergeCell ref="K2702:M2702"/>
    <mergeCell ref="O2702:Q2702"/>
    <mergeCell ref="S2702:U2702"/>
    <mergeCell ref="W2702:Y2702"/>
    <mergeCell ref="AA2702:AC2702"/>
    <mergeCell ref="AE2702:AG2702"/>
    <mergeCell ref="AI2702:AK2702"/>
    <mergeCell ref="AM2702:AO2702"/>
    <mergeCell ref="AJ2700:AK2700"/>
    <mergeCell ref="AN2700:AO2700"/>
    <mergeCell ref="G2701:I2701"/>
    <mergeCell ref="K2701:M2701"/>
    <mergeCell ref="O2701:Q2701"/>
    <mergeCell ref="S2701:U2701"/>
    <mergeCell ref="W2701:Y2701"/>
    <mergeCell ref="AA2701:AC2701"/>
    <mergeCell ref="AE2701:AG2701"/>
    <mergeCell ref="AI2701:AK2701"/>
    <mergeCell ref="AF2699:AG2699"/>
    <mergeCell ref="AJ2699:AK2699"/>
    <mergeCell ref="AN2699:AO2699"/>
    <mergeCell ref="H2700:I2700"/>
    <mergeCell ref="L2700:M2700"/>
    <mergeCell ref="P2700:Q2700"/>
    <mergeCell ref="T2700:U2700"/>
    <mergeCell ref="X2700:Y2700"/>
    <mergeCell ref="AB2700:AC2700"/>
    <mergeCell ref="AF2700:AG2700"/>
    <mergeCell ref="H2699:I2699"/>
    <mergeCell ref="L2699:M2699"/>
    <mergeCell ref="P2699:Q2699"/>
    <mergeCell ref="T2699:U2699"/>
    <mergeCell ref="X2699:Y2699"/>
    <mergeCell ref="AB2699:AC2699"/>
    <mergeCell ref="AM2697:AO2697"/>
    <mergeCell ref="H2698:I2698"/>
    <mergeCell ref="L2698:M2698"/>
    <mergeCell ref="P2698:Q2698"/>
    <mergeCell ref="T2698:U2698"/>
    <mergeCell ref="X2698:Y2698"/>
    <mergeCell ref="AB2698:AC2698"/>
    <mergeCell ref="AF2698:AG2698"/>
    <mergeCell ref="AJ2698:AK2698"/>
    <mergeCell ref="AN2698:AO2698"/>
    <mergeCell ref="AI2696:AK2696"/>
    <mergeCell ref="AM2696:AO2696"/>
    <mergeCell ref="G2697:I2697"/>
    <mergeCell ref="K2697:M2697"/>
    <mergeCell ref="O2697:Q2697"/>
    <mergeCell ref="S2697:U2697"/>
    <mergeCell ref="W2697:Y2697"/>
    <mergeCell ref="AA2697:AC2697"/>
    <mergeCell ref="AE2697:AG2697"/>
    <mergeCell ref="AI2697:AK2697"/>
    <mergeCell ref="AE2695:AG2695"/>
    <mergeCell ref="AI2695:AK2695"/>
    <mergeCell ref="AM2695:AO2695"/>
    <mergeCell ref="G2696:I2696"/>
    <mergeCell ref="K2696:M2696"/>
    <mergeCell ref="O2696:Q2696"/>
    <mergeCell ref="S2696:U2696"/>
    <mergeCell ref="W2696:Y2696"/>
    <mergeCell ref="AA2696:AC2696"/>
    <mergeCell ref="AE2696:AG2696"/>
    <mergeCell ref="G2695:I2695"/>
    <mergeCell ref="K2695:M2695"/>
    <mergeCell ref="O2695:Q2695"/>
    <mergeCell ref="S2695:U2695"/>
    <mergeCell ref="W2695:Y2695"/>
    <mergeCell ref="AA2695:AC2695"/>
    <mergeCell ref="AN2693:AO2693"/>
    <mergeCell ref="H2694:I2694"/>
    <mergeCell ref="L2694:M2694"/>
    <mergeCell ref="P2694:Q2694"/>
    <mergeCell ref="T2694:U2694"/>
    <mergeCell ref="X2694:Y2694"/>
    <mergeCell ref="AB2694:AC2694"/>
    <mergeCell ref="AF2694:AG2694"/>
    <mergeCell ref="AJ2694:AK2694"/>
    <mergeCell ref="AN2694:AO2694"/>
    <mergeCell ref="AJ2692:AK2692"/>
    <mergeCell ref="AN2692:AO2692"/>
    <mergeCell ref="H2693:I2693"/>
    <mergeCell ref="L2693:M2693"/>
    <mergeCell ref="P2693:Q2693"/>
    <mergeCell ref="T2693:U2693"/>
    <mergeCell ref="X2693:Y2693"/>
    <mergeCell ref="AB2693:AC2693"/>
    <mergeCell ref="AF2693:AG2693"/>
    <mergeCell ref="AJ2693:AK2693"/>
    <mergeCell ref="AE2691:AG2691"/>
    <mergeCell ref="AI2691:AK2691"/>
    <mergeCell ref="AM2691:AO2691"/>
    <mergeCell ref="H2692:I2692"/>
    <mergeCell ref="L2692:M2692"/>
    <mergeCell ref="P2692:Q2692"/>
    <mergeCell ref="T2692:U2692"/>
    <mergeCell ref="X2692:Y2692"/>
    <mergeCell ref="AB2692:AC2692"/>
    <mergeCell ref="AF2692:AG2692"/>
    <mergeCell ref="G2691:I2691"/>
    <mergeCell ref="K2691:M2691"/>
    <mergeCell ref="O2691:Q2691"/>
    <mergeCell ref="S2691:U2691"/>
    <mergeCell ref="W2691:Y2691"/>
    <mergeCell ref="AA2691:AC2691"/>
    <mergeCell ref="AN2689:AO2689"/>
    <mergeCell ref="G2690:I2690"/>
    <mergeCell ref="K2690:M2690"/>
    <mergeCell ref="O2690:Q2690"/>
    <mergeCell ref="S2690:U2690"/>
    <mergeCell ref="W2690:Y2690"/>
    <mergeCell ref="AA2690:AC2690"/>
    <mergeCell ref="AE2690:AG2690"/>
    <mergeCell ref="AI2690:AK2690"/>
    <mergeCell ref="AM2690:AO2690"/>
    <mergeCell ref="AJ2688:AK2688"/>
    <mergeCell ref="AN2688:AO2688"/>
    <mergeCell ref="H2689:I2689"/>
    <mergeCell ref="L2689:M2689"/>
    <mergeCell ref="P2689:Q2689"/>
    <mergeCell ref="T2689:U2689"/>
    <mergeCell ref="X2689:Y2689"/>
    <mergeCell ref="AB2689:AC2689"/>
    <mergeCell ref="AF2689:AG2689"/>
    <mergeCell ref="AJ2689:AK2689"/>
    <mergeCell ref="AF2687:AG2687"/>
    <mergeCell ref="AJ2687:AK2687"/>
    <mergeCell ref="AN2687:AO2687"/>
    <mergeCell ref="H2688:I2688"/>
    <mergeCell ref="L2688:M2688"/>
    <mergeCell ref="P2688:Q2688"/>
    <mergeCell ref="T2688:U2688"/>
    <mergeCell ref="X2688:Y2688"/>
    <mergeCell ref="AB2688:AC2688"/>
    <mergeCell ref="AF2688:AG2688"/>
    <mergeCell ref="H2687:I2687"/>
    <mergeCell ref="L2687:M2687"/>
    <mergeCell ref="P2687:Q2687"/>
    <mergeCell ref="T2687:U2687"/>
    <mergeCell ref="X2687:Y2687"/>
    <mergeCell ref="AB2687:AC2687"/>
    <mergeCell ref="AN2685:AO2685"/>
    <mergeCell ref="H2686:I2686"/>
    <mergeCell ref="L2686:M2686"/>
    <mergeCell ref="P2686:Q2686"/>
    <mergeCell ref="T2686:U2686"/>
    <mergeCell ref="X2686:Y2686"/>
    <mergeCell ref="AB2686:AC2686"/>
    <mergeCell ref="AF2686:AG2686"/>
    <mergeCell ref="AJ2686:AK2686"/>
    <mergeCell ref="AN2686:AO2686"/>
    <mergeCell ref="AJ2684:AK2684"/>
    <mergeCell ref="AN2684:AO2684"/>
    <mergeCell ref="H2685:I2685"/>
    <mergeCell ref="L2685:M2685"/>
    <mergeCell ref="P2685:Q2685"/>
    <mergeCell ref="T2685:U2685"/>
    <mergeCell ref="X2685:Y2685"/>
    <mergeCell ref="AB2685:AC2685"/>
    <mergeCell ref="AF2685:AG2685"/>
    <mergeCell ref="AJ2685:AK2685"/>
    <mergeCell ref="AE2683:AG2683"/>
    <mergeCell ref="AI2683:AK2683"/>
    <mergeCell ref="AM2683:AO2683"/>
    <mergeCell ref="H2684:I2684"/>
    <mergeCell ref="L2684:M2684"/>
    <mergeCell ref="P2684:Q2684"/>
    <mergeCell ref="T2684:U2684"/>
    <mergeCell ref="X2684:Y2684"/>
    <mergeCell ref="AB2684:AC2684"/>
    <mergeCell ref="AF2684:AG2684"/>
    <mergeCell ref="G2683:I2683"/>
    <mergeCell ref="K2683:M2683"/>
    <mergeCell ref="O2683:Q2683"/>
    <mergeCell ref="S2683:U2683"/>
    <mergeCell ref="W2683:Y2683"/>
    <mergeCell ref="AA2683:AC2683"/>
    <mergeCell ref="AM2681:AO2681"/>
    <mergeCell ref="G2682:I2682"/>
    <mergeCell ref="K2682:M2682"/>
    <mergeCell ref="O2682:Q2682"/>
    <mergeCell ref="S2682:U2682"/>
    <mergeCell ref="W2682:Y2682"/>
    <mergeCell ref="AA2682:AC2682"/>
    <mergeCell ref="AE2682:AG2682"/>
    <mergeCell ref="AI2682:AK2682"/>
    <mergeCell ref="AM2682:AO2682"/>
    <mergeCell ref="AI2680:AK2680"/>
    <mergeCell ref="AM2680:AO2680"/>
    <mergeCell ref="G2681:I2681"/>
    <mergeCell ref="K2681:M2681"/>
    <mergeCell ref="O2681:Q2681"/>
    <mergeCell ref="S2681:U2681"/>
    <mergeCell ref="W2681:Y2681"/>
    <mergeCell ref="AA2681:AC2681"/>
    <mergeCell ref="AE2681:AG2681"/>
    <mergeCell ref="AI2681:AK2681"/>
    <mergeCell ref="AE2679:AG2679"/>
    <mergeCell ref="AI2679:AK2679"/>
    <mergeCell ref="AM2679:AO2679"/>
    <mergeCell ref="G2680:I2680"/>
    <mergeCell ref="K2680:M2680"/>
    <mergeCell ref="O2680:Q2680"/>
    <mergeCell ref="S2680:U2680"/>
    <mergeCell ref="W2680:Y2680"/>
    <mergeCell ref="AA2680:AC2680"/>
    <mergeCell ref="AE2680:AG2680"/>
    <mergeCell ref="AB2678:AC2678"/>
    <mergeCell ref="AF2678:AG2678"/>
    <mergeCell ref="AJ2678:AK2678"/>
    <mergeCell ref="AN2678:AO2678"/>
    <mergeCell ref="G2679:I2679"/>
    <mergeCell ref="K2679:M2679"/>
    <mergeCell ref="O2679:Q2679"/>
    <mergeCell ref="S2679:U2679"/>
    <mergeCell ref="W2679:Y2679"/>
    <mergeCell ref="AA2679:AC2679"/>
    <mergeCell ref="A2678:E2678"/>
    <mergeCell ref="H2678:I2678"/>
    <mergeCell ref="L2678:M2678"/>
    <mergeCell ref="P2678:Q2678"/>
    <mergeCell ref="T2678:U2678"/>
    <mergeCell ref="X2678:Y2678"/>
    <mergeCell ref="AM2676:AO2676"/>
    <mergeCell ref="G2677:I2677"/>
    <mergeCell ref="K2677:M2677"/>
    <mergeCell ref="O2677:Q2677"/>
    <mergeCell ref="S2677:U2677"/>
    <mergeCell ref="W2677:Y2677"/>
    <mergeCell ref="AA2677:AC2677"/>
    <mergeCell ref="AE2677:AG2677"/>
    <mergeCell ref="AI2677:AK2677"/>
    <mergeCell ref="AM2677:AO2677"/>
    <mergeCell ref="AJ2675:AK2675"/>
    <mergeCell ref="AN2675:AO2675"/>
    <mergeCell ref="G2676:I2676"/>
    <mergeCell ref="K2676:M2676"/>
    <mergeCell ref="O2676:Q2676"/>
    <mergeCell ref="S2676:U2676"/>
    <mergeCell ref="W2676:Y2676"/>
    <mergeCell ref="AA2676:AC2676"/>
    <mergeCell ref="AE2676:AG2676"/>
    <mergeCell ref="AI2676:AK2676"/>
    <mergeCell ref="AF2674:AG2674"/>
    <mergeCell ref="AJ2674:AK2674"/>
    <mergeCell ref="AN2674:AO2674"/>
    <mergeCell ref="H2675:I2675"/>
    <mergeCell ref="L2675:M2675"/>
    <mergeCell ref="P2675:Q2675"/>
    <mergeCell ref="T2675:U2675"/>
    <mergeCell ref="X2675:Y2675"/>
    <mergeCell ref="AB2675:AC2675"/>
    <mergeCell ref="AF2675:AG2675"/>
    <mergeCell ref="H2674:I2674"/>
    <mergeCell ref="L2674:M2674"/>
    <mergeCell ref="P2674:Q2674"/>
    <mergeCell ref="T2674:U2674"/>
    <mergeCell ref="X2674:Y2674"/>
    <mergeCell ref="AB2674:AC2674"/>
    <mergeCell ref="AM2672:AO2672"/>
    <mergeCell ref="G2673:I2673"/>
    <mergeCell ref="K2673:M2673"/>
    <mergeCell ref="O2673:Q2673"/>
    <mergeCell ref="S2673:U2673"/>
    <mergeCell ref="W2673:Y2673"/>
    <mergeCell ref="AA2673:AC2673"/>
    <mergeCell ref="AE2673:AG2673"/>
    <mergeCell ref="AI2673:AK2673"/>
    <mergeCell ref="AM2673:AO2673"/>
    <mergeCell ref="AJ2671:AK2671"/>
    <mergeCell ref="AN2671:AO2671"/>
    <mergeCell ref="G2672:I2672"/>
    <mergeCell ref="K2672:M2672"/>
    <mergeCell ref="O2672:Q2672"/>
    <mergeCell ref="S2672:U2672"/>
    <mergeCell ref="W2672:Y2672"/>
    <mergeCell ref="AA2672:AC2672"/>
    <mergeCell ref="AE2672:AG2672"/>
    <mergeCell ref="AI2672:AK2672"/>
    <mergeCell ref="AF2670:AG2670"/>
    <mergeCell ref="AJ2670:AK2670"/>
    <mergeCell ref="AN2670:AO2670"/>
    <mergeCell ref="H2671:I2671"/>
    <mergeCell ref="L2671:M2671"/>
    <mergeCell ref="P2671:Q2671"/>
    <mergeCell ref="T2671:U2671"/>
    <mergeCell ref="X2671:Y2671"/>
    <mergeCell ref="AB2671:AC2671"/>
    <mergeCell ref="AF2671:AG2671"/>
    <mergeCell ref="H2670:I2670"/>
    <mergeCell ref="L2670:M2670"/>
    <mergeCell ref="P2670:Q2670"/>
    <mergeCell ref="T2670:U2670"/>
    <mergeCell ref="X2670:Y2670"/>
    <mergeCell ref="AB2670:AC2670"/>
    <mergeCell ref="AM2668:AO2668"/>
    <mergeCell ref="G2669:I2669"/>
    <mergeCell ref="K2669:M2669"/>
    <mergeCell ref="O2669:Q2669"/>
    <mergeCell ref="S2669:U2669"/>
    <mergeCell ref="W2669:Y2669"/>
    <mergeCell ref="AA2669:AC2669"/>
    <mergeCell ref="AE2669:AG2669"/>
    <mergeCell ref="AI2669:AK2669"/>
    <mergeCell ref="AM2669:AO2669"/>
    <mergeCell ref="AJ2667:AK2667"/>
    <mergeCell ref="AN2667:AO2667"/>
    <mergeCell ref="G2668:I2668"/>
    <mergeCell ref="K2668:M2668"/>
    <mergeCell ref="O2668:Q2668"/>
    <mergeCell ref="S2668:U2668"/>
    <mergeCell ref="W2668:Y2668"/>
    <mergeCell ref="AA2668:AC2668"/>
    <mergeCell ref="AE2668:AG2668"/>
    <mergeCell ref="AI2668:AK2668"/>
    <mergeCell ref="AF2666:AG2666"/>
    <mergeCell ref="AJ2666:AK2666"/>
    <mergeCell ref="AN2666:AO2666"/>
    <mergeCell ref="H2667:I2667"/>
    <mergeCell ref="L2667:M2667"/>
    <mergeCell ref="P2667:Q2667"/>
    <mergeCell ref="T2667:U2667"/>
    <mergeCell ref="X2667:Y2667"/>
    <mergeCell ref="AB2667:AC2667"/>
    <mergeCell ref="AF2667:AG2667"/>
    <mergeCell ref="H2666:I2666"/>
    <mergeCell ref="L2666:M2666"/>
    <mergeCell ref="P2666:Q2666"/>
    <mergeCell ref="T2666:U2666"/>
    <mergeCell ref="X2666:Y2666"/>
    <mergeCell ref="AB2666:AC2666"/>
    <mergeCell ref="AM2664:AO2664"/>
    <mergeCell ref="H2665:I2665"/>
    <mergeCell ref="L2665:M2665"/>
    <mergeCell ref="P2665:Q2665"/>
    <mergeCell ref="T2665:U2665"/>
    <mergeCell ref="X2665:Y2665"/>
    <mergeCell ref="AB2665:AC2665"/>
    <mergeCell ref="AF2665:AG2665"/>
    <mergeCell ref="AJ2665:AK2665"/>
    <mergeCell ref="AN2665:AO2665"/>
    <mergeCell ref="AI2663:AK2663"/>
    <mergeCell ref="AM2663:AO2663"/>
    <mergeCell ref="G2664:I2664"/>
    <mergeCell ref="K2664:M2664"/>
    <mergeCell ref="O2664:Q2664"/>
    <mergeCell ref="S2664:U2664"/>
    <mergeCell ref="W2664:Y2664"/>
    <mergeCell ref="AA2664:AC2664"/>
    <mergeCell ref="AE2664:AG2664"/>
    <mergeCell ref="AI2664:AK2664"/>
    <mergeCell ref="AE2662:AG2662"/>
    <mergeCell ref="AI2662:AK2662"/>
    <mergeCell ref="AM2662:AO2662"/>
    <mergeCell ref="G2663:I2663"/>
    <mergeCell ref="K2663:M2663"/>
    <mergeCell ref="O2663:Q2663"/>
    <mergeCell ref="S2663:U2663"/>
    <mergeCell ref="W2663:Y2663"/>
    <mergeCell ref="AA2663:AC2663"/>
    <mergeCell ref="AE2663:AG2663"/>
    <mergeCell ref="G2662:I2662"/>
    <mergeCell ref="K2662:M2662"/>
    <mergeCell ref="O2662:Q2662"/>
    <mergeCell ref="S2662:U2662"/>
    <mergeCell ref="W2662:Y2662"/>
    <mergeCell ref="AA2662:AC2662"/>
    <mergeCell ref="AN2660:AO2660"/>
    <mergeCell ref="H2661:I2661"/>
    <mergeCell ref="L2661:M2661"/>
    <mergeCell ref="P2661:Q2661"/>
    <mergeCell ref="T2661:U2661"/>
    <mergeCell ref="X2661:Y2661"/>
    <mergeCell ref="AB2661:AC2661"/>
    <mergeCell ref="AF2661:AG2661"/>
    <mergeCell ref="AJ2661:AK2661"/>
    <mergeCell ref="AN2661:AO2661"/>
    <mergeCell ref="AJ2659:AK2659"/>
    <mergeCell ref="AN2659:AO2659"/>
    <mergeCell ref="H2660:I2660"/>
    <mergeCell ref="L2660:M2660"/>
    <mergeCell ref="P2660:Q2660"/>
    <mergeCell ref="T2660:U2660"/>
    <mergeCell ref="X2660:Y2660"/>
    <mergeCell ref="AB2660:AC2660"/>
    <mergeCell ref="AF2660:AG2660"/>
    <mergeCell ref="AJ2660:AK2660"/>
    <mergeCell ref="AF2658:AG2658"/>
    <mergeCell ref="AJ2658:AK2658"/>
    <mergeCell ref="AN2658:AO2658"/>
    <mergeCell ref="H2659:I2659"/>
    <mergeCell ref="L2659:M2659"/>
    <mergeCell ref="P2659:Q2659"/>
    <mergeCell ref="T2659:U2659"/>
    <mergeCell ref="X2659:Y2659"/>
    <mergeCell ref="AB2659:AC2659"/>
    <mergeCell ref="AF2659:AG2659"/>
    <mergeCell ref="H2658:I2658"/>
    <mergeCell ref="L2658:M2658"/>
    <mergeCell ref="P2658:Q2658"/>
    <mergeCell ref="T2658:U2658"/>
    <mergeCell ref="X2658:Y2658"/>
    <mergeCell ref="AB2658:AC2658"/>
    <mergeCell ref="AM2656:AO2656"/>
    <mergeCell ref="H2657:I2657"/>
    <mergeCell ref="L2657:M2657"/>
    <mergeCell ref="P2657:Q2657"/>
    <mergeCell ref="T2657:U2657"/>
    <mergeCell ref="X2657:Y2657"/>
    <mergeCell ref="AB2657:AC2657"/>
    <mergeCell ref="AF2657:AG2657"/>
    <mergeCell ref="AJ2657:AK2657"/>
    <mergeCell ref="AN2657:AO2657"/>
    <mergeCell ref="AI2655:AK2655"/>
    <mergeCell ref="AM2655:AO2655"/>
    <mergeCell ref="G2656:I2656"/>
    <mergeCell ref="K2656:M2656"/>
    <mergeCell ref="O2656:Q2656"/>
    <mergeCell ref="S2656:U2656"/>
    <mergeCell ref="W2656:Y2656"/>
    <mergeCell ref="AA2656:AC2656"/>
    <mergeCell ref="AE2656:AG2656"/>
    <mergeCell ref="AI2656:AK2656"/>
    <mergeCell ref="AF2654:AG2654"/>
    <mergeCell ref="AJ2654:AK2654"/>
    <mergeCell ref="AN2654:AO2654"/>
    <mergeCell ref="G2655:I2655"/>
    <mergeCell ref="K2655:M2655"/>
    <mergeCell ref="O2655:Q2655"/>
    <mergeCell ref="S2655:U2655"/>
    <mergeCell ref="W2655:Y2655"/>
    <mergeCell ref="AA2655:AC2655"/>
    <mergeCell ref="AE2655:AG2655"/>
    <mergeCell ref="H2654:I2654"/>
    <mergeCell ref="L2654:M2654"/>
    <mergeCell ref="P2654:Q2654"/>
    <mergeCell ref="T2654:U2654"/>
    <mergeCell ref="X2654:Y2654"/>
    <mergeCell ref="AB2654:AC2654"/>
    <mergeCell ref="AN2652:AO2652"/>
    <mergeCell ref="H2653:I2653"/>
    <mergeCell ref="L2653:M2653"/>
    <mergeCell ref="P2653:Q2653"/>
    <mergeCell ref="T2653:U2653"/>
    <mergeCell ref="X2653:Y2653"/>
    <mergeCell ref="AB2653:AC2653"/>
    <mergeCell ref="AF2653:AG2653"/>
    <mergeCell ref="AJ2653:AK2653"/>
    <mergeCell ref="AN2653:AO2653"/>
    <mergeCell ref="AJ2651:AK2651"/>
    <mergeCell ref="AN2651:AO2651"/>
    <mergeCell ref="H2652:I2652"/>
    <mergeCell ref="L2652:M2652"/>
    <mergeCell ref="P2652:Q2652"/>
    <mergeCell ref="T2652:U2652"/>
    <mergeCell ref="X2652:Y2652"/>
    <mergeCell ref="AB2652:AC2652"/>
    <mergeCell ref="AF2652:AG2652"/>
    <mergeCell ref="AJ2652:AK2652"/>
    <mergeCell ref="AF2650:AG2650"/>
    <mergeCell ref="AJ2650:AK2650"/>
    <mergeCell ref="AN2650:AO2650"/>
    <mergeCell ref="H2651:I2651"/>
    <mergeCell ref="L2651:M2651"/>
    <mergeCell ref="P2651:Q2651"/>
    <mergeCell ref="T2651:U2651"/>
    <mergeCell ref="X2651:Y2651"/>
    <mergeCell ref="AB2651:AC2651"/>
    <mergeCell ref="AF2651:AG2651"/>
    <mergeCell ref="H2650:I2650"/>
    <mergeCell ref="L2650:M2650"/>
    <mergeCell ref="P2650:Q2650"/>
    <mergeCell ref="T2650:U2650"/>
    <mergeCell ref="X2650:Y2650"/>
    <mergeCell ref="AB2650:AC2650"/>
    <mergeCell ref="AM2648:AO2648"/>
    <mergeCell ref="H2649:I2649"/>
    <mergeCell ref="L2649:M2649"/>
    <mergeCell ref="P2649:Q2649"/>
    <mergeCell ref="T2649:U2649"/>
    <mergeCell ref="X2649:Y2649"/>
    <mergeCell ref="AB2649:AC2649"/>
    <mergeCell ref="AF2649:AG2649"/>
    <mergeCell ref="AJ2649:AK2649"/>
    <mergeCell ref="AN2649:AO2649"/>
    <mergeCell ref="AI2647:AK2647"/>
    <mergeCell ref="AM2647:AO2647"/>
    <mergeCell ref="G2648:I2648"/>
    <mergeCell ref="K2648:M2648"/>
    <mergeCell ref="O2648:Q2648"/>
    <mergeCell ref="S2648:U2648"/>
    <mergeCell ref="W2648:Y2648"/>
    <mergeCell ref="AA2648:AC2648"/>
    <mergeCell ref="AE2648:AG2648"/>
    <mergeCell ref="AI2648:AK2648"/>
    <mergeCell ref="AE2646:AG2646"/>
    <mergeCell ref="AI2646:AK2646"/>
    <mergeCell ref="AM2646:AO2646"/>
    <mergeCell ref="G2647:I2647"/>
    <mergeCell ref="K2647:M2647"/>
    <mergeCell ref="O2647:Q2647"/>
    <mergeCell ref="S2647:U2647"/>
    <mergeCell ref="W2647:Y2647"/>
    <mergeCell ref="AA2647:AC2647"/>
    <mergeCell ref="AE2647:AG2647"/>
    <mergeCell ref="G2646:I2646"/>
    <mergeCell ref="K2646:M2646"/>
    <mergeCell ref="O2646:Q2646"/>
    <mergeCell ref="S2646:U2646"/>
    <mergeCell ref="W2646:Y2646"/>
    <mergeCell ref="AA2646:AC2646"/>
    <mergeCell ref="AN2644:AO2644"/>
    <mergeCell ref="G2645:I2645"/>
    <mergeCell ref="K2645:M2645"/>
    <mergeCell ref="O2645:Q2645"/>
    <mergeCell ref="S2645:U2645"/>
    <mergeCell ref="W2645:Y2645"/>
    <mergeCell ref="AA2645:AC2645"/>
    <mergeCell ref="AE2645:AG2645"/>
    <mergeCell ref="AI2645:AK2645"/>
    <mergeCell ref="AM2645:AO2645"/>
    <mergeCell ref="AM2643:AO2643"/>
    <mergeCell ref="A2644:E2644"/>
    <mergeCell ref="H2644:I2644"/>
    <mergeCell ref="L2644:M2644"/>
    <mergeCell ref="P2644:Q2644"/>
    <mergeCell ref="T2644:U2644"/>
    <mergeCell ref="X2644:Y2644"/>
    <mergeCell ref="AB2644:AC2644"/>
    <mergeCell ref="AF2644:AG2644"/>
    <mergeCell ref="AJ2644:AK2644"/>
    <mergeCell ref="AI2642:AK2642"/>
    <mergeCell ref="AM2642:AO2642"/>
    <mergeCell ref="G2643:I2643"/>
    <mergeCell ref="K2643:M2643"/>
    <mergeCell ref="O2643:Q2643"/>
    <mergeCell ref="S2643:U2643"/>
    <mergeCell ref="W2643:Y2643"/>
    <mergeCell ref="AA2643:AC2643"/>
    <mergeCell ref="AE2643:AG2643"/>
    <mergeCell ref="AI2643:AK2643"/>
    <mergeCell ref="AF2641:AG2641"/>
    <mergeCell ref="AJ2641:AK2641"/>
    <mergeCell ref="AN2641:AO2641"/>
    <mergeCell ref="G2642:I2642"/>
    <mergeCell ref="K2642:M2642"/>
    <mergeCell ref="O2642:Q2642"/>
    <mergeCell ref="S2642:U2642"/>
    <mergeCell ref="W2642:Y2642"/>
    <mergeCell ref="AA2642:AC2642"/>
    <mergeCell ref="AE2642:AG2642"/>
    <mergeCell ref="H2641:I2641"/>
    <mergeCell ref="L2641:M2641"/>
    <mergeCell ref="P2641:Q2641"/>
    <mergeCell ref="T2641:U2641"/>
    <mergeCell ref="X2641:Y2641"/>
    <mergeCell ref="AB2641:AC2641"/>
    <mergeCell ref="AM2639:AO2639"/>
    <mergeCell ref="H2640:I2640"/>
    <mergeCell ref="L2640:M2640"/>
    <mergeCell ref="P2640:Q2640"/>
    <mergeCell ref="T2640:U2640"/>
    <mergeCell ref="X2640:Y2640"/>
    <mergeCell ref="AB2640:AC2640"/>
    <mergeCell ref="AF2640:AG2640"/>
    <mergeCell ref="AJ2640:AK2640"/>
    <mergeCell ref="AN2640:AO2640"/>
    <mergeCell ref="AI2638:AK2638"/>
    <mergeCell ref="AM2638:AO2638"/>
    <mergeCell ref="G2639:I2639"/>
    <mergeCell ref="K2639:M2639"/>
    <mergeCell ref="O2639:Q2639"/>
    <mergeCell ref="S2639:U2639"/>
    <mergeCell ref="W2639:Y2639"/>
    <mergeCell ref="AA2639:AC2639"/>
    <mergeCell ref="AE2639:AG2639"/>
    <mergeCell ref="AI2639:AK2639"/>
    <mergeCell ref="AF2637:AG2637"/>
    <mergeCell ref="AJ2637:AK2637"/>
    <mergeCell ref="AN2637:AO2637"/>
    <mergeCell ref="G2638:I2638"/>
    <mergeCell ref="K2638:M2638"/>
    <mergeCell ref="O2638:Q2638"/>
    <mergeCell ref="S2638:U2638"/>
    <mergeCell ref="W2638:Y2638"/>
    <mergeCell ref="AA2638:AC2638"/>
    <mergeCell ref="AE2638:AG2638"/>
    <mergeCell ref="H2637:I2637"/>
    <mergeCell ref="L2637:M2637"/>
    <mergeCell ref="P2637:Q2637"/>
    <mergeCell ref="T2637:U2637"/>
    <mergeCell ref="X2637:Y2637"/>
    <mergeCell ref="AB2637:AC2637"/>
    <mergeCell ref="AN2635:AO2635"/>
    <mergeCell ref="H2636:I2636"/>
    <mergeCell ref="L2636:M2636"/>
    <mergeCell ref="P2636:Q2636"/>
    <mergeCell ref="T2636:U2636"/>
    <mergeCell ref="X2636:Y2636"/>
    <mergeCell ref="AB2636:AC2636"/>
    <mergeCell ref="AF2636:AG2636"/>
    <mergeCell ref="AJ2636:AK2636"/>
    <mergeCell ref="AN2636:AO2636"/>
    <mergeCell ref="AJ2634:AK2634"/>
    <mergeCell ref="AN2634:AO2634"/>
    <mergeCell ref="H2635:I2635"/>
    <mergeCell ref="L2635:M2635"/>
    <mergeCell ref="P2635:Q2635"/>
    <mergeCell ref="T2635:U2635"/>
    <mergeCell ref="X2635:Y2635"/>
    <mergeCell ref="AB2635:AC2635"/>
    <mergeCell ref="AF2635:AG2635"/>
    <mergeCell ref="AJ2635:AK2635"/>
    <mergeCell ref="AF2633:AG2633"/>
    <mergeCell ref="AJ2633:AK2633"/>
    <mergeCell ref="AN2633:AO2633"/>
    <mergeCell ref="H2634:I2634"/>
    <mergeCell ref="L2634:M2634"/>
    <mergeCell ref="P2634:Q2634"/>
    <mergeCell ref="T2634:U2634"/>
    <mergeCell ref="X2634:Y2634"/>
    <mergeCell ref="AB2634:AC2634"/>
    <mergeCell ref="AF2634:AG2634"/>
    <mergeCell ref="H2633:I2633"/>
    <mergeCell ref="L2633:M2633"/>
    <mergeCell ref="P2633:Q2633"/>
    <mergeCell ref="T2633:U2633"/>
    <mergeCell ref="X2633:Y2633"/>
    <mergeCell ref="AB2633:AC2633"/>
    <mergeCell ref="AN2631:AO2631"/>
    <mergeCell ref="H2632:I2632"/>
    <mergeCell ref="L2632:M2632"/>
    <mergeCell ref="P2632:Q2632"/>
    <mergeCell ref="T2632:U2632"/>
    <mergeCell ref="X2632:Y2632"/>
    <mergeCell ref="AB2632:AC2632"/>
    <mergeCell ref="AF2632:AG2632"/>
    <mergeCell ref="AJ2632:AK2632"/>
    <mergeCell ref="AN2632:AO2632"/>
    <mergeCell ref="AJ2630:AK2630"/>
    <mergeCell ref="AN2630:AO2630"/>
    <mergeCell ref="H2631:I2631"/>
    <mergeCell ref="L2631:M2631"/>
    <mergeCell ref="P2631:Q2631"/>
    <mergeCell ref="T2631:U2631"/>
    <mergeCell ref="X2631:Y2631"/>
    <mergeCell ref="AB2631:AC2631"/>
    <mergeCell ref="AF2631:AG2631"/>
    <mergeCell ref="AJ2631:AK2631"/>
    <mergeCell ref="AE2629:AG2629"/>
    <mergeCell ref="AI2629:AK2629"/>
    <mergeCell ref="AM2629:AO2629"/>
    <mergeCell ref="H2630:I2630"/>
    <mergeCell ref="L2630:M2630"/>
    <mergeCell ref="P2630:Q2630"/>
    <mergeCell ref="T2630:U2630"/>
    <mergeCell ref="X2630:Y2630"/>
    <mergeCell ref="AB2630:AC2630"/>
    <mergeCell ref="AF2630:AG2630"/>
    <mergeCell ref="G2629:I2629"/>
    <mergeCell ref="K2629:M2629"/>
    <mergeCell ref="O2629:Q2629"/>
    <mergeCell ref="S2629:U2629"/>
    <mergeCell ref="W2629:Y2629"/>
    <mergeCell ref="AA2629:AC2629"/>
    <mergeCell ref="AN2627:AO2627"/>
    <mergeCell ref="G2628:I2628"/>
    <mergeCell ref="K2628:M2628"/>
    <mergeCell ref="O2628:Q2628"/>
    <mergeCell ref="S2628:U2628"/>
    <mergeCell ref="W2628:Y2628"/>
    <mergeCell ref="AA2628:AC2628"/>
    <mergeCell ref="AE2628:AG2628"/>
    <mergeCell ref="AI2628:AK2628"/>
    <mergeCell ref="AM2628:AO2628"/>
    <mergeCell ref="AJ2626:AK2626"/>
    <mergeCell ref="AN2626:AO2626"/>
    <mergeCell ref="H2627:I2627"/>
    <mergeCell ref="L2627:M2627"/>
    <mergeCell ref="P2627:Q2627"/>
    <mergeCell ref="T2627:U2627"/>
    <mergeCell ref="X2627:Y2627"/>
    <mergeCell ref="AB2627:AC2627"/>
    <mergeCell ref="AF2627:AG2627"/>
    <mergeCell ref="AJ2627:AK2627"/>
    <mergeCell ref="AF2625:AG2625"/>
    <mergeCell ref="AJ2625:AK2625"/>
    <mergeCell ref="AN2625:AO2625"/>
    <mergeCell ref="H2626:I2626"/>
    <mergeCell ref="L2626:M2626"/>
    <mergeCell ref="P2626:Q2626"/>
    <mergeCell ref="T2626:U2626"/>
    <mergeCell ref="X2626:Y2626"/>
    <mergeCell ref="AB2626:AC2626"/>
    <mergeCell ref="AF2626:AG2626"/>
    <mergeCell ref="H2625:I2625"/>
    <mergeCell ref="L2625:M2625"/>
    <mergeCell ref="P2625:Q2625"/>
    <mergeCell ref="T2625:U2625"/>
    <mergeCell ref="X2625:Y2625"/>
    <mergeCell ref="AB2625:AC2625"/>
    <mergeCell ref="AM2623:AO2623"/>
    <mergeCell ref="H2624:I2624"/>
    <mergeCell ref="L2624:M2624"/>
    <mergeCell ref="P2624:Q2624"/>
    <mergeCell ref="T2624:U2624"/>
    <mergeCell ref="X2624:Y2624"/>
    <mergeCell ref="AB2624:AC2624"/>
    <mergeCell ref="AF2624:AG2624"/>
    <mergeCell ref="AJ2624:AK2624"/>
    <mergeCell ref="AN2624:AO2624"/>
    <mergeCell ref="AI2622:AK2622"/>
    <mergeCell ref="AM2622:AO2622"/>
    <mergeCell ref="G2623:I2623"/>
    <mergeCell ref="K2623:M2623"/>
    <mergeCell ref="O2623:Q2623"/>
    <mergeCell ref="S2623:U2623"/>
    <mergeCell ref="W2623:Y2623"/>
    <mergeCell ref="AA2623:AC2623"/>
    <mergeCell ref="AE2623:AG2623"/>
    <mergeCell ref="AI2623:AK2623"/>
    <mergeCell ref="AF2621:AG2621"/>
    <mergeCell ref="AJ2621:AK2621"/>
    <mergeCell ref="AN2621:AO2621"/>
    <mergeCell ref="G2622:I2622"/>
    <mergeCell ref="K2622:M2622"/>
    <mergeCell ref="O2622:Q2622"/>
    <mergeCell ref="S2622:U2622"/>
    <mergeCell ref="W2622:Y2622"/>
    <mergeCell ref="AA2622:AC2622"/>
    <mergeCell ref="AE2622:AG2622"/>
    <mergeCell ref="H2621:I2621"/>
    <mergeCell ref="L2621:M2621"/>
    <mergeCell ref="P2621:Q2621"/>
    <mergeCell ref="T2621:U2621"/>
    <mergeCell ref="X2621:Y2621"/>
    <mergeCell ref="AB2621:AC2621"/>
    <mergeCell ref="AN2619:AO2619"/>
    <mergeCell ref="H2620:I2620"/>
    <mergeCell ref="L2620:M2620"/>
    <mergeCell ref="P2620:Q2620"/>
    <mergeCell ref="T2620:U2620"/>
    <mergeCell ref="X2620:Y2620"/>
    <mergeCell ref="AB2620:AC2620"/>
    <mergeCell ref="AF2620:AG2620"/>
    <mergeCell ref="AJ2620:AK2620"/>
    <mergeCell ref="AN2620:AO2620"/>
    <mergeCell ref="AJ2618:AK2618"/>
    <mergeCell ref="AN2618:AO2618"/>
    <mergeCell ref="H2619:I2619"/>
    <mergeCell ref="L2619:M2619"/>
    <mergeCell ref="P2619:Q2619"/>
    <mergeCell ref="T2619:U2619"/>
    <mergeCell ref="X2619:Y2619"/>
    <mergeCell ref="AB2619:AC2619"/>
    <mergeCell ref="AF2619:AG2619"/>
    <mergeCell ref="AJ2619:AK2619"/>
    <mergeCell ref="AF2617:AG2617"/>
    <mergeCell ref="AJ2617:AK2617"/>
    <mergeCell ref="AN2617:AO2617"/>
    <mergeCell ref="H2618:I2618"/>
    <mergeCell ref="L2618:M2618"/>
    <mergeCell ref="P2618:Q2618"/>
    <mergeCell ref="T2618:U2618"/>
    <mergeCell ref="X2618:Y2618"/>
    <mergeCell ref="AB2618:AC2618"/>
    <mergeCell ref="AF2618:AG2618"/>
    <mergeCell ref="H2617:I2617"/>
    <mergeCell ref="L2617:M2617"/>
    <mergeCell ref="P2617:Q2617"/>
    <mergeCell ref="T2617:U2617"/>
    <mergeCell ref="X2617:Y2617"/>
    <mergeCell ref="AB2617:AC2617"/>
    <mergeCell ref="AN2615:AO2615"/>
    <mergeCell ref="H2616:I2616"/>
    <mergeCell ref="L2616:M2616"/>
    <mergeCell ref="P2616:Q2616"/>
    <mergeCell ref="T2616:U2616"/>
    <mergeCell ref="X2616:Y2616"/>
    <mergeCell ref="AB2616:AC2616"/>
    <mergeCell ref="AF2616:AG2616"/>
    <mergeCell ref="AJ2616:AK2616"/>
    <mergeCell ref="AN2616:AO2616"/>
    <mergeCell ref="AJ2614:AK2614"/>
    <mergeCell ref="AN2614:AO2614"/>
    <mergeCell ref="H2615:I2615"/>
    <mergeCell ref="L2615:M2615"/>
    <mergeCell ref="P2615:Q2615"/>
    <mergeCell ref="T2615:U2615"/>
    <mergeCell ref="X2615:Y2615"/>
    <mergeCell ref="AB2615:AC2615"/>
    <mergeCell ref="AF2615:AG2615"/>
    <mergeCell ref="AJ2615:AK2615"/>
    <mergeCell ref="AF2613:AG2613"/>
    <mergeCell ref="AJ2613:AK2613"/>
    <mergeCell ref="AN2613:AO2613"/>
    <mergeCell ref="H2614:I2614"/>
    <mergeCell ref="L2614:M2614"/>
    <mergeCell ref="P2614:Q2614"/>
    <mergeCell ref="T2614:U2614"/>
    <mergeCell ref="X2614:Y2614"/>
    <mergeCell ref="AB2614:AC2614"/>
    <mergeCell ref="AF2614:AG2614"/>
    <mergeCell ref="H2613:I2613"/>
    <mergeCell ref="L2613:M2613"/>
    <mergeCell ref="P2613:Q2613"/>
    <mergeCell ref="T2613:U2613"/>
    <mergeCell ref="X2613:Y2613"/>
    <mergeCell ref="AB2613:AC2613"/>
    <mergeCell ref="AM2611:AO2611"/>
    <mergeCell ref="G2612:I2612"/>
    <mergeCell ref="K2612:M2612"/>
    <mergeCell ref="O2612:Q2612"/>
    <mergeCell ref="S2612:U2612"/>
    <mergeCell ref="W2612:Y2612"/>
    <mergeCell ref="AA2612:AC2612"/>
    <mergeCell ref="AE2612:AG2612"/>
    <mergeCell ref="AI2612:AK2612"/>
    <mergeCell ref="AM2612:AO2612"/>
    <mergeCell ref="AI2610:AK2610"/>
    <mergeCell ref="AM2610:AO2610"/>
    <mergeCell ref="G2611:I2611"/>
    <mergeCell ref="K2611:M2611"/>
    <mergeCell ref="O2611:Q2611"/>
    <mergeCell ref="S2611:U2611"/>
    <mergeCell ref="W2611:Y2611"/>
    <mergeCell ref="AA2611:AC2611"/>
    <mergeCell ref="AE2611:AG2611"/>
    <mergeCell ref="AI2611:AK2611"/>
    <mergeCell ref="AE2609:AG2609"/>
    <mergeCell ref="AI2609:AK2609"/>
    <mergeCell ref="AM2609:AO2609"/>
    <mergeCell ref="G2610:I2610"/>
    <mergeCell ref="K2610:M2610"/>
    <mergeCell ref="O2610:Q2610"/>
    <mergeCell ref="S2610:U2610"/>
    <mergeCell ref="W2610:Y2610"/>
    <mergeCell ref="AA2610:AC2610"/>
    <mergeCell ref="AE2610:AG2610"/>
    <mergeCell ref="AB2608:AC2608"/>
    <mergeCell ref="AF2608:AG2608"/>
    <mergeCell ref="AJ2608:AK2608"/>
    <mergeCell ref="AN2608:AO2608"/>
    <mergeCell ref="G2609:I2609"/>
    <mergeCell ref="K2609:M2609"/>
    <mergeCell ref="O2609:Q2609"/>
    <mergeCell ref="S2609:U2609"/>
    <mergeCell ref="W2609:Y2609"/>
    <mergeCell ref="AA2609:AC2609"/>
    <mergeCell ref="A2608:E2608"/>
    <mergeCell ref="H2608:I2608"/>
    <mergeCell ref="L2608:M2608"/>
    <mergeCell ref="P2608:Q2608"/>
    <mergeCell ref="T2608:U2608"/>
    <mergeCell ref="X2608:Y2608"/>
    <mergeCell ref="AM2606:AO2606"/>
    <mergeCell ref="G2607:I2607"/>
    <mergeCell ref="K2607:M2607"/>
    <mergeCell ref="O2607:Q2607"/>
    <mergeCell ref="S2607:U2607"/>
    <mergeCell ref="W2607:Y2607"/>
    <mergeCell ref="AA2607:AC2607"/>
    <mergeCell ref="AE2607:AG2607"/>
    <mergeCell ref="AI2607:AK2607"/>
    <mergeCell ref="AM2607:AO2607"/>
    <mergeCell ref="AJ2605:AK2605"/>
    <mergeCell ref="AN2605:AO2605"/>
    <mergeCell ref="G2606:I2606"/>
    <mergeCell ref="K2606:M2606"/>
    <mergeCell ref="O2606:Q2606"/>
    <mergeCell ref="S2606:U2606"/>
    <mergeCell ref="W2606:Y2606"/>
    <mergeCell ref="AA2606:AC2606"/>
    <mergeCell ref="AE2606:AG2606"/>
    <mergeCell ref="AI2606:AK2606"/>
    <mergeCell ref="AF2604:AG2604"/>
    <mergeCell ref="AJ2604:AK2604"/>
    <mergeCell ref="AN2604:AO2604"/>
    <mergeCell ref="H2605:I2605"/>
    <mergeCell ref="L2605:M2605"/>
    <mergeCell ref="P2605:Q2605"/>
    <mergeCell ref="T2605:U2605"/>
    <mergeCell ref="X2605:Y2605"/>
    <mergeCell ref="AB2605:AC2605"/>
    <mergeCell ref="AF2605:AG2605"/>
    <mergeCell ref="H2604:I2604"/>
    <mergeCell ref="L2604:M2604"/>
    <mergeCell ref="P2604:Q2604"/>
    <mergeCell ref="T2604:U2604"/>
    <mergeCell ref="X2604:Y2604"/>
    <mergeCell ref="AB2604:AC2604"/>
    <mergeCell ref="AM2602:AO2602"/>
    <mergeCell ref="G2603:I2603"/>
    <mergeCell ref="K2603:M2603"/>
    <mergeCell ref="O2603:Q2603"/>
    <mergeCell ref="S2603:U2603"/>
    <mergeCell ref="W2603:Y2603"/>
    <mergeCell ref="AA2603:AC2603"/>
    <mergeCell ref="AE2603:AG2603"/>
    <mergeCell ref="AI2603:AK2603"/>
    <mergeCell ref="AM2603:AO2603"/>
    <mergeCell ref="AJ2601:AK2601"/>
    <mergeCell ref="AN2601:AO2601"/>
    <mergeCell ref="G2602:I2602"/>
    <mergeCell ref="K2602:M2602"/>
    <mergeCell ref="O2602:Q2602"/>
    <mergeCell ref="S2602:U2602"/>
    <mergeCell ref="W2602:Y2602"/>
    <mergeCell ref="AA2602:AC2602"/>
    <mergeCell ref="AE2602:AG2602"/>
    <mergeCell ref="AI2602:AK2602"/>
    <mergeCell ref="AF2600:AG2600"/>
    <mergeCell ref="AJ2600:AK2600"/>
    <mergeCell ref="AN2600:AO2600"/>
    <mergeCell ref="H2601:I2601"/>
    <mergeCell ref="L2601:M2601"/>
    <mergeCell ref="P2601:Q2601"/>
    <mergeCell ref="T2601:U2601"/>
    <mergeCell ref="X2601:Y2601"/>
    <mergeCell ref="AB2601:AC2601"/>
    <mergeCell ref="AF2601:AG2601"/>
    <mergeCell ref="H2600:I2600"/>
    <mergeCell ref="L2600:M2600"/>
    <mergeCell ref="P2600:Q2600"/>
    <mergeCell ref="T2600:U2600"/>
    <mergeCell ref="X2600:Y2600"/>
    <mergeCell ref="AB2600:AC2600"/>
    <mergeCell ref="AN2598:AO2598"/>
    <mergeCell ref="H2599:I2599"/>
    <mergeCell ref="L2599:M2599"/>
    <mergeCell ref="P2599:Q2599"/>
    <mergeCell ref="T2599:U2599"/>
    <mergeCell ref="X2599:Y2599"/>
    <mergeCell ref="AB2599:AC2599"/>
    <mergeCell ref="AF2599:AG2599"/>
    <mergeCell ref="AJ2599:AK2599"/>
    <mergeCell ref="AN2599:AO2599"/>
    <mergeCell ref="AJ2597:AK2597"/>
    <mergeCell ref="AN2597:AO2597"/>
    <mergeCell ref="H2598:I2598"/>
    <mergeCell ref="L2598:M2598"/>
    <mergeCell ref="P2598:Q2598"/>
    <mergeCell ref="T2598:U2598"/>
    <mergeCell ref="X2598:Y2598"/>
    <mergeCell ref="AB2598:AC2598"/>
    <mergeCell ref="AF2598:AG2598"/>
    <mergeCell ref="AJ2598:AK2598"/>
    <mergeCell ref="AE2596:AG2596"/>
    <mergeCell ref="AI2596:AK2596"/>
    <mergeCell ref="AM2596:AO2596"/>
    <mergeCell ref="H2597:I2597"/>
    <mergeCell ref="L2597:M2597"/>
    <mergeCell ref="P2597:Q2597"/>
    <mergeCell ref="T2597:U2597"/>
    <mergeCell ref="X2597:Y2597"/>
    <mergeCell ref="AB2597:AC2597"/>
    <mergeCell ref="AF2597:AG2597"/>
    <mergeCell ref="G2596:I2596"/>
    <mergeCell ref="K2596:M2596"/>
    <mergeCell ref="O2596:Q2596"/>
    <mergeCell ref="S2596:U2596"/>
    <mergeCell ref="W2596:Y2596"/>
    <mergeCell ref="AA2596:AC2596"/>
    <mergeCell ref="AN2594:AO2594"/>
    <mergeCell ref="G2595:I2595"/>
    <mergeCell ref="K2595:M2595"/>
    <mergeCell ref="O2595:Q2595"/>
    <mergeCell ref="S2595:U2595"/>
    <mergeCell ref="W2595:Y2595"/>
    <mergeCell ref="AA2595:AC2595"/>
    <mergeCell ref="AE2595:AG2595"/>
    <mergeCell ref="AI2595:AK2595"/>
    <mergeCell ref="AM2595:AO2595"/>
    <mergeCell ref="AJ2593:AK2593"/>
    <mergeCell ref="AN2593:AO2593"/>
    <mergeCell ref="H2594:I2594"/>
    <mergeCell ref="L2594:M2594"/>
    <mergeCell ref="P2594:Q2594"/>
    <mergeCell ref="T2594:U2594"/>
    <mergeCell ref="X2594:Y2594"/>
    <mergeCell ref="AB2594:AC2594"/>
    <mergeCell ref="AF2594:AG2594"/>
    <mergeCell ref="AJ2594:AK2594"/>
    <mergeCell ref="AE2592:AG2592"/>
    <mergeCell ref="AI2592:AK2592"/>
    <mergeCell ref="AM2592:AO2592"/>
    <mergeCell ref="H2593:I2593"/>
    <mergeCell ref="L2593:M2593"/>
    <mergeCell ref="P2593:Q2593"/>
    <mergeCell ref="T2593:U2593"/>
    <mergeCell ref="X2593:Y2593"/>
    <mergeCell ref="AB2593:AC2593"/>
    <mergeCell ref="AF2593:AG2593"/>
    <mergeCell ref="G2592:I2592"/>
    <mergeCell ref="K2592:M2592"/>
    <mergeCell ref="O2592:Q2592"/>
    <mergeCell ref="S2592:U2592"/>
    <mergeCell ref="W2592:Y2592"/>
    <mergeCell ref="AA2592:AC2592"/>
    <mergeCell ref="AN2590:AO2590"/>
    <mergeCell ref="G2591:I2591"/>
    <mergeCell ref="K2591:M2591"/>
    <mergeCell ref="O2591:Q2591"/>
    <mergeCell ref="S2591:U2591"/>
    <mergeCell ref="W2591:Y2591"/>
    <mergeCell ref="AA2591:AC2591"/>
    <mergeCell ref="AE2591:AG2591"/>
    <mergeCell ref="AI2591:AK2591"/>
    <mergeCell ref="AM2591:AO2591"/>
    <mergeCell ref="AJ2589:AK2589"/>
    <mergeCell ref="AN2589:AO2589"/>
    <mergeCell ref="H2590:I2590"/>
    <mergeCell ref="L2590:M2590"/>
    <mergeCell ref="P2590:Q2590"/>
    <mergeCell ref="T2590:U2590"/>
    <mergeCell ref="X2590:Y2590"/>
    <mergeCell ref="AB2590:AC2590"/>
    <mergeCell ref="AF2590:AG2590"/>
    <mergeCell ref="AJ2590:AK2590"/>
    <mergeCell ref="AF2588:AG2588"/>
    <mergeCell ref="AJ2588:AK2588"/>
    <mergeCell ref="AN2588:AO2588"/>
    <mergeCell ref="H2589:I2589"/>
    <mergeCell ref="L2589:M2589"/>
    <mergeCell ref="P2589:Q2589"/>
    <mergeCell ref="T2589:U2589"/>
    <mergeCell ref="X2589:Y2589"/>
    <mergeCell ref="AB2589:AC2589"/>
    <mergeCell ref="AF2589:AG2589"/>
    <mergeCell ref="H2588:I2588"/>
    <mergeCell ref="L2588:M2588"/>
    <mergeCell ref="P2588:Q2588"/>
    <mergeCell ref="T2588:U2588"/>
    <mergeCell ref="X2588:Y2588"/>
    <mergeCell ref="AB2588:AC2588"/>
    <mergeCell ref="AN2586:AO2586"/>
    <mergeCell ref="H2587:I2587"/>
    <mergeCell ref="L2587:M2587"/>
    <mergeCell ref="P2587:Q2587"/>
    <mergeCell ref="T2587:U2587"/>
    <mergeCell ref="X2587:Y2587"/>
    <mergeCell ref="AB2587:AC2587"/>
    <mergeCell ref="AF2587:AG2587"/>
    <mergeCell ref="AJ2587:AK2587"/>
    <mergeCell ref="AN2587:AO2587"/>
    <mergeCell ref="AJ2585:AK2585"/>
    <mergeCell ref="AN2585:AO2585"/>
    <mergeCell ref="H2586:I2586"/>
    <mergeCell ref="L2586:M2586"/>
    <mergeCell ref="P2586:Q2586"/>
    <mergeCell ref="T2586:U2586"/>
    <mergeCell ref="X2586:Y2586"/>
    <mergeCell ref="AB2586:AC2586"/>
    <mergeCell ref="AF2586:AG2586"/>
    <mergeCell ref="AJ2586:AK2586"/>
    <mergeCell ref="AE2584:AG2584"/>
    <mergeCell ref="AI2584:AK2584"/>
    <mergeCell ref="AM2584:AO2584"/>
    <mergeCell ref="H2585:I2585"/>
    <mergeCell ref="L2585:M2585"/>
    <mergeCell ref="P2585:Q2585"/>
    <mergeCell ref="T2585:U2585"/>
    <mergeCell ref="X2585:Y2585"/>
    <mergeCell ref="AB2585:AC2585"/>
    <mergeCell ref="AF2585:AG2585"/>
    <mergeCell ref="G2584:I2584"/>
    <mergeCell ref="K2584:M2584"/>
    <mergeCell ref="O2584:Q2584"/>
    <mergeCell ref="S2584:U2584"/>
    <mergeCell ref="W2584:Y2584"/>
    <mergeCell ref="AA2584:AC2584"/>
    <mergeCell ref="AN2582:AO2582"/>
    <mergeCell ref="G2583:I2583"/>
    <mergeCell ref="K2583:M2583"/>
    <mergeCell ref="O2583:Q2583"/>
    <mergeCell ref="S2583:U2583"/>
    <mergeCell ref="W2583:Y2583"/>
    <mergeCell ref="AA2583:AC2583"/>
    <mergeCell ref="AE2583:AG2583"/>
    <mergeCell ref="AI2583:AK2583"/>
    <mergeCell ref="AM2583:AO2583"/>
    <mergeCell ref="AM2581:AO2581"/>
    <mergeCell ref="A2582:E2582"/>
    <mergeCell ref="H2582:I2582"/>
    <mergeCell ref="L2582:M2582"/>
    <mergeCell ref="P2582:Q2582"/>
    <mergeCell ref="T2582:U2582"/>
    <mergeCell ref="X2582:Y2582"/>
    <mergeCell ref="AB2582:AC2582"/>
    <mergeCell ref="AF2582:AG2582"/>
    <mergeCell ref="AJ2582:AK2582"/>
    <mergeCell ref="AI2580:AK2580"/>
    <mergeCell ref="AM2580:AO2580"/>
    <mergeCell ref="G2581:I2581"/>
    <mergeCell ref="K2581:M2581"/>
    <mergeCell ref="O2581:Q2581"/>
    <mergeCell ref="S2581:U2581"/>
    <mergeCell ref="W2581:Y2581"/>
    <mergeCell ref="AA2581:AC2581"/>
    <mergeCell ref="AE2581:AG2581"/>
    <mergeCell ref="AI2581:AK2581"/>
    <mergeCell ref="AF2579:AG2579"/>
    <mergeCell ref="AJ2579:AK2579"/>
    <mergeCell ref="AN2579:AO2579"/>
    <mergeCell ref="G2580:I2580"/>
    <mergeCell ref="K2580:M2580"/>
    <mergeCell ref="O2580:Q2580"/>
    <mergeCell ref="S2580:U2580"/>
    <mergeCell ref="W2580:Y2580"/>
    <mergeCell ref="AA2580:AC2580"/>
    <mergeCell ref="AE2580:AG2580"/>
    <mergeCell ref="H2579:I2579"/>
    <mergeCell ref="L2579:M2579"/>
    <mergeCell ref="P2579:Q2579"/>
    <mergeCell ref="T2579:U2579"/>
    <mergeCell ref="X2579:Y2579"/>
    <mergeCell ref="AB2579:AC2579"/>
    <mergeCell ref="AM2577:AO2577"/>
    <mergeCell ref="H2578:I2578"/>
    <mergeCell ref="L2578:M2578"/>
    <mergeCell ref="P2578:Q2578"/>
    <mergeCell ref="T2578:U2578"/>
    <mergeCell ref="X2578:Y2578"/>
    <mergeCell ref="AB2578:AC2578"/>
    <mergeCell ref="AF2578:AG2578"/>
    <mergeCell ref="AJ2578:AK2578"/>
    <mergeCell ref="AN2578:AO2578"/>
    <mergeCell ref="AI2576:AK2576"/>
    <mergeCell ref="AM2576:AO2576"/>
    <mergeCell ref="G2577:I2577"/>
    <mergeCell ref="K2577:M2577"/>
    <mergeCell ref="O2577:Q2577"/>
    <mergeCell ref="S2577:U2577"/>
    <mergeCell ref="W2577:Y2577"/>
    <mergeCell ref="AA2577:AC2577"/>
    <mergeCell ref="AE2577:AG2577"/>
    <mergeCell ref="AI2577:AK2577"/>
    <mergeCell ref="AF2575:AG2575"/>
    <mergeCell ref="AJ2575:AK2575"/>
    <mergeCell ref="AN2575:AO2575"/>
    <mergeCell ref="G2576:I2576"/>
    <mergeCell ref="K2576:M2576"/>
    <mergeCell ref="O2576:Q2576"/>
    <mergeCell ref="S2576:U2576"/>
    <mergeCell ref="W2576:Y2576"/>
    <mergeCell ref="AA2576:AC2576"/>
    <mergeCell ref="AE2576:AG2576"/>
    <mergeCell ref="H2575:I2575"/>
    <mergeCell ref="L2575:M2575"/>
    <mergeCell ref="P2575:Q2575"/>
    <mergeCell ref="T2575:U2575"/>
    <mergeCell ref="X2575:Y2575"/>
    <mergeCell ref="AB2575:AC2575"/>
    <mergeCell ref="AN2573:AO2573"/>
    <mergeCell ref="H2574:I2574"/>
    <mergeCell ref="L2574:M2574"/>
    <mergeCell ref="P2574:Q2574"/>
    <mergeCell ref="T2574:U2574"/>
    <mergeCell ref="X2574:Y2574"/>
    <mergeCell ref="AB2574:AC2574"/>
    <mergeCell ref="AF2574:AG2574"/>
    <mergeCell ref="AJ2574:AK2574"/>
    <mergeCell ref="AN2574:AO2574"/>
    <mergeCell ref="AJ2572:AK2572"/>
    <mergeCell ref="AN2572:AO2572"/>
    <mergeCell ref="H2573:I2573"/>
    <mergeCell ref="L2573:M2573"/>
    <mergeCell ref="P2573:Q2573"/>
    <mergeCell ref="T2573:U2573"/>
    <mergeCell ref="X2573:Y2573"/>
    <mergeCell ref="AB2573:AC2573"/>
    <mergeCell ref="AF2573:AG2573"/>
    <mergeCell ref="AJ2573:AK2573"/>
    <mergeCell ref="AE2571:AG2571"/>
    <mergeCell ref="AI2571:AK2571"/>
    <mergeCell ref="AM2571:AO2571"/>
    <mergeCell ref="H2572:I2572"/>
    <mergeCell ref="L2572:M2572"/>
    <mergeCell ref="P2572:Q2572"/>
    <mergeCell ref="T2572:U2572"/>
    <mergeCell ref="X2572:Y2572"/>
    <mergeCell ref="AB2572:AC2572"/>
    <mergeCell ref="AF2572:AG2572"/>
    <mergeCell ref="G2571:I2571"/>
    <mergeCell ref="K2571:M2571"/>
    <mergeCell ref="O2571:Q2571"/>
    <mergeCell ref="S2571:U2571"/>
    <mergeCell ref="W2571:Y2571"/>
    <mergeCell ref="AA2571:AC2571"/>
    <mergeCell ref="AN2569:AO2569"/>
    <mergeCell ref="G2570:I2570"/>
    <mergeCell ref="K2570:M2570"/>
    <mergeCell ref="O2570:Q2570"/>
    <mergeCell ref="S2570:U2570"/>
    <mergeCell ref="W2570:Y2570"/>
    <mergeCell ref="AA2570:AC2570"/>
    <mergeCell ref="AE2570:AG2570"/>
    <mergeCell ref="AI2570:AK2570"/>
    <mergeCell ref="AM2570:AO2570"/>
    <mergeCell ref="AJ2568:AK2568"/>
    <mergeCell ref="AN2568:AO2568"/>
    <mergeCell ref="H2569:I2569"/>
    <mergeCell ref="L2569:M2569"/>
    <mergeCell ref="P2569:Q2569"/>
    <mergeCell ref="T2569:U2569"/>
    <mergeCell ref="X2569:Y2569"/>
    <mergeCell ref="AB2569:AC2569"/>
    <mergeCell ref="AF2569:AG2569"/>
    <mergeCell ref="AJ2569:AK2569"/>
    <mergeCell ref="AE2567:AG2567"/>
    <mergeCell ref="AI2567:AK2567"/>
    <mergeCell ref="AM2567:AO2567"/>
    <mergeCell ref="H2568:I2568"/>
    <mergeCell ref="L2568:M2568"/>
    <mergeCell ref="P2568:Q2568"/>
    <mergeCell ref="T2568:U2568"/>
    <mergeCell ref="X2568:Y2568"/>
    <mergeCell ref="AB2568:AC2568"/>
    <mergeCell ref="AF2568:AG2568"/>
    <mergeCell ref="G2567:I2567"/>
    <mergeCell ref="K2567:M2567"/>
    <mergeCell ref="O2567:Q2567"/>
    <mergeCell ref="S2567:U2567"/>
    <mergeCell ref="W2567:Y2567"/>
    <mergeCell ref="AA2567:AC2567"/>
    <mergeCell ref="AN2565:AO2565"/>
    <mergeCell ref="G2566:I2566"/>
    <mergeCell ref="K2566:M2566"/>
    <mergeCell ref="O2566:Q2566"/>
    <mergeCell ref="S2566:U2566"/>
    <mergeCell ref="W2566:Y2566"/>
    <mergeCell ref="AA2566:AC2566"/>
    <mergeCell ref="AE2566:AG2566"/>
    <mergeCell ref="AI2566:AK2566"/>
    <mergeCell ref="AM2566:AO2566"/>
    <mergeCell ref="AJ2564:AK2564"/>
    <mergeCell ref="AN2564:AO2564"/>
    <mergeCell ref="H2565:I2565"/>
    <mergeCell ref="L2565:M2565"/>
    <mergeCell ref="P2565:Q2565"/>
    <mergeCell ref="T2565:U2565"/>
    <mergeCell ref="X2565:Y2565"/>
    <mergeCell ref="AB2565:AC2565"/>
    <mergeCell ref="AF2565:AG2565"/>
    <mergeCell ref="AJ2565:AK2565"/>
    <mergeCell ref="AF2563:AG2563"/>
    <mergeCell ref="AJ2563:AK2563"/>
    <mergeCell ref="AN2563:AO2563"/>
    <mergeCell ref="H2564:I2564"/>
    <mergeCell ref="L2564:M2564"/>
    <mergeCell ref="P2564:Q2564"/>
    <mergeCell ref="T2564:U2564"/>
    <mergeCell ref="X2564:Y2564"/>
    <mergeCell ref="AB2564:AC2564"/>
    <mergeCell ref="AF2564:AG2564"/>
    <mergeCell ref="H2563:I2563"/>
    <mergeCell ref="L2563:M2563"/>
    <mergeCell ref="P2563:Q2563"/>
    <mergeCell ref="T2563:U2563"/>
    <mergeCell ref="X2563:Y2563"/>
    <mergeCell ref="AB2563:AC2563"/>
    <mergeCell ref="AN2561:AO2561"/>
    <mergeCell ref="H2562:I2562"/>
    <mergeCell ref="L2562:M2562"/>
    <mergeCell ref="P2562:Q2562"/>
    <mergeCell ref="T2562:U2562"/>
    <mergeCell ref="X2562:Y2562"/>
    <mergeCell ref="AB2562:AC2562"/>
    <mergeCell ref="AF2562:AG2562"/>
    <mergeCell ref="AJ2562:AK2562"/>
    <mergeCell ref="AN2562:AO2562"/>
    <mergeCell ref="AJ2560:AK2560"/>
    <mergeCell ref="AN2560:AO2560"/>
    <mergeCell ref="H2561:I2561"/>
    <mergeCell ref="L2561:M2561"/>
    <mergeCell ref="P2561:Q2561"/>
    <mergeCell ref="T2561:U2561"/>
    <mergeCell ref="X2561:Y2561"/>
    <mergeCell ref="AB2561:AC2561"/>
    <mergeCell ref="AF2561:AG2561"/>
    <mergeCell ref="AJ2561:AK2561"/>
    <mergeCell ref="AF2559:AG2559"/>
    <mergeCell ref="AJ2559:AK2559"/>
    <mergeCell ref="AN2559:AO2559"/>
    <mergeCell ref="H2560:I2560"/>
    <mergeCell ref="L2560:M2560"/>
    <mergeCell ref="P2560:Q2560"/>
    <mergeCell ref="T2560:U2560"/>
    <mergeCell ref="X2560:Y2560"/>
    <mergeCell ref="AB2560:AC2560"/>
    <mergeCell ref="AF2560:AG2560"/>
    <mergeCell ref="H2559:I2559"/>
    <mergeCell ref="L2559:M2559"/>
    <mergeCell ref="P2559:Q2559"/>
    <mergeCell ref="T2559:U2559"/>
    <mergeCell ref="X2559:Y2559"/>
    <mergeCell ref="AB2559:AC2559"/>
    <mergeCell ref="AN2557:AO2557"/>
    <mergeCell ref="H2558:I2558"/>
    <mergeCell ref="L2558:M2558"/>
    <mergeCell ref="P2558:Q2558"/>
    <mergeCell ref="T2558:U2558"/>
    <mergeCell ref="X2558:Y2558"/>
    <mergeCell ref="AB2558:AC2558"/>
    <mergeCell ref="AF2558:AG2558"/>
    <mergeCell ref="AJ2558:AK2558"/>
    <mergeCell ref="AN2558:AO2558"/>
    <mergeCell ref="AJ2556:AK2556"/>
    <mergeCell ref="AN2556:AO2556"/>
    <mergeCell ref="H2557:I2557"/>
    <mergeCell ref="L2557:M2557"/>
    <mergeCell ref="P2557:Q2557"/>
    <mergeCell ref="T2557:U2557"/>
    <mergeCell ref="X2557:Y2557"/>
    <mergeCell ref="AB2557:AC2557"/>
    <mergeCell ref="AF2557:AG2557"/>
    <mergeCell ref="AJ2557:AK2557"/>
    <mergeCell ref="AF2555:AG2555"/>
    <mergeCell ref="AJ2555:AK2555"/>
    <mergeCell ref="AN2555:AO2555"/>
    <mergeCell ref="H2556:I2556"/>
    <mergeCell ref="L2556:M2556"/>
    <mergeCell ref="P2556:Q2556"/>
    <mergeCell ref="T2556:U2556"/>
    <mergeCell ref="X2556:Y2556"/>
    <mergeCell ref="AB2556:AC2556"/>
    <mergeCell ref="AF2556:AG2556"/>
    <mergeCell ref="H2555:I2555"/>
    <mergeCell ref="L2555:M2555"/>
    <mergeCell ref="P2555:Q2555"/>
    <mergeCell ref="T2555:U2555"/>
    <mergeCell ref="X2555:Y2555"/>
    <mergeCell ref="AB2555:AC2555"/>
    <mergeCell ref="AN2553:AO2553"/>
    <mergeCell ref="H2554:I2554"/>
    <mergeCell ref="L2554:M2554"/>
    <mergeCell ref="P2554:Q2554"/>
    <mergeCell ref="T2554:U2554"/>
    <mergeCell ref="X2554:Y2554"/>
    <mergeCell ref="AB2554:AC2554"/>
    <mergeCell ref="AF2554:AG2554"/>
    <mergeCell ref="AJ2554:AK2554"/>
    <mergeCell ref="AN2554:AO2554"/>
    <mergeCell ref="AJ2552:AK2552"/>
    <mergeCell ref="AN2552:AO2552"/>
    <mergeCell ref="H2553:I2553"/>
    <mergeCell ref="L2553:M2553"/>
    <mergeCell ref="P2553:Q2553"/>
    <mergeCell ref="T2553:U2553"/>
    <mergeCell ref="X2553:Y2553"/>
    <mergeCell ref="AB2553:AC2553"/>
    <mergeCell ref="AF2553:AG2553"/>
    <mergeCell ref="AJ2553:AK2553"/>
    <mergeCell ref="AF2551:AG2551"/>
    <mergeCell ref="AJ2551:AK2551"/>
    <mergeCell ref="AN2551:AO2551"/>
    <mergeCell ref="H2552:I2552"/>
    <mergeCell ref="L2552:M2552"/>
    <mergeCell ref="P2552:Q2552"/>
    <mergeCell ref="T2552:U2552"/>
    <mergeCell ref="X2552:Y2552"/>
    <mergeCell ref="AB2552:AC2552"/>
    <mergeCell ref="AF2552:AG2552"/>
    <mergeCell ref="H2551:I2551"/>
    <mergeCell ref="L2551:M2551"/>
    <mergeCell ref="P2551:Q2551"/>
    <mergeCell ref="T2551:U2551"/>
    <mergeCell ref="X2551:Y2551"/>
    <mergeCell ref="AB2551:AC2551"/>
    <mergeCell ref="AM2549:AO2549"/>
    <mergeCell ref="H2550:I2550"/>
    <mergeCell ref="L2550:M2550"/>
    <mergeCell ref="P2550:Q2550"/>
    <mergeCell ref="T2550:U2550"/>
    <mergeCell ref="X2550:Y2550"/>
    <mergeCell ref="AB2550:AC2550"/>
    <mergeCell ref="AF2550:AG2550"/>
    <mergeCell ref="AJ2550:AK2550"/>
    <mergeCell ref="AN2550:AO2550"/>
    <mergeCell ref="AI2548:AK2548"/>
    <mergeCell ref="AM2548:AO2548"/>
    <mergeCell ref="G2549:I2549"/>
    <mergeCell ref="K2549:M2549"/>
    <mergeCell ref="O2549:Q2549"/>
    <mergeCell ref="S2549:U2549"/>
    <mergeCell ref="W2549:Y2549"/>
    <mergeCell ref="AA2549:AC2549"/>
    <mergeCell ref="AE2549:AG2549"/>
    <mergeCell ref="AI2549:AK2549"/>
    <mergeCell ref="AE2547:AG2547"/>
    <mergeCell ref="AI2547:AK2547"/>
    <mergeCell ref="AM2547:AO2547"/>
    <mergeCell ref="G2548:I2548"/>
    <mergeCell ref="K2548:M2548"/>
    <mergeCell ref="O2548:Q2548"/>
    <mergeCell ref="S2548:U2548"/>
    <mergeCell ref="W2548:Y2548"/>
    <mergeCell ref="AA2548:AC2548"/>
    <mergeCell ref="AE2548:AG2548"/>
    <mergeCell ref="AB2546:AC2546"/>
    <mergeCell ref="AF2546:AG2546"/>
    <mergeCell ref="AJ2546:AK2546"/>
    <mergeCell ref="AN2546:AO2546"/>
    <mergeCell ref="G2547:I2547"/>
    <mergeCell ref="K2547:M2547"/>
    <mergeCell ref="O2547:Q2547"/>
    <mergeCell ref="S2547:U2547"/>
    <mergeCell ref="W2547:Y2547"/>
    <mergeCell ref="AA2547:AC2547"/>
    <mergeCell ref="A2546:E2546"/>
    <mergeCell ref="H2546:I2546"/>
    <mergeCell ref="L2546:M2546"/>
    <mergeCell ref="P2546:Q2546"/>
    <mergeCell ref="T2546:U2546"/>
    <mergeCell ref="X2546:Y2546"/>
    <mergeCell ref="AM2544:AO2544"/>
    <mergeCell ref="G2545:I2545"/>
    <mergeCell ref="K2545:M2545"/>
    <mergeCell ref="O2545:Q2545"/>
    <mergeCell ref="S2545:U2545"/>
    <mergeCell ref="W2545:Y2545"/>
    <mergeCell ref="AA2545:AC2545"/>
    <mergeCell ref="AE2545:AG2545"/>
    <mergeCell ref="AI2545:AK2545"/>
    <mergeCell ref="AM2545:AO2545"/>
    <mergeCell ref="AJ2543:AK2543"/>
    <mergeCell ref="AN2543:AO2543"/>
    <mergeCell ref="G2544:I2544"/>
    <mergeCell ref="K2544:M2544"/>
    <mergeCell ref="O2544:Q2544"/>
    <mergeCell ref="S2544:U2544"/>
    <mergeCell ref="W2544:Y2544"/>
    <mergeCell ref="AA2544:AC2544"/>
    <mergeCell ref="AE2544:AG2544"/>
    <mergeCell ref="AI2544:AK2544"/>
    <mergeCell ref="AF2542:AG2542"/>
    <mergeCell ref="AJ2542:AK2542"/>
    <mergeCell ref="AN2542:AO2542"/>
    <mergeCell ref="H2543:I2543"/>
    <mergeCell ref="L2543:M2543"/>
    <mergeCell ref="P2543:Q2543"/>
    <mergeCell ref="T2543:U2543"/>
    <mergeCell ref="X2543:Y2543"/>
    <mergeCell ref="AB2543:AC2543"/>
    <mergeCell ref="AF2543:AG2543"/>
    <mergeCell ref="H2542:I2542"/>
    <mergeCell ref="L2542:M2542"/>
    <mergeCell ref="P2542:Q2542"/>
    <mergeCell ref="T2542:U2542"/>
    <mergeCell ref="X2542:Y2542"/>
    <mergeCell ref="AB2542:AC2542"/>
    <mergeCell ref="AM2540:AO2540"/>
    <mergeCell ref="G2541:I2541"/>
    <mergeCell ref="K2541:M2541"/>
    <mergeCell ref="O2541:Q2541"/>
    <mergeCell ref="S2541:U2541"/>
    <mergeCell ref="W2541:Y2541"/>
    <mergeCell ref="AA2541:AC2541"/>
    <mergeCell ref="AE2541:AG2541"/>
    <mergeCell ref="AI2541:AK2541"/>
    <mergeCell ref="AM2541:AO2541"/>
    <mergeCell ref="AJ2539:AK2539"/>
    <mergeCell ref="AN2539:AO2539"/>
    <mergeCell ref="G2540:I2540"/>
    <mergeCell ref="K2540:M2540"/>
    <mergeCell ref="O2540:Q2540"/>
    <mergeCell ref="S2540:U2540"/>
    <mergeCell ref="W2540:Y2540"/>
    <mergeCell ref="AA2540:AC2540"/>
    <mergeCell ref="AE2540:AG2540"/>
    <mergeCell ref="AI2540:AK2540"/>
    <mergeCell ref="AF2538:AG2538"/>
    <mergeCell ref="AJ2538:AK2538"/>
    <mergeCell ref="AN2538:AO2538"/>
    <mergeCell ref="H2539:I2539"/>
    <mergeCell ref="L2539:M2539"/>
    <mergeCell ref="P2539:Q2539"/>
    <mergeCell ref="T2539:U2539"/>
    <mergeCell ref="X2539:Y2539"/>
    <mergeCell ref="AB2539:AC2539"/>
    <mergeCell ref="AF2539:AG2539"/>
    <mergeCell ref="H2538:I2538"/>
    <mergeCell ref="L2538:M2538"/>
    <mergeCell ref="P2538:Q2538"/>
    <mergeCell ref="T2538:U2538"/>
    <mergeCell ref="X2538:Y2538"/>
    <mergeCell ref="AB2538:AC2538"/>
    <mergeCell ref="AN2536:AO2536"/>
    <mergeCell ref="H2537:I2537"/>
    <mergeCell ref="L2537:M2537"/>
    <mergeCell ref="P2537:Q2537"/>
    <mergeCell ref="T2537:U2537"/>
    <mergeCell ref="X2537:Y2537"/>
    <mergeCell ref="AB2537:AC2537"/>
    <mergeCell ref="AF2537:AG2537"/>
    <mergeCell ref="AJ2537:AK2537"/>
    <mergeCell ref="AN2537:AO2537"/>
    <mergeCell ref="AJ2535:AK2535"/>
    <mergeCell ref="AN2535:AO2535"/>
    <mergeCell ref="H2536:I2536"/>
    <mergeCell ref="L2536:M2536"/>
    <mergeCell ref="P2536:Q2536"/>
    <mergeCell ref="T2536:U2536"/>
    <mergeCell ref="X2536:Y2536"/>
    <mergeCell ref="AB2536:AC2536"/>
    <mergeCell ref="AF2536:AG2536"/>
    <mergeCell ref="AJ2536:AK2536"/>
    <mergeCell ref="AF2534:AG2534"/>
    <mergeCell ref="AJ2534:AK2534"/>
    <mergeCell ref="AN2534:AO2534"/>
    <mergeCell ref="H2535:I2535"/>
    <mergeCell ref="L2535:M2535"/>
    <mergeCell ref="P2535:Q2535"/>
    <mergeCell ref="T2535:U2535"/>
    <mergeCell ref="X2535:Y2535"/>
    <mergeCell ref="AB2535:AC2535"/>
    <mergeCell ref="AF2535:AG2535"/>
    <mergeCell ref="H2534:I2534"/>
    <mergeCell ref="L2534:M2534"/>
    <mergeCell ref="P2534:Q2534"/>
    <mergeCell ref="T2534:U2534"/>
    <mergeCell ref="X2534:Y2534"/>
    <mergeCell ref="AB2534:AC2534"/>
    <mergeCell ref="AM2532:AO2532"/>
    <mergeCell ref="H2533:I2533"/>
    <mergeCell ref="L2533:M2533"/>
    <mergeCell ref="P2533:Q2533"/>
    <mergeCell ref="T2533:U2533"/>
    <mergeCell ref="X2533:Y2533"/>
    <mergeCell ref="AB2533:AC2533"/>
    <mergeCell ref="AF2533:AG2533"/>
    <mergeCell ref="AJ2533:AK2533"/>
    <mergeCell ref="AN2533:AO2533"/>
    <mergeCell ref="AI2531:AK2531"/>
    <mergeCell ref="AM2531:AO2531"/>
    <mergeCell ref="G2532:I2532"/>
    <mergeCell ref="K2532:M2532"/>
    <mergeCell ref="O2532:Q2532"/>
    <mergeCell ref="S2532:U2532"/>
    <mergeCell ref="W2532:Y2532"/>
    <mergeCell ref="AA2532:AC2532"/>
    <mergeCell ref="AE2532:AG2532"/>
    <mergeCell ref="AI2532:AK2532"/>
    <mergeCell ref="AF2530:AG2530"/>
    <mergeCell ref="AJ2530:AK2530"/>
    <mergeCell ref="AN2530:AO2530"/>
    <mergeCell ref="G2531:I2531"/>
    <mergeCell ref="K2531:M2531"/>
    <mergeCell ref="O2531:Q2531"/>
    <mergeCell ref="S2531:U2531"/>
    <mergeCell ref="W2531:Y2531"/>
    <mergeCell ref="AA2531:AC2531"/>
    <mergeCell ref="AE2531:AG2531"/>
    <mergeCell ref="H2530:I2530"/>
    <mergeCell ref="L2530:M2530"/>
    <mergeCell ref="P2530:Q2530"/>
    <mergeCell ref="T2530:U2530"/>
    <mergeCell ref="X2530:Y2530"/>
    <mergeCell ref="AB2530:AC2530"/>
    <mergeCell ref="AN2528:AO2528"/>
    <mergeCell ref="H2529:I2529"/>
    <mergeCell ref="L2529:M2529"/>
    <mergeCell ref="P2529:Q2529"/>
    <mergeCell ref="T2529:U2529"/>
    <mergeCell ref="X2529:Y2529"/>
    <mergeCell ref="AB2529:AC2529"/>
    <mergeCell ref="AF2529:AG2529"/>
    <mergeCell ref="AJ2529:AK2529"/>
    <mergeCell ref="AN2529:AO2529"/>
    <mergeCell ref="AI2527:AK2527"/>
    <mergeCell ref="AM2527:AO2527"/>
    <mergeCell ref="H2528:I2528"/>
    <mergeCell ref="L2528:M2528"/>
    <mergeCell ref="P2528:Q2528"/>
    <mergeCell ref="T2528:U2528"/>
    <mergeCell ref="X2528:Y2528"/>
    <mergeCell ref="AB2528:AC2528"/>
    <mergeCell ref="AF2528:AG2528"/>
    <mergeCell ref="AJ2528:AK2528"/>
    <mergeCell ref="AE2526:AG2526"/>
    <mergeCell ref="AI2526:AK2526"/>
    <mergeCell ref="AM2526:AO2526"/>
    <mergeCell ref="G2527:I2527"/>
    <mergeCell ref="K2527:M2527"/>
    <mergeCell ref="O2527:Q2527"/>
    <mergeCell ref="S2527:U2527"/>
    <mergeCell ref="W2527:Y2527"/>
    <mergeCell ref="AA2527:AC2527"/>
    <mergeCell ref="AE2527:AG2527"/>
    <mergeCell ref="G2526:I2526"/>
    <mergeCell ref="K2526:M2526"/>
    <mergeCell ref="O2526:Q2526"/>
    <mergeCell ref="S2526:U2526"/>
    <mergeCell ref="W2526:Y2526"/>
    <mergeCell ref="AA2526:AC2526"/>
    <mergeCell ref="AN2524:AO2524"/>
    <mergeCell ref="G2525:I2525"/>
    <mergeCell ref="K2525:M2525"/>
    <mergeCell ref="O2525:Q2525"/>
    <mergeCell ref="S2525:U2525"/>
    <mergeCell ref="W2525:Y2525"/>
    <mergeCell ref="AA2525:AC2525"/>
    <mergeCell ref="AE2525:AG2525"/>
    <mergeCell ref="AI2525:AK2525"/>
    <mergeCell ref="AM2525:AO2525"/>
    <mergeCell ref="AJ2523:AK2523"/>
    <mergeCell ref="AN2523:AO2523"/>
    <mergeCell ref="H2524:I2524"/>
    <mergeCell ref="L2524:M2524"/>
    <mergeCell ref="P2524:Q2524"/>
    <mergeCell ref="T2524:U2524"/>
    <mergeCell ref="X2524:Y2524"/>
    <mergeCell ref="AB2524:AC2524"/>
    <mergeCell ref="AF2524:AG2524"/>
    <mergeCell ref="AJ2524:AK2524"/>
    <mergeCell ref="AF2522:AG2522"/>
    <mergeCell ref="AJ2522:AK2522"/>
    <mergeCell ref="AN2522:AO2522"/>
    <mergeCell ref="H2523:I2523"/>
    <mergeCell ref="L2523:M2523"/>
    <mergeCell ref="P2523:Q2523"/>
    <mergeCell ref="T2523:U2523"/>
    <mergeCell ref="X2523:Y2523"/>
    <mergeCell ref="AB2523:AC2523"/>
    <mergeCell ref="AF2523:AG2523"/>
    <mergeCell ref="H2522:I2522"/>
    <mergeCell ref="L2522:M2522"/>
    <mergeCell ref="P2522:Q2522"/>
    <mergeCell ref="T2522:U2522"/>
    <mergeCell ref="X2522:Y2522"/>
    <mergeCell ref="AB2522:AC2522"/>
    <mergeCell ref="AM2520:AO2520"/>
    <mergeCell ref="G2521:I2521"/>
    <mergeCell ref="K2521:M2521"/>
    <mergeCell ref="O2521:Q2521"/>
    <mergeCell ref="S2521:U2521"/>
    <mergeCell ref="W2521:Y2521"/>
    <mergeCell ref="AA2521:AC2521"/>
    <mergeCell ref="AE2521:AG2521"/>
    <mergeCell ref="AI2521:AK2521"/>
    <mergeCell ref="AM2521:AO2521"/>
    <mergeCell ref="AJ2519:AK2519"/>
    <mergeCell ref="AN2519:AO2519"/>
    <mergeCell ref="G2520:I2520"/>
    <mergeCell ref="K2520:M2520"/>
    <mergeCell ref="O2520:Q2520"/>
    <mergeCell ref="S2520:U2520"/>
    <mergeCell ref="W2520:Y2520"/>
    <mergeCell ref="AA2520:AC2520"/>
    <mergeCell ref="AE2520:AG2520"/>
    <mergeCell ref="AI2520:AK2520"/>
    <mergeCell ref="AF2518:AG2518"/>
    <mergeCell ref="AJ2518:AK2518"/>
    <mergeCell ref="AN2518:AO2518"/>
    <mergeCell ref="H2519:I2519"/>
    <mergeCell ref="L2519:M2519"/>
    <mergeCell ref="P2519:Q2519"/>
    <mergeCell ref="T2519:U2519"/>
    <mergeCell ref="X2519:Y2519"/>
    <mergeCell ref="AB2519:AC2519"/>
    <mergeCell ref="AF2519:AG2519"/>
    <mergeCell ref="H2518:I2518"/>
    <mergeCell ref="L2518:M2518"/>
    <mergeCell ref="P2518:Q2518"/>
    <mergeCell ref="T2518:U2518"/>
    <mergeCell ref="X2518:Y2518"/>
    <mergeCell ref="AB2518:AC2518"/>
    <mergeCell ref="AN2516:AO2516"/>
    <mergeCell ref="H2517:I2517"/>
    <mergeCell ref="L2517:M2517"/>
    <mergeCell ref="P2517:Q2517"/>
    <mergeCell ref="T2517:U2517"/>
    <mergeCell ref="X2517:Y2517"/>
    <mergeCell ref="AB2517:AC2517"/>
    <mergeCell ref="AF2517:AG2517"/>
    <mergeCell ref="AJ2517:AK2517"/>
    <mergeCell ref="AN2517:AO2517"/>
    <mergeCell ref="AJ2515:AK2515"/>
    <mergeCell ref="AN2515:AO2515"/>
    <mergeCell ref="H2516:I2516"/>
    <mergeCell ref="L2516:M2516"/>
    <mergeCell ref="P2516:Q2516"/>
    <mergeCell ref="T2516:U2516"/>
    <mergeCell ref="X2516:Y2516"/>
    <mergeCell ref="AB2516:AC2516"/>
    <mergeCell ref="AF2516:AG2516"/>
    <mergeCell ref="AJ2516:AK2516"/>
    <mergeCell ref="AF2514:AG2514"/>
    <mergeCell ref="AJ2514:AK2514"/>
    <mergeCell ref="AN2514:AO2514"/>
    <mergeCell ref="H2515:I2515"/>
    <mergeCell ref="L2515:M2515"/>
    <mergeCell ref="P2515:Q2515"/>
    <mergeCell ref="T2515:U2515"/>
    <mergeCell ref="X2515:Y2515"/>
    <mergeCell ref="AB2515:AC2515"/>
    <mergeCell ref="AF2515:AG2515"/>
    <mergeCell ref="H2514:I2514"/>
    <mergeCell ref="L2514:M2514"/>
    <mergeCell ref="P2514:Q2514"/>
    <mergeCell ref="T2514:U2514"/>
    <mergeCell ref="X2514:Y2514"/>
    <mergeCell ref="AB2514:AC2514"/>
    <mergeCell ref="AM2512:AO2512"/>
    <mergeCell ref="H2513:I2513"/>
    <mergeCell ref="L2513:M2513"/>
    <mergeCell ref="P2513:Q2513"/>
    <mergeCell ref="T2513:U2513"/>
    <mergeCell ref="X2513:Y2513"/>
    <mergeCell ref="AB2513:AC2513"/>
    <mergeCell ref="AF2513:AG2513"/>
    <mergeCell ref="AJ2513:AK2513"/>
    <mergeCell ref="AN2513:AO2513"/>
    <mergeCell ref="AI2511:AK2511"/>
    <mergeCell ref="AM2511:AO2511"/>
    <mergeCell ref="G2512:I2512"/>
    <mergeCell ref="K2512:M2512"/>
    <mergeCell ref="O2512:Q2512"/>
    <mergeCell ref="S2512:U2512"/>
    <mergeCell ref="W2512:Y2512"/>
    <mergeCell ref="AA2512:AC2512"/>
    <mergeCell ref="AE2512:AG2512"/>
    <mergeCell ref="AI2512:AK2512"/>
    <mergeCell ref="AF2510:AG2510"/>
    <mergeCell ref="AJ2510:AK2510"/>
    <mergeCell ref="AN2510:AO2510"/>
    <mergeCell ref="G2511:I2511"/>
    <mergeCell ref="K2511:M2511"/>
    <mergeCell ref="O2511:Q2511"/>
    <mergeCell ref="S2511:U2511"/>
    <mergeCell ref="W2511:Y2511"/>
    <mergeCell ref="AA2511:AC2511"/>
    <mergeCell ref="AE2511:AG2511"/>
    <mergeCell ref="H2510:I2510"/>
    <mergeCell ref="L2510:M2510"/>
    <mergeCell ref="P2510:Q2510"/>
    <mergeCell ref="T2510:U2510"/>
    <mergeCell ref="X2510:Y2510"/>
    <mergeCell ref="AB2510:AC2510"/>
    <mergeCell ref="AN2508:AO2508"/>
    <mergeCell ref="H2509:I2509"/>
    <mergeCell ref="L2509:M2509"/>
    <mergeCell ref="P2509:Q2509"/>
    <mergeCell ref="T2509:U2509"/>
    <mergeCell ref="X2509:Y2509"/>
    <mergeCell ref="AB2509:AC2509"/>
    <mergeCell ref="AF2509:AG2509"/>
    <mergeCell ref="AJ2509:AK2509"/>
    <mergeCell ref="AN2509:AO2509"/>
    <mergeCell ref="AJ2507:AK2507"/>
    <mergeCell ref="AN2507:AO2507"/>
    <mergeCell ref="H2508:I2508"/>
    <mergeCell ref="L2508:M2508"/>
    <mergeCell ref="P2508:Q2508"/>
    <mergeCell ref="T2508:U2508"/>
    <mergeCell ref="X2508:Y2508"/>
    <mergeCell ref="AB2508:AC2508"/>
    <mergeCell ref="AF2508:AG2508"/>
    <mergeCell ref="AJ2508:AK2508"/>
    <mergeCell ref="AE2506:AG2506"/>
    <mergeCell ref="AI2506:AK2506"/>
    <mergeCell ref="AM2506:AO2506"/>
    <mergeCell ref="H2507:I2507"/>
    <mergeCell ref="L2507:M2507"/>
    <mergeCell ref="P2507:Q2507"/>
    <mergeCell ref="T2507:U2507"/>
    <mergeCell ref="X2507:Y2507"/>
    <mergeCell ref="AB2507:AC2507"/>
    <mergeCell ref="AF2507:AG2507"/>
    <mergeCell ref="G2506:I2506"/>
    <mergeCell ref="K2506:M2506"/>
    <mergeCell ref="O2506:Q2506"/>
    <mergeCell ref="S2506:U2506"/>
    <mergeCell ref="W2506:Y2506"/>
    <mergeCell ref="AA2506:AC2506"/>
    <mergeCell ref="AM2504:AO2504"/>
    <mergeCell ref="G2505:I2505"/>
    <mergeCell ref="K2505:M2505"/>
    <mergeCell ref="O2505:Q2505"/>
    <mergeCell ref="S2505:U2505"/>
    <mergeCell ref="W2505:Y2505"/>
    <mergeCell ref="AA2505:AC2505"/>
    <mergeCell ref="AE2505:AG2505"/>
    <mergeCell ref="AI2505:AK2505"/>
    <mergeCell ref="AM2505:AO2505"/>
    <mergeCell ref="AJ2503:AK2503"/>
    <mergeCell ref="AN2503:AO2503"/>
    <mergeCell ref="G2504:I2504"/>
    <mergeCell ref="K2504:M2504"/>
    <mergeCell ref="O2504:Q2504"/>
    <mergeCell ref="S2504:U2504"/>
    <mergeCell ref="W2504:Y2504"/>
    <mergeCell ref="AA2504:AC2504"/>
    <mergeCell ref="AE2504:AG2504"/>
    <mergeCell ref="AI2504:AK2504"/>
    <mergeCell ref="AI2502:AK2502"/>
    <mergeCell ref="AM2502:AO2502"/>
    <mergeCell ref="A2503:E2503"/>
    <mergeCell ref="H2503:I2503"/>
    <mergeCell ref="L2503:M2503"/>
    <mergeCell ref="P2503:Q2503"/>
    <mergeCell ref="T2503:U2503"/>
    <mergeCell ref="X2503:Y2503"/>
    <mergeCell ref="AB2503:AC2503"/>
    <mergeCell ref="AF2503:AG2503"/>
    <mergeCell ref="AE2501:AG2501"/>
    <mergeCell ref="AI2501:AK2501"/>
    <mergeCell ref="AM2501:AO2501"/>
    <mergeCell ref="G2502:I2502"/>
    <mergeCell ref="K2502:M2502"/>
    <mergeCell ref="O2502:Q2502"/>
    <mergeCell ref="S2502:U2502"/>
    <mergeCell ref="W2502:Y2502"/>
    <mergeCell ref="AA2502:AC2502"/>
    <mergeCell ref="AE2502:AG2502"/>
    <mergeCell ref="G2501:I2501"/>
    <mergeCell ref="K2501:M2501"/>
    <mergeCell ref="O2501:Q2501"/>
    <mergeCell ref="S2501:U2501"/>
    <mergeCell ref="W2501:Y2501"/>
    <mergeCell ref="AA2501:AC2501"/>
    <mergeCell ref="AN2499:AO2499"/>
    <mergeCell ref="H2500:I2500"/>
    <mergeCell ref="L2500:M2500"/>
    <mergeCell ref="P2500:Q2500"/>
    <mergeCell ref="T2500:U2500"/>
    <mergeCell ref="X2500:Y2500"/>
    <mergeCell ref="AB2500:AC2500"/>
    <mergeCell ref="AF2500:AG2500"/>
    <mergeCell ref="AJ2500:AK2500"/>
    <mergeCell ref="AN2500:AO2500"/>
    <mergeCell ref="AI2498:AK2498"/>
    <mergeCell ref="AM2498:AO2498"/>
    <mergeCell ref="H2499:I2499"/>
    <mergeCell ref="L2499:M2499"/>
    <mergeCell ref="P2499:Q2499"/>
    <mergeCell ref="T2499:U2499"/>
    <mergeCell ref="X2499:Y2499"/>
    <mergeCell ref="AB2499:AC2499"/>
    <mergeCell ref="AF2499:AG2499"/>
    <mergeCell ref="AJ2499:AK2499"/>
    <mergeCell ref="AE2497:AG2497"/>
    <mergeCell ref="AI2497:AK2497"/>
    <mergeCell ref="AM2497:AO2497"/>
    <mergeCell ref="G2498:I2498"/>
    <mergeCell ref="K2498:M2498"/>
    <mergeCell ref="O2498:Q2498"/>
    <mergeCell ref="S2498:U2498"/>
    <mergeCell ref="W2498:Y2498"/>
    <mergeCell ref="AA2498:AC2498"/>
    <mergeCell ref="AE2498:AG2498"/>
    <mergeCell ref="G2497:I2497"/>
    <mergeCell ref="K2497:M2497"/>
    <mergeCell ref="O2497:Q2497"/>
    <mergeCell ref="S2497:U2497"/>
    <mergeCell ref="W2497:Y2497"/>
    <mergeCell ref="AA2497:AC2497"/>
    <mergeCell ref="AN2495:AO2495"/>
    <mergeCell ref="H2496:I2496"/>
    <mergeCell ref="L2496:M2496"/>
    <mergeCell ref="P2496:Q2496"/>
    <mergeCell ref="T2496:U2496"/>
    <mergeCell ref="X2496:Y2496"/>
    <mergeCell ref="AB2496:AC2496"/>
    <mergeCell ref="AF2496:AG2496"/>
    <mergeCell ref="AJ2496:AK2496"/>
    <mergeCell ref="AN2496:AO2496"/>
    <mergeCell ref="AJ2494:AK2494"/>
    <mergeCell ref="AN2494:AO2494"/>
    <mergeCell ref="H2495:I2495"/>
    <mergeCell ref="L2495:M2495"/>
    <mergeCell ref="P2495:Q2495"/>
    <mergeCell ref="T2495:U2495"/>
    <mergeCell ref="X2495:Y2495"/>
    <mergeCell ref="AB2495:AC2495"/>
    <mergeCell ref="AF2495:AG2495"/>
    <mergeCell ref="AJ2495:AK2495"/>
    <mergeCell ref="AF2493:AG2493"/>
    <mergeCell ref="AJ2493:AK2493"/>
    <mergeCell ref="AN2493:AO2493"/>
    <mergeCell ref="H2494:I2494"/>
    <mergeCell ref="L2494:M2494"/>
    <mergeCell ref="P2494:Q2494"/>
    <mergeCell ref="T2494:U2494"/>
    <mergeCell ref="X2494:Y2494"/>
    <mergeCell ref="AB2494:AC2494"/>
    <mergeCell ref="AF2494:AG2494"/>
    <mergeCell ref="H2493:I2493"/>
    <mergeCell ref="L2493:M2493"/>
    <mergeCell ref="P2493:Q2493"/>
    <mergeCell ref="T2493:U2493"/>
    <mergeCell ref="X2493:Y2493"/>
    <mergeCell ref="AB2493:AC2493"/>
    <mergeCell ref="AN2491:AO2491"/>
    <mergeCell ref="H2492:I2492"/>
    <mergeCell ref="L2492:M2492"/>
    <mergeCell ref="P2492:Q2492"/>
    <mergeCell ref="T2492:U2492"/>
    <mergeCell ref="X2492:Y2492"/>
    <mergeCell ref="AB2492:AC2492"/>
    <mergeCell ref="AF2492:AG2492"/>
    <mergeCell ref="AJ2492:AK2492"/>
    <mergeCell ref="AN2492:AO2492"/>
    <mergeCell ref="AI2490:AK2490"/>
    <mergeCell ref="AM2490:AO2490"/>
    <mergeCell ref="H2491:I2491"/>
    <mergeCell ref="L2491:M2491"/>
    <mergeCell ref="P2491:Q2491"/>
    <mergeCell ref="T2491:U2491"/>
    <mergeCell ref="X2491:Y2491"/>
    <mergeCell ref="AB2491:AC2491"/>
    <mergeCell ref="AF2491:AG2491"/>
    <mergeCell ref="AJ2491:AK2491"/>
    <mergeCell ref="AE2489:AG2489"/>
    <mergeCell ref="AI2489:AK2489"/>
    <mergeCell ref="AM2489:AO2489"/>
    <mergeCell ref="G2490:I2490"/>
    <mergeCell ref="K2490:M2490"/>
    <mergeCell ref="O2490:Q2490"/>
    <mergeCell ref="S2490:U2490"/>
    <mergeCell ref="W2490:Y2490"/>
    <mergeCell ref="AA2490:AC2490"/>
    <mergeCell ref="AE2490:AG2490"/>
    <mergeCell ref="G2489:I2489"/>
    <mergeCell ref="K2489:M2489"/>
    <mergeCell ref="O2489:Q2489"/>
    <mergeCell ref="S2489:U2489"/>
    <mergeCell ref="W2489:Y2489"/>
    <mergeCell ref="AA2489:AC2489"/>
    <mergeCell ref="AN2487:AO2487"/>
    <mergeCell ref="H2488:I2488"/>
    <mergeCell ref="L2488:M2488"/>
    <mergeCell ref="P2488:Q2488"/>
    <mergeCell ref="T2488:U2488"/>
    <mergeCell ref="X2488:Y2488"/>
    <mergeCell ref="AB2488:AC2488"/>
    <mergeCell ref="AF2488:AG2488"/>
    <mergeCell ref="AJ2488:AK2488"/>
    <mergeCell ref="AN2488:AO2488"/>
    <mergeCell ref="AI2486:AK2486"/>
    <mergeCell ref="AM2486:AO2486"/>
    <mergeCell ref="H2487:I2487"/>
    <mergeCell ref="L2487:M2487"/>
    <mergeCell ref="P2487:Q2487"/>
    <mergeCell ref="T2487:U2487"/>
    <mergeCell ref="X2487:Y2487"/>
    <mergeCell ref="AB2487:AC2487"/>
    <mergeCell ref="AF2487:AG2487"/>
    <mergeCell ref="AJ2487:AK2487"/>
    <mergeCell ref="AE2485:AG2485"/>
    <mergeCell ref="AI2485:AK2485"/>
    <mergeCell ref="AM2485:AO2485"/>
    <mergeCell ref="G2486:I2486"/>
    <mergeCell ref="K2486:M2486"/>
    <mergeCell ref="O2486:Q2486"/>
    <mergeCell ref="S2486:U2486"/>
    <mergeCell ref="W2486:Y2486"/>
    <mergeCell ref="AA2486:AC2486"/>
    <mergeCell ref="AE2486:AG2486"/>
    <mergeCell ref="G2485:I2485"/>
    <mergeCell ref="K2485:M2485"/>
    <mergeCell ref="O2485:Q2485"/>
    <mergeCell ref="S2485:U2485"/>
    <mergeCell ref="W2485:Y2485"/>
    <mergeCell ref="AA2485:AC2485"/>
    <mergeCell ref="AN2483:AO2483"/>
    <mergeCell ref="G2484:I2484"/>
    <mergeCell ref="K2484:M2484"/>
    <mergeCell ref="O2484:Q2484"/>
    <mergeCell ref="S2484:U2484"/>
    <mergeCell ref="W2484:Y2484"/>
    <mergeCell ref="AA2484:AC2484"/>
    <mergeCell ref="AE2484:AG2484"/>
    <mergeCell ref="AI2484:AK2484"/>
    <mergeCell ref="AM2484:AO2484"/>
    <mergeCell ref="AN2482:AO2482"/>
    <mergeCell ref="A2483:E2483"/>
    <mergeCell ref="H2483:I2483"/>
    <mergeCell ref="L2483:M2483"/>
    <mergeCell ref="P2483:Q2483"/>
    <mergeCell ref="T2483:U2483"/>
    <mergeCell ref="X2483:Y2483"/>
    <mergeCell ref="AB2483:AC2483"/>
    <mergeCell ref="AF2483:AG2483"/>
    <mergeCell ref="AJ2483:AK2483"/>
    <mergeCell ref="AM2481:AO2481"/>
    <mergeCell ref="A2482:E2482"/>
    <mergeCell ref="H2482:I2482"/>
    <mergeCell ref="L2482:M2482"/>
    <mergeCell ref="P2482:Q2482"/>
    <mergeCell ref="T2482:U2482"/>
    <mergeCell ref="X2482:Y2482"/>
    <mergeCell ref="AB2482:AC2482"/>
    <mergeCell ref="AF2482:AG2482"/>
    <mergeCell ref="AJ2482:AK2482"/>
    <mergeCell ref="AI2480:AK2480"/>
    <mergeCell ref="AM2480:AO2480"/>
    <mergeCell ref="G2481:I2481"/>
    <mergeCell ref="K2481:M2481"/>
    <mergeCell ref="O2481:Q2481"/>
    <mergeCell ref="S2481:U2481"/>
    <mergeCell ref="W2481:Y2481"/>
    <mergeCell ref="AA2481:AC2481"/>
    <mergeCell ref="AE2481:AG2481"/>
    <mergeCell ref="AI2481:AK2481"/>
    <mergeCell ref="AF2479:AG2479"/>
    <mergeCell ref="AJ2479:AK2479"/>
    <mergeCell ref="AN2479:AO2479"/>
    <mergeCell ref="G2480:I2480"/>
    <mergeCell ref="K2480:M2480"/>
    <mergeCell ref="O2480:Q2480"/>
    <mergeCell ref="S2480:U2480"/>
    <mergeCell ref="W2480:Y2480"/>
    <mergeCell ref="AA2480:AC2480"/>
    <mergeCell ref="AE2480:AG2480"/>
    <mergeCell ref="H2479:I2479"/>
    <mergeCell ref="L2479:M2479"/>
    <mergeCell ref="P2479:Q2479"/>
    <mergeCell ref="T2479:U2479"/>
    <mergeCell ref="X2479:Y2479"/>
    <mergeCell ref="AB2479:AC2479"/>
    <mergeCell ref="AM2477:AO2477"/>
    <mergeCell ref="H2478:I2478"/>
    <mergeCell ref="L2478:M2478"/>
    <mergeCell ref="P2478:Q2478"/>
    <mergeCell ref="T2478:U2478"/>
    <mergeCell ref="X2478:Y2478"/>
    <mergeCell ref="AB2478:AC2478"/>
    <mergeCell ref="AF2478:AG2478"/>
    <mergeCell ref="AJ2478:AK2478"/>
    <mergeCell ref="AN2478:AO2478"/>
    <mergeCell ref="AI2476:AK2476"/>
    <mergeCell ref="AM2476:AO2476"/>
    <mergeCell ref="G2477:I2477"/>
    <mergeCell ref="K2477:M2477"/>
    <mergeCell ref="O2477:Q2477"/>
    <mergeCell ref="S2477:U2477"/>
    <mergeCell ref="W2477:Y2477"/>
    <mergeCell ref="AA2477:AC2477"/>
    <mergeCell ref="AE2477:AG2477"/>
    <mergeCell ref="AI2477:AK2477"/>
    <mergeCell ref="AF2475:AG2475"/>
    <mergeCell ref="AJ2475:AK2475"/>
    <mergeCell ref="AN2475:AO2475"/>
    <mergeCell ref="G2476:I2476"/>
    <mergeCell ref="K2476:M2476"/>
    <mergeCell ref="O2476:Q2476"/>
    <mergeCell ref="S2476:U2476"/>
    <mergeCell ref="W2476:Y2476"/>
    <mergeCell ref="AA2476:AC2476"/>
    <mergeCell ref="AE2476:AG2476"/>
    <mergeCell ref="H2475:I2475"/>
    <mergeCell ref="L2475:M2475"/>
    <mergeCell ref="P2475:Q2475"/>
    <mergeCell ref="T2475:U2475"/>
    <mergeCell ref="X2475:Y2475"/>
    <mergeCell ref="AB2475:AC2475"/>
    <mergeCell ref="AM2473:AO2473"/>
    <mergeCell ref="H2474:I2474"/>
    <mergeCell ref="L2474:M2474"/>
    <mergeCell ref="P2474:Q2474"/>
    <mergeCell ref="T2474:U2474"/>
    <mergeCell ref="X2474:Y2474"/>
    <mergeCell ref="AB2474:AC2474"/>
    <mergeCell ref="AF2474:AG2474"/>
    <mergeCell ref="AJ2474:AK2474"/>
    <mergeCell ref="AN2474:AO2474"/>
    <mergeCell ref="AI2472:AK2472"/>
    <mergeCell ref="AM2472:AO2472"/>
    <mergeCell ref="G2473:I2473"/>
    <mergeCell ref="K2473:M2473"/>
    <mergeCell ref="O2473:Q2473"/>
    <mergeCell ref="S2473:U2473"/>
    <mergeCell ref="W2473:Y2473"/>
    <mergeCell ref="AA2473:AC2473"/>
    <mergeCell ref="AE2473:AG2473"/>
    <mergeCell ref="AI2473:AK2473"/>
    <mergeCell ref="AF2471:AG2471"/>
    <mergeCell ref="AJ2471:AK2471"/>
    <mergeCell ref="AN2471:AO2471"/>
    <mergeCell ref="G2472:I2472"/>
    <mergeCell ref="K2472:M2472"/>
    <mergeCell ref="O2472:Q2472"/>
    <mergeCell ref="S2472:U2472"/>
    <mergeCell ref="W2472:Y2472"/>
    <mergeCell ref="AA2472:AC2472"/>
    <mergeCell ref="AE2472:AG2472"/>
    <mergeCell ref="H2471:I2471"/>
    <mergeCell ref="L2471:M2471"/>
    <mergeCell ref="P2471:Q2471"/>
    <mergeCell ref="T2471:U2471"/>
    <mergeCell ref="X2471:Y2471"/>
    <mergeCell ref="AB2471:AC2471"/>
    <mergeCell ref="AM2469:AO2469"/>
    <mergeCell ref="H2470:I2470"/>
    <mergeCell ref="L2470:M2470"/>
    <mergeCell ref="P2470:Q2470"/>
    <mergeCell ref="T2470:U2470"/>
    <mergeCell ref="X2470:Y2470"/>
    <mergeCell ref="AB2470:AC2470"/>
    <mergeCell ref="AF2470:AG2470"/>
    <mergeCell ref="AJ2470:AK2470"/>
    <mergeCell ref="AN2470:AO2470"/>
    <mergeCell ref="AI2468:AK2468"/>
    <mergeCell ref="AM2468:AO2468"/>
    <mergeCell ref="G2469:I2469"/>
    <mergeCell ref="K2469:M2469"/>
    <mergeCell ref="O2469:Q2469"/>
    <mergeCell ref="S2469:U2469"/>
    <mergeCell ref="W2469:Y2469"/>
    <mergeCell ref="AA2469:AC2469"/>
    <mergeCell ref="AE2469:AG2469"/>
    <mergeCell ref="AI2469:AK2469"/>
    <mergeCell ref="AE2467:AG2467"/>
    <mergeCell ref="AI2467:AK2467"/>
    <mergeCell ref="AM2467:AO2467"/>
    <mergeCell ref="G2468:I2468"/>
    <mergeCell ref="K2468:M2468"/>
    <mergeCell ref="O2468:Q2468"/>
    <mergeCell ref="S2468:U2468"/>
    <mergeCell ref="W2468:Y2468"/>
    <mergeCell ref="AA2468:AC2468"/>
    <mergeCell ref="AE2468:AG2468"/>
    <mergeCell ref="G2467:I2467"/>
    <mergeCell ref="K2467:M2467"/>
    <mergeCell ref="O2467:Q2467"/>
    <mergeCell ref="S2467:U2467"/>
    <mergeCell ref="W2467:Y2467"/>
    <mergeCell ref="AA2467:AC2467"/>
    <mergeCell ref="AN2465:AO2465"/>
    <mergeCell ref="H2466:I2466"/>
    <mergeCell ref="L2466:M2466"/>
    <mergeCell ref="P2466:Q2466"/>
    <mergeCell ref="T2466:U2466"/>
    <mergeCell ref="X2466:Y2466"/>
    <mergeCell ref="AB2466:AC2466"/>
    <mergeCell ref="AF2466:AG2466"/>
    <mergeCell ref="AJ2466:AK2466"/>
    <mergeCell ref="AN2466:AO2466"/>
    <mergeCell ref="AJ2464:AK2464"/>
    <mergeCell ref="AN2464:AO2464"/>
    <mergeCell ref="H2465:I2465"/>
    <mergeCell ref="L2465:M2465"/>
    <mergeCell ref="P2465:Q2465"/>
    <mergeCell ref="T2465:U2465"/>
    <mergeCell ref="X2465:Y2465"/>
    <mergeCell ref="AB2465:AC2465"/>
    <mergeCell ref="AF2465:AG2465"/>
    <mergeCell ref="AJ2465:AK2465"/>
    <mergeCell ref="AF2463:AG2463"/>
    <mergeCell ref="AJ2463:AK2463"/>
    <mergeCell ref="AN2463:AO2463"/>
    <mergeCell ref="H2464:I2464"/>
    <mergeCell ref="L2464:M2464"/>
    <mergeCell ref="P2464:Q2464"/>
    <mergeCell ref="T2464:U2464"/>
    <mergeCell ref="X2464:Y2464"/>
    <mergeCell ref="AB2464:AC2464"/>
    <mergeCell ref="AF2464:AG2464"/>
    <mergeCell ref="H2463:I2463"/>
    <mergeCell ref="L2463:M2463"/>
    <mergeCell ref="P2463:Q2463"/>
    <mergeCell ref="T2463:U2463"/>
    <mergeCell ref="X2463:Y2463"/>
    <mergeCell ref="AB2463:AC2463"/>
    <mergeCell ref="AM2461:AO2461"/>
    <mergeCell ref="H2462:I2462"/>
    <mergeCell ref="L2462:M2462"/>
    <mergeCell ref="P2462:Q2462"/>
    <mergeCell ref="T2462:U2462"/>
    <mergeCell ref="X2462:Y2462"/>
    <mergeCell ref="AB2462:AC2462"/>
    <mergeCell ref="AF2462:AG2462"/>
    <mergeCell ref="AJ2462:AK2462"/>
    <mergeCell ref="AN2462:AO2462"/>
    <mergeCell ref="AI2460:AK2460"/>
    <mergeCell ref="AM2460:AO2460"/>
    <mergeCell ref="G2461:I2461"/>
    <mergeCell ref="K2461:M2461"/>
    <mergeCell ref="O2461:Q2461"/>
    <mergeCell ref="S2461:U2461"/>
    <mergeCell ref="W2461:Y2461"/>
    <mergeCell ref="AA2461:AC2461"/>
    <mergeCell ref="AE2461:AG2461"/>
    <mergeCell ref="AI2461:AK2461"/>
    <mergeCell ref="AE2459:AG2459"/>
    <mergeCell ref="AI2459:AK2459"/>
    <mergeCell ref="AM2459:AO2459"/>
    <mergeCell ref="G2460:I2460"/>
    <mergeCell ref="K2460:M2460"/>
    <mergeCell ref="O2460:Q2460"/>
    <mergeCell ref="S2460:U2460"/>
    <mergeCell ref="W2460:Y2460"/>
    <mergeCell ref="AA2460:AC2460"/>
    <mergeCell ref="AE2460:AG2460"/>
    <mergeCell ref="G2459:I2459"/>
    <mergeCell ref="K2459:M2459"/>
    <mergeCell ref="O2459:Q2459"/>
    <mergeCell ref="S2459:U2459"/>
    <mergeCell ref="W2459:Y2459"/>
    <mergeCell ref="AA2459:AC2459"/>
    <mergeCell ref="AN2457:AO2457"/>
    <mergeCell ref="H2458:I2458"/>
    <mergeCell ref="L2458:M2458"/>
    <mergeCell ref="P2458:Q2458"/>
    <mergeCell ref="T2458:U2458"/>
    <mergeCell ref="X2458:Y2458"/>
    <mergeCell ref="AB2458:AC2458"/>
    <mergeCell ref="AF2458:AG2458"/>
    <mergeCell ref="AJ2458:AK2458"/>
    <mergeCell ref="AN2458:AO2458"/>
    <mergeCell ref="AI2456:AK2456"/>
    <mergeCell ref="AM2456:AO2456"/>
    <mergeCell ref="H2457:I2457"/>
    <mergeCell ref="L2457:M2457"/>
    <mergeCell ref="P2457:Q2457"/>
    <mergeCell ref="T2457:U2457"/>
    <mergeCell ref="X2457:Y2457"/>
    <mergeCell ref="AB2457:AC2457"/>
    <mergeCell ref="AF2457:AG2457"/>
    <mergeCell ref="AJ2457:AK2457"/>
    <mergeCell ref="AE2455:AG2455"/>
    <mergeCell ref="AI2455:AK2455"/>
    <mergeCell ref="AM2455:AO2455"/>
    <mergeCell ref="G2456:I2456"/>
    <mergeCell ref="K2456:M2456"/>
    <mergeCell ref="O2456:Q2456"/>
    <mergeCell ref="S2456:U2456"/>
    <mergeCell ref="W2456:Y2456"/>
    <mergeCell ref="AA2456:AC2456"/>
    <mergeCell ref="AE2456:AG2456"/>
    <mergeCell ref="G2455:I2455"/>
    <mergeCell ref="K2455:M2455"/>
    <mergeCell ref="O2455:Q2455"/>
    <mergeCell ref="S2455:U2455"/>
    <mergeCell ref="W2455:Y2455"/>
    <mergeCell ref="AA2455:AC2455"/>
    <mergeCell ref="AM2453:AO2453"/>
    <mergeCell ref="G2454:I2454"/>
    <mergeCell ref="K2454:M2454"/>
    <mergeCell ref="O2454:Q2454"/>
    <mergeCell ref="S2454:U2454"/>
    <mergeCell ref="W2454:Y2454"/>
    <mergeCell ref="AA2454:AC2454"/>
    <mergeCell ref="AE2454:AG2454"/>
    <mergeCell ref="AI2454:AK2454"/>
    <mergeCell ref="AM2454:AO2454"/>
    <mergeCell ref="AI2452:AK2452"/>
    <mergeCell ref="AM2452:AO2452"/>
    <mergeCell ref="G2453:I2453"/>
    <mergeCell ref="K2453:M2453"/>
    <mergeCell ref="O2453:Q2453"/>
    <mergeCell ref="S2453:U2453"/>
    <mergeCell ref="W2453:Y2453"/>
    <mergeCell ref="AA2453:AC2453"/>
    <mergeCell ref="AE2453:AG2453"/>
    <mergeCell ref="AI2453:AK2453"/>
    <mergeCell ref="AF2451:AG2451"/>
    <mergeCell ref="AJ2451:AK2451"/>
    <mergeCell ref="AN2451:AO2451"/>
    <mergeCell ref="G2452:I2452"/>
    <mergeCell ref="K2452:M2452"/>
    <mergeCell ref="O2452:Q2452"/>
    <mergeCell ref="S2452:U2452"/>
    <mergeCell ref="W2452:Y2452"/>
    <mergeCell ref="AA2452:AC2452"/>
    <mergeCell ref="AE2452:AG2452"/>
    <mergeCell ref="H2451:I2451"/>
    <mergeCell ref="L2451:M2451"/>
    <mergeCell ref="P2451:Q2451"/>
    <mergeCell ref="T2451:U2451"/>
    <mergeCell ref="X2451:Y2451"/>
    <mergeCell ref="AB2451:AC2451"/>
    <mergeCell ref="AN2449:AO2449"/>
    <mergeCell ref="H2450:I2450"/>
    <mergeCell ref="L2450:M2450"/>
    <mergeCell ref="P2450:Q2450"/>
    <mergeCell ref="T2450:U2450"/>
    <mergeCell ref="X2450:Y2450"/>
    <mergeCell ref="AB2450:AC2450"/>
    <mergeCell ref="AF2450:AG2450"/>
    <mergeCell ref="AJ2450:AK2450"/>
    <mergeCell ref="AN2450:AO2450"/>
    <mergeCell ref="AI2448:AK2448"/>
    <mergeCell ref="AM2448:AO2448"/>
    <mergeCell ref="H2449:I2449"/>
    <mergeCell ref="L2449:M2449"/>
    <mergeCell ref="P2449:Q2449"/>
    <mergeCell ref="T2449:U2449"/>
    <mergeCell ref="X2449:Y2449"/>
    <mergeCell ref="AB2449:AC2449"/>
    <mergeCell ref="AF2449:AG2449"/>
    <mergeCell ref="AJ2449:AK2449"/>
    <mergeCell ref="AE2447:AG2447"/>
    <mergeCell ref="AI2447:AK2447"/>
    <mergeCell ref="AM2447:AO2447"/>
    <mergeCell ref="G2448:I2448"/>
    <mergeCell ref="K2448:M2448"/>
    <mergeCell ref="O2448:Q2448"/>
    <mergeCell ref="S2448:U2448"/>
    <mergeCell ref="W2448:Y2448"/>
    <mergeCell ref="AA2448:AC2448"/>
    <mergeCell ref="AE2448:AG2448"/>
    <mergeCell ref="G2447:I2447"/>
    <mergeCell ref="K2447:M2447"/>
    <mergeCell ref="O2447:Q2447"/>
    <mergeCell ref="S2447:U2447"/>
    <mergeCell ref="W2447:Y2447"/>
    <mergeCell ref="AA2447:AC2447"/>
    <mergeCell ref="AN2445:AO2445"/>
    <mergeCell ref="H2446:I2446"/>
    <mergeCell ref="L2446:M2446"/>
    <mergeCell ref="P2446:Q2446"/>
    <mergeCell ref="T2446:U2446"/>
    <mergeCell ref="X2446:Y2446"/>
    <mergeCell ref="AB2446:AC2446"/>
    <mergeCell ref="AF2446:AG2446"/>
    <mergeCell ref="AJ2446:AK2446"/>
    <mergeCell ref="AN2446:AO2446"/>
    <mergeCell ref="AJ2444:AK2444"/>
    <mergeCell ref="AN2444:AO2444"/>
    <mergeCell ref="H2445:I2445"/>
    <mergeCell ref="L2445:M2445"/>
    <mergeCell ref="P2445:Q2445"/>
    <mergeCell ref="T2445:U2445"/>
    <mergeCell ref="X2445:Y2445"/>
    <mergeCell ref="AB2445:AC2445"/>
    <mergeCell ref="AF2445:AG2445"/>
    <mergeCell ref="AJ2445:AK2445"/>
    <mergeCell ref="AF2443:AG2443"/>
    <mergeCell ref="AJ2443:AK2443"/>
    <mergeCell ref="AN2443:AO2443"/>
    <mergeCell ref="H2444:I2444"/>
    <mergeCell ref="L2444:M2444"/>
    <mergeCell ref="P2444:Q2444"/>
    <mergeCell ref="T2444:U2444"/>
    <mergeCell ref="X2444:Y2444"/>
    <mergeCell ref="AB2444:AC2444"/>
    <mergeCell ref="AF2444:AG2444"/>
    <mergeCell ref="H2443:I2443"/>
    <mergeCell ref="L2443:M2443"/>
    <mergeCell ref="P2443:Q2443"/>
    <mergeCell ref="T2443:U2443"/>
    <mergeCell ref="X2443:Y2443"/>
    <mergeCell ref="AB2443:AC2443"/>
    <mergeCell ref="AM2441:AO2441"/>
    <mergeCell ref="H2442:I2442"/>
    <mergeCell ref="L2442:M2442"/>
    <mergeCell ref="P2442:Q2442"/>
    <mergeCell ref="T2442:U2442"/>
    <mergeCell ref="X2442:Y2442"/>
    <mergeCell ref="AB2442:AC2442"/>
    <mergeCell ref="AF2442:AG2442"/>
    <mergeCell ref="AJ2442:AK2442"/>
    <mergeCell ref="AN2442:AO2442"/>
    <mergeCell ref="AI2440:AK2440"/>
    <mergeCell ref="AM2440:AO2440"/>
    <mergeCell ref="G2441:I2441"/>
    <mergeCell ref="K2441:M2441"/>
    <mergeCell ref="O2441:Q2441"/>
    <mergeCell ref="S2441:U2441"/>
    <mergeCell ref="W2441:Y2441"/>
    <mergeCell ref="AA2441:AC2441"/>
    <mergeCell ref="AE2441:AG2441"/>
    <mergeCell ref="AI2441:AK2441"/>
    <mergeCell ref="AF2439:AG2439"/>
    <mergeCell ref="AJ2439:AK2439"/>
    <mergeCell ref="AN2439:AO2439"/>
    <mergeCell ref="G2440:I2440"/>
    <mergeCell ref="K2440:M2440"/>
    <mergeCell ref="O2440:Q2440"/>
    <mergeCell ref="S2440:U2440"/>
    <mergeCell ref="W2440:Y2440"/>
    <mergeCell ref="AA2440:AC2440"/>
    <mergeCell ref="AE2440:AG2440"/>
    <mergeCell ref="H2439:I2439"/>
    <mergeCell ref="L2439:M2439"/>
    <mergeCell ref="P2439:Q2439"/>
    <mergeCell ref="T2439:U2439"/>
    <mergeCell ref="X2439:Y2439"/>
    <mergeCell ref="AB2439:AC2439"/>
    <mergeCell ref="AM2437:AO2437"/>
    <mergeCell ref="H2438:I2438"/>
    <mergeCell ref="L2438:M2438"/>
    <mergeCell ref="P2438:Q2438"/>
    <mergeCell ref="T2438:U2438"/>
    <mergeCell ref="X2438:Y2438"/>
    <mergeCell ref="AB2438:AC2438"/>
    <mergeCell ref="AF2438:AG2438"/>
    <mergeCell ref="AJ2438:AK2438"/>
    <mergeCell ref="AN2438:AO2438"/>
    <mergeCell ref="AI2436:AK2436"/>
    <mergeCell ref="AM2436:AO2436"/>
    <mergeCell ref="G2437:I2437"/>
    <mergeCell ref="K2437:M2437"/>
    <mergeCell ref="O2437:Q2437"/>
    <mergeCell ref="S2437:U2437"/>
    <mergeCell ref="W2437:Y2437"/>
    <mergeCell ref="AA2437:AC2437"/>
    <mergeCell ref="AE2437:AG2437"/>
    <mergeCell ref="AI2437:AK2437"/>
    <mergeCell ref="AF2435:AG2435"/>
    <mergeCell ref="AJ2435:AK2435"/>
    <mergeCell ref="AN2435:AO2435"/>
    <mergeCell ref="G2436:I2436"/>
    <mergeCell ref="K2436:M2436"/>
    <mergeCell ref="O2436:Q2436"/>
    <mergeCell ref="S2436:U2436"/>
    <mergeCell ref="W2436:Y2436"/>
    <mergeCell ref="AA2436:AC2436"/>
    <mergeCell ref="AE2436:AG2436"/>
    <mergeCell ref="H2435:I2435"/>
    <mergeCell ref="L2435:M2435"/>
    <mergeCell ref="P2435:Q2435"/>
    <mergeCell ref="T2435:U2435"/>
    <mergeCell ref="X2435:Y2435"/>
    <mergeCell ref="AB2435:AC2435"/>
    <mergeCell ref="AN2433:AO2433"/>
    <mergeCell ref="H2434:I2434"/>
    <mergeCell ref="L2434:M2434"/>
    <mergeCell ref="P2434:Q2434"/>
    <mergeCell ref="T2434:U2434"/>
    <mergeCell ref="X2434:Y2434"/>
    <mergeCell ref="AB2434:AC2434"/>
    <mergeCell ref="AF2434:AG2434"/>
    <mergeCell ref="AJ2434:AK2434"/>
    <mergeCell ref="AN2434:AO2434"/>
    <mergeCell ref="AI2432:AK2432"/>
    <mergeCell ref="AM2432:AO2432"/>
    <mergeCell ref="H2433:I2433"/>
    <mergeCell ref="L2433:M2433"/>
    <mergeCell ref="P2433:Q2433"/>
    <mergeCell ref="T2433:U2433"/>
    <mergeCell ref="X2433:Y2433"/>
    <mergeCell ref="AB2433:AC2433"/>
    <mergeCell ref="AF2433:AG2433"/>
    <mergeCell ref="AJ2433:AK2433"/>
    <mergeCell ref="AE2431:AG2431"/>
    <mergeCell ref="AI2431:AK2431"/>
    <mergeCell ref="AM2431:AO2431"/>
    <mergeCell ref="G2432:I2432"/>
    <mergeCell ref="K2432:M2432"/>
    <mergeCell ref="O2432:Q2432"/>
    <mergeCell ref="S2432:U2432"/>
    <mergeCell ref="W2432:Y2432"/>
    <mergeCell ref="AA2432:AC2432"/>
    <mergeCell ref="AE2432:AG2432"/>
    <mergeCell ref="G2431:I2431"/>
    <mergeCell ref="K2431:M2431"/>
    <mergeCell ref="O2431:Q2431"/>
    <mergeCell ref="S2431:U2431"/>
    <mergeCell ref="W2431:Y2431"/>
    <mergeCell ref="AA2431:AC2431"/>
    <mergeCell ref="AN2429:AO2429"/>
    <mergeCell ref="G2430:I2430"/>
    <mergeCell ref="K2430:M2430"/>
    <mergeCell ref="O2430:Q2430"/>
    <mergeCell ref="S2430:U2430"/>
    <mergeCell ref="W2430:Y2430"/>
    <mergeCell ref="AA2430:AC2430"/>
    <mergeCell ref="AE2430:AG2430"/>
    <mergeCell ref="AI2430:AK2430"/>
    <mergeCell ref="AM2430:AO2430"/>
    <mergeCell ref="AJ2428:AK2428"/>
    <mergeCell ref="AN2428:AO2428"/>
    <mergeCell ref="H2429:I2429"/>
    <mergeCell ref="L2429:M2429"/>
    <mergeCell ref="P2429:Q2429"/>
    <mergeCell ref="T2429:U2429"/>
    <mergeCell ref="X2429:Y2429"/>
    <mergeCell ref="AB2429:AC2429"/>
    <mergeCell ref="AF2429:AG2429"/>
    <mergeCell ref="AJ2429:AK2429"/>
    <mergeCell ref="AE2427:AG2427"/>
    <mergeCell ref="AI2427:AK2427"/>
    <mergeCell ref="AM2427:AO2427"/>
    <mergeCell ref="H2428:I2428"/>
    <mergeCell ref="L2428:M2428"/>
    <mergeCell ref="P2428:Q2428"/>
    <mergeCell ref="T2428:U2428"/>
    <mergeCell ref="X2428:Y2428"/>
    <mergeCell ref="AB2428:AC2428"/>
    <mergeCell ref="AF2428:AG2428"/>
    <mergeCell ref="G2427:I2427"/>
    <mergeCell ref="K2427:M2427"/>
    <mergeCell ref="O2427:Q2427"/>
    <mergeCell ref="S2427:U2427"/>
    <mergeCell ref="W2427:Y2427"/>
    <mergeCell ref="AA2427:AC2427"/>
    <mergeCell ref="AM2425:AO2425"/>
    <mergeCell ref="G2426:I2426"/>
    <mergeCell ref="K2426:M2426"/>
    <mergeCell ref="O2426:Q2426"/>
    <mergeCell ref="S2426:U2426"/>
    <mergeCell ref="W2426:Y2426"/>
    <mergeCell ref="AA2426:AC2426"/>
    <mergeCell ref="AE2426:AG2426"/>
    <mergeCell ref="AI2426:AK2426"/>
    <mergeCell ref="AM2426:AO2426"/>
    <mergeCell ref="AI2424:AK2424"/>
    <mergeCell ref="AM2424:AO2424"/>
    <mergeCell ref="G2425:I2425"/>
    <mergeCell ref="K2425:M2425"/>
    <mergeCell ref="O2425:Q2425"/>
    <mergeCell ref="S2425:U2425"/>
    <mergeCell ref="W2425:Y2425"/>
    <mergeCell ref="AA2425:AC2425"/>
    <mergeCell ref="AE2425:AG2425"/>
    <mergeCell ref="AI2425:AK2425"/>
    <mergeCell ref="AE2423:AG2423"/>
    <mergeCell ref="AI2423:AK2423"/>
    <mergeCell ref="AM2423:AO2423"/>
    <mergeCell ref="G2424:I2424"/>
    <mergeCell ref="K2424:M2424"/>
    <mergeCell ref="O2424:Q2424"/>
    <mergeCell ref="S2424:U2424"/>
    <mergeCell ref="W2424:Y2424"/>
    <mergeCell ref="AA2424:AC2424"/>
    <mergeCell ref="AE2424:AG2424"/>
    <mergeCell ref="AB2422:AC2422"/>
    <mergeCell ref="AF2422:AG2422"/>
    <mergeCell ref="AJ2422:AK2422"/>
    <mergeCell ref="AN2422:AO2422"/>
    <mergeCell ref="G2423:I2423"/>
    <mergeCell ref="K2423:M2423"/>
    <mergeCell ref="O2423:Q2423"/>
    <mergeCell ref="S2423:U2423"/>
    <mergeCell ref="W2423:Y2423"/>
    <mergeCell ref="AA2423:AC2423"/>
    <mergeCell ref="A2422:E2422"/>
    <mergeCell ref="H2422:I2422"/>
    <mergeCell ref="L2422:M2422"/>
    <mergeCell ref="P2422:Q2422"/>
    <mergeCell ref="T2422:U2422"/>
    <mergeCell ref="X2422:Y2422"/>
    <mergeCell ref="AM2420:AO2420"/>
    <mergeCell ref="G2421:I2421"/>
    <mergeCell ref="K2421:M2421"/>
    <mergeCell ref="O2421:Q2421"/>
    <mergeCell ref="S2421:U2421"/>
    <mergeCell ref="W2421:Y2421"/>
    <mergeCell ref="AA2421:AC2421"/>
    <mergeCell ref="AE2421:AG2421"/>
    <mergeCell ref="AI2421:AK2421"/>
    <mergeCell ref="AM2421:AO2421"/>
    <mergeCell ref="AJ2419:AK2419"/>
    <mergeCell ref="AN2419:AO2419"/>
    <mergeCell ref="G2420:I2420"/>
    <mergeCell ref="K2420:M2420"/>
    <mergeCell ref="O2420:Q2420"/>
    <mergeCell ref="S2420:U2420"/>
    <mergeCell ref="W2420:Y2420"/>
    <mergeCell ref="AA2420:AC2420"/>
    <mergeCell ref="AE2420:AG2420"/>
    <mergeCell ref="AI2420:AK2420"/>
    <mergeCell ref="AF2418:AG2418"/>
    <mergeCell ref="AJ2418:AK2418"/>
    <mergeCell ref="AN2418:AO2418"/>
    <mergeCell ref="H2419:I2419"/>
    <mergeCell ref="L2419:M2419"/>
    <mergeCell ref="P2419:Q2419"/>
    <mergeCell ref="T2419:U2419"/>
    <mergeCell ref="X2419:Y2419"/>
    <mergeCell ref="AB2419:AC2419"/>
    <mergeCell ref="AF2419:AG2419"/>
    <mergeCell ref="H2418:I2418"/>
    <mergeCell ref="L2418:M2418"/>
    <mergeCell ref="P2418:Q2418"/>
    <mergeCell ref="T2418:U2418"/>
    <mergeCell ref="X2418:Y2418"/>
    <mergeCell ref="AB2418:AC2418"/>
    <mergeCell ref="AM2416:AO2416"/>
    <mergeCell ref="G2417:I2417"/>
    <mergeCell ref="K2417:M2417"/>
    <mergeCell ref="O2417:Q2417"/>
    <mergeCell ref="S2417:U2417"/>
    <mergeCell ref="W2417:Y2417"/>
    <mergeCell ref="AA2417:AC2417"/>
    <mergeCell ref="AE2417:AG2417"/>
    <mergeCell ref="AI2417:AK2417"/>
    <mergeCell ref="AM2417:AO2417"/>
    <mergeCell ref="AJ2415:AK2415"/>
    <mergeCell ref="AN2415:AO2415"/>
    <mergeCell ref="G2416:I2416"/>
    <mergeCell ref="K2416:M2416"/>
    <mergeCell ref="O2416:Q2416"/>
    <mergeCell ref="S2416:U2416"/>
    <mergeCell ref="W2416:Y2416"/>
    <mergeCell ref="AA2416:AC2416"/>
    <mergeCell ref="AE2416:AG2416"/>
    <mergeCell ref="AI2416:AK2416"/>
    <mergeCell ref="AF2414:AG2414"/>
    <mergeCell ref="AJ2414:AK2414"/>
    <mergeCell ref="AN2414:AO2414"/>
    <mergeCell ref="H2415:I2415"/>
    <mergeCell ref="L2415:M2415"/>
    <mergeCell ref="P2415:Q2415"/>
    <mergeCell ref="T2415:U2415"/>
    <mergeCell ref="X2415:Y2415"/>
    <mergeCell ref="AB2415:AC2415"/>
    <mergeCell ref="AF2415:AG2415"/>
    <mergeCell ref="H2414:I2414"/>
    <mergeCell ref="L2414:M2414"/>
    <mergeCell ref="P2414:Q2414"/>
    <mergeCell ref="T2414:U2414"/>
    <mergeCell ref="X2414:Y2414"/>
    <mergeCell ref="AB2414:AC2414"/>
    <mergeCell ref="AN2412:AO2412"/>
    <mergeCell ref="H2413:I2413"/>
    <mergeCell ref="L2413:M2413"/>
    <mergeCell ref="P2413:Q2413"/>
    <mergeCell ref="T2413:U2413"/>
    <mergeCell ref="X2413:Y2413"/>
    <mergeCell ref="AB2413:AC2413"/>
    <mergeCell ref="AF2413:AG2413"/>
    <mergeCell ref="AJ2413:AK2413"/>
    <mergeCell ref="AN2413:AO2413"/>
    <mergeCell ref="AJ2411:AK2411"/>
    <mergeCell ref="AN2411:AO2411"/>
    <mergeCell ref="H2412:I2412"/>
    <mergeCell ref="L2412:M2412"/>
    <mergeCell ref="P2412:Q2412"/>
    <mergeCell ref="T2412:U2412"/>
    <mergeCell ref="X2412:Y2412"/>
    <mergeCell ref="AB2412:AC2412"/>
    <mergeCell ref="AF2412:AG2412"/>
    <mergeCell ref="AJ2412:AK2412"/>
    <mergeCell ref="AF2410:AG2410"/>
    <mergeCell ref="AJ2410:AK2410"/>
    <mergeCell ref="AN2410:AO2410"/>
    <mergeCell ref="H2411:I2411"/>
    <mergeCell ref="L2411:M2411"/>
    <mergeCell ref="P2411:Q2411"/>
    <mergeCell ref="T2411:U2411"/>
    <mergeCell ref="X2411:Y2411"/>
    <mergeCell ref="AB2411:AC2411"/>
    <mergeCell ref="AF2411:AG2411"/>
    <mergeCell ref="H2410:I2410"/>
    <mergeCell ref="L2410:M2410"/>
    <mergeCell ref="P2410:Q2410"/>
    <mergeCell ref="T2410:U2410"/>
    <mergeCell ref="X2410:Y2410"/>
    <mergeCell ref="AB2410:AC2410"/>
    <mergeCell ref="AM2408:AO2408"/>
    <mergeCell ref="H2409:I2409"/>
    <mergeCell ref="L2409:M2409"/>
    <mergeCell ref="P2409:Q2409"/>
    <mergeCell ref="T2409:U2409"/>
    <mergeCell ref="X2409:Y2409"/>
    <mergeCell ref="AB2409:AC2409"/>
    <mergeCell ref="AF2409:AG2409"/>
    <mergeCell ref="AJ2409:AK2409"/>
    <mergeCell ref="AN2409:AO2409"/>
    <mergeCell ref="AI2407:AK2407"/>
    <mergeCell ref="AM2407:AO2407"/>
    <mergeCell ref="G2408:I2408"/>
    <mergeCell ref="K2408:M2408"/>
    <mergeCell ref="O2408:Q2408"/>
    <mergeCell ref="S2408:U2408"/>
    <mergeCell ref="W2408:Y2408"/>
    <mergeCell ref="AA2408:AC2408"/>
    <mergeCell ref="AE2408:AG2408"/>
    <mergeCell ref="AI2408:AK2408"/>
    <mergeCell ref="AE2406:AG2406"/>
    <mergeCell ref="AI2406:AK2406"/>
    <mergeCell ref="AM2406:AO2406"/>
    <mergeCell ref="G2407:I2407"/>
    <mergeCell ref="K2407:M2407"/>
    <mergeCell ref="O2407:Q2407"/>
    <mergeCell ref="S2407:U2407"/>
    <mergeCell ref="W2407:Y2407"/>
    <mergeCell ref="AA2407:AC2407"/>
    <mergeCell ref="AE2407:AG2407"/>
    <mergeCell ref="G2406:I2406"/>
    <mergeCell ref="K2406:M2406"/>
    <mergeCell ref="O2406:Q2406"/>
    <mergeCell ref="S2406:U2406"/>
    <mergeCell ref="W2406:Y2406"/>
    <mergeCell ref="AA2406:AC2406"/>
    <mergeCell ref="AN2404:AO2404"/>
    <mergeCell ref="H2405:I2405"/>
    <mergeCell ref="L2405:M2405"/>
    <mergeCell ref="P2405:Q2405"/>
    <mergeCell ref="T2405:U2405"/>
    <mergeCell ref="X2405:Y2405"/>
    <mergeCell ref="AB2405:AC2405"/>
    <mergeCell ref="AF2405:AG2405"/>
    <mergeCell ref="AJ2405:AK2405"/>
    <mergeCell ref="AN2405:AO2405"/>
    <mergeCell ref="AJ2403:AK2403"/>
    <mergeCell ref="AN2403:AO2403"/>
    <mergeCell ref="H2404:I2404"/>
    <mergeCell ref="L2404:M2404"/>
    <mergeCell ref="P2404:Q2404"/>
    <mergeCell ref="T2404:U2404"/>
    <mergeCell ref="X2404:Y2404"/>
    <mergeCell ref="AB2404:AC2404"/>
    <mergeCell ref="AF2404:AG2404"/>
    <mergeCell ref="AJ2404:AK2404"/>
    <mergeCell ref="AF2402:AG2402"/>
    <mergeCell ref="AJ2402:AK2402"/>
    <mergeCell ref="AN2402:AO2402"/>
    <mergeCell ref="H2403:I2403"/>
    <mergeCell ref="L2403:M2403"/>
    <mergeCell ref="P2403:Q2403"/>
    <mergeCell ref="T2403:U2403"/>
    <mergeCell ref="X2403:Y2403"/>
    <mergeCell ref="AB2403:AC2403"/>
    <mergeCell ref="AF2403:AG2403"/>
    <mergeCell ref="H2402:I2402"/>
    <mergeCell ref="L2402:M2402"/>
    <mergeCell ref="P2402:Q2402"/>
    <mergeCell ref="T2402:U2402"/>
    <mergeCell ref="X2402:Y2402"/>
    <mergeCell ref="AB2402:AC2402"/>
    <mergeCell ref="AM2400:AO2400"/>
    <mergeCell ref="H2401:I2401"/>
    <mergeCell ref="L2401:M2401"/>
    <mergeCell ref="P2401:Q2401"/>
    <mergeCell ref="T2401:U2401"/>
    <mergeCell ref="X2401:Y2401"/>
    <mergeCell ref="AB2401:AC2401"/>
    <mergeCell ref="AF2401:AG2401"/>
    <mergeCell ref="AJ2401:AK2401"/>
    <mergeCell ref="AN2401:AO2401"/>
    <mergeCell ref="AI2399:AK2399"/>
    <mergeCell ref="AM2399:AO2399"/>
    <mergeCell ref="G2400:I2400"/>
    <mergeCell ref="K2400:M2400"/>
    <mergeCell ref="O2400:Q2400"/>
    <mergeCell ref="S2400:U2400"/>
    <mergeCell ref="W2400:Y2400"/>
    <mergeCell ref="AA2400:AC2400"/>
    <mergeCell ref="AE2400:AG2400"/>
    <mergeCell ref="AI2400:AK2400"/>
    <mergeCell ref="AE2398:AG2398"/>
    <mergeCell ref="AI2398:AK2398"/>
    <mergeCell ref="AM2398:AO2398"/>
    <mergeCell ref="G2399:I2399"/>
    <mergeCell ref="K2399:M2399"/>
    <mergeCell ref="O2399:Q2399"/>
    <mergeCell ref="S2399:U2399"/>
    <mergeCell ref="W2399:Y2399"/>
    <mergeCell ref="AA2399:AC2399"/>
    <mergeCell ref="AE2399:AG2399"/>
    <mergeCell ref="G2398:I2398"/>
    <mergeCell ref="K2398:M2398"/>
    <mergeCell ref="O2398:Q2398"/>
    <mergeCell ref="S2398:U2398"/>
    <mergeCell ref="W2398:Y2398"/>
    <mergeCell ref="AA2398:AC2398"/>
    <mergeCell ref="AN2396:AO2396"/>
    <mergeCell ref="H2397:I2397"/>
    <mergeCell ref="L2397:M2397"/>
    <mergeCell ref="P2397:Q2397"/>
    <mergeCell ref="T2397:U2397"/>
    <mergeCell ref="X2397:Y2397"/>
    <mergeCell ref="AB2397:AC2397"/>
    <mergeCell ref="AF2397:AG2397"/>
    <mergeCell ref="AJ2397:AK2397"/>
    <mergeCell ref="AN2397:AO2397"/>
    <mergeCell ref="AI2395:AK2395"/>
    <mergeCell ref="AM2395:AO2395"/>
    <mergeCell ref="H2396:I2396"/>
    <mergeCell ref="L2396:M2396"/>
    <mergeCell ref="P2396:Q2396"/>
    <mergeCell ref="T2396:U2396"/>
    <mergeCell ref="X2396:Y2396"/>
    <mergeCell ref="AB2396:AC2396"/>
    <mergeCell ref="AF2396:AG2396"/>
    <mergeCell ref="AJ2396:AK2396"/>
    <mergeCell ref="AE2394:AG2394"/>
    <mergeCell ref="AI2394:AK2394"/>
    <mergeCell ref="AM2394:AO2394"/>
    <mergeCell ref="G2395:I2395"/>
    <mergeCell ref="K2395:M2395"/>
    <mergeCell ref="O2395:Q2395"/>
    <mergeCell ref="S2395:U2395"/>
    <mergeCell ref="W2395:Y2395"/>
    <mergeCell ref="AA2395:AC2395"/>
    <mergeCell ref="AE2395:AG2395"/>
    <mergeCell ref="G2394:I2394"/>
    <mergeCell ref="K2394:M2394"/>
    <mergeCell ref="O2394:Q2394"/>
    <mergeCell ref="S2394:U2394"/>
    <mergeCell ref="W2394:Y2394"/>
    <mergeCell ref="AA2394:AC2394"/>
    <mergeCell ref="AN2392:AO2392"/>
    <mergeCell ref="G2393:I2393"/>
    <mergeCell ref="K2393:M2393"/>
    <mergeCell ref="O2393:Q2393"/>
    <mergeCell ref="S2393:U2393"/>
    <mergeCell ref="W2393:Y2393"/>
    <mergeCell ref="AA2393:AC2393"/>
    <mergeCell ref="AE2393:AG2393"/>
    <mergeCell ref="AI2393:AK2393"/>
    <mergeCell ref="AM2393:AO2393"/>
    <mergeCell ref="AJ2391:AK2391"/>
    <mergeCell ref="AN2391:AO2391"/>
    <mergeCell ref="H2392:I2392"/>
    <mergeCell ref="L2392:M2392"/>
    <mergeCell ref="P2392:Q2392"/>
    <mergeCell ref="T2392:U2392"/>
    <mergeCell ref="X2392:Y2392"/>
    <mergeCell ref="AB2392:AC2392"/>
    <mergeCell ref="AF2392:AG2392"/>
    <mergeCell ref="AJ2392:AK2392"/>
    <mergeCell ref="AF2390:AG2390"/>
    <mergeCell ref="AJ2390:AK2390"/>
    <mergeCell ref="AN2390:AO2390"/>
    <mergeCell ref="H2391:I2391"/>
    <mergeCell ref="L2391:M2391"/>
    <mergeCell ref="P2391:Q2391"/>
    <mergeCell ref="T2391:U2391"/>
    <mergeCell ref="X2391:Y2391"/>
    <mergeCell ref="AB2391:AC2391"/>
    <mergeCell ref="AF2391:AG2391"/>
    <mergeCell ref="H2390:I2390"/>
    <mergeCell ref="L2390:M2390"/>
    <mergeCell ref="P2390:Q2390"/>
    <mergeCell ref="T2390:U2390"/>
    <mergeCell ref="X2390:Y2390"/>
    <mergeCell ref="AB2390:AC2390"/>
    <mergeCell ref="AM2388:AO2388"/>
    <mergeCell ref="G2389:I2389"/>
    <mergeCell ref="K2389:M2389"/>
    <mergeCell ref="O2389:Q2389"/>
    <mergeCell ref="S2389:U2389"/>
    <mergeCell ref="W2389:Y2389"/>
    <mergeCell ref="AA2389:AC2389"/>
    <mergeCell ref="AE2389:AG2389"/>
    <mergeCell ref="AI2389:AK2389"/>
    <mergeCell ref="AM2389:AO2389"/>
    <mergeCell ref="AI2387:AK2387"/>
    <mergeCell ref="AM2387:AO2387"/>
    <mergeCell ref="G2388:I2388"/>
    <mergeCell ref="K2388:M2388"/>
    <mergeCell ref="O2388:Q2388"/>
    <mergeCell ref="S2388:U2388"/>
    <mergeCell ref="W2388:Y2388"/>
    <mergeCell ref="AA2388:AC2388"/>
    <mergeCell ref="AE2388:AG2388"/>
    <mergeCell ref="AI2388:AK2388"/>
    <mergeCell ref="AE2386:AG2386"/>
    <mergeCell ref="AI2386:AK2386"/>
    <mergeCell ref="AM2386:AO2386"/>
    <mergeCell ref="G2387:I2387"/>
    <mergeCell ref="K2387:M2387"/>
    <mergeCell ref="O2387:Q2387"/>
    <mergeCell ref="S2387:U2387"/>
    <mergeCell ref="W2387:Y2387"/>
    <mergeCell ref="AA2387:AC2387"/>
    <mergeCell ref="AE2387:AG2387"/>
    <mergeCell ref="G2386:I2386"/>
    <mergeCell ref="K2386:M2386"/>
    <mergeCell ref="O2386:Q2386"/>
    <mergeCell ref="S2386:U2386"/>
    <mergeCell ref="W2386:Y2386"/>
    <mergeCell ref="AA2386:AC2386"/>
    <mergeCell ref="AN2384:AO2384"/>
    <mergeCell ref="H2385:I2385"/>
    <mergeCell ref="L2385:M2385"/>
    <mergeCell ref="P2385:Q2385"/>
    <mergeCell ref="T2385:U2385"/>
    <mergeCell ref="X2385:Y2385"/>
    <mergeCell ref="AB2385:AC2385"/>
    <mergeCell ref="AF2385:AG2385"/>
    <mergeCell ref="AJ2385:AK2385"/>
    <mergeCell ref="AN2385:AO2385"/>
    <mergeCell ref="AI2383:AK2383"/>
    <mergeCell ref="AM2383:AO2383"/>
    <mergeCell ref="H2384:I2384"/>
    <mergeCell ref="L2384:M2384"/>
    <mergeCell ref="P2384:Q2384"/>
    <mergeCell ref="T2384:U2384"/>
    <mergeCell ref="X2384:Y2384"/>
    <mergeCell ref="AB2384:AC2384"/>
    <mergeCell ref="AF2384:AG2384"/>
    <mergeCell ref="AJ2384:AK2384"/>
    <mergeCell ref="AE2382:AG2382"/>
    <mergeCell ref="AI2382:AK2382"/>
    <mergeCell ref="AM2382:AO2382"/>
    <mergeCell ref="G2383:I2383"/>
    <mergeCell ref="K2383:M2383"/>
    <mergeCell ref="O2383:Q2383"/>
    <mergeCell ref="S2383:U2383"/>
    <mergeCell ref="W2383:Y2383"/>
    <mergeCell ref="AA2383:AC2383"/>
    <mergeCell ref="AE2383:AG2383"/>
    <mergeCell ref="G2382:I2382"/>
    <mergeCell ref="K2382:M2382"/>
    <mergeCell ref="O2382:Q2382"/>
    <mergeCell ref="S2382:U2382"/>
    <mergeCell ref="W2382:Y2382"/>
    <mergeCell ref="AA2382:AC2382"/>
    <mergeCell ref="AN2380:AO2380"/>
    <mergeCell ref="H2381:I2381"/>
    <mergeCell ref="L2381:M2381"/>
    <mergeCell ref="P2381:Q2381"/>
    <mergeCell ref="T2381:U2381"/>
    <mergeCell ref="X2381:Y2381"/>
    <mergeCell ref="AB2381:AC2381"/>
    <mergeCell ref="AF2381:AG2381"/>
    <mergeCell ref="AJ2381:AK2381"/>
    <mergeCell ref="AN2381:AO2381"/>
    <mergeCell ref="AI2379:AK2379"/>
    <mergeCell ref="AM2379:AO2379"/>
    <mergeCell ref="H2380:I2380"/>
    <mergeCell ref="L2380:M2380"/>
    <mergeCell ref="P2380:Q2380"/>
    <mergeCell ref="T2380:U2380"/>
    <mergeCell ref="X2380:Y2380"/>
    <mergeCell ref="AB2380:AC2380"/>
    <mergeCell ref="AF2380:AG2380"/>
    <mergeCell ref="AJ2380:AK2380"/>
    <mergeCell ref="AE2378:AG2378"/>
    <mergeCell ref="AI2378:AK2378"/>
    <mergeCell ref="AM2378:AO2378"/>
    <mergeCell ref="G2379:I2379"/>
    <mergeCell ref="K2379:M2379"/>
    <mergeCell ref="O2379:Q2379"/>
    <mergeCell ref="S2379:U2379"/>
    <mergeCell ref="W2379:Y2379"/>
    <mergeCell ref="AA2379:AC2379"/>
    <mergeCell ref="AE2379:AG2379"/>
    <mergeCell ref="G2378:I2378"/>
    <mergeCell ref="K2378:M2378"/>
    <mergeCell ref="O2378:Q2378"/>
    <mergeCell ref="S2378:U2378"/>
    <mergeCell ref="W2378:Y2378"/>
    <mergeCell ref="AA2378:AC2378"/>
    <mergeCell ref="AN2376:AO2376"/>
    <mergeCell ref="H2377:I2377"/>
    <mergeCell ref="L2377:M2377"/>
    <mergeCell ref="P2377:Q2377"/>
    <mergeCell ref="T2377:U2377"/>
    <mergeCell ref="X2377:Y2377"/>
    <mergeCell ref="AB2377:AC2377"/>
    <mergeCell ref="AF2377:AG2377"/>
    <mergeCell ref="AJ2377:AK2377"/>
    <mergeCell ref="AN2377:AO2377"/>
    <mergeCell ref="AJ2375:AK2375"/>
    <mergeCell ref="AN2375:AO2375"/>
    <mergeCell ref="H2376:I2376"/>
    <mergeCell ref="L2376:M2376"/>
    <mergeCell ref="P2376:Q2376"/>
    <mergeCell ref="T2376:U2376"/>
    <mergeCell ref="X2376:Y2376"/>
    <mergeCell ref="AB2376:AC2376"/>
    <mergeCell ref="AF2376:AG2376"/>
    <mergeCell ref="AJ2376:AK2376"/>
    <mergeCell ref="AE2374:AG2374"/>
    <mergeCell ref="AI2374:AK2374"/>
    <mergeCell ref="AM2374:AO2374"/>
    <mergeCell ref="H2375:I2375"/>
    <mergeCell ref="L2375:M2375"/>
    <mergeCell ref="P2375:Q2375"/>
    <mergeCell ref="T2375:U2375"/>
    <mergeCell ref="X2375:Y2375"/>
    <mergeCell ref="AB2375:AC2375"/>
    <mergeCell ref="AF2375:AG2375"/>
    <mergeCell ref="G2374:I2374"/>
    <mergeCell ref="K2374:M2374"/>
    <mergeCell ref="O2374:Q2374"/>
    <mergeCell ref="S2374:U2374"/>
    <mergeCell ref="W2374:Y2374"/>
    <mergeCell ref="AA2374:AC2374"/>
    <mergeCell ref="AN2372:AO2372"/>
    <mergeCell ref="G2373:I2373"/>
    <mergeCell ref="K2373:M2373"/>
    <mergeCell ref="O2373:Q2373"/>
    <mergeCell ref="S2373:U2373"/>
    <mergeCell ref="W2373:Y2373"/>
    <mergeCell ref="AA2373:AC2373"/>
    <mergeCell ref="AE2373:AG2373"/>
    <mergeCell ref="AI2373:AK2373"/>
    <mergeCell ref="AM2373:AO2373"/>
    <mergeCell ref="AJ2371:AK2371"/>
    <mergeCell ref="AN2371:AO2371"/>
    <mergeCell ref="H2372:I2372"/>
    <mergeCell ref="L2372:M2372"/>
    <mergeCell ref="P2372:Q2372"/>
    <mergeCell ref="T2372:U2372"/>
    <mergeCell ref="X2372:Y2372"/>
    <mergeCell ref="AB2372:AC2372"/>
    <mergeCell ref="AF2372:AG2372"/>
    <mergeCell ref="AJ2372:AK2372"/>
    <mergeCell ref="AF2370:AG2370"/>
    <mergeCell ref="AJ2370:AK2370"/>
    <mergeCell ref="AN2370:AO2370"/>
    <mergeCell ref="H2371:I2371"/>
    <mergeCell ref="L2371:M2371"/>
    <mergeCell ref="P2371:Q2371"/>
    <mergeCell ref="T2371:U2371"/>
    <mergeCell ref="X2371:Y2371"/>
    <mergeCell ref="AB2371:AC2371"/>
    <mergeCell ref="AF2371:AG2371"/>
    <mergeCell ref="H2370:I2370"/>
    <mergeCell ref="L2370:M2370"/>
    <mergeCell ref="P2370:Q2370"/>
    <mergeCell ref="T2370:U2370"/>
    <mergeCell ref="X2370:Y2370"/>
    <mergeCell ref="AB2370:AC2370"/>
    <mergeCell ref="AM2368:AO2368"/>
    <mergeCell ref="G2369:I2369"/>
    <mergeCell ref="K2369:M2369"/>
    <mergeCell ref="O2369:Q2369"/>
    <mergeCell ref="S2369:U2369"/>
    <mergeCell ref="W2369:Y2369"/>
    <mergeCell ref="AA2369:AC2369"/>
    <mergeCell ref="AE2369:AG2369"/>
    <mergeCell ref="AI2369:AK2369"/>
    <mergeCell ref="AM2369:AO2369"/>
    <mergeCell ref="AJ2367:AK2367"/>
    <mergeCell ref="AN2367:AO2367"/>
    <mergeCell ref="G2368:I2368"/>
    <mergeCell ref="K2368:M2368"/>
    <mergeCell ref="O2368:Q2368"/>
    <mergeCell ref="S2368:U2368"/>
    <mergeCell ref="W2368:Y2368"/>
    <mergeCell ref="AA2368:AC2368"/>
    <mergeCell ref="AE2368:AG2368"/>
    <mergeCell ref="AI2368:AK2368"/>
    <mergeCell ref="AF2366:AG2366"/>
    <mergeCell ref="AJ2366:AK2366"/>
    <mergeCell ref="AN2366:AO2366"/>
    <mergeCell ref="H2367:I2367"/>
    <mergeCell ref="L2367:M2367"/>
    <mergeCell ref="P2367:Q2367"/>
    <mergeCell ref="T2367:U2367"/>
    <mergeCell ref="X2367:Y2367"/>
    <mergeCell ref="AB2367:AC2367"/>
    <mergeCell ref="AF2367:AG2367"/>
    <mergeCell ref="H2366:I2366"/>
    <mergeCell ref="L2366:M2366"/>
    <mergeCell ref="P2366:Q2366"/>
    <mergeCell ref="T2366:U2366"/>
    <mergeCell ref="X2366:Y2366"/>
    <mergeCell ref="AB2366:AC2366"/>
    <mergeCell ref="AN2364:AO2364"/>
    <mergeCell ref="H2365:I2365"/>
    <mergeCell ref="L2365:M2365"/>
    <mergeCell ref="P2365:Q2365"/>
    <mergeCell ref="T2365:U2365"/>
    <mergeCell ref="X2365:Y2365"/>
    <mergeCell ref="AB2365:AC2365"/>
    <mergeCell ref="AF2365:AG2365"/>
    <mergeCell ref="AJ2365:AK2365"/>
    <mergeCell ref="AN2365:AO2365"/>
    <mergeCell ref="AI2363:AK2363"/>
    <mergeCell ref="AM2363:AO2363"/>
    <mergeCell ref="H2364:I2364"/>
    <mergeCell ref="L2364:M2364"/>
    <mergeCell ref="P2364:Q2364"/>
    <mergeCell ref="T2364:U2364"/>
    <mergeCell ref="X2364:Y2364"/>
    <mergeCell ref="AB2364:AC2364"/>
    <mergeCell ref="AF2364:AG2364"/>
    <mergeCell ref="AJ2364:AK2364"/>
    <mergeCell ref="AE2362:AG2362"/>
    <mergeCell ref="AI2362:AK2362"/>
    <mergeCell ref="AM2362:AO2362"/>
    <mergeCell ref="G2363:I2363"/>
    <mergeCell ref="K2363:M2363"/>
    <mergeCell ref="O2363:Q2363"/>
    <mergeCell ref="S2363:U2363"/>
    <mergeCell ref="W2363:Y2363"/>
    <mergeCell ref="AA2363:AC2363"/>
    <mergeCell ref="AE2363:AG2363"/>
    <mergeCell ref="G2362:I2362"/>
    <mergeCell ref="K2362:M2362"/>
    <mergeCell ref="O2362:Q2362"/>
    <mergeCell ref="S2362:U2362"/>
    <mergeCell ref="W2362:Y2362"/>
    <mergeCell ref="AA2362:AC2362"/>
    <mergeCell ref="AN2360:AO2360"/>
    <mergeCell ref="H2361:I2361"/>
    <mergeCell ref="L2361:M2361"/>
    <mergeCell ref="P2361:Q2361"/>
    <mergeCell ref="T2361:U2361"/>
    <mergeCell ref="X2361:Y2361"/>
    <mergeCell ref="AB2361:AC2361"/>
    <mergeCell ref="AF2361:AG2361"/>
    <mergeCell ref="AJ2361:AK2361"/>
    <mergeCell ref="AN2361:AO2361"/>
    <mergeCell ref="AJ2359:AK2359"/>
    <mergeCell ref="AN2359:AO2359"/>
    <mergeCell ref="H2360:I2360"/>
    <mergeCell ref="L2360:M2360"/>
    <mergeCell ref="P2360:Q2360"/>
    <mergeCell ref="T2360:U2360"/>
    <mergeCell ref="X2360:Y2360"/>
    <mergeCell ref="AB2360:AC2360"/>
    <mergeCell ref="AF2360:AG2360"/>
    <mergeCell ref="AJ2360:AK2360"/>
    <mergeCell ref="AE2358:AG2358"/>
    <mergeCell ref="AI2358:AK2358"/>
    <mergeCell ref="AM2358:AO2358"/>
    <mergeCell ref="H2359:I2359"/>
    <mergeCell ref="L2359:M2359"/>
    <mergeCell ref="P2359:Q2359"/>
    <mergeCell ref="T2359:U2359"/>
    <mergeCell ref="X2359:Y2359"/>
    <mergeCell ref="AB2359:AC2359"/>
    <mergeCell ref="AF2359:AG2359"/>
    <mergeCell ref="G2358:I2358"/>
    <mergeCell ref="K2358:M2358"/>
    <mergeCell ref="O2358:Q2358"/>
    <mergeCell ref="S2358:U2358"/>
    <mergeCell ref="W2358:Y2358"/>
    <mergeCell ref="AA2358:AC2358"/>
    <mergeCell ref="AN2356:AO2356"/>
    <mergeCell ref="G2357:I2357"/>
    <mergeCell ref="K2357:M2357"/>
    <mergeCell ref="O2357:Q2357"/>
    <mergeCell ref="S2357:U2357"/>
    <mergeCell ref="W2357:Y2357"/>
    <mergeCell ref="AA2357:AC2357"/>
    <mergeCell ref="AE2357:AG2357"/>
    <mergeCell ref="AI2357:AK2357"/>
    <mergeCell ref="AM2357:AO2357"/>
    <mergeCell ref="AJ2355:AK2355"/>
    <mergeCell ref="AN2355:AO2355"/>
    <mergeCell ref="H2356:I2356"/>
    <mergeCell ref="L2356:M2356"/>
    <mergeCell ref="P2356:Q2356"/>
    <mergeCell ref="T2356:U2356"/>
    <mergeCell ref="X2356:Y2356"/>
    <mergeCell ref="AB2356:AC2356"/>
    <mergeCell ref="AF2356:AG2356"/>
    <mergeCell ref="AJ2356:AK2356"/>
    <mergeCell ref="AF2354:AG2354"/>
    <mergeCell ref="AJ2354:AK2354"/>
    <mergeCell ref="AN2354:AO2354"/>
    <mergeCell ref="H2355:I2355"/>
    <mergeCell ref="L2355:M2355"/>
    <mergeCell ref="P2355:Q2355"/>
    <mergeCell ref="T2355:U2355"/>
    <mergeCell ref="X2355:Y2355"/>
    <mergeCell ref="AB2355:AC2355"/>
    <mergeCell ref="AF2355:AG2355"/>
    <mergeCell ref="H2354:I2354"/>
    <mergeCell ref="L2354:M2354"/>
    <mergeCell ref="P2354:Q2354"/>
    <mergeCell ref="T2354:U2354"/>
    <mergeCell ref="X2354:Y2354"/>
    <mergeCell ref="AB2354:AC2354"/>
    <mergeCell ref="AM2352:AO2352"/>
    <mergeCell ref="H2353:I2353"/>
    <mergeCell ref="L2353:M2353"/>
    <mergeCell ref="P2353:Q2353"/>
    <mergeCell ref="T2353:U2353"/>
    <mergeCell ref="X2353:Y2353"/>
    <mergeCell ref="AB2353:AC2353"/>
    <mergeCell ref="AF2353:AG2353"/>
    <mergeCell ref="AJ2353:AK2353"/>
    <mergeCell ref="AN2353:AO2353"/>
    <mergeCell ref="AI2351:AK2351"/>
    <mergeCell ref="AM2351:AO2351"/>
    <mergeCell ref="G2352:I2352"/>
    <mergeCell ref="K2352:M2352"/>
    <mergeCell ref="O2352:Q2352"/>
    <mergeCell ref="S2352:U2352"/>
    <mergeCell ref="W2352:Y2352"/>
    <mergeCell ref="AA2352:AC2352"/>
    <mergeCell ref="AE2352:AG2352"/>
    <mergeCell ref="AI2352:AK2352"/>
    <mergeCell ref="AF2350:AG2350"/>
    <mergeCell ref="AJ2350:AK2350"/>
    <mergeCell ref="AN2350:AO2350"/>
    <mergeCell ref="G2351:I2351"/>
    <mergeCell ref="K2351:M2351"/>
    <mergeCell ref="O2351:Q2351"/>
    <mergeCell ref="S2351:U2351"/>
    <mergeCell ref="W2351:Y2351"/>
    <mergeCell ref="AA2351:AC2351"/>
    <mergeCell ref="AE2351:AG2351"/>
    <mergeCell ref="H2350:I2350"/>
    <mergeCell ref="L2350:M2350"/>
    <mergeCell ref="P2350:Q2350"/>
    <mergeCell ref="T2350:U2350"/>
    <mergeCell ref="X2350:Y2350"/>
    <mergeCell ref="AB2350:AC2350"/>
    <mergeCell ref="AN2348:AO2348"/>
    <mergeCell ref="H2349:I2349"/>
    <mergeCell ref="L2349:M2349"/>
    <mergeCell ref="P2349:Q2349"/>
    <mergeCell ref="T2349:U2349"/>
    <mergeCell ref="X2349:Y2349"/>
    <mergeCell ref="AB2349:AC2349"/>
    <mergeCell ref="AF2349:AG2349"/>
    <mergeCell ref="AJ2349:AK2349"/>
    <mergeCell ref="AN2349:AO2349"/>
    <mergeCell ref="AJ2347:AK2347"/>
    <mergeCell ref="AN2347:AO2347"/>
    <mergeCell ref="H2348:I2348"/>
    <mergeCell ref="L2348:M2348"/>
    <mergeCell ref="P2348:Q2348"/>
    <mergeCell ref="T2348:U2348"/>
    <mergeCell ref="X2348:Y2348"/>
    <mergeCell ref="AB2348:AC2348"/>
    <mergeCell ref="AF2348:AG2348"/>
    <mergeCell ref="AJ2348:AK2348"/>
    <mergeCell ref="AE2346:AG2346"/>
    <mergeCell ref="AI2346:AK2346"/>
    <mergeCell ref="AM2346:AO2346"/>
    <mergeCell ref="H2347:I2347"/>
    <mergeCell ref="L2347:M2347"/>
    <mergeCell ref="P2347:Q2347"/>
    <mergeCell ref="T2347:U2347"/>
    <mergeCell ref="X2347:Y2347"/>
    <mergeCell ref="AB2347:AC2347"/>
    <mergeCell ref="AF2347:AG2347"/>
    <mergeCell ref="G2346:I2346"/>
    <mergeCell ref="K2346:M2346"/>
    <mergeCell ref="O2346:Q2346"/>
    <mergeCell ref="S2346:U2346"/>
    <mergeCell ref="W2346:Y2346"/>
    <mergeCell ref="AA2346:AC2346"/>
    <mergeCell ref="AM2344:AO2344"/>
    <mergeCell ref="G2345:I2345"/>
    <mergeCell ref="K2345:M2345"/>
    <mergeCell ref="O2345:Q2345"/>
    <mergeCell ref="S2345:U2345"/>
    <mergeCell ref="W2345:Y2345"/>
    <mergeCell ref="AA2345:AC2345"/>
    <mergeCell ref="AE2345:AG2345"/>
    <mergeCell ref="AI2345:AK2345"/>
    <mergeCell ref="AM2345:AO2345"/>
    <mergeCell ref="AI2343:AK2343"/>
    <mergeCell ref="AM2343:AO2343"/>
    <mergeCell ref="G2344:I2344"/>
    <mergeCell ref="K2344:M2344"/>
    <mergeCell ref="O2344:Q2344"/>
    <mergeCell ref="S2344:U2344"/>
    <mergeCell ref="W2344:Y2344"/>
    <mergeCell ref="AA2344:AC2344"/>
    <mergeCell ref="AE2344:AG2344"/>
    <mergeCell ref="AI2344:AK2344"/>
    <mergeCell ref="AE2342:AG2342"/>
    <mergeCell ref="AI2342:AK2342"/>
    <mergeCell ref="AM2342:AO2342"/>
    <mergeCell ref="G2343:I2343"/>
    <mergeCell ref="K2343:M2343"/>
    <mergeCell ref="O2343:Q2343"/>
    <mergeCell ref="S2343:U2343"/>
    <mergeCell ref="W2343:Y2343"/>
    <mergeCell ref="AA2343:AC2343"/>
    <mergeCell ref="AE2343:AG2343"/>
    <mergeCell ref="G2342:I2342"/>
    <mergeCell ref="K2342:M2342"/>
    <mergeCell ref="O2342:Q2342"/>
    <mergeCell ref="S2342:U2342"/>
    <mergeCell ref="W2342:Y2342"/>
    <mergeCell ref="AA2342:AC2342"/>
    <mergeCell ref="AN2340:AO2340"/>
    <mergeCell ref="H2341:I2341"/>
    <mergeCell ref="L2341:M2341"/>
    <mergeCell ref="P2341:Q2341"/>
    <mergeCell ref="T2341:U2341"/>
    <mergeCell ref="X2341:Y2341"/>
    <mergeCell ref="AB2341:AC2341"/>
    <mergeCell ref="AF2341:AG2341"/>
    <mergeCell ref="AJ2341:AK2341"/>
    <mergeCell ref="AN2341:AO2341"/>
    <mergeCell ref="AJ2339:AK2339"/>
    <mergeCell ref="AN2339:AO2339"/>
    <mergeCell ref="H2340:I2340"/>
    <mergeCell ref="L2340:M2340"/>
    <mergeCell ref="P2340:Q2340"/>
    <mergeCell ref="T2340:U2340"/>
    <mergeCell ref="X2340:Y2340"/>
    <mergeCell ref="AB2340:AC2340"/>
    <mergeCell ref="AF2340:AG2340"/>
    <mergeCell ref="AJ2340:AK2340"/>
    <mergeCell ref="AF2338:AG2338"/>
    <mergeCell ref="AJ2338:AK2338"/>
    <mergeCell ref="AN2338:AO2338"/>
    <mergeCell ref="H2339:I2339"/>
    <mergeCell ref="L2339:M2339"/>
    <mergeCell ref="P2339:Q2339"/>
    <mergeCell ref="T2339:U2339"/>
    <mergeCell ref="X2339:Y2339"/>
    <mergeCell ref="AB2339:AC2339"/>
    <mergeCell ref="AF2339:AG2339"/>
    <mergeCell ref="H2338:I2338"/>
    <mergeCell ref="L2338:M2338"/>
    <mergeCell ref="P2338:Q2338"/>
    <mergeCell ref="T2338:U2338"/>
    <mergeCell ref="X2338:Y2338"/>
    <mergeCell ref="AB2338:AC2338"/>
    <mergeCell ref="AM2336:AO2336"/>
    <mergeCell ref="G2337:I2337"/>
    <mergeCell ref="K2337:M2337"/>
    <mergeCell ref="O2337:Q2337"/>
    <mergeCell ref="S2337:U2337"/>
    <mergeCell ref="W2337:Y2337"/>
    <mergeCell ref="AA2337:AC2337"/>
    <mergeCell ref="AE2337:AG2337"/>
    <mergeCell ref="AI2337:AK2337"/>
    <mergeCell ref="AM2337:AO2337"/>
    <mergeCell ref="AI2335:AK2335"/>
    <mergeCell ref="AM2335:AO2335"/>
    <mergeCell ref="G2336:I2336"/>
    <mergeCell ref="K2336:M2336"/>
    <mergeCell ref="O2336:Q2336"/>
    <mergeCell ref="S2336:U2336"/>
    <mergeCell ref="W2336:Y2336"/>
    <mergeCell ref="AA2336:AC2336"/>
    <mergeCell ref="AE2336:AG2336"/>
    <mergeCell ref="AI2336:AK2336"/>
    <mergeCell ref="AF2334:AG2334"/>
    <mergeCell ref="AJ2334:AK2334"/>
    <mergeCell ref="AN2334:AO2334"/>
    <mergeCell ref="G2335:I2335"/>
    <mergeCell ref="K2335:M2335"/>
    <mergeCell ref="O2335:Q2335"/>
    <mergeCell ref="S2335:U2335"/>
    <mergeCell ref="W2335:Y2335"/>
    <mergeCell ref="AA2335:AC2335"/>
    <mergeCell ref="AE2335:AG2335"/>
    <mergeCell ref="H2334:I2334"/>
    <mergeCell ref="L2334:M2334"/>
    <mergeCell ref="P2334:Q2334"/>
    <mergeCell ref="T2334:U2334"/>
    <mergeCell ref="X2334:Y2334"/>
    <mergeCell ref="AB2334:AC2334"/>
    <mergeCell ref="AM2332:AO2332"/>
    <mergeCell ref="H2333:I2333"/>
    <mergeCell ref="L2333:M2333"/>
    <mergeCell ref="P2333:Q2333"/>
    <mergeCell ref="T2333:U2333"/>
    <mergeCell ref="X2333:Y2333"/>
    <mergeCell ref="AB2333:AC2333"/>
    <mergeCell ref="AF2333:AG2333"/>
    <mergeCell ref="AJ2333:AK2333"/>
    <mergeCell ref="AN2333:AO2333"/>
    <mergeCell ref="AI2331:AK2331"/>
    <mergeCell ref="AM2331:AO2331"/>
    <mergeCell ref="G2332:I2332"/>
    <mergeCell ref="K2332:M2332"/>
    <mergeCell ref="O2332:Q2332"/>
    <mergeCell ref="S2332:U2332"/>
    <mergeCell ref="W2332:Y2332"/>
    <mergeCell ref="AA2332:AC2332"/>
    <mergeCell ref="AE2332:AG2332"/>
    <mergeCell ref="AI2332:AK2332"/>
    <mergeCell ref="AE2330:AG2330"/>
    <mergeCell ref="AI2330:AK2330"/>
    <mergeCell ref="AM2330:AO2330"/>
    <mergeCell ref="G2331:I2331"/>
    <mergeCell ref="K2331:M2331"/>
    <mergeCell ref="O2331:Q2331"/>
    <mergeCell ref="S2331:U2331"/>
    <mergeCell ref="W2331:Y2331"/>
    <mergeCell ref="AA2331:AC2331"/>
    <mergeCell ref="AE2331:AG2331"/>
    <mergeCell ref="G2330:I2330"/>
    <mergeCell ref="K2330:M2330"/>
    <mergeCell ref="O2330:Q2330"/>
    <mergeCell ref="S2330:U2330"/>
    <mergeCell ref="W2330:Y2330"/>
    <mergeCell ref="AA2330:AC2330"/>
    <mergeCell ref="AN2328:AO2328"/>
    <mergeCell ref="G2329:I2329"/>
    <mergeCell ref="K2329:M2329"/>
    <mergeCell ref="O2329:Q2329"/>
    <mergeCell ref="S2329:U2329"/>
    <mergeCell ref="W2329:Y2329"/>
    <mergeCell ref="AA2329:AC2329"/>
    <mergeCell ref="AE2329:AG2329"/>
    <mergeCell ref="AI2329:AK2329"/>
    <mergeCell ref="AM2329:AO2329"/>
    <mergeCell ref="AM2327:AO2327"/>
    <mergeCell ref="A2328:E2328"/>
    <mergeCell ref="H2328:I2328"/>
    <mergeCell ref="L2328:M2328"/>
    <mergeCell ref="P2328:Q2328"/>
    <mergeCell ref="T2328:U2328"/>
    <mergeCell ref="X2328:Y2328"/>
    <mergeCell ref="AB2328:AC2328"/>
    <mergeCell ref="AF2328:AG2328"/>
    <mergeCell ref="AJ2328:AK2328"/>
    <mergeCell ref="AI2326:AK2326"/>
    <mergeCell ref="AM2326:AO2326"/>
    <mergeCell ref="G2327:I2327"/>
    <mergeCell ref="K2327:M2327"/>
    <mergeCell ref="O2327:Q2327"/>
    <mergeCell ref="S2327:U2327"/>
    <mergeCell ref="W2327:Y2327"/>
    <mergeCell ref="AA2327:AC2327"/>
    <mergeCell ref="AE2327:AG2327"/>
    <mergeCell ref="AI2327:AK2327"/>
    <mergeCell ref="AF2325:AG2325"/>
    <mergeCell ref="AJ2325:AK2325"/>
    <mergeCell ref="AN2325:AO2325"/>
    <mergeCell ref="G2326:I2326"/>
    <mergeCell ref="K2326:M2326"/>
    <mergeCell ref="O2326:Q2326"/>
    <mergeCell ref="S2326:U2326"/>
    <mergeCell ref="W2326:Y2326"/>
    <mergeCell ref="AA2326:AC2326"/>
    <mergeCell ref="AE2326:AG2326"/>
    <mergeCell ref="H2325:I2325"/>
    <mergeCell ref="L2325:M2325"/>
    <mergeCell ref="P2325:Q2325"/>
    <mergeCell ref="T2325:U2325"/>
    <mergeCell ref="X2325:Y2325"/>
    <mergeCell ref="AB2325:AC2325"/>
    <mergeCell ref="AM2323:AO2323"/>
    <mergeCell ref="H2324:I2324"/>
    <mergeCell ref="L2324:M2324"/>
    <mergeCell ref="P2324:Q2324"/>
    <mergeCell ref="T2324:U2324"/>
    <mergeCell ref="X2324:Y2324"/>
    <mergeCell ref="AB2324:AC2324"/>
    <mergeCell ref="AF2324:AG2324"/>
    <mergeCell ref="AJ2324:AK2324"/>
    <mergeCell ref="AN2324:AO2324"/>
    <mergeCell ref="AI2322:AK2322"/>
    <mergeCell ref="AM2322:AO2322"/>
    <mergeCell ref="G2323:I2323"/>
    <mergeCell ref="K2323:M2323"/>
    <mergeCell ref="O2323:Q2323"/>
    <mergeCell ref="S2323:U2323"/>
    <mergeCell ref="W2323:Y2323"/>
    <mergeCell ref="AA2323:AC2323"/>
    <mergeCell ref="AE2323:AG2323"/>
    <mergeCell ref="AI2323:AK2323"/>
    <mergeCell ref="AF2321:AG2321"/>
    <mergeCell ref="AJ2321:AK2321"/>
    <mergeCell ref="AN2321:AO2321"/>
    <mergeCell ref="G2322:I2322"/>
    <mergeCell ref="K2322:M2322"/>
    <mergeCell ref="O2322:Q2322"/>
    <mergeCell ref="S2322:U2322"/>
    <mergeCell ref="W2322:Y2322"/>
    <mergeCell ref="AA2322:AC2322"/>
    <mergeCell ref="AE2322:AG2322"/>
    <mergeCell ref="H2321:I2321"/>
    <mergeCell ref="L2321:M2321"/>
    <mergeCell ref="P2321:Q2321"/>
    <mergeCell ref="T2321:U2321"/>
    <mergeCell ref="X2321:Y2321"/>
    <mergeCell ref="AB2321:AC2321"/>
    <mergeCell ref="AM2319:AO2319"/>
    <mergeCell ref="H2320:I2320"/>
    <mergeCell ref="L2320:M2320"/>
    <mergeCell ref="P2320:Q2320"/>
    <mergeCell ref="T2320:U2320"/>
    <mergeCell ref="X2320:Y2320"/>
    <mergeCell ref="AB2320:AC2320"/>
    <mergeCell ref="AF2320:AG2320"/>
    <mergeCell ref="AJ2320:AK2320"/>
    <mergeCell ref="AN2320:AO2320"/>
    <mergeCell ref="AI2318:AK2318"/>
    <mergeCell ref="AM2318:AO2318"/>
    <mergeCell ref="G2319:I2319"/>
    <mergeCell ref="K2319:M2319"/>
    <mergeCell ref="O2319:Q2319"/>
    <mergeCell ref="S2319:U2319"/>
    <mergeCell ref="W2319:Y2319"/>
    <mergeCell ref="AA2319:AC2319"/>
    <mergeCell ref="AE2319:AG2319"/>
    <mergeCell ref="AI2319:AK2319"/>
    <mergeCell ref="AF2317:AG2317"/>
    <mergeCell ref="AJ2317:AK2317"/>
    <mergeCell ref="AN2317:AO2317"/>
    <mergeCell ref="G2318:I2318"/>
    <mergeCell ref="K2318:M2318"/>
    <mergeCell ref="O2318:Q2318"/>
    <mergeCell ref="S2318:U2318"/>
    <mergeCell ref="W2318:Y2318"/>
    <mergeCell ref="AA2318:AC2318"/>
    <mergeCell ref="AE2318:AG2318"/>
    <mergeCell ref="H2317:I2317"/>
    <mergeCell ref="L2317:M2317"/>
    <mergeCell ref="P2317:Q2317"/>
    <mergeCell ref="T2317:U2317"/>
    <mergeCell ref="X2317:Y2317"/>
    <mergeCell ref="AB2317:AC2317"/>
    <mergeCell ref="AN2315:AO2315"/>
    <mergeCell ref="H2316:I2316"/>
    <mergeCell ref="L2316:M2316"/>
    <mergeCell ref="P2316:Q2316"/>
    <mergeCell ref="T2316:U2316"/>
    <mergeCell ref="X2316:Y2316"/>
    <mergeCell ref="AB2316:AC2316"/>
    <mergeCell ref="AF2316:AG2316"/>
    <mergeCell ref="AJ2316:AK2316"/>
    <mergeCell ref="AN2316:AO2316"/>
    <mergeCell ref="AI2314:AK2314"/>
    <mergeCell ref="AM2314:AO2314"/>
    <mergeCell ref="H2315:I2315"/>
    <mergeCell ref="L2315:M2315"/>
    <mergeCell ref="P2315:Q2315"/>
    <mergeCell ref="T2315:U2315"/>
    <mergeCell ref="X2315:Y2315"/>
    <mergeCell ref="AB2315:AC2315"/>
    <mergeCell ref="AF2315:AG2315"/>
    <mergeCell ref="AJ2315:AK2315"/>
    <mergeCell ref="AE2313:AG2313"/>
    <mergeCell ref="AI2313:AK2313"/>
    <mergeCell ref="AM2313:AO2313"/>
    <mergeCell ref="G2314:I2314"/>
    <mergeCell ref="K2314:M2314"/>
    <mergeCell ref="O2314:Q2314"/>
    <mergeCell ref="S2314:U2314"/>
    <mergeCell ref="W2314:Y2314"/>
    <mergeCell ref="AA2314:AC2314"/>
    <mergeCell ref="AE2314:AG2314"/>
    <mergeCell ref="G2313:I2313"/>
    <mergeCell ref="K2313:M2313"/>
    <mergeCell ref="O2313:Q2313"/>
    <mergeCell ref="S2313:U2313"/>
    <mergeCell ref="W2313:Y2313"/>
    <mergeCell ref="AA2313:AC2313"/>
    <mergeCell ref="AN2311:AO2311"/>
    <mergeCell ref="H2312:I2312"/>
    <mergeCell ref="L2312:M2312"/>
    <mergeCell ref="P2312:Q2312"/>
    <mergeCell ref="T2312:U2312"/>
    <mergeCell ref="X2312:Y2312"/>
    <mergeCell ref="AB2312:AC2312"/>
    <mergeCell ref="AF2312:AG2312"/>
    <mergeCell ref="AJ2312:AK2312"/>
    <mergeCell ref="AN2312:AO2312"/>
    <mergeCell ref="AI2310:AK2310"/>
    <mergeCell ref="AM2310:AO2310"/>
    <mergeCell ref="H2311:I2311"/>
    <mergeCell ref="L2311:M2311"/>
    <mergeCell ref="P2311:Q2311"/>
    <mergeCell ref="T2311:U2311"/>
    <mergeCell ref="X2311:Y2311"/>
    <mergeCell ref="AB2311:AC2311"/>
    <mergeCell ref="AF2311:AG2311"/>
    <mergeCell ref="AJ2311:AK2311"/>
    <mergeCell ref="AE2309:AG2309"/>
    <mergeCell ref="AI2309:AK2309"/>
    <mergeCell ref="AM2309:AO2309"/>
    <mergeCell ref="G2310:I2310"/>
    <mergeCell ref="K2310:M2310"/>
    <mergeCell ref="O2310:Q2310"/>
    <mergeCell ref="S2310:U2310"/>
    <mergeCell ref="W2310:Y2310"/>
    <mergeCell ref="AA2310:AC2310"/>
    <mergeCell ref="AE2310:AG2310"/>
    <mergeCell ref="G2309:I2309"/>
    <mergeCell ref="K2309:M2309"/>
    <mergeCell ref="O2309:Q2309"/>
    <mergeCell ref="S2309:U2309"/>
    <mergeCell ref="W2309:Y2309"/>
    <mergeCell ref="AA2309:AC2309"/>
    <mergeCell ref="AN2307:AO2307"/>
    <mergeCell ref="H2308:I2308"/>
    <mergeCell ref="L2308:M2308"/>
    <mergeCell ref="P2308:Q2308"/>
    <mergeCell ref="T2308:U2308"/>
    <mergeCell ref="X2308:Y2308"/>
    <mergeCell ref="AB2308:AC2308"/>
    <mergeCell ref="AF2308:AG2308"/>
    <mergeCell ref="AJ2308:AK2308"/>
    <mergeCell ref="AN2308:AO2308"/>
    <mergeCell ref="AJ2306:AK2306"/>
    <mergeCell ref="AN2306:AO2306"/>
    <mergeCell ref="H2307:I2307"/>
    <mergeCell ref="L2307:M2307"/>
    <mergeCell ref="P2307:Q2307"/>
    <mergeCell ref="T2307:U2307"/>
    <mergeCell ref="X2307:Y2307"/>
    <mergeCell ref="AB2307:AC2307"/>
    <mergeCell ref="AF2307:AG2307"/>
    <mergeCell ref="AJ2307:AK2307"/>
    <mergeCell ref="AF2305:AG2305"/>
    <mergeCell ref="AJ2305:AK2305"/>
    <mergeCell ref="AN2305:AO2305"/>
    <mergeCell ref="H2306:I2306"/>
    <mergeCell ref="L2306:M2306"/>
    <mergeCell ref="P2306:Q2306"/>
    <mergeCell ref="T2306:U2306"/>
    <mergeCell ref="X2306:Y2306"/>
    <mergeCell ref="AB2306:AC2306"/>
    <mergeCell ref="AF2306:AG2306"/>
    <mergeCell ref="H2305:I2305"/>
    <mergeCell ref="L2305:M2305"/>
    <mergeCell ref="P2305:Q2305"/>
    <mergeCell ref="T2305:U2305"/>
    <mergeCell ref="X2305:Y2305"/>
    <mergeCell ref="AB2305:AC2305"/>
    <mergeCell ref="AM2303:AO2303"/>
    <mergeCell ref="G2304:I2304"/>
    <mergeCell ref="K2304:M2304"/>
    <mergeCell ref="O2304:Q2304"/>
    <mergeCell ref="S2304:U2304"/>
    <mergeCell ref="W2304:Y2304"/>
    <mergeCell ref="AA2304:AC2304"/>
    <mergeCell ref="AE2304:AG2304"/>
    <mergeCell ref="AI2304:AK2304"/>
    <mergeCell ref="AM2304:AO2304"/>
    <mergeCell ref="AI2302:AK2302"/>
    <mergeCell ref="AM2302:AO2302"/>
    <mergeCell ref="G2303:I2303"/>
    <mergeCell ref="K2303:M2303"/>
    <mergeCell ref="O2303:Q2303"/>
    <mergeCell ref="S2303:U2303"/>
    <mergeCell ref="W2303:Y2303"/>
    <mergeCell ref="AA2303:AC2303"/>
    <mergeCell ref="AE2303:AG2303"/>
    <mergeCell ref="AI2303:AK2303"/>
    <mergeCell ref="AE2301:AG2301"/>
    <mergeCell ref="AI2301:AK2301"/>
    <mergeCell ref="AM2301:AO2301"/>
    <mergeCell ref="G2302:I2302"/>
    <mergeCell ref="K2302:M2302"/>
    <mergeCell ref="O2302:Q2302"/>
    <mergeCell ref="S2302:U2302"/>
    <mergeCell ref="W2302:Y2302"/>
    <mergeCell ref="AA2302:AC2302"/>
    <mergeCell ref="AE2302:AG2302"/>
    <mergeCell ref="G2301:I2301"/>
    <mergeCell ref="K2301:M2301"/>
    <mergeCell ref="O2301:Q2301"/>
    <mergeCell ref="S2301:U2301"/>
    <mergeCell ref="W2301:Y2301"/>
    <mergeCell ref="AA2301:AC2301"/>
    <mergeCell ref="AN2299:AO2299"/>
    <mergeCell ref="H2300:I2300"/>
    <mergeCell ref="L2300:M2300"/>
    <mergeCell ref="P2300:Q2300"/>
    <mergeCell ref="T2300:U2300"/>
    <mergeCell ref="X2300:Y2300"/>
    <mergeCell ref="AB2300:AC2300"/>
    <mergeCell ref="AF2300:AG2300"/>
    <mergeCell ref="AJ2300:AK2300"/>
    <mergeCell ref="AN2300:AO2300"/>
    <mergeCell ref="AJ2298:AK2298"/>
    <mergeCell ref="AN2298:AO2298"/>
    <mergeCell ref="H2299:I2299"/>
    <mergeCell ref="L2299:M2299"/>
    <mergeCell ref="P2299:Q2299"/>
    <mergeCell ref="T2299:U2299"/>
    <mergeCell ref="X2299:Y2299"/>
    <mergeCell ref="AB2299:AC2299"/>
    <mergeCell ref="AF2299:AG2299"/>
    <mergeCell ref="AJ2299:AK2299"/>
    <mergeCell ref="AE2297:AG2297"/>
    <mergeCell ref="AI2297:AK2297"/>
    <mergeCell ref="AM2297:AO2297"/>
    <mergeCell ref="H2298:I2298"/>
    <mergeCell ref="L2298:M2298"/>
    <mergeCell ref="P2298:Q2298"/>
    <mergeCell ref="T2298:U2298"/>
    <mergeCell ref="X2298:Y2298"/>
    <mergeCell ref="AB2298:AC2298"/>
    <mergeCell ref="AF2298:AG2298"/>
    <mergeCell ref="G2297:I2297"/>
    <mergeCell ref="K2297:M2297"/>
    <mergeCell ref="O2297:Q2297"/>
    <mergeCell ref="S2297:U2297"/>
    <mergeCell ref="W2297:Y2297"/>
    <mergeCell ref="AA2297:AC2297"/>
    <mergeCell ref="AN2295:AO2295"/>
    <mergeCell ref="G2296:I2296"/>
    <mergeCell ref="K2296:M2296"/>
    <mergeCell ref="O2296:Q2296"/>
    <mergeCell ref="S2296:U2296"/>
    <mergeCell ref="W2296:Y2296"/>
    <mergeCell ref="AA2296:AC2296"/>
    <mergeCell ref="AE2296:AG2296"/>
    <mergeCell ref="AI2296:AK2296"/>
    <mergeCell ref="AM2296:AO2296"/>
    <mergeCell ref="AJ2294:AK2294"/>
    <mergeCell ref="AN2294:AO2294"/>
    <mergeCell ref="H2295:I2295"/>
    <mergeCell ref="L2295:M2295"/>
    <mergeCell ref="P2295:Q2295"/>
    <mergeCell ref="T2295:U2295"/>
    <mergeCell ref="X2295:Y2295"/>
    <mergeCell ref="AB2295:AC2295"/>
    <mergeCell ref="AF2295:AG2295"/>
    <mergeCell ref="AJ2295:AK2295"/>
    <mergeCell ref="AF2293:AG2293"/>
    <mergeCell ref="AJ2293:AK2293"/>
    <mergeCell ref="AN2293:AO2293"/>
    <mergeCell ref="H2294:I2294"/>
    <mergeCell ref="L2294:M2294"/>
    <mergeCell ref="P2294:Q2294"/>
    <mergeCell ref="T2294:U2294"/>
    <mergeCell ref="X2294:Y2294"/>
    <mergeCell ref="AB2294:AC2294"/>
    <mergeCell ref="AF2294:AG2294"/>
    <mergeCell ref="H2293:I2293"/>
    <mergeCell ref="L2293:M2293"/>
    <mergeCell ref="P2293:Q2293"/>
    <mergeCell ref="T2293:U2293"/>
    <mergeCell ref="X2293:Y2293"/>
    <mergeCell ref="AB2293:AC2293"/>
    <mergeCell ref="AN2291:AO2291"/>
    <mergeCell ref="H2292:I2292"/>
    <mergeCell ref="L2292:M2292"/>
    <mergeCell ref="P2292:Q2292"/>
    <mergeCell ref="T2292:U2292"/>
    <mergeCell ref="X2292:Y2292"/>
    <mergeCell ref="AB2292:AC2292"/>
    <mergeCell ref="AF2292:AG2292"/>
    <mergeCell ref="AJ2292:AK2292"/>
    <mergeCell ref="AN2292:AO2292"/>
    <mergeCell ref="AJ2290:AK2290"/>
    <mergeCell ref="AN2290:AO2290"/>
    <mergeCell ref="H2291:I2291"/>
    <mergeCell ref="L2291:M2291"/>
    <mergeCell ref="P2291:Q2291"/>
    <mergeCell ref="T2291:U2291"/>
    <mergeCell ref="X2291:Y2291"/>
    <mergeCell ref="AB2291:AC2291"/>
    <mergeCell ref="AF2291:AG2291"/>
    <mergeCell ref="AJ2291:AK2291"/>
    <mergeCell ref="AF2289:AG2289"/>
    <mergeCell ref="AJ2289:AK2289"/>
    <mergeCell ref="AN2289:AO2289"/>
    <mergeCell ref="H2290:I2290"/>
    <mergeCell ref="L2290:M2290"/>
    <mergeCell ref="P2290:Q2290"/>
    <mergeCell ref="T2290:U2290"/>
    <mergeCell ref="X2290:Y2290"/>
    <mergeCell ref="AB2290:AC2290"/>
    <mergeCell ref="AF2290:AG2290"/>
    <mergeCell ref="H2289:I2289"/>
    <mergeCell ref="L2289:M2289"/>
    <mergeCell ref="P2289:Q2289"/>
    <mergeCell ref="T2289:U2289"/>
    <mergeCell ref="X2289:Y2289"/>
    <mergeCell ref="AB2289:AC2289"/>
    <mergeCell ref="AN2287:AO2287"/>
    <mergeCell ref="H2288:I2288"/>
    <mergeCell ref="L2288:M2288"/>
    <mergeCell ref="P2288:Q2288"/>
    <mergeCell ref="T2288:U2288"/>
    <mergeCell ref="X2288:Y2288"/>
    <mergeCell ref="AB2288:AC2288"/>
    <mergeCell ref="AF2288:AG2288"/>
    <mergeCell ref="AJ2288:AK2288"/>
    <mergeCell ref="AN2288:AO2288"/>
    <mergeCell ref="AJ2286:AK2286"/>
    <mergeCell ref="AN2286:AO2286"/>
    <mergeCell ref="H2287:I2287"/>
    <mergeCell ref="L2287:M2287"/>
    <mergeCell ref="P2287:Q2287"/>
    <mergeCell ref="T2287:U2287"/>
    <mergeCell ref="X2287:Y2287"/>
    <mergeCell ref="AB2287:AC2287"/>
    <mergeCell ref="AF2287:AG2287"/>
    <mergeCell ref="AJ2287:AK2287"/>
    <mergeCell ref="AF2285:AG2285"/>
    <mergeCell ref="AJ2285:AK2285"/>
    <mergeCell ref="AN2285:AO2285"/>
    <mergeCell ref="H2286:I2286"/>
    <mergeCell ref="L2286:M2286"/>
    <mergeCell ref="P2286:Q2286"/>
    <mergeCell ref="T2286:U2286"/>
    <mergeCell ref="X2286:Y2286"/>
    <mergeCell ref="AB2286:AC2286"/>
    <mergeCell ref="AF2286:AG2286"/>
    <mergeCell ref="H2285:I2285"/>
    <mergeCell ref="L2285:M2285"/>
    <mergeCell ref="P2285:Q2285"/>
    <mergeCell ref="T2285:U2285"/>
    <mergeCell ref="X2285:Y2285"/>
    <mergeCell ref="AB2285:AC2285"/>
    <mergeCell ref="AN2283:AO2283"/>
    <mergeCell ref="H2284:I2284"/>
    <mergeCell ref="L2284:M2284"/>
    <mergeCell ref="P2284:Q2284"/>
    <mergeCell ref="T2284:U2284"/>
    <mergeCell ref="X2284:Y2284"/>
    <mergeCell ref="AB2284:AC2284"/>
    <mergeCell ref="AF2284:AG2284"/>
    <mergeCell ref="AJ2284:AK2284"/>
    <mergeCell ref="AN2284:AO2284"/>
    <mergeCell ref="AJ2282:AK2282"/>
    <mergeCell ref="AN2282:AO2282"/>
    <mergeCell ref="H2283:I2283"/>
    <mergeCell ref="L2283:M2283"/>
    <mergeCell ref="P2283:Q2283"/>
    <mergeCell ref="T2283:U2283"/>
    <mergeCell ref="X2283:Y2283"/>
    <mergeCell ref="AB2283:AC2283"/>
    <mergeCell ref="AF2283:AG2283"/>
    <mergeCell ref="AJ2283:AK2283"/>
    <mergeCell ref="AE2281:AG2281"/>
    <mergeCell ref="AI2281:AK2281"/>
    <mergeCell ref="AM2281:AO2281"/>
    <mergeCell ref="H2282:I2282"/>
    <mergeCell ref="L2282:M2282"/>
    <mergeCell ref="P2282:Q2282"/>
    <mergeCell ref="T2282:U2282"/>
    <mergeCell ref="X2282:Y2282"/>
    <mergeCell ref="AB2282:AC2282"/>
    <mergeCell ref="AF2282:AG2282"/>
    <mergeCell ref="G2281:I2281"/>
    <mergeCell ref="K2281:M2281"/>
    <mergeCell ref="O2281:Q2281"/>
    <mergeCell ref="S2281:U2281"/>
    <mergeCell ref="W2281:Y2281"/>
    <mergeCell ref="AA2281:AC2281"/>
    <mergeCell ref="AM2279:AO2279"/>
    <mergeCell ref="G2280:I2280"/>
    <mergeCell ref="K2280:M2280"/>
    <mergeCell ref="O2280:Q2280"/>
    <mergeCell ref="S2280:U2280"/>
    <mergeCell ref="W2280:Y2280"/>
    <mergeCell ref="AA2280:AC2280"/>
    <mergeCell ref="AE2280:AG2280"/>
    <mergeCell ref="AI2280:AK2280"/>
    <mergeCell ref="AM2280:AO2280"/>
    <mergeCell ref="AJ2278:AK2278"/>
    <mergeCell ref="AN2278:AO2278"/>
    <mergeCell ref="G2279:I2279"/>
    <mergeCell ref="K2279:M2279"/>
    <mergeCell ref="O2279:Q2279"/>
    <mergeCell ref="S2279:U2279"/>
    <mergeCell ref="W2279:Y2279"/>
    <mergeCell ref="AA2279:AC2279"/>
    <mergeCell ref="AE2279:AG2279"/>
    <mergeCell ref="AI2279:AK2279"/>
    <mergeCell ref="AF2277:AG2277"/>
    <mergeCell ref="AJ2277:AK2277"/>
    <mergeCell ref="AN2277:AO2277"/>
    <mergeCell ref="H2278:I2278"/>
    <mergeCell ref="L2278:M2278"/>
    <mergeCell ref="P2278:Q2278"/>
    <mergeCell ref="T2278:U2278"/>
    <mergeCell ref="X2278:Y2278"/>
    <mergeCell ref="AB2278:AC2278"/>
    <mergeCell ref="AF2278:AG2278"/>
    <mergeCell ref="H2277:I2277"/>
    <mergeCell ref="L2277:M2277"/>
    <mergeCell ref="P2277:Q2277"/>
    <mergeCell ref="T2277:U2277"/>
    <mergeCell ref="X2277:Y2277"/>
    <mergeCell ref="AB2277:AC2277"/>
    <mergeCell ref="AM2275:AO2275"/>
    <mergeCell ref="G2276:I2276"/>
    <mergeCell ref="K2276:M2276"/>
    <mergeCell ref="O2276:Q2276"/>
    <mergeCell ref="S2276:U2276"/>
    <mergeCell ref="W2276:Y2276"/>
    <mergeCell ref="AA2276:AC2276"/>
    <mergeCell ref="AE2276:AG2276"/>
    <mergeCell ref="AI2276:AK2276"/>
    <mergeCell ref="AM2276:AO2276"/>
    <mergeCell ref="AJ2274:AK2274"/>
    <mergeCell ref="AN2274:AO2274"/>
    <mergeCell ref="G2275:I2275"/>
    <mergeCell ref="K2275:M2275"/>
    <mergeCell ref="O2275:Q2275"/>
    <mergeCell ref="S2275:U2275"/>
    <mergeCell ref="W2275:Y2275"/>
    <mergeCell ref="AA2275:AC2275"/>
    <mergeCell ref="AE2275:AG2275"/>
    <mergeCell ref="AI2275:AK2275"/>
    <mergeCell ref="AF2273:AG2273"/>
    <mergeCell ref="AJ2273:AK2273"/>
    <mergeCell ref="AN2273:AO2273"/>
    <mergeCell ref="H2274:I2274"/>
    <mergeCell ref="L2274:M2274"/>
    <mergeCell ref="P2274:Q2274"/>
    <mergeCell ref="T2274:U2274"/>
    <mergeCell ref="X2274:Y2274"/>
    <mergeCell ref="AB2274:AC2274"/>
    <mergeCell ref="AF2274:AG2274"/>
    <mergeCell ref="H2273:I2273"/>
    <mergeCell ref="L2273:M2273"/>
    <mergeCell ref="P2273:Q2273"/>
    <mergeCell ref="T2273:U2273"/>
    <mergeCell ref="X2273:Y2273"/>
    <mergeCell ref="AB2273:AC2273"/>
    <mergeCell ref="AN2271:AO2271"/>
    <mergeCell ref="H2272:I2272"/>
    <mergeCell ref="L2272:M2272"/>
    <mergeCell ref="P2272:Q2272"/>
    <mergeCell ref="T2272:U2272"/>
    <mergeCell ref="X2272:Y2272"/>
    <mergeCell ref="AB2272:AC2272"/>
    <mergeCell ref="AF2272:AG2272"/>
    <mergeCell ref="AJ2272:AK2272"/>
    <mergeCell ref="AN2272:AO2272"/>
    <mergeCell ref="AJ2270:AK2270"/>
    <mergeCell ref="AN2270:AO2270"/>
    <mergeCell ref="H2271:I2271"/>
    <mergeCell ref="L2271:M2271"/>
    <mergeCell ref="P2271:Q2271"/>
    <mergeCell ref="T2271:U2271"/>
    <mergeCell ref="X2271:Y2271"/>
    <mergeCell ref="AB2271:AC2271"/>
    <mergeCell ref="AF2271:AG2271"/>
    <mergeCell ref="AJ2271:AK2271"/>
    <mergeCell ref="AF2269:AG2269"/>
    <mergeCell ref="AJ2269:AK2269"/>
    <mergeCell ref="AN2269:AO2269"/>
    <mergeCell ref="H2270:I2270"/>
    <mergeCell ref="L2270:M2270"/>
    <mergeCell ref="P2270:Q2270"/>
    <mergeCell ref="T2270:U2270"/>
    <mergeCell ref="X2270:Y2270"/>
    <mergeCell ref="AB2270:AC2270"/>
    <mergeCell ref="AF2270:AG2270"/>
    <mergeCell ref="H2269:I2269"/>
    <mergeCell ref="L2269:M2269"/>
    <mergeCell ref="P2269:Q2269"/>
    <mergeCell ref="T2269:U2269"/>
    <mergeCell ref="X2269:Y2269"/>
    <mergeCell ref="AB2269:AC2269"/>
    <mergeCell ref="AM2267:AO2267"/>
    <mergeCell ref="H2268:I2268"/>
    <mergeCell ref="L2268:M2268"/>
    <mergeCell ref="P2268:Q2268"/>
    <mergeCell ref="T2268:U2268"/>
    <mergeCell ref="X2268:Y2268"/>
    <mergeCell ref="AB2268:AC2268"/>
    <mergeCell ref="AF2268:AG2268"/>
    <mergeCell ref="AJ2268:AK2268"/>
    <mergeCell ref="AN2268:AO2268"/>
    <mergeCell ref="AI2266:AK2266"/>
    <mergeCell ref="AM2266:AO2266"/>
    <mergeCell ref="G2267:I2267"/>
    <mergeCell ref="K2267:M2267"/>
    <mergeCell ref="O2267:Q2267"/>
    <mergeCell ref="S2267:U2267"/>
    <mergeCell ref="W2267:Y2267"/>
    <mergeCell ref="AA2267:AC2267"/>
    <mergeCell ref="AE2267:AG2267"/>
    <mergeCell ref="AI2267:AK2267"/>
    <mergeCell ref="AF2265:AG2265"/>
    <mergeCell ref="AJ2265:AK2265"/>
    <mergeCell ref="AN2265:AO2265"/>
    <mergeCell ref="G2266:I2266"/>
    <mergeCell ref="K2266:M2266"/>
    <mergeCell ref="O2266:Q2266"/>
    <mergeCell ref="S2266:U2266"/>
    <mergeCell ref="W2266:Y2266"/>
    <mergeCell ref="AA2266:AC2266"/>
    <mergeCell ref="AE2266:AG2266"/>
    <mergeCell ref="H2265:I2265"/>
    <mergeCell ref="L2265:M2265"/>
    <mergeCell ref="P2265:Q2265"/>
    <mergeCell ref="T2265:U2265"/>
    <mergeCell ref="X2265:Y2265"/>
    <mergeCell ref="AB2265:AC2265"/>
    <mergeCell ref="AN2263:AO2263"/>
    <mergeCell ref="H2264:I2264"/>
    <mergeCell ref="L2264:M2264"/>
    <mergeCell ref="P2264:Q2264"/>
    <mergeCell ref="T2264:U2264"/>
    <mergeCell ref="X2264:Y2264"/>
    <mergeCell ref="AB2264:AC2264"/>
    <mergeCell ref="AF2264:AG2264"/>
    <mergeCell ref="AJ2264:AK2264"/>
    <mergeCell ref="AN2264:AO2264"/>
    <mergeCell ref="AJ2262:AK2262"/>
    <mergeCell ref="AN2262:AO2262"/>
    <mergeCell ref="H2263:I2263"/>
    <mergeCell ref="L2263:M2263"/>
    <mergeCell ref="P2263:Q2263"/>
    <mergeCell ref="T2263:U2263"/>
    <mergeCell ref="X2263:Y2263"/>
    <mergeCell ref="AB2263:AC2263"/>
    <mergeCell ref="AF2263:AG2263"/>
    <mergeCell ref="AJ2263:AK2263"/>
    <mergeCell ref="AF2261:AG2261"/>
    <mergeCell ref="AJ2261:AK2261"/>
    <mergeCell ref="AN2261:AO2261"/>
    <mergeCell ref="H2262:I2262"/>
    <mergeCell ref="L2262:M2262"/>
    <mergeCell ref="P2262:Q2262"/>
    <mergeCell ref="T2262:U2262"/>
    <mergeCell ref="X2262:Y2262"/>
    <mergeCell ref="AB2262:AC2262"/>
    <mergeCell ref="AF2262:AG2262"/>
    <mergeCell ref="H2261:I2261"/>
    <mergeCell ref="L2261:M2261"/>
    <mergeCell ref="P2261:Q2261"/>
    <mergeCell ref="T2261:U2261"/>
    <mergeCell ref="X2261:Y2261"/>
    <mergeCell ref="AB2261:AC2261"/>
    <mergeCell ref="AM2259:AO2259"/>
    <mergeCell ref="G2260:I2260"/>
    <mergeCell ref="K2260:M2260"/>
    <mergeCell ref="O2260:Q2260"/>
    <mergeCell ref="S2260:U2260"/>
    <mergeCell ref="W2260:Y2260"/>
    <mergeCell ref="AA2260:AC2260"/>
    <mergeCell ref="AE2260:AG2260"/>
    <mergeCell ref="AI2260:AK2260"/>
    <mergeCell ref="AM2260:AO2260"/>
    <mergeCell ref="AI2258:AK2258"/>
    <mergeCell ref="AM2258:AO2258"/>
    <mergeCell ref="G2259:I2259"/>
    <mergeCell ref="K2259:M2259"/>
    <mergeCell ref="O2259:Q2259"/>
    <mergeCell ref="S2259:U2259"/>
    <mergeCell ref="W2259:Y2259"/>
    <mergeCell ref="AA2259:AC2259"/>
    <mergeCell ref="AE2259:AG2259"/>
    <mergeCell ref="AI2259:AK2259"/>
    <mergeCell ref="AF2257:AG2257"/>
    <mergeCell ref="AJ2257:AK2257"/>
    <mergeCell ref="AN2257:AO2257"/>
    <mergeCell ref="G2258:I2258"/>
    <mergeCell ref="K2258:M2258"/>
    <mergeCell ref="O2258:Q2258"/>
    <mergeCell ref="S2258:U2258"/>
    <mergeCell ref="W2258:Y2258"/>
    <mergeCell ref="AA2258:AC2258"/>
    <mergeCell ref="AE2258:AG2258"/>
    <mergeCell ref="H2257:I2257"/>
    <mergeCell ref="L2257:M2257"/>
    <mergeCell ref="P2257:Q2257"/>
    <mergeCell ref="T2257:U2257"/>
    <mergeCell ref="X2257:Y2257"/>
    <mergeCell ref="AB2257:AC2257"/>
    <mergeCell ref="AN2255:AO2255"/>
    <mergeCell ref="H2256:I2256"/>
    <mergeCell ref="L2256:M2256"/>
    <mergeCell ref="P2256:Q2256"/>
    <mergeCell ref="T2256:U2256"/>
    <mergeCell ref="X2256:Y2256"/>
    <mergeCell ref="AB2256:AC2256"/>
    <mergeCell ref="AF2256:AG2256"/>
    <mergeCell ref="AJ2256:AK2256"/>
    <mergeCell ref="AN2256:AO2256"/>
    <mergeCell ref="AJ2254:AK2254"/>
    <mergeCell ref="AN2254:AO2254"/>
    <mergeCell ref="H2255:I2255"/>
    <mergeCell ref="L2255:M2255"/>
    <mergeCell ref="P2255:Q2255"/>
    <mergeCell ref="T2255:U2255"/>
    <mergeCell ref="X2255:Y2255"/>
    <mergeCell ref="AB2255:AC2255"/>
    <mergeCell ref="AF2255:AG2255"/>
    <mergeCell ref="AJ2255:AK2255"/>
    <mergeCell ref="AE2253:AG2253"/>
    <mergeCell ref="AI2253:AK2253"/>
    <mergeCell ref="AM2253:AO2253"/>
    <mergeCell ref="H2254:I2254"/>
    <mergeCell ref="L2254:M2254"/>
    <mergeCell ref="P2254:Q2254"/>
    <mergeCell ref="T2254:U2254"/>
    <mergeCell ref="X2254:Y2254"/>
    <mergeCell ref="AB2254:AC2254"/>
    <mergeCell ref="AF2254:AG2254"/>
    <mergeCell ref="G2253:I2253"/>
    <mergeCell ref="K2253:M2253"/>
    <mergeCell ref="O2253:Q2253"/>
    <mergeCell ref="S2253:U2253"/>
    <mergeCell ref="W2253:Y2253"/>
    <mergeCell ref="AA2253:AC2253"/>
    <mergeCell ref="AM2251:AO2251"/>
    <mergeCell ref="G2252:I2252"/>
    <mergeCell ref="K2252:M2252"/>
    <mergeCell ref="O2252:Q2252"/>
    <mergeCell ref="S2252:U2252"/>
    <mergeCell ref="W2252:Y2252"/>
    <mergeCell ref="AA2252:AC2252"/>
    <mergeCell ref="AE2252:AG2252"/>
    <mergeCell ref="AI2252:AK2252"/>
    <mergeCell ref="AM2252:AO2252"/>
    <mergeCell ref="AI2250:AK2250"/>
    <mergeCell ref="AM2250:AO2250"/>
    <mergeCell ref="G2251:I2251"/>
    <mergeCell ref="K2251:M2251"/>
    <mergeCell ref="O2251:Q2251"/>
    <mergeCell ref="S2251:U2251"/>
    <mergeCell ref="W2251:Y2251"/>
    <mergeCell ref="AA2251:AC2251"/>
    <mergeCell ref="AE2251:AG2251"/>
    <mergeCell ref="AI2251:AK2251"/>
    <mergeCell ref="AF2249:AG2249"/>
    <mergeCell ref="AJ2249:AK2249"/>
    <mergeCell ref="AN2249:AO2249"/>
    <mergeCell ref="G2250:I2250"/>
    <mergeCell ref="K2250:M2250"/>
    <mergeCell ref="O2250:Q2250"/>
    <mergeCell ref="S2250:U2250"/>
    <mergeCell ref="W2250:Y2250"/>
    <mergeCell ref="AA2250:AC2250"/>
    <mergeCell ref="AE2250:AG2250"/>
    <mergeCell ref="H2249:I2249"/>
    <mergeCell ref="L2249:M2249"/>
    <mergeCell ref="P2249:Q2249"/>
    <mergeCell ref="T2249:U2249"/>
    <mergeCell ref="X2249:Y2249"/>
    <mergeCell ref="AB2249:AC2249"/>
    <mergeCell ref="AN2247:AO2247"/>
    <mergeCell ref="H2248:I2248"/>
    <mergeCell ref="L2248:M2248"/>
    <mergeCell ref="P2248:Q2248"/>
    <mergeCell ref="T2248:U2248"/>
    <mergeCell ref="X2248:Y2248"/>
    <mergeCell ref="AB2248:AC2248"/>
    <mergeCell ref="AF2248:AG2248"/>
    <mergeCell ref="AJ2248:AK2248"/>
    <mergeCell ref="AN2248:AO2248"/>
    <mergeCell ref="AJ2246:AK2246"/>
    <mergeCell ref="AN2246:AO2246"/>
    <mergeCell ref="H2247:I2247"/>
    <mergeCell ref="L2247:M2247"/>
    <mergeCell ref="P2247:Q2247"/>
    <mergeCell ref="T2247:U2247"/>
    <mergeCell ref="X2247:Y2247"/>
    <mergeCell ref="AB2247:AC2247"/>
    <mergeCell ref="AF2247:AG2247"/>
    <mergeCell ref="AJ2247:AK2247"/>
    <mergeCell ref="AF2245:AG2245"/>
    <mergeCell ref="AJ2245:AK2245"/>
    <mergeCell ref="AN2245:AO2245"/>
    <mergeCell ref="H2246:I2246"/>
    <mergeCell ref="L2246:M2246"/>
    <mergeCell ref="P2246:Q2246"/>
    <mergeCell ref="T2246:U2246"/>
    <mergeCell ref="X2246:Y2246"/>
    <mergeCell ref="AB2246:AC2246"/>
    <mergeCell ref="AF2246:AG2246"/>
    <mergeCell ref="H2245:I2245"/>
    <mergeCell ref="L2245:M2245"/>
    <mergeCell ref="P2245:Q2245"/>
    <mergeCell ref="T2245:U2245"/>
    <mergeCell ref="X2245:Y2245"/>
    <mergeCell ref="AB2245:AC2245"/>
    <mergeCell ref="AM2243:AO2243"/>
    <mergeCell ref="G2244:I2244"/>
    <mergeCell ref="K2244:M2244"/>
    <mergeCell ref="O2244:Q2244"/>
    <mergeCell ref="S2244:U2244"/>
    <mergeCell ref="W2244:Y2244"/>
    <mergeCell ref="AA2244:AC2244"/>
    <mergeCell ref="AE2244:AG2244"/>
    <mergeCell ref="AI2244:AK2244"/>
    <mergeCell ref="AM2244:AO2244"/>
    <mergeCell ref="AJ2242:AK2242"/>
    <mergeCell ref="AN2242:AO2242"/>
    <mergeCell ref="G2243:I2243"/>
    <mergeCell ref="K2243:M2243"/>
    <mergeCell ref="O2243:Q2243"/>
    <mergeCell ref="S2243:U2243"/>
    <mergeCell ref="W2243:Y2243"/>
    <mergeCell ref="AA2243:AC2243"/>
    <mergeCell ref="AE2243:AG2243"/>
    <mergeCell ref="AI2243:AK2243"/>
    <mergeCell ref="AF2241:AG2241"/>
    <mergeCell ref="AJ2241:AK2241"/>
    <mergeCell ref="AN2241:AO2241"/>
    <mergeCell ref="H2242:I2242"/>
    <mergeCell ref="L2242:M2242"/>
    <mergeCell ref="P2242:Q2242"/>
    <mergeCell ref="T2242:U2242"/>
    <mergeCell ref="X2242:Y2242"/>
    <mergeCell ref="AB2242:AC2242"/>
    <mergeCell ref="AF2242:AG2242"/>
    <mergeCell ref="H2241:I2241"/>
    <mergeCell ref="L2241:M2241"/>
    <mergeCell ref="P2241:Q2241"/>
    <mergeCell ref="T2241:U2241"/>
    <mergeCell ref="X2241:Y2241"/>
    <mergeCell ref="AB2241:AC2241"/>
    <mergeCell ref="AN2239:AO2239"/>
    <mergeCell ref="H2240:I2240"/>
    <mergeCell ref="L2240:M2240"/>
    <mergeCell ref="P2240:Q2240"/>
    <mergeCell ref="T2240:U2240"/>
    <mergeCell ref="X2240:Y2240"/>
    <mergeCell ref="AB2240:AC2240"/>
    <mergeCell ref="AF2240:AG2240"/>
    <mergeCell ref="AJ2240:AK2240"/>
    <mergeCell ref="AN2240:AO2240"/>
    <mergeCell ref="AJ2238:AK2238"/>
    <mergeCell ref="AN2238:AO2238"/>
    <mergeCell ref="H2239:I2239"/>
    <mergeCell ref="L2239:M2239"/>
    <mergeCell ref="P2239:Q2239"/>
    <mergeCell ref="T2239:U2239"/>
    <mergeCell ref="X2239:Y2239"/>
    <mergeCell ref="AB2239:AC2239"/>
    <mergeCell ref="AF2239:AG2239"/>
    <mergeCell ref="AJ2239:AK2239"/>
    <mergeCell ref="AE2237:AG2237"/>
    <mergeCell ref="AI2237:AK2237"/>
    <mergeCell ref="AM2237:AO2237"/>
    <mergeCell ref="H2238:I2238"/>
    <mergeCell ref="L2238:M2238"/>
    <mergeCell ref="P2238:Q2238"/>
    <mergeCell ref="T2238:U2238"/>
    <mergeCell ref="X2238:Y2238"/>
    <mergeCell ref="AB2238:AC2238"/>
    <mergeCell ref="AF2238:AG2238"/>
    <mergeCell ref="G2237:I2237"/>
    <mergeCell ref="K2237:M2237"/>
    <mergeCell ref="O2237:Q2237"/>
    <mergeCell ref="S2237:U2237"/>
    <mergeCell ref="W2237:Y2237"/>
    <mergeCell ref="AA2237:AC2237"/>
    <mergeCell ref="AN2235:AO2235"/>
    <mergeCell ref="G2236:I2236"/>
    <mergeCell ref="K2236:M2236"/>
    <mergeCell ref="O2236:Q2236"/>
    <mergeCell ref="S2236:U2236"/>
    <mergeCell ref="W2236:Y2236"/>
    <mergeCell ref="AA2236:AC2236"/>
    <mergeCell ref="AE2236:AG2236"/>
    <mergeCell ref="AI2236:AK2236"/>
    <mergeCell ref="AM2236:AO2236"/>
    <mergeCell ref="AJ2234:AK2234"/>
    <mergeCell ref="AN2234:AO2234"/>
    <mergeCell ref="H2235:I2235"/>
    <mergeCell ref="L2235:M2235"/>
    <mergeCell ref="P2235:Q2235"/>
    <mergeCell ref="T2235:U2235"/>
    <mergeCell ref="X2235:Y2235"/>
    <mergeCell ref="AB2235:AC2235"/>
    <mergeCell ref="AF2235:AG2235"/>
    <mergeCell ref="AJ2235:AK2235"/>
    <mergeCell ref="AF2233:AG2233"/>
    <mergeCell ref="AJ2233:AK2233"/>
    <mergeCell ref="AN2233:AO2233"/>
    <mergeCell ref="H2234:I2234"/>
    <mergeCell ref="L2234:M2234"/>
    <mergeCell ref="P2234:Q2234"/>
    <mergeCell ref="T2234:U2234"/>
    <mergeCell ref="X2234:Y2234"/>
    <mergeCell ref="AB2234:AC2234"/>
    <mergeCell ref="AF2234:AG2234"/>
    <mergeCell ref="H2233:I2233"/>
    <mergeCell ref="L2233:M2233"/>
    <mergeCell ref="P2233:Q2233"/>
    <mergeCell ref="T2233:U2233"/>
    <mergeCell ref="X2233:Y2233"/>
    <mergeCell ref="AB2233:AC2233"/>
    <mergeCell ref="AN2231:AO2231"/>
    <mergeCell ref="H2232:I2232"/>
    <mergeCell ref="L2232:M2232"/>
    <mergeCell ref="P2232:Q2232"/>
    <mergeCell ref="T2232:U2232"/>
    <mergeCell ref="X2232:Y2232"/>
    <mergeCell ref="AB2232:AC2232"/>
    <mergeCell ref="AF2232:AG2232"/>
    <mergeCell ref="AJ2232:AK2232"/>
    <mergeCell ref="AN2232:AO2232"/>
    <mergeCell ref="AJ2230:AK2230"/>
    <mergeCell ref="AN2230:AO2230"/>
    <mergeCell ref="H2231:I2231"/>
    <mergeCell ref="L2231:M2231"/>
    <mergeCell ref="P2231:Q2231"/>
    <mergeCell ref="T2231:U2231"/>
    <mergeCell ref="X2231:Y2231"/>
    <mergeCell ref="AB2231:AC2231"/>
    <mergeCell ref="AF2231:AG2231"/>
    <mergeCell ref="AJ2231:AK2231"/>
    <mergeCell ref="AF2229:AG2229"/>
    <mergeCell ref="AJ2229:AK2229"/>
    <mergeCell ref="AN2229:AO2229"/>
    <mergeCell ref="H2230:I2230"/>
    <mergeCell ref="L2230:M2230"/>
    <mergeCell ref="P2230:Q2230"/>
    <mergeCell ref="T2230:U2230"/>
    <mergeCell ref="X2230:Y2230"/>
    <mergeCell ref="AB2230:AC2230"/>
    <mergeCell ref="AF2230:AG2230"/>
    <mergeCell ref="H2229:I2229"/>
    <mergeCell ref="L2229:M2229"/>
    <mergeCell ref="P2229:Q2229"/>
    <mergeCell ref="T2229:U2229"/>
    <mergeCell ref="X2229:Y2229"/>
    <mergeCell ref="AB2229:AC2229"/>
    <mergeCell ref="AM2227:AO2227"/>
    <mergeCell ref="H2228:I2228"/>
    <mergeCell ref="L2228:M2228"/>
    <mergeCell ref="P2228:Q2228"/>
    <mergeCell ref="T2228:U2228"/>
    <mergeCell ref="X2228:Y2228"/>
    <mergeCell ref="AB2228:AC2228"/>
    <mergeCell ref="AF2228:AG2228"/>
    <mergeCell ref="AJ2228:AK2228"/>
    <mergeCell ref="AN2228:AO2228"/>
    <mergeCell ref="AI2226:AK2226"/>
    <mergeCell ref="AM2226:AO2226"/>
    <mergeCell ref="G2227:I2227"/>
    <mergeCell ref="K2227:M2227"/>
    <mergeCell ref="O2227:Q2227"/>
    <mergeCell ref="S2227:U2227"/>
    <mergeCell ref="W2227:Y2227"/>
    <mergeCell ref="AA2227:AC2227"/>
    <mergeCell ref="AE2227:AG2227"/>
    <mergeCell ref="AI2227:AK2227"/>
    <mergeCell ref="AF2225:AG2225"/>
    <mergeCell ref="AJ2225:AK2225"/>
    <mergeCell ref="AN2225:AO2225"/>
    <mergeCell ref="G2226:I2226"/>
    <mergeCell ref="K2226:M2226"/>
    <mergeCell ref="O2226:Q2226"/>
    <mergeCell ref="S2226:U2226"/>
    <mergeCell ref="W2226:Y2226"/>
    <mergeCell ref="AA2226:AC2226"/>
    <mergeCell ref="AE2226:AG2226"/>
    <mergeCell ref="H2225:I2225"/>
    <mergeCell ref="L2225:M2225"/>
    <mergeCell ref="P2225:Q2225"/>
    <mergeCell ref="T2225:U2225"/>
    <mergeCell ref="X2225:Y2225"/>
    <mergeCell ref="AB2225:AC2225"/>
    <mergeCell ref="AN2223:AO2223"/>
    <mergeCell ref="H2224:I2224"/>
    <mergeCell ref="L2224:M2224"/>
    <mergeCell ref="P2224:Q2224"/>
    <mergeCell ref="T2224:U2224"/>
    <mergeCell ref="X2224:Y2224"/>
    <mergeCell ref="AB2224:AC2224"/>
    <mergeCell ref="AF2224:AG2224"/>
    <mergeCell ref="AJ2224:AK2224"/>
    <mergeCell ref="AN2224:AO2224"/>
    <mergeCell ref="AJ2222:AK2222"/>
    <mergeCell ref="AN2222:AO2222"/>
    <mergeCell ref="H2223:I2223"/>
    <mergeCell ref="L2223:M2223"/>
    <mergeCell ref="P2223:Q2223"/>
    <mergeCell ref="T2223:U2223"/>
    <mergeCell ref="X2223:Y2223"/>
    <mergeCell ref="AB2223:AC2223"/>
    <mergeCell ref="AF2223:AG2223"/>
    <mergeCell ref="AJ2223:AK2223"/>
    <mergeCell ref="AF2221:AG2221"/>
    <mergeCell ref="AJ2221:AK2221"/>
    <mergeCell ref="AN2221:AO2221"/>
    <mergeCell ref="H2222:I2222"/>
    <mergeCell ref="L2222:M2222"/>
    <mergeCell ref="P2222:Q2222"/>
    <mergeCell ref="T2222:U2222"/>
    <mergeCell ref="X2222:Y2222"/>
    <mergeCell ref="AB2222:AC2222"/>
    <mergeCell ref="AF2222:AG2222"/>
    <mergeCell ref="H2221:I2221"/>
    <mergeCell ref="L2221:M2221"/>
    <mergeCell ref="P2221:Q2221"/>
    <mergeCell ref="T2221:U2221"/>
    <mergeCell ref="X2221:Y2221"/>
    <mergeCell ref="AB2221:AC2221"/>
    <mergeCell ref="AN2219:AO2219"/>
    <mergeCell ref="H2220:I2220"/>
    <mergeCell ref="L2220:M2220"/>
    <mergeCell ref="P2220:Q2220"/>
    <mergeCell ref="T2220:U2220"/>
    <mergeCell ref="X2220:Y2220"/>
    <mergeCell ref="AB2220:AC2220"/>
    <mergeCell ref="AF2220:AG2220"/>
    <mergeCell ref="AJ2220:AK2220"/>
    <mergeCell ref="AN2220:AO2220"/>
    <mergeCell ref="AJ2218:AK2218"/>
    <mergeCell ref="AN2218:AO2218"/>
    <mergeCell ref="H2219:I2219"/>
    <mergeCell ref="L2219:M2219"/>
    <mergeCell ref="P2219:Q2219"/>
    <mergeCell ref="T2219:U2219"/>
    <mergeCell ref="X2219:Y2219"/>
    <mergeCell ref="AB2219:AC2219"/>
    <mergeCell ref="AF2219:AG2219"/>
    <mergeCell ref="AJ2219:AK2219"/>
    <mergeCell ref="AF2217:AG2217"/>
    <mergeCell ref="AJ2217:AK2217"/>
    <mergeCell ref="AN2217:AO2217"/>
    <mergeCell ref="H2218:I2218"/>
    <mergeCell ref="L2218:M2218"/>
    <mergeCell ref="P2218:Q2218"/>
    <mergeCell ref="T2218:U2218"/>
    <mergeCell ref="X2218:Y2218"/>
    <mergeCell ref="AB2218:AC2218"/>
    <mergeCell ref="AF2218:AG2218"/>
    <mergeCell ref="H2217:I2217"/>
    <mergeCell ref="L2217:M2217"/>
    <mergeCell ref="P2217:Q2217"/>
    <mergeCell ref="T2217:U2217"/>
    <mergeCell ref="X2217:Y2217"/>
    <mergeCell ref="AB2217:AC2217"/>
    <mergeCell ref="AM2215:AO2215"/>
    <mergeCell ref="H2216:I2216"/>
    <mergeCell ref="L2216:M2216"/>
    <mergeCell ref="P2216:Q2216"/>
    <mergeCell ref="T2216:U2216"/>
    <mergeCell ref="X2216:Y2216"/>
    <mergeCell ref="AB2216:AC2216"/>
    <mergeCell ref="AF2216:AG2216"/>
    <mergeCell ref="AJ2216:AK2216"/>
    <mergeCell ref="AN2216:AO2216"/>
    <mergeCell ref="AI2214:AK2214"/>
    <mergeCell ref="AM2214:AO2214"/>
    <mergeCell ref="G2215:I2215"/>
    <mergeCell ref="K2215:M2215"/>
    <mergeCell ref="O2215:Q2215"/>
    <mergeCell ref="S2215:U2215"/>
    <mergeCell ref="W2215:Y2215"/>
    <mergeCell ref="AA2215:AC2215"/>
    <mergeCell ref="AE2215:AG2215"/>
    <mergeCell ref="AI2215:AK2215"/>
    <mergeCell ref="AE2213:AG2213"/>
    <mergeCell ref="AI2213:AK2213"/>
    <mergeCell ref="AM2213:AO2213"/>
    <mergeCell ref="G2214:I2214"/>
    <mergeCell ref="K2214:M2214"/>
    <mergeCell ref="O2214:Q2214"/>
    <mergeCell ref="S2214:U2214"/>
    <mergeCell ref="W2214:Y2214"/>
    <mergeCell ref="AA2214:AC2214"/>
    <mergeCell ref="AE2214:AG2214"/>
    <mergeCell ref="G2213:I2213"/>
    <mergeCell ref="K2213:M2213"/>
    <mergeCell ref="O2213:Q2213"/>
    <mergeCell ref="S2213:U2213"/>
    <mergeCell ref="W2213:Y2213"/>
    <mergeCell ref="AA2213:AC2213"/>
    <mergeCell ref="AN2211:AO2211"/>
    <mergeCell ref="G2212:I2212"/>
    <mergeCell ref="K2212:M2212"/>
    <mergeCell ref="O2212:Q2212"/>
    <mergeCell ref="S2212:U2212"/>
    <mergeCell ref="W2212:Y2212"/>
    <mergeCell ref="AA2212:AC2212"/>
    <mergeCell ref="AE2212:AG2212"/>
    <mergeCell ref="AI2212:AK2212"/>
    <mergeCell ref="AM2212:AO2212"/>
    <mergeCell ref="AJ2210:AK2210"/>
    <mergeCell ref="AN2210:AO2210"/>
    <mergeCell ref="H2211:I2211"/>
    <mergeCell ref="L2211:M2211"/>
    <mergeCell ref="P2211:Q2211"/>
    <mergeCell ref="T2211:U2211"/>
    <mergeCell ref="X2211:Y2211"/>
    <mergeCell ref="AB2211:AC2211"/>
    <mergeCell ref="AF2211:AG2211"/>
    <mergeCell ref="AJ2211:AK2211"/>
    <mergeCell ref="AE2209:AG2209"/>
    <mergeCell ref="AI2209:AK2209"/>
    <mergeCell ref="AM2209:AO2209"/>
    <mergeCell ref="H2210:I2210"/>
    <mergeCell ref="L2210:M2210"/>
    <mergeCell ref="P2210:Q2210"/>
    <mergeCell ref="T2210:U2210"/>
    <mergeCell ref="X2210:Y2210"/>
    <mergeCell ref="AB2210:AC2210"/>
    <mergeCell ref="AF2210:AG2210"/>
    <mergeCell ref="G2209:I2209"/>
    <mergeCell ref="K2209:M2209"/>
    <mergeCell ref="O2209:Q2209"/>
    <mergeCell ref="S2209:U2209"/>
    <mergeCell ref="W2209:Y2209"/>
    <mergeCell ref="AA2209:AC2209"/>
    <mergeCell ref="AN2207:AO2207"/>
    <mergeCell ref="G2208:I2208"/>
    <mergeCell ref="K2208:M2208"/>
    <mergeCell ref="O2208:Q2208"/>
    <mergeCell ref="S2208:U2208"/>
    <mergeCell ref="W2208:Y2208"/>
    <mergeCell ref="AA2208:AC2208"/>
    <mergeCell ref="AE2208:AG2208"/>
    <mergeCell ref="AI2208:AK2208"/>
    <mergeCell ref="AM2208:AO2208"/>
    <mergeCell ref="AM2206:AO2206"/>
    <mergeCell ref="A2207:E2207"/>
    <mergeCell ref="H2207:I2207"/>
    <mergeCell ref="L2207:M2207"/>
    <mergeCell ref="P2207:Q2207"/>
    <mergeCell ref="T2207:U2207"/>
    <mergeCell ref="X2207:Y2207"/>
    <mergeCell ref="AB2207:AC2207"/>
    <mergeCell ref="AF2207:AG2207"/>
    <mergeCell ref="AJ2207:AK2207"/>
    <mergeCell ref="AI2205:AK2205"/>
    <mergeCell ref="AM2205:AO2205"/>
    <mergeCell ref="G2206:I2206"/>
    <mergeCell ref="K2206:M2206"/>
    <mergeCell ref="O2206:Q2206"/>
    <mergeCell ref="S2206:U2206"/>
    <mergeCell ref="W2206:Y2206"/>
    <mergeCell ref="AA2206:AC2206"/>
    <mergeCell ref="AE2206:AG2206"/>
    <mergeCell ref="AI2206:AK2206"/>
    <mergeCell ref="AF2204:AG2204"/>
    <mergeCell ref="AJ2204:AK2204"/>
    <mergeCell ref="AN2204:AO2204"/>
    <mergeCell ref="G2205:I2205"/>
    <mergeCell ref="K2205:M2205"/>
    <mergeCell ref="O2205:Q2205"/>
    <mergeCell ref="S2205:U2205"/>
    <mergeCell ref="W2205:Y2205"/>
    <mergeCell ref="AA2205:AC2205"/>
    <mergeCell ref="AE2205:AG2205"/>
    <mergeCell ref="H2204:I2204"/>
    <mergeCell ref="L2204:M2204"/>
    <mergeCell ref="P2204:Q2204"/>
    <mergeCell ref="T2204:U2204"/>
    <mergeCell ref="X2204:Y2204"/>
    <mergeCell ref="AB2204:AC2204"/>
    <mergeCell ref="AM2202:AO2202"/>
    <mergeCell ref="H2203:I2203"/>
    <mergeCell ref="L2203:M2203"/>
    <mergeCell ref="P2203:Q2203"/>
    <mergeCell ref="T2203:U2203"/>
    <mergeCell ref="X2203:Y2203"/>
    <mergeCell ref="AB2203:AC2203"/>
    <mergeCell ref="AF2203:AG2203"/>
    <mergeCell ref="AJ2203:AK2203"/>
    <mergeCell ref="AN2203:AO2203"/>
    <mergeCell ref="AI2201:AK2201"/>
    <mergeCell ref="AM2201:AO2201"/>
    <mergeCell ref="G2202:I2202"/>
    <mergeCell ref="K2202:M2202"/>
    <mergeCell ref="O2202:Q2202"/>
    <mergeCell ref="S2202:U2202"/>
    <mergeCell ref="W2202:Y2202"/>
    <mergeCell ref="AA2202:AC2202"/>
    <mergeCell ref="AE2202:AG2202"/>
    <mergeCell ref="AI2202:AK2202"/>
    <mergeCell ref="AF2200:AG2200"/>
    <mergeCell ref="AJ2200:AK2200"/>
    <mergeCell ref="AN2200:AO2200"/>
    <mergeCell ref="G2201:I2201"/>
    <mergeCell ref="K2201:M2201"/>
    <mergeCell ref="O2201:Q2201"/>
    <mergeCell ref="S2201:U2201"/>
    <mergeCell ref="W2201:Y2201"/>
    <mergeCell ref="AA2201:AC2201"/>
    <mergeCell ref="AE2201:AG2201"/>
    <mergeCell ref="H2200:I2200"/>
    <mergeCell ref="L2200:M2200"/>
    <mergeCell ref="P2200:Q2200"/>
    <mergeCell ref="T2200:U2200"/>
    <mergeCell ref="X2200:Y2200"/>
    <mergeCell ref="AB2200:AC2200"/>
    <mergeCell ref="AM2198:AO2198"/>
    <mergeCell ref="H2199:I2199"/>
    <mergeCell ref="L2199:M2199"/>
    <mergeCell ref="P2199:Q2199"/>
    <mergeCell ref="T2199:U2199"/>
    <mergeCell ref="X2199:Y2199"/>
    <mergeCell ref="AB2199:AC2199"/>
    <mergeCell ref="AF2199:AG2199"/>
    <mergeCell ref="AJ2199:AK2199"/>
    <mergeCell ref="AN2199:AO2199"/>
    <mergeCell ref="AI2197:AK2197"/>
    <mergeCell ref="AM2197:AO2197"/>
    <mergeCell ref="G2198:I2198"/>
    <mergeCell ref="K2198:M2198"/>
    <mergeCell ref="O2198:Q2198"/>
    <mergeCell ref="S2198:U2198"/>
    <mergeCell ref="W2198:Y2198"/>
    <mergeCell ref="AA2198:AC2198"/>
    <mergeCell ref="AE2198:AG2198"/>
    <mergeCell ref="AI2198:AK2198"/>
    <mergeCell ref="AF2196:AG2196"/>
    <mergeCell ref="AJ2196:AK2196"/>
    <mergeCell ref="AN2196:AO2196"/>
    <mergeCell ref="G2197:I2197"/>
    <mergeCell ref="K2197:M2197"/>
    <mergeCell ref="O2197:Q2197"/>
    <mergeCell ref="S2197:U2197"/>
    <mergeCell ref="W2197:Y2197"/>
    <mergeCell ref="AA2197:AC2197"/>
    <mergeCell ref="AE2197:AG2197"/>
    <mergeCell ref="H2196:I2196"/>
    <mergeCell ref="L2196:M2196"/>
    <mergeCell ref="P2196:Q2196"/>
    <mergeCell ref="T2196:U2196"/>
    <mergeCell ref="X2196:Y2196"/>
    <mergeCell ref="AB2196:AC2196"/>
    <mergeCell ref="AN2194:AO2194"/>
    <mergeCell ref="H2195:I2195"/>
    <mergeCell ref="L2195:M2195"/>
    <mergeCell ref="P2195:Q2195"/>
    <mergeCell ref="T2195:U2195"/>
    <mergeCell ref="X2195:Y2195"/>
    <mergeCell ref="AB2195:AC2195"/>
    <mergeCell ref="AF2195:AG2195"/>
    <mergeCell ref="AJ2195:AK2195"/>
    <mergeCell ref="AN2195:AO2195"/>
    <mergeCell ref="AJ2193:AK2193"/>
    <mergeCell ref="AN2193:AO2193"/>
    <mergeCell ref="H2194:I2194"/>
    <mergeCell ref="L2194:M2194"/>
    <mergeCell ref="P2194:Q2194"/>
    <mergeCell ref="T2194:U2194"/>
    <mergeCell ref="X2194:Y2194"/>
    <mergeCell ref="AB2194:AC2194"/>
    <mergeCell ref="AF2194:AG2194"/>
    <mergeCell ref="AJ2194:AK2194"/>
    <mergeCell ref="AF2192:AG2192"/>
    <mergeCell ref="AJ2192:AK2192"/>
    <mergeCell ref="AN2192:AO2192"/>
    <mergeCell ref="H2193:I2193"/>
    <mergeCell ref="L2193:M2193"/>
    <mergeCell ref="P2193:Q2193"/>
    <mergeCell ref="T2193:U2193"/>
    <mergeCell ref="X2193:Y2193"/>
    <mergeCell ref="AB2193:AC2193"/>
    <mergeCell ref="AF2193:AG2193"/>
    <mergeCell ref="H2192:I2192"/>
    <mergeCell ref="L2192:M2192"/>
    <mergeCell ref="P2192:Q2192"/>
    <mergeCell ref="T2192:U2192"/>
    <mergeCell ref="X2192:Y2192"/>
    <mergeCell ref="AB2192:AC2192"/>
    <mergeCell ref="AM2190:AO2190"/>
    <mergeCell ref="H2191:I2191"/>
    <mergeCell ref="L2191:M2191"/>
    <mergeCell ref="P2191:Q2191"/>
    <mergeCell ref="T2191:U2191"/>
    <mergeCell ref="X2191:Y2191"/>
    <mergeCell ref="AB2191:AC2191"/>
    <mergeCell ref="AF2191:AG2191"/>
    <mergeCell ref="AJ2191:AK2191"/>
    <mergeCell ref="AN2191:AO2191"/>
    <mergeCell ref="AI2189:AK2189"/>
    <mergeCell ref="AM2189:AO2189"/>
    <mergeCell ref="G2190:I2190"/>
    <mergeCell ref="K2190:M2190"/>
    <mergeCell ref="O2190:Q2190"/>
    <mergeCell ref="S2190:U2190"/>
    <mergeCell ref="W2190:Y2190"/>
    <mergeCell ref="AA2190:AC2190"/>
    <mergeCell ref="AE2190:AG2190"/>
    <mergeCell ref="AI2190:AK2190"/>
    <mergeCell ref="AE2188:AG2188"/>
    <mergeCell ref="AI2188:AK2188"/>
    <mergeCell ref="AM2188:AO2188"/>
    <mergeCell ref="G2189:I2189"/>
    <mergeCell ref="K2189:M2189"/>
    <mergeCell ref="O2189:Q2189"/>
    <mergeCell ref="S2189:U2189"/>
    <mergeCell ref="W2189:Y2189"/>
    <mergeCell ref="AA2189:AC2189"/>
    <mergeCell ref="AE2189:AG2189"/>
    <mergeCell ref="G2188:I2188"/>
    <mergeCell ref="K2188:M2188"/>
    <mergeCell ref="O2188:Q2188"/>
    <mergeCell ref="S2188:U2188"/>
    <mergeCell ref="W2188:Y2188"/>
    <mergeCell ref="AA2188:AC2188"/>
    <mergeCell ref="AN2186:AO2186"/>
    <mergeCell ref="H2187:I2187"/>
    <mergeCell ref="L2187:M2187"/>
    <mergeCell ref="P2187:Q2187"/>
    <mergeCell ref="T2187:U2187"/>
    <mergeCell ref="X2187:Y2187"/>
    <mergeCell ref="AB2187:AC2187"/>
    <mergeCell ref="AF2187:AG2187"/>
    <mergeCell ref="AJ2187:AK2187"/>
    <mergeCell ref="AN2187:AO2187"/>
    <mergeCell ref="AJ2185:AK2185"/>
    <mergeCell ref="AN2185:AO2185"/>
    <mergeCell ref="H2186:I2186"/>
    <mergeCell ref="L2186:M2186"/>
    <mergeCell ref="P2186:Q2186"/>
    <mergeCell ref="T2186:U2186"/>
    <mergeCell ref="X2186:Y2186"/>
    <mergeCell ref="AB2186:AC2186"/>
    <mergeCell ref="AF2186:AG2186"/>
    <mergeCell ref="AJ2186:AK2186"/>
    <mergeCell ref="AF2184:AG2184"/>
    <mergeCell ref="AJ2184:AK2184"/>
    <mergeCell ref="AN2184:AO2184"/>
    <mergeCell ref="H2185:I2185"/>
    <mergeCell ref="L2185:M2185"/>
    <mergeCell ref="P2185:Q2185"/>
    <mergeCell ref="T2185:U2185"/>
    <mergeCell ref="X2185:Y2185"/>
    <mergeCell ref="AB2185:AC2185"/>
    <mergeCell ref="AF2185:AG2185"/>
    <mergeCell ref="H2184:I2184"/>
    <mergeCell ref="L2184:M2184"/>
    <mergeCell ref="P2184:Q2184"/>
    <mergeCell ref="T2184:U2184"/>
    <mergeCell ref="X2184:Y2184"/>
    <mergeCell ref="AB2184:AC2184"/>
    <mergeCell ref="AN2182:AO2182"/>
    <mergeCell ref="H2183:I2183"/>
    <mergeCell ref="L2183:M2183"/>
    <mergeCell ref="P2183:Q2183"/>
    <mergeCell ref="T2183:U2183"/>
    <mergeCell ref="X2183:Y2183"/>
    <mergeCell ref="AB2183:AC2183"/>
    <mergeCell ref="AF2183:AG2183"/>
    <mergeCell ref="AJ2183:AK2183"/>
    <mergeCell ref="AN2183:AO2183"/>
    <mergeCell ref="AJ2181:AK2181"/>
    <mergeCell ref="AN2181:AO2181"/>
    <mergeCell ref="H2182:I2182"/>
    <mergeCell ref="L2182:M2182"/>
    <mergeCell ref="P2182:Q2182"/>
    <mergeCell ref="T2182:U2182"/>
    <mergeCell ref="X2182:Y2182"/>
    <mergeCell ref="AB2182:AC2182"/>
    <mergeCell ref="AF2182:AG2182"/>
    <mergeCell ref="AJ2182:AK2182"/>
    <mergeCell ref="AF2180:AG2180"/>
    <mergeCell ref="AJ2180:AK2180"/>
    <mergeCell ref="AN2180:AO2180"/>
    <mergeCell ref="H2181:I2181"/>
    <mergeCell ref="L2181:M2181"/>
    <mergeCell ref="P2181:Q2181"/>
    <mergeCell ref="T2181:U2181"/>
    <mergeCell ref="X2181:Y2181"/>
    <mergeCell ref="AB2181:AC2181"/>
    <mergeCell ref="AF2181:AG2181"/>
    <mergeCell ref="H2180:I2180"/>
    <mergeCell ref="L2180:M2180"/>
    <mergeCell ref="P2180:Q2180"/>
    <mergeCell ref="T2180:U2180"/>
    <mergeCell ref="X2180:Y2180"/>
    <mergeCell ref="AB2180:AC2180"/>
    <mergeCell ref="AN2178:AO2178"/>
    <mergeCell ref="H2179:I2179"/>
    <mergeCell ref="L2179:M2179"/>
    <mergeCell ref="P2179:Q2179"/>
    <mergeCell ref="T2179:U2179"/>
    <mergeCell ref="X2179:Y2179"/>
    <mergeCell ref="AB2179:AC2179"/>
    <mergeCell ref="AF2179:AG2179"/>
    <mergeCell ref="AJ2179:AK2179"/>
    <mergeCell ref="AN2179:AO2179"/>
    <mergeCell ref="AJ2177:AK2177"/>
    <mergeCell ref="AN2177:AO2177"/>
    <mergeCell ref="H2178:I2178"/>
    <mergeCell ref="L2178:M2178"/>
    <mergeCell ref="P2178:Q2178"/>
    <mergeCell ref="T2178:U2178"/>
    <mergeCell ref="X2178:Y2178"/>
    <mergeCell ref="AB2178:AC2178"/>
    <mergeCell ref="AF2178:AG2178"/>
    <mergeCell ref="AJ2178:AK2178"/>
    <mergeCell ref="AF2176:AG2176"/>
    <mergeCell ref="AJ2176:AK2176"/>
    <mergeCell ref="AN2176:AO2176"/>
    <mergeCell ref="H2177:I2177"/>
    <mergeCell ref="L2177:M2177"/>
    <mergeCell ref="P2177:Q2177"/>
    <mergeCell ref="T2177:U2177"/>
    <mergeCell ref="X2177:Y2177"/>
    <mergeCell ref="AB2177:AC2177"/>
    <mergeCell ref="AF2177:AG2177"/>
    <mergeCell ref="H2176:I2176"/>
    <mergeCell ref="L2176:M2176"/>
    <mergeCell ref="P2176:Q2176"/>
    <mergeCell ref="T2176:U2176"/>
    <mergeCell ref="X2176:Y2176"/>
    <mergeCell ref="AB2176:AC2176"/>
    <mergeCell ref="AM2174:AO2174"/>
    <mergeCell ref="G2175:I2175"/>
    <mergeCell ref="K2175:M2175"/>
    <mergeCell ref="O2175:Q2175"/>
    <mergeCell ref="S2175:U2175"/>
    <mergeCell ref="W2175:Y2175"/>
    <mergeCell ref="AA2175:AC2175"/>
    <mergeCell ref="AE2175:AG2175"/>
    <mergeCell ref="AI2175:AK2175"/>
    <mergeCell ref="AM2175:AO2175"/>
    <mergeCell ref="AI2173:AK2173"/>
    <mergeCell ref="AM2173:AO2173"/>
    <mergeCell ref="G2174:I2174"/>
    <mergeCell ref="K2174:M2174"/>
    <mergeCell ref="O2174:Q2174"/>
    <mergeCell ref="S2174:U2174"/>
    <mergeCell ref="W2174:Y2174"/>
    <mergeCell ref="AA2174:AC2174"/>
    <mergeCell ref="AE2174:AG2174"/>
    <mergeCell ref="AI2174:AK2174"/>
    <mergeCell ref="AF2172:AG2172"/>
    <mergeCell ref="AJ2172:AK2172"/>
    <mergeCell ref="AN2172:AO2172"/>
    <mergeCell ref="G2173:I2173"/>
    <mergeCell ref="K2173:M2173"/>
    <mergeCell ref="O2173:Q2173"/>
    <mergeCell ref="S2173:U2173"/>
    <mergeCell ref="W2173:Y2173"/>
    <mergeCell ref="AA2173:AC2173"/>
    <mergeCell ref="AE2173:AG2173"/>
    <mergeCell ref="H2172:I2172"/>
    <mergeCell ref="L2172:M2172"/>
    <mergeCell ref="P2172:Q2172"/>
    <mergeCell ref="T2172:U2172"/>
    <mergeCell ref="X2172:Y2172"/>
    <mergeCell ref="AB2172:AC2172"/>
    <mergeCell ref="AN2170:AO2170"/>
    <mergeCell ref="H2171:I2171"/>
    <mergeCell ref="L2171:M2171"/>
    <mergeCell ref="P2171:Q2171"/>
    <mergeCell ref="T2171:U2171"/>
    <mergeCell ref="X2171:Y2171"/>
    <mergeCell ref="AB2171:AC2171"/>
    <mergeCell ref="AF2171:AG2171"/>
    <mergeCell ref="AJ2171:AK2171"/>
    <mergeCell ref="AN2171:AO2171"/>
    <mergeCell ref="AJ2169:AK2169"/>
    <mergeCell ref="AN2169:AO2169"/>
    <mergeCell ref="H2170:I2170"/>
    <mergeCell ref="L2170:M2170"/>
    <mergeCell ref="P2170:Q2170"/>
    <mergeCell ref="T2170:U2170"/>
    <mergeCell ref="X2170:Y2170"/>
    <mergeCell ref="AB2170:AC2170"/>
    <mergeCell ref="AF2170:AG2170"/>
    <mergeCell ref="AJ2170:AK2170"/>
    <mergeCell ref="AF2168:AG2168"/>
    <mergeCell ref="AJ2168:AK2168"/>
    <mergeCell ref="AN2168:AO2168"/>
    <mergeCell ref="H2169:I2169"/>
    <mergeCell ref="L2169:M2169"/>
    <mergeCell ref="P2169:Q2169"/>
    <mergeCell ref="T2169:U2169"/>
    <mergeCell ref="X2169:Y2169"/>
    <mergeCell ref="AB2169:AC2169"/>
    <mergeCell ref="AF2169:AG2169"/>
    <mergeCell ref="H2168:I2168"/>
    <mergeCell ref="L2168:M2168"/>
    <mergeCell ref="P2168:Q2168"/>
    <mergeCell ref="T2168:U2168"/>
    <mergeCell ref="X2168:Y2168"/>
    <mergeCell ref="AB2168:AC2168"/>
    <mergeCell ref="AN2166:AO2166"/>
    <mergeCell ref="H2167:I2167"/>
    <mergeCell ref="L2167:M2167"/>
    <mergeCell ref="P2167:Q2167"/>
    <mergeCell ref="T2167:U2167"/>
    <mergeCell ref="X2167:Y2167"/>
    <mergeCell ref="AB2167:AC2167"/>
    <mergeCell ref="AF2167:AG2167"/>
    <mergeCell ref="AJ2167:AK2167"/>
    <mergeCell ref="AN2167:AO2167"/>
    <mergeCell ref="AJ2165:AK2165"/>
    <mergeCell ref="AN2165:AO2165"/>
    <mergeCell ref="H2166:I2166"/>
    <mergeCell ref="L2166:M2166"/>
    <mergeCell ref="P2166:Q2166"/>
    <mergeCell ref="T2166:U2166"/>
    <mergeCell ref="X2166:Y2166"/>
    <mergeCell ref="AB2166:AC2166"/>
    <mergeCell ref="AF2166:AG2166"/>
    <mergeCell ref="AJ2166:AK2166"/>
    <mergeCell ref="AF2164:AG2164"/>
    <mergeCell ref="AJ2164:AK2164"/>
    <mergeCell ref="AN2164:AO2164"/>
    <mergeCell ref="H2165:I2165"/>
    <mergeCell ref="L2165:M2165"/>
    <mergeCell ref="P2165:Q2165"/>
    <mergeCell ref="T2165:U2165"/>
    <mergeCell ref="X2165:Y2165"/>
    <mergeCell ref="AB2165:AC2165"/>
    <mergeCell ref="AF2165:AG2165"/>
    <mergeCell ref="H2164:I2164"/>
    <mergeCell ref="L2164:M2164"/>
    <mergeCell ref="P2164:Q2164"/>
    <mergeCell ref="T2164:U2164"/>
    <mergeCell ref="X2164:Y2164"/>
    <mergeCell ref="AB2164:AC2164"/>
    <mergeCell ref="AN2162:AO2162"/>
    <mergeCell ref="H2163:I2163"/>
    <mergeCell ref="L2163:M2163"/>
    <mergeCell ref="P2163:Q2163"/>
    <mergeCell ref="T2163:U2163"/>
    <mergeCell ref="X2163:Y2163"/>
    <mergeCell ref="AB2163:AC2163"/>
    <mergeCell ref="AF2163:AG2163"/>
    <mergeCell ref="AJ2163:AK2163"/>
    <mergeCell ref="AN2163:AO2163"/>
    <mergeCell ref="AJ2161:AK2161"/>
    <mergeCell ref="AN2161:AO2161"/>
    <mergeCell ref="H2162:I2162"/>
    <mergeCell ref="L2162:M2162"/>
    <mergeCell ref="P2162:Q2162"/>
    <mergeCell ref="T2162:U2162"/>
    <mergeCell ref="X2162:Y2162"/>
    <mergeCell ref="AB2162:AC2162"/>
    <mergeCell ref="AF2162:AG2162"/>
    <mergeCell ref="AJ2162:AK2162"/>
    <mergeCell ref="AE2160:AG2160"/>
    <mergeCell ref="AI2160:AK2160"/>
    <mergeCell ref="AM2160:AO2160"/>
    <mergeCell ref="H2161:I2161"/>
    <mergeCell ref="L2161:M2161"/>
    <mergeCell ref="P2161:Q2161"/>
    <mergeCell ref="T2161:U2161"/>
    <mergeCell ref="X2161:Y2161"/>
    <mergeCell ref="AB2161:AC2161"/>
    <mergeCell ref="AF2161:AG2161"/>
    <mergeCell ref="G2160:I2160"/>
    <mergeCell ref="K2160:M2160"/>
    <mergeCell ref="O2160:Q2160"/>
    <mergeCell ref="S2160:U2160"/>
    <mergeCell ref="W2160:Y2160"/>
    <mergeCell ref="AA2160:AC2160"/>
    <mergeCell ref="AM2158:AO2158"/>
    <mergeCell ref="G2159:I2159"/>
    <mergeCell ref="K2159:M2159"/>
    <mergeCell ref="O2159:Q2159"/>
    <mergeCell ref="S2159:U2159"/>
    <mergeCell ref="W2159:Y2159"/>
    <mergeCell ref="AA2159:AC2159"/>
    <mergeCell ref="AE2159:AG2159"/>
    <mergeCell ref="AI2159:AK2159"/>
    <mergeCell ref="AM2159:AO2159"/>
    <mergeCell ref="AJ2157:AK2157"/>
    <mergeCell ref="AN2157:AO2157"/>
    <mergeCell ref="G2158:I2158"/>
    <mergeCell ref="K2158:M2158"/>
    <mergeCell ref="O2158:Q2158"/>
    <mergeCell ref="S2158:U2158"/>
    <mergeCell ref="W2158:Y2158"/>
    <mergeCell ref="AA2158:AC2158"/>
    <mergeCell ref="AE2158:AG2158"/>
    <mergeCell ref="AI2158:AK2158"/>
    <mergeCell ref="AF2156:AG2156"/>
    <mergeCell ref="AJ2156:AK2156"/>
    <mergeCell ref="AN2156:AO2156"/>
    <mergeCell ref="H2157:I2157"/>
    <mergeCell ref="L2157:M2157"/>
    <mergeCell ref="P2157:Q2157"/>
    <mergeCell ref="T2157:U2157"/>
    <mergeCell ref="X2157:Y2157"/>
    <mergeCell ref="AB2157:AC2157"/>
    <mergeCell ref="AF2157:AG2157"/>
    <mergeCell ref="H2156:I2156"/>
    <mergeCell ref="L2156:M2156"/>
    <mergeCell ref="P2156:Q2156"/>
    <mergeCell ref="T2156:U2156"/>
    <mergeCell ref="X2156:Y2156"/>
    <mergeCell ref="AB2156:AC2156"/>
    <mergeCell ref="AN2154:AO2154"/>
    <mergeCell ref="H2155:I2155"/>
    <mergeCell ref="L2155:M2155"/>
    <mergeCell ref="P2155:Q2155"/>
    <mergeCell ref="T2155:U2155"/>
    <mergeCell ref="X2155:Y2155"/>
    <mergeCell ref="AB2155:AC2155"/>
    <mergeCell ref="AF2155:AG2155"/>
    <mergeCell ref="AJ2155:AK2155"/>
    <mergeCell ref="AN2155:AO2155"/>
    <mergeCell ref="AJ2153:AK2153"/>
    <mergeCell ref="AN2153:AO2153"/>
    <mergeCell ref="H2154:I2154"/>
    <mergeCell ref="L2154:M2154"/>
    <mergeCell ref="P2154:Q2154"/>
    <mergeCell ref="T2154:U2154"/>
    <mergeCell ref="X2154:Y2154"/>
    <mergeCell ref="AB2154:AC2154"/>
    <mergeCell ref="AF2154:AG2154"/>
    <mergeCell ref="AJ2154:AK2154"/>
    <mergeCell ref="AF2152:AG2152"/>
    <mergeCell ref="AJ2152:AK2152"/>
    <mergeCell ref="AN2152:AO2152"/>
    <mergeCell ref="H2153:I2153"/>
    <mergeCell ref="L2153:M2153"/>
    <mergeCell ref="P2153:Q2153"/>
    <mergeCell ref="T2153:U2153"/>
    <mergeCell ref="X2153:Y2153"/>
    <mergeCell ref="AB2153:AC2153"/>
    <mergeCell ref="AF2153:AG2153"/>
    <mergeCell ref="H2152:I2152"/>
    <mergeCell ref="L2152:M2152"/>
    <mergeCell ref="P2152:Q2152"/>
    <mergeCell ref="T2152:U2152"/>
    <mergeCell ref="X2152:Y2152"/>
    <mergeCell ref="AB2152:AC2152"/>
    <mergeCell ref="AN2150:AO2150"/>
    <mergeCell ref="H2151:I2151"/>
    <mergeCell ref="L2151:M2151"/>
    <mergeCell ref="P2151:Q2151"/>
    <mergeCell ref="T2151:U2151"/>
    <mergeCell ref="X2151:Y2151"/>
    <mergeCell ref="AB2151:AC2151"/>
    <mergeCell ref="AF2151:AG2151"/>
    <mergeCell ref="AJ2151:AK2151"/>
    <mergeCell ref="AN2151:AO2151"/>
    <mergeCell ref="AJ2149:AK2149"/>
    <mergeCell ref="AN2149:AO2149"/>
    <mergeCell ref="H2150:I2150"/>
    <mergeCell ref="L2150:M2150"/>
    <mergeCell ref="P2150:Q2150"/>
    <mergeCell ref="T2150:U2150"/>
    <mergeCell ref="X2150:Y2150"/>
    <mergeCell ref="AB2150:AC2150"/>
    <mergeCell ref="AF2150:AG2150"/>
    <mergeCell ref="AJ2150:AK2150"/>
    <mergeCell ref="AF2148:AG2148"/>
    <mergeCell ref="AJ2148:AK2148"/>
    <mergeCell ref="AN2148:AO2148"/>
    <mergeCell ref="H2149:I2149"/>
    <mergeCell ref="L2149:M2149"/>
    <mergeCell ref="P2149:Q2149"/>
    <mergeCell ref="T2149:U2149"/>
    <mergeCell ref="X2149:Y2149"/>
    <mergeCell ref="AB2149:AC2149"/>
    <mergeCell ref="AF2149:AG2149"/>
    <mergeCell ref="H2148:I2148"/>
    <mergeCell ref="L2148:M2148"/>
    <mergeCell ref="P2148:Q2148"/>
    <mergeCell ref="T2148:U2148"/>
    <mergeCell ref="X2148:Y2148"/>
    <mergeCell ref="AB2148:AC2148"/>
    <mergeCell ref="AN2146:AO2146"/>
    <mergeCell ref="H2147:I2147"/>
    <mergeCell ref="L2147:M2147"/>
    <mergeCell ref="P2147:Q2147"/>
    <mergeCell ref="T2147:U2147"/>
    <mergeCell ref="X2147:Y2147"/>
    <mergeCell ref="AB2147:AC2147"/>
    <mergeCell ref="AF2147:AG2147"/>
    <mergeCell ref="AJ2147:AK2147"/>
    <mergeCell ref="AN2147:AO2147"/>
    <mergeCell ref="AJ2145:AK2145"/>
    <mergeCell ref="AN2145:AO2145"/>
    <mergeCell ref="H2146:I2146"/>
    <mergeCell ref="L2146:M2146"/>
    <mergeCell ref="P2146:Q2146"/>
    <mergeCell ref="T2146:U2146"/>
    <mergeCell ref="X2146:Y2146"/>
    <mergeCell ref="AB2146:AC2146"/>
    <mergeCell ref="AF2146:AG2146"/>
    <mergeCell ref="AJ2146:AK2146"/>
    <mergeCell ref="AE2144:AG2144"/>
    <mergeCell ref="AI2144:AK2144"/>
    <mergeCell ref="AM2144:AO2144"/>
    <mergeCell ref="H2145:I2145"/>
    <mergeCell ref="L2145:M2145"/>
    <mergeCell ref="P2145:Q2145"/>
    <mergeCell ref="T2145:U2145"/>
    <mergeCell ref="X2145:Y2145"/>
    <mergeCell ref="AB2145:AC2145"/>
    <mergeCell ref="AF2145:AG2145"/>
    <mergeCell ref="G2144:I2144"/>
    <mergeCell ref="K2144:M2144"/>
    <mergeCell ref="O2144:Q2144"/>
    <mergeCell ref="S2144:U2144"/>
    <mergeCell ref="W2144:Y2144"/>
    <mergeCell ref="AA2144:AC2144"/>
    <mergeCell ref="AM2142:AO2142"/>
    <mergeCell ref="G2143:I2143"/>
    <mergeCell ref="K2143:M2143"/>
    <mergeCell ref="O2143:Q2143"/>
    <mergeCell ref="S2143:U2143"/>
    <mergeCell ref="W2143:Y2143"/>
    <mergeCell ref="AA2143:AC2143"/>
    <mergeCell ref="AE2143:AG2143"/>
    <mergeCell ref="AI2143:AK2143"/>
    <mergeCell ref="AM2143:AO2143"/>
    <mergeCell ref="AJ2141:AK2141"/>
    <mergeCell ref="AN2141:AO2141"/>
    <mergeCell ref="G2142:I2142"/>
    <mergeCell ref="K2142:M2142"/>
    <mergeCell ref="O2142:Q2142"/>
    <mergeCell ref="S2142:U2142"/>
    <mergeCell ref="W2142:Y2142"/>
    <mergeCell ref="AA2142:AC2142"/>
    <mergeCell ref="AE2142:AG2142"/>
    <mergeCell ref="AI2142:AK2142"/>
    <mergeCell ref="AF2140:AG2140"/>
    <mergeCell ref="AJ2140:AK2140"/>
    <mergeCell ref="AN2140:AO2140"/>
    <mergeCell ref="H2141:I2141"/>
    <mergeCell ref="L2141:M2141"/>
    <mergeCell ref="P2141:Q2141"/>
    <mergeCell ref="T2141:U2141"/>
    <mergeCell ref="X2141:Y2141"/>
    <mergeCell ref="AB2141:AC2141"/>
    <mergeCell ref="AF2141:AG2141"/>
    <mergeCell ref="H2140:I2140"/>
    <mergeCell ref="L2140:M2140"/>
    <mergeCell ref="P2140:Q2140"/>
    <mergeCell ref="T2140:U2140"/>
    <mergeCell ref="X2140:Y2140"/>
    <mergeCell ref="AB2140:AC2140"/>
    <mergeCell ref="AM2138:AO2138"/>
    <mergeCell ref="G2139:I2139"/>
    <mergeCell ref="K2139:M2139"/>
    <mergeCell ref="O2139:Q2139"/>
    <mergeCell ref="S2139:U2139"/>
    <mergeCell ref="W2139:Y2139"/>
    <mergeCell ref="AA2139:AC2139"/>
    <mergeCell ref="AE2139:AG2139"/>
    <mergeCell ref="AI2139:AK2139"/>
    <mergeCell ref="AM2139:AO2139"/>
    <mergeCell ref="AJ2137:AK2137"/>
    <mergeCell ref="AN2137:AO2137"/>
    <mergeCell ref="G2138:I2138"/>
    <mergeCell ref="K2138:M2138"/>
    <mergeCell ref="O2138:Q2138"/>
    <mergeCell ref="S2138:U2138"/>
    <mergeCell ref="W2138:Y2138"/>
    <mergeCell ref="AA2138:AC2138"/>
    <mergeCell ref="AE2138:AG2138"/>
    <mergeCell ref="AI2138:AK2138"/>
    <mergeCell ref="AF2136:AG2136"/>
    <mergeCell ref="AJ2136:AK2136"/>
    <mergeCell ref="AN2136:AO2136"/>
    <mergeCell ref="H2137:I2137"/>
    <mergeCell ref="L2137:M2137"/>
    <mergeCell ref="P2137:Q2137"/>
    <mergeCell ref="T2137:U2137"/>
    <mergeCell ref="X2137:Y2137"/>
    <mergeCell ref="AB2137:AC2137"/>
    <mergeCell ref="AF2137:AG2137"/>
    <mergeCell ref="H2136:I2136"/>
    <mergeCell ref="L2136:M2136"/>
    <mergeCell ref="P2136:Q2136"/>
    <mergeCell ref="T2136:U2136"/>
    <mergeCell ref="X2136:Y2136"/>
    <mergeCell ref="AB2136:AC2136"/>
    <mergeCell ref="AM2134:AO2134"/>
    <mergeCell ref="G2135:I2135"/>
    <mergeCell ref="K2135:M2135"/>
    <mergeCell ref="O2135:Q2135"/>
    <mergeCell ref="S2135:U2135"/>
    <mergeCell ref="W2135:Y2135"/>
    <mergeCell ref="AA2135:AC2135"/>
    <mergeCell ref="AE2135:AG2135"/>
    <mergeCell ref="AI2135:AK2135"/>
    <mergeCell ref="AM2135:AO2135"/>
    <mergeCell ref="AJ2133:AK2133"/>
    <mergeCell ref="AN2133:AO2133"/>
    <mergeCell ref="G2134:I2134"/>
    <mergeCell ref="K2134:M2134"/>
    <mergeCell ref="O2134:Q2134"/>
    <mergeCell ref="S2134:U2134"/>
    <mergeCell ref="W2134:Y2134"/>
    <mergeCell ref="AA2134:AC2134"/>
    <mergeCell ref="AE2134:AG2134"/>
    <mergeCell ref="AI2134:AK2134"/>
    <mergeCell ref="AF2132:AG2132"/>
    <mergeCell ref="AJ2132:AK2132"/>
    <mergeCell ref="AN2132:AO2132"/>
    <mergeCell ref="H2133:I2133"/>
    <mergeCell ref="L2133:M2133"/>
    <mergeCell ref="P2133:Q2133"/>
    <mergeCell ref="T2133:U2133"/>
    <mergeCell ref="X2133:Y2133"/>
    <mergeCell ref="AB2133:AC2133"/>
    <mergeCell ref="AF2133:AG2133"/>
    <mergeCell ref="H2132:I2132"/>
    <mergeCell ref="L2132:M2132"/>
    <mergeCell ref="P2132:Q2132"/>
    <mergeCell ref="T2132:U2132"/>
    <mergeCell ref="X2132:Y2132"/>
    <mergeCell ref="AB2132:AC2132"/>
    <mergeCell ref="AM2130:AO2130"/>
    <mergeCell ref="G2131:I2131"/>
    <mergeCell ref="K2131:M2131"/>
    <mergeCell ref="O2131:Q2131"/>
    <mergeCell ref="S2131:U2131"/>
    <mergeCell ref="W2131:Y2131"/>
    <mergeCell ref="AA2131:AC2131"/>
    <mergeCell ref="AE2131:AG2131"/>
    <mergeCell ref="AI2131:AK2131"/>
    <mergeCell ref="AM2131:AO2131"/>
    <mergeCell ref="AI2129:AK2129"/>
    <mergeCell ref="AM2129:AO2129"/>
    <mergeCell ref="G2130:I2130"/>
    <mergeCell ref="K2130:M2130"/>
    <mergeCell ref="O2130:Q2130"/>
    <mergeCell ref="S2130:U2130"/>
    <mergeCell ref="W2130:Y2130"/>
    <mergeCell ref="AA2130:AC2130"/>
    <mergeCell ref="AE2130:AG2130"/>
    <mergeCell ref="AI2130:AK2130"/>
    <mergeCell ref="AF2128:AG2128"/>
    <mergeCell ref="AJ2128:AK2128"/>
    <mergeCell ref="AN2128:AO2128"/>
    <mergeCell ref="G2129:I2129"/>
    <mergeCell ref="K2129:M2129"/>
    <mergeCell ref="O2129:Q2129"/>
    <mergeCell ref="S2129:U2129"/>
    <mergeCell ref="W2129:Y2129"/>
    <mergeCell ref="AA2129:AC2129"/>
    <mergeCell ref="AE2129:AG2129"/>
    <mergeCell ref="H2128:I2128"/>
    <mergeCell ref="L2128:M2128"/>
    <mergeCell ref="P2128:Q2128"/>
    <mergeCell ref="T2128:U2128"/>
    <mergeCell ref="X2128:Y2128"/>
    <mergeCell ref="AB2128:AC2128"/>
    <mergeCell ref="AN2126:AO2126"/>
    <mergeCell ref="H2127:I2127"/>
    <mergeCell ref="L2127:M2127"/>
    <mergeCell ref="P2127:Q2127"/>
    <mergeCell ref="T2127:U2127"/>
    <mergeCell ref="X2127:Y2127"/>
    <mergeCell ref="AB2127:AC2127"/>
    <mergeCell ref="AF2127:AG2127"/>
    <mergeCell ref="AJ2127:AK2127"/>
    <mergeCell ref="AN2127:AO2127"/>
    <mergeCell ref="AJ2125:AK2125"/>
    <mergeCell ref="AN2125:AO2125"/>
    <mergeCell ref="H2126:I2126"/>
    <mergeCell ref="L2126:M2126"/>
    <mergeCell ref="P2126:Q2126"/>
    <mergeCell ref="T2126:U2126"/>
    <mergeCell ref="X2126:Y2126"/>
    <mergeCell ref="AB2126:AC2126"/>
    <mergeCell ref="AF2126:AG2126"/>
    <mergeCell ref="AJ2126:AK2126"/>
    <mergeCell ref="AF2124:AG2124"/>
    <mergeCell ref="AJ2124:AK2124"/>
    <mergeCell ref="AN2124:AO2124"/>
    <mergeCell ref="H2125:I2125"/>
    <mergeCell ref="L2125:M2125"/>
    <mergeCell ref="P2125:Q2125"/>
    <mergeCell ref="T2125:U2125"/>
    <mergeCell ref="X2125:Y2125"/>
    <mergeCell ref="AB2125:AC2125"/>
    <mergeCell ref="AF2125:AG2125"/>
    <mergeCell ref="H2124:I2124"/>
    <mergeCell ref="L2124:M2124"/>
    <mergeCell ref="P2124:Q2124"/>
    <mergeCell ref="T2124:U2124"/>
    <mergeCell ref="X2124:Y2124"/>
    <mergeCell ref="AB2124:AC2124"/>
    <mergeCell ref="AN2122:AO2122"/>
    <mergeCell ref="H2123:I2123"/>
    <mergeCell ref="L2123:M2123"/>
    <mergeCell ref="P2123:Q2123"/>
    <mergeCell ref="T2123:U2123"/>
    <mergeCell ref="X2123:Y2123"/>
    <mergeCell ref="AB2123:AC2123"/>
    <mergeCell ref="AF2123:AG2123"/>
    <mergeCell ref="AJ2123:AK2123"/>
    <mergeCell ref="AN2123:AO2123"/>
    <mergeCell ref="AJ2121:AK2121"/>
    <mergeCell ref="AN2121:AO2121"/>
    <mergeCell ref="H2122:I2122"/>
    <mergeCell ref="L2122:M2122"/>
    <mergeCell ref="P2122:Q2122"/>
    <mergeCell ref="T2122:U2122"/>
    <mergeCell ref="X2122:Y2122"/>
    <mergeCell ref="AB2122:AC2122"/>
    <mergeCell ref="AF2122:AG2122"/>
    <mergeCell ref="AJ2122:AK2122"/>
    <mergeCell ref="AF2120:AG2120"/>
    <mergeCell ref="AJ2120:AK2120"/>
    <mergeCell ref="AN2120:AO2120"/>
    <mergeCell ref="H2121:I2121"/>
    <mergeCell ref="L2121:M2121"/>
    <mergeCell ref="P2121:Q2121"/>
    <mergeCell ref="T2121:U2121"/>
    <mergeCell ref="X2121:Y2121"/>
    <mergeCell ref="AB2121:AC2121"/>
    <mergeCell ref="AF2121:AG2121"/>
    <mergeCell ref="H2120:I2120"/>
    <mergeCell ref="L2120:M2120"/>
    <mergeCell ref="P2120:Q2120"/>
    <mergeCell ref="T2120:U2120"/>
    <mergeCell ref="X2120:Y2120"/>
    <mergeCell ref="AB2120:AC2120"/>
    <mergeCell ref="AN2118:AO2118"/>
    <mergeCell ref="H2119:I2119"/>
    <mergeCell ref="L2119:M2119"/>
    <mergeCell ref="P2119:Q2119"/>
    <mergeCell ref="T2119:U2119"/>
    <mergeCell ref="X2119:Y2119"/>
    <mergeCell ref="AB2119:AC2119"/>
    <mergeCell ref="AF2119:AG2119"/>
    <mergeCell ref="AJ2119:AK2119"/>
    <mergeCell ref="AN2119:AO2119"/>
    <mergeCell ref="AI2117:AK2117"/>
    <mergeCell ref="AM2117:AO2117"/>
    <mergeCell ref="H2118:I2118"/>
    <mergeCell ref="L2118:M2118"/>
    <mergeCell ref="P2118:Q2118"/>
    <mergeCell ref="T2118:U2118"/>
    <mergeCell ref="X2118:Y2118"/>
    <mergeCell ref="AB2118:AC2118"/>
    <mergeCell ref="AF2118:AG2118"/>
    <mergeCell ref="AJ2118:AK2118"/>
    <mergeCell ref="AE2116:AG2116"/>
    <mergeCell ref="AI2116:AK2116"/>
    <mergeCell ref="AM2116:AO2116"/>
    <mergeCell ref="G2117:I2117"/>
    <mergeCell ref="K2117:M2117"/>
    <mergeCell ref="O2117:Q2117"/>
    <mergeCell ref="S2117:U2117"/>
    <mergeCell ref="W2117:Y2117"/>
    <mergeCell ref="AA2117:AC2117"/>
    <mergeCell ref="AE2117:AG2117"/>
    <mergeCell ref="G2116:I2116"/>
    <mergeCell ref="K2116:M2116"/>
    <mergeCell ref="O2116:Q2116"/>
    <mergeCell ref="S2116:U2116"/>
    <mergeCell ref="W2116:Y2116"/>
    <mergeCell ref="AA2116:AC2116"/>
    <mergeCell ref="AN2114:AO2114"/>
    <mergeCell ref="G2115:I2115"/>
    <mergeCell ref="K2115:M2115"/>
    <mergeCell ref="O2115:Q2115"/>
    <mergeCell ref="S2115:U2115"/>
    <mergeCell ref="W2115:Y2115"/>
    <mergeCell ref="AA2115:AC2115"/>
    <mergeCell ref="AE2115:AG2115"/>
    <mergeCell ref="AI2115:AK2115"/>
    <mergeCell ref="AM2115:AO2115"/>
    <mergeCell ref="AJ2113:AK2113"/>
    <mergeCell ref="AN2113:AO2113"/>
    <mergeCell ref="H2114:I2114"/>
    <mergeCell ref="L2114:M2114"/>
    <mergeCell ref="P2114:Q2114"/>
    <mergeCell ref="T2114:U2114"/>
    <mergeCell ref="X2114:Y2114"/>
    <mergeCell ref="AB2114:AC2114"/>
    <mergeCell ref="AF2114:AG2114"/>
    <mergeCell ref="AJ2114:AK2114"/>
    <mergeCell ref="AF2112:AG2112"/>
    <mergeCell ref="AJ2112:AK2112"/>
    <mergeCell ref="AN2112:AO2112"/>
    <mergeCell ref="H2113:I2113"/>
    <mergeCell ref="L2113:M2113"/>
    <mergeCell ref="P2113:Q2113"/>
    <mergeCell ref="T2113:U2113"/>
    <mergeCell ref="X2113:Y2113"/>
    <mergeCell ref="AB2113:AC2113"/>
    <mergeCell ref="AF2113:AG2113"/>
    <mergeCell ref="H2112:I2112"/>
    <mergeCell ref="L2112:M2112"/>
    <mergeCell ref="P2112:Q2112"/>
    <mergeCell ref="T2112:U2112"/>
    <mergeCell ref="X2112:Y2112"/>
    <mergeCell ref="AB2112:AC2112"/>
    <mergeCell ref="AN2110:AO2110"/>
    <mergeCell ref="H2111:I2111"/>
    <mergeCell ref="L2111:M2111"/>
    <mergeCell ref="P2111:Q2111"/>
    <mergeCell ref="T2111:U2111"/>
    <mergeCell ref="X2111:Y2111"/>
    <mergeCell ref="AB2111:AC2111"/>
    <mergeCell ref="AF2111:AG2111"/>
    <mergeCell ref="AJ2111:AK2111"/>
    <mergeCell ref="AN2111:AO2111"/>
    <mergeCell ref="AJ2109:AK2109"/>
    <mergeCell ref="AN2109:AO2109"/>
    <mergeCell ref="H2110:I2110"/>
    <mergeCell ref="L2110:M2110"/>
    <mergeCell ref="P2110:Q2110"/>
    <mergeCell ref="T2110:U2110"/>
    <mergeCell ref="X2110:Y2110"/>
    <mergeCell ref="AB2110:AC2110"/>
    <mergeCell ref="AF2110:AG2110"/>
    <mergeCell ref="AJ2110:AK2110"/>
    <mergeCell ref="AF2108:AG2108"/>
    <mergeCell ref="AJ2108:AK2108"/>
    <mergeCell ref="AN2108:AO2108"/>
    <mergeCell ref="H2109:I2109"/>
    <mergeCell ref="L2109:M2109"/>
    <mergeCell ref="P2109:Q2109"/>
    <mergeCell ref="T2109:U2109"/>
    <mergeCell ref="X2109:Y2109"/>
    <mergeCell ref="AB2109:AC2109"/>
    <mergeCell ref="AF2109:AG2109"/>
    <mergeCell ref="H2108:I2108"/>
    <mergeCell ref="L2108:M2108"/>
    <mergeCell ref="P2108:Q2108"/>
    <mergeCell ref="T2108:U2108"/>
    <mergeCell ref="X2108:Y2108"/>
    <mergeCell ref="AB2108:AC2108"/>
    <mergeCell ref="AM2106:AO2106"/>
    <mergeCell ref="G2107:I2107"/>
    <mergeCell ref="K2107:M2107"/>
    <mergeCell ref="O2107:Q2107"/>
    <mergeCell ref="S2107:U2107"/>
    <mergeCell ref="W2107:Y2107"/>
    <mergeCell ref="AA2107:AC2107"/>
    <mergeCell ref="AE2107:AG2107"/>
    <mergeCell ref="AI2107:AK2107"/>
    <mergeCell ref="AM2107:AO2107"/>
    <mergeCell ref="AI2105:AK2105"/>
    <mergeCell ref="AM2105:AO2105"/>
    <mergeCell ref="G2106:I2106"/>
    <mergeCell ref="K2106:M2106"/>
    <mergeCell ref="O2106:Q2106"/>
    <mergeCell ref="S2106:U2106"/>
    <mergeCell ref="W2106:Y2106"/>
    <mergeCell ref="AA2106:AC2106"/>
    <mergeCell ref="AE2106:AG2106"/>
    <mergeCell ref="AI2106:AK2106"/>
    <mergeCell ref="AF2104:AG2104"/>
    <mergeCell ref="AJ2104:AK2104"/>
    <mergeCell ref="AN2104:AO2104"/>
    <mergeCell ref="G2105:I2105"/>
    <mergeCell ref="K2105:M2105"/>
    <mergeCell ref="O2105:Q2105"/>
    <mergeCell ref="S2105:U2105"/>
    <mergeCell ref="W2105:Y2105"/>
    <mergeCell ref="AA2105:AC2105"/>
    <mergeCell ref="AE2105:AG2105"/>
    <mergeCell ref="H2104:I2104"/>
    <mergeCell ref="L2104:M2104"/>
    <mergeCell ref="P2104:Q2104"/>
    <mergeCell ref="T2104:U2104"/>
    <mergeCell ref="X2104:Y2104"/>
    <mergeCell ref="AB2104:AC2104"/>
    <mergeCell ref="AN2102:AO2102"/>
    <mergeCell ref="H2103:I2103"/>
    <mergeCell ref="L2103:M2103"/>
    <mergeCell ref="P2103:Q2103"/>
    <mergeCell ref="T2103:U2103"/>
    <mergeCell ref="X2103:Y2103"/>
    <mergeCell ref="AB2103:AC2103"/>
    <mergeCell ref="AF2103:AG2103"/>
    <mergeCell ref="AJ2103:AK2103"/>
    <mergeCell ref="AN2103:AO2103"/>
    <mergeCell ref="AJ2101:AK2101"/>
    <mergeCell ref="AN2101:AO2101"/>
    <mergeCell ref="H2102:I2102"/>
    <mergeCell ref="L2102:M2102"/>
    <mergeCell ref="P2102:Q2102"/>
    <mergeCell ref="T2102:U2102"/>
    <mergeCell ref="X2102:Y2102"/>
    <mergeCell ref="AB2102:AC2102"/>
    <mergeCell ref="AF2102:AG2102"/>
    <mergeCell ref="AJ2102:AK2102"/>
    <mergeCell ref="AF2100:AG2100"/>
    <mergeCell ref="AJ2100:AK2100"/>
    <mergeCell ref="AN2100:AO2100"/>
    <mergeCell ref="H2101:I2101"/>
    <mergeCell ref="L2101:M2101"/>
    <mergeCell ref="P2101:Q2101"/>
    <mergeCell ref="T2101:U2101"/>
    <mergeCell ref="X2101:Y2101"/>
    <mergeCell ref="AB2101:AC2101"/>
    <mergeCell ref="AF2101:AG2101"/>
    <mergeCell ref="H2100:I2100"/>
    <mergeCell ref="L2100:M2100"/>
    <mergeCell ref="P2100:Q2100"/>
    <mergeCell ref="T2100:U2100"/>
    <mergeCell ref="X2100:Y2100"/>
    <mergeCell ref="AB2100:AC2100"/>
    <mergeCell ref="AN2098:AO2098"/>
    <mergeCell ref="H2099:I2099"/>
    <mergeCell ref="L2099:M2099"/>
    <mergeCell ref="P2099:Q2099"/>
    <mergeCell ref="T2099:U2099"/>
    <mergeCell ref="X2099:Y2099"/>
    <mergeCell ref="AB2099:AC2099"/>
    <mergeCell ref="AF2099:AG2099"/>
    <mergeCell ref="AJ2099:AK2099"/>
    <mergeCell ref="AN2099:AO2099"/>
    <mergeCell ref="AJ2097:AK2097"/>
    <mergeCell ref="AN2097:AO2097"/>
    <mergeCell ref="H2098:I2098"/>
    <mergeCell ref="L2098:M2098"/>
    <mergeCell ref="P2098:Q2098"/>
    <mergeCell ref="T2098:U2098"/>
    <mergeCell ref="X2098:Y2098"/>
    <mergeCell ref="AB2098:AC2098"/>
    <mergeCell ref="AF2098:AG2098"/>
    <mergeCell ref="AJ2098:AK2098"/>
    <mergeCell ref="AE2096:AG2096"/>
    <mergeCell ref="AI2096:AK2096"/>
    <mergeCell ref="AM2096:AO2096"/>
    <mergeCell ref="H2097:I2097"/>
    <mergeCell ref="L2097:M2097"/>
    <mergeCell ref="P2097:Q2097"/>
    <mergeCell ref="T2097:U2097"/>
    <mergeCell ref="X2097:Y2097"/>
    <mergeCell ref="AB2097:AC2097"/>
    <mergeCell ref="AF2097:AG2097"/>
    <mergeCell ref="G2096:I2096"/>
    <mergeCell ref="K2096:M2096"/>
    <mergeCell ref="O2096:Q2096"/>
    <mergeCell ref="S2096:U2096"/>
    <mergeCell ref="W2096:Y2096"/>
    <mergeCell ref="AA2096:AC2096"/>
    <mergeCell ref="AM2094:AO2094"/>
    <mergeCell ref="G2095:I2095"/>
    <mergeCell ref="K2095:M2095"/>
    <mergeCell ref="O2095:Q2095"/>
    <mergeCell ref="S2095:U2095"/>
    <mergeCell ref="W2095:Y2095"/>
    <mergeCell ref="AA2095:AC2095"/>
    <mergeCell ref="AE2095:AG2095"/>
    <mergeCell ref="AI2095:AK2095"/>
    <mergeCell ref="AM2095:AO2095"/>
    <mergeCell ref="AJ2093:AK2093"/>
    <mergeCell ref="AN2093:AO2093"/>
    <mergeCell ref="G2094:I2094"/>
    <mergeCell ref="K2094:M2094"/>
    <mergeCell ref="O2094:Q2094"/>
    <mergeCell ref="S2094:U2094"/>
    <mergeCell ref="W2094:Y2094"/>
    <mergeCell ref="AA2094:AC2094"/>
    <mergeCell ref="AE2094:AG2094"/>
    <mergeCell ref="AI2094:AK2094"/>
    <mergeCell ref="AF2092:AG2092"/>
    <mergeCell ref="AJ2092:AK2092"/>
    <mergeCell ref="AN2092:AO2092"/>
    <mergeCell ref="H2093:I2093"/>
    <mergeCell ref="L2093:M2093"/>
    <mergeCell ref="P2093:Q2093"/>
    <mergeCell ref="T2093:U2093"/>
    <mergeCell ref="X2093:Y2093"/>
    <mergeCell ref="AB2093:AC2093"/>
    <mergeCell ref="AF2093:AG2093"/>
    <mergeCell ref="H2092:I2092"/>
    <mergeCell ref="L2092:M2092"/>
    <mergeCell ref="P2092:Q2092"/>
    <mergeCell ref="T2092:U2092"/>
    <mergeCell ref="X2092:Y2092"/>
    <mergeCell ref="AB2092:AC2092"/>
    <mergeCell ref="AN2090:AO2090"/>
    <mergeCell ref="H2091:I2091"/>
    <mergeCell ref="L2091:M2091"/>
    <mergeCell ref="P2091:Q2091"/>
    <mergeCell ref="T2091:U2091"/>
    <mergeCell ref="X2091:Y2091"/>
    <mergeCell ref="AB2091:AC2091"/>
    <mergeCell ref="AF2091:AG2091"/>
    <mergeCell ref="AJ2091:AK2091"/>
    <mergeCell ref="AN2091:AO2091"/>
    <mergeCell ref="AJ2089:AK2089"/>
    <mergeCell ref="AN2089:AO2089"/>
    <mergeCell ref="H2090:I2090"/>
    <mergeCell ref="L2090:M2090"/>
    <mergeCell ref="P2090:Q2090"/>
    <mergeCell ref="T2090:U2090"/>
    <mergeCell ref="X2090:Y2090"/>
    <mergeCell ref="AB2090:AC2090"/>
    <mergeCell ref="AF2090:AG2090"/>
    <mergeCell ref="AJ2090:AK2090"/>
    <mergeCell ref="AF2088:AG2088"/>
    <mergeCell ref="AJ2088:AK2088"/>
    <mergeCell ref="AN2088:AO2088"/>
    <mergeCell ref="H2089:I2089"/>
    <mergeCell ref="L2089:M2089"/>
    <mergeCell ref="P2089:Q2089"/>
    <mergeCell ref="T2089:U2089"/>
    <mergeCell ref="X2089:Y2089"/>
    <mergeCell ref="AB2089:AC2089"/>
    <mergeCell ref="AF2089:AG2089"/>
    <mergeCell ref="H2088:I2088"/>
    <mergeCell ref="L2088:M2088"/>
    <mergeCell ref="P2088:Q2088"/>
    <mergeCell ref="T2088:U2088"/>
    <mergeCell ref="X2088:Y2088"/>
    <mergeCell ref="AB2088:AC2088"/>
    <mergeCell ref="AN2086:AO2086"/>
    <mergeCell ref="H2087:I2087"/>
    <mergeCell ref="L2087:M2087"/>
    <mergeCell ref="P2087:Q2087"/>
    <mergeCell ref="T2087:U2087"/>
    <mergeCell ref="X2087:Y2087"/>
    <mergeCell ref="AB2087:AC2087"/>
    <mergeCell ref="AF2087:AG2087"/>
    <mergeCell ref="AJ2087:AK2087"/>
    <mergeCell ref="AN2087:AO2087"/>
    <mergeCell ref="AJ2085:AK2085"/>
    <mergeCell ref="AN2085:AO2085"/>
    <mergeCell ref="H2086:I2086"/>
    <mergeCell ref="L2086:M2086"/>
    <mergeCell ref="P2086:Q2086"/>
    <mergeCell ref="T2086:U2086"/>
    <mergeCell ref="X2086:Y2086"/>
    <mergeCell ref="AB2086:AC2086"/>
    <mergeCell ref="AF2086:AG2086"/>
    <mergeCell ref="AJ2086:AK2086"/>
    <mergeCell ref="AE2084:AG2084"/>
    <mergeCell ref="AI2084:AK2084"/>
    <mergeCell ref="AM2084:AO2084"/>
    <mergeCell ref="H2085:I2085"/>
    <mergeCell ref="L2085:M2085"/>
    <mergeCell ref="P2085:Q2085"/>
    <mergeCell ref="T2085:U2085"/>
    <mergeCell ref="X2085:Y2085"/>
    <mergeCell ref="AB2085:AC2085"/>
    <mergeCell ref="AF2085:AG2085"/>
    <mergeCell ref="G2084:I2084"/>
    <mergeCell ref="K2084:M2084"/>
    <mergeCell ref="O2084:Q2084"/>
    <mergeCell ref="S2084:U2084"/>
    <mergeCell ref="W2084:Y2084"/>
    <mergeCell ref="AA2084:AC2084"/>
    <mergeCell ref="AM2082:AO2082"/>
    <mergeCell ref="G2083:I2083"/>
    <mergeCell ref="K2083:M2083"/>
    <mergeCell ref="O2083:Q2083"/>
    <mergeCell ref="S2083:U2083"/>
    <mergeCell ref="W2083:Y2083"/>
    <mergeCell ref="AA2083:AC2083"/>
    <mergeCell ref="AE2083:AG2083"/>
    <mergeCell ref="AI2083:AK2083"/>
    <mergeCell ref="AM2083:AO2083"/>
    <mergeCell ref="AJ2081:AK2081"/>
    <mergeCell ref="AN2081:AO2081"/>
    <mergeCell ref="G2082:I2082"/>
    <mergeCell ref="K2082:M2082"/>
    <mergeCell ref="O2082:Q2082"/>
    <mergeCell ref="S2082:U2082"/>
    <mergeCell ref="W2082:Y2082"/>
    <mergeCell ref="AA2082:AC2082"/>
    <mergeCell ref="AE2082:AG2082"/>
    <mergeCell ref="AI2082:AK2082"/>
    <mergeCell ref="AF2080:AG2080"/>
    <mergeCell ref="AJ2080:AK2080"/>
    <mergeCell ref="AN2080:AO2080"/>
    <mergeCell ref="H2081:I2081"/>
    <mergeCell ref="L2081:M2081"/>
    <mergeCell ref="P2081:Q2081"/>
    <mergeCell ref="T2081:U2081"/>
    <mergeCell ref="X2081:Y2081"/>
    <mergeCell ref="AB2081:AC2081"/>
    <mergeCell ref="AF2081:AG2081"/>
    <mergeCell ref="H2080:I2080"/>
    <mergeCell ref="L2080:M2080"/>
    <mergeCell ref="P2080:Q2080"/>
    <mergeCell ref="T2080:U2080"/>
    <mergeCell ref="X2080:Y2080"/>
    <mergeCell ref="AB2080:AC2080"/>
    <mergeCell ref="AM2078:AO2078"/>
    <mergeCell ref="G2079:I2079"/>
    <mergeCell ref="K2079:M2079"/>
    <mergeCell ref="O2079:Q2079"/>
    <mergeCell ref="S2079:U2079"/>
    <mergeCell ref="W2079:Y2079"/>
    <mergeCell ref="AA2079:AC2079"/>
    <mergeCell ref="AE2079:AG2079"/>
    <mergeCell ref="AI2079:AK2079"/>
    <mergeCell ref="AM2079:AO2079"/>
    <mergeCell ref="AI2077:AK2077"/>
    <mergeCell ref="AM2077:AO2077"/>
    <mergeCell ref="G2078:I2078"/>
    <mergeCell ref="K2078:M2078"/>
    <mergeCell ref="O2078:Q2078"/>
    <mergeCell ref="S2078:U2078"/>
    <mergeCell ref="W2078:Y2078"/>
    <mergeCell ref="AA2078:AC2078"/>
    <mergeCell ref="AE2078:AG2078"/>
    <mergeCell ref="AI2078:AK2078"/>
    <mergeCell ref="AF2076:AG2076"/>
    <mergeCell ref="AJ2076:AK2076"/>
    <mergeCell ref="AN2076:AO2076"/>
    <mergeCell ref="G2077:I2077"/>
    <mergeCell ref="K2077:M2077"/>
    <mergeCell ref="O2077:Q2077"/>
    <mergeCell ref="S2077:U2077"/>
    <mergeCell ref="W2077:Y2077"/>
    <mergeCell ref="AA2077:AC2077"/>
    <mergeCell ref="AE2077:AG2077"/>
    <mergeCell ref="H2076:I2076"/>
    <mergeCell ref="L2076:M2076"/>
    <mergeCell ref="P2076:Q2076"/>
    <mergeCell ref="T2076:U2076"/>
    <mergeCell ref="X2076:Y2076"/>
    <mergeCell ref="AB2076:AC2076"/>
    <mergeCell ref="AM2074:AO2074"/>
    <mergeCell ref="H2075:I2075"/>
    <mergeCell ref="L2075:M2075"/>
    <mergeCell ref="P2075:Q2075"/>
    <mergeCell ref="T2075:U2075"/>
    <mergeCell ref="X2075:Y2075"/>
    <mergeCell ref="AB2075:AC2075"/>
    <mergeCell ref="AF2075:AG2075"/>
    <mergeCell ref="AJ2075:AK2075"/>
    <mergeCell ref="AN2075:AO2075"/>
    <mergeCell ref="AI2073:AK2073"/>
    <mergeCell ref="AM2073:AO2073"/>
    <mergeCell ref="G2074:I2074"/>
    <mergeCell ref="K2074:M2074"/>
    <mergeCell ref="O2074:Q2074"/>
    <mergeCell ref="S2074:U2074"/>
    <mergeCell ref="W2074:Y2074"/>
    <mergeCell ref="AA2074:AC2074"/>
    <mergeCell ref="AE2074:AG2074"/>
    <mergeCell ref="AI2074:AK2074"/>
    <mergeCell ref="AE2072:AG2072"/>
    <mergeCell ref="AI2072:AK2072"/>
    <mergeCell ref="AM2072:AO2072"/>
    <mergeCell ref="G2073:I2073"/>
    <mergeCell ref="K2073:M2073"/>
    <mergeCell ref="O2073:Q2073"/>
    <mergeCell ref="S2073:U2073"/>
    <mergeCell ref="W2073:Y2073"/>
    <mergeCell ref="AA2073:AC2073"/>
    <mergeCell ref="AE2073:AG2073"/>
    <mergeCell ref="G2072:I2072"/>
    <mergeCell ref="K2072:M2072"/>
    <mergeCell ref="O2072:Q2072"/>
    <mergeCell ref="S2072:U2072"/>
    <mergeCell ref="W2072:Y2072"/>
    <mergeCell ref="AA2072:AC2072"/>
    <mergeCell ref="AN2070:AO2070"/>
    <mergeCell ref="H2071:I2071"/>
    <mergeCell ref="L2071:M2071"/>
    <mergeCell ref="P2071:Q2071"/>
    <mergeCell ref="T2071:U2071"/>
    <mergeCell ref="X2071:Y2071"/>
    <mergeCell ref="AB2071:AC2071"/>
    <mergeCell ref="AF2071:AG2071"/>
    <mergeCell ref="AJ2071:AK2071"/>
    <mergeCell ref="AN2071:AO2071"/>
    <mergeCell ref="AJ2069:AK2069"/>
    <mergeCell ref="AN2069:AO2069"/>
    <mergeCell ref="H2070:I2070"/>
    <mergeCell ref="L2070:M2070"/>
    <mergeCell ref="P2070:Q2070"/>
    <mergeCell ref="T2070:U2070"/>
    <mergeCell ref="X2070:Y2070"/>
    <mergeCell ref="AB2070:AC2070"/>
    <mergeCell ref="AF2070:AG2070"/>
    <mergeCell ref="AJ2070:AK2070"/>
    <mergeCell ref="AF2068:AG2068"/>
    <mergeCell ref="AJ2068:AK2068"/>
    <mergeCell ref="AN2068:AO2068"/>
    <mergeCell ref="H2069:I2069"/>
    <mergeCell ref="L2069:M2069"/>
    <mergeCell ref="P2069:Q2069"/>
    <mergeCell ref="T2069:U2069"/>
    <mergeCell ref="X2069:Y2069"/>
    <mergeCell ref="AB2069:AC2069"/>
    <mergeCell ref="AF2069:AG2069"/>
    <mergeCell ref="H2068:I2068"/>
    <mergeCell ref="L2068:M2068"/>
    <mergeCell ref="P2068:Q2068"/>
    <mergeCell ref="T2068:U2068"/>
    <mergeCell ref="X2068:Y2068"/>
    <mergeCell ref="AB2068:AC2068"/>
    <mergeCell ref="AN2066:AO2066"/>
    <mergeCell ref="H2067:I2067"/>
    <mergeCell ref="L2067:M2067"/>
    <mergeCell ref="P2067:Q2067"/>
    <mergeCell ref="T2067:U2067"/>
    <mergeCell ref="X2067:Y2067"/>
    <mergeCell ref="AB2067:AC2067"/>
    <mergeCell ref="AF2067:AG2067"/>
    <mergeCell ref="AJ2067:AK2067"/>
    <mergeCell ref="AN2067:AO2067"/>
    <mergeCell ref="AI2065:AK2065"/>
    <mergeCell ref="AM2065:AO2065"/>
    <mergeCell ref="H2066:I2066"/>
    <mergeCell ref="L2066:M2066"/>
    <mergeCell ref="P2066:Q2066"/>
    <mergeCell ref="T2066:U2066"/>
    <mergeCell ref="X2066:Y2066"/>
    <mergeCell ref="AB2066:AC2066"/>
    <mergeCell ref="AF2066:AG2066"/>
    <mergeCell ref="AJ2066:AK2066"/>
    <mergeCell ref="AE2064:AG2064"/>
    <mergeCell ref="AI2064:AK2064"/>
    <mergeCell ref="AM2064:AO2064"/>
    <mergeCell ref="G2065:I2065"/>
    <mergeCell ref="K2065:M2065"/>
    <mergeCell ref="O2065:Q2065"/>
    <mergeCell ref="S2065:U2065"/>
    <mergeCell ref="W2065:Y2065"/>
    <mergeCell ref="AA2065:AC2065"/>
    <mergeCell ref="AE2065:AG2065"/>
    <mergeCell ref="G2064:I2064"/>
    <mergeCell ref="K2064:M2064"/>
    <mergeCell ref="O2064:Q2064"/>
    <mergeCell ref="S2064:U2064"/>
    <mergeCell ref="W2064:Y2064"/>
    <mergeCell ref="AA2064:AC2064"/>
    <mergeCell ref="AN2062:AO2062"/>
    <mergeCell ref="G2063:I2063"/>
    <mergeCell ref="K2063:M2063"/>
    <mergeCell ref="O2063:Q2063"/>
    <mergeCell ref="S2063:U2063"/>
    <mergeCell ref="W2063:Y2063"/>
    <mergeCell ref="AA2063:AC2063"/>
    <mergeCell ref="AE2063:AG2063"/>
    <mergeCell ref="AI2063:AK2063"/>
    <mergeCell ref="AM2063:AO2063"/>
    <mergeCell ref="AJ2061:AK2061"/>
    <mergeCell ref="AN2061:AO2061"/>
    <mergeCell ref="H2062:I2062"/>
    <mergeCell ref="L2062:M2062"/>
    <mergeCell ref="P2062:Q2062"/>
    <mergeCell ref="T2062:U2062"/>
    <mergeCell ref="X2062:Y2062"/>
    <mergeCell ref="AB2062:AC2062"/>
    <mergeCell ref="AF2062:AG2062"/>
    <mergeCell ref="AJ2062:AK2062"/>
    <mergeCell ref="AE2060:AG2060"/>
    <mergeCell ref="AI2060:AK2060"/>
    <mergeCell ref="AM2060:AO2060"/>
    <mergeCell ref="H2061:I2061"/>
    <mergeCell ref="L2061:M2061"/>
    <mergeCell ref="P2061:Q2061"/>
    <mergeCell ref="T2061:U2061"/>
    <mergeCell ref="X2061:Y2061"/>
    <mergeCell ref="AB2061:AC2061"/>
    <mergeCell ref="AF2061:AG2061"/>
    <mergeCell ref="G2060:I2060"/>
    <mergeCell ref="K2060:M2060"/>
    <mergeCell ref="O2060:Q2060"/>
    <mergeCell ref="S2060:U2060"/>
    <mergeCell ref="W2060:Y2060"/>
    <mergeCell ref="AA2060:AC2060"/>
    <mergeCell ref="AN2058:AO2058"/>
    <mergeCell ref="G2059:I2059"/>
    <mergeCell ref="K2059:M2059"/>
    <mergeCell ref="O2059:Q2059"/>
    <mergeCell ref="S2059:U2059"/>
    <mergeCell ref="W2059:Y2059"/>
    <mergeCell ref="AA2059:AC2059"/>
    <mergeCell ref="AE2059:AG2059"/>
    <mergeCell ref="AI2059:AK2059"/>
    <mergeCell ref="AM2059:AO2059"/>
    <mergeCell ref="AJ2057:AK2057"/>
    <mergeCell ref="AN2057:AO2057"/>
    <mergeCell ref="H2058:I2058"/>
    <mergeCell ref="L2058:M2058"/>
    <mergeCell ref="P2058:Q2058"/>
    <mergeCell ref="T2058:U2058"/>
    <mergeCell ref="X2058:Y2058"/>
    <mergeCell ref="AB2058:AC2058"/>
    <mergeCell ref="AF2058:AG2058"/>
    <mergeCell ref="AJ2058:AK2058"/>
    <mergeCell ref="AE2056:AG2056"/>
    <mergeCell ref="AI2056:AK2056"/>
    <mergeCell ref="AM2056:AO2056"/>
    <mergeCell ref="H2057:I2057"/>
    <mergeCell ref="L2057:M2057"/>
    <mergeCell ref="P2057:Q2057"/>
    <mergeCell ref="T2057:U2057"/>
    <mergeCell ref="X2057:Y2057"/>
    <mergeCell ref="AB2057:AC2057"/>
    <mergeCell ref="AF2057:AG2057"/>
    <mergeCell ref="G2056:I2056"/>
    <mergeCell ref="K2056:M2056"/>
    <mergeCell ref="O2056:Q2056"/>
    <mergeCell ref="S2056:U2056"/>
    <mergeCell ref="W2056:Y2056"/>
    <mergeCell ref="AA2056:AC2056"/>
    <mergeCell ref="AM2054:AO2054"/>
    <mergeCell ref="G2055:I2055"/>
    <mergeCell ref="K2055:M2055"/>
    <mergeCell ref="O2055:Q2055"/>
    <mergeCell ref="S2055:U2055"/>
    <mergeCell ref="W2055:Y2055"/>
    <mergeCell ref="AA2055:AC2055"/>
    <mergeCell ref="AE2055:AG2055"/>
    <mergeCell ref="AI2055:AK2055"/>
    <mergeCell ref="AM2055:AO2055"/>
    <mergeCell ref="AI2053:AK2053"/>
    <mergeCell ref="AM2053:AO2053"/>
    <mergeCell ref="G2054:I2054"/>
    <mergeCell ref="K2054:M2054"/>
    <mergeCell ref="O2054:Q2054"/>
    <mergeCell ref="S2054:U2054"/>
    <mergeCell ref="W2054:Y2054"/>
    <mergeCell ref="AA2054:AC2054"/>
    <mergeCell ref="AE2054:AG2054"/>
    <mergeCell ref="AI2054:AK2054"/>
    <mergeCell ref="AF2052:AG2052"/>
    <mergeCell ref="AJ2052:AK2052"/>
    <mergeCell ref="AN2052:AO2052"/>
    <mergeCell ref="G2053:I2053"/>
    <mergeCell ref="K2053:M2053"/>
    <mergeCell ref="O2053:Q2053"/>
    <mergeCell ref="S2053:U2053"/>
    <mergeCell ref="W2053:Y2053"/>
    <mergeCell ref="AA2053:AC2053"/>
    <mergeCell ref="AE2053:AG2053"/>
    <mergeCell ref="AE2051:AG2051"/>
    <mergeCell ref="AI2051:AK2051"/>
    <mergeCell ref="AM2051:AO2051"/>
    <mergeCell ref="A2052:E2052"/>
    <mergeCell ref="H2052:I2052"/>
    <mergeCell ref="L2052:M2052"/>
    <mergeCell ref="P2052:Q2052"/>
    <mergeCell ref="T2052:U2052"/>
    <mergeCell ref="X2052:Y2052"/>
    <mergeCell ref="AB2052:AC2052"/>
    <mergeCell ref="G2051:I2051"/>
    <mergeCell ref="K2051:M2051"/>
    <mergeCell ref="O2051:Q2051"/>
    <mergeCell ref="S2051:U2051"/>
    <mergeCell ref="W2051:Y2051"/>
    <mergeCell ref="AA2051:AC2051"/>
    <mergeCell ref="AN2049:AO2049"/>
    <mergeCell ref="G2050:I2050"/>
    <mergeCell ref="K2050:M2050"/>
    <mergeCell ref="O2050:Q2050"/>
    <mergeCell ref="S2050:U2050"/>
    <mergeCell ref="W2050:Y2050"/>
    <mergeCell ref="AA2050:AC2050"/>
    <mergeCell ref="AE2050:AG2050"/>
    <mergeCell ref="AI2050:AK2050"/>
    <mergeCell ref="AM2050:AO2050"/>
    <mergeCell ref="AJ2048:AK2048"/>
    <mergeCell ref="AN2048:AO2048"/>
    <mergeCell ref="H2049:I2049"/>
    <mergeCell ref="L2049:M2049"/>
    <mergeCell ref="P2049:Q2049"/>
    <mergeCell ref="T2049:U2049"/>
    <mergeCell ref="X2049:Y2049"/>
    <mergeCell ref="AB2049:AC2049"/>
    <mergeCell ref="AF2049:AG2049"/>
    <mergeCell ref="AJ2049:AK2049"/>
    <mergeCell ref="AE2047:AG2047"/>
    <mergeCell ref="AI2047:AK2047"/>
    <mergeCell ref="AM2047:AO2047"/>
    <mergeCell ref="H2048:I2048"/>
    <mergeCell ref="L2048:M2048"/>
    <mergeCell ref="P2048:Q2048"/>
    <mergeCell ref="T2048:U2048"/>
    <mergeCell ref="X2048:Y2048"/>
    <mergeCell ref="AB2048:AC2048"/>
    <mergeCell ref="AF2048:AG2048"/>
    <mergeCell ref="G2047:I2047"/>
    <mergeCell ref="K2047:M2047"/>
    <mergeCell ref="O2047:Q2047"/>
    <mergeCell ref="S2047:U2047"/>
    <mergeCell ref="W2047:Y2047"/>
    <mergeCell ref="AA2047:AC2047"/>
    <mergeCell ref="AN2045:AO2045"/>
    <mergeCell ref="G2046:I2046"/>
    <mergeCell ref="K2046:M2046"/>
    <mergeCell ref="O2046:Q2046"/>
    <mergeCell ref="S2046:U2046"/>
    <mergeCell ref="W2046:Y2046"/>
    <mergeCell ref="AA2046:AC2046"/>
    <mergeCell ref="AE2046:AG2046"/>
    <mergeCell ref="AI2046:AK2046"/>
    <mergeCell ref="AM2046:AO2046"/>
    <mergeCell ref="AJ2044:AK2044"/>
    <mergeCell ref="AN2044:AO2044"/>
    <mergeCell ref="H2045:I2045"/>
    <mergeCell ref="L2045:M2045"/>
    <mergeCell ref="P2045:Q2045"/>
    <mergeCell ref="T2045:U2045"/>
    <mergeCell ref="X2045:Y2045"/>
    <mergeCell ref="AB2045:AC2045"/>
    <mergeCell ref="AF2045:AG2045"/>
    <mergeCell ref="AJ2045:AK2045"/>
    <mergeCell ref="AE2043:AG2043"/>
    <mergeCell ref="AI2043:AK2043"/>
    <mergeCell ref="AM2043:AO2043"/>
    <mergeCell ref="H2044:I2044"/>
    <mergeCell ref="L2044:M2044"/>
    <mergeCell ref="P2044:Q2044"/>
    <mergeCell ref="T2044:U2044"/>
    <mergeCell ref="X2044:Y2044"/>
    <mergeCell ref="AB2044:AC2044"/>
    <mergeCell ref="AF2044:AG2044"/>
    <mergeCell ref="G2043:I2043"/>
    <mergeCell ref="K2043:M2043"/>
    <mergeCell ref="O2043:Q2043"/>
    <mergeCell ref="S2043:U2043"/>
    <mergeCell ref="W2043:Y2043"/>
    <mergeCell ref="AA2043:AC2043"/>
    <mergeCell ref="AN2041:AO2041"/>
    <mergeCell ref="G2042:I2042"/>
    <mergeCell ref="K2042:M2042"/>
    <mergeCell ref="O2042:Q2042"/>
    <mergeCell ref="S2042:U2042"/>
    <mergeCell ref="W2042:Y2042"/>
    <mergeCell ref="AA2042:AC2042"/>
    <mergeCell ref="AE2042:AG2042"/>
    <mergeCell ref="AI2042:AK2042"/>
    <mergeCell ref="AM2042:AO2042"/>
    <mergeCell ref="AM2040:AO2040"/>
    <mergeCell ref="A2041:E2041"/>
    <mergeCell ref="H2041:I2041"/>
    <mergeCell ref="L2041:M2041"/>
    <mergeCell ref="P2041:Q2041"/>
    <mergeCell ref="T2041:U2041"/>
    <mergeCell ref="X2041:Y2041"/>
    <mergeCell ref="AB2041:AC2041"/>
    <mergeCell ref="AF2041:AG2041"/>
    <mergeCell ref="AJ2041:AK2041"/>
    <mergeCell ref="AI2039:AK2039"/>
    <mergeCell ref="AM2039:AO2039"/>
    <mergeCell ref="G2040:I2040"/>
    <mergeCell ref="K2040:M2040"/>
    <mergeCell ref="O2040:Q2040"/>
    <mergeCell ref="S2040:U2040"/>
    <mergeCell ref="W2040:Y2040"/>
    <mergeCell ref="AA2040:AC2040"/>
    <mergeCell ref="AE2040:AG2040"/>
    <mergeCell ref="AI2040:AK2040"/>
    <mergeCell ref="AF2038:AG2038"/>
    <mergeCell ref="AJ2038:AK2038"/>
    <mergeCell ref="AN2038:AO2038"/>
    <mergeCell ref="G2039:I2039"/>
    <mergeCell ref="K2039:M2039"/>
    <mergeCell ref="O2039:Q2039"/>
    <mergeCell ref="S2039:U2039"/>
    <mergeCell ref="W2039:Y2039"/>
    <mergeCell ref="AA2039:AC2039"/>
    <mergeCell ref="AE2039:AG2039"/>
    <mergeCell ref="H2038:I2038"/>
    <mergeCell ref="L2038:M2038"/>
    <mergeCell ref="P2038:Q2038"/>
    <mergeCell ref="T2038:U2038"/>
    <mergeCell ref="X2038:Y2038"/>
    <mergeCell ref="AB2038:AC2038"/>
    <mergeCell ref="AM2036:AO2036"/>
    <mergeCell ref="H2037:I2037"/>
    <mergeCell ref="L2037:M2037"/>
    <mergeCell ref="P2037:Q2037"/>
    <mergeCell ref="T2037:U2037"/>
    <mergeCell ref="X2037:Y2037"/>
    <mergeCell ref="AB2037:AC2037"/>
    <mergeCell ref="AF2037:AG2037"/>
    <mergeCell ref="AJ2037:AK2037"/>
    <mergeCell ref="AN2037:AO2037"/>
    <mergeCell ref="AI2035:AK2035"/>
    <mergeCell ref="AM2035:AO2035"/>
    <mergeCell ref="G2036:I2036"/>
    <mergeCell ref="K2036:M2036"/>
    <mergeCell ref="O2036:Q2036"/>
    <mergeCell ref="S2036:U2036"/>
    <mergeCell ref="W2036:Y2036"/>
    <mergeCell ref="AA2036:AC2036"/>
    <mergeCell ref="AE2036:AG2036"/>
    <mergeCell ref="AI2036:AK2036"/>
    <mergeCell ref="AF2034:AG2034"/>
    <mergeCell ref="AJ2034:AK2034"/>
    <mergeCell ref="AN2034:AO2034"/>
    <mergeCell ref="G2035:I2035"/>
    <mergeCell ref="K2035:M2035"/>
    <mergeCell ref="O2035:Q2035"/>
    <mergeCell ref="S2035:U2035"/>
    <mergeCell ref="W2035:Y2035"/>
    <mergeCell ref="AA2035:AC2035"/>
    <mergeCell ref="AE2035:AG2035"/>
    <mergeCell ref="H2034:I2034"/>
    <mergeCell ref="L2034:M2034"/>
    <mergeCell ref="P2034:Q2034"/>
    <mergeCell ref="T2034:U2034"/>
    <mergeCell ref="X2034:Y2034"/>
    <mergeCell ref="AB2034:AC2034"/>
    <mergeCell ref="AN2032:AO2032"/>
    <mergeCell ref="H2033:I2033"/>
    <mergeCell ref="L2033:M2033"/>
    <mergeCell ref="P2033:Q2033"/>
    <mergeCell ref="T2033:U2033"/>
    <mergeCell ref="X2033:Y2033"/>
    <mergeCell ref="AB2033:AC2033"/>
    <mergeCell ref="AF2033:AG2033"/>
    <mergeCell ref="AJ2033:AK2033"/>
    <mergeCell ref="AN2033:AO2033"/>
    <mergeCell ref="AJ2031:AK2031"/>
    <mergeCell ref="AN2031:AO2031"/>
    <mergeCell ref="H2032:I2032"/>
    <mergeCell ref="L2032:M2032"/>
    <mergeCell ref="P2032:Q2032"/>
    <mergeCell ref="T2032:U2032"/>
    <mergeCell ref="X2032:Y2032"/>
    <mergeCell ref="AB2032:AC2032"/>
    <mergeCell ref="AF2032:AG2032"/>
    <mergeCell ref="AJ2032:AK2032"/>
    <mergeCell ref="AE2030:AG2030"/>
    <mergeCell ref="AI2030:AK2030"/>
    <mergeCell ref="AM2030:AO2030"/>
    <mergeCell ref="H2031:I2031"/>
    <mergeCell ref="L2031:M2031"/>
    <mergeCell ref="P2031:Q2031"/>
    <mergeCell ref="T2031:U2031"/>
    <mergeCell ref="X2031:Y2031"/>
    <mergeCell ref="AB2031:AC2031"/>
    <mergeCell ref="AF2031:AG2031"/>
    <mergeCell ref="G2030:I2030"/>
    <mergeCell ref="K2030:M2030"/>
    <mergeCell ref="O2030:Q2030"/>
    <mergeCell ref="S2030:U2030"/>
    <mergeCell ref="W2030:Y2030"/>
    <mergeCell ref="AA2030:AC2030"/>
    <mergeCell ref="AN2028:AO2028"/>
    <mergeCell ref="G2029:I2029"/>
    <mergeCell ref="K2029:M2029"/>
    <mergeCell ref="O2029:Q2029"/>
    <mergeCell ref="S2029:U2029"/>
    <mergeCell ref="W2029:Y2029"/>
    <mergeCell ref="AA2029:AC2029"/>
    <mergeCell ref="AE2029:AG2029"/>
    <mergeCell ref="AI2029:AK2029"/>
    <mergeCell ref="AM2029:AO2029"/>
    <mergeCell ref="AJ2027:AK2027"/>
    <mergeCell ref="AN2027:AO2027"/>
    <mergeCell ref="H2028:I2028"/>
    <mergeCell ref="L2028:M2028"/>
    <mergeCell ref="P2028:Q2028"/>
    <mergeCell ref="T2028:U2028"/>
    <mergeCell ref="X2028:Y2028"/>
    <mergeCell ref="AB2028:AC2028"/>
    <mergeCell ref="AF2028:AG2028"/>
    <mergeCell ref="AJ2028:AK2028"/>
    <mergeCell ref="AF2026:AG2026"/>
    <mergeCell ref="AJ2026:AK2026"/>
    <mergeCell ref="AN2026:AO2026"/>
    <mergeCell ref="H2027:I2027"/>
    <mergeCell ref="L2027:M2027"/>
    <mergeCell ref="P2027:Q2027"/>
    <mergeCell ref="T2027:U2027"/>
    <mergeCell ref="X2027:Y2027"/>
    <mergeCell ref="AB2027:AC2027"/>
    <mergeCell ref="AF2027:AG2027"/>
    <mergeCell ref="H2026:I2026"/>
    <mergeCell ref="L2026:M2026"/>
    <mergeCell ref="P2026:Q2026"/>
    <mergeCell ref="T2026:U2026"/>
    <mergeCell ref="X2026:Y2026"/>
    <mergeCell ref="AB2026:AC2026"/>
    <mergeCell ref="AM2024:AO2024"/>
    <mergeCell ref="H2025:I2025"/>
    <mergeCell ref="L2025:M2025"/>
    <mergeCell ref="P2025:Q2025"/>
    <mergeCell ref="T2025:U2025"/>
    <mergeCell ref="X2025:Y2025"/>
    <mergeCell ref="AB2025:AC2025"/>
    <mergeCell ref="AF2025:AG2025"/>
    <mergeCell ref="AJ2025:AK2025"/>
    <mergeCell ref="AN2025:AO2025"/>
    <mergeCell ref="AI2023:AK2023"/>
    <mergeCell ref="AM2023:AO2023"/>
    <mergeCell ref="G2024:I2024"/>
    <mergeCell ref="K2024:M2024"/>
    <mergeCell ref="O2024:Q2024"/>
    <mergeCell ref="S2024:U2024"/>
    <mergeCell ref="W2024:Y2024"/>
    <mergeCell ref="AA2024:AC2024"/>
    <mergeCell ref="AE2024:AG2024"/>
    <mergeCell ref="AI2024:AK2024"/>
    <mergeCell ref="AF2022:AG2022"/>
    <mergeCell ref="AJ2022:AK2022"/>
    <mergeCell ref="AN2022:AO2022"/>
    <mergeCell ref="G2023:I2023"/>
    <mergeCell ref="K2023:M2023"/>
    <mergeCell ref="O2023:Q2023"/>
    <mergeCell ref="S2023:U2023"/>
    <mergeCell ref="W2023:Y2023"/>
    <mergeCell ref="AA2023:AC2023"/>
    <mergeCell ref="AE2023:AG2023"/>
    <mergeCell ref="H2022:I2022"/>
    <mergeCell ref="L2022:M2022"/>
    <mergeCell ref="P2022:Q2022"/>
    <mergeCell ref="T2022:U2022"/>
    <mergeCell ref="X2022:Y2022"/>
    <mergeCell ref="AB2022:AC2022"/>
    <mergeCell ref="AN2020:AO2020"/>
    <mergeCell ref="H2021:I2021"/>
    <mergeCell ref="L2021:M2021"/>
    <mergeCell ref="P2021:Q2021"/>
    <mergeCell ref="T2021:U2021"/>
    <mergeCell ref="X2021:Y2021"/>
    <mergeCell ref="AB2021:AC2021"/>
    <mergeCell ref="AF2021:AG2021"/>
    <mergeCell ref="AJ2021:AK2021"/>
    <mergeCell ref="AN2021:AO2021"/>
    <mergeCell ref="AJ2019:AK2019"/>
    <mergeCell ref="AN2019:AO2019"/>
    <mergeCell ref="H2020:I2020"/>
    <mergeCell ref="L2020:M2020"/>
    <mergeCell ref="P2020:Q2020"/>
    <mergeCell ref="T2020:U2020"/>
    <mergeCell ref="X2020:Y2020"/>
    <mergeCell ref="AB2020:AC2020"/>
    <mergeCell ref="AF2020:AG2020"/>
    <mergeCell ref="AJ2020:AK2020"/>
    <mergeCell ref="AF2018:AG2018"/>
    <mergeCell ref="AJ2018:AK2018"/>
    <mergeCell ref="AN2018:AO2018"/>
    <mergeCell ref="H2019:I2019"/>
    <mergeCell ref="L2019:M2019"/>
    <mergeCell ref="P2019:Q2019"/>
    <mergeCell ref="T2019:U2019"/>
    <mergeCell ref="X2019:Y2019"/>
    <mergeCell ref="AB2019:AC2019"/>
    <mergeCell ref="AF2019:AG2019"/>
    <mergeCell ref="H2018:I2018"/>
    <mergeCell ref="L2018:M2018"/>
    <mergeCell ref="P2018:Q2018"/>
    <mergeCell ref="T2018:U2018"/>
    <mergeCell ref="X2018:Y2018"/>
    <mergeCell ref="AB2018:AC2018"/>
    <mergeCell ref="AM2016:AO2016"/>
    <mergeCell ref="H2017:I2017"/>
    <mergeCell ref="L2017:M2017"/>
    <mergeCell ref="P2017:Q2017"/>
    <mergeCell ref="T2017:U2017"/>
    <mergeCell ref="X2017:Y2017"/>
    <mergeCell ref="AB2017:AC2017"/>
    <mergeCell ref="AF2017:AG2017"/>
    <mergeCell ref="AJ2017:AK2017"/>
    <mergeCell ref="AN2017:AO2017"/>
    <mergeCell ref="AI2015:AK2015"/>
    <mergeCell ref="AM2015:AO2015"/>
    <mergeCell ref="G2016:I2016"/>
    <mergeCell ref="K2016:M2016"/>
    <mergeCell ref="O2016:Q2016"/>
    <mergeCell ref="S2016:U2016"/>
    <mergeCell ref="W2016:Y2016"/>
    <mergeCell ref="AA2016:AC2016"/>
    <mergeCell ref="AE2016:AG2016"/>
    <mergeCell ref="AI2016:AK2016"/>
    <mergeCell ref="AF2014:AG2014"/>
    <mergeCell ref="AJ2014:AK2014"/>
    <mergeCell ref="AN2014:AO2014"/>
    <mergeCell ref="G2015:I2015"/>
    <mergeCell ref="K2015:M2015"/>
    <mergeCell ref="O2015:Q2015"/>
    <mergeCell ref="S2015:U2015"/>
    <mergeCell ref="W2015:Y2015"/>
    <mergeCell ref="AA2015:AC2015"/>
    <mergeCell ref="AE2015:AG2015"/>
    <mergeCell ref="H2014:I2014"/>
    <mergeCell ref="L2014:M2014"/>
    <mergeCell ref="P2014:Q2014"/>
    <mergeCell ref="T2014:U2014"/>
    <mergeCell ref="X2014:Y2014"/>
    <mergeCell ref="AB2014:AC2014"/>
    <mergeCell ref="AN2012:AO2012"/>
    <mergeCell ref="H2013:I2013"/>
    <mergeCell ref="L2013:M2013"/>
    <mergeCell ref="P2013:Q2013"/>
    <mergeCell ref="T2013:U2013"/>
    <mergeCell ref="X2013:Y2013"/>
    <mergeCell ref="AB2013:AC2013"/>
    <mergeCell ref="AF2013:AG2013"/>
    <mergeCell ref="AJ2013:AK2013"/>
    <mergeCell ref="AN2013:AO2013"/>
    <mergeCell ref="AI2011:AK2011"/>
    <mergeCell ref="AM2011:AO2011"/>
    <mergeCell ref="H2012:I2012"/>
    <mergeCell ref="L2012:M2012"/>
    <mergeCell ref="P2012:Q2012"/>
    <mergeCell ref="T2012:U2012"/>
    <mergeCell ref="X2012:Y2012"/>
    <mergeCell ref="AB2012:AC2012"/>
    <mergeCell ref="AF2012:AG2012"/>
    <mergeCell ref="AJ2012:AK2012"/>
    <mergeCell ref="AE2010:AG2010"/>
    <mergeCell ref="AI2010:AK2010"/>
    <mergeCell ref="AM2010:AO2010"/>
    <mergeCell ref="G2011:I2011"/>
    <mergeCell ref="K2011:M2011"/>
    <mergeCell ref="O2011:Q2011"/>
    <mergeCell ref="S2011:U2011"/>
    <mergeCell ref="W2011:Y2011"/>
    <mergeCell ref="AA2011:AC2011"/>
    <mergeCell ref="AE2011:AG2011"/>
    <mergeCell ref="G2010:I2010"/>
    <mergeCell ref="K2010:M2010"/>
    <mergeCell ref="O2010:Q2010"/>
    <mergeCell ref="S2010:U2010"/>
    <mergeCell ref="W2010:Y2010"/>
    <mergeCell ref="AA2010:AC2010"/>
    <mergeCell ref="AN2008:AO2008"/>
    <mergeCell ref="G2009:I2009"/>
    <mergeCell ref="K2009:M2009"/>
    <mergeCell ref="O2009:Q2009"/>
    <mergeCell ref="S2009:U2009"/>
    <mergeCell ref="W2009:Y2009"/>
    <mergeCell ref="AA2009:AC2009"/>
    <mergeCell ref="AE2009:AG2009"/>
    <mergeCell ref="AI2009:AK2009"/>
    <mergeCell ref="AM2009:AO2009"/>
    <mergeCell ref="AJ2007:AK2007"/>
    <mergeCell ref="AN2007:AO2007"/>
    <mergeCell ref="H2008:I2008"/>
    <mergeCell ref="L2008:M2008"/>
    <mergeCell ref="P2008:Q2008"/>
    <mergeCell ref="T2008:U2008"/>
    <mergeCell ref="X2008:Y2008"/>
    <mergeCell ref="AB2008:AC2008"/>
    <mergeCell ref="AF2008:AG2008"/>
    <mergeCell ref="AJ2008:AK2008"/>
    <mergeCell ref="AE2006:AG2006"/>
    <mergeCell ref="AI2006:AK2006"/>
    <mergeCell ref="AM2006:AO2006"/>
    <mergeCell ref="H2007:I2007"/>
    <mergeCell ref="L2007:M2007"/>
    <mergeCell ref="P2007:Q2007"/>
    <mergeCell ref="T2007:U2007"/>
    <mergeCell ref="X2007:Y2007"/>
    <mergeCell ref="AB2007:AC2007"/>
    <mergeCell ref="AF2007:AG2007"/>
    <mergeCell ref="G2006:I2006"/>
    <mergeCell ref="K2006:M2006"/>
    <mergeCell ref="O2006:Q2006"/>
    <mergeCell ref="S2006:U2006"/>
    <mergeCell ref="W2006:Y2006"/>
    <mergeCell ref="AA2006:AC2006"/>
    <mergeCell ref="AN2004:AO2004"/>
    <mergeCell ref="G2005:I2005"/>
    <mergeCell ref="K2005:M2005"/>
    <mergeCell ref="O2005:Q2005"/>
    <mergeCell ref="S2005:U2005"/>
    <mergeCell ref="W2005:Y2005"/>
    <mergeCell ref="AA2005:AC2005"/>
    <mergeCell ref="AE2005:AG2005"/>
    <mergeCell ref="AI2005:AK2005"/>
    <mergeCell ref="AM2005:AO2005"/>
    <mergeCell ref="AJ2003:AK2003"/>
    <mergeCell ref="AN2003:AO2003"/>
    <mergeCell ref="H2004:I2004"/>
    <mergeCell ref="L2004:M2004"/>
    <mergeCell ref="P2004:Q2004"/>
    <mergeCell ref="T2004:U2004"/>
    <mergeCell ref="X2004:Y2004"/>
    <mergeCell ref="AB2004:AC2004"/>
    <mergeCell ref="AF2004:AG2004"/>
    <mergeCell ref="AJ2004:AK2004"/>
    <mergeCell ref="AE2002:AG2002"/>
    <mergeCell ref="AI2002:AK2002"/>
    <mergeCell ref="AM2002:AO2002"/>
    <mergeCell ref="H2003:I2003"/>
    <mergeCell ref="L2003:M2003"/>
    <mergeCell ref="P2003:Q2003"/>
    <mergeCell ref="T2003:U2003"/>
    <mergeCell ref="X2003:Y2003"/>
    <mergeCell ref="AB2003:AC2003"/>
    <mergeCell ref="AF2003:AG2003"/>
    <mergeCell ref="G2002:I2002"/>
    <mergeCell ref="K2002:M2002"/>
    <mergeCell ref="O2002:Q2002"/>
    <mergeCell ref="S2002:U2002"/>
    <mergeCell ref="W2002:Y2002"/>
    <mergeCell ref="AA2002:AC2002"/>
    <mergeCell ref="AN2000:AO2000"/>
    <mergeCell ref="G2001:I2001"/>
    <mergeCell ref="K2001:M2001"/>
    <mergeCell ref="O2001:Q2001"/>
    <mergeCell ref="S2001:U2001"/>
    <mergeCell ref="W2001:Y2001"/>
    <mergeCell ref="AA2001:AC2001"/>
    <mergeCell ref="AE2001:AG2001"/>
    <mergeCell ref="AI2001:AK2001"/>
    <mergeCell ref="AM2001:AO2001"/>
    <mergeCell ref="AJ1999:AK1999"/>
    <mergeCell ref="AN1999:AO1999"/>
    <mergeCell ref="H2000:I2000"/>
    <mergeCell ref="L2000:M2000"/>
    <mergeCell ref="P2000:Q2000"/>
    <mergeCell ref="T2000:U2000"/>
    <mergeCell ref="X2000:Y2000"/>
    <mergeCell ref="AB2000:AC2000"/>
    <mergeCell ref="AF2000:AG2000"/>
    <mergeCell ref="AJ2000:AK2000"/>
    <mergeCell ref="AE1998:AG1998"/>
    <mergeCell ref="AI1998:AK1998"/>
    <mergeCell ref="AM1998:AO1998"/>
    <mergeCell ref="H1999:I1999"/>
    <mergeCell ref="L1999:M1999"/>
    <mergeCell ref="P1999:Q1999"/>
    <mergeCell ref="T1999:U1999"/>
    <mergeCell ref="X1999:Y1999"/>
    <mergeCell ref="AB1999:AC1999"/>
    <mergeCell ref="AF1999:AG1999"/>
    <mergeCell ref="G1998:I1998"/>
    <mergeCell ref="K1998:M1998"/>
    <mergeCell ref="O1998:Q1998"/>
    <mergeCell ref="S1998:U1998"/>
    <mergeCell ref="W1998:Y1998"/>
    <mergeCell ref="AA1998:AC1998"/>
    <mergeCell ref="AN1996:AO1996"/>
    <mergeCell ref="G1997:I1997"/>
    <mergeCell ref="K1997:M1997"/>
    <mergeCell ref="O1997:Q1997"/>
    <mergeCell ref="S1997:U1997"/>
    <mergeCell ref="W1997:Y1997"/>
    <mergeCell ref="AA1997:AC1997"/>
    <mergeCell ref="AE1997:AG1997"/>
    <mergeCell ref="AI1997:AK1997"/>
    <mergeCell ref="AM1997:AO1997"/>
    <mergeCell ref="AJ1995:AK1995"/>
    <mergeCell ref="AN1995:AO1995"/>
    <mergeCell ref="H1996:I1996"/>
    <mergeCell ref="L1996:M1996"/>
    <mergeCell ref="P1996:Q1996"/>
    <mergeCell ref="T1996:U1996"/>
    <mergeCell ref="X1996:Y1996"/>
    <mergeCell ref="AB1996:AC1996"/>
    <mergeCell ref="AF1996:AG1996"/>
    <mergeCell ref="AJ1996:AK1996"/>
    <mergeCell ref="AF1994:AG1994"/>
    <mergeCell ref="AJ1994:AK1994"/>
    <mergeCell ref="AN1994:AO1994"/>
    <mergeCell ref="H1995:I1995"/>
    <mergeCell ref="L1995:M1995"/>
    <mergeCell ref="P1995:Q1995"/>
    <mergeCell ref="T1995:U1995"/>
    <mergeCell ref="X1995:Y1995"/>
    <mergeCell ref="AB1995:AC1995"/>
    <mergeCell ref="AF1995:AG1995"/>
    <mergeCell ref="H1994:I1994"/>
    <mergeCell ref="L1994:M1994"/>
    <mergeCell ref="P1994:Q1994"/>
    <mergeCell ref="T1994:U1994"/>
    <mergeCell ref="X1994:Y1994"/>
    <mergeCell ref="AB1994:AC1994"/>
    <mergeCell ref="AM1992:AO1992"/>
    <mergeCell ref="G1993:I1993"/>
    <mergeCell ref="K1993:M1993"/>
    <mergeCell ref="O1993:Q1993"/>
    <mergeCell ref="S1993:U1993"/>
    <mergeCell ref="W1993:Y1993"/>
    <mergeCell ref="AA1993:AC1993"/>
    <mergeCell ref="AE1993:AG1993"/>
    <mergeCell ref="AI1993:AK1993"/>
    <mergeCell ref="AM1993:AO1993"/>
    <mergeCell ref="AJ1991:AK1991"/>
    <mergeCell ref="AN1991:AO1991"/>
    <mergeCell ref="G1992:I1992"/>
    <mergeCell ref="K1992:M1992"/>
    <mergeCell ref="O1992:Q1992"/>
    <mergeCell ref="S1992:U1992"/>
    <mergeCell ref="W1992:Y1992"/>
    <mergeCell ref="AA1992:AC1992"/>
    <mergeCell ref="AE1992:AG1992"/>
    <mergeCell ref="AI1992:AK1992"/>
    <mergeCell ref="AF1990:AG1990"/>
    <mergeCell ref="AJ1990:AK1990"/>
    <mergeCell ref="AN1990:AO1990"/>
    <mergeCell ref="H1991:I1991"/>
    <mergeCell ref="L1991:M1991"/>
    <mergeCell ref="P1991:Q1991"/>
    <mergeCell ref="T1991:U1991"/>
    <mergeCell ref="X1991:Y1991"/>
    <mergeCell ref="AB1991:AC1991"/>
    <mergeCell ref="AF1991:AG1991"/>
    <mergeCell ref="H1990:I1990"/>
    <mergeCell ref="L1990:M1990"/>
    <mergeCell ref="P1990:Q1990"/>
    <mergeCell ref="T1990:U1990"/>
    <mergeCell ref="X1990:Y1990"/>
    <mergeCell ref="AB1990:AC1990"/>
    <mergeCell ref="AN1988:AO1988"/>
    <mergeCell ref="H1989:I1989"/>
    <mergeCell ref="L1989:M1989"/>
    <mergeCell ref="P1989:Q1989"/>
    <mergeCell ref="T1989:U1989"/>
    <mergeCell ref="X1989:Y1989"/>
    <mergeCell ref="AB1989:AC1989"/>
    <mergeCell ref="AF1989:AG1989"/>
    <mergeCell ref="AJ1989:AK1989"/>
    <mergeCell ref="AN1989:AO1989"/>
    <mergeCell ref="AJ1987:AK1987"/>
    <mergeCell ref="AN1987:AO1987"/>
    <mergeCell ref="H1988:I1988"/>
    <mergeCell ref="L1988:M1988"/>
    <mergeCell ref="P1988:Q1988"/>
    <mergeCell ref="T1988:U1988"/>
    <mergeCell ref="X1988:Y1988"/>
    <mergeCell ref="AB1988:AC1988"/>
    <mergeCell ref="AF1988:AG1988"/>
    <mergeCell ref="AJ1988:AK1988"/>
    <mergeCell ref="AF1986:AG1986"/>
    <mergeCell ref="AJ1986:AK1986"/>
    <mergeCell ref="AN1986:AO1986"/>
    <mergeCell ref="H1987:I1987"/>
    <mergeCell ref="L1987:M1987"/>
    <mergeCell ref="P1987:Q1987"/>
    <mergeCell ref="T1987:U1987"/>
    <mergeCell ref="X1987:Y1987"/>
    <mergeCell ref="AB1987:AC1987"/>
    <mergeCell ref="AF1987:AG1987"/>
    <mergeCell ref="H1986:I1986"/>
    <mergeCell ref="L1986:M1986"/>
    <mergeCell ref="P1986:Q1986"/>
    <mergeCell ref="T1986:U1986"/>
    <mergeCell ref="X1986:Y1986"/>
    <mergeCell ref="AB1986:AC1986"/>
    <mergeCell ref="AN1984:AO1984"/>
    <mergeCell ref="H1985:I1985"/>
    <mergeCell ref="L1985:M1985"/>
    <mergeCell ref="P1985:Q1985"/>
    <mergeCell ref="T1985:U1985"/>
    <mergeCell ref="X1985:Y1985"/>
    <mergeCell ref="AB1985:AC1985"/>
    <mergeCell ref="AF1985:AG1985"/>
    <mergeCell ref="AJ1985:AK1985"/>
    <mergeCell ref="AN1985:AO1985"/>
    <mergeCell ref="AJ1983:AK1983"/>
    <mergeCell ref="AN1983:AO1983"/>
    <mergeCell ref="H1984:I1984"/>
    <mergeCell ref="L1984:M1984"/>
    <mergeCell ref="P1984:Q1984"/>
    <mergeCell ref="T1984:U1984"/>
    <mergeCell ref="X1984:Y1984"/>
    <mergeCell ref="AB1984:AC1984"/>
    <mergeCell ref="AF1984:AG1984"/>
    <mergeCell ref="AJ1984:AK1984"/>
    <mergeCell ref="AF1982:AG1982"/>
    <mergeCell ref="AJ1982:AK1982"/>
    <mergeCell ref="AN1982:AO1982"/>
    <mergeCell ref="H1983:I1983"/>
    <mergeCell ref="L1983:M1983"/>
    <mergeCell ref="P1983:Q1983"/>
    <mergeCell ref="T1983:U1983"/>
    <mergeCell ref="X1983:Y1983"/>
    <mergeCell ref="AB1983:AC1983"/>
    <mergeCell ref="AF1983:AG1983"/>
    <mergeCell ref="H1982:I1982"/>
    <mergeCell ref="L1982:M1982"/>
    <mergeCell ref="P1982:Q1982"/>
    <mergeCell ref="T1982:U1982"/>
    <mergeCell ref="X1982:Y1982"/>
    <mergeCell ref="AB1982:AC1982"/>
    <mergeCell ref="AM1980:AO1980"/>
    <mergeCell ref="H1981:I1981"/>
    <mergeCell ref="L1981:M1981"/>
    <mergeCell ref="P1981:Q1981"/>
    <mergeCell ref="T1981:U1981"/>
    <mergeCell ref="X1981:Y1981"/>
    <mergeCell ref="AB1981:AC1981"/>
    <mergeCell ref="AF1981:AG1981"/>
    <mergeCell ref="AJ1981:AK1981"/>
    <mergeCell ref="AN1981:AO1981"/>
    <mergeCell ref="AI1979:AK1979"/>
    <mergeCell ref="AM1979:AO1979"/>
    <mergeCell ref="G1980:I1980"/>
    <mergeCell ref="K1980:M1980"/>
    <mergeCell ref="O1980:Q1980"/>
    <mergeCell ref="S1980:U1980"/>
    <mergeCell ref="W1980:Y1980"/>
    <mergeCell ref="AA1980:AC1980"/>
    <mergeCell ref="AE1980:AG1980"/>
    <mergeCell ref="AI1980:AK1980"/>
    <mergeCell ref="AE1978:AG1978"/>
    <mergeCell ref="AI1978:AK1978"/>
    <mergeCell ref="AM1978:AO1978"/>
    <mergeCell ref="G1979:I1979"/>
    <mergeCell ref="K1979:M1979"/>
    <mergeCell ref="O1979:Q1979"/>
    <mergeCell ref="S1979:U1979"/>
    <mergeCell ref="W1979:Y1979"/>
    <mergeCell ref="AA1979:AC1979"/>
    <mergeCell ref="AE1979:AG1979"/>
    <mergeCell ref="G1978:I1978"/>
    <mergeCell ref="K1978:M1978"/>
    <mergeCell ref="O1978:Q1978"/>
    <mergeCell ref="S1978:U1978"/>
    <mergeCell ref="W1978:Y1978"/>
    <mergeCell ref="AA1978:AC1978"/>
    <mergeCell ref="AN1976:AO1976"/>
    <mergeCell ref="G1977:I1977"/>
    <mergeCell ref="K1977:M1977"/>
    <mergeCell ref="O1977:Q1977"/>
    <mergeCell ref="S1977:U1977"/>
    <mergeCell ref="W1977:Y1977"/>
    <mergeCell ref="AA1977:AC1977"/>
    <mergeCell ref="AE1977:AG1977"/>
    <mergeCell ref="AI1977:AK1977"/>
    <mergeCell ref="AM1977:AO1977"/>
    <mergeCell ref="AM1975:AO1975"/>
    <mergeCell ref="A1976:E1976"/>
    <mergeCell ref="H1976:I1976"/>
    <mergeCell ref="L1976:M1976"/>
    <mergeCell ref="P1976:Q1976"/>
    <mergeCell ref="T1976:U1976"/>
    <mergeCell ref="X1976:Y1976"/>
    <mergeCell ref="AB1976:AC1976"/>
    <mergeCell ref="AF1976:AG1976"/>
    <mergeCell ref="AJ1976:AK1976"/>
    <mergeCell ref="AI1974:AK1974"/>
    <mergeCell ref="AM1974:AO1974"/>
    <mergeCell ref="G1975:I1975"/>
    <mergeCell ref="K1975:M1975"/>
    <mergeCell ref="O1975:Q1975"/>
    <mergeCell ref="S1975:U1975"/>
    <mergeCell ref="W1975:Y1975"/>
    <mergeCell ref="AA1975:AC1975"/>
    <mergeCell ref="AE1975:AG1975"/>
    <mergeCell ref="AI1975:AK1975"/>
    <mergeCell ref="AF1973:AG1973"/>
    <mergeCell ref="AJ1973:AK1973"/>
    <mergeCell ref="AN1973:AO1973"/>
    <mergeCell ref="G1974:I1974"/>
    <mergeCell ref="K1974:M1974"/>
    <mergeCell ref="O1974:Q1974"/>
    <mergeCell ref="S1974:U1974"/>
    <mergeCell ref="W1974:Y1974"/>
    <mergeCell ref="AA1974:AC1974"/>
    <mergeCell ref="AE1974:AG1974"/>
    <mergeCell ref="H1973:I1973"/>
    <mergeCell ref="L1973:M1973"/>
    <mergeCell ref="P1973:Q1973"/>
    <mergeCell ref="T1973:U1973"/>
    <mergeCell ref="X1973:Y1973"/>
    <mergeCell ref="AB1973:AC1973"/>
    <mergeCell ref="AM1971:AO1971"/>
    <mergeCell ref="H1972:I1972"/>
    <mergeCell ref="L1972:M1972"/>
    <mergeCell ref="P1972:Q1972"/>
    <mergeCell ref="T1972:U1972"/>
    <mergeCell ref="X1972:Y1972"/>
    <mergeCell ref="AB1972:AC1972"/>
    <mergeCell ref="AF1972:AG1972"/>
    <mergeCell ref="AJ1972:AK1972"/>
    <mergeCell ref="AN1972:AO1972"/>
    <mergeCell ref="AI1970:AK1970"/>
    <mergeCell ref="AM1970:AO1970"/>
    <mergeCell ref="G1971:I1971"/>
    <mergeCell ref="K1971:M1971"/>
    <mergeCell ref="O1971:Q1971"/>
    <mergeCell ref="S1971:U1971"/>
    <mergeCell ref="W1971:Y1971"/>
    <mergeCell ref="AA1971:AC1971"/>
    <mergeCell ref="AE1971:AG1971"/>
    <mergeCell ref="AI1971:AK1971"/>
    <mergeCell ref="AF1969:AG1969"/>
    <mergeCell ref="AJ1969:AK1969"/>
    <mergeCell ref="AN1969:AO1969"/>
    <mergeCell ref="G1970:I1970"/>
    <mergeCell ref="K1970:M1970"/>
    <mergeCell ref="O1970:Q1970"/>
    <mergeCell ref="S1970:U1970"/>
    <mergeCell ref="W1970:Y1970"/>
    <mergeCell ref="AA1970:AC1970"/>
    <mergeCell ref="AE1970:AG1970"/>
    <mergeCell ref="H1969:I1969"/>
    <mergeCell ref="L1969:M1969"/>
    <mergeCell ref="P1969:Q1969"/>
    <mergeCell ref="T1969:U1969"/>
    <mergeCell ref="X1969:Y1969"/>
    <mergeCell ref="AB1969:AC1969"/>
    <mergeCell ref="AN1967:AO1967"/>
    <mergeCell ref="H1968:I1968"/>
    <mergeCell ref="L1968:M1968"/>
    <mergeCell ref="P1968:Q1968"/>
    <mergeCell ref="T1968:U1968"/>
    <mergeCell ref="X1968:Y1968"/>
    <mergeCell ref="AB1968:AC1968"/>
    <mergeCell ref="AF1968:AG1968"/>
    <mergeCell ref="AJ1968:AK1968"/>
    <mergeCell ref="AN1968:AO1968"/>
    <mergeCell ref="AI1966:AK1966"/>
    <mergeCell ref="AM1966:AO1966"/>
    <mergeCell ref="H1967:I1967"/>
    <mergeCell ref="L1967:M1967"/>
    <mergeCell ref="P1967:Q1967"/>
    <mergeCell ref="T1967:U1967"/>
    <mergeCell ref="X1967:Y1967"/>
    <mergeCell ref="AB1967:AC1967"/>
    <mergeCell ref="AF1967:AG1967"/>
    <mergeCell ref="AJ1967:AK1967"/>
    <mergeCell ref="AE1965:AG1965"/>
    <mergeCell ref="AI1965:AK1965"/>
    <mergeCell ref="AM1965:AO1965"/>
    <mergeCell ref="G1966:I1966"/>
    <mergeCell ref="K1966:M1966"/>
    <mergeCell ref="O1966:Q1966"/>
    <mergeCell ref="S1966:U1966"/>
    <mergeCell ref="W1966:Y1966"/>
    <mergeCell ref="AA1966:AC1966"/>
    <mergeCell ref="AE1966:AG1966"/>
    <mergeCell ref="G1965:I1965"/>
    <mergeCell ref="K1965:M1965"/>
    <mergeCell ref="O1965:Q1965"/>
    <mergeCell ref="S1965:U1965"/>
    <mergeCell ref="W1965:Y1965"/>
    <mergeCell ref="AA1965:AC1965"/>
    <mergeCell ref="AN1963:AO1963"/>
    <mergeCell ref="H1964:I1964"/>
    <mergeCell ref="L1964:M1964"/>
    <mergeCell ref="P1964:Q1964"/>
    <mergeCell ref="T1964:U1964"/>
    <mergeCell ref="X1964:Y1964"/>
    <mergeCell ref="AB1964:AC1964"/>
    <mergeCell ref="AF1964:AG1964"/>
    <mergeCell ref="AJ1964:AK1964"/>
    <mergeCell ref="AN1964:AO1964"/>
    <mergeCell ref="AJ1962:AK1962"/>
    <mergeCell ref="AN1962:AO1962"/>
    <mergeCell ref="H1963:I1963"/>
    <mergeCell ref="L1963:M1963"/>
    <mergeCell ref="P1963:Q1963"/>
    <mergeCell ref="T1963:U1963"/>
    <mergeCell ref="X1963:Y1963"/>
    <mergeCell ref="AB1963:AC1963"/>
    <mergeCell ref="AF1963:AG1963"/>
    <mergeCell ref="AJ1963:AK1963"/>
    <mergeCell ref="AF1961:AG1961"/>
    <mergeCell ref="AJ1961:AK1961"/>
    <mergeCell ref="AN1961:AO1961"/>
    <mergeCell ref="H1962:I1962"/>
    <mergeCell ref="L1962:M1962"/>
    <mergeCell ref="P1962:Q1962"/>
    <mergeCell ref="T1962:U1962"/>
    <mergeCell ref="X1962:Y1962"/>
    <mergeCell ref="AB1962:AC1962"/>
    <mergeCell ref="AF1962:AG1962"/>
    <mergeCell ref="H1961:I1961"/>
    <mergeCell ref="L1961:M1961"/>
    <mergeCell ref="P1961:Q1961"/>
    <mergeCell ref="T1961:U1961"/>
    <mergeCell ref="X1961:Y1961"/>
    <mergeCell ref="AB1961:AC1961"/>
    <mergeCell ref="AN1959:AO1959"/>
    <mergeCell ref="H1960:I1960"/>
    <mergeCell ref="L1960:M1960"/>
    <mergeCell ref="P1960:Q1960"/>
    <mergeCell ref="T1960:U1960"/>
    <mergeCell ref="X1960:Y1960"/>
    <mergeCell ref="AB1960:AC1960"/>
    <mergeCell ref="AF1960:AG1960"/>
    <mergeCell ref="AJ1960:AK1960"/>
    <mergeCell ref="AN1960:AO1960"/>
    <mergeCell ref="AJ1958:AK1958"/>
    <mergeCell ref="AN1958:AO1958"/>
    <mergeCell ref="H1959:I1959"/>
    <mergeCell ref="L1959:M1959"/>
    <mergeCell ref="P1959:Q1959"/>
    <mergeCell ref="T1959:U1959"/>
    <mergeCell ref="X1959:Y1959"/>
    <mergeCell ref="AB1959:AC1959"/>
    <mergeCell ref="AF1959:AG1959"/>
    <mergeCell ref="AJ1959:AK1959"/>
    <mergeCell ref="AE1957:AG1957"/>
    <mergeCell ref="AI1957:AK1957"/>
    <mergeCell ref="AM1957:AO1957"/>
    <mergeCell ref="H1958:I1958"/>
    <mergeCell ref="L1958:M1958"/>
    <mergeCell ref="P1958:Q1958"/>
    <mergeCell ref="T1958:U1958"/>
    <mergeCell ref="X1958:Y1958"/>
    <mergeCell ref="AB1958:AC1958"/>
    <mergeCell ref="AF1958:AG1958"/>
    <mergeCell ref="G1957:I1957"/>
    <mergeCell ref="K1957:M1957"/>
    <mergeCell ref="O1957:Q1957"/>
    <mergeCell ref="S1957:U1957"/>
    <mergeCell ref="W1957:Y1957"/>
    <mergeCell ref="AA1957:AC1957"/>
    <mergeCell ref="AM1955:AO1955"/>
    <mergeCell ref="G1956:I1956"/>
    <mergeCell ref="K1956:M1956"/>
    <mergeCell ref="O1956:Q1956"/>
    <mergeCell ref="S1956:U1956"/>
    <mergeCell ref="W1956:Y1956"/>
    <mergeCell ref="AA1956:AC1956"/>
    <mergeCell ref="AE1956:AG1956"/>
    <mergeCell ref="AI1956:AK1956"/>
    <mergeCell ref="AM1956:AO1956"/>
    <mergeCell ref="AJ1954:AK1954"/>
    <mergeCell ref="AN1954:AO1954"/>
    <mergeCell ref="G1955:I1955"/>
    <mergeCell ref="K1955:M1955"/>
    <mergeCell ref="O1955:Q1955"/>
    <mergeCell ref="S1955:U1955"/>
    <mergeCell ref="W1955:Y1955"/>
    <mergeCell ref="AA1955:AC1955"/>
    <mergeCell ref="AE1955:AG1955"/>
    <mergeCell ref="AI1955:AK1955"/>
    <mergeCell ref="AI1953:AK1953"/>
    <mergeCell ref="AM1953:AO1953"/>
    <mergeCell ref="A1954:E1954"/>
    <mergeCell ref="H1954:I1954"/>
    <mergeCell ref="L1954:M1954"/>
    <mergeCell ref="P1954:Q1954"/>
    <mergeCell ref="T1954:U1954"/>
    <mergeCell ref="X1954:Y1954"/>
    <mergeCell ref="AB1954:AC1954"/>
    <mergeCell ref="AF1954:AG1954"/>
    <mergeCell ref="AE1952:AG1952"/>
    <mergeCell ref="AI1952:AK1952"/>
    <mergeCell ref="AM1952:AO1952"/>
    <mergeCell ref="G1953:I1953"/>
    <mergeCell ref="K1953:M1953"/>
    <mergeCell ref="O1953:Q1953"/>
    <mergeCell ref="S1953:U1953"/>
    <mergeCell ref="W1953:Y1953"/>
    <mergeCell ref="AA1953:AC1953"/>
    <mergeCell ref="AE1953:AG1953"/>
    <mergeCell ref="G1952:I1952"/>
    <mergeCell ref="K1952:M1952"/>
    <mergeCell ref="O1952:Q1952"/>
    <mergeCell ref="S1952:U1952"/>
    <mergeCell ref="W1952:Y1952"/>
    <mergeCell ref="AA1952:AC1952"/>
    <mergeCell ref="AN1950:AO1950"/>
    <mergeCell ref="H1951:I1951"/>
    <mergeCell ref="L1951:M1951"/>
    <mergeCell ref="P1951:Q1951"/>
    <mergeCell ref="T1951:U1951"/>
    <mergeCell ref="X1951:Y1951"/>
    <mergeCell ref="AB1951:AC1951"/>
    <mergeCell ref="AF1951:AG1951"/>
    <mergeCell ref="AJ1951:AK1951"/>
    <mergeCell ref="AN1951:AO1951"/>
    <mergeCell ref="AI1949:AK1949"/>
    <mergeCell ref="AM1949:AO1949"/>
    <mergeCell ref="H1950:I1950"/>
    <mergeCell ref="L1950:M1950"/>
    <mergeCell ref="P1950:Q1950"/>
    <mergeCell ref="T1950:U1950"/>
    <mergeCell ref="X1950:Y1950"/>
    <mergeCell ref="AB1950:AC1950"/>
    <mergeCell ref="AF1950:AG1950"/>
    <mergeCell ref="AJ1950:AK1950"/>
    <mergeCell ref="AE1948:AG1948"/>
    <mergeCell ref="AI1948:AK1948"/>
    <mergeCell ref="AM1948:AO1948"/>
    <mergeCell ref="G1949:I1949"/>
    <mergeCell ref="K1949:M1949"/>
    <mergeCell ref="O1949:Q1949"/>
    <mergeCell ref="S1949:U1949"/>
    <mergeCell ref="W1949:Y1949"/>
    <mergeCell ref="AA1949:AC1949"/>
    <mergeCell ref="AE1949:AG1949"/>
    <mergeCell ref="G1948:I1948"/>
    <mergeCell ref="K1948:M1948"/>
    <mergeCell ref="O1948:Q1948"/>
    <mergeCell ref="S1948:U1948"/>
    <mergeCell ref="W1948:Y1948"/>
    <mergeCell ref="AA1948:AC1948"/>
    <mergeCell ref="AN1946:AO1946"/>
    <mergeCell ref="H1947:I1947"/>
    <mergeCell ref="L1947:M1947"/>
    <mergeCell ref="P1947:Q1947"/>
    <mergeCell ref="T1947:U1947"/>
    <mergeCell ref="X1947:Y1947"/>
    <mergeCell ref="AB1947:AC1947"/>
    <mergeCell ref="AF1947:AG1947"/>
    <mergeCell ref="AJ1947:AK1947"/>
    <mergeCell ref="AN1947:AO1947"/>
    <mergeCell ref="AJ1945:AK1945"/>
    <mergeCell ref="AN1945:AO1945"/>
    <mergeCell ref="H1946:I1946"/>
    <mergeCell ref="L1946:M1946"/>
    <mergeCell ref="P1946:Q1946"/>
    <mergeCell ref="T1946:U1946"/>
    <mergeCell ref="X1946:Y1946"/>
    <mergeCell ref="AB1946:AC1946"/>
    <mergeCell ref="AF1946:AG1946"/>
    <mergeCell ref="AJ1946:AK1946"/>
    <mergeCell ref="AF1944:AG1944"/>
    <mergeCell ref="AJ1944:AK1944"/>
    <mergeCell ref="AN1944:AO1944"/>
    <mergeCell ref="H1945:I1945"/>
    <mergeCell ref="L1945:M1945"/>
    <mergeCell ref="P1945:Q1945"/>
    <mergeCell ref="T1945:U1945"/>
    <mergeCell ref="X1945:Y1945"/>
    <mergeCell ref="AB1945:AC1945"/>
    <mergeCell ref="AF1945:AG1945"/>
    <mergeCell ref="H1944:I1944"/>
    <mergeCell ref="L1944:M1944"/>
    <mergeCell ref="P1944:Q1944"/>
    <mergeCell ref="T1944:U1944"/>
    <mergeCell ref="X1944:Y1944"/>
    <mergeCell ref="AB1944:AC1944"/>
    <mergeCell ref="AN1942:AO1942"/>
    <mergeCell ref="H1943:I1943"/>
    <mergeCell ref="L1943:M1943"/>
    <mergeCell ref="P1943:Q1943"/>
    <mergeCell ref="T1943:U1943"/>
    <mergeCell ref="X1943:Y1943"/>
    <mergeCell ref="AB1943:AC1943"/>
    <mergeCell ref="AF1943:AG1943"/>
    <mergeCell ref="AJ1943:AK1943"/>
    <mergeCell ref="AN1943:AO1943"/>
    <mergeCell ref="AI1941:AK1941"/>
    <mergeCell ref="AM1941:AO1941"/>
    <mergeCell ref="H1942:I1942"/>
    <mergeCell ref="L1942:M1942"/>
    <mergeCell ref="P1942:Q1942"/>
    <mergeCell ref="T1942:U1942"/>
    <mergeCell ref="X1942:Y1942"/>
    <mergeCell ref="AB1942:AC1942"/>
    <mergeCell ref="AF1942:AG1942"/>
    <mergeCell ref="AJ1942:AK1942"/>
    <mergeCell ref="AE1940:AG1940"/>
    <mergeCell ref="AI1940:AK1940"/>
    <mergeCell ref="AM1940:AO1940"/>
    <mergeCell ref="G1941:I1941"/>
    <mergeCell ref="K1941:M1941"/>
    <mergeCell ref="O1941:Q1941"/>
    <mergeCell ref="S1941:U1941"/>
    <mergeCell ref="W1941:Y1941"/>
    <mergeCell ref="AA1941:AC1941"/>
    <mergeCell ref="AE1941:AG1941"/>
    <mergeCell ref="G1940:I1940"/>
    <mergeCell ref="K1940:M1940"/>
    <mergeCell ref="O1940:Q1940"/>
    <mergeCell ref="S1940:U1940"/>
    <mergeCell ref="W1940:Y1940"/>
    <mergeCell ref="AA1940:AC1940"/>
    <mergeCell ref="AN1938:AO1938"/>
    <mergeCell ref="H1939:I1939"/>
    <mergeCell ref="L1939:M1939"/>
    <mergeCell ref="P1939:Q1939"/>
    <mergeCell ref="T1939:U1939"/>
    <mergeCell ref="X1939:Y1939"/>
    <mergeCell ref="AB1939:AC1939"/>
    <mergeCell ref="AF1939:AG1939"/>
    <mergeCell ref="AJ1939:AK1939"/>
    <mergeCell ref="AN1939:AO1939"/>
    <mergeCell ref="AJ1937:AK1937"/>
    <mergeCell ref="AN1937:AO1937"/>
    <mergeCell ref="H1938:I1938"/>
    <mergeCell ref="L1938:M1938"/>
    <mergeCell ref="P1938:Q1938"/>
    <mergeCell ref="T1938:U1938"/>
    <mergeCell ref="X1938:Y1938"/>
    <mergeCell ref="AB1938:AC1938"/>
    <mergeCell ref="AF1938:AG1938"/>
    <mergeCell ref="AJ1938:AK1938"/>
    <mergeCell ref="AE1936:AG1936"/>
    <mergeCell ref="AI1936:AK1936"/>
    <mergeCell ref="AM1936:AO1936"/>
    <mergeCell ref="H1937:I1937"/>
    <mergeCell ref="L1937:M1937"/>
    <mergeCell ref="P1937:Q1937"/>
    <mergeCell ref="T1937:U1937"/>
    <mergeCell ref="X1937:Y1937"/>
    <mergeCell ref="AB1937:AC1937"/>
    <mergeCell ref="AF1937:AG1937"/>
    <mergeCell ref="G1936:I1936"/>
    <mergeCell ref="K1936:M1936"/>
    <mergeCell ref="O1936:Q1936"/>
    <mergeCell ref="S1936:U1936"/>
    <mergeCell ref="W1936:Y1936"/>
    <mergeCell ref="AA1936:AC1936"/>
    <mergeCell ref="AN1934:AO1934"/>
    <mergeCell ref="G1935:I1935"/>
    <mergeCell ref="K1935:M1935"/>
    <mergeCell ref="O1935:Q1935"/>
    <mergeCell ref="S1935:U1935"/>
    <mergeCell ref="W1935:Y1935"/>
    <mergeCell ref="AA1935:AC1935"/>
    <mergeCell ref="AE1935:AG1935"/>
    <mergeCell ref="AI1935:AK1935"/>
    <mergeCell ref="AM1935:AO1935"/>
    <mergeCell ref="AJ1933:AK1933"/>
    <mergeCell ref="AN1933:AO1933"/>
    <mergeCell ref="H1934:I1934"/>
    <mergeCell ref="L1934:M1934"/>
    <mergeCell ref="P1934:Q1934"/>
    <mergeCell ref="T1934:U1934"/>
    <mergeCell ref="X1934:Y1934"/>
    <mergeCell ref="AB1934:AC1934"/>
    <mergeCell ref="AF1934:AG1934"/>
    <mergeCell ref="AJ1934:AK1934"/>
    <mergeCell ref="AE1932:AG1932"/>
    <mergeCell ref="AI1932:AK1932"/>
    <mergeCell ref="AM1932:AO1932"/>
    <mergeCell ref="H1933:I1933"/>
    <mergeCell ref="L1933:M1933"/>
    <mergeCell ref="P1933:Q1933"/>
    <mergeCell ref="T1933:U1933"/>
    <mergeCell ref="X1933:Y1933"/>
    <mergeCell ref="AB1933:AC1933"/>
    <mergeCell ref="AF1933:AG1933"/>
    <mergeCell ref="G1932:I1932"/>
    <mergeCell ref="K1932:M1932"/>
    <mergeCell ref="O1932:Q1932"/>
    <mergeCell ref="S1932:U1932"/>
    <mergeCell ref="W1932:Y1932"/>
    <mergeCell ref="AA1932:AC1932"/>
    <mergeCell ref="AN1930:AO1930"/>
    <mergeCell ref="G1931:I1931"/>
    <mergeCell ref="K1931:M1931"/>
    <mergeCell ref="O1931:Q1931"/>
    <mergeCell ref="S1931:U1931"/>
    <mergeCell ref="W1931:Y1931"/>
    <mergeCell ref="AA1931:AC1931"/>
    <mergeCell ref="AE1931:AG1931"/>
    <mergeCell ref="AI1931:AK1931"/>
    <mergeCell ref="AM1931:AO1931"/>
    <mergeCell ref="AJ1929:AK1929"/>
    <mergeCell ref="AN1929:AO1929"/>
    <mergeCell ref="H1930:I1930"/>
    <mergeCell ref="L1930:M1930"/>
    <mergeCell ref="P1930:Q1930"/>
    <mergeCell ref="T1930:U1930"/>
    <mergeCell ref="X1930:Y1930"/>
    <mergeCell ref="AB1930:AC1930"/>
    <mergeCell ref="AF1930:AG1930"/>
    <mergeCell ref="AJ1930:AK1930"/>
    <mergeCell ref="AF1928:AG1928"/>
    <mergeCell ref="AJ1928:AK1928"/>
    <mergeCell ref="AN1928:AO1928"/>
    <mergeCell ref="H1929:I1929"/>
    <mergeCell ref="L1929:M1929"/>
    <mergeCell ref="P1929:Q1929"/>
    <mergeCell ref="T1929:U1929"/>
    <mergeCell ref="X1929:Y1929"/>
    <mergeCell ref="AB1929:AC1929"/>
    <mergeCell ref="AF1929:AG1929"/>
    <mergeCell ref="H1928:I1928"/>
    <mergeCell ref="L1928:M1928"/>
    <mergeCell ref="P1928:Q1928"/>
    <mergeCell ref="T1928:U1928"/>
    <mergeCell ref="X1928:Y1928"/>
    <mergeCell ref="AB1928:AC1928"/>
    <mergeCell ref="AN1926:AO1926"/>
    <mergeCell ref="H1927:I1927"/>
    <mergeCell ref="L1927:M1927"/>
    <mergeCell ref="P1927:Q1927"/>
    <mergeCell ref="T1927:U1927"/>
    <mergeCell ref="X1927:Y1927"/>
    <mergeCell ref="AB1927:AC1927"/>
    <mergeCell ref="AF1927:AG1927"/>
    <mergeCell ref="AJ1927:AK1927"/>
    <mergeCell ref="AN1927:AO1927"/>
    <mergeCell ref="AJ1925:AK1925"/>
    <mergeCell ref="AN1925:AO1925"/>
    <mergeCell ref="H1926:I1926"/>
    <mergeCell ref="L1926:M1926"/>
    <mergeCell ref="P1926:Q1926"/>
    <mergeCell ref="T1926:U1926"/>
    <mergeCell ref="X1926:Y1926"/>
    <mergeCell ref="AB1926:AC1926"/>
    <mergeCell ref="AF1926:AG1926"/>
    <mergeCell ref="AJ1926:AK1926"/>
    <mergeCell ref="AF1924:AG1924"/>
    <mergeCell ref="AJ1924:AK1924"/>
    <mergeCell ref="AN1924:AO1924"/>
    <mergeCell ref="H1925:I1925"/>
    <mergeCell ref="L1925:M1925"/>
    <mergeCell ref="P1925:Q1925"/>
    <mergeCell ref="T1925:U1925"/>
    <mergeCell ref="X1925:Y1925"/>
    <mergeCell ref="AB1925:AC1925"/>
    <mergeCell ref="AF1925:AG1925"/>
    <mergeCell ref="H1924:I1924"/>
    <mergeCell ref="L1924:M1924"/>
    <mergeCell ref="P1924:Q1924"/>
    <mergeCell ref="T1924:U1924"/>
    <mergeCell ref="X1924:Y1924"/>
    <mergeCell ref="AB1924:AC1924"/>
    <mergeCell ref="AM1922:AO1922"/>
    <mergeCell ref="G1923:I1923"/>
    <mergeCell ref="K1923:M1923"/>
    <mergeCell ref="O1923:Q1923"/>
    <mergeCell ref="S1923:U1923"/>
    <mergeCell ref="W1923:Y1923"/>
    <mergeCell ref="AA1923:AC1923"/>
    <mergeCell ref="AE1923:AG1923"/>
    <mergeCell ref="AI1923:AK1923"/>
    <mergeCell ref="AM1923:AO1923"/>
    <mergeCell ref="AI1921:AK1921"/>
    <mergeCell ref="AM1921:AO1921"/>
    <mergeCell ref="G1922:I1922"/>
    <mergeCell ref="K1922:M1922"/>
    <mergeCell ref="O1922:Q1922"/>
    <mergeCell ref="S1922:U1922"/>
    <mergeCell ref="W1922:Y1922"/>
    <mergeCell ref="AA1922:AC1922"/>
    <mergeCell ref="AE1922:AG1922"/>
    <mergeCell ref="AI1922:AK1922"/>
    <mergeCell ref="AF1920:AG1920"/>
    <mergeCell ref="AJ1920:AK1920"/>
    <mergeCell ref="AN1920:AO1920"/>
    <mergeCell ref="G1921:I1921"/>
    <mergeCell ref="K1921:M1921"/>
    <mergeCell ref="O1921:Q1921"/>
    <mergeCell ref="S1921:U1921"/>
    <mergeCell ref="W1921:Y1921"/>
    <mergeCell ref="AA1921:AC1921"/>
    <mergeCell ref="AE1921:AG1921"/>
    <mergeCell ref="AE1919:AG1919"/>
    <mergeCell ref="AI1919:AK1919"/>
    <mergeCell ref="AM1919:AO1919"/>
    <mergeCell ref="A1920:E1920"/>
    <mergeCell ref="H1920:I1920"/>
    <mergeCell ref="L1920:M1920"/>
    <mergeCell ref="P1920:Q1920"/>
    <mergeCell ref="T1920:U1920"/>
    <mergeCell ref="X1920:Y1920"/>
    <mergeCell ref="AB1920:AC1920"/>
    <mergeCell ref="G1919:I1919"/>
    <mergeCell ref="K1919:M1919"/>
    <mergeCell ref="O1919:Q1919"/>
    <mergeCell ref="S1919:U1919"/>
    <mergeCell ref="W1919:Y1919"/>
    <mergeCell ref="AA1919:AC1919"/>
    <mergeCell ref="AN1917:AO1917"/>
    <mergeCell ref="G1918:I1918"/>
    <mergeCell ref="K1918:M1918"/>
    <mergeCell ref="O1918:Q1918"/>
    <mergeCell ref="S1918:U1918"/>
    <mergeCell ref="W1918:Y1918"/>
    <mergeCell ref="AA1918:AC1918"/>
    <mergeCell ref="AE1918:AG1918"/>
    <mergeCell ref="AI1918:AK1918"/>
    <mergeCell ref="AM1918:AO1918"/>
    <mergeCell ref="AJ1916:AK1916"/>
    <mergeCell ref="AN1916:AO1916"/>
    <mergeCell ref="H1917:I1917"/>
    <mergeCell ref="L1917:M1917"/>
    <mergeCell ref="P1917:Q1917"/>
    <mergeCell ref="T1917:U1917"/>
    <mergeCell ref="X1917:Y1917"/>
    <mergeCell ref="AB1917:AC1917"/>
    <mergeCell ref="AF1917:AG1917"/>
    <mergeCell ref="AJ1917:AK1917"/>
    <mergeCell ref="AE1915:AG1915"/>
    <mergeCell ref="AI1915:AK1915"/>
    <mergeCell ref="AM1915:AO1915"/>
    <mergeCell ref="H1916:I1916"/>
    <mergeCell ref="L1916:M1916"/>
    <mergeCell ref="P1916:Q1916"/>
    <mergeCell ref="T1916:U1916"/>
    <mergeCell ref="X1916:Y1916"/>
    <mergeCell ref="AB1916:AC1916"/>
    <mergeCell ref="AF1916:AG1916"/>
    <mergeCell ref="G1915:I1915"/>
    <mergeCell ref="K1915:M1915"/>
    <mergeCell ref="O1915:Q1915"/>
    <mergeCell ref="S1915:U1915"/>
    <mergeCell ref="W1915:Y1915"/>
    <mergeCell ref="AA1915:AC1915"/>
    <mergeCell ref="AN1913:AO1913"/>
    <mergeCell ref="G1914:I1914"/>
    <mergeCell ref="K1914:M1914"/>
    <mergeCell ref="O1914:Q1914"/>
    <mergeCell ref="S1914:U1914"/>
    <mergeCell ref="W1914:Y1914"/>
    <mergeCell ref="AA1914:AC1914"/>
    <mergeCell ref="AE1914:AG1914"/>
    <mergeCell ref="AI1914:AK1914"/>
    <mergeCell ref="AM1914:AO1914"/>
    <mergeCell ref="AJ1912:AK1912"/>
    <mergeCell ref="AN1912:AO1912"/>
    <mergeCell ref="H1913:I1913"/>
    <mergeCell ref="L1913:M1913"/>
    <mergeCell ref="P1913:Q1913"/>
    <mergeCell ref="T1913:U1913"/>
    <mergeCell ref="X1913:Y1913"/>
    <mergeCell ref="AB1913:AC1913"/>
    <mergeCell ref="AF1913:AG1913"/>
    <mergeCell ref="AJ1913:AK1913"/>
    <mergeCell ref="AF1911:AG1911"/>
    <mergeCell ref="AJ1911:AK1911"/>
    <mergeCell ref="AN1911:AO1911"/>
    <mergeCell ref="H1912:I1912"/>
    <mergeCell ref="L1912:M1912"/>
    <mergeCell ref="P1912:Q1912"/>
    <mergeCell ref="T1912:U1912"/>
    <mergeCell ref="X1912:Y1912"/>
    <mergeCell ref="AB1912:AC1912"/>
    <mergeCell ref="AF1912:AG1912"/>
    <mergeCell ref="H1911:I1911"/>
    <mergeCell ref="L1911:M1911"/>
    <mergeCell ref="P1911:Q1911"/>
    <mergeCell ref="T1911:U1911"/>
    <mergeCell ref="X1911:Y1911"/>
    <mergeCell ref="AB1911:AC1911"/>
    <mergeCell ref="AM1909:AO1909"/>
    <mergeCell ref="G1910:I1910"/>
    <mergeCell ref="K1910:M1910"/>
    <mergeCell ref="O1910:Q1910"/>
    <mergeCell ref="S1910:U1910"/>
    <mergeCell ref="W1910:Y1910"/>
    <mergeCell ref="AA1910:AC1910"/>
    <mergeCell ref="AE1910:AG1910"/>
    <mergeCell ref="AI1910:AK1910"/>
    <mergeCell ref="AM1910:AO1910"/>
    <mergeCell ref="AJ1908:AK1908"/>
    <mergeCell ref="AN1908:AO1908"/>
    <mergeCell ref="G1909:I1909"/>
    <mergeCell ref="K1909:M1909"/>
    <mergeCell ref="O1909:Q1909"/>
    <mergeCell ref="S1909:U1909"/>
    <mergeCell ref="W1909:Y1909"/>
    <mergeCell ref="AA1909:AC1909"/>
    <mergeCell ref="AE1909:AG1909"/>
    <mergeCell ref="AI1909:AK1909"/>
    <mergeCell ref="AF1907:AG1907"/>
    <mergeCell ref="AJ1907:AK1907"/>
    <mergeCell ref="AN1907:AO1907"/>
    <mergeCell ref="H1908:I1908"/>
    <mergeCell ref="L1908:M1908"/>
    <mergeCell ref="P1908:Q1908"/>
    <mergeCell ref="T1908:U1908"/>
    <mergeCell ref="X1908:Y1908"/>
    <mergeCell ref="AB1908:AC1908"/>
    <mergeCell ref="AF1908:AG1908"/>
    <mergeCell ref="H1907:I1907"/>
    <mergeCell ref="L1907:M1907"/>
    <mergeCell ref="P1907:Q1907"/>
    <mergeCell ref="T1907:U1907"/>
    <mergeCell ref="X1907:Y1907"/>
    <mergeCell ref="AB1907:AC1907"/>
    <mergeCell ref="AM1905:AO1905"/>
    <mergeCell ref="G1906:I1906"/>
    <mergeCell ref="K1906:M1906"/>
    <mergeCell ref="O1906:Q1906"/>
    <mergeCell ref="S1906:U1906"/>
    <mergeCell ref="W1906:Y1906"/>
    <mergeCell ref="AA1906:AC1906"/>
    <mergeCell ref="AE1906:AG1906"/>
    <mergeCell ref="AI1906:AK1906"/>
    <mergeCell ref="AM1906:AO1906"/>
    <mergeCell ref="AJ1904:AK1904"/>
    <mergeCell ref="AN1904:AO1904"/>
    <mergeCell ref="G1905:I1905"/>
    <mergeCell ref="K1905:M1905"/>
    <mergeCell ref="O1905:Q1905"/>
    <mergeCell ref="S1905:U1905"/>
    <mergeCell ref="W1905:Y1905"/>
    <mergeCell ref="AA1905:AC1905"/>
    <mergeCell ref="AE1905:AG1905"/>
    <mergeCell ref="AI1905:AK1905"/>
    <mergeCell ref="AF1903:AG1903"/>
    <mergeCell ref="AJ1903:AK1903"/>
    <mergeCell ref="AN1903:AO1903"/>
    <mergeCell ref="H1904:I1904"/>
    <mergeCell ref="L1904:M1904"/>
    <mergeCell ref="P1904:Q1904"/>
    <mergeCell ref="T1904:U1904"/>
    <mergeCell ref="X1904:Y1904"/>
    <mergeCell ref="AB1904:AC1904"/>
    <mergeCell ref="AF1904:AG1904"/>
    <mergeCell ref="H1903:I1903"/>
    <mergeCell ref="L1903:M1903"/>
    <mergeCell ref="P1903:Q1903"/>
    <mergeCell ref="T1903:U1903"/>
    <mergeCell ref="X1903:Y1903"/>
    <mergeCell ref="AB1903:AC1903"/>
    <mergeCell ref="AN1901:AO1901"/>
    <mergeCell ref="H1902:I1902"/>
    <mergeCell ref="L1902:M1902"/>
    <mergeCell ref="P1902:Q1902"/>
    <mergeCell ref="T1902:U1902"/>
    <mergeCell ref="X1902:Y1902"/>
    <mergeCell ref="AB1902:AC1902"/>
    <mergeCell ref="AF1902:AG1902"/>
    <mergeCell ref="AJ1902:AK1902"/>
    <mergeCell ref="AN1902:AO1902"/>
    <mergeCell ref="AJ1900:AK1900"/>
    <mergeCell ref="AN1900:AO1900"/>
    <mergeCell ref="H1901:I1901"/>
    <mergeCell ref="L1901:M1901"/>
    <mergeCell ref="P1901:Q1901"/>
    <mergeCell ref="T1901:U1901"/>
    <mergeCell ref="X1901:Y1901"/>
    <mergeCell ref="AB1901:AC1901"/>
    <mergeCell ref="AF1901:AG1901"/>
    <mergeCell ref="AJ1901:AK1901"/>
    <mergeCell ref="AF1899:AG1899"/>
    <mergeCell ref="AJ1899:AK1899"/>
    <mergeCell ref="AN1899:AO1899"/>
    <mergeCell ref="H1900:I1900"/>
    <mergeCell ref="L1900:M1900"/>
    <mergeCell ref="P1900:Q1900"/>
    <mergeCell ref="T1900:U1900"/>
    <mergeCell ref="X1900:Y1900"/>
    <mergeCell ref="AB1900:AC1900"/>
    <mergeCell ref="AF1900:AG1900"/>
    <mergeCell ref="H1899:I1899"/>
    <mergeCell ref="L1899:M1899"/>
    <mergeCell ref="P1899:Q1899"/>
    <mergeCell ref="T1899:U1899"/>
    <mergeCell ref="X1899:Y1899"/>
    <mergeCell ref="AB1899:AC1899"/>
    <mergeCell ref="AM1897:AO1897"/>
    <mergeCell ref="G1898:I1898"/>
    <mergeCell ref="K1898:M1898"/>
    <mergeCell ref="O1898:Q1898"/>
    <mergeCell ref="S1898:U1898"/>
    <mergeCell ref="W1898:Y1898"/>
    <mergeCell ref="AA1898:AC1898"/>
    <mergeCell ref="AE1898:AG1898"/>
    <mergeCell ref="AI1898:AK1898"/>
    <mergeCell ref="AM1898:AO1898"/>
    <mergeCell ref="AJ1896:AK1896"/>
    <mergeCell ref="AN1896:AO1896"/>
    <mergeCell ref="G1897:I1897"/>
    <mergeCell ref="K1897:M1897"/>
    <mergeCell ref="O1897:Q1897"/>
    <mergeCell ref="S1897:U1897"/>
    <mergeCell ref="W1897:Y1897"/>
    <mergeCell ref="AA1897:AC1897"/>
    <mergeCell ref="AE1897:AG1897"/>
    <mergeCell ref="AI1897:AK1897"/>
    <mergeCell ref="AI1895:AK1895"/>
    <mergeCell ref="AM1895:AO1895"/>
    <mergeCell ref="A1896:E1896"/>
    <mergeCell ref="H1896:I1896"/>
    <mergeCell ref="L1896:M1896"/>
    <mergeCell ref="P1896:Q1896"/>
    <mergeCell ref="T1896:U1896"/>
    <mergeCell ref="X1896:Y1896"/>
    <mergeCell ref="AB1896:AC1896"/>
    <mergeCell ref="AF1896:AG1896"/>
    <mergeCell ref="AE1894:AG1894"/>
    <mergeCell ref="AI1894:AK1894"/>
    <mergeCell ref="AM1894:AO1894"/>
    <mergeCell ref="G1895:I1895"/>
    <mergeCell ref="K1895:M1895"/>
    <mergeCell ref="O1895:Q1895"/>
    <mergeCell ref="S1895:U1895"/>
    <mergeCell ref="W1895:Y1895"/>
    <mergeCell ref="AA1895:AC1895"/>
    <mergeCell ref="AE1895:AG1895"/>
    <mergeCell ref="G1894:I1894"/>
    <mergeCell ref="K1894:M1894"/>
    <mergeCell ref="O1894:Q1894"/>
    <mergeCell ref="S1894:U1894"/>
    <mergeCell ref="W1894:Y1894"/>
    <mergeCell ref="AA1894:AC1894"/>
    <mergeCell ref="AN1892:AO1892"/>
    <mergeCell ref="H1893:I1893"/>
    <mergeCell ref="L1893:M1893"/>
    <mergeCell ref="P1893:Q1893"/>
    <mergeCell ref="T1893:U1893"/>
    <mergeCell ref="X1893:Y1893"/>
    <mergeCell ref="AB1893:AC1893"/>
    <mergeCell ref="AF1893:AG1893"/>
    <mergeCell ref="AJ1893:AK1893"/>
    <mergeCell ref="AN1893:AO1893"/>
    <mergeCell ref="AI1891:AK1891"/>
    <mergeCell ref="AM1891:AO1891"/>
    <mergeCell ref="H1892:I1892"/>
    <mergeCell ref="L1892:M1892"/>
    <mergeCell ref="P1892:Q1892"/>
    <mergeCell ref="T1892:U1892"/>
    <mergeCell ref="X1892:Y1892"/>
    <mergeCell ref="AB1892:AC1892"/>
    <mergeCell ref="AF1892:AG1892"/>
    <mergeCell ref="AJ1892:AK1892"/>
    <mergeCell ref="AE1890:AG1890"/>
    <mergeCell ref="AI1890:AK1890"/>
    <mergeCell ref="AM1890:AO1890"/>
    <mergeCell ref="G1891:I1891"/>
    <mergeCell ref="K1891:M1891"/>
    <mergeCell ref="O1891:Q1891"/>
    <mergeCell ref="S1891:U1891"/>
    <mergeCell ref="W1891:Y1891"/>
    <mergeCell ref="AA1891:AC1891"/>
    <mergeCell ref="AE1891:AG1891"/>
    <mergeCell ref="G1890:I1890"/>
    <mergeCell ref="K1890:M1890"/>
    <mergeCell ref="O1890:Q1890"/>
    <mergeCell ref="S1890:U1890"/>
    <mergeCell ref="W1890:Y1890"/>
    <mergeCell ref="AA1890:AC1890"/>
    <mergeCell ref="AN1888:AO1888"/>
    <mergeCell ref="H1889:I1889"/>
    <mergeCell ref="L1889:M1889"/>
    <mergeCell ref="P1889:Q1889"/>
    <mergeCell ref="T1889:U1889"/>
    <mergeCell ref="X1889:Y1889"/>
    <mergeCell ref="AB1889:AC1889"/>
    <mergeCell ref="AF1889:AG1889"/>
    <mergeCell ref="AJ1889:AK1889"/>
    <mergeCell ref="AN1889:AO1889"/>
    <mergeCell ref="AJ1887:AK1887"/>
    <mergeCell ref="AN1887:AO1887"/>
    <mergeCell ref="H1888:I1888"/>
    <mergeCell ref="L1888:M1888"/>
    <mergeCell ref="P1888:Q1888"/>
    <mergeCell ref="T1888:U1888"/>
    <mergeCell ref="X1888:Y1888"/>
    <mergeCell ref="AB1888:AC1888"/>
    <mergeCell ref="AF1888:AG1888"/>
    <mergeCell ref="AJ1888:AK1888"/>
    <mergeCell ref="AF1886:AG1886"/>
    <mergeCell ref="AJ1886:AK1886"/>
    <mergeCell ref="AN1886:AO1886"/>
    <mergeCell ref="H1887:I1887"/>
    <mergeCell ref="L1887:M1887"/>
    <mergeCell ref="P1887:Q1887"/>
    <mergeCell ref="T1887:U1887"/>
    <mergeCell ref="X1887:Y1887"/>
    <mergeCell ref="AB1887:AC1887"/>
    <mergeCell ref="AF1887:AG1887"/>
    <mergeCell ref="H1886:I1886"/>
    <mergeCell ref="L1886:M1886"/>
    <mergeCell ref="P1886:Q1886"/>
    <mergeCell ref="T1886:U1886"/>
    <mergeCell ref="X1886:Y1886"/>
    <mergeCell ref="AB1886:AC1886"/>
    <mergeCell ref="AM1884:AO1884"/>
    <mergeCell ref="G1885:I1885"/>
    <mergeCell ref="K1885:M1885"/>
    <mergeCell ref="O1885:Q1885"/>
    <mergeCell ref="S1885:U1885"/>
    <mergeCell ref="W1885:Y1885"/>
    <mergeCell ref="AA1885:AC1885"/>
    <mergeCell ref="AE1885:AG1885"/>
    <mergeCell ref="AI1885:AK1885"/>
    <mergeCell ref="AM1885:AO1885"/>
    <mergeCell ref="AJ1883:AK1883"/>
    <mergeCell ref="AN1883:AO1883"/>
    <mergeCell ref="G1884:I1884"/>
    <mergeCell ref="K1884:M1884"/>
    <mergeCell ref="O1884:Q1884"/>
    <mergeCell ref="S1884:U1884"/>
    <mergeCell ref="W1884:Y1884"/>
    <mergeCell ref="AA1884:AC1884"/>
    <mergeCell ref="AE1884:AG1884"/>
    <mergeCell ref="AI1884:AK1884"/>
    <mergeCell ref="AF1882:AG1882"/>
    <mergeCell ref="AJ1882:AK1882"/>
    <mergeCell ref="AN1882:AO1882"/>
    <mergeCell ref="H1883:I1883"/>
    <mergeCell ref="L1883:M1883"/>
    <mergeCell ref="P1883:Q1883"/>
    <mergeCell ref="T1883:U1883"/>
    <mergeCell ref="X1883:Y1883"/>
    <mergeCell ref="AB1883:AC1883"/>
    <mergeCell ref="AF1883:AG1883"/>
    <mergeCell ref="H1882:I1882"/>
    <mergeCell ref="L1882:M1882"/>
    <mergeCell ref="P1882:Q1882"/>
    <mergeCell ref="T1882:U1882"/>
    <mergeCell ref="X1882:Y1882"/>
    <mergeCell ref="AB1882:AC1882"/>
    <mergeCell ref="AM1880:AO1880"/>
    <mergeCell ref="G1881:I1881"/>
    <mergeCell ref="K1881:M1881"/>
    <mergeCell ref="O1881:Q1881"/>
    <mergeCell ref="S1881:U1881"/>
    <mergeCell ref="W1881:Y1881"/>
    <mergeCell ref="AA1881:AC1881"/>
    <mergeCell ref="AE1881:AG1881"/>
    <mergeCell ref="AI1881:AK1881"/>
    <mergeCell ref="AM1881:AO1881"/>
    <mergeCell ref="AJ1879:AK1879"/>
    <mergeCell ref="AN1879:AO1879"/>
    <mergeCell ref="G1880:I1880"/>
    <mergeCell ref="K1880:M1880"/>
    <mergeCell ref="O1880:Q1880"/>
    <mergeCell ref="S1880:U1880"/>
    <mergeCell ref="W1880:Y1880"/>
    <mergeCell ref="AA1880:AC1880"/>
    <mergeCell ref="AE1880:AG1880"/>
    <mergeCell ref="AI1880:AK1880"/>
    <mergeCell ref="AF1878:AG1878"/>
    <mergeCell ref="AJ1878:AK1878"/>
    <mergeCell ref="AN1878:AO1878"/>
    <mergeCell ref="H1879:I1879"/>
    <mergeCell ref="L1879:M1879"/>
    <mergeCell ref="P1879:Q1879"/>
    <mergeCell ref="T1879:U1879"/>
    <mergeCell ref="X1879:Y1879"/>
    <mergeCell ref="AB1879:AC1879"/>
    <mergeCell ref="AF1879:AG1879"/>
    <mergeCell ref="H1878:I1878"/>
    <mergeCell ref="L1878:M1878"/>
    <mergeCell ref="P1878:Q1878"/>
    <mergeCell ref="T1878:U1878"/>
    <mergeCell ref="X1878:Y1878"/>
    <mergeCell ref="AB1878:AC1878"/>
    <mergeCell ref="AN1876:AO1876"/>
    <mergeCell ref="H1877:I1877"/>
    <mergeCell ref="L1877:M1877"/>
    <mergeCell ref="P1877:Q1877"/>
    <mergeCell ref="T1877:U1877"/>
    <mergeCell ref="X1877:Y1877"/>
    <mergeCell ref="AB1877:AC1877"/>
    <mergeCell ref="AF1877:AG1877"/>
    <mergeCell ref="AJ1877:AK1877"/>
    <mergeCell ref="AN1877:AO1877"/>
    <mergeCell ref="AJ1875:AK1875"/>
    <mergeCell ref="AN1875:AO1875"/>
    <mergeCell ref="H1876:I1876"/>
    <mergeCell ref="L1876:M1876"/>
    <mergeCell ref="P1876:Q1876"/>
    <mergeCell ref="T1876:U1876"/>
    <mergeCell ref="X1876:Y1876"/>
    <mergeCell ref="AB1876:AC1876"/>
    <mergeCell ref="AF1876:AG1876"/>
    <mergeCell ref="AJ1876:AK1876"/>
    <mergeCell ref="AF1874:AG1874"/>
    <mergeCell ref="AJ1874:AK1874"/>
    <mergeCell ref="AN1874:AO1874"/>
    <mergeCell ref="H1875:I1875"/>
    <mergeCell ref="L1875:M1875"/>
    <mergeCell ref="P1875:Q1875"/>
    <mergeCell ref="T1875:U1875"/>
    <mergeCell ref="X1875:Y1875"/>
    <mergeCell ref="AB1875:AC1875"/>
    <mergeCell ref="AF1875:AG1875"/>
    <mergeCell ref="H1874:I1874"/>
    <mergeCell ref="L1874:M1874"/>
    <mergeCell ref="P1874:Q1874"/>
    <mergeCell ref="T1874:U1874"/>
    <mergeCell ref="X1874:Y1874"/>
    <mergeCell ref="AB1874:AC1874"/>
    <mergeCell ref="AN1872:AO1872"/>
    <mergeCell ref="H1873:I1873"/>
    <mergeCell ref="L1873:M1873"/>
    <mergeCell ref="P1873:Q1873"/>
    <mergeCell ref="T1873:U1873"/>
    <mergeCell ref="X1873:Y1873"/>
    <mergeCell ref="AB1873:AC1873"/>
    <mergeCell ref="AF1873:AG1873"/>
    <mergeCell ref="AJ1873:AK1873"/>
    <mergeCell ref="AN1873:AO1873"/>
    <mergeCell ref="AJ1871:AK1871"/>
    <mergeCell ref="AN1871:AO1871"/>
    <mergeCell ref="H1872:I1872"/>
    <mergeCell ref="L1872:M1872"/>
    <mergeCell ref="P1872:Q1872"/>
    <mergeCell ref="T1872:U1872"/>
    <mergeCell ref="X1872:Y1872"/>
    <mergeCell ref="AB1872:AC1872"/>
    <mergeCell ref="AF1872:AG1872"/>
    <mergeCell ref="AJ1872:AK1872"/>
    <mergeCell ref="AF1870:AG1870"/>
    <mergeCell ref="AJ1870:AK1870"/>
    <mergeCell ref="AN1870:AO1870"/>
    <mergeCell ref="H1871:I1871"/>
    <mergeCell ref="L1871:M1871"/>
    <mergeCell ref="P1871:Q1871"/>
    <mergeCell ref="T1871:U1871"/>
    <mergeCell ref="X1871:Y1871"/>
    <mergeCell ref="AB1871:AC1871"/>
    <mergeCell ref="AF1871:AG1871"/>
    <mergeCell ref="H1870:I1870"/>
    <mergeCell ref="L1870:M1870"/>
    <mergeCell ref="P1870:Q1870"/>
    <mergeCell ref="T1870:U1870"/>
    <mergeCell ref="X1870:Y1870"/>
    <mergeCell ref="AB1870:AC1870"/>
    <mergeCell ref="AN1868:AO1868"/>
    <mergeCell ref="H1869:I1869"/>
    <mergeCell ref="L1869:M1869"/>
    <mergeCell ref="P1869:Q1869"/>
    <mergeCell ref="T1869:U1869"/>
    <mergeCell ref="X1869:Y1869"/>
    <mergeCell ref="AB1869:AC1869"/>
    <mergeCell ref="AF1869:AG1869"/>
    <mergeCell ref="AJ1869:AK1869"/>
    <mergeCell ref="AN1869:AO1869"/>
    <mergeCell ref="AI1867:AK1867"/>
    <mergeCell ref="AM1867:AO1867"/>
    <mergeCell ref="H1868:I1868"/>
    <mergeCell ref="L1868:M1868"/>
    <mergeCell ref="P1868:Q1868"/>
    <mergeCell ref="T1868:U1868"/>
    <mergeCell ref="X1868:Y1868"/>
    <mergeCell ref="AB1868:AC1868"/>
    <mergeCell ref="AF1868:AG1868"/>
    <mergeCell ref="AJ1868:AK1868"/>
    <mergeCell ref="AE1866:AG1866"/>
    <mergeCell ref="AI1866:AK1866"/>
    <mergeCell ref="AM1866:AO1866"/>
    <mergeCell ref="G1867:I1867"/>
    <mergeCell ref="K1867:M1867"/>
    <mergeCell ref="O1867:Q1867"/>
    <mergeCell ref="S1867:U1867"/>
    <mergeCell ref="W1867:Y1867"/>
    <mergeCell ref="AA1867:AC1867"/>
    <mergeCell ref="AE1867:AG1867"/>
    <mergeCell ref="G1866:I1866"/>
    <mergeCell ref="K1866:M1866"/>
    <mergeCell ref="O1866:Q1866"/>
    <mergeCell ref="S1866:U1866"/>
    <mergeCell ref="W1866:Y1866"/>
    <mergeCell ref="AA1866:AC1866"/>
    <mergeCell ref="AN1864:AO1864"/>
    <mergeCell ref="G1865:I1865"/>
    <mergeCell ref="K1865:M1865"/>
    <mergeCell ref="O1865:Q1865"/>
    <mergeCell ref="S1865:U1865"/>
    <mergeCell ref="W1865:Y1865"/>
    <mergeCell ref="AA1865:AC1865"/>
    <mergeCell ref="AE1865:AG1865"/>
    <mergeCell ref="AI1865:AK1865"/>
    <mergeCell ref="AM1865:AO1865"/>
    <mergeCell ref="AM1863:AO1863"/>
    <mergeCell ref="A1864:E1864"/>
    <mergeCell ref="H1864:I1864"/>
    <mergeCell ref="L1864:M1864"/>
    <mergeCell ref="P1864:Q1864"/>
    <mergeCell ref="T1864:U1864"/>
    <mergeCell ref="X1864:Y1864"/>
    <mergeCell ref="AB1864:AC1864"/>
    <mergeCell ref="AF1864:AG1864"/>
    <mergeCell ref="AJ1864:AK1864"/>
    <mergeCell ref="AI1862:AK1862"/>
    <mergeCell ref="AM1862:AO1862"/>
    <mergeCell ref="G1863:I1863"/>
    <mergeCell ref="K1863:M1863"/>
    <mergeCell ref="O1863:Q1863"/>
    <mergeCell ref="S1863:U1863"/>
    <mergeCell ref="W1863:Y1863"/>
    <mergeCell ref="AA1863:AC1863"/>
    <mergeCell ref="AE1863:AG1863"/>
    <mergeCell ref="AI1863:AK1863"/>
    <mergeCell ref="AF1861:AG1861"/>
    <mergeCell ref="AJ1861:AK1861"/>
    <mergeCell ref="AN1861:AO1861"/>
    <mergeCell ref="G1862:I1862"/>
    <mergeCell ref="K1862:M1862"/>
    <mergeCell ref="O1862:Q1862"/>
    <mergeCell ref="S1862:U1862"/>
    <mergeCell ref="W1862:Y1862"/>
    <mergeCell ref="AA1862:AC1862"/>
    <mergeCell ref="AE1862:AG1862"/>
    <mergeCell ref="H1861:I1861"/>
    <mergeCell ref="L1861:M1861"/>
    <mergeCell ref="P1861:Q1861"/>
    <mergeCell ref="T1861:U1861"/>
    <mergeCell ref="X1861:Y1861"/>
    <mergeCell ref="AB1861:AC1861"/>
    <mergeCell ref="AM1859:AO1859"/>
    <mergeCell ref="H1860:I1860"/>
    <mergeCell ref="L1860:M1860"/>
    <mergeCell ref="P1860:Q1860"/>
    <mergeCell ref="T1860:U1860"/>
    <mergeCell ref="X1860:Y1860"/>
    <mergeCell ref="AB1860:AC1860"/>
    <mergeCell ref="AF1860:AG1860"/>
    <mergeCell ref="AJ1860:AK1860"/>
    <mergeCell ref="AN1860:AO1860"/>
    <mergeCell ref="AI1858:AK1858"/>
    <mergeCell ref="AM1858:AO1858"/>
    <mergeCell ref="G1859:I1859"/>
    <mergeCell ref="K1859:M1859"/>
    <mergeCell ref="O1859:Q1859"/>
    <mergeCell ref="S1859:U1859"/>
    <mergeCell ref="W1859:Y1859"/>
    <mergeCell ref="AA1859:AC1859"/>
    <mergeCell ref="AE1859:AG1859"/>
    <mergeCell ref="AI1859:AK1859"/>
    <mergeCell ref="AF1857:AG1857"/>
    <mergeCell ref="AJ1857:AK1857"/>
    <mergeCell ref="AN1857:AO1857"/>
    <mergeCell ref="G1858:I1858"/>
    <mergeCell ref="K1858:M1858"/>
    <mergeCell ref="O1858:Q1858"/>
    <mergeCell ref="S1858:U1858"/>
    <mergeCell ref="W1858:Y1858"/>
    <mergeCell ref="AA1858:AC1858"/>
    <mergeCell ref="AE1858:AG1858"/>
    <mergeCell ref="H1857:I1857"/>
    <mergeCell ref="L1857:M1857"/>
    <mergeCell ref="P1857:Q1857"/>
    <mergeCell ref="T1857:U1857"/>
    <mergeCell ref="X1857:Y1857"/>
    <mergeCell ref="AB1857:AC1857"/>
    <mergeCell ref="AN1855:AO1855"/>
    <mergeCell ref="H1856:I1856"/>
    <mergeCell ref="L1856:M1856"/>
    <mergeCell ref="P1856:Q1856"/>
    <mergeCell ref="T1856:U1856"/>
    <mergeCell ref="X1856:Y1856"/>
    <mergeCell ref="AB1856:AC1856"/>
    <mergeCell ref="AF1856:AG1856"/>
    <mergeCell ref="AJ1856:AK1856"/>
    <mergeCell ref="AN1856:AO1856"/>
    <mergeCell ref="AJ1854:AK1854"/>
    <mergeCell ref="AN1854:AO1854"/>
    <mergeCell ref="H1855:I1855"/>
    <mergeCell ref="L1855:M1855"/>
    <mergeCell ref="P1855:Q1855"/>
    <mergeCell ref="T1855:U1855"/>
    <mergeCell ref="X1855:Y1855"/>
    <mergeCell ref="AB1855:AC1855"/>
    <mergeCell ref="AF1855:AG1855"/>
    <mergeCell ref="AJ1855:AK1855"/>
    <mergeCell ref="AF1853:AG1853"/>
    <mergeCell ref="AJ1853:AK1853"/>
    <mergeCell ref="AN1853:AO1853"/>
    <mergeCell ref="H1854:I1854"/>
    <mergeCell ref="L1854:M1854"/>
    <mergeCell ref="P1854:Q1854"/>
    <mergeCell ref="T1854:U1854"/>
    <mergeCell ref="X1854:Y1854"/>
    <mergeCell ref="AB1854:AC1854"/>
    <mergeCell ref="AF1854:AG1854"/>
    <mergeCell ref="H1853:I1853"/>
    <mergeCell ref="L1853:M1853"/>
    <mergeCell ref="P1853:Q1853"/>
    <mergeCell ref="T1853:U1853"/>
    <mergeCell ref="X1853:Y1853"/>
    <mergeCell ref="AB1853:AC1853"/>
    <mergeCell ref="AM1851:AO1851"/>
    <mergeCell ref="G1852:I1852"/>
    <mergeCell ref="K1852:M1852"/>
    <mergeCell ref="O1852:Q1852"/>
    <mergeCell ref="S1852:U1852"/>
    <mergeCell ref="W1852:Y1852"/>
    <mergeCell ref="AA1852:AC1852"/>
    <mergeCell ref="AE1852:AG1852"/>
    <mergeCell ref="AI1852:AK1852"/>
    <mergeCell ref="AM1852:AO1852"/>
    <mergeCell ref="AJ1850:AK1850"/>
    <mergeCell ref="AN1850:AO1850"/>
    <mergeCell ref="G1851:I1851"/>
    <mergeCell ref="K1851:M1851"/>
    <mergeCell ref="O1851:Q1851"/>
    <mergeCell ref="S1851:U1851"/>
    <mergeCell ref="W1851:Y1851"/>
    <mergeCell ref="AA1851:AC1851"/>
    <mergeCell ref="AE1851:AG1851"/>
    <mergeCell ref="AI1851:AK1851"/>
    <mergeCell ref="AF1849:AG1849"/>
    <mergeCell ref="AJ1849:AK1849"/>
    <mergeCell ref="AN1849:AO1849"/>
    <mergeCell ref="H1850:I1850"/>
    <mergeCell ref="L1850:M1850"/>
    <mergeCell ref="P1850:Q1850"/>
    <mergeCell ref="T1850:U1850"/>
    <mergeCell ref="X1850:Y1850"/>
    <mergeCell ref="AB1850:AC1850"/>
    <mergeCell ref="AF1850:AG1850"/>
    <mergeCell ref="H1849:I1849"/>
    <mergeCell ref="L1849:M1849"/>
    <mergeCell ref="P1849:Q1849"/>
    <mergeCell ref="T1849:U1849"/>
    <mergeCell ref="X1849:Y1849"/>
    <mergeCell ref="AB1849:AC1849"/>
    <mergeCell ref="AM1847:AO1847"/>
    <mergeCell ref="H1848:I1848"/>
    <mergeCell ref="L1848:M1848"/>
    <mergeCell ref="P1848:Q1848"/>
    <mergeCell ref="T1848:U1848"/>
    <mergeCell ref="X1848:Y1848"/>
    <mergeCell ref="AB1848:AC1848"/>
    <mergeCell ref="AF1848:AG1848"/>
    <mergeCell ref="AJ1848:AK1848"/>
    <mergeCell ref="AN1848:AO1848"/>
    <mergeCell ref="AI1846:AK1846"/>
    <mergeCell ref="AM1846:AO1846"/>
    <mergeCell ref="G1847:I1847"/>
    <mergeCell ref="K1847:M1847"/>
    <mergeCell ref="O1847:Q1847"/>
    <mergeCell ref="S1847:U1847"/>
    <mergeCell ref="W1847:Y1847"/>
    <mergeCell ref="AA1847:AC1847"/>
    <mergeCell ref="AE1847:AG1847"/>
    <mergeCell ref="AI1847:AK1847"/>
    <mergeCell ref="AE1845:AG1845"/>
    <mergeCell ref="AI1845:AK1845"/>
    <mergeCell ref="AM1845:AO1845"/>
    <mergeCell ref="G1846:I1846"/>
    <mergeCell ref="K1846:M1846"/>
    <mergeCell ref="O1846:Q1846"/>
    <mergeCell ref="S1846:U1846"/>
    <mergeCell ref="W1846:Y1846"/>
    <mergeCell ref="AA1846:AC1846"/>
    <mergeCell ref="AE1846:AG1846"/>
    <mergeCell ref="G1845:I1845"/>
    <mergeCell ref="K1845:M1845"/>
    <mergeCell ref="O1845:Q1845"/>
    <mergeCell ref="S1845:U1845"/>
    <mergeCell ref="W1845:Y1845"/>
    <mergeCell ref="AA1845:AC1845"/>
    <mergeCell ref="AN1843:AO1843"/>
    <mergeCell ref="H1844:I1844"/>
    <mergeCell ref="L1844:M1844"/>
    <mergeCell ref="P1844:Q1844"/>
    <mergeCell ref="T1844:U1844"/>
    <mergeCell ref="X1844:Y1844"/>
    <mergeCell ref="AB1844:AC1844"/>
    <mergeCell ref="AF1844:AG1844"/>
    <mergeCell ref="AJ1844:AK1844"/>
    <mergeCell ref="AN1844:AO1844"/>
    <mergeCell ref="AJ1842:AK1842"/>
    <mergeCell ref="AN1842:AO1842"/>
    <mergeCell ref="H1843:I1843"/>
    <mergeCell ref="L1843:M1843"/>
    <mergeCell ref="P1843:Q1843"/>
    <mergeCell ref="T1843:U1843"/>
    <mergeCell ref="X1843:Y1843"/>
    <mergeCell ref="AB1843:AC1843"/>
    <mergeCell ref="AF1843:AG1843"/>
    <mergeCell ref="AJ1843:AK1843"/>
    <mergeCell ref="AE1841:AG1841"/>
    <mergeCell ref="AI1841:AK1841"/>
    <mergeCell ref="AM1841:AO1841"/>
    <mergeCell ref="H1842:I1842"/>
    <mergeCell ref="L1842:M1842"/>
    <mergeCell ref="P1842:Q1842"/>
    <mergeCell ref="T1842:U1842"/>
    <mergeCell ref="X1842:Y1842"/>
    <mergeCell ref="AB1842:AC1842"/>
    <mergeCell ref="AF1842:AG1842"/>
    <mergeCell ref="G1841:I1841"/>
    <mergeCell ref="K1841:M1841"/>
    <mergeCell ref="O1841:Q1841"/>
    <mergeCell ref="S1841:U1841"/>
    <mergeCell ref="W1841:Y1841"/>
    <mergeCell ref="AA1841:AC1841"/>
    <mergeCell ref="AN1839:AO1839"/>
    <mergeCell ref="G1840:I1840"/>
    <mergeCell ref="K1840:M1840"/>
    <mergeCell ref="O1840:Q1840"/>
    <mergeCell ref="S1840:U1840"/>
    <mergeCell ref="W1840:Y1840"/>
    <mergeCell ref="AA1840:AC1840"/>
    <mergeCell ref="AE1840:AG1840"/>
    <mergeCell ref="AI1840:AK1840"/>
    <mergeCell ref="AM1840:AO1840"/>
    <mergeCell ref="AJ1838:AK1838"/>
    <mergeCell ref="AN1838:AO1838"/>
    <mergeCell ref="H1839:I1839"/>
    <mergeCell ref="L1839:M1839"/>
    <mergeCell ref="P1839:Q1839"/>
    <mergeCell ref="T1839:U1839"/>
    <mergeCell ref="X1839:Y1839"/>
    <mergeCell ref="AB1839:AC1839"/>
    <mergeCell ref="AF1839:AG1839"/>
    <mergeCell ref="AJ1839:AK1839"/>
    <mergeCell ref="AF1837:AG1837"/>
    <mergeCell ref="AJ1837:AK1837"/>
    <mergeCell ref="AN1837:AO1837"/>
    <mergeCell ref="H1838:I1838"/>
    <mergeCell ref="L1838:M1838"/>
    <mergeCell ref="P1838:Q1838"/>
    <mergeCell ref="T1838:U1838"/>
    <mergeCell ref="X1838:Y1838"/>
    <mergeCell ref="AB1838:AC1838"/>
    <mergeCell ref="AF1838:AG1838"/>
    <mergeCell ref="H1837:I1837"/>
    <mergeCell ref="L1837:M1837"/>
    <mergeCell ref="P1837:Q1837"/>
    <mergeCell ref="T1837:U1837"/>
    <mergeCell ref="X1837:Y1837"/>
    <mergeCell ref="AB1837:AC1837"/>
    <mergeCell ref="AN1835:AO1835"/>
    <mergeCell ref="H1836:I1836"/>
    <mergeCell ref="L1836:M1836"/>
    <mergeCell ref="P1836:Q1836"/>
    <mergeCell ref="T1836:U1836"/>
    <mergeCell ref="X1836:Y1836"/>
    <mergeCell ref="AB1836:AC1836"/>
    <mergeCell ref="AF1836:AG1836"/>
    <mergeCell ref="AJ1836:AK1836"/>
    <mergeCell ref="AN1836:AO1836"/>
    <mergeCell ref="AJ1834:AK1834"/>
    <mergeCell ref="AN1834:AO1834"/>
    <mergeCell ref="H1835:I1835"/>
    <mergeCell ref="L1835:M1835"/>
    <mergeCell ref="P1835:Q1835"/>
    <mergeCell ref="T1835:U1835"/>
    <mergeCell ref="X1835:Y1835"/>
    <mergeCell ref="AB1835:AC1835"/>
    <mergeCell ref="AF1835:AG1835"/>
    <mergeCell ref="AJ1835:AK1835"/>
    <mergeCell ref="AF1833:AG1833"/>
    <mergeCell ref="AJ1833:AK1833"/>
    <mergeCell ref="AN1833:AO1833"/>
    <mergeCell ref="H1834:I1834"/>
    <mergeCell ref="L1834:M1834"/>
    <mergeCell ref="P1834:Q1834"/>
    <mergeCell ref="T1834:U1834"/>
    <mergeCell ref="X1834:Y1834"/>
    <mergeCell ref="AB1834:AC1834"/>
    <mergeCell ref="AF1834:AG1834"/>
    <mergeCell ref="H1833:I1833"/>
    <mergeCell ref="L1833:M1833"/>
    <mergeCell ref="P1833:Q1833"/>
    <mergeCell ref="T1833:U1833"/>
    <mergeCell ref="X1833:Y1833"/>
    <mergeCell ref="AB1833:AC1833"/>
    <mergeCell ref="AM1831:AO1831"/>
    <mergeCell ref="G1832:I1832"/>
    <mergeCell ref="K1832:M1832"/>
    <mergeCell ref="O1832:Q1832"/>
    <mergeCell ref="S1832:U1832"/>
    <mergeCell ref="W1832:Y1832"/>
    <mergeCell ref="AA1832:AC1832"/>
    <mergeCell ref="AE1832:AG1832"/>
    <mergeCell ref="AI1832:AK1832"/>
    <mergeCell ref="AM1832:AO1832"/>
    <mergeCell ref="AJ1830:AK1830"/>
    <mergeCell ref="AN1830:AO1830"/>
    <mergeCell ref="G1831:I1831"/>
    <mergeCell ref="K1831:M1831"/>
    <mergeCell ref="O1831:Q1831"/>
    <mergeCell ref="S1831:U1831"/>
    <mergeCell ref="W1831:Y1831"/>
    <mergeCell ref="AA1831:AC1831"/>
    <mergeCell ref="AE1831:AG1831"/>
    <mergeCell ref="AI1831:AK1831"/>
    <mergeCell ref="AF1829:AG1829"/>
    <mergeCell ref="AJ1829:AK1829"/>
    <mergeCell ref="AN1829:AO1829"/>
    <mergeCell ref="H1830:I1830"/>
    <mergeCell ref="L1830:M1830"/>
    <mergeCell ref="P1830:Q1830"/>
    <mergeCell ref="T1830:U1830"/>
    <mergeCell ref="X1830:Y1830"/>
    <mergeCell ref="AB1830:AC1830"/>
    <mergeCell ref="AF1830:AG1830"/>
    <mergeCell ref="H1829:I1829"/>
    <mergeCell ref="L1829:M1829"/>
    <mergeCell ref="P1829:Q1829"/>
    <mergeCell ref="T1829:U1829"/>
    <mergeCell ref="X1829:Y1829"/>
    <mergeCell ref="AB1829:AC1829"/>
    <mergeCell ref="AN1827:AO1827"/>
    <mergeCell ref="H1828:I1828"/>
    <mergeCell ref="L1828:M1828"/>
    <mergeCell ref="P1828:Q1828"/>
    <mergeCell ref="T1828:U1828"/>
    <mergeCell ref="X1828:Y1828"/>
    <mergeCell ref="AB1828:AC1828"/>
    <mergeCell ref="AF1828:AG1828"/>
    <mergeCell ref="AJ1828:AK1828"/>
    <mergeCell ref="AN1828:AO1828"/>
    <mergeCell ref="AI1826:AK1826"/>
    <mergeCell ref="AM1826:AO1826"/>
    <mergeCell ref="H1827:I1827"/>
    <mergeCell ref="L1827:M1827"/>
    <mergeCell ref="P1827:Q1827"/>
    <mergeCell ref="T1827:U1827"/>
    <mergeCell ref="X1827:Y1827"/>
    <mergeCell ref="AB1827:AC1827"/>
    <mergeCell ref="AF1827:AG1827"/>
    <mergeCell ref="AJ1827:AK1827"/>
    <mergeCell ref="AE1825:AG1825"/>
    <mergeCell ref="AI1825:AK1825"/>
    <mergeCell ref="AM1825:AO1825"/>
    <mergeCell ref="G1826:I1826"/>
    <mergeCell ref="K1826:M1826"/>
    <mergeCell ref="O1826:Q1826"/>
    <mergeCell ref="S1826:U1826"/>
    <mergeCell ref="W1826:Y1826"/>
    <mergeCell ref="AA1826:AC1826"/>
    <mergeCell ref="AE1826:AG1826"/>
    <mergeCell ref="G1825:I1825"/>
    <mergeCell ref="K1825:M1825"/>
    <mergeCell ref="O1825:Q1825"/>
    <mergeCell ref="S1825:U1825"/>
    <mergeCell ref="W1825:Y1825"/>
    <mergeCell ref="AA1825:AC1825"/>
    <mergeCell ref="AN1823:AO1823"/>
    <mergeCell ref="G1824:I1824"/>
    <mergeCell ref="K1824:M1824"/>
    <mergeCell ref="O1824:Q1824"/>
    <mergeCell ref="S1824:U1824"/>
    <mergeCell ref="W1824:Y1824"/>
    <mergeCell ref="AA1824:AC1824"/>
    <mergeCell ref="AE1824:AG1824"/>
    <mergeCell ref="AI1824:AK1824"/>
    <mergeCell ref="AM1824:AO1824"/>
    <mergeCell ref="AM1822:AO1822"/>
    <mergeCell ref="A1823:E1823"/>
    <mergeCell ref="H1823:I1823"/>
    <mergeCell ref="L1823:M1823"/>
    <mergeCell ref="P1823:Q1823"/>
    <mergeCell ref="T1823:U1823"/>
    <mergeCell ref="X1823:Y1823"/>
    <mergeCell ref="AB1823:AC1823"/>
    <mergeCell ref="AF1823:AG1823"/>
    <mergeCell ref="AJ1823:AK1823"/>
    <mergeCell ref="AI1821:AK1821"/>
    <mergeCell ref="AM1821:AO1821"/>
    <mergeCell ref="G1822:I1822"/>
    <mergeCell ref="K1822:M1822"/>
    <mergeCell ref="O1822:Q1822"/>
    <mergeCell ref="S1822:U1822"/>
    <mergeCell ref="W1822:Y1822"/>
    <mergeCell ref="AA1822:AC1822"/>
    <mergeCell ref="AE1822:AG1822"/>
    <mergeCell ref="AI1822:AK1822"/>
    <mergeCell ref="AF1820:AG1820"/>
    <mergeCell ref="AJ1820:AK1820"/>
    <mergeCell ref="AN1820:AO1820"/>
    <mergeCell ref="G1821:I1821"/>
    <mergeCell ref="K1821:M1821"/>
    <mergeCell ref="O1821:Q1821"/>
    <mergeCell ref="S1821:U1821"/>
    <mergeCell ref="W1821:Y1821"/>
    <mergeCell ref="AA1821:AC1821"/>
    <mergeCell ref="AE1821:AG1821"/>
    <mergeCell ref="H1820:I1820"/>
    <mergeCell ref="L1820:M1820"/>
    <mergeCell ref="P1820:Q1820"/>
    <mergeCell ref="T1820:U1820"/>
    <mergeCell ref="X1820:Y1820"/>
    <mergeCell ref="AB1820:AC1820"/>
    <mergeCell ref="AM1818:AO1818"/>
    <mergeCell ref="H1819:I1819"/>
    <mergeCell ref="L1819:M1819"/>
    <mergeCell ref="P1819:Q1819"/>
    <mergeCell ref="T1819:U1819"/>
    <mergeCell ref="X1819:Y1819"/>
    <mergeCell ref="AB1819:AC1819"/>
    <mergeCell ref="AF1819:AG1819"/>
    <mergeCell ref="AJ1819:AK1819"/>
    <mergeCell ref="AN1819:AO1819"/>
    <mergeCell ref="AI1817:AK1817"/>
    <mergeCell ref="AM1817:AO1817"/>
    <mergeCell ref="G1818:I1818"/>
    <mergeCell ref="K1818:M1818"/>
    <mergeCell ref="O1818:Q1818"/>
    <mergeCell ref="S1818:U1818"/>
    <mergeCell ref="W1818:Y1818"/>
    <mergeCell ref="AA1818:AC1818"/>
    <mergeCell ref="AE1818:AG1818"/>
    <mergeCell ref="AI1818:AK1818"/>
    <mergeCell ref="AF1816:AG1816"/>
    <mergeCell ref="AJ1816:AK1816"/>
    <mergeCell ref="AN1816:AO1816"/>
    <mergeCell ref="G1817:I1817"/>
    <mergeCell ref="K1817:M1817"/>
    <mergeCell ref="O1817:Q1817"/>
    <mergeCell ref="S1817:U1817"/>
    <mergeCell ref="W1817:Y1817"/>
    <mergeCell ref="AA1817:AC1817"/>
    <mergeCell ref="AE1817:AG1817"/>
    <mergeCell ref="H1816:I1816"/>
    <mergeCell ref="L1816:M1816"/>
    <mergeCell ref="P1816:Q1816"/>
    <mergeCell ref="T1816:U1816"/>
    <mergeCell ref="X1816:Y1816"/>
    <mergeCell ref="AB1816:AC1816"/>
    <mergeCell ref="AN1814:AO1814"/>
    <mergeCell ref="H1815:I1815"/>
    <mergeCell ref="L1815:M1815"/>
    <mergeCell ref="P1815:Q1815"/>
    <mergeCell ref="T1815:U1815"/>
    <mergeCell ref="X1815:Y1815"/>
    <mergeCell ref="AB1815:AC1815"/>
    <mergeCell ref="AF1815:AG1815"/>
    <mergeCell ref="AJ1815:AK1815"/>
    <mergeCell ref="AN1815:AO1815"/>
    <mergeCell ref="AJ1813:AK1813"/>
    <mergeCell ref="AN1813:AO1813"/>
    <mergeCell ref="H1814:I1814"/>
    <mergeCell ref="L1814:M1814"/>
    <mergeCell ref="P1814:Q1814"/>
    <mergeCell ref="T1814:U1814"/>
    <mergeCell ref="X1814:Y1814"/>
    <mergeCell ref="AB1814:AC1814"/>
    <mergeCell ref="AF1814:AG1814"/>
    <mergeCell ref="AJ1814:AK1814"/>
    <mergeCell ref="AF1812:AG1812"/>
    <mergeCell ref="AJ1812:AK1812"/>
    <mergeCell ref="AN1812:AO1812"/>
    <mergeCell ref="H1813:I1813"/>
    <mergeCell ref="L1813:M1813"/>
    <mergeCell ref="P1813:Q1813"/>
    <mergeCell ref="T1813:U1813"/>
    <mergeCell ref="X1813:Y1813"/>
    <mergeCell ref="AB1813:AC1813"/>
    <mergeCell ref="AF1813:AG1813"/>
    <mergeCell ref="H1812:I1812"/>
    <mergeCell ref="L1812:M1812"/>
    <mergeCell ref="P1812:Q1812"/>
    <mergeCell ref="T1812:U1812"/>
    <mergeCell ref="X1812:Y1812"/>
    <mergeCell ref="AB1812:AC1812"/>
    <mergeCell ref="AM1810:AO1810"/>
    <mergeCell ref="H1811:I1811"/>
    <mergeCell ref="L1811:M1811"/>
    <mergeCell ref="P1811:Q1811"/>
    <mergeCell ref="T1811:U1811"/>
    <mergeCell ref="X1811:Y1811"/>
    <mergeCell ref="AB1811:AC1811"/>
    <mergeCell ref="AF1811:AG1811"/>
    <mergeCell ref="AJ1811:AK1811"/>
    <mergeCell ref="AN1811:AO1811"/>
    <mergeCell ref="AI1809:AK1809"/>
    <mergeCell ref="AM1809:AO1809"/>
    <mergeCell ref="G1810:I1810"/>
    <mergeCell ref="K1810:M1810"/>
    <mergeCell ref="O1810:Q1810"/>
    <mergeCell ref="S1810:U1810"/>
    <mergeCell ref="W1810:Y1810"/>
    <mergeCell ref="AA1810:AC1810"/>
    <mergeCell ref="AE1810:AG1810"/>
    <mergeCell ref="AI1810:AK1810"/>
    <mergeCell ref="AF1808:AG1808"/>
    <mergeCell ref="AJ1808:AK1808"/>
    <mergeCell ref="AN1808:AO1808"/>
    <mergeCell ref="G1809:I1809"/>
    <mergeCell ref="K1809:M1809"/>
    <mergeCell ref="O1809:Q1809"/>
    <mergeCell ref="S1809:U1809"/>
    <mergeCell ref="W1809:Y1809"/>
    <mergeCell ref="AA1809:AC1809"/>
    <mergeCell ref="AE1809:AG1809"/>
    <mergeCell ref="H1808:I1808"/>
    <mergeCell ref="L1808:M1808"/>
    <mergeCell ref="P1808:Q1808"/>
    <mergeCell ref="T1808:U1808"/>
    <mergeCell ref="X1808:Y1808"/>
    <mergeCell ref="AB1808:AC1808"/>
    <mergeCell ref="AM1806:AO1806"/>
    <mergeCell ref="H1807:I1807"/>
    <mergeCell ref="L1807:M1807"/>
    <mergeCell ref="P1807:Q1807"/>
    <mergeCell ref="T1807:U1807"/>
    <mergeCell ref="X1807:Y1807"/>
    <mergeCell ref="AB1807:AC1807"/>
    <mergeCell ref="AF1807:AG1807"/>
    <mergeCell ref="AJ1807:AK1807"/>
    <mergeCell ref="AN1807:AO1807"/>
    <mergeCell ref="AI1805:AK1805"/>
    <mergeCell ref="AM1805:AO1805"/>
    <mergeCell ref="G1806:I1806"/>
    <mergeCell ref="K1806:M1806"/>
    <mergeCell ref="O1806:Q1806"/>
    <mergeCell ref="S1806:U1806"/>
    <mergeCell ref="W1806:Y1806"/>
    <mergeCell ref="AA1806:AC1806"/>
    <mergeCell ref="AE1806:AG1806"/>
    <mergeCell ref="AI1806:AK1806"/>
    <mergeCell ref="AF1804:AG1804"/>
    <mergeCell ref="AJ1804:AK1804"/>
    <mergeCell ref="AN1804:AO1804"/>
    <mergeCell ref="G1805:I1805"/>
    <mergeCell ref="K1805:M1805"/>
    <mergeCell ref="O1805:Q1805"/>
    <mergeCell ref="S1805:U1805"/>
    <mergeCell ref="W1805:Y1805"/>
    <mergeCell ref="AA1805:AC1805"/>
    <mergeCell ref="AE1805:AG1805"/>
    <mergeCell ref="AF1803:AG1803"/>
    <mergeCell ref="AJ1803:AK1803"/>
    <mergeCell ref="AN1803:AO1803"/>
    <mergeCell ref="A1804:E1804"/>
    <mergeCell ref="H1804:I1804"/>
    <mergeCell ref="L1804:M1804"/>
    <mergeCell ref="P1804:Q1804"/>
    <mergeCell ref="T1804:U1804"/>
    <mergeCell ref="X1804:Y1804"/>
    <mergeCell ref="AB1804:AC1804"/>
    <mergeCell ref="AE1802:AG1802"/>
    <mergeCell ref="AI1802:AK1802"/>
    <mergeCell ref="AM1802:AO1802"/>
    <mergeCell ref="A1803:E1803"/>
    <mergeCell ref="H1803:I1803"/>
    <mergeCell ref="L1803:M1803"/>
    <mergeCell ref="P1803:Q1803"/>
    <mergeCell ref="T1803:U1803"/>
    <mergeCell ref="X1803:Y1803"/>
    <mergeCell ref="AB1803:AC1803"/>
    <mergeCell ref="G1802:I1802"/>
    <mergeCell ref="K1802:M1802"/>
    <mergeCell ref="O1802:Q1802"/>
    <mergeCell ref="S1802:U1802"/>
    <mergeCell ref="W1802:Y1802"/>
    <mergeCell ref="AA1802:AC1802"/>
    <mergeCell ref="AN1800:AO1800"/>
    <mergeCell ref="G1801:I1801"/>
    <mergeCell ref="K1801:M1801"/>
    <mergeCell ref="O1801:Q1801"/>
    <mergeCell ref="S1801:U1801"/>
    <mergeCell ref="W1801:Y1801"/>
    <mergeCell ref="AA1801:AC1801"/>
    <mergeCell ref="AE1801:AG1801"/>
    <mergeCell ref="AI1801:AK1801"/>
    <mergeCell ref="AM1801:AO1801"/>
    <mergeCell ref="AJ1799:AK1799"/>
    <mergeCell ref="AN1799:AO1799"/>
    <mergeCell ref="H1800:I1800"/>
    <mergeCell ref="L1800:M1800"/>
    <mergeCell ref="P1800:Q1800"/>
    <mergeCell ref="T1800:U1800"/>
    <mergeCell ref="X1800:Y1800"/>
    <mergeCell ref="AB1800:AC1800"/>
    <mergeCell ref="AF1800:AG1800"/>
    <mergeCell ref="AJ1800:AK1800"/>
    <mergeCell ref="AE1798:AG1798"/>
    <mergeCell ref="AI1798:AK1798"/>
    <mergeCell ref="AM1798:AO1798"/>
    <mergeCell ref="H1799:I1799"/>
    <mergeCell ref="L1799:M1799"/>
    <mergeCell ref="P1799:Q1799"/>
    <mergeCell ref="T1799:U1799"/>
    <mergeCell ref="X1799:Y1799"/>
    <mergeCell ref="AB1799:AC1799"/>
    <mergeCell ref="AF1799:AG1799"/>
    <mergeCell ref="G1798:I1798"/>
    <mergeCell ref="K1798:M1798"/>
    <mergeCell ref="O1798:Q1798"/>
    <mergeCell ref="S1798:U1798"/>
    <mergeCell ref="W1798:Y1798"/>
    <mergeCell ref="AA1798:AC1798"/>
    <mergeCell ref="AN1796:AO1796"/>
    <mergeCell ref="G1797:I1797"/>
    <mergeCell ref="K1797:M1797"/>
    <mergeCell ref="O1797:Q1797"/>
    <mergeCell ref="S1797:U1797"/>
    <mergeCell ref="W1797:Y1797"/>
    <mergeCell ref="AA1797:AC1797"/>
    <mergeCell ref="AE1797:AG1797"/>
    <mergeCell ref="AI1797:AK1797"/>
    <mergeCell ref="AM1797:AO1797"/>
    <mergeCell ref="AJ1795:AK1795"/>
    <mergeCell ref="AN1795:AO1795"/>
    <mergeCell ref="H1796:I1796"/>
    <mergeCell ref="L1796:M1796"/>
    <mergeCell ref="P1796:Q1796"/>
    <mergeCell ref="T1796:U1796"/>
    <mergeCell ref="X1796:Y1796"/>
    <mergeCell ref="AB1796:AC1796"/>
    <mergeCell ref="AF1796:AG1796"/>
    <mergeCell ref="AJ1796:AK1796"/>
    <mergeCell ref="AE1794:AG1794"/>
    <mergeCell ref="AI1794:AK1794"/>
    <mergeCell ref="AM1794:AO1794"/>
    <mergeCell ref="H1795:I1795"/>
    <mergeCell ref="L1795:M1795"/>
    <mergeCell ref="P1795:Q1795"/>
    <mergeCell ref="T1795:U1795"/>
    <mergeCell ref="X1795:Y1795"/>
    <mergeCell ref="AB1795:AC1795"/>
    <mergeCell ref="AF1795:AG1795"/>
    <mergeCell ref="G1794:I1794"/>
    <mergeCell ref="K1794:M1794"/>
    <mergeCell ref="O1794:Q1794"/>
    <mergeCell ref="S1794:U1794"/>
    <mergeCell ref="W1794:Y1794"/>
    <mergeCell ref="AA1794:AC1794"/>
    <mergeCell ref="AN1792:AO1792"/>
    <mergeCell ref="G1793:I1793"/>
    <mergeCell ref="K1793:M1793"/>
    <mergeCell ref="O1793:Q1793"/>
    <mergeCell ref="S1793:U1793"/>
    <mergeCell ref="W1793:Y1793"/>
    <mergeCell ref="AA1793:AC1793"/>
    <mergeCell ref="AE1793:AG1793"/>
    <mergeCell ref="AI1793:AK1793"/>
    <mergeCell ref="AM1793:AO1793"/>
    <mergeCell ref="AJ1791:AK1791"/>
    <mergeCell ref="AN1791:AO1791"/>
    <mergeCell ref="H1792:I1792"/>
    <mergeCell ref="L1792:M1792"/>
    <mergeCell ref="P1792:Q1792"/>
    <mergeCell ref="T1792:U1792"/>
    <mergeCell ref="X1792:Y1792"/>
    <mergeCell ref="AB1792:AC1792"/>
    <mergeCell ref="AF1792:AG1792"/>
    <mergeCell ref="AJ1792:AK1792"/>
    <mergeCell ref="AF1790:AG1790"/>
    <mergeCell ref="AJ1790:AK1790"/>
    <mergeCell ref="AN1790:AO1790"/>
    <mergeCell ref="H1791:I1791"/>
    <mergeCell ref="L1791:M1791"/>
    <mergeCell ref="P1791:Q1791"/>
    <mergeCell ref="T1791:U1791"/>
    <mergeCell ref="X1791:Y1791"/>
    <mergeCell ref="AB1791:AC1791"/>
    <mergeCell ref="AF1791:AG1791"/>
    <mergeCell ref="H1790:I1790"/>
    <mergeCell ref="L1790:M1790"/>
    <mergeCell ref="P1790:Q1790"/>
    <mergeCell ref="T1790:U1790"/>
    <mergeCell ref="X1790:Y1790"/>
    <mergeCell ref="AB1790:AC1790"/>
    <mergeCell ref="AM1788:AO1788"/>
    <mergeCell ref="G1789:I1789"/>
    <mergeCell ref="K1789:M1789"/>
    <mergeCell ref="O1789:Q1789"/>
    <mergeCell ref="S1789:U1789"/>
    <mergeCell ref="W1789:Y1789"/>
    <mergeCell ref="AA1789:AC1789"/>
    <mergeCell ref="AE1789:AG1789"/>
    <mergeCell ref="AI1789:AK1789"/>
    <mergeCell ref="AM1789:AO1789"/>
    <mergeCell ref="AI1787:AK1787"/>
    <mergeCell ref="AM1787:AO1787"/>
    <mergeCell ref="G1788:I1788"/>
    <mergeCell ref="K1788:M1788"/>
    <mergeCell ref="O1788:Q1788"/>
    <mergeCell ref="S1788:U1788"/>
    <mergeCell ref="W1788:Y1788"/>
    <mergeCell ref="AA1788:AC1788"/>
    <mergeCell ref="AE1788:AG1788"/>
    <mergeCell ref="AI1788:AK1788"/>
    <mergeCell ref="AE1786:AG1786"/>
    <mergeCell ref="AI1786:AK1786"/>
    <mergeCell ref="AM1786:AO1786"/>
    <mergeCell ref="G1787:I1787"/>
    <mergeCell ref="K1787:M1787"/>
    <mergeCell ref="O1787:Q1787"/>
    <mergeCell ref="S1787:U1787"/>
    <mergeCell ref="W1787:Y1787"/>
    <mergeCell ref="AA1787:AC1787"/>
    <mergeCell ref="AE1787:AG1787"/>
    <mergeCell ref="G1786:I1786"/>
    <mergeCell ref="K1786:M1786"/>
    <mergeCell ref="O1786:Q1786"/>
    <mergeCell ref="S1786:U1786"/>
    <mergeCell ref="W1786:Y1786"/>
    <mergeCell ref="AA1786:AC1786"/>
    <mergeCell ref="AM1784:AO1784"/>
    <mergeCell ref="G1785:I1785"/>
    <mergeCell ref="K1785:M1785"/>
    <mergeCell ref="O1785:Q1785"/>
    <mergeCell ref="S1785:U1785"/>
    <mergeCell ref="W1785:Y1785"/>
    <mergeCell ref="AA1785:AC1785"/>
    <mergeCell ref="AE1785:AG1785"/>
    <mergeCell ref="AI1785:AK1785"/>
    <mergeCell ref="AM1785:AO1785"/>
    <mergeCell ref="AJ1783:AK1783"/>
    <mergeCell ref="AN1783:AO1783"/>
    <mergeCell ref="G1784:I1784"/>
    <mergeCell ref="K1784:M1784"/>
    <mergeCell ref="O1784:Q1784"/>
    <mergeCell ref="S1784:U1784"/>
    <mergeCell ref="W1784:Y1784"/>
    <mergeCell ref="AA1784:AC1784"/>
    <mergeCell ref="AE1784:AG1784"/>
    <mergeCell ref="AI1784:AK1784"/>
    <mergeCell ref="AI1782:AK1782"/>
    <mergeCell ref="AM1782:AO1782"/>
    <mergeCell ref="A1783:E1783"/>
    <mergeCell ref="H1783:I1783"/>
    <mergeCell ref="L1783:M1783"/>
    <mergeCell ref="P1783:Q1783"/>
    <mergeCell ref="T1783:U1783"/>
    <mergeCell ref="X1783:Y1783"/>
    <mergeCell ref="AB1783:AC1783"/>
    <mergeCell ref="AF1783:AG1783"/>
    <mergeCell ref="AE1781:AG1781"/>
    <mergeCell ref="AI1781:AK1781"/>
    <mergeCell ref="AM1781:AO1781"/>
    <mergeCell ref="G1782:I1782"/>
    <mergeCell ref="K1782:M1782"/>
    <mergeCell ref="O1782:Q1782"/>
    <mergeCell ref="S1782:U1782"/>
    <mergeCell ref="W1782:Y1782"/>
    <mergeCell ref="AA1782:AC1782"/>
    <mergeCell ref="AE1782:AG1782"/>
    <mergeCell ref="G1781:I1781"/>
    <mergeCell ref="K1781:M1781"/>
    <mergeCell ref="O1781:Q1781"/>
    <mergeCell ref="S1781:U1781"/>
    <mergeCell ref="W1781:Y1781"/>
    <mergeCell ref="AA1781:AC1781"/>
    <mergeCell ref="AN1779:AO1779"/>
    <mergeCell ref="H1780:I1780"/>
    <mergeCell ref="L1780:M1780"/>
    <mergeCell ref="P1780:Q1780"/>
    <mergeCell ref="T1780:U1780"/>
    <mergeCell ref="X1780:Y1780"/>
    <mergeCell ref="AB1780:AC1780"/>
    <mergeCell ref="AF1780:AG1780"/>
    <mergeCell ref="AJ1780:AK1780"/>
    <mergeCell ref="AN1780:AO1780"/>
    <mergeCell ref="AI1778:AK1778"/>
    <mergeCell ref="AM1778:AO1778"/>
    <mergeCell ref="H1779:I1779"/>
    <mergeCell ref="L1779:M1779"/>
    <mergeCell ref="P1779:Q1779"/>
    <mergeCell ref="T1779:U1779"/>
    <mergeCell ref="X1779:Y1779"/>
    <mergeCell ref="AB1779:AC1779"/>
    <mergeCell ref="AF1779:AG1779"/>
    <mergeCell ref="AJ1779:AK1779"/>
    <mergeCell ref="AE1777:AG1777"/>
    <mergeCell ref="AI1777:AK1777"/>
    <mergeCell ref="AM1777:AO1777"/>
    <mergeCell ref="G1778:I1778"/>
    <mergeCell ref="K1778:M1778"/>
    <mergeCell ref="O1778:Q1778"/>
    <mergeCell ref="S1778:U1778"/>
    <mergeCell ref="W1778:Y1778"/>
    <mergeCell ref="AA1778:AC1778"/>
    <mergeCell ref="AE1778:AG1778"/>
    <mergeCell ref="G1777:I1777"/>
    <mergeCell ref="K1777:M1777"/>
    <mergeCell ref="O1777:Q1777"/>
    <mergeCell ref="S1777:U1777"/>
    <mergeCell ref="W1777:Y1777"/>
    <mergeCell ref="AA1777:AC1777"/>
    <mergeCell ref="AN1775:AO1775"/>
    <mergeCell ref="H1776:I1776"/>
    <mergeCell ref="L1776:M1776"/>
    <mergeCell ref="P1776:Q1776"/>
    <mergeCell ref="T1776:U1776"/>
    <mergeCell ref="X1776:Y1776"/>
    <mergeCell ref="AB1776:AC1776"/>
    <mergeCell ref="AF1776:AG1776"/>
    <mergeCell ref="AJ1776:AK1776"/>
    <mergeCell ref="AN1776:AO1776"/>
    <mergeCell ref="AJ1774:AK1774"/>
    <mergeCell ref="AN1774:AO1774"/>
    <mergeCell ref="H1775:I1775"/>
    <mergeCell ref="L1775:M1775"/>
    <mergeCell ref="P1775:Q1775"/>
    <mergeCell ref="T1775:U1775"/>
    <mergeCell ref="X1775:Y1775"/>
    <mergeCell ref="AB1775:AC1775"/>
    <mergeCell ref="AF1775:AG1775"/>
    <mergeCell ref="AJ1775:AK1775"/>
    <mergeCell ref="AF1773:AG1773"/>
    <mergeCell ref="AJ1773:AK1773"/>
    <mergeCell ref="AN1773:AO1773"/>
    <mergeCell ref="H1774:I1774"/>
    <mergeCell ref="L1774:M1774"/>
    <mergeCell ref="P1774:Q1774"/>
    <mergeCell ref="T1774:U1774"/>
    <mergeCell ref="X1774:Y1774"/>
    <mergeCell ref="AB1774:AC1774"/>
    <mergeCell ref="AF1774:AG1774"/>
    <mergeCell ref="H1773:I1773"/>
    <mergeCell ref="L1773:M1773"/>
    <mergeCell ref="P1773:Q1773"/>
    <mergeCell ref="T1773:U1773"/>
    <mergeCell ref="X1773:Y1773"/>
    <mergeCell ref="AB1773:AC1773"/>
    <mergeCell ref="AM1771:AO1771"/>
    <mergeCell ref="H1772:I1772"/>
    <mergeCell ref="L1772:M1772"/>
    <mergeCell ref="P1772:Q1772"/>
    <mergeCell ref="T1772:U1772"/>
    <mergeCell ref="X1772:Y1772"/>
    <mergeCell ref="AB1772:AC1772"/>
    <mergeCell ref="AF1772:AG1772"/>
    <mergeCell ref="AJ1772:AK1772"/>
    <mergeCell ref="AN1772:AO1772"/>
    <mergeCell ref="AI1770:AK1770"/>
    <mergeCell ref="AM1770:AO1770"/>
    <mergeCell ref="G1771:I1771"/>
    <mergeCell ref="K1771:M1771"/>
    <mergeCell ref="O1771:Q1771"/>
    <mergeCell ref="S1771:U1771"/>
    <mergeCell ref="W1771:Y1771"/>
    <mergeCell ref="AA1771:AC1771"/>
    <mergeCell ref="AE1771:AG1771"/>
    <mergeCell ref="AI1771:AK1771"/>
    <mergeCell ref="AE1769:AG1769"/>
    <mergeCell ref="AI1769:AK1769"/>
    <mergeCell ref="AM1769:AO1769"/>
    <mergeCell ref="G1770:I1770"/>
    <mergeCell ref="K1770:M1770"/>
    <mergeCell ref="O1770:Q1770"/>
    <mergeCell ref="S1770:U1770"/>
    <mergeCell ref="W1770:Y1770"/>
    <mergeCell ref="AA1770:AC1770"/>
    <mergeCell ref="AE1770:AG1770"/>
    <mergeCell ref="G1769:I1769"/>
    <mergeCell ref="K1769:M1769"/>
    <mergeCell ref="O1769:Q1769"/>
    <mergeCell ref="S1769:U1769"/>
    <mergeCell ref="W1769:Y1769"/>
    <mergeCell ref="AA1769:AC1769"/>
    <mergeCell ref="AN1767:AO1767"/>
    <mergeCell ref="H1768:I1768"/>
    <mergeCell ref="L1768:M1768"/>
    <mergeCell ref="P1768:Q1768"/>
    <mergeCell ref="T1768:U1768"/>
    <mergeCell ref="X1768:Y1768"/>
    <mergeCell ref="AB1768:AC1768"/>
    <mergeCell ref="AF1768:AG1768"/>
    <mergeCell ref="AJ1768:AK1768"/>
    <mergeCell ref="AN1768:AO1768"/>
    <mergeCell ref="AJ1766:AK1766"/>
    <mergeCell ref="AN1766:AO1766"/>
    <mergeCell ref="H1767:I1767"/>
    <mergeCell ref="L1767:M1767"/>
    <mergeCell ref="P1767:Q1767"/>
    <mergeCell ref="T1767:U1767"/>
    <mergeCell ref="X1767:Y1767"/>
    <mergeCell ref="AB1767:AC1767"/>
    <mergeCell ref="AF1767:AG1767"/>
    <mergeCell ref="AJ1767:AK1767"/>
    <mergeCell ref="AF1765:AG1765"/>
    <mergeCell ref="AJ1765:AK1765"/>
    <mergeCell ref="AN1765:AO1765"/>
    <mergeCell ref="H1766:I1766"/>
    <mergeCell ref="L1766:M1766"/>
    <mergeCell ref="P1766:Q1766"/>
    <mergeCell ref="T1766:U1766"/>
    <mergeCell ref="X1766:Y1766"/>
    <mergeCell ref="AB1766:AC1766"/>
    <mergeCell ref="AF1766:AG1766"/>
    <mergeCell ref="H1765:I1765"/>
    <mergeCell ref="L1765:M1765"/>
    <mergeCell ref="P1765:Q1765"/>
    <mergeCell ref="T1765:U1765"/>
    <mergeCell ref="X1765:Y1765"/>
    <mergeCell ref="AB1765:AC1765"/>
    <mergeCell ref="AM1763:AO1763"/>
    <mergeCell ref="G1764:I1764"/>
    <mergeCell ref="K1764:M1764"/>
    <mergeCell ref="O1764:Q1764"/>
    <mergeCell ref="S1764:U1764"/>
    <mergeCell ref="W1764:Y1764"/>
    <mergeCell ref="AA1764:AC1764"/>
    <mergeCell ref="AE1764:AG1764"/>
    <mergeCell ref="AI1764:AK1764"/>
    <mergeCell ref="AM1764:AO1764"/>
    <mergeCell ref="AI1762:AK1762"/>
    <mergeCell ref="AM1762:AO1762"/>
    <mergeCell ref="G1763:I1763"/>
    <mergeCell ref="K1763:M1763"/>
    <mergeCell ref="O1763:Q1763"/>
    <mergeCell ref="S1763:U1763"/>
    <mergeCell ref="W1763:Y1763"/>
    <mergeCell ref="AA1763:AC1763"/>
    <mergeCell ref="AE1763:AG1763"/>
    <mergeCell ref="AI1763:AK1763"/>
    <mergeCell ref="AF1761:AG1761"/>
    <mergeCell ref="AJ1761:AK1761"/>
    <mergeCell ref="AN1761:AO1761"/>
    <mergeCell ref="G1762:I1762"/>
    <mergeCell ref="K1762:M1762"/>
    <mergeCell ref="O1762:Q1762"/>
    <mergeCell ref="S1762:U1762"/>
    <mergeCell ref="W1762:Y1762"/>
    <mergeCell ref="AA1762:AC1762"/>
    <mergeCell ref="AE1762:AG1762"/>
    <mergeCell ref="H1761:I1761"/>
    <mergeCell ref="L1761:M1761"/>
    <mergeCell ref="P1761:Q1761"/>
    <mergeCell ref="T1761:U1761"/>
    <mergeCell ref="X1761:Y1761"/>
    <mergeCell ref="AB1761:AC1761"/>
    <mergeCell ref="AN1759:AO1759"/>
    <mergeCell ref="H1760:I1760"/>
    <mergeCell ref="L1760:M1760"/>
    <mergeCell ref="P1760:Q1760"/>
    <mergeCell ref="T1760:U1760"/>
    <mergeCell ref="X1760:Y1760"/>
    <mergeCell ref="AB1760:AC1760"/>
    <mergeCell ref="AF1760:AG1760"/>
    <mergeCell ref="AJ1760:AK1760"/>
    <mergeCell ref="AN1760:AO1760"/>
    <mergeCell ref="AJ1758:AK1758"/>
    <mergeCell ref="AN1758:AO1758"/>
    <mergeCell ref="H1759:I1759"/>
    <mergeCell ref="L1759:M1759"/>
    <mergeCell ref="P1759:Q1759"/>
    <mergeCell ref="T1759:U1759"/>
    <mergeCell ref="X1759:Y1759"/>
    <mergeCell ref="AB1759:AC1759"/>
    <mergeCell ref="AF1759:AG1759"/>
    <mergeCell ref="AJ1759:AK1759"/>
    <mergeCell ref="AF1757:AG1757"/>
    <mergeCell ref="AJ1757:AK1757"/>
    <mergeCell ref="AN1757:AO1757"/>
    <mergeCell ref="H1758:I1758"/>
    <mergeCell ref="L1758:M1758"/>
    <mergeCell ref="P1758:Q1758"/>
    <mergeCell ref="T1758:U1758"/>
    <mergeCell ref="X1758:Y1758"/>
    <mergeCell ref="AB1758:AC1758"/>
    <mergeCell ref="AF1758:AG1758"/>
    <mergeCell ref="H1757:I1757"/>
    <mergeCell ref="L1757:M1757"/>
    <mergeCell ref="P1757:Q1757"/>
    <mergeCell ref="T1757:U1757"/>
    <mergeCell ref="X1757:Y1757"/>
    <mergeCell ref="AB1757:AC1757"/>
    <mergeCell ref="AM1755:AO1755"/>
    <mergeCell ref="H1756:I1756"/>
    <mergeCell ref="L1756:M1756"/>
    <mergeCell ref="P1756:Q1756"/>
    <mergeCell ref="T1756:U1756"/>
    <mergeCell ref="X1756:Y1756"/>
    <mergeCell ref="AB1756:AC1756"/>
    <mergeCell ref="AF1756:AG1756"/>
    <mergeCell ref="AJ1756:AK1756"/>
    <mergeCell ref="AN1756:AO1756"/>
    <mergeCell ref="AI1754:AK1754"/>
    <mergeCell ref="AM1754:AO1754"/>
    <mergeCell ref="G1755:I1755"/>
    <mergeCell ref="K1755:M1755"/>
    <mergeCell ref="O1755:Q1755"/>
    <mergeCell ref="S1755:U1755"/>
    <mergeCell ref="W1755:Y1755"/>
    <mergeCell ref="AA1755:AC1755"/>
    <mergeCell ref="AE1755:AG1755"/>
    <mergeCell ref="AI1755:AK1755"/>
    <mergeCell ref="AF1753:AG1753"/>
    <mergeCell ref="AJ1753:AK1753"/>
    <mergeCell ref="AN1753:AO1753"/>
    <mergeCell ref="G1754:I1754"/>
    <mergeCell ref="K1754:M1754"/>
    <mergeCell ref="O1754:Q1754"/>
    <mergeCell ref="S1754:U1754"/>
    <mergeCell ref="W1754:Y1754"/>
    <mergeCell ref="AA1754:AC1754"/>
    <mergeCell ref="AE1754:AG1754"/>
    <mergeCell ref="H1753:I1753"/>
    <mergeCell ref="L1753:M1753"/>
    <mergeCell ref="P1753:Q1753"/>
    <mergeCell ref="T1753:U1753"/>
    <mergeCell ref="X1753:Y1753"/>
    <mergeCell ref="AB1753:AC1753"/>
    <mergeCell ref="AN1751:AO1751"/>
    <mergeCell ref="H1752:I1752"/>
    <mergeCell ref="L1752:M1752"/>
    <mergeCell ref="P1752:Q1752"/>
    <mergeCell ref="T1752:U1752"/>
    <mergeCell ref="X1752:Y1752"/>
    <mergeCell ref="AB1752:AC1752"/>
    <mergeCell ref="AF1752:AG1752"/>
    <mergeCell ref="AJ1752:AK1752"/>
    <mergeCell ref="AN1752:AO1752"/>
    <mergeCell ref="AJ1750:AK1750"/>
    <mergeCell ref="AN1750:AO1750"/>
    <mergeCell ref="H1751:I1751"/>
    <mergeCell ref="L1751:M1751"/>
    <mergeCell ref="P1751:Q1751"/>
    <mergeCell ref="T1751:U1751"/>
    <mergeCell ref="X1751:Y1751"/>
    <mergeCell ref="AB1751:AC1751"/>
    <mergeCell ref="AF1751:AG1751"/>
    <mergeCell ref="AJ1751:AK1751"/>
    <mergeCell ref="AE1749:AG1749"/>
    <mergeCell ref="AI1749:AK1749"/>
    <mergeCell ref="AM1749:AO1749"/>
    <mergeCell ref="H1750:I1750"/>
    <mergeCell ref="L1750:M1750"/>
    <mergeCell ref="P1750:Q1750"/>
    <mergeCell ref="T1750:U1750"/>
    <mergeCell ref="X1750:Y1750"/>
    <mergeCell ref="AB1750:AC1750"/>
    <mergeCell ref="AF1750:AG1750"/>
    <mergeCell ref="G1749:I1749"/>
    <mergeCell ref="K1749:M1749"/>
    <mergeCell ref="O1749:Q1749"/>
    <mergeCell ref="S1749:U1749"/>
    <mergeCell ref="W1749:Y1749"/>
    <mergeCell ref="AA1749:AC1749"/>
    <mergeCell ref="AM1747:AO1747"/>
    <mergeCell ref="G1748:I1748"/>
    <mergeCell ref="K1748:M1748"/>
    <mergeCell ref="O1748:Q1748"/>
    <mergeCell ref="S1748:U1748"/>
    <mergeCell ref="W1748:Y1748"/>
    <mergeCell ref="AA1748:AC1748"/>
    <mergeCell ref="AE1748:AG1748"/>
    <mergeCell ref="AI1748:AK1748"/>
    <mergeCell ref="AM1748:AO1748"/>
    <mergeCell ref="AI1746:AK1746"/>
    <mergeCell ref="AM1746:AO1746"/>
    <mergeCell ref="G1747:I1747"/>
    <mergeCell ref="K1747:M1747"/>
    <mergeCell ref="O1747:Q1747"/>
    <mergeCell ref="S1747:U1747"/>
    <mergeCell ref="W1747:Y1747"/>
    <mergeCell ref="AA1747:AC1747"/>
    <mergeCell ref="AE1747:AG1747"/>
    <mergeCell ref="AI1747:AK1747"/>
    <mergeCell ref="AF1745:AG1745"/>
    <mergeCell ref="AJ1745:AK1745"/>
    <mergeCell ref="AN1745:AO1745"/>
    <mergeCell ref="G1746:I1746"/>
    <mergeCell ref="K1746:M1746"/>
    <mergeCell ref="O1746:Q1746"/>
    <mergeCell ref="S1746:U1746"/>
    <mergeCell ref="W1746:Y1746"/>
    <mergeCell ref="AA1746:AC1746"/>
    <mergeCell ref="AE1746:AG1746"/>
    <mergeCell ref="H1745:I1745"/>
    <mergeCell ref="L1745:M1745"/>
    <mergeCell ref="P1745:Q1745"/>
    <mergeCell ref="T1745:U1745"/>
    <mergeCell ref="X1745:Y1745"/>
    <mergeCell ref="AB1745:AC1745"/>
    <mergeCell ref="AN1743:AO1743"/>
    <mergeCell ref="H1744:I1744"/>
    <mergeCell ref="L1744:M1744"/>
    <mergeCell ref="P1744:Q1744"/>
    <mergeCell ref="T1744:U1744"/>
    <mergeCell ref="X1744:Y1744"/>
    <mergeCell ref="AB1744:AC1744"/>
    <mergeCell ref="AF1744:AG1744"/>
    <mergeCell ref="AJ1744:AK1744"/>
    <mergeCell ref="AN1744:AO1744"/>
    <mergeCell ref="AI1742:AK1742"/>
    <mergeCell ref="AM1742:AO1742"/>
    <mergeCell ref="H1743:I1743"/>
    <mergeCell ref="L1743:M1743"/>
    <mergeCell ref="P1743:Q1743"/>
    <mergeCell ref="T1743:U1743"/>
    <mergeCell ref="X1743:Y1743"/>
    <mergeCell ref="AB1743:AC1743"/>
    <mergeCell ref="AF1743:AG1743"/>
    <mergeCell ref="AJ1743:AK1743"/>
    <mergeCell ref="AE1741:AG1741"/>
    <mergeCell ref="AI1741:AK1741"/>
    <mergeCell ref="AM1741:AO1741"/>
    <mergeCell ref="G1742:I1742"/>
    <mergeCell ref="K1742:M1742"/>
    <mergeCell ref="O1742:Q1742"/>
    <mergeCell ref="S1742:U1742"/>
    <mergeCell ref="W1742:Y1742"/>
    <mergeCell ref="AA1742:AC1742"/>
    <mergeCell ref="AE1742:AG1742"/>
    <mergeCell ref="G1741:I1741"/>
    <mergeCell ref="K1741:M1741"/>
    <mergeCell ref="O1741:Q1741"/>
    <mergeCell ref="S1741:U1741"/>
    <mergeCell ref="W1741:Y1741"/>
    <mergeCell ref="AA1741:AC1741"/>
    <mergeCell ref="AN1739:AO1739"/>
    <mergeCell ref="H1740:I1740"/>
    <mergeCell ref="L1740:M1740"/>
    <mergeCell ref="P1740:Q1740"/>
    <mergeCell ref="T1740:U1740"/>
    <mergeCell ref="X1740:Y1740"/>
    <mergeCell ref="AB1740:AC1740"/>
    <mergeCell ref="AF1740:AG1740"/>
    <mergeCell ref="AJ1740:AK1740"/>
    <mergeCell ref="AN1740:AO1740"/>
    <mergeCell ref="AJ1738:AK1738"/>
    <mergeCell ref="AN1738:AO1738"/>
    <mergeCell ref="H1739:I1739"/>
    <mergeCell ref="L1739:M1739"/>
    <mergeCell ref="P1739:Q1739"/>
    <mergeCell ref="T1739:U1739"/>
    <mergeCell ref="X1739:Y1739"/>
    <mergeCell ref="AB1739:AC1739"/>
    <mergeCell ref="AF1739:AG1739"/>
    <mergeCell ref="AJ1739:AK1739"/>
    <mergeCell ref="AF1737:AG1737"/>
    <mergeCell ref="AJ1737:AK1737"/>
    <mergeCell ref="AN1737:AO1737"/>
    <mergeCell ref="H1738:I1738"/>
    <mergeCell ref="L1738:M1738"/>
    <mergeCell ref="P1738:Q1738"/>
    <mergeCell ref="T1738:U1738"/>
    <mergeCell ref="X1738:Y1738"/>
    <mergeCell ref="AB1738:AC1738"/>
    <mergeCell ref="AF1738:AG1738"/>
    <mergeCell ref="H1737:I1737"/>
    <mergeCell ref="L1737:M1737"/>
    <mergeCell ref="P1737:Q1737"/>
    <mergeCell ref="T1737:U1737"/>
    <mergeCell ref="X1737:Y1737"/>
    <mergeCell ref="AB1737:AC1737"/>
    <mergeCell ref="AN1735:AO1735"/>
    <mergeCell ref="H1736:I1736"/>
    <mergeCell ref="L1736:M1736"/>
    <mergeCell ref="P1736:Q1736"/>
    <mergeCell ref="T1736:U1736"/>
    <mergeCell ref="X1736:Y1736"/>
    <mergeCell ref="AB1736:AC1736"/>
    <mergeCell ref="AF1736:AG1736"/>
    <mergeCell ref="AJ1736:AK1736"/>
    <mergeCell ref="AN1736:AO1736"/>
    <mergeCell ref="AI1734:AK1734"/>
    <mergeCell ref="AM1734:AO1734"/>
    <mergeCell ref="H1735:I1735"/>
    <mergeCell ref="L1735:M1735"/>
    <mergeCell ref="P1735:Q1735"/>
    <mergeCell ref="T1735:U1735"/>
    <mergeCell ref="X1735:Y1735"/>
    <mergeCell ref="AB1735:AC1735"/>
    <mergeCell ref="AF1735:AG1735"/>
    <mergeCell ref="AJ1735:AK1735"/>
    <mergeCell ref="AE1733:AG1733"/>
    <mergeCell ref="AI1733:AK1733"/>
    <mergeCell ref="AM1733:AO1733"/>
    <mergeCell ref="G1734:I1734"/>
    <mergeCell ref="K1734:M1734"/>
    <mergeCell ref="O1734:Q1734"/>
    <mergeCell ref="S1734:U1734"/>
    <mergeCell ref="W1734:Y1734"/>
    <mergeCell ref="AA1734:AC1734"/>
    <mergeCell ref="AE1734:AG1734"/>
    <mergeCell ref="G1733:I1733"/>
    <mergeCell ref="K1733:M1733"/>
    <mergeCell ref="O1733:Q1733"/>
    <mergeCell ref="S1733:U1733"/>
    <mergeCell ref="W1733:Y1733"/>
    <mergeCell ref="AA1733:AC1733"/>
    <mergeCell ref="AN1731:AO1731"/>
    <mergeCell ref="G1732:I1732"/>
    <mergeCell ref="K1732:M1732"/>
    <mergeCell ref="O1732:Q1732"/>
    <mergeCell ref="S1732:U1732"/>
    <mergeCell ref="W1732:Y1732"/>
    <mergeCell ref="AA1732:AC1732"/>
    <mergeCell ref="AE1732:AG1732"/>
    <mergeCell ref="AI1732:AK1732"/>
    <mergeCell ref="AM1732:AO1732"/>
    <mergeCell ref="AJ1730:AK1730"/>
    <mergeCell ref="AN1730:AO1730"/>
    <mergeCell ref="H1731:I1731"/>
    <mergeCell ref="L1731:M1731"/>
    <mergeCell ref="P1731:Q1731"/>
    <mergeCell ref="T1731:U1731"/>
    <mergeCell ref="X1731:Y1731"/>
    <mergeCell ref="AB1731:AC1731"/>
    <mergeCell ref="AF1731:AG1731"/>
    <mergeCell ref="AJ1731:AK1731"/>
    <mergeCell ref="AF1729:AG1729"/>
    <mergeCell ref="AJ1729:AK1729"/>
    <mergeCell ref="AN1729:AO1729"/>
    <mergeCell ref="H1730:I1730"/>
    <mergeCell ref="L1730:M1730"/>
    <mergeCell ref="P1730:Q1730"/>
    <mergeCell ref="T1730:U1730"/>
    <mergeCell ref="X1730:Y1730"/>
    <mergeCell ref="AB1730:AC1730"/>
    <mergeCell ref="AF1730:AG1730"/>
    <mergeCell ref="H1729:I1729"/>
    <mergeCell ref="L1729:M1729"/>
    <mergeCell ref="P1729:Q1729"/>
    <mergeCell ref="T1729:U1729"/>
    <mergeCell ref="X1729:Y1729"/>
    <mergeCell ref="AB1729:AC1729"/>
    <mergeCell ref="AM1727:AO1727"/>
    <mergeCell ref="H1728:I1728"/>
    <mergeCell ref="L1728:M1728"/>
    <mergeCell ref="P1728:Q1728"/>
    <mergeCell ref="T1728:U1728"/>
    <mergeCell ref="X1728:Y1728"/>
    <mergeCell ref="AB1728:AC1728"/>
    <mergeCell ref="AF1728:AG1728"/>
    <mergeCell ref="AJ1728:AK1728"/>
    <mergeCell ref="AN1728:AO1728"/>
    <mergeCell ref="AI1726:AK1726"/>
    <mergeCell ref="AM1726:AO1726"/>
    <mergeCell ref="G1727:I1727"/>
    <mergeCell ref="K1727:M1727"/>
    <mergeCell ref="O1727:Q1727"/>
    <mergeCell ref="S1727:U1727"/>
    <mergeCell ref="W1727:Y1727"/>
    <mergeCell ref="AA1727:AC1727"/>
    <mergeCell ref="AE1727:AG1727"/>
    <mergeCell ref="AI1727:AK1727"/>
    <mergeCell ref="AE1725:AG1725"/>
    <mergeCell ref="AI1725:AK1725"/>
    <mergeCell ref="AM1725:AO1725"/>
    <mergeCell ref="G1726:I1726"/>
    <mergeCell ref="K1726:M1726"/>
    <mergeCell ref="O1726:Q1726"/>
    <mergeCell ref="S1726:U1726"/>
    <mergeCell ref="W1726:Y1726"/>
    <mergeCell ref="AA1726:AC1726"/>
    <mergeCell ref="AE1726:AG1726"/>
    <mergeCell ref="G1725:I1725"/>
    <mergeCell ref="K1725:M1725"/>
    <mergeCell ref="O1725:Q1725"/>
    <mergeCell ref="S1725:U1725"/>
    <mergeCell ref="W1725:Y1725"/>
    <mergeCell ref="AA1725:AC1725"/>
    <mergeCell ref="AN1723:AO1723"/>
    <mergeCell ref="H1724:I1724"/>
    <mergeCell ref="L1724:M1724"/>
    <mergeCell ref="P1724:Q1724"/>
    <mergeCell ref="T1724:U1724"/>
    <mergeCell ref="X1724:Y1724"/>
    <mergeCell ref="AB1724:AC1724"/>
    <mergeCell ref="AF1724:AG1724"/>
    <mergeCell ref="AJ1724:AK1724"/>
    <mergeCell ref="AN1724:AO1724"/>
    <mergeCell ref="AI1722:AK1722"/>
    <mergeCell ref="AM1722:AO1722"/>
    <mergeCell ref="H1723:I1723"/>
    <mergeCell ref="L1723:M1723"/>
    <mergeCell ref="P1723:Q1723"/>
    <mergeCell ref="T1723:U1723"/>
    <mergeCell ref="X1723:Y1723"/>
    <mergeCell ref="AB1723:AC1723"/>
    <mergeCell ref="AF1723:AG1723"/>
    <mergeCell ref="AJ1723:AK1723"/>
    <mergeCell ref="AE1721:AG1721"/>
    <mergeCell ref="AI1721:AK1721"/>
    <mergeCell ref="AM1721:AO1721"/>
    <mergeCell ref="G1722:I1722"/>
    <mergeCell ref="K1722:M1722"/>
    <mergeCell ref="O1722:Q1722"/>
    <mergeCell ref="S1722:U1722"/>
    <mergeCell ref="W1722:Y1722"/>
    <mergeCell ref="AA1722:AC1722"/>
    <mergeCell ref="AE1722:AG1722"/>
    <mergeCell ref="G1721:I1721"/>
    <mergeCell ref="K1721:M1721"/>
    <mergeCell ref="O1721:Q1721"/>
    <mergeCell ref="S1721:U1721"/>
    <mergeCell ref="W1721:Y1721"/>
    <mergeCell ref="AA1721:AC1721"/>
    <mergeCell ref="AN1719:AO1719"/>
    <mergeCell ref="G1720:I1720"/>
    <mergeCell ref="K1720:M1720"/>
    <mergeCell ref="O1720:Q1720"/>
    <mergeCell ref="S1720:U1720"/>
    <mergeCell ref="W1720:Y1720"/>
    <mergeCell ref="AA1720:AC1720"/>
    <mergeCell ref="AE1720:AG1720"/>
    <mergeCell ref="AI1720:AK1720"/>
    <mergeCell ref="AM1720:AO1720"/>
    <mergeCell ref="AM1718:AO1718"/>
    <mergeCell ref="A1719:E1719"/>
    <mergeCell ref="H1719:I1719"/>
    <mergeCell ref="L1719:M1719"/>
    <mergeCell ref="P1719:Q1719"/>
    <mergeCell ref="T1719:U1719"/>
    <mergeCell ref="X1719:Y1719"/>
    <mergeCell ref="AB1719:AC1719"/>
    <mergeCell ref="AF1719:AG1719"/>
    <mergeCell ref="AJ1719:AK1719"/>
    <mergeCell ref="AI1717:AK1717"/>
    <mergeCell ref="AM1717:AO1717"/>
    <mergeCell ref="G1718:I1718"/>
    <mergeCell ref="K1718:M1718"/>
    <mergeCell ref="O1718:Q1718"/>
    <mergeCell ref="S1718:U1718"/>
    <mergeCell ref="W1718:Y1718"/>
    <mergeCell ref="AA1718:AC1718"/>
    <mergeCell ref="AE1718:AG1718"/>
    <mergeCell ref="AI1718:AK1718"/>
    <mergeCell ref="AF1716:AG1716"/>
    <mergeCell ref="AJ1716:AK1716"/>
    <mergeCell ref="AN1716:AO1716"/>
    <mergeCell ref="G1717:I1717"/>
    <mergeCell ref="K1717:M1717"/>
    <mergeCell ref="O1717:Q1717"/>
    <mergeCell ref="S1717:U1717"/>
    <mergeCell ref="W1717:Y1717"/>
    <mergeCell ref="AA1717:AC1717"/>
    <mergeCell ref="AE1717:AG1717"/>
    <mergeCell ref="H1716:I1716"/>
    <mergeCell ref="L1716:M1716"/>
    <mergeCell ref="P1716:Q1716"/>
    <mergeCell ref="T1716:U1716"/>
    <mergeCell ref="X1716:Y1716"/>
    <mergeCell ref="AB1716:AC1716"/>
    <mergeCell ref="AM1714:AO1714"/>
    <mergeCell ref="H1715:I1715"/>
    <mergeCell ref="L1715:M1715"/>
    <mergeCell ref="P1715:Q1715"/>
    <mergeCell ref="T1715:U1715"/>
    <mergeCell ref="X1715:Y1715"/>
    <mergeCell ref="AB1715:AC1715"/>
    <mergeCell ref="AF1715:AG1715"/>
    <mergeCell ref="AJ1715:AK1715"/>
    <mergeCell ref="AN1715:AO1715"/>
    <mergeCell ref="AI1713:AK1713"/>
    <mergeCell ref="AM1713:AO1713"/>
    <mergeCell ref="G1714:I1714"/>
    <mergeCell ref="K1714:M1714"/>
    <mergeCell ref="O1714:Q1714"/>
    <mergeCell ref="S1714:U1714"/>
    <mergeCell ref="W1714:Y1714"/>
    <mergeCell ref="AA1714:AC1714"/>
    <mergeCell ref="AE1714:AG1714"/>
    <mergeCell ref="AI1714:AK1714"/>
    <mergeCell ref="AF1712:AG1712"/>
    <mergeCell ref="AJ1712:AK1712"/>
    <mergeCell ref="AN1712:AO1712"/>
    <mergeCell ref="G1713:I1713"/>
    <mergeCell ref="K1713:M1713"/>
    <mergeCell ref="O1713:Q1713"/>
    <mergeCell ref="S1713:U1713"/>
    <mergeCell ref="W1713:Y1713"/>
    <mergeCell ref="AA1713:AC1713"/>
    <mergeCell ref="AE1713:AG1713"/>
    <mergeCell ref="H1712:I1712"/>
    <mergeCell ref="L1712:M1712"/>
    <mergeCell ref="P1712:Q1712"/>
    <mergeCell ref="T1712:U1712"/>
    <mergeCell ref="X1712:Y1712"/>
    <mergeCell ref="AB1712:AC1712"/>
    <mergeCell ref="AM1710:AO1710"/>
    <mergeCell ref="H1711:I1711"/>
    <mergeCell ref="L1711:M1711"/>
    <mergeCell ref="P1711:Q1711"/>
    <mergeCell ref="T1711:U1711"/>
    <mergeCell ref="X1711:Y1711"/>
    <mergeCell ref="AB1711:AC1711"/>
    <mergeCell ref="AF1711:AG1711"/>
    <mergeCell ref="AJ1711:AK1711"/>
    <mergeCell ref="AN1711:AO1711"/>
    <mergeCell ref="AI1709:AK1709"/>
    <mergeCell ref="AM1709:AO1709"/>
    <mergeCell ref="G1710:I1710"/>
    <mergeCell ref="K1710:M1710"/>
    <mergeCell ref="O1710:Q1710"/>
    <mergeCell ref="S1710:U1710"/>
    <mergeCell ref="W1710:Y1710"/>
    <mergeCell ref="AA1710:AC1710"/>
    <mergeCell ref="AE1710:AG1710"/>
    <mergeCell ref="AI1710:AK1710"/>
    <mergeCell ref="AF1708:AG1708"/>
    <mergeCell ref="AJ1708:AK1708"/>
    <mergeCell ref="AN1708:AO1708"/>
    <mergeCell ref="G1709:I1709"/>
    <mergeCell ref="K1709:M1709"/>
    <mergeCell ref="O1709:Q1709"/>
    <mergeCell ref="S1709:U1709"/>
    <mergeCell ref="W1709:Y1709"/>
    <mergeCell ref="AA1709:AC1709"/>
    <mergeCell ref="AE1709:AG1709"/>
    <mergeCell ref="H1708:I1708"/>
    <mergeCell ref="L1708:M1708"/>
    <mergeCell ref="P1708:Q1708"/>
    <mergeCell ref="T1708:U1708"/>
    <mergeCell ref="X1708:Y1708"/>
    <mergeCell ref="AB1708:AC1708"/>
    <mergeCell ref="AN1706:AO1706"/>
    <mergeCell ref="H1707:I1707"/>
    <mergeCell ref="L1707:M1707"/>
    <mergeCell ref="P1707:Q1707"/>
    <mergeCell ref="T1707:U1707"/>
    <mergeCell ref="X1707:Y1707"/>
    <mergeCell ref="AB1707:AC1707"/>
    <mergeCell ref="AF1707:AG1707"/>
    <mergeCell ref="AJ1707:AK1707"/>
    <mergeCell ref="AN1707:AO1707"/>
    <mergeCell ref="AI1705:AK1705"/>
    <mergeCell ref="AM1705:AO1705"/>
    <mergeCell ref="H1706:I1706"/>
    <mergeCell ref="L1706:M1706"/>
    <mergeCell ref="P1706:Q1706"/>
    <mergeCell ref="T1706:U1706"/>
    <mergeCell ref="X1706:Y1706"/>
    <mergeCell ref="AB1706:AC1706"/>
    <mergeCell ref="AF1706:AG1706"/>
    <mergeCell ref="AJ1706:AK1706"/>
    <mergeCell ref="AE1704:AG1704"/>
    <mergeCell ref="AI1704:AK1704"/>
    <mergeCell ref="AM1704:AO1704"/>
    <mergeCell ref="G1705:I1705"/>
    <mergeCell ref="K1705:M1705"/>
    <mergeCell ref="O1705:Q1705"/>
    <mergeCell ref="S1705:U1705"/>
    <mergeCell ref="W1705:Y1705"/>
    <mergeCell ref="AA1705:AC1705"/>
    <mergeCell ref="AE1705:AG1705"/>
    <mergeCell ref="G1704:I1704"/>
    <mergeCell ref="K1704:M1704"/>
    <mergeCell ref="O1704:Q1704"/>
    <mergeCell ref="S1704:U1704"/>
    <mergeCell ref="W1704:Y1704"/>
    <mergeCell ref="AA1704:AC1704"/>
    <mergeCell ref="AN1702:AO1702"/>
    <mergeCell ref="H1703:I1703"/>
    <mergeCell ref="L1703:M1703"/>
    <mergeCell ref="P1703:Q1703"/>
    <mergeCell ref="T1703:U1703"/>
    <mergeCell ref="X1703:Y1703"/>
    <mergeCell ref="AB1703:AC1703"/>
    <mergeCell ref="AF1703:AG1703"/>
    <mergeCell ref="AJ1703:AK1703"/>
    <mergeCell ref="AN1703:AO1703"/>
    <mergeCell ref="AI1701:AK1701"/>
    <mergeCell ref="AM1701:AO1701"/>
    <mergeCell ref="H1702:I1702"/>
    <mergeCell ref="L1702:M1702"/>
    <mergeCell ref="P1702:Q1702"/>
    <mergeCell ref="T1702:U1702"/>
    <mergeCell ref="X1702:Y1702"/>
    <mergeCell ref="AB1702:AC1702"/>
    <mergeCell ref="AF1702:AG1702"/>
    <mergeCell ref="AJ1702:AK1702"/>
    <mergeCell ref="AE1700:AG1700"/>
    <mergeCell ref="AI1700:AK1700"/>
    <mergeCell ref="AM1700:AO1700"/>
    <mergeCell ref="G1701:I1701"/>
    <mergeCell ref="K1701:M1701"/>
    <mergeCell ref="O1701:Q1701"/>
    <mergeCell ref="S1701:U1701"/>
    <mergeCell ref="W1701:Y1701"/>
    <mergeCell ref="AA1701:AC1701"/>
    <mergeCell ref="AE1701:AG1701"/>
    <mergeCell ref="G1700:I1700"/>
    <mergeCell ref="K1700:M1700"/>
    <mergeCell ref="O1700:Q1700"/>
    <mergeCell ref="S1700:U1700"/>
    <mergeCell ref="W1700:Y1700"/>
    <mergeCell ref="AA1700:AC1700"/>
    <mergeCell ref="AN1698:AO1698"/>
    <mergeCell ref="H1699:I1699"/>
    <mergeCell ref="L1699:M1699"/>
    <mergeCell ref="P1699:Q1699"/>
    <mergeCell ref="T1699:U1699"/>
    <mergeCell ref="X1699:Y1699"/>
    <mergeCell ref="AB1699:AC1699"/>
    <mergeCell ref="AF1699:AG1699"/>
    <mergeCell ref="AJ1699:AK1699"/>
    <mergeCell ref="AN1699:AO1699"/>
    <mergeCell ref="AI1697:AK1697"/>
    <mergeCell ref="AM1697:AO1697"/>
    <mergeCell ref="H1698:I1698"/>
    <mergeCell ref="L1698:M1698"/>
    <mergeCell ref="P1698:Q1698"/>
    <mergeCell ref="T1698:U1698"/>
    <mergeCell ref="X1698:Y1698"/>
    <mergeCell ref="AB1698:AC1698"/>
    <mergeCell ref="AF1698:AG1698"/>
    <mergeCell ref="AJ1698:AK1698"/>
    <mergeCell ref="AE1696:AG1696"/>
    <mergeCell ref="AI1696:AK1696"/>
    <mergeCell ref="AM1696:AO1696"/>
    <mergeCell ref="G1697:I1697"/>
    <mergeCell ref="K1697:M1697"/>
    <mergeCell ref="O1697:Q1697"/>
    <mergeCell ref="S1697:U1697"/>
    <mergeCell ref="W1697:Y1697"/>
    <mergeCell ref="AA1697:AC1697"/>
    <mergeCell ref="AE1697:AG1697"/>
    <mergeCell ref="G1696:I1696"/>
    <mergeCell ref="K1696:M1696"/>
    <mergeCell ref="O1696:Q1696"/>
    <mergeCell ref="S1696:U1696"/>
    <mergeCell ref="W1696:Y1696"/>
    <mergeCell ref="AA1696:AC1696"/>
    <mergeCell ref="AN1694:AO1694"/>
    <mergeCell ref="H1695:I1695"/>
    <mergeCell ref="L1695:M1695"/>
    <mergeCell ref="P1695:Q1695"/>
    <mergeCell ref="T1695:U1695"/>
    <mergeCell ref="X1695:Y1695"/>
    <mergeCell ref="AB1695:AC1695"/>
    <mergeCell ref="AF1695:AG1695"/>
    <mergeCell ref="AJ1695:AK1695"/>
    <mergeCell ref="AN1695:AO1695"/>
    <mergeCell ref="AJ1693:AK1693"/>
    <mergeCell ref="AN1693:AO1693"/>
    <mergeCell ref="H1694:I1694"/>
    <mergeCell ref="L1694:M1694"/>
    <mergeCell ref="P1694:Q1694"/>
    <mergeCell ref="T1694:U1694"/>
    <mergeCell ref="X1694:Y1694"/>
    <mergeCell ref="AB1694:AC1694"/>
    <mergeCell ref="AF1694:AG1694"/>
    <mergeCell ref="AJ1694:AK1694"/>
    <mergeCell ref="AE1692:AG1692"/>
    <mergeCell ref="AI1692:AK1692"/>
    <mergeCell ref="AM1692:AO1692"/>
    <mergeCell ref="H1693:I1693"/>
    <mergeCell ref="L1693:M1693"/>
    <mergeCell ref="P1693:Q1693"/>
    <mergeCell ref="T1693:U1693"/>
    <mergeCell ref="X1693:Y1693"/>
    <mergeCell ref="AB1693:AC1693"/>
    <mergeCell ref="AF1693:AG1693"/>
    <mergeCell ref="G1692:I1692"/>
    <mergeCell ref="K1692:M1692"/>
    <mergeCell ref="O1692:Q1692"/>
    <mergeCell ref="S1692:U1692"/>
    <mergeCell ref="W1692:Y1692"/>
    <mergeCell ref="AA1692:AC1692"/>
    <mergeCell ref="AM1690:AO1690"/>
    <mergeCell ref="G1691:I1691"/>
    <mergeCell ref="K1691:M1691"/>
    <mergeCell ref="O1691:Q1691"/>
    <mergeCell ref="S1691:U1691"/>
    <mergeCell ref="W1691:Y1691"/>
    <mergeCell ref="AA1691:AC1691"/>
    <mergeCell ref="AE1691:AG1691"/>
    <mergeCell ref="AI1691:AK1691"/>
    <mergeCell ref="AM1691:AO1691"/>
    <mergeCell ref="AI1689:AK1689"/>
    <mergeCell ref="AM1689:AO1689"/>
    <mergeCell ref="G1690:I1690"/>
    <mergeCell ref="K1690:M1690"/>
    <mergeCell ref="O1690:Q1690"/>
    <mergeCell ref="S1690:U1690"/>
    <mergeCell ref="W1690:Y1690"/>
    <mergeCell ref="AA1690:AC1690"/>
    <mergeCell ref="AE1690:AG1690"/>
    <mergeCell ref="AI1690:AK1690"/>
    <mergeCell ref="AF1688:AG1688"/>
    <mergeCell ref="AJ1688:AK1688"/>
    <mergeCell ref="AN1688:AO1688"/>
    <mergeCell ref="G1689:I1689"/>
    <mergeCell ref="K1689:M1689"/>
    <mergeCell ref="O1689:Q1689"/>
    <mergeCell ref="S1689:U1689"/>
    <mergeCell ref="W1689:Y1689"/>
    <mergeCell ref="AA1689:AC1689"/>
    <mergeCell ref="AE1689:AG1689"/>
    <mergeCell ref="H1688:I1688"/>
    <mergeCell ref="L1688:M1688"/>
    <mergeCell ref="P1688:Q1688"/>
    <mergeCell ref="T1688:U1688"/>
    <mergeCell ref="X1688:Y1688"/>
    <mergeCell ref="AB1688:AC1688"/>
    <mergeCell ref="AN1686:AO1686"/>
    <mergeCell ref="H1687:I1687"/>
    <mergeCell ref="L1687:M1687"/>
    <mergeCell ref="P1687:Q1687"/>
    <mergeCell ref="T1687:U1687"/>
    <mergeCell ref="X1687:Y1687"/>
    <mergeCell ref="AB1687:AC1687"/>
    <mergeCell ref="AF1687:AG1687"/>
    <mergeCell ref="AJ1687:AK1687"/>
    <mergeCell ref="AN1687:AO1687"/>
    <mergeCell ref="AI1685:AK1685"/>
    <mergeCell ref="AM1685:AO1685"/>
    <mergeCell ref="H1686:I1686"/>
    <mergeCell ref="L1686:M1686"/>
    <mergeCell ref="P1686:Q1686"/>
    <mergeCell ref="T1686:U1686"/>
    <mergeCell ref="X1686:Y1686"/>
    <mergeCell ref="AB1686:AC1686"/>
    <mergeCell ref="AF1686:AG1686"/>
    <mergeCell ref="AJ1686:AK1686"/>
    <mergeCell ref="AE1684:AG1684"/>
    <mergeCell ref="AI1684:AK1684"/>
    <mergeCell ref="AM1684:AO1684"/>
    <mergeCell ref="G1685:I1685"/>
    <mergeCell ref="K1685:M1685"/>
    <mergeCell ref="O1685:Q1685"/>
    <mergeCell ref="S1685:U1685"/>
    <mergeCell ref="W1685:Y1685"/>
    <mergeCell ref="AA1685:AC1685"/>
    <mergeCell ref="AE1685:AG1685"/>
    <mergeCell ref="G1684:I1684"/>
    <mergeCell ref="K1684:M1684"/>
    <mergeCell ref="O1684:Q1684"/>
    <mergeCell ref="S1684:U1684"/>
    <mergeCell ref="W1684:Y1684"/>
    <mergeCell ref="AA1684:AC1684"/>
    <mergeCell ref="AN1682:AO1682"/>
    <mergeCell ref="H1683:I1683"/>
    <mergeCell ref="L1683:M1683"/>
    <mergeCell ref="P1683:Q1683"/>
    <mergeCell ref="T1683:U1683"/>
    <mergeCell ref="X1683:Y1683"/>
    <mergeCell ref="AB1683:AC1683"/>
    <mergeCell ref="AF1683:AG1683"/>
    <mergeCell ref="AJ1683:AK1683"/>
    <mergeCell ref="AN1683:AO1683"/>
    <mergeCell ref="AJ1681:AK1681"/>
    <mergeCell ref="AN1681:AO1681"/>
    <mergeCell ref="H1682:I1682"/>
    <mergeCell ref="L1682:M1682"/>
    <mergeCell ref="P1682:Q1682"/>
    <mergeCell ref="T1682:U1682"/>
    <mergeCell ref="X1682:Y1682"/>
    <mergeCell ref="AB1682:AC1682"/>
    <mergeCell ref="AF1682:AG1682"/>
    <mergeCell ref="AJ1682:AK1682"/>
    <mergeCell ref="AF1680:AG1680"/>
    <mergeCell ref="AJ1680:AK1680"/>
    <mergeCell ref="AN1680:AO1680"/>
    <mergeCell ref="H1681:I1681"/>
    <mergeCell ref="L1681:M1681"/>
    <mergeCell ref="P1681:Q1681"/>
    <mergeCell ref="T1681:U1681"/>
    <mergeCell ref="X1681:Y1681"/>
    <mergeCell ref="AB1681:AC1681"/>
    <mergeCell ref="AF1681:AG1681"/>
    <mergeCell ref="H1680:I1680"/>
    <mergeCell ref="L1680:M1680"/>
    <mergeCell ref="P1680:Q1680"/>
    <mergeCell ref="T1680:U1680"/>
    <mergeCell ref="X1680:Y1680"/>
    <mergeCell ref="AB1680:AC1680"/>
    <mergeCell ref="AN1678:AO1678"/>
    <mergeCell ref="H1679:I1679"/>
    <mergeCell ref="L1679:M1679"/>
    <mergeCell ref="P1679:Q1679"/>
    <mergeCell ref="T1679:U1679"/>
    <mergeCell ref="X1679:Y1679"/>
    <mergeCell ref="AB1679:AC1679"/>
    <mergeCell ref="AF1679:AG1679"/>
    <mergeCell ref="AJ1679:AK1679"/>
    <mergeCell ref="AN1679:AO1679"/>
    <mergeCell ref="AJ1677:AK1677"/>
    <mergeCell ref="AN1677:AO1677"/>
    <mergeCell ref="H1678:I1678"/>
    <mergeCell ref="L1678:M1678"/>
    <mergeCell ref="P1678:Q1678"/>
    <mergeCell ref="T1678:U1678"/>
    <mergeCell ref="X1678:Y1678"/>
    <mergeCell ref="AB1678:AC1678"/>
    <mergeCell ref="AF1678:AG1678"/>
    <mergeCell ref="AJ1678:AK1678"/>
    <mergeCell ref="AF1676:AG1676"/>
    <mergeCell ref="AJ1676:AK1676"/>
    <mergeCell ref="AN1676:AO1676"/>
    <mergeCell ref="H1677:I1677"/>
    <mergeCell ref="L1677:M1677"/>
    <mergeCell ref="P1677:Q1677"/>
    <mergeCell ref="T1677:U1677"/>
    <mergeCell ref="X1677:Y1677"/>
    <mergeCell ref="AB1677:AC1677"/>
    <mergeCell ref="AF1677:AG1677"/>
    <mergeCell ref="H1676:I1676"/>
    <mergeCell ref="L1676:M1676"/>
    <mergeCell ref="P1676:Q1676"/>
    <mergeCell ref="T1676:U1676"/>
    <mergeCell ref="X1676:Y1676"/>
    <mergeCell ref="AB1676:AC1676"/>
    <mergeCell ref="AN1674:AO1674"/>
    <mergeCell ref="H1675:I1675"/>
    <mergeCell ref="L1675:M1675"/>
    <mergeCell ref="P1675:Q1675"/>
    <mergeCell ref="T1675:U1675"/>
    <mergeCell ref="X1675:Y1675"/>
    <mergeCell ref="AB1675:AC1675"/>
    <mergeCell ref="AF1675:AG1675"/>
    <mergeCell ref="AJ1675:AK1675"/>
    <mergeCell ref="AN1675:AO1675"/>
    <mergeCell ref="AJ1673:AK1673"/>
    <mergeCell ref="AN1673:AO1673"/>
    <mergeCell ref="H1674:I1674"/>
    <mergeCell ref="L1674:M1674"/>
    <mergeCell ref="P1674:Q1674"/>
    <mergeCell ref="T1674:U1674"/>
    <mergeCell ref="X1674:Y1674"/>
    <mergeCell ref="AB1674:AC1674"/>
    <mergeCell ref="AF1674:AG1674"/>
    <mergeCell ref="AJ1674:AK1674"/>
    <mergeCell ref="AF1672:AG1672"/>
    <mergeCell ref="AJ1672:AK1672"/>
    <mergeCell ref="AN1672:AO1672"/>
    <mergeCell ref="H1673:I1673"/>
    <mergeCell ref="L1673:M1673"/>
    <mergeCell ref="P1673:Q1673"/>
    <mergeCell ref="T1673:U1673"/>
    <mergeCell ref="X1673:Y1673"/>
    <mergeCell ref="AB1673:AC1673"/>
    <mergeCell ref="AF1673:AG1673"/>
    <mergeCell ref="H1672:I1672"/>
    <mergeCell ref="L1672:M1672"/>
    <mergeCell ref="P1672:Q1672"/>
    <mergeCell ref="T1672:U1672"/>
    <mergeCell ref="X1672:Y1672"/>
    <mergeCell ref="AB1672:AC1672"/>
    <mergeCell ref="AM1670:AO1670"/>
    <mergeCell ref="H1671:I1671"/>
    <mergeCell ref="L1671:M1671"/>
    <mergeCell ref="P1671:Q1671"/>
    <mergeCell ref="T1671:U1671"/>
    <mergeCell ref="X1671:Y1671"/>
    <mergeCell ref="AB1671:AC1671"/>
    <mergeCell ref="AF1671:AG1671"/>
    <mergeCell ref="AJ1671:AK1671"/>
    <mergeCell ref="AN1671:AO1671"/>
    <mergeCell ref="AI1669:AK1669"/>
    <mergeCell ref="AM1669:AO1669"/>
    <mergeCell ref="G1670:I1670"/>
    <mergeCell ref="K1670:M1670"/>
    <mergeCell ref="O1670:Q1670"/>
    <mergeCell ref="S1670:U1670"/>
    <mergeCell ref="W1670:Y1670"/>
    <mergeCell ref="AA1670:AC1670"/>
    <mergeCell ref="AE1670:AG1670"/>
    <mergeCell ref="AI1670:AK1670"/>
    <mergeCell ref="AE1668:AG1668"/>
    <mergeCell ref="AI1668:AK1668"/>
    <mergeCell ref="AM1668:AO1668"/>
    <mergeCell ref="G1669:I1669"/>
    <mergeCell ref="K1669:M1669"/>
    <mergeCell ref="O1669:Q1669"/>
    <mergeCell ref="S1669:U1669"/>
    <mergeCell ref="W1669:Y1669"/>
    <mergeCell ref="AA1669:AC1669"/>
    <mergeCell ref="AE1669:AG1669"/>
    <mergeCell ref="G1668:I1668"/>
    <mergeCell ref="K1668:M1668"/>
    <mergeCell ref="O1668:Q1668"/>
    <mergeCell ref="S1668:U1668"/>
    <mergeCell ref="W1668:Y1668"/>
    <mergeCell ref="AA1668:AC1668"/>
    <mergeCell ref="AN1666:AO1666"/>
    <mergeCell ref="H1667:I1667"/>
    <mergeCell ref="L1667:M1667"/>
    <mergeCell ref="P1667:Q1667"/>
    <mergeCell ref="T1667:U1667"/>
    <mergeCell ref="X1667:Y1667"/>
    <mergeCell ref="AB1667:AC1667"/>
    <mergeCell ref="AF1667:AG1667"/>
    <mergeCell ref="AJ1667:AK1667"/>
    <mergeCell ref="AN1667:AO1667"/>
    <mergeCell ref="AI1665:AK1665"/>
    <mergeCell ref="AM1665:AO1665"/>
    <mergeCell ref="H1666:I1666"/>
    <mergeCell ref="L1666:M1666"/>
    <mergeCell ref="P1666:Q1666"/>
    <mergeCell ref="T1666:U1666"/>
    <mergeCell ref="X1666:Y1666"/>
    <mergeCell ref="AB1666:AC1666"/>
    <mergeCell ref="AF1666:AG1666"/>
    <mergeCell ref="AJ1666:AK1666"/>
    <mergeCell ref="AE1664:AG1664"/>
    <mergeCell ref="AI1664:AK1664"/>
    <mergeCell ref="AM1664:AO1664"/>
    <mergeCell ref="G1665:I1665"/>
    <mergeCell ref="K1665:M1665"/>
    <mergeCell ref="O1665:Q1665"/>
    <mergeCell ref="S1665:U1665"/>
    <mergeCell ref="W1665:Y1665"/>
    <mergeCell ref="AA1665:AC1665"/>
    <mergeCell ref="AE1665:AG1665"/>
    <mergeCell ref="G1664:I1664"/>
    <mergeCell ref="K1664:M1664"/>
    <mergeCell ref="O1664:Q1664"/>
    <mergeCell ref="S1664:U1664"/>
    <mergeCell ref="W1664:Y1664"/>
    <mergeCell ref="AA1664:AC1664"/>
    <mergeCell ref="AN1662:AO1662"/>
    <mergeCell ref="H1663:I1663"/>
    <mergeCell ref="L1663:M1663"/>
    <mergeCell ref="P1663:Q1663"/>
    <mergeCell ref="T1663:U1663"/>
    <mergeCell ref="X1663:Y1663"/>
    <mergeCell ref="AB1663:AC1663"/>
    <mergeCell ref="AF1663:AG1663"/>
    <mergeCell ref="AJ1663:AK1663"/>
    <mergeCell ref="AN1663:AO1663"/>
    <mergeCell ref="AJ1661:AK1661"/>
    <mergeCell ref="AN1661:AO1661"/>
    <mergeCell ref="H1662:I1662"/>
    <mergeCell ref="L1662:M1662"/>
    <mergeCell ref="P1662:Q1662"/>
    <mergeCell ref="T1662:U1662"/>
    <mergeCell ref="X1662:Y1662"/>
    <mergeCell ref="AB1662:AC1662"/>
    <mergeCell ref="AF1662:AG1662"/>
    <mergeCell ref="AJ1662:AK1662"/>
    <mergeCell ref="AF1660:AG1660"/>
    <mergeCell ref="AJ1660:AK1660"/>
    <mergeCell ref="AN1660:AO1660"/>
    <mergeCell ref="H1661:I1661"/>
    <mergeCell ref="L1661:M1661"/>
    <mergeCell ref="P1661:Q1661"/>
    <mergeCell ref="T1661:U1661"/>
    <mergeCell ref="X1661:Y1661"/>
    <mergeCell ref="AB1661:AC1661"/>
    <mergeCell ref="AF1661:AG1661"/>
    <mergeCell ref="H1660:I1660"/>
    <mergeCell ref="L1660:M1660"/>
    <mergeCell ref="P1660:Q1660"/>
    <mergeCell ref="T1660:U1660"/>
    <mergeCell ref="X1660:Y1660"/>
    <mergeCell ref="AB1660:AC1660"/>
    <mergeCell ref="AN1658:AO1658"/>
    <mergeCell ref="H1659:I1659"/>
    <mergeCell ref="L1659:M1659"/>
    <mergeCell ref="P1659:Q1659"/>
    <mergeCell ref="T1659:U1659"/>
    <mergeCell ref="X1659:Y1659"/>
    <mergeCell ref="AB1659:AC1659"/>
    <mergeCell ref="AF1659:AG1659"/>
    <mergeCell ref="AJ1659:AK1659"/>
    <mergeCell ref="AN1659:AO1659"/>
    <mergeCell ref="AJ1657:AK1657"/>
    <mergeCell ref="AN1657:AO1657"/>
    <mergeCell ref="H1658:I1658"/>
    <mergeCell ref="L1658:M1658"/>
    <mergeCell ref="P1658:Q1658"/>
    <mergeCell ref="T1658:U1658"/>
    <mergeCell ref="X1658:Y1658"/>
    <mergeCell ref="AB1658:AC1658"/>
    <mergeCell ref="AF1658:AG1658"/>
    <mergeCell ref="AJ1658:AK1658"/>
    <mergeCell ref="AF1656:AG1656"/>
    <mergeCell ref="AJ1656:AK1656"/>
    <mergeCell ref="AN1656:AO1656"/>
    <mergeCell ref="H1657:I1657"/>
    <mergeCell ref="L1657:M1657"/>
    <mergeCell ref="P1657:Q1657"/>
    <mergeCell ref="T1657:U1657"/>
    <mergeCell ref="X1657:Y1657"/>
    <mergeCell ref="AB1657:AC1657"/>
    <mergeCell ref="AF1657:AG1657"/>
    <mergeCell ref="H1656:I1656"/>
    <mergeCell ref="L1656:M1656"/>
    <mergeCell ref="P1656:Q1656"/>
    <mergeCell ref="T1656:U1656"/>
    <mergeCell ref="X1656:Y1656"/>
    <mergeCell ref="AB1656:AC1656"/>
    <mergeCell ref="AM1654:AO1654"/>
    <mergeCell ref="G1655:I1655"/>
    <mergeCell ref="K1655:M1655"/>
    <mergeCell ref="O1655:Q1655"/>
    <mergeCell ref="S1655:U1655"/>
    <mergeCell ref="W1655:Y1655"/>
    <mergeCell ref="AA1655:AC1655"/>
    <mergeCell ref="AE1655:AG1655"/>
    <mergeCell ref="AI1655:AK1655"/>
    <mergeCell ref="AM1655:AO1655"/>
    <mergeCell ref="AJ1653:AK1653"/>
    <mergeCell ref="AN1653:AO1653"/>
    <mergeCell ref="G1654:I1654"/>
    <mergeCell ref="K1654:M1654"/>
    <mergeCell ref="O1654:Q1654"/>
    <mergeCell ref="S1654:U1654"/>
    <mergeCell ref="W1654:Y1654"/>
    <mergeCell ref="AA1654:AC1654"/>
    <mergeCell ref="AE1654:AG1654"/>
    <mergeCell ref="AI1654:AK1654"/>
    <mergeCell ref="AF1652:AG1652"/>
    <mergeCell ref="AJ1652:AK1652"/>
    <mergeCell ref="AN1652:AO1652"/>
    <mergeCell ref="H1653:I1653"/>
    <mergeCell ref="L1653:M1653"/>
    <mergeCell ref="P1653:Q1653"/>
    <mergeCell ref="T1653:U1653"/>
    <mergeCell ref="X1653:Y1653"/>
    <mergeCell ref="AB1653:AC1653"/>
    <mergeCell ref="AF1653:AG1653"/>
    <mergeCell ref="H1652:I1652"/>
    <mergeCell ref="L1652:M1652"/>
    <mergeCell ref="P1652:Q1652"/>
    <mergeCell ref="T1652:U1652"/>
    <mergeCell ref="X1652:Y1652"/>
    <mergeCell ref="AB1652:AC1652"/>
    <mergeCell ref="AN1650:AO1650"/>
    <mergeCell ref="H1651:I1651"/>
    <mergeCell ref="L1651:M1651"/>
    <mergeCell ref="P1651:Q1651"/>
    <mergeCell ref="T1651:U1651"/>
    <mergeCell ref="X1651:Y1651"/>
    <mergeCell ref="AB1651:AC1651"/>
    <mergeCell ref="AF1651:AG1651"/>
    <mergeCell ref="AJ1651:AK1651"/>
    <mergeCell ref="AN1651:AO1651"/>
    <mergeCell ref="AJ1649:AK1649"/>
    <mergeCell ref="AN1649:AO1649"/>
    <mergeCell ref="H1650:I1650"/>
    <mergeCell ref="L1650:M1650"/>
    <mergeCell ref="P1650:Q1650"/>
    <mergeCell ref="T1650:U1650"/>
    <mergeCell ref="X1650:Y1650"/>
    <mergeCell ref="AB1650:AC1650"/>
    <mergeCell ref="AF1650:AG1650"/>
    <mergeCell ref="AJ1650:AK1650"/>
    <mergeCell ref="AE1648:AG1648"/>
    <mergeCell ref="AI1648:AK1648"/>
    <mergeCell ref="AM1648:AO1648"/>
    <mergeCell ref="H1649:I1649"/>
    <mergeCell ref="L1649:M1649"/>
    <mergeCell ref="P1649:Q1649"/>
    <mergeCell ref="T1649:U1649"/>
    <mergeCell ref="X1649:Y1649"/>
    <mergeCell ref="AB1649:AC1649"/>
    <mergeCell ref="AF1649:AG1649"/>
    <mergeCell ref="G1648:I1648"/>
    <mergeCell ref="K1648:M1648"/>
    <mergeCell ref="O1648:Q1648"/>
    <mergeCell ref="S1648:U1648"/>
    <mergeCell ref="W1648:Y1648"/>
    <mergeCell ref="AA1648:AC1648"/>
    <mergeCell ref="AM1646:AO1646"/>
    <mergeCell ref="G1647:I1647"/>
    <mergeCell ref="K1647:M1647"/>
    <mergeCell ref="O1647:Q1647"/>
    <mergeCell ref="S1647:U1647"/>
    <mergeCell ref="W1647:Y1647"/>
    <mergeCell ref="AA1647:AC1647"/>
    <mergeCell ref="AE1647:AG1647"/>
    <mergeCell ref="AI1647:AK1647"/>
    <mergeCell ref="AM1647:AO1647"/>
    <mergeCell ref="AJ1645:AK1645"/>
    <mergeCell ref="AN1645:AO1645"/>
    <mergeCell ref="G1646:I1646"/>
    <mergeCell ref="K1646:M1646"/>
    <mergeCell ref="O1646:Q1646"/>
    <mergeCell ref="S1646:U1646"/>
    <mergeCell ref="W1646:Y1646"/>
    <mergeCell ref="AA1646:AC1646"/>
    <mergeCell ref="AE1646:AG1646"/>
    <mergeCell ref="AI1646:AK1646"/>
    <mergeCell ref="AF1644:AG1644"/>
    <mergeCell ref="AJ1644:AK1644"/>
    <mergeCell ref="AN1644:AO1644"/>
    <mergeCell ref="H1645:I1645"/>
    <mergeCell ref="L1645:M1645"/>
    <mergeCell ref="P1645:Q1645"/>
    <mergeCell ref="T1645:U1645"/>
    <mergeCell ref="X1645:Y1645"/>
    <mergeCell ref="AB1645:AC1645"/>
    <mergeCell ref="AF1645:AG1645"/>
    <mergeCell ref="H1644:I1644"/>
    <mergeCell ref="L1644:M1644"/>
    <mergeCell ref="P1644:Q1644"/>
    <mergeCell ref="T1644:U1644"/>
    <mergeCell ref="X1644:Y1644"/>
    <mergeCell ref="AB1644:AC1644"/>
    <mergeCell ref="AN1642:AO1642"/>
    <mergeCell ref="H1643:I1643"/>
    <mergeCell ref="L1643:M1643"/>
    <mergeCell ref="P1643:Q1643"/>
    <mergeCell ref="T1643:U1643"/>
    <mergeCell ref="X1643:Y1643"/>
    <mergeCell ref="AB1643:AC1643"/>
    <mergeCell ref="AF1643:AG1643"/>
    <mergeCell ref="AJ1643:AK1643"/>
    <mergeCell ref="AN1643:AO1643"/>
    <mergeCell ref="AI1641:AK1641"/>
    <mergeCell ref="AM1641:AO1641"/>
    <mergeCell ref="H1642:I1642"/>
    <mergeCell ref="L1642:M1642"/>
    <mergeCell ref="P1642:Q1642"/>
    <mergeCell ref="T1642:U1642"/>
    <mergeCell ref="X1642:Y1642"/>
    <mergeCell ref="AB1642:AC1642"/>
    <mergeCell ref="AF1642:AG1642"/>
    <mergeCell ref="AJ1642:AK1642"/>
    <mergeCell ref="AE1640:AG1640"/>
    <mergeCell ref="AI1640:AK1640"/>
    <mergeCell ref="AM1640:AO1640"/>
    <mergeCell ref="G1641:I1641"/>
    <mergeCell ref="K1641:M1641"/>
    <mergeCell ref="O1641:Q1641"/>
    <mergeCell ref="S1641:U1641"/>
    <mergeCell ref="W1641:Y1641"/>
    <mergeCell ref="AA1641:AC1641"/>
    <mergeCell ref="AE1641:AG1641"/>
    <mergeCell ref="G1640:I1640"/>
    <mergeCell ref="K1640:M1640"/>
    <mergeCell ref="O1640:Q1640"/>
    <mergeCell ref="S1640:U1640"/>
    <mergeCell ref="W1640:Y1640"/>
    <mergeCell ref="AA1640:AC1640"/>
    <mergeCell ref="AM1638:AO1638"/>
    <mergeCell ref="G1639:I1639"/>
    <mergeCell ref="K1639:M1639"/>
    <mergeCell ref="O1639:Q1639"/>
    <mergeCell ref="S1639:U1639"/>
    <mergeCell ref="W1639:Y1639"/>
    <mergeCell ref="AA1639:AC1639"/>
    <mergeCell ref="AE1639:AG1639"/>
    <mergeCell ref="AI1639:AK1639"/>
    <mergeCell ref="AM1639:AO1639"/>
    <mergeCell ref="AJ1637:AK1637"/>
    <mergeCell ref="AN1637:AO1637"/>
    <mergeCell ref="G1638:I1638"/>
    <mergeCell ref="K1638:M1638"/>
    <mergeCell ref="O1638:Q1638"/>
    <mergeCell ref="S1638:U1638"/>
    <mergeCell ref="W1638:Y1638"/>
    <mergeCell ref="AA1638:AC1638"/>
    <mergeCell ref="AE1638:AG1638"/>
    <mergeCell ref="AI1638:AK1638"/>
    <mergeCell ref="AF1636:AG1636"/>
    <mergeCell ref="AJ1636:AK1636"/>
    <mergeCell ref="AN1636:AO1636"/>
    <mergeCell ref="H1637:I1637"/>
    <mergeCell ref="L1637:M1637"/>
    <mergeCell ref="P1637:Q1637"/>
    <mergeCell ref="T1637:U1637"/>
    <mergeCell ref="X1637:Y1637"/>
    <mergeCell ref="AB1637:AC1637"/>
    <mergeCell ref="AF1637:AG1637"/>
    <mergeCell ref="H1636:I1636"/>
    <mergeCell ref="L1636:M1636"/>
    <mergeCell ref="P1636:Q1636"/>
    <mergeCell ref="T1636:U1636"/>
    <mergeCell ref="X1636:Y1636"/>
    <mergeCell ref="AB1636:AC1636"/>
    <mergeCell ref="AN1634:AO1634"/>
    <mergeCell ref="H1635:I1635"/>
    <mergeCell ref="L1635:M1635"/>
    <mergeCell ref="P1635:Q1635"/>
    <mergeCell ref="T1635:U1635"/>
    <mergeCell ref="X1635:Y1635"/>
    <mergeCell ref="AB1635:AC1635"/>
    <mergeCell ref="AF1635:AG1635"/>
    <mergeCell ref="AJ1635:AK1635"/>
    <mergeCell ref="AN1635:AO1635"/>
    <mergeCell ref="AJ1633:AK1633"/>
    <mergeCell ref="AN1633:AO1633"/>
    <mergeCell ref="H1634:I1634"/>
    <mergeCell ref="L1634:M1634"/>
    <mergeCell ref="P1634:Q1634"/>
    <mergeCell ref="T1634:U1634"/>
    <mergeCell ref="X1634:Y1634"/>
    <mergeCell ref="AB1634:AC1634"/>
    <mergeCell ref="AF1634:AG1634"/>
    <mergeCell ref="AJ1634:AK1634"/>
    <mergeCell ref="AE1632:AG1632"/>
    <mergeCell ref="AI1632:AK1632"/>
    <mergeCell ref="AM1632:AO1632"/>
    <mergeCell ref="H1633:I1633"/>
    <mergeCell ref="L1633:M1633"/>
    <mergeCell ref="P1633:Q1633"/>
    <mergeCell ref="T1633:U1633"/>
    <mergeCell ref="X1633:Y1633"/>
    <mergeCell ref="AB1633:AC1633"/>
    <mergeCell ref="AF1633:AG1633"/>
    <mergeCell ref="G1632:I1632"/>
    <mergeCell ref="K1632:M1632"/>
    <mergeCell ref="O1632:Q1632"/>
    <mergeCell ref="S1632:U1632"/>
    <mergeCell ref="W1632:Y1632"/>
    <mergeCell ref="AA1632:AC1632"/>
    <mergeCell ref="AN1630:AO1630"/>
    <mergeCell ref="G1631:I1631"/>
    <mergeCell ref="K1631:M1631"/>
    <mergeCell ref="O1631:Q1631"/>
    <mergeCell ref="S1631:U1631"/>
    <mergeCell ref="W1631:Y1631"/>
    <mergeCell ref="AA1631:AC1631"/>
    <mergeCell ref="AE1631:AG1631"/>
    <mergeCell ref="AI1631:AK1631"/>
    <mergeCell ref="AM1631:AO1631"/>
    <mergeCell ref="AJ1629:AK1629"/>
    <mergeCell ref="AN1629:AO1629"/>
    <mergeCell ref="H1630:I1630"/>
    <mergeCell ref="L1630:M1630"/>
    <mergeCell ref="P1630:Q1630"/>
    <mergeCell ref="T1630:U1630"/>
    <mergeCell ref="X1630:Y1630"/>
    <mergeCell ref="AB1630:AC1630"/>
    <mergeCell ref="AF1630:AG1630"/>
    <mergeCell ref="AJ1630:AK1630"/>
    <mergeCell ref="AF1628:AG1628"/>
    <mergeCell ref="AJ1628:AK1628"/>
    <mergeCell ref="AN1628:AO1628"/>
    <mergeCell ref="H1629:I1629"/>
    <mergeCell ref="L1629:M1629"/>
    <mergeCell ref="P1629:Q1629"/>
    <mergeCell ref="T1629:U1629"/>
    <mergeCell ref="X1629:Y1629"/>
    <mergeCell ref="AB1629:AC1629"/>
    <mergeCell ref="AF1629:AG1629"/>
    <mergeCell ref="H1628:I1628"/>
    <mergeCell ref="L1628:M1628"/>
    <mergeCell ref="P1628:Q1628"/>
    <mergeCell ref="T1628:U1628"/>
    <mergeCell ref="X1628:Y1628"/>
    <mergeCell ref="AB1628:AC1628"/>
    <mergeCell ref="AM1626:AO1626"/>
    <mergeCell ref="H1627:I1627"/>
    <mergeCell ref="L1627:M1627"/>
    <mergeCell ref="P1627:Q1627"/>
    <mergeCell ref="T1627:U1627"/>
    <mergeCell ref="X1627:Y1627"/>
    <mergeCell ref="AB1627:AC1627"/>
    <mergeCell ref="AF1627:AG1627"/>
    <mergeCell ref="AJ1627:AK1627"/>
    <mergeCell ref="AN1627:AO1627"/>
    <mergeCell ref="AI1625:AK1625"/>
    <mergeCell ref="AM1625:AO1625"/>
    <mergeCell ref="G1626:I1626"/>
    <mergeCell ref="K1626:M1626"/>
    <mergeCell ref="O1626:Q1626"/>
    <mergeCell ref="S1626:U1626"/>
    <mergeCell ref="W1626:Y1626"/>
    <mergeCell ref="AA1626:AC1626"/>
    <mergeCell ref="AE1626:AG1626"/>
    <mergeCell ref="AI1626:AK1626"/>
    <mergeCell ref="AF1624:AG1624"/>
    <mergeCell ref="AJ1624:AK1624"/>
    <mergeCell ref="AN1624:AO1624"/>
    <mergeCell ref="G1625:I1625"/>
    <mergeCell ref="K1625:M1625"/>
    <mergeCell ref="O1625:Q1625"/>
    <mergeCell ref="S1625:U1625"/>
    <mergeCell ref="W1625:Y1625"/>
    <mergeCell ref="AA1625:AC1625"/>
    <mergeCell ref="AE1625:AG1625"/>
    <mergeCell ref="H1624:I1624"/>
    <mergeCell ref="L1624:M1624"/>
    <mergeCell ref="P1624:Q1624"/>
    <mergeCell ref="T1624:U1624"/>
    <mergeCell ref="X1624:Y1624"/>
    <mergeCell ref="AB1624:AC1624"/>
    <mergeCell ref="AN1622:AO1622"/>
    <mergeCell ref="H1623:I1623"/>
    <mergeCell ref="L1623:M1623"/>
    <mergeCell ref="P1623:Q1623"/>
    <mergeCell ref="T1623:U1623"/>
    <mergeCell ref="X1623:Y1623"/>
    <mergeCell ref="AB1623:AC1623"/>
    <mergeCell ref="AF1623:AG1623"/>
    <mergeCell ref="AJ1623:AK1623"/>
    <mergeCell ref="AN1623:AO1623"/>
    <mergeCell ref="AJ1621:AK1621"/>
    <mergeCell ref="AN1621:AO1621"/>
    <mergeCell ref="H1622:I1622"/>
    <mergeCell ref="L1622:M1622"/>
    <mergeCell ref="P1622:Q1622"/>
    <mergeCell ref="T1622:U1622"/>
    <mergeCell ref="X1622:Y1622"/>
    <mergeCell ref="AB1622:AC1622"/>
    <mergeCell ref="AF1622:AG1622"/>
    <mergeCell ref="AJ1622:AK1622"/>
    <mergeCell ref="AF1620:AG1620"/>
    <mergeCell ref="AJ1620:AK1620"/>
    <mergeCell ref="AN1620:AO1620"/>
    <mergeCell ref="H1621:I1621"/>
    <mergeCell ref="L1621:M1621"/>
    <mergeCell ref="P1621:Q1621"/>
    <mergeCell ref="T1621:U1621"/>
    <mergeCell ref="X1621:Y1621"/>
    <mergeCell ref="AB1621:AC1621"/>
    <mergeCell ref="AF1621:AG1621"/>
    <mergeCell ref="H1620:I1620"/>
    <mergeCell ref="L1620:M1620"/>
    <mergeCell ref="P1620:Q1620"/>
    <mergeCell ref="T1620:U1620"/>
    <mergeCell ref="X1620:Y1620"/>
    <mergeCell ref="AB1620:AC1620"/>
    <mergeCell ref="AN1618:AO1618"/>
    <mergeCell ref="H1619:I1619"/>
    <mergeCell ref="L1619:M1619"/>
    <mergeCell ref="P1619:Q1619"/>
    <mergeCell ref="T1619:U1619"/>
    <mergeCell ref="X1619:Y1619"/>
    <mergeCell ref="AB1619:AC1619"/>
    <mergeCell ref="AF1619:AG1619"/>
    <mergeCell ref="AJ1619:AK1619"/>
    <mergeCell ref="AN1619:AO1619"/>
    <mergeCell ref="AJ1617:AK1617"/>
    <mergeCell ref="AN1617:AO1617"/>
    <mergeCell ref="H1618:I1618"/>
    <mergeCell ref="L1618:M1618"/>
    <mergeCell ref="P1618:Q1618"/>
    <mergeCell ref="T1618:U1618"/>
    <mergeCell ref="X1618:Y1618"/>
    <mergeCell ref="AB1618:AC1618"/>
    <mergeCell ref="AF1618:AG1618"/>
    <mergeCell ref="AJ1618:AK1618"/>
    <mergeCell ref="AE1616:AG1616"/>
    <mergeCell ref="AI1616:AK1616"/>
    <mergeCell ref="AM1616:AO1616"/>
    <mergeCell ref="H1617:I1617"/>
    <mergeCell ref="L1617:M1617"/>
    <mergeCell ref="P1617:Q1617"/>
    <mergeCell ref="T1617:U1617"/>
    <mergeCell ref="X1617:Y1617"/>
    <mergeCell ref="AB1617:AC1617"/>
    <mergeCell ref="AF1617:AG1617"/>
    <mergeCell ref="G1616:I1616"/>
    <mergeCell ref="K1616:M1616"/>
    <mergeCell ref="O1616:Q1616"/>
    <mergeCell ref="S1616:U1616"/>
    <mergeCell ref="W1616:Y1616"/>
    <mergeCell ref="AA1616:AC1616"/>
    <mergeCell ref="AN1614:AO1614"/>
    <mergeCell ref="G1615:I1615"/>
    <mergeCell ref="K1615:M1615"/>
    <mergeCell ref="O1615:Q1615"/>
    <mergeCell ref="S1615:U1615"/>
    <mergeCell ref="W1615:Y1615"/>
    <mergeCell ref="AA1615:AC1615"/>
    <mergeCell ref="AE1615:AG1615"/>
    <mergeCell ref="AI1615:AK1615"/>
    <mergeCell ref="AM1615:AO1615"/>
    <mergeCell ref="AJ1613:AK1613"/>
    <mergeCell ref="AN1613:AO1613"/>
    <mergeCell ref="H1614:I1614"/>
    <mergeCell ref="L1614:M1614"/>
    <mergeCell ref="P1614:Q1614"/>
    <mergeCell ref="T1614:U1614"/>
    <mergeCell ref="X1614:Y1614"/>
    <mergeCell ref="AB1614:AC1614"/>
    <mergeCell ref="AF1614:AG1614"/>
    <mergeCell ref="AJ1614:AK1614"/>
    <mergeCell ref="AF1612:AG1612"/>
    <mergeCell ref="AJ1612:AK1612"/>
    <mergeCell ref="AN1612:AO1612"/>
    <mergeCell ref="H1613:I1613"/>
    <mergeCell ref="L1613:M1613"/>
    <mergeCell ref="P1613:Q1613"/>
    <mergeCell ref="T1613:U1613"/>
    <mergeCell ref="X1613:Y1613"/>
    <mergeCell ref="AB1613:AC1613"/>
    <mergeCell ref="AF1613:AG1613"/>
    <mergeCell ref="H1612:I1612"/>
    <mergeCell ref="L1612:M1612"/>
    <mergeCell ref="P1612:Q1612"/>
    <mergeCell ref="T1612:U1612"/>
    <mergeCell ref="X1612:Y1612"/>
    <mergeCell ref="AB1612:AC1612"/>
    <mergeCell ref="AN1610:AO1610"/>
    <mergeCell ref="H1611:I1611"/>
    <mergeCell ref="L1611:M1611"/>
    <mergeCell ref="P1611:Q1611"/>
    <mergeCell ref="T1611:U1611"/>
    <mergeCell ref="X1611:Y1611"/>
    <mergeCell ref="AB1611:AC1611"/>
    <mergeCell ref="AF1611:AG1611"/>
    <mergeCell ref="AJ1611:AK1611"/>
    <mergeCell ref="AN1611:AO1611"/>
    <mergeCell ref="AJ1609:AK1609"/>
    <mergeCell ref="AN1609:AO1609"/>
    <mergeCell ref="H1610:I1610"/>
    <mergeCell ref="L1610:M1610"/>
    <mergeCell ref="P1610:Q1610"/>
    <mergeCell ref="T1610:U1610"/>
    <mergeCell ref="X1610:Y1610"/>
    <mergeCell ref="AB1610:AC1610"/>
    <mergeCell ref="AF1610:AG1610"/>
    <mergeCell ref="AJ1610:AK1610"/>
    <mergeCell ref="AF1608:AG1608"/>
    <mergeCell ref="AJ1608:AK1608"/>
    <mergeCell ref="AN1608:AO1608"/>
    <mergeCell ref="H1609:I1609"/>
    <mergeCell ref="L1609:M1609"/>
    <mergeCell ref="P1609:Q1609"/>
    <mergeCell ref="T1609:U1609"/>
    <mergeCell ref="X1609:Y1609"/>
    <mergeCell ref="AB1609:AC1609"/>
    <mergeCell ref="AF1609:AG1609"/>
    <mergeCell ref="H1608:I1608"/>
    <mergeCell ref="L1608:M1608"/>
    <mergeCell ref="P1608:Q1608"/>
    <mergeCell ref="T1608:U1608"/>
    <mergeCell ref="X1608:Y1608"/>
    <mergeCell ref="AB1608:AC1608"/>
    <mergeCell ref="AN1606:AO1606"/>
    <mergeCell ref="H1607:I1607"/>
    <mergeCell ref="L1607:M1607"/>
    <mergeCell ref="P1607:Q1607"/>
    <mergeCell ref="T1607:U1607"/>
    <mergeCell ref="X1607:Y1607"/>
    <mergeCell ref="AB1607:AC1607"/>
    <mergeCell ref="AF1607:AG1607"/>
    <mergeCell ref="AJ1607:AK1607"/>
    <mergeCell ref="AN1607:AO1607"/>
    <mergeCell ref="AJ1605:AK1605"/>
    <mergeCell ref="AN1605:AO1605"/>
    <mergeCell ref="H1606:I1606"/>
    <mergeCell ref="L1606:M1606"/>
    <mergeCell ref="P1606:Q1606"/>
    <mergeCell ref="T1606:U1606"/>
    <mergeCell ref="X1606:Y1606"/>
    <mergeCell ref="AB1606:AC1606"/>
    <mergeCell ref="AF1606:AG1606"/>
    <mergeCell ref="AJ1606:AK1606"/>
    <mergeCell ref="AF1604:AG1604"/>
    <mergeCell ref="AJ1604:AK1604"/>
    <mergeCell ref="AN1604:AO1604"/>
    <mergeCell ref="H1605:I1605"/>
    <mergeCell ref="L1605:M1605"/>
    <mergeCell ref="P1605:Q1605"/>
    <mergeCell ref="T1605:U1605"/>
    <mergeCell ref="X1605:Y1605"/>
    <mergeCell ref="AB1605:AC1605"/>
    <mergeCell ref="AF1605:AG1605"/>
    <mergeCell ref="H1604:I1604"/>
    <mergeCell ref="L1604:M1604"/>
    <mergeCell ref="P1604:Q1604"/>
    <mergeCell ref="T1604:U1604"/>
    <mergeCell ref="X1604:Y1604"/>
    <mergeCell ref="AB1604:AC1604"/>
    <mergeCell ref="AM1602:AO1602"/>
    <mergeCell ref="G1603:I1603"/>
    <mergeCell ref="K1603:M1603"/>
    <mergeCell ref="O1603:Q1603"/>
    <mergeCell ref="S1603:U1603"/>
    <mergeCell ref="W1603:Y1603"/>
    <mergeCell ref="AA1603:AC1603"/>
    <mergeCell ref="AE1603:AG1603"/>
    <mergeCell ref="AI1603:AK1603"/>
    <mergeCell ref="AM1603:AO1603"/>
    <mergeCell ref="AI1601:AK1601"/>
    <mergeCell ref="AM1601:AO1601"/>
    <mergeCell ref="G1602:I1602"/>
    <mergeCell ref="K1602:M1602"/>
    <mergeCell ref="O1602:Q1602"/>
    <mergeCell ref="S1602:U1602"/>
    <mergeCell ref="W1602:Y1602"/>
    <mergeCell ref="AA1602:AC1602"/>
    <mergeCell ref="AE1602:AG1602"/>
    <mergeCell ref="AI1602:AK1602"/>
    <mergeCell ref="AE1600:AG1600"/>
    <mergeCell ref="AI1600:AK1600"/>
    <mergeCell ref="AM1600:AO1600"/>
    <mergeCell ref="G1601:I1601"/>
    <mergeCell ref="K1601:M1601"/>
    <mergeCell ref="O1601:Q1601"/>
    <mergeCell ref="S1601:U1601"/>
    <mergeCell ref="W1601:Y1601"/>
    <mergeCell ref="AA1601:AC1601"/>
    <mergeCell ref="AE1601:AG1601"/>
    <mergeCell ref="G1600:I1600"/>
    <mergeCell ref="K1600:M1600"/>
    <mergeCell ref="O1600:Q1600"/>
    <mergeCell ref="S1600:U1600"/>
    <mergeCell ref="W1600:Y1600"/>
    <mergeCell ref="AA1600:AC1600"/>
    <mergeCell ref="AN1598:AO1598"/>
    <mergeCell ref="H1599:I1599"/>
    <mergeCell ref="L1599:M1599"/>
    <mergeCell ref="P1599:Q1599"/>
    <mergeCell ref="T1599:U1599"/>
    <mergeCell ref="X1599:Y1599"/>
    <mergeCell ref="AB1599:AC1599"/>
    <mergeCell ref="AF1599:AG1599"/>
    <mergeCell ref="AJ1599:AK1599"/>
    <mergeCell ref="AN1599:AO1599"/>
    <mergeCell ref="AI1597:AK1597"/>
    <mergeCell ref="AM1597:AO1597"/>
    <mergeCell ref="H1598:I1598"/>
    <mergeCell ref="L1598:M1598"/>
    <mergeCell ref="P1598:Q1598"/>
    <mergeCell ref="T1598:U1598"/>
    <mergeCell ref="X1598:Y1598"/>
    <mergeCell ref="AB1598:AC1598"/>
    <mergeCell ref="AF1598:AG1598"/>
    <mergeCell ref="AJ1598:AK1598"/>
    <mergeCell ref="AE1596:AG1596"/>
    <mergeCell ref="AI1596:AK1596"/>
    <mergeCell ref="AM1596:AO1596"/>
    <mergeCell ref="G1597:I1597"/>
    <mergeCell ref="K1597:M1597"/>
    <mergeCell ref="O1597:Q1597"/>
    <mergeCell ref="S1597:U1597"/>
    <mergeCell ref="W1597:Y1597"/>
    <mergeCell ref="AA1597:AC1597"/>
    <mergeCell ref="AE1597:AG1597"/>
    <mergeCell ref="AB1595:AC1595"/>
    <mergeCell ref="AF1595:AG1595"/>
    <mergeCell ref="AJ1595:AK1595"/>
    <mergeCell ref="AN1595:AO1595"/>
    <mergeCell ref="G1596:I1596"/>
    <mergeCell ref="K1596:M1596"/>
    <mergeCell ref="O1596:Q1596"/>
    <mergeCell ref="S1596:U1596"/>
    <mergeCell ref="W1596:Y1596"/>
    <mergeCell ref="AA1596:AC1596"/>
    <mergeCell ref="A1595:E1595"/>
    <mergeCell ref="H1595:I1595"/>
    <mergeCell ref="L1595:M1595"/>
    <mergeCell ref="P1595:Q1595"/>
    <mergeCell ref="T1595:U1595"/>
    <mergeCell ref="X1595:Y1595"/>
    <mergeCell ref="AM1593:AO1593"/>
    <mergeCell ref="G1594:I1594"/>
    <mergeCell ref="K1594:M1594"/>
    <mergeCell ref="O1594:Q1594"/>
    <mergeCell ref="S1594:U1594"/>
    <mergeCell ref="W1594:Y1594"/>
    <mergeCell ref="AA1594:AC1594"/>
    <mergeCell ref="AE1594:AG1594"/>
    <mergeCell ref="AI1594:AK1594"/>
    <mergeCell ref="AM1594:AO1594"/>
    <mergeCell ref="AJ1592:AK1592"/>
    <mergeCell ref="AN1592:AO1592"/>
    <mergeCell ref="G1593:I1593"/>
    <mergeCell ref="K1593:M1593"/>
    <mergeCell ref="O1593:Q1593"/>
    <mergeCell ref="S1593:U1593"/>
    <mergeCell ref="W1593:Y1593"/>
    <mergeCell ref="AA1593:AC1593"/>
    <mergeCell ref="AE1593:AG1593"/>
    <mergeCell ref="AI1593:AK1593"/>
    <mergeCell ref="AF1591:AG1591"/>
    <mergeCell ref="AJ1591:AK1591"/>
    <mergeCell ref="AN1591:AO1591"/>
    <mergeCell ref="H1592:I1592"/>
    <mergeCell ref="L1592:M1592"/>
    <mergeCell ref="P1592:Q1592"/>
    <mergeCell ref="T1592:U1592"/>
    <mergeCell ref="X1592:Y1592"/>
    <mergeCell ref="AB1592:AC1592"/>
    <mergeCell ref="AF1592:AG1592"/>
    <mergeCell ref="H1591:I1591"/>
    <mergeCell ref="L1591:M1591"/>
    <mergeCell ref="P1591:Q1591"/>
    <mergeCell ref="T1591:U1591"/>
    <mergeCell ref="X1591:Y1591"/>
    <mergeCell ref="AB1591:AC1591"/>
    <mergeCell ref="AM1589:AO1589"/>
    <mergeCell ref="G1590:I1590"/>
    <mergeCell ref="K1590:M1590"/>
    <mergeCell ref="O1590:Q1590"/>
    <mergeCell ref="S1590:U1590"/>
    <mergeCell ref="W1590:Y1590"/>
    <mergeCell ref="AA1590:AC1590"/>
    <mergeCell ref="AE1590:AG1590"/>
    <mergeCell ref="AI1590:AK1590"/>
    <mergeCell ref="AM1590:AO1590"/>
    <mergeCell ref="AJ1588:AK1588"/>
    <mergeCell ref="AN1588:AO1588"/>
    <mergeCell ref="G1589:I1589"/>
    <mergeCell ref="K1589:M1589"/>
    <mergeCell ref="O1589:Q1589"/>
    <mergeCell ref="S1589:U1589"/>
    <mergeCell ref="W1589:Y1589"/>
    <mergeCell ref="AA1589:AC1589"/>
    <mergeCell ref="AE1589:AG1589"/>
    <mergeCell ref="AI1589:AK1589"/>
    <mergeCell ref="AF1587:AG1587"/>
    <mergeCell ref="AJ1587:AK1587"/>
    <mergeCell ref="AN1587:AO1587"/>
    <mergeCell ref="H1588:I1588"/>
    <mergeCell ref="L1588:M1588"/>
    <mergeCell ref="P1588:Q1588"/>
    <mergeCell ref="T1588:U1588"/>
    <mergeCell ref="X1588:Y1588"/>
    <mergeCell ref="AB1588:AC1588"/>
    <mergeCell ref="AF1588:AG1588"/>
    <mergeCell ref="H1587:I1587"/>
    <mergeCell ref="L1587:M1587"/>
    <mergeCell ref="P1587:Q1587"/>
    <mergeCell ref="T1587:U1587"/>
    <mergeCell ref="X1587:Y1587"/>
    <mergeCell ref="AB1587:AC1587"/>
    <mergeCell ref="AM1585:AO1585"/>
    <mergeCell ref="G1586:I1586"/>
    <mergeCell ref="K1586:M1586"/>
    <mergeCell ref="O1586:Q1586"/>
    <mergeCell ref="S1586:U1586"/>
    <mergeCell ref="W1586:Y1586"/>
    <mergeCell ref="AA1586:AC1586"/>
    <mergeCell ref="AE1586:AG1586"/>
    <mergeCell ref="AI1586:AK1586"/>
    <mergeCell ref="AM1586:AO1586"/>
    <mergeCell ref="AJ1584:AK1584"/>
    <mergeCell ref="AN1584:AO1584"/>
    <mergeCell ref="G1585:I1585"/>
    <mergeCell ref="K1585:M1585"/>
    <mergeCell ref="O1585:Q1585"/>
    <mergeCell ref="S1585:U1585"/>
    <mergeCell ref="W1585:Y1585"/>
    <mergeCell ref="AA1585:AC1585"/>
    <mergeCell ref="AE1585:AG1585"/>
    <mergeCell ref="AI1585:AK1585"/>
    <mergeCell ref="AF1583:AG1583"/>
    <mergeCell ref="AJ1583:AK1583"/>
    <mergeCell ref="AN1583:AO1583"/>
    <mergeCell ref="H1584:I1584"/>
    <mergeCell ref="L1584:M1584"/>
    <mergeCell ref="P1584:Q1584"/>
    <mergeCell ref="T1584:U1584"/>
    <mergeCell ref="X1584:Y1584"/>
    <mergeCell ref="AB1584:AC1584"/>
    <mergeCell ref="AF1584:AG1584"/>
    <mergeCell ref="H1583:I1583"/>
    <mergeCell ref="L1583:M1583"/>
    <mergeCell ref="P1583:Q1583"/>
    <mergeCell ref="T1583:U1583"/>
    <mergeCell ref="X1583:Y1583"/>
    <mergeCell ref="AB1583:AC1583"/>
    <mergeCell ref="AN1581:AO1581"/>
    <mergeCell ref="H1582:I1582"/>
    <mergeCell ref="L1582:M1582"/>
    <mergeCell ref="P1582:Q1582"/>
    <mergeCell ref="T1582:U1582"/>
    <mergeCell ref="X1582:Y1582"/>
    <mergeCell ref="AB1582:AC1582"/>
    <mergeCell ref="AF1582:AG1582"/>
    <mergeCell ref="AJ1582:AK1582"/>
    <mergeCell ref="AN1582:AO1582"/>
    <mergeCell ref="AJ1580:AK1580"/>
    <mergeCell ref="AN1580:AO1580"/>
    <mergeCell ref="H1581:I1581"/>
    <mergeCell ref="L1581:M1581"/>
    <mergeCell ref="P1581:Q1581"/>
    <mergeCell ref="T1581:U1581"/>
    <mergeCell ref="X1581:Y1581"/>
    <mergeCell ref="AB1581:AC1581"/>
    <mergeCell ref="AF1581:AG1581"/>
    <mergeCell ref="AJ1581:AK1581"/>
    <mergeCell ref="AF1579:AG1579"/>
    <mergeCell ref="AJ1579:AK1579"/>
    <mergeCell ref="AN1579:AO1579"/>
    <mergeCell ref="H1580:I1580"/>
    <mergeCell ref="L1580:M1580"/>
    <mergeCell ref="P1580:Q1580"/>
    <mergeCell ref="T1580:U1580"/>
    <mergeCell ref="X1580:Y1580"/>
    <mergeCell ref="AB1580:AC1580"/>
    <mergeCell ref="AF1580:AG1580"/>
    <mergeCell ref="H1579:I1579"/>
    <mergeCell ref="L1579:M1579"/>
    <mergeCell ref="P1579:Q1579"/>
    <mergeCell ref="T1579:U1579"/>
    <mergeCell ref="X1579:Y1579"/>
    <mergeCell ref="AB1579:AC1579"/>
    <mergeCell ref="AM1577:AO1577"/>
    <mergeCell ref="H1578:I1578"/>
    <mergeCell ref="L1578:M1578"/>
    <mergeCell ref="P1578:Q1578"/>
    <mergeCell ref="T1578:U1578"/>
    <mergeCell ref="X1578:Y1578"/>
    <mergeCell ref="AB1578:AC1578"/>
    <mergeCell ref="AF1578:AG1578"/>
    <mergeCell ref="AJ1578:AK1578"/>
    <mergeCell ref="AN1578:AO1578"/>
    <mergeCell ref="AI1576:AK1576"/>
    <mergeCell ref="AM1576:AO1576"/>
    <mergeCell ref="G1577:I1577"/>
    <mergeCell ref="K1577:M1577"/>
    <mergeCell ref="O1577:Q1577"/>
    <mergeCell ref="S1577:U1577"/>
    <mergeCell ref="W1577:Y1577"/>
    <mergeCell ref="AA1577:AC1577"/>
    <mergeCell ref="AE1577:AG1577"/>
    <mergeCell ref="AI1577:AK1577"/>
    <mergeCell ref="AE1575:AG1575"/>
    <mergeCell ref="AI1575:AK1575"/>
    <mergeCell ref="AM1575:AO1575"/>
    <mergeCell ref="G1576:I1576"/>
    <mergeCell ref="K1576:M1576"/>
    <mergeCell ref="O1576:Q1576"/>
    <mergeCell ref="S1576:U1576"/>
    <mergeCell ref="W1576:Y1576"/>
    <mergeCell ref="AA1576:AC1576"/>
    <mergeCell ref="AE1576:AG1576"/>
    <mergeCell ref="G1575:I1575"/>
    <mergeCell ref="K1575:M1575"/>
    <mergeCell ref="O1575:Q1575"/>
    <mergeCell ref="S1575:U1575"/>
    <mergeCell ref="W1575:Y1575"/>
    <mergeCell ref="AA1575:AC1575"/>
    <mergeCell ref="AN1573:AO1573"/>
    <mergeCell ref="H1574:I1574"/>
    <mergeCell ref="L1574:M1574"/>
    <mergeCell ref="P1574:Q1574"/>
    <mergeCell ref="T1574:U1574"/>
    <mergeCell ref="X1574:Y1574"/>
    <mergeCell ref="AB1574:AC1574"/>
    <mergeCell ref="AF1574:AG1574"/>
    <mergeCell ref="AJ1574:AK1574"/>
    <mergeCell ref="AN1574:AO1574"/>
    <mergeCell ref="AJ1572:AK1572"/>
    <mergeCell ref="AN1572:AO1572"/>
    <mergeCell ref="H1573:I1573"/>
    <mergeCell ref="L1573:M1573"/>
    <mergeCell ref="P1573:Q1573"/>
    <mergeCell ref="T1573:U1573"/>
    <mergeCell ref="X1573:Y1573"/>
    <mergeCell ref="AB1573:AC1573"/>
    <mergeCell ref="AF1573:AG1573"/>
    <mergeCell ref="AJ1573:AK1573"/>
    <mergeCell ref="AF1571:AG1571"/>
    <mergeCell ref="AJ1571:AK1571"/>
    <mergeCell ref="AN1571:AO1571"/>
    <mergeCell ref="H1572:I1572"/>
    <mergeCell ref="L1572:M1572"/>
    <mergeCell ref="P1572:Q1572"/>
    <mergeCell ref="T1572:U1572"/>
    <mergeCell ref="X1572:Y1572"/>
    <mergeCell ref="AB1572:AC1572"/>
    <mergeCell ref="AF1572:AG1572"/>
    <mergeCell ref="H1571:I1571"/>
    <mergeCell ref="L1571:M1571"/>
    <mergeCell ref="P1571:Q1571"/>
    <mergeCell ref="T1571:U1571"/>
    <mergeCell ref="X1571:Y1571"/>
    <mergeCell ref="AB1571:AC1571"/>
    <mergeCell ref="AM1569:AO1569"/>
    <mergeCell ref="H1570:I1570"/>
    <mergeCell ref="L1570:M1570"/>
    <mergeCell ref="P1570:Q1570"/>
    <mergeCell ref="T1570:U1570"/>
    <mergeCell ref="X1570:Y1570"/>
    <mergeCell ref="AB1570:AC1570"/>
    <mergeCell ref="AF1570:AG1570"/>
    <mergeCell ref="AJ1570:AK1570"/>
    <mergeCell ref="AN1570:AO1570"/>
    <mergeCell ref="AI1568:AK1568"/>
    <mergeCell ref="AM1568:AO1568"/>
    <mergeCell ref="G1569:I1569"/>
    <mergeCell ref="K1569:M1569"/>
    <mergeCell ref="O1569:Q1569"/>
    <mergeCell ref="S1569:U1569"/>
    <mergeCell ref="W1569:Y1569"/>
    <mergeCell ref="AA1569:AC1569"/>
    <mergeCell ref="AE1569:AG1569"/>
    <mergeCell ref="AI1569:AK1569"/>
    <mergeCell ref="AE1567:AG1567"/>
    <mergeCell ref="AI1567:AK1567"/>
    <mergeCell ref="AM1567:AO1567"/>
    <mergeCell ref="G1568:I1568"/>
    <mergeCell ref="K1568:M1568"/>
    <mergeCell ref="O1568:Q1568"/>
    <mergeCell ref="S1568:U1568"/>
    <mergeCell ref="W1568:Y1568"/>
    <mergeCell ref="AA1568:AC1568"/>
    <mergeCell ref="AE1568:AG1568"/>
    <mergeCell ref="G1567:I1567"/>
    <mergeCell ref="K1567:M1567"/>
    <mergeCell ref="O1567:Q1567"/>
    <mergeCell ref="S1567:U1567"/>
    <mergeCell ref="W1567:Y1567"/>
    <mergeCell ref="AA1567:AC1567"/>
    <mergeCell ref="AN1565:AO1565"/>
    <mergeCell ref="H1566:I1566"/>
    <mergeCell ref="L1566:M1566"/>
    <mergeCell ref="P1566:Q1566"/>
    <mergeCell ref="T1566:U1566"/>
    <mergeCell ref="X1566:Y1566"/>
    <mergeCell ref="AB1566:AC1566"/>
    <mergeCell ref="AF1566:AG1566"/>
    <mergeCell ref="AJ1566:AK1566"/>
    <mergeCell ref="AN1566:AO1566"/>
    <mergeCell ref="AJ1564:AK1564"/>
    <mergeCell ref="AN1564:AO1564"/>
    <mergeCell ref="H1565:I1565"/>
    <mergeCell ref="L1565:M1565"/>
    <mergeCell ref="P1565:Q1565"/>
    <mergeCell ref="T1565:U1565"/>
    <mergeCell ref="X1565:Y1565"/>
    <mergeCell ref="AB1565:AC1565"/>
    <mergeCell ref="AF1565:AG1565"/>
    <mergeCell ref="AJ1565:AK1565"/>
    <mergeCell ref="AF1563:AG1563"/>
    <mergeCell ref="AJ1563:AK1563"/>
    <mergeCell ref="AN1563:AO1563"/>
    <mergeCell ref="H1564:I1564"/>
    <mergeCell ref="L1564:M1564"/>
    <mergeCell ref="P1564:Q1564"/>
    <mergeCell ref="T1564:U1564"/>
    <mergeCell ref="X1564:Y1564"/>
    <mergeCell ref="AB1564:AC1564"/>
    <mergeCell ref="AF1564:AG1564"/>
    <mergeCell ref="H1563:I1563"/>
    <mergeCell ref="L1563:M1563"/>
    <mergeCell ref="P1563:Q1563"/>
    <mergeCell ref="T1563:U1563"/>
    <mergeCell ref="X1563:Y1563"/>
    <mergeCell ref="AB1563:AC1563"/>
    <mergeCell ref="AN1561:AO1561"/>
    <mergeCell ref="H1562:I1562"/>
    <mergeCell ref="L1562:M1562"/>
    <mergeCell ref="P1562:Q1562"/>
    <mergeCell ref="T1562:U1562"/>
    <mergeCell ref="X1562:Y1562"/>
    <mergeCell ref="AB1562:AC1562"/>
    <mergeCell ref="AF1562:AG1562"/>
    <mergeCell ref="AJ1562:AK1562"/>
    <mergeCell ref="AN1562:AO1562"/>
    <mergeCell ref="AJ1560:AK1560"/>
    <mergeCell ref="AN1560:AO1560"/>
    <mergeCell ref="H1561:I1561"/>
    <mergeCell ref="L1561:M1561"/>
    <mergeCell ref="P1561:Q1561"/>
    <mergeCell ref="T1561:U1561"/>
    <mergeCell ref="X1561:Y1561"/>
    <mergeCell ref="AB1561:AC1561"/>
    <mergeCell ref="AF1561:AG1561"/>
    <mergeCell ref="AJ1561:AK1561"/>
    <mergeCell ref="AF1559:AG1559"/>
    <mergeCell ref="AJ1559:AK1559"/>
    <mergeCell ref="AN1559:AO1559"/>
    <mergeCell ref="H1560:I1560"/>
    <mergeCell ref="L1560:M1560"/>
    <mergeCell ref="P1560:Q1560"/>
    <mergeCell ref="T1560:U1560"/>
    <mergeCell ref="X1560:Y1560"/>
    <mergeCell ref="AB1560:AC1560"/>
    <mergeCell ref="AF1560:AG1560"/>
    <mergeCell ref="H1559:I1559"/>
    <mergeCell ref="L1559:M1559"/>
    <mergeCell ref="P1559:Q1559"/>
    <mergeCell ref="T1559:U1559"/>
    <mergeCell ref="X1559:Y1559"/>
    <mergeCell ref="AB1559:AC1559"/>
    <mergeCell ref="AM1557:AO1557"/>
    <mergeCell ref="G1558:I1558"/>
    <mergeCell ref="K1558:M1558"/>
    <mergeCell ref="O1558:Q1558"/>
    <mergeCell ref="S1558:U1558"/>
    <mergeCell ref="W1558:Y1558"/>
    <mergeCell ref="AA1558:AC1558"/>
    <mergeCell ref="AE1558:AG1558"/>
    <mergeCell ref="AI1558:AK1558"/>
    <mergeCell ref="AM1558:AO1558"/>
    <mergeCell ref="AI1556:AK1556"/>
    <mergeCell ref="AM1556:AO1556"/>
    <mergeCell ref="G1557:I1557"/>
    <mergeCell ref="K1557:M1557"/>
    <mergeCell ref="O1557:Q1557"/>
    <mergeCell ref="S1557:U1557"/>
    <mergeCell ref="W1557:Y1557"/>
    <mergeCell ref="AA1557:AC1557"/>
    <mergeCell ref="AE1557:AG1557"/>
    <mergeCell ref="AI1557:AK1557"/>
    <mergeCell ref="AF1555:AG1555"/>
    <mergeCell ref="AJ1555:AK1555"/>
    <mergeCell ref="AN1555:AO1555"/>
    <mergeCell ref="G1556:I1556"/>
    <mergeCell ref="K1556:M1556"/>
    <mergeCell ref="O1556:Q1556"/>
    <mergeCell ref="S1556:U1556"/>
    <mergeCell ref="W1556:Y1556"/>
    <mergeCell ref="AA1556:AC1556"/>
    <mergeCell ref="AE1556:AG1556"/>
    <mergeCell ref="H1555:I1555"/>
    <mergeCell ref="L1555:M1555"/>
    <mergeCell ref="P1555:Q1555"/>
    <mergeCell ref="T1555:U1555"/>
    <mergeCell ref="X1555:Y1555"/>
    <mergeCell ref="AB1555:AC1555"/>
    <mergeCell ref="AN1553:AO1553"/>
    <mergeCell ref="H1554:I1554"/>
    <mergeCell ref="L1554:M1554"/>
    <mergeCell ref="P1554:Q1554"/>
    <mergeCell ref="T1554:U1554"/>
    <mergeCell ref="X1554:Y1554"/>
    <mergeCell ref="AB1554:AC1554"/>
    <mergeCell ref="AF1554:AG1554"/>
    <mergeCell ref="AJ1554:AK1554"/>
    <mergeCell ref="AN1554:AO1554"/>
    <mergeCell ref="AJ1552:AK1552"/>
    <mergeCell ref="AN1552:AO1552"/>
    <mergeCell ref="H1553:I1553"/>
    <mergeCell ref="L1553:M1553"/>
    <mergeCell ref="P1553:Q1553"/>
    <mergeCell ref="T1553:U1553"/>
    <mergeCell ref="X1553:Y1553"/>
    <mergeCell ref="AB1553:AC1553"/>
    <mergeCell ref="AF1553:AG1553"/>
    <mergeCell ref="AJ1553:AK1553"/>
    <mergeCell ref="AF1551:AG1551"/>
    <mergeCell ref="AJ1551:AK1551"/>
    <mergeCell ref="AN1551:AO1551"/>
    <mergeCell ref="H1552:I1552"/>
    <mergeCell ref="L1552:M1552"/>
    <mergeCell ref="P1552:Q1552"/>
    <mergeCell ref="T1552:U1552"/>
    <mergeCell ref="X1552:Y1552"/>
    <mergeCell ref="AB1552:AC1552"/>
    <mergeCell ref="AF1552:AG1552"/>
    <mergeCell ref="H1551:I1551"/>
    <mergeCell ref="L1551:M1551"/>
    <mergeCell ref="P1551:Q1551"/>
    <mergeCell ref="T1551:U1551"/>
    <mergeCell ref="X1551:Y1551"/>
    <mergeCell ref="AB1551:AC1551"/>
    <mergeCell ref="AN1549:AO1549"/>
    <mergeCell ref="H1550:I1550"/>
    <mergeCell ref="L1550:M1550"/>
    <mergeCell ref="P1550:Q1550"/>
    <mergeCell ref="T1550:U1550"/>
    <mergeCell ref="X1550:Y1550"/>
    <mergeCell ref="AB1550:AC1550"/>
    <mergeCell ref="AF1550:AG1550"/>
    <mergeCell ref="AJ1550:AK1550"/>
    <mergeCell ref="AN1550:AO1550"/>
    <mergeCell ref="AJ1548:AK1548"/>
    <mergeCell ref="AN1548:AO1548"/>
    <mergeCell ref="H1549:I1549"/>
    <mergeCell ref="L1549:M1549"/>
    <mergeCell ref="P1549:Q1549"/>
    <mergeCell ref="T1549:U1549"/>
    <mergeCell ref="X1549:Y1549"/>
    <mergeCell ref="AB1549:AC1549"/>
    <mergeCell ref="AF1549:AG1549"/>
    <mergeCell ref="AJ1549:AK1549"/>
    <mergeCell ref="AE1547:AG1547"/>
    <mergeCell ref="AI1547:AK1547"/>
    <mergeCell ref="AM1547:AO1547"/>
    <mergeCell ref="H1548:I1548"/>
    <mergeCell ref="L1548:M1548"/>
    <mergeCell ref="P1548:Q1548"/>
    <mergeCell ref="T1548:U1548"/>
    <mergeCell ref="X1548:Y1548"/>
    <mergeCell ref="AB1548:AC1548"/>
    <mergeCell ref="AF1548:AG1548"/>
    <mergeCell ref="G1547:I1547"/>
    <mergeCell ref="K1547:M1547"/>
    <mergeCell ref="O1547:Q1547"/>
    <mergeCell ref="S1547:U1547"/>
    <mergeCell ref="W1547:Y1547"/>
    <mergeCell ref="AA1547:AC1547"/>
    <mergeCell ref="AM1545:AO1545"/>
    <mergeCell ref="G1546:I1546"/>
    <mergeCell ref="K1546:M1546"/>
    <mergeCell ref="O1546:Q1546"/>
    <mergeCell ref="S1546:U1546"/>
    <mergeCell ref="W1546:Y1546"/>
    <mergeCell ref="AA1546:AC1546"/>
    <mergeCell ref="AE1546:AG1546"/>
    <mergeCell ref="AI1546:AK1546"/>
    <mergeCell ref="AM1546:AO1546"/>
    <mergeCell ref="AJ1544:AK1544"/>
    <mergeCell ref="AN1544:AO1544"/>
    <mergeCell ref="G1545:I1545"/>
    <mergeCell ref="K1545:M1545"/>
    <mergeCell ref="O1545:Q1545"/>
    <mergeCell ref="S1545:U1545"/>
    <mergeCell ref="W1545:Y1545"/>
    <mergeCell ref="AA1545:AC1545"/>
    <mergeCell ref="AE1545:AG1545"/>
    <mergeCell ref="AI1545:AK1545"/>
    <mergeCell ref="AF1543:AG1543"/>
    <mergeCell ref="AJ1543:AK1543"/>
    <mergeCell ref="AN1543:AO1543"/>
    <mergeCell ref="H1544:I1544"/>
    <mergeCell ref="L1544:M1544"/>
    <mergeCell ref="P1544:Q1544"/>
    <mergeCell ref="T1544:U1544"/>
    <mergeCell ref="X1544:Y1544"/>
    <mergeCell ref="AB1544:AC1544"/>
    <mergeCell ref="AF1544:AG1544"/>
    <mergeCell ref="H1543:I1543"/>
    <mergeCell ref="L1543:M1543"/>
    <mergeCell ref="P1543:Q1543"/>
    <mergeCell ref="T1543:U1543"/>
    <mergeCell ref="X1543:Y1543"/>
    <mergeCell ref="AB1543:AC1543"/>
    <mergeCell ref="AN1541:AO1541"/>
    <mergeCell ref="H1542:I1542"/>
    <mergeCell ref="L1542:M1542"/>
    <mergeCell ref="P1542:Q1542"/>
    <mergeCell ref="T1542:U1542"/>
    <mergeCell ref="X1542:Y1542"/>
    <mergeCell ref="AB1542:AC1542"/>
    <mergeCell ref="AF1542:AG1542"/>
    <mergeCell ref="AJ1542:AK1542"/>
    <mergeCell ref="AN1542:AO1542"/>
    <mergeCell ref="AJ1540:AK1540"/>
    <mergeCell ref="AN1540:AO1540"/>
    <mergeCell ref="H1541:I1541"/>
    <mergeCell ref="L1541:M1541"/>
    <mergeCell ref="P1541:Q1541"/>
    <mergeCell ref="T1541:U1541"/>
    <mergeCell ref="X1541:Y1541"/>
    <mergeCell ref="AB1541:AC1541"/>
    <mergeCell ref="AF1541:AG1541"/>
    <mergeCell ref="AJ1541:AK1541"/>
    <mergeCell ref="AF1539:AG1539"/>
    <mergeCell ref="AJ1539:AK1539"/>
    <mergeCell ref="AN1539:AO1539"/>
    <mergeCell ref="H1540:I1540"/>
    <mergeCell ref="L1540:M1540"/>
    <mergeCell ref="P1540:Q1540"/>
    <mergeCell ref="T1540:U1540"/>
    <mergeCell ref="X1540:Y1540"/>
    <mergeCell ref="AB1540:AC1540"/>
    <mergeCell ref="AF1540:AG1540"/>
    <mergeCell ref="H1539:I1539"/>
    <mergeCell ref="L1539:M1539"/>
    <mergeCell ref="P1539:Q1539"/>
    <mergeCell ref="T1539:U1539"/>
    <mergeCell ref="X1539:Y1539"/>
    <mergeCell ref="AB1539:AC1539"/>
    <mergeCell ref="AN1537:AO1537"/>
    <mergeCell ref="H1538:I1538"/>
    <mergeCell ref="L1538:M1538"/>
    <mergeCell ref="P1538:Q1538"/>
    <mergeCell ref="T1538:U1538"/>
    <mergeCell ref="X1538:Y1538"/>
    <mergeCell ref="AB1538:AC1538"/>
    <mergeCell ref="AF1538:AG1538"/>
    <mergeCell ref="AJ1538:AK1538"/>
    <mergeCell ref="AN1538:AO1538"/>
    <mergeCell ref="AJ1536:AK1536"/>
    <mergeCell ref="AN1536:AO1536"/>
    <mergeCell ref="H1537:I1537"/>
    <mergeCell ref="L1537:M1537"/>
    <mergeCell ref="P1537:Q1537"/>
    <mergeCell ref="T1537:U1537"/>
    <mergeCell ref="X1537:Y1537"/>
    <mergeCell ref="AB1537:AC1537"/>
    <mergeCell ref="AF1537:AG1537"/>
    <mergeCell ref="AJ1537:AK1537"/>
    <mergeCell ref="AF1535:AG1535"/>
    <mergeCell ref="AJ1535:AK1535"/>
    <mergeCell ref="AN1535:AO1535"/>
    <mergeCell ref="H1536:I1536"/>
    <mergeCell ref="L1536:M1536"/>
    <mergeCell ref="P1536:Q1536"/>
    <mergeCell ref="T1536:U1536"/>
    <mergeCell ref="X1536:Y1536"/>
    <mergeCell ref="AB1536:AC1536"/>
    <mergeCell ref="AF1536:AG1536"/>
    <mergeCell ref="H1535:I1535"/>
    <mergeCell ref="L1535:M1535"/>
    <mergeCell ref="P1535:Q1535"/>
    <mergeCell ref="T1535:U1535"/>
    <mergeCell ref="X1535:Y1535"/>
    <mergeCell ref="AB1535:AC1535"/>
    <mergeCell ref="AM1533:AO1533"/>
    <mergeCell ref="H1534:I1534"/>
    <mergeCell ref="L1534:M1534"/>
    <mergeCell ref="P1534:Q1534"/>
    <mergeCell ref="T1534:U1534"/>
    <mergeCell ref="X1534:Y1534"/>
    <mergeCell ref="AB1534:AC1534"/>
    <mergeCell ref="AF1534:AG1534"/>
    <mergeCell ref="AJ1534:AK1534"/>
    <mergeCell ref="AN1534:AO1534"/>
    <mergeCell ref="AI1532:AK1532"/>
    <mergeCell ref="AM1532:AO1532"/>
    <mergeCell ref="G1533:I1533"/>
    <mergeCell ref="K1533:M1533"/>
    <mergeCell ref="O1533:Q1533"/>
    <mergeCell ref="S1533:U1533"/>
    <mergeCell ref="W1533:Y1533"/>
    <mergeCell ref="AA1533:AC1533"/>
    <mergeCell ref="AE1533:AG1533"/>
    <mergeCell ref="AI1533:AK1533"/>
    <mergeCell ref="AE1531:AG1531"/>
    <mergeCell ref="AI1531:AK1531"/>
    <mergeCell ref="AM1531:AO1531"/>
    <mergeCell ref="G1532:I1532"/>
    <mergeCell ref="K1532:M1532"/>
    <mergeCell ref="O1532:Q1532"/>
    <mergeCell ref="S1532:U1532"/>
    <mergeCell ref="W1532:Y1532"/>
    <mergeCell ref="AA1532:AC1532"/>
    <mergeCell ref="AE1532:AG1532"/>
    <mergeCell ref="G1531:I1531"/>
    <mergeCell ref="K1531:M1531"/>
    <mergeCell ref="O1531:Q1531"/>
    <mergeCell ref="S1531:U1531"/>
    <mergeCell ref="W1531:Y1531"/>
    <mergeCell ref="AA1531:AC1531"/>
    <mergeCell ref="AN1529:AO1529"/>
    <mergeCell ref="H1530:I1530"/>
    <mergeCell ref="L1530:M1530"/>
    <mergeCell ref="P1530:Q1530"/>
    <mergeCell ref="T1530:U1530"/>
    <mergeCell ref="X1530:Y1530"/>
    <mergeCell ref="AB1530:AC1530"/>
    <mergeCell ref="AF1530:AG1530"/>
    <mergeCell ref="AJ1530:AK1530"/>
    <mergeCell ref="AN1530:AO1530"/>
    <mergeCell ref="AI1528:AK1528"/>
    <mergeCell ref="AM1528:AO1528"/>
    <mergeCell ref="H1529:I1529"/>
    <mergeCell ref="L1529:M1529"/>
    <mergeCell ref="P1529:Q1529"/>
    <mergeCell ref="T1529:U1529"/>
    <mergeCell ref="X1529:Y1529"/>
    <mergeCell ref="AB1529:AC1529"/>
    <mergeCell ref="AF1529:AG1529"/>
    <mergeCell ref="AJ1529:AK1529"/>
    <mergeCell ref="AE1527:AG1527"/>
    <mergeCell ref="AI1527:AK1527"/>
    <mergeCell ref="AM1527:AO1527"/>
    <mergeCell ref="G1528:I1528"/>
    <mergeCell ref="K1528:M1528"/>
    <mergeCell ref="O1528:Q1528"/>
    <mergeCell ref="S1528:U1528"/>
    <mergeCell ref="W1528:Y1528"/>
    <mergeCell ref="AA1528:AC1528"/>
    <mergeCell ref="AE1528:AG1528"/>
    <mergeCell ref="G1527:I1527"/>
    <mergeCell ref="K1527:M1527"/>
    <mergeCell ref="O1527:Q1527"/>
    <mergeCell ref="S1527:U1527"/>
    <mergeCell ref="W1527:Y1527"/>
    <mergeCell ref="AA1527:AC1527"/>
    <mergeCell ref="AN1525:AO1525"/>
    <mergeCell ref="H1526:I1526"/>
    <mergeCell ref="L1526:M1526"/>
    <mergeCell ref="P1526:Q1526"/>
    <mergeCell ref="T1526:U1526"/>
    <mergeCell ref="X1526:Y1526"/>
    <mergeCell ref="AB1526:AC1526"/>
    <mergeCell ref="AF1526:AG1526"/>
    <mergeCell ref="AJ1526:AK1526"/>
    <mergeCell ref="AN1526:AO1526"/>
    <mergeCell ref="AI1524:AK1524"/>
    <mergeCell ref="AM1524:AO1524"/>
    <mergeCell ref="H1525:I1525"/>
    <mergeCell ref="L1525:M1525"/>
    <mergeCell ref="P1525:Q1525"/>
    <mergeCell ref="T1525:U1525"/>
    <mergeCell ref="X1525:Y1525"/>
    <mergeCell ref="AB1525:AC1525"/>
    <mergeCell ref="AF1525:AG1525"/>
    <mergeCell ref="AJ1525:AK1525"/>
    <mergeCell ref="AE1523:AG1523"/>
    <mergeCell ref="AI1523:AK1523"/>
    <mergeCell ref="AM1523:AO1523"/>
    <mergeCell ref="G1524:I1524"/>
    <mergeCell ref="K1524:M1524"/>
    <mergeCell ref="O1524:Q1524"/>
    <mergeCell ref="S1524:U1524"/>
    <mergeCell ref="W1524:Y1524"/>
    <mergeCell ref="AA1524:AC1524"/>
    <mergeCell ref="AE1524:AG1524"/>
    <mergeCell ref="G1523:I1523"/>
    <mergeCell ref="K1523:M1523"/>
    <mergeCell ref="O1523:Q1523"/>
    <mergeCell ref="S1523:U1523"/>
    <mergeCell ref="W1523:Y1523"/>
    <mergeCell ref="AA1523:AC1523"/>
    <mergeCell ref="AN1521:AO1521"/>
    <mergeCell ref="H1522:I1522"/>
    <mergeCell ref="L1522:M1522"/>
    <mergeCell ref="P1522:Q1522"/>
    <mergeCell ref="T1522:U1522"/>
    <mergeCell ref="X1522:Y1522"/>
    <mergeCell ref="AB1522:AC1522"/>
    <mergeCell ref="AF1522:AG1522"/>
    <mergeCell ref="AJ1522:AK1522"/>
    <mergeCell ref="AN1522:AO1522"/>
    <mergeCell ref="AI1520:AK1520"/>
    <mergeCell ref="AM1520:AO1520"/>
    <mergeCell ref="H1521:I1521"/>
    <mergeCell ref="L1521:M1521"/>
    <mergeCell ref="P1521:Q1521"/>
    <mergeCell ref="T1521:U1521"/>
    <mergeCell ref="X1521:Y1521"/>
    <mergeCell ref="AB1521:AC1521"/>
    <mergeCell ref="AF1521:AG1521"/>
    <mergeCell ref="AJ1521:AK1521"/>
    <mergeCell ref="AE1519:AG1519"/>
    <mergeCell ref="AI1519:AK1519"/>
    <mergeCell ref="AM1519:AO1519"/>
    <mergeCell ref="G1520:I1520"/>
    <mergeCell ref="K1520:M1520"/>
    <mergeCell ref="O1520:Q1520"/>
    <mergeCell ref="S1520:U1520"/>
    <mergeCell ref="W1520:Y1520"/>
    <mergeCell ref="AA1520:AC1520"/>
    <mergeCell ref="AE1520:AG1520"/>
    <mergeCell ref="G1519:I1519"/>
    <mergeCell ref="K1519:M1519"/>
    <mergeCell ref="O1519:Q1519"/>
    <mergeCell ref="S1519:U1519"/>
    <mergeCell ref="W1519:Y1519"/>
    <mergeCell ref="AA1519:AC1519"/>
    <mergeCell ref="AN1517:AO1517"/>
    <mergeCell ref="G1518:I1518"/>
    <mergeCell ref="K1518:M1518"/>
    <mergeCell ref="O1518:Q1518"/>
    <mergeCell ref="S1518:U1518"/>
    <mergeCell ref="W1518:Y1518"/>
    <mergeCell ref="AA1518:AC1518"/>
    <mergeCell ref="AE1518:AG1518"/>
    <mergeCell ref="AI1518:AK1518"/>
    <mergeCell ref="AM1518:AO1518"/>
    <mergeCell ref="AJ1516:AK1516"/>
    <mergeCell ref="AN1516:AO1516"/>
    <mergeCell ref="H1517:I1517"/>
    <mergeCell ref="L1517:M1517"/>
    <mergeCell ref="P1517:Q1517"/>
    <mergeCell ref="T1517:U1517"/>
    <mergeCell ref="X1517:Y1517"/>
    <mergeCell ref="AB1517:AC1517"/>
    <mergeCell ref="AF1517:AG1517"/>
    <mergeCell ref="AJ1517:AK1517"/>
    <mergeCell ref="AF1515:AG1515"/>
    <mergeCell ref="AJ1515:AK1515"/>
    <mergeCell ref="AN1515:AO1515"/>
    <mergeCell ref="H1516:I1516"/>
    <mergeCell ref="L1516:M1516"/>
    <mergeCell ref="P1516:Q1516"/>
    <mergeCell ref="T1516:U1516"/>
    <mergeCell ref="X1516:Y1516"/>
    <mergeCell ref="AB1516:AC1516"/>
    <mergeCell ref="AF1516:AG1516"/>
    <mergeCell ref="H1515:I1515"/>
    <mergeCell ref="L1515:M1515"/>
    <mergeCell ref="P1515:Q1515"/>
    <mergeCell ref="T1515:U1515"/>
    <mergeCell ref="X1515:Y1515"/>
    <mergeCell ref="AB1515:AC1515"/>
    <mergeCell ref="AN1513:AO1513"/>
    <mergeCell ref="H1514:I1514"/>
    <mergeCell ref="L1514:M1514"/>
    <mergeCell ref="P1514:Q1514"/>
    <mergeCell ref="T1514:U1514"/>
    <mergeCell ref="X1514:Y1514"/>
    <mergeCell ref="AB1514:AC1514"/>
    <mergeCell ref="AF1514:AG1514"/>
    <mergeCell ref="AJ1514:AK1514"/>
    <mergeCell ref="AN1514:AO1514"/>
    <mergeCell ref="AJ1512:AK1512"/>
    <mergeCell ref="AN1512:AO1512"/>
    <mergeCell ref="H1513:I1513"/>
    <mergeCell ref="L1513:M1513"/>
    <mergeCell ref="P1513:Q1513"/>
    <mergeCell ref="T1513:U1513"/>
    <mergeCell ref="X1513:Y1513"/>
    <mergeCell ref="AB1513:AC1513"/>
    <mergeCell ref="AF1513:AG1513"/>
    <mergeCell ref="AJ1513:AK1513"/>
    <mergeCell ref="AF1511:AG1511"/>
    <mergeCell ref="AJ1511:AK1511"/>
    <mergeCell ref="AN1511:AO1511"/>
    <mergeCell ref="H1512:I1512"/>
    <mergeCell ref="L1512:M1512"/>
    <mergeCell ref="P1512:Q1512"/>
    <mergeCell ref="T1512:U1512"/>
    <mergeCell ref="X1512:Y1512"/>
    <mergeCell ref="AB1512:AC1512"/>
    <mergeCell ref="AF1512:AG1512"/>
    <mergeCell ref="H1511:I1511"/>
    <mergeCell ref="L1511:M1511"/>
    <mergeCell ref="P1511:Q1511"/>
    <mergeCell ref="T1511:U1511"/>
    <mergeCell ref="X1511:Y1511"/>
    <mergeCell ref="AB1511:AC1511"/>
    <mergeCell ref="AN1509:AO1509"/>
    <mergeCell ref="H1510:I1510"/>
    <mergeCell ref="L1510:M1510"/>
    <mergeCell ref="P1510:Q1510"/>
    <mergeCell ref="T1510:U1510"/>
    <mergeCell ref="X1510:Y1510"/>
    <mergeCell ref="AB1510:AC1510"/>
    <mergeCell ref="AF1510:AG1510"/>
    <mergeCell ref="AJ1510:AK1510"/>
    <mergeCell ref="AN1510:AO1510"/>
    <mergeCell ref="AI1508:AK1508"/>
    <mergeCell ref="AM1508:AO1508"/>
    <mergeCell ref="H1509:I1509"/>
    <mergeCell ref="L1509:M1509"/>
    <mergeCell ref="P1509:Q1509"/>
    <mergeCell ref="T1509:U1509"/>
    <mergeCell ref="X1509:Y1509"/>
    <mergeCell ref="AB1509:AC1509"/>
    <mergeCell ref="AF1509:AG1509"/>
    <mergeCell ref="AJ1509:AK1509"/>
    <mergeCell ref="AE1507:AG1507"/>
    <mergeCell ref="AI1507:AK1507"/>
    <mergeCell ref="AM1507:AO1507"/>
    <mergeCell ref="G1508:I1508"/>
    <mergeCell ref="K1508:M1508"/>
    <mergeCell ref="O1508:Q1508"/>
    <mergeCell ref="S1508:U1508"/>
    <mergeCell ref="W1508:Y1508"/>
    <mergeCell ref="AA1508:AC1508"/>
    <mergeCell ref="AE1508:AG1508"/>
    <mergeCell ref="G1507:I1507"/>
    <mergeCell ref="K1507:M1507"/>
    <mergeCell ref="O1507:Q1507"/>
    <mergeCell ref="S1507:U1507"/>
    <mergeCell ref="W1507:Y1507"/>
    <mergeCell ref="AA1507:AC1507"/>
    <mergeCell ref="AN1505:AO1505"/>
    <mergeCell ref="G1506:I1506"/>
    <mergeCell ref="K1506:M1506"/>
    <mergeCell ref="O1506:Q1506"/>
    <mergeCell ref="S1506:U1506"/>
    <mergeCell ref="W1506:Y1506"/>
    <mergeCell ref="AA1506:AC1506"/>
    <mergeCell ref="AE1506:AG1506"/>
    <mergeCell ref="AI1506:AK1506"/>
    <mergeCell ref="AM1506:AO1506"/>
    <mergeCell ref="AJ1504:AK1504"/>
    <mergeCell ref="AN1504:AO1504"/>
    <mergeCell ref="H1505:I1505"/>
    <mergeCell ref="L1505:M1505"/>
    <mergeCell ref="P1505:Q1505"/>
    <mergeCell ref="T1505:U1505"/>
    <mergeCell ref="X1505:Y1505"/>
    <mergeCell ref="AB1505:AC1505"/>
    <mergeCell ref="AF1505:AG1505"/>
    <mergeCell ref="AJ1505:AK1505"/>
    <mergeCell ref="AF1503:AG1503"/>
    <mergeCell ref="AJ1503:AK1503"/>
    <mergeCell ref="AN1503:AO1503"/>
    <mergeCell ref="H1504:I1504"/>
    <mergeCell ref="L1504:M1504"/>
    <mergeCell ref="P1504:Q1504"/>
    <mergeCell ref="T1504:U1504"/>
    <mergeCell ref="X1504:Y1504"/>
    <mergeCell ref="AB1504:AC1504"/>
    <mergeCell ref="AF1504:AG1504"/>
    <mergeCell ref="H1503:I1503"/>
    <mergeCell ref="L1503:M1503"/>
    <mergeCell ref="P1503:Q1503"/>
    <mergeCell ref="T1503:U1503"/>
    <mergeCell ref="X1503:Y1503"/>
    <mergeCell ref="AB1503:AC1503"/>
    <mergeCell ref="AN1501:AO1501"/>
    <mergeCell ref="H1502:I1502"/>
    <mergeCell ref="L1502:M1502"/>
    <mergeCell ref="P1502:Q1502"/>
    <mergeCell ref="T1502:U1502"/>
    <mergeCell ref="X1502:Y1502"/>
    <mergeCell ref="AB1502:AC1502"/>
    <mergeCell ref="AF1502:AG1502"/>
    <mergeCell ref="AJ1502:AK1502"/>
    <mergeCell ref="AN1502:AO1502"/>
    <mergeCell ref="AI1500:AK1500"/>
    <mergeCell ref="AM1500:AO1500"/>
    <mergeCell ref="H1501:I1501"/>
    <mergeCell ref="L1501:M1501"/>
    <mergeCell ref="P1501:Q1501"/>
    <mergeCell ref="T1501:U1501"/>
    <mergeCell ref="X1501:Y1501"/>
    <mergeCell ref="AB1501:AC1501"/>
    <mergeCell ref="AF1501:AG1501"/>
    <mergeCell ref="AJ1501:AK1501"/>
    <mergeCell ref="AE1499:AG1499"/>
    <mergeCell ref="AI1499:AK1499"/>
    <mergeCell ref="AM1499:AO1499"/>
    <mergeCell ref="G1500:I1500"/>
    <mergeCell ref="K1500:M1500"/>
    <mergeCell ref="O1500:Q1500"/>
    <mergeCell ref="S1500:U1500"/>
    <mergeCell ref="W1500:Y1500"/>
    <mergeCell ref="AA1500:AC1500"/>
    <mergeCell ref="AE1500:AG1500"/>
    <mergeCell ref="G1499:I1499"/>
    <mergeCell ref="K1499:M1499"/>
    <mergeCell ref="O1499:Q1499"/>
    <mergeCell ref="S1499:U1499"/>
    <mergeCell ref="W1499:Y1499"/>
    <mergeCell ref="AA1499:AC1499"/>
    <mergeCell ref="AN1497:AO1497"/>
    <mergeCell ref="G1498:I1498"/>
    <mergeCell ref="K1498:M1498"/>
    <mergeCell ref="O1498:Q1498"/>
    <mergeCell ref="S1498:U1498"/>
    <mergeCell ref="W1498:Y1498"/>
    <mergeCell ref="AA1498:AC1498"/>
    <mergeCell ref="AE1498:AG1498"/>
    <mergeCell ref="AI1498:AK1498"/>
    <mergeCell ref="AM1498:AO1498"/>
    <mergeCell ref="AJ1496:AK1496"/>
    <mergeCell ref="AN1496:AO1496"/>
    <mergeCell ref="H1497:I1497"/>
    <mergeCell ref="L1497:M1497"/>
    <mergeCell ref="P1497:Q1497"/>
    <mergeCell ref="T1497:U1497"/>
    <mergeCell ref="X1497:Y1497"/>
    <mergeCell ref="AB1497:AC1497"/>
    <mergeCell ref="AF1497:AG1497"/>
    <mergeCell ref="AJ1497:AK1497"/>
    <mergeCell ref="AF1495:AG1495"/>
    <mergeCell ref="AJ1495:AK1495"/>
    <mergeCell ref="AN1495:AO1495"/>
    <mergeCell ref="H1496:I1496"/>
    <mergeCell ref="L1496:M1496"/>
    <mergeCell ref="P1496:Q1496"/>
    <mergeCell ref="T1496:U1496"/>
    <mergeCell ref="X1496:Y1496"/>
    <mergeCell ref="AB1496:AC1496"/>
    <mergeCell ref="AF1496:AG1496"/>
    <mergeCell ref="H1495:I1495"/>
    <mergeCell ref="L1495:M1495"/>
    <mergeCell ref="P1495:Q1495"/>
    <mergeCell ref="T1495:U1495"/>
    <mergeCell ref="X1495:Y1495"/>
    <mergeCell ref="AB1495:AC1495"/>
    <mergeCell ref="AN1493:AO1493"/>
    <mergeCell ref="H1494:I1494"/>
    <mergeCell ref="L1494:M1494"/>
    <mergeCell ref="P1494:Q1494"/>
    <mergeCell ref="T1494:U1494"/>
    <mergeCell ref="X1494:Y1494"/>
    <mergeCell ref="AB1494:AC1494"/>
    <mergeCell ref="AF1494:AG1494"/>
    <mergeCell ref="AJ1494:AK1494"/>
    <mergeCell ref="AN1494:AO1494"/>
    <mergeCell ref="AJ1492:AK1492"/>
    <mergeCell ref="AN1492:AO1492"/>
    <mergeCell ref="H1493:I1493"/>
    <mergeCell ref="L1493:M1493"/>
    <mergeCell ref="P1493:Q1493"/>
    <mergeCell ref="T1493:U1493"/>
    <mergeCell ref="X1493:Y1493"/>
    <mergeCell ref="AB1493:AC1493"/>
    <mergeCell ref="AF1493:AG1493"/>
    <mergeCell ref="AJ1493:AK1493"/>
    <mergeCell ref="AF1491:AG1491"/>
    <mergeCell ref="AJ1491:AK1491"/>
    <mergeCell ref="AN1491:AO1491"/>
    <mergeCell ref="H1492:I1492"/>
    <mergeCell ref="L1492:M1492"/>
    <mergeCell ref="P1492:Q1492"/>
    <mergeCell ref="T1492:U1492"/>
    <mergeCell ref="X1492:Y1492"/>
    <mergeCell ref="AB1492:AC1492"/>
    <mergeCell ref="AF1492:AG1492"/>
    <mergeCell ref="H1491:I1491"/>
    <mergeCell ref="L1491:M1491"/>
    <mergeCell ref="P1491:Q1491"/>
    <mergeCell ref="T1491:U1491"/>
    <mergeCell ref="X1491:Y1491"/>
    <mergeCell ref="AB1491:AC1491"/>
    <mergeCell ref="AN1489:AO1489"/>
    <mergeCell ref="H1490:I1490"/>
    <mergeCell ref="L1490:M1490"/>
    <mergeCell ref="P1490:Q1490"/>
    <mergeCell ref="T1490:U1490"/>
    <mergeCell ref="X1490:Y1490"/>
    <mergeCell ref="AB1490:AC1490"/>
    <mergeCell ref="AF1490:AG1490"/>
    <mergeCell ref="AJ1490:AK1490"/>
    <mergeCell ref="AN1490:AO1490"/>
    <mergeCell ref="AJ1488:AK1488"/>
    <mergeCell ref="AN1488:AO1488"/>
    <mergeCell ref="H1489:I1489"/>
    <mergeCell ref="L1489:M1489"/>
    <mergeCell ref="P1489:Q1489"/>
    <mergeCell ref="T1489:U1489"/>
    <mergeCell ref="X1489:Y1489"/>
    <mergeCell ref="AB1489:AC1489"/>
    <mergeCell ref="AF1489:AG1489"/>
    <mergeCell ref="AJ1489:AK1489"/>
    <mergeCell ref="AF1487:AG1487"/>
    <mergeCell ref="AJ1487:AK1487"/>
    <mergeCell ref="AN1487:AO1487"/>
    <mergeCell ref="H1488:I1488"/>
    <mergeCell ref="L1488:M1488"/>
    <mergeCell ref="P1488:Q1488"/>
    <mergeCell ref="T1488:U1488"/>
    <mergeCell ref="X1488:Y1488"/>
    <mergeCell ref="AB1488:AC1488"/>
    <mergeCell ref="AF1488:AG1488"/>
    <mergeCell ref="H1487:I1487"/>
    <mergeCell ref="L1487:M1487"/>
    <mergeCell ref="P1487:Q1487"/>
    <mergeCell ref="T1487:U1487"/>
    <mergeCell ref="X1487:Y1487"/>
    <mergeCell ref="AB1487:AC1487"/>
    <mergeCell ref="AN1485:AO1485"/>
    <mergeCell ref="H1486:I1486"/>
    <mergeCell ref="L1486:M1486"/>
    <mergeCell ref="P1486:Q1486"/>
    <mergeCell ref="T1486:U1486"/>
    <mergeCell ref="X1486:Y1486"/>
    <mergeCell ref="AB1486:AC1486"/>
    <mergeCell ref="AF1486:AG1486"/>
    <mergeCell ref="AJ1486:AK1486"/>
    <mergeCell ref="AN1486:AO1486"/>
    <mergeCell ref="AI1484:AK1484"/>
    <mergeCell ref="AM1484:AO1484"/>
    <mergeCell ref="H1485:I1485"/>
    <mergeCell ref="L1485:M1485"/>
    <mergeCell ref="P1485:Q1485"/>
    <mergeCell ref="T1485:U1485"/>
    <mergeCell ref="X1485:Y1485"/>
    <mergeCell ref="AB1485:AC1485"/>
    <mergeCell ref="AF1485:AG1485"/>
    <mergeCell ref="AJ1485:AK1485"/>
    <mergeCell ref="AE1483:AG1483"/>
    <mergeCell ref="AI1483:AK1483"/>
    <mergeCell ref="AM1483:AO1483"/>
    <mergeCell ref="G1484:I1484"/>
    <mergeCell ref="K1484:M1484"/>
    <mergeCell ref="O1484:Q1484"/>
    <mergeCell ref="S1484:U1484"/>
    <mergeCell ref="W1484:Y1484"/>
    <mergeCell ref="AA1484:AC1484"/>
    <mergeCell ref="AE1484:AG1484"/>
    <mergeCell ref="G1483:I1483"/>
    <mergeCell ref="K1483:M1483"/>
    <mergeCell ref="O1483:Q1483"/>
    <mergeCell ref="S1483:U1483"/>
    <mergeCell ref="W1483:Y1483"/>
    <mergeCell ref="AA1483:AC1483"/>
    <mergeCell ref="AN1481:AO1481"/>
    <mergeCell ref="G1482:I1482"/>
    <mergeCell ref="K1482:M1482"/>
    <mergeCell ref="O1482:Q1482"/>
    <mergeCell ref="S1482:U1482"/>
    <mergeCell ref="W1482:Y1482"/>
    <mergeCell ref="AA1482:AC1482"/>
    <mergeCell ref="AE1482:AG1482"/>
    <mergeCell ref="AI1482:AK1482"/>
    <mergeCell ref="AM1482:AO1482"/>
    <mergeCell ref="AJ1480:AK1480"/>
    <mergeCell ref="AN1480:AO1480"/>
    <mergeCell ref="H1481:I1481"/>
    <mergeCell ref="L1481:M1481"/>
    <mergeCell ref="P1481:Q1481"/>
    <mergeCell ref="T1481:U1481"/>
    <mergeCell ref="X1481:Y1481"/>
    <mergeCell ref="AB1481:AC1481"/>
    <mergeCell ref="AF1481:AG1481"/>
    <mergeCell ref="AJ1481:AK1481"/>
    <mergeCell ref="AF1479:AG1479"/>
    <mergeCell ref="AJ1479:AK1479"/>
    <mergeCell ref="AN1479:AO1479"/>
    <mergeCell ref="H1480:I1480"/>
    <mergeCell ref="L1480:M1480"/>
    <mergeCell ref="P1480:Q1480"/>
    <mergeCell ref="T1480:U1480"/>
    <mergeCell ref="X1480:Y1480"/>
    <mergeCell ref="AB1480:AC1480"/>
    <mergeCell ref="AF1480:AG1480"/>
    <mergeCell ref="H1479:I1479"/>
    <mergeCell ref="L1479:M1479"/>
    <mergeCell ref="P1479:Q1479"/>
    <mergeCell ref="T1479:U1479"/>
    <mergeCell ref="X1479:Y1479"/>
    <mergeCell ref="AB1479:AC1479"/>
    <mergeCell ref="AN1477:AO1477"/>
    <mergeCell ref="H1478:I1478"/>
    <mergeCell ref="L1478:M1478"/>
    <mergeCell ref="P1478:Q1478"/>
    <mergeCell ref="T1478:U1478"/>
    <mergeCell ref="X1478:Y1478"/>
    <mergeCell ref="AB1478:AC1478"/>
    <mergeCell ref="AF1478:AG1478"/>
    <mergeCell ref="AJ1478:AK1478"/>
    <mergeCell ref="AN1478:AO1478"/>
    <mergeCell ref="AJ1476:AK1476"/>
    <mergeCell ref="AN1476:AO1476"/>
    <mergeCell ref="H1477:I1477"/>
    <mergeCell ref="L1477:M1477"/>
    <mergeCell ref="P1477:Q1477"/>
    <mergeCell ref="T1477:U1477"/>
    <mergeCell ref="X1477:Y1477"/>
    <mergeCell ref="AB1477:AC1477"/>
    <mergeCell ref="AF1477:AG1477"/>
    <mergeCell ref="AJ1477:AK1477"/>
    <mergeCell ref="AF1475:AG1475"/>
    <mergeCell ref="AJ1475:AK1475"/>
    <mergeCell ref="AN1475:AO1475"/>
    <mergeCell ref="H1476:I1476"/>
    <mergeCell ref="L1476:M1476"/>
    <mergeCell ref="P1476:Q1476"/>
    <mergeCell ref="T1476:U1476"/>
    <mergeCell ref="X1476:Y1476"/>
    <mergeCell ref="AB1476:AC1476"/>
    <mergeCell ref="AF1476:AG1476"/>
    <mergeCell ref="H1475:I1475"/>
    <mergeCell ref="L1475:M1475"/>
    <mergeCell ref="P1475:Q1475"/>
    <mergeCell ref="T1475:U1475"/>
    <mergeCell ref="X1475:Y1475"/>
    <mergeCell ref="AB1475:AC1475"/>
    <mergeCell ref="AN1473:AO1473"/>
    <mergeCell ref="H1474:I1474"/>
    <mergeCell ref="L1474:M1474"/>
    <mergeCell ref="P1474:Q1474"/>
    <mergeCell ref="T1474:U1474"/>
    <mergeCell ref="X1474:Y1474"/>
    <mergeCell ref="AB1474:AC1474"/>
    <mergeCell ref="AF1474:AG1474"/>
    <mergeCell ref="AJ1474:AK1474"/>
    <mergeCell ref="AN1474:AO1474"/>
    <mergeCell ref="AI1472:AK1472"/>
    <mergeCell ref="AM1472:AO1472"/>
    <mergeCell ref="H1473:I1473"/>
    <mergeCell ref="L1473:M1473"/>
    <mergeCell ref="P1473:Q1473"/>
    <mergeCell ref="T1473:U1473"/>
    <mergeCell ref="X1473:Y1473"/>
    <mergeCell ref="AB1473:AC1473"/>
    <mergeCell ref="AF1473:AG1473"/>
    <mergeCell ref="AJ1473:AK1473"/>
    <mergeCell ref="AE1471:AG1471"/>
    <mergeCell ref="AI1471:AK1471"/>
    <mergeCell ref="AM1471:AO1471"/>
    <mergeCell ref="G1472:I1472"/>
    <mergeCell ref="K1472:M1472"/>
    <mergeCell ref="O1472:Q1472"/>
    <mergeCell ref="S1472:U1472"/>
    <mergeCell ref="W1472:Y1472"/>
    <mergeCell ref="AA1472:AC1472"/>
    <mergeCell ref="AE1472:AG1472"/>
    <mergeCell ref="G1471:I1471"/>
    <mergeCell ref="K1471:M1471"/>
    <mergeCell ref="O1471:Q1471"/>
    <mergeCell ref="S1471:U1471"/>
    <mergeCell ref="W1471:Y1471"/>
    <mergeCell ref="AA1471:AC1471"/>
    <mergeCell ref="AN1469:AO1469"/>
    <mergeCell ref="G1470:I1470"/>
    <mergeCell ref="K1470:M1470"/>
    <mergeCell ref="O1470:Q1470"/>
    <mergeCell ref="S1470:U1470"/>
    <mergeCell ref="W1470:Y1470"/>
    <mergeCell ref="AA1470:AC1470"/>
    <mergeCell ref="AE1470:AG1470"/>
    <mergeCell ref="AI1470:AK1470"/>
    <mergeCell ref="AM1470:AO1470"/>
    <mergeCell ref="AJ1468:AK1468"/>
    <mergeCell ref="AN1468:AO1468"/>
    <mergeCell ref="H1469:I1469"/>
    <mergeCell ref="L1469:M1469"/>
    <mergeCell ref="P1469:Q1469"/>
    <mergeCell ref="T1469:U1469"/>
    <mergeCell ref="X1469:Y1469"/>
    <mergeCell ref="AB1469:AC1469"/>
    <mergeCell ref="AF1469:AG1469"/>
    <mergeCell ref="AJ1469:AK1469"/>
    <mergeCell ref="AE1467:AG1467"/>
    <mergeCell ref="AI1467:AK1467"/>
    <mergeCell ref="AM1467:AO1467"/>
    <mergeCell ref="H1468:I1468"/>
    <mergeCell ref="L1468:M1468"/>
    <mergeCell ref="P1468:Q1468"/>
    <mergeCell ref="T1468:U1468"/>
    <mergeCell ref="X1468:Y1468"/>
    <mergeCell ref="AB1468:AC1468"/>
    <mergeCell ref="AF1468:AG1468"/>
    <mergeCell ref="G1467:I1467"/>
    <mergeCell ref="K1467:M1467"/>
    <mergeCell ref="O1467:Q1467"/>
    <mergeCell ref="S1467:U1467"/>
    <mergeCell ref="W1467:Y1467"/>
    <mergeCell ref="AA1467:AC1467"/>
    <mergeCell ref="AM1465:AO1465"/>
    <mergeCell ref="G1466:I1466"/>
    <mergeCell ref="K1466:M1466"/>
    <mergeCell ref="O1466:Q1466"/>
    <mergeCell ref="S1466:U1466"/>
    <mergeCell ref="W1466:Y1466"/>
    <mergeCell ref="AA1466:AC1466"/>
    <mergeCell ref="AE1466:AG1466"/>
    <mergeCell ref="AI1466:AK1466"/>
    <mergeCell ref="AM1466:AO1466"/>
    <mergeCell ref="AJ1464:AK1464"/>
    <mergeCell ref="AN1464:AO1464"/>
    <mergeCell ref="G1465:I1465"/>
    <mergeCell ref="K1465:M1465"/>
    <mergeCell ref="O1465:Q1465"/>
    <mergeCell ref="S1465:U1465"/>
    <mergeCell ref="W1465:Y1465"/>
    <mergeCell ref="AA1465:AC1465"/>
    <mergeCell ref="AE1465:AG1465"/>
    <mergeCell ref="AI1465:AK1465"/>
    <mergeCell ref="AF1463:AG1463"/>
    <mergeCell ref="AJ1463:AK1463"/>
    <mergeCell ref="AN1463:AO1463"/>
    <mergeCell ref="H1464:I1464"/>
    <mergeCell ref="L1464:M1464"/>
    <mergeCell ref="P1464:Q1464"/>
    <mergeCell ref="T1464:U1464"/>
    <mergeCell ref="X1464:Y1464"/>
    <mergeCell ref="AB1464:AC1464"/>
    <mergeCell ref="AF1464:AG1464"/>
    <mergeCell ref="H1463:I1463"/>
    <mergeCell ref="L1463:M1463"/>
    <mergeCell ref="P1463:Q1463"/>
    <mergeCell ref="T1463:U1463"/>
    <mergeCell ref="X1463:Y1463"/>
    <mergeCell ref="AB1463:AC1463"/>
    <mergeCell ref="AM1461:AO1461"/>
    <mergeCell ref="G1462:I1462"/>
    <mergeCell ref="K1462:M1462"/>
    <mergeCell ref="O1462:Q1462"/>
    <mergeCell ref="S1462:U1462"/>
    <mergeCell ref="W1462:Y1462"/>
    <mergeCell ref="AA1462:AC1462"/>
    <mergeCell ref="AE1462:AG1462"/>
    <mergeCell ref="AI1462:AK1462"/>
    <mergeCell ref="AM1462:AO1462"/>
    <mergeCell ref="AI1460:AK1460"/>
    <mergeCell ref="AM1460:AO1460"/>
    <mergeCell ref="G1461:I1461"/>
    <mergeCell ref="K1461:M1461"/>
    <mergeCell ref="O1461:Q1461"/>
    <mergeCell ref="S1461:U1461"/>
    <mergeCell ref="W1461:Y1461"/>
    <mergeCell ref="AA1461:AC1461"/>
    <mergeCell ref="AE1461:AG1461"/>
    <mergeCell ref="AI1461:AK1461"/>
    <mergeCell ref="AF1459:AG1459"/>
    <mergeCell ref="AJ1459:AK1459"/>
    <mergeCell ref="AN1459:AO1459"/>
    <mergeCell ref="G1460:I1460"/>
    <mergeCell ref="K1460:M1460"/>
    <mergeCell ref="O1460:Q1460"/>
    <mergeCell ref="S1460:U1460"/>
    <mergeCell ref="W1460:Y1460"/>
    <mergeCell ref="AA1460:AC1460"/>
    <mergeCell ref="AE1460:AG1460"/>
    <mergeCell ref="H1459:I1459"/>
    <mergeCell ref="L1459:M1459"/>
    <mergeCell ref="P1459:Q1459"/>
    <mergeCell ref="T1459:U1459"/>
    <mergeCell ref="X1459:Y1459"/>
    <mergeCell ref="AB1459:AC1459"/>
    <mergeCell ref="AN1457:AO1457"/>
    <mergeCell ref="H1458:I1458"/>
    <mergeCell ref="L1458:M1458"/>
    <mergeCell ref="P1458:Q1458"/>
    <mergeCell ref="T1458:U1458"/>
    <mergeCell ref="X1458:Y1458"/>
    <mergeCell ref="AB1458:AC1458"/>
    <mergeCell ref="AF1458:AG1458"/>
    <mergeCell ref="AJ1458:AK1458"/>
    <mergeCell ref="AN1458:AO1458"/>
    <mergeCell ref="AJ1456:AK1456"/>
    <mergeCell ref="AN1456:AO1456"/>
    <mergeCell ref="H1457:I1457"/>
    <mergeCell ref="L1457:M1457"/>
    <mergeCell ref="P1457:Q1457"/>
    <mergeCell ref="T1457:U1457"/>
    <mergeCell ref="X1457:Y1457"/>
    <mergeCell ref="AB1457:AC1457"/>
    <mergeCell ref="AF1457:AG1457"/>
    <mergeCell ref="AJ1457:AK1457"/>
    <mergeCell ref="AF1455:AG1455"/>
    <mergeCell ref="AJ1455:AK1455"/>
    <mergeCell ref="AN1455:AO1455"/>
    <mergeCell ref="H1456:I1456"/>
    <mergeCell ref="L1456:M1456"/>
    <mergeCell ref="P1456:Q1456"/>
    <mergeCell ref="T1456:U1456"/>
    <mergeCell ref="X1456:Y1456"/>
    <mergeCell ref="AB1456:AC1456"/>
    <mergeCell ref="AF1456:AG1456"/>
    <mergeCell ref="H1455:I1455"/>
    <mergeCell ref="L1455:M1455"/>
    <mergeCell ref="P1455:Q1455"/>
    <mergeCell ref="T1455:U1455"/>
    <mergeCell ref="X1455:Y1455"/>
    <mergeCell ref="AB1455:AC1455"/>
    <mergeCell ref="AM1453:AO1453"/>
    <mergeCell ref="G1454:I1454"/>
    <mergeCell ref="K1454:M1454"/>
    <mergeCell ref="O1454:Q1454"/>
    <mergeCell ref="S1454:U1454"/>
    <mergeCell ref="W1454:Y1454"/>
    <mergeCell ref="AA1454:AC1454"/>
    <mergeCell ref="AE1454:AG1454"/>
    <mergeCell ref="AI1454:AK1454"/>
    <mergeCell ref="AM1454:AO1454"/>
    <mergeCell ref="AI1452:AK1452"/>
    <mergeCell ref="AM1452:AO1452"/>
    <mergeCell ref="G1453:I1453"/>
    <mergeCell ref="K1453:M1453"/>
    <mergeCell ref="O1453:Q1453"/>
    <mergeCell ref="S1453:U1453"/>
    <mergeCell ref="W1453:Y1453"/>
    <mergeCell ref="AA1453:AC1453"/>
    <mergeCell ref="AE1453:AG1453"/>
    <mergeCell ref="AI1453:AK1453"/>
    <mergeCell ref="AF1451:AG1451"/>
    <mergeCell ref="AJ1451:AK1451"/>
    <mergeCell ref="AN1451:AO1451"/>
    <mergeCell ref="G1452:I1452"/>
    <mergeCell ref="K1452:M1452"/>
    <mergeCell ref="O1452:Q1452"/>
    <mergeCell ref="S1452:U1452"/>
    <mergeCell ref="W1452:Y1452"/>
    <mergeCell ref="AA1452:AC1452"/>
    <mergeCell ref="AE1452:AG1452"/>
    <mergeCell ref="H1451:I1451"/>
    <mergeCell ref="L1451:M1451"/>
    <mergeCell ref="P1451:Q1451"/>
    <mergeCell ref="T1451:U1451"/>
    <mergeCell ref="X1451:Y1451"/>
    <mergeCell ref="AB1451:AC1451"/>
    <mergeCell ref="AM1449:AO1449"/>
    <mergeCell ref="H1450:I1450"/>
    <mergeCell ref="L1450:M1450"/>
    <mergeCell ref="P1450:Q1450"/>
    <mergeCell ref="T1450:U1450"/>
    <mergeCell ref="X1450:Y1450"/>
    <mergeCell ref="AB1450:AC1450"/>
    <mergeCell ref="AF1450:AG1450"/>
    <mergeCell ref="AJ1450:AK1450"/>
    <mergeCell ref="AN1450:AO1450"/>
    <mergeCell ref="AI1448:AK1448"/>
    <mergeCell ref="AM1448:AO1448"/>
    <mergeCell ref="G1449:I1449"/>
    <mergeCell ref="K1449:M1449"/>
    <mergeCell ref="O1449:Q1449"/>
    <mergeCell ref="S1449:U1449"/>
    <mergeCell ref="W1449:Y1449"/>
    <mergeCell ref="AA1449:AC1449"/>
    <mergeCell ref="AE1449:AG1449"/>
    <mergeCell ref="AI1449:AK1449"/>
    <mergeCell ref="AF1447:AG1447"/>
    <mergeCell ref="AJ1447:AK1447"/>
    <mergeCell ref="AN1447:AO1447"/>
    <mergeCell ref="G1448:I1448"/>
    <mergeCell ref="K1448:M1448"/>
    <mergeCell ref="O1448:Q1448"/>
    <mergeCell ref="S1448:U1448"/>
    <mergeCell ref="W1448:Y1448"/>
    <mergeCell ref="AA1448:AC1448"/>
    <mergeCell ref="AE1448:AG1448"/>
    <mergeCell ref="H1447:I1447"/>
    <mergeCell ref="L1447:M1447"/>
    <mergeCell ref="P1447:Q1447"/>
    <mergeCell ref="T1447:U1447"/>
    <mergeCell ref="X1447:Y1447"/>
    <mergeCell ref="AB1447:AC1447"/>
    <mergeCell ref="AM1445:AO1445"/>
    <mergeCell ref="H1446:I1446"/>
    <mergeCell ref="L1446:M1446"/>
    <mergeCell ref="P1446:Q1446"/>
    <mergeCell ref="T1446:U1446"/>
    <mergeCell ref="X1446:Y1446"/>
    <mergeCell ref="AB1446:AC1446"/>
    <mergeCell ref="AF1446:AG1446"/>
    <mergeCell ref="AJ1446:AK1446"/>
    <mergeCell ref="AN1446:AO1446"/>
    <mergeCell ref="AI1444:AK1444"/>
    <mergeCell ref="AM1444:AO1444"/>
    <mergeCell ref="G1445:I1445"/>
    <mergeCell ref="K1445:M1445"/>
    <mergeCell ref="O1445:Q1445"/>
    <mergeCell ref="S1445:U1445"/>
    <mergeCell ref="W1445:Y1445"/>
    <mergeCell ref="AA1445:AC1445"/>
    <mergeCell ref="AE1445:AG1445"/>
    <mergeCell ref="AI1445:AK1445"/>
    <mergeCell ref="AE1443:AG1443"/>
    <mergeCell ref="AI1443:AK1443"/>
    <mergeCell ref="AM1443:AO1443"/>
    <mergeCell ref="G1444:I1444"/>
    <mergeCell ref="K1444:M1444"/>
    <mergeCell ref="O1444:Q1444"/>
    <mergeCell ref="S1444:U1444"/>
    <mergeCell ref="W1444:Y1444"/>
    <mergeCell ref="AA1444:AC1444"/>
    <mergeCell ref="AE1444:AG1444"/>
    <mergeCell ref="G1443:I1443"/>
    <mergeCell ref="K1443:M1443"/>
    <mergeCell ref="O1443:Q1443"/>
    <mergeCell ref="S1443:U1443"/>
    <mergeCell ref="W1443:Y1443"/>
    <mergeCell ref="AA1443:AC1443"/>
    <mergeCell ref="AN1441:AO1441"/>
    <mergeCell ref="G1442:I1442"/>
    <mergeCell ref="K1442:M1442"/>
    <mergeCell ref="O1442:Q1442"/>
    <mergeCell ref="S1442:U1442"/>
    <mergeCell ref="W1442:Y1442"/>
    <mergeCell ref="AA1442:AC1442"/>
    <mergeCell ref="AE1442:AG1442"/>
    <mergeCell ref="AI1442:AK1442"/>
    <mergeCell ref="AM1442:AO1442"/>
    <mergeCell ref="AM1440:AO1440"/>
    <mergeCell ref="A1441:E1441"/>
    <mergeCell ref="H1441:I1441"/>
    <mergeCell ref="L1441:M1441"/>
    <mergeCell ref="P1441:Q1441"/>
    <mergeCell ref="T1441:U1441"/>
    <mergeCell ref="X1441:Y1441"/>
    <mergeCell ref="AB1441:AC1441"/>
    <mergeCell ref="AF1441:AG1441"/>
    <mergeCell ref="AJ1441:AK1441"/>
    <mergeCell ref="AI1439:AK1439"/>
    <mergeCell ref="AM1439:AO1439"/>
    <mergeCell ref="G1440:I1440"/>
    <mergeCell ref="K1440:M1440"/>
    <mergeCell ref="O1440:Q1440"/>
    <mergeCell ref="S1440:U1440"/>
    <mergeCell ref="W1440:Y1440"/>
    <mergeCell ref="AA1440:AC1440"/>
    <mergeCell ref="AE1440:AG1440"/>
    <mergeCell ref="AI1440:AK1440"/>
    <mergeCell ref="AF1438:AG1438"/>
    <mergeCell ref="AJ1438:AK1438"/>
    <mergeCell ref="AN1438:AO1438"/>
    <mergeCell ref="G1439:I1439"/>
    <mergeCell ref="K1439:M1439"/>
    <mergeCell ref="O1439:Q1439"/>
    <mergeCell ref="S1439:U1439"/>
    <mergeCell ref="W1439:Y1439"/>
    <mergeCell ref="AA1439:AC1439"/>
    <mergeCell ref="AE1439:AG1439"/>
    <mergeCell ref="H1438:I1438"/>
    <mergeCell ref="L1438:M1438"/>
    <mergeCell ref="P1438:Q1438"/>
    <mergeCell ref="T1438:U1438"/>
    <mergeCell ref="X1438:Y1438"/>
    <mergeCell ref="AB1438:AC1438"/>
    <mergeCell ref="AM1436:AO1436"/>
    <mergeCell ref="H1437:I1437"/>
    <mergeCell ref="L1437:M1437"/>
    <mergeCell ref="P1437:Q1437"/>
    <mergeCell ref="T1437:U1437"/>
    <mergeCell ref="X1437:Y1437"/>
    <mergeCell ref="AB1437:AC1437"/>
    <mergeCell ref="AF1437:AG1437"/>
    <mergeCell ref="AJ1437:AK1437"/>
    <mergeCell ref="AN1437:AO1437"/>
    <mergeCell ref="AI1435:AK1435"/>
    <mergeCell ref="AM1435:AO1435"/>
    <mergeCell ref="G1436:I1436"/>
    <mergeCell ref="K1436:M1436"/>
    <mergeCell ref="O1436:Q1436"/>
    <mergeCell ref="S1436:U1436"/>
    <mergeCell ref="W1436:Y1436"/>
    <mergeCell ref="AA1436:AC1436"/>
    <mergeCell ref="AE1436:AG1436"/>
    <mergeCell ref="AI1436:AK1436"/>
    <mergeCell ref="AF1434:AG1434"/>
    <mergeCell ref="AJ1434:AK1434"/>
    <mergeCell ref="AN1434:AO1434"/>
    <mergeCell ref="G1435:I1435"/>
    <mergeCell ref="K1435:M1435"/>
    <mergeCell ref="O1435:Q1435"/>
    <mergeCell ref="S1435:U1435"/>
    <mergeCell ref="W1435:Y1435"/>
    <mergeCell ref="AA1435:AC1435"/>
    <mergeCell ref="AE1435:AG1435"/>
    <mergeCell ref="H1434:I1434"/>
    <mergeCell ref="L1434:M1434"/>
    <mergeCell ref="P1434:Q1434"/>
    <mergeCell ref="T1434:U1434"/>
    <mergeCell ref="X1434:Y1434"/>
    <mergeCell ref="AB1434:AC1434"/>
    <mergeCell ref="AN1432:AO1432"/>
    <mergeCell ref="H1433:I1433"/>
    <mergeCell ref="L1433:M1433"/>
    <mergeCell ref="P1433:Q1433"/>
    <mergeCell ref="T1433:U1433"/>
    <mergeCell ref="X1433:Y1433"/>
    <mergeCell ref="AB1433:AC1433"/>
    <mergeCell ref="AF1433:AG1433"/>
    <mergeCell ref="AJ1433:AK1433"/>
    <mergeCell ref="AN1433:AO1433"/>
    <mergeCell ref="AJ1431:AK1431"/>
    <mergeCell ref="AN1431:AO1431"/>
    <mergeCell ref="H1432:I1432"/>
    <mergeCell ref="L1432:M1432"/>
    <mergeCell ref="P1432:Q1432"/>
    <mergeCell ref="T1432:U1432"/>
    <mergeCell ref="X1432:Y1432"/>
    <mergeCell ref="AB1432:AC1432"/>
    <mergeCell ref="AF1432:AG1432"/>
    <mergeCell ref="AJ1432:AK1432"/>
    <mergeCell ref="AE1430:AG1430"/>
    <mergeCell ref="AI1430:AK1430"/>
    <mergeCell ref="AM1430:AO1430"/>
    <mergeCell ref="H1431:I1431"/>
    <mergeCell ref="L1431:M1431"/>
    <mergeCell ref="P1431:Q1431"/>
    <mergeCell ref="T1431:U1431"/>
    <mergeCell ref="X1431:Y1431"/>
    <mergeCell ref="AB1431:AC1431"/>
    <mergeCell ref="AF1431:AG1431"/>
    <mergeCell ref="G1430:I1430"/>
    <mergeCell ref="K1430:M1430"/>
    <mergeCell ref="O1430:Q1430"/>
    <mergeCell ref="S1430:U1430"/>
    <mergeCell ref="W1430:Y1430"/>
    <mergeCell ref="AA1430:AC1430"/>
    <mergeCell ref="AN1428:AO1428"/>
    <mergeCell ref="G1429:I1429"/>
    <mergeCell ref="K1429:M1429"/>
    <mergeCell ref="O1429:Q1429"/>
    <mergeCell ref="S1429:U1429"/>
    <mergeCell ref="W1429:Y1429"/>
    <mergeCell ref="AA1429:AC1429"/>
    <mergeCell ref="AE1429:AG1429"/>
    <mergeCell ref="AI1429:AK1429"/>
    <mergeCell ref="AM1429:AO1429"/>
    <mergeCell ref="AJ1427:AK1427"/>
    <mergeCell ref="AN1427:AO1427"/>
    <mergeCell ref="H1428:I1428"/>
    <mergeCell ref="L1428:M1428"/>
    <mergeCell ref="P1428:Q1428"/>
    <mergeCell ref="T1428:U1428"/>
    <mergeCell ref="X1428:Y1428"/>
    <mergeCell ref="AB1428:AC1428"/>
    <mergeCell ref="AF1428:AG1428"/>
    <mergeCell ref="AJ1428:AK1428"/>
    <mergeCell ref="AF1426:AG1426"/>
    <mergeCell ref="AJ1426:AK1426"/>
    <mergeCell ref="AN1426:AO1426"/>
    <mergeCell ref="H1427:I1427"/>
    <mergeCell ref="L1427:M1427"/>
    <mergeCell ref="P1427:Q1427"/>
    <mergeCell ref="T1427:U1427"/>
    <mergeCell ref="X1427:Y1427"/>
    <mergeCell ref="AB1427:AC1427"/>
    <mergeCell ref="AF1427:AG1427"/>
    <mergeCell ref="H1426:I1426"/>
    <mergeCell ref="L1426:M1426"/>
    <mergeCell ref="P1426:Q1426"/>
    <mergeCell ref="T1426:U1426"/>
    <mergeCell ref="X1426:Y1426"/>
    <mergeCell ref="AB1426:AC1426"/>
    <mergeCell ref="AM1424:AO1424"/>
    <mergeCell ref="G1425:I1425"/>
    <mergeCell ref="K1425:M1425"/>
    <mergeCell ref="O1425:Q1425"/>
    <mergeCell ref="S1425:U1425"/>
    <mergeCell ref="W1425:Y1425"/>
    <mergeCell ref="AA1425:AC1425"/>
    <mergeCell ref="AE1425:AG1425"/>
    <mergeCell ref="AI1425:AK1425"/>
    <mergeCell ref="AM1425:AO1425"/>
    <mergeCell ref="AJ1423:AK1423"/>
    <mergeCell ref="AN1423:AO1423"/>
    <mergeCell ref="G1424:I1424"/>
    <mergeCell ref="K1424:M1424"/>
    <mergeCell ref="O1424:Q1424"/>
    <mergeCell ref="S1424:U1424"/>
    <mergeCell ref="W1424:Y1424"/>
    <mergeCell ref="AA1424:AC1424"/>
    <mergeCell ref="AE1424:AG1424"/>
    <mergeCell ref="AI1424:AK1424"/>
    <mergeCell ref="AF1422:AG1422"/>
    <mergeCell ref="AJ1422:AK1422"/>
    <mergeCell ref="AN1422:AO1422"/>
    <mergeCell ref="H1423:I1423"/>
    <mergeCell ref="L1423:M1423"/>
    <mergeCell ref="P1423:Q1423"/>
    <mergeCell ref="T1423:U1423"/>
    <mergeCell ref="X1423:Y1423"/>
    <mergeCell ref="AB1423:AC1423"/>
    <mergeCell ref="AF1423:AG1423"/>
    <mergeCell ref="H1422:I1422"/>
    <mergeCell ref="L1422:M1422"/>
    <mergeCell ref="P1422:Q1422"/>
    <mergeCell ref="T1422:U1422"/>
    <mergeCell ref="X1422:Y1422"/>
    <mergeCell ref="AB1422:AC1422"/>
    <mergeCell ref="AM1420:AO1420"/>
    <mergeCell ref="G1421:I1421"/>
    <mergeCell ref="K1421:M1421"/>
    <mergeCell ref="O1421:Q1421"/>
    <mergeCell ref="S1421:U1421"/>
    <mergeCell ref="W1421:Y1421"/>
    <mergeCell ref="AA1421:AC1421"/>
    <mergeCell ref="AE1421:AG1421"/>
    <mergeCell ref="AI1421:AK1421"/>
    <mergeCell ref="AM1421:AO1421"/>
    <mergeCell ref="AI1419:AK1419"/>
    <mergeCell ref="AM1419:AO1419"/>
    <mergeCell ref="G1420:I1420"/>
    <mergeCell ref="K1420:M1420"/>
    <mergeCell ref="O1420:Q1420"/>
    <mergeCell ref="S1420:U1420"/>
    <mergeCell ref="W1420:Y1420"/>
    <mergeCell ref="AA1420:AC1420"/>
    <mergeCell ref="AE1420:AG1420"/>
    <mergeCell ref="AI1420:AK1420"/>
    <mergeCell ref="AF1418:AG1418"/>
    <mergeCell ref="AJ1418:AK1418"/>
    <mergeCell ref="AN1418:AO1418"/>
    <mergeCell ref="G1419:I1419"/>
    <mergeCell ref="K1419:M1419"/>
    <mergeCell ref="O1419:Q1419"/>
    <mergeCell ref="S1419:U1419"/>
    <mergeCell ref="W1419:Y1419"/>
    <mergeCell ref="AA1419:AC1419"/>
    <mergeCell ref="AE1419:AG1419"/>
    <mergeCell ref="H1418:I1418"/>
    <mergeCell ref="L1418:M1418"/>
    <mergeCell ref="P1418:Q1418"/>
    <mergeCell ref="T1418:U1418"/>
    <mergeCell ref="X1418:Y1418"/>
    <mergeCell ref="AB1418:AC1418"/>
    <mergeCell ref="AN1416:AO1416"/>
    <mergeCell ref="H1417:I1417"/>
    <mergeCell ref="L1417:M1417"/>
    <mergeCell ref="P1417:Q1417"/>
    <mergeCell ref="T1417:U1417"/>
    <mergeCell ref="X1417:Y1417"/>
    <mergeCell ref="AB1417:AC1417"/>
    <mergeCell ref="AF1417:AG1417"/>
    <mergeCell ref="AJ1417:AK1417"/>
    <mergeCell ref="AN1417:AO1417"/>
    <mergeCell ref="AJ1415:AK1415"/>
    <mergeCell ref="AN1415:AO1415"/>
    <mergeCell ref="H1416:I1416"/>
    <mergeCell ref="L1416:M1416"/>
    <mergeCell ref="P1416:Q1416"/>
    <mergeCell ref="T1416:U1416"/>
    <mergeCell ref="X1416:Y1416"/>
    <mergeCell ref="AB1416:AC1416"/>
    <mergeCell ref="AF1416:AG1416"/>
    <mergeCell ref="AJ1416:AK1416"/>
    <mergeCell ref="AE1414:AG1414"/>
    <mergeCell ref="AI1414:AK1414"/>
    <mergeCell ref="AM1414:AO1414"/>
    <mergeCell ref="H1415:I1415"/>
    <mergeCell ref="L1415:M1415"/>
    <mergeCell ref="P1415:Q1415"/>
    <mergeCell ref="T1415:U1415"/>
    <mergeCell ref="X1415:Y1415"/>
    <mergeCell ref="AB1415:AC1415"/>
    <mergeCell ref="AF1415:AG1415"/>
    <mergeCell ref="G1414:I1414"/>
    <mergeCell ref="K1414:M1414"/>
    <mergeCell ref="O1414:Q1414"/>
    <mergeCell ref="S1414:U1414"/>
    <mergeCell ref="W1414:Y1414"/>
    <mergeCell ref="AA1414:AC1414"/>
    <mergeCell ref="AN1412:AO1412"/>
    <mergeCell ref="G1413:I1413"/>
    <mergeCell ref="K1413:M1413"/>
    <mergeCell ref="O1413:Q1413"/>
    <mergeCell ref="S1413:U1413"/>
    <mergeCell ref="W1413:Y1413"/>
    <mergeCell ref="AA1413:AC1413"/>
    <mergeCell ref="AE1413:AG1413"/>
    <mergeCell ref="AI1413:AK1413"/>
    <mergeCell ref="AM1413:AO1413"/>
    <mergeCell ref="AJ1411:AK1411"/>
    <mergeCell ref="AN1411:AO1411"/>
    <mergeCell ref="H1412:I1412"/>
    <mergeCell ref="L1412:M1412"/>
    <mergeCell ref="P1412:Q1412"/>
    <mergeCell ref="T1412:U1412"/>
    <mergeCell ref="X1412:Y1412"/>
    <mergeCell ref="AB1412:AC1412"/>
    <mergeCell ref="AF1412:AG1412"/>
    <mergeCell ref="AJ1412:AK1412"/>
    <mergeCell ref="AE1410:AG1410"/>
    <mergeCell ref="AI1410:AK1410"/>
    <mergeCell ref="AM1410:AO1410"/>
    <mergeCell ref="H1411:I1411"/>
    <mergeCell ref="L1411:M1411"/>
    <mergeCell ref="P1411:Q1411"/>
    <mergeCell ref="T1411:U1411"/>
    <mergeCell ref="X1411:Y1411"/>
    <mergeCell ref="AB1411:AC1411"/>
    <mergeCell ref="AF1411:AG1411"/>
    <mergeCell ref="G1410:I1410"/>
    <mergeCell ref="K1410:M1410"/>
    <mergeCell ref="O1410:Q1410"/>
    <mergeCell ref="S1410:U1410"/>
    <mergeCell ref="W1410:Y1410"/>
    <mergeCell ref="AA1410:AC1410"/>
    <mergeCell ref="AN1408:AO1408"/>
    <mergeCell ref="G1409:I1409"/>
    <mergeCell ref="K1409:M1409"/>
    <mergeCell ref="O1409:Q1409"/>
    <mergeCell ref="S1409:U1409"/>
    <mergeCell ref="W1409:Y1409"/>
    <mergeCell ref="AA1409:AC1409"/>
    <mergeCell ref="AE1409:AG1409"/>
    <mergeCell ref="AI1409:AK1409"/>
    <mergeCell ref="AM1409:AO1409"/>
    <mergeCell ref="AJ1407:AK1407"/>
    <mergeCell ref="AN1407:AO1407"/>
    <mergeCell ref="H1408:I1408"/>
    <mergeCell ref="L1408:M1408"/>
    <mergeCell ref="P1408:Q1408"/>
    <mergeCell ref="T1408:U1408"/>
    <mergeCell ref="X1408:Y1408"/>
    <mergeCell ref="AB1408:AC1408"/>
    <mergeCell ref="AF1408:AG1408"/>
    <mergeCell ref="AJ1408:AK1408"/>
    <mergeCell ref="AE1406:AG1406"/>
    <mergeCell ref="AI1406:AK1406"/>
    <mergeCell ref="AM1406:AO1406"/>
    <mergeCell ref="H1407:I1407"/>
    <mergeCell ref="L1407:M1407"/>
    <mergeCell ref="P1407:Q1407"/>
    <mergeCell ref="T1407:U1407"/>
    <mergeCell ref="X1407:Y1407"/>
    <mergeCell ref="AB1407:AC1407"/>
    <mergeCell ref="AF1407:AG1407"/>
    <mergeCell ref="G1406:I1406"/>
    <mergeCell ref="K1406:M1406"/>
    <mergeCell ref="O1406:Q1406"/>
    <mergeCell ref="S1406:U1406"/>
    <mergeCell ref="W1406:Y1406"/>
    <mergeCell ref="AA1406:AC1406"/>
    <mergeCell ref="AN1404:AO1404"/>
    <mergeCell ref="G1405:I1405"/>
    <mergeCell ref="K1405:M1405"/>
    <mergeCell ref="O1405:Q1405"/>
    <mergeCell ref="S1405:U1405"/>
    <mergeCell ref="W1405:Y1405"/>
    <mergeCell ref="AA1405:AC1405"/>
    <mergeCell ref="AE1405:AG1405"/>
    <mergeCell ref="AI1405:AK1405"/>
    <mergeCell ref="AM1405:AO1405"/>
    <mergeCell ref="AJ1403:AK1403"/>
    <mergeCell ref="AN1403:AO1403"/>
    <mergeCell ref="H1404:I1404"/>
    <mergeCell ref="L1404:M1404"/>
    <mergeCell ref="P1404:Q1404"/>
    <mergeCell ref="T1404:U1404"/>
    <mergeCell ref="X1404:Y1404"/>
    <mergeCell ref="AB1404:AC1404"/>
    <mergeCell ref="AF1404:AG1404"/>
    <mergeCell ref="AJ1404:AK1404"/>
    <mergeCell ref="AE1402:AG1402"/>
    <mergeCell ref="AI1402:AK1402"/>
    <mergeCell ref="AM1402:AO1402"/>
    <mergeCell ref="H1403:I1403"/>
    <mergeCell ref="L1403:M1403"/>
    <mergeCell ref="P1403:Q1403"/>
    <mergeCell ref="T1403:U1403"/>
    <mergeCell ref="X1403:Y1403"/>
    <mergeCell ref="AB1403:AC1403"/>
    <mergeCell ref="AF1403:AG1403"/>
    <mergeCell ref="G1402:I1402"/>
    <mergeCell ref="K1402:M1402"/>
    <mergeCell ref="O1402:Q1402"/>
    <mergeCell ref="S1402:U1402"/>
    <mergeCell ref="W1402:Y1402"/>
    <mergeCell ref="AA1402:AC1402"/>
    <mergeCell ref="AN1400:AO1400"/>
    <mergeCell ref="G1401:I1401"/>
    <mergeCell ref="K1401:M1401"/>
    <mergeCell ref="O1401:Q1401"/>
    <mergeCell ref="S1401:U1401"/>
    <mergeCell ref="W1401:Y1401"/>
    <mergeCell ref="AA1401:AC1401"/>
    <mergeCell ref="AE1401:AG1401"/>
    <mergeCell ref="AI1401:AK1401"/>
    <mergeCell ref="AM1401:AO1401"/>
    <mergeCell ref="AJ1399:AK1399"/>
    <mergeCell ref="AN1399:AO1399"/>
    <mergeCell ref="H1400:I1400"/>
    <mergeCell ref="L1400:M1400"/>
    <mergeCell ref="P1400:Q1400"/>
    <mergeCell ref="T1400:U1400"/>
    <mergeCell ref="X1400:Y1400"/>
    <mergeCell ref="AB1400:AC1400"/>
    <mergeCell ref="AF1400:AG1400"/>
    <mergeCell ref="AJ1400:AK1400"/>
    <mergeCell ref="AF1398:AG1398"/>
    <mergeCell ref="AJ1398:AK1398"/>
    <mergeCell ref="AN1398:AO1398"/>
    <mergeCell ref="H1399:I1399"/>
    <mergeCell ref="L1399:M1399"/>
    <mergeCell ref="P1399:Q1399"/>
    <mergeCell ref="T1399:U1399"/>
    <mergeCell ref="X1399:Y1399"/>
    <mergeCell ref="AB1399:AC1399"/>
    <mergeCell ref="AF1399:AG1399"/>
    <mergeCell ref="H1398:I1398"/>
    <mergeCell ref="L1398:M1398"/>
    <mergeCell ref="P1398:Q1398"/>
    <mergeCell ref="T1398:U1398"/>
    <mergeCell ref="X1398:Y1398"/>
    <mergeCell ref="AB1398:AC1398"/>
    <mergeCell ref="AN1396:AO1396"/>
    <mergeCell ref="H1397:I1397"/>
    <mergeCell ref="L1397:M1397"/>
    <mergeCell ref="P1397:Q1397"/>
    <mergeCell ref="T1397:U1397"/>
    <mergeCell ref="X1397:Y1397"/>
    <mergeCell ref="AB1397:AC1397"/>
    <mergeCell ref="AF1397:AG1397"/>
    <mergeCell ref="AJ1397:AK1397"/>
    <mergeCell ref="AN1397:AO1397"/>
    <mergeCell ref="AI1395:AK1395"/>
    <mergeCell ref="AM1395:AO1395"/>
    <mergeCell ref="H1396:I1396"/>
    <mergeCell ref="L1396:M1396"/>
    <mergeCell ref="P1396:Q1396"/>
    <mergeCell ref="T1396:U1396"/>
    <mergeCell ref="X1396:Y1396"/>
    <mergeCell ref="AB1396:AC1396"/>
    <mergeCell ref="AF1396:AG1396"/>
    <mergeCell ref="AJ1396:AK1396"/>
    <mergeCell ref="AE1394:AG1394"/>
    <mergeCell ref="AI1394:AK1394"/>
    <mergeCell ref="AM1394:AO1394"/>
    <mergeCell ref="G1395:I1395"/>
    <mergeCell ref="K1395:M1395"/>
    <mergeCell ref="O1395:Q1395"/>
    <mergeCell ref="S1395:U1395"/>
    <mergeCell ref="W1395:Y1395"/>
    <mergeCell ref="AA1395:AC1395"/>
    <mergeCell ref="AE1395:AG1395"/>
    <mergeCell ref="G1394:I1394"/>
    <mergeCell ref="K1394:M1394"/>
    <mergeCell ref="O1394:Q1394"/>
    <mergeCell ref="S1394:U1394"/>
    <mergeCell ref="W1394:Y1394"/>
    <mergeCell ref="AA1394:AC1394"/>
    <mergeCell ref="AM1392:AO1392"/>
    <mergeCell ref="G1393:I1393"/>
    <mergeCell ref="K1393:M1393"/>
    <mergeCell ref="O1393:Q1393"/>
    <mergeCell ref="S1393:U1393"/>
    <mergeCell ref="W1393:Y1393"/>
    <mergeCell ref="AA1393:AC1393"/>
    <mergeCell ref="AE1393:AG1393"/>
    <mergeCell ref="AI1393:AK1393"/>
    <mergeCell ref="AM1393:AO1393"/>
    <mergeCell ref="AJ1391:AK1391"/>
    <mergeCell ref="AN1391:AO1391"/>
    <mergeCell ref="G1392:I1392"/>
    <mergeCell ref="K1392:M1392"/>
    <mergeCell ref="O1392:Q1392"/>
    <mergeCell ref="S1392:U1392"/>
    <mergeCell ref="W1392:Y1392"/>
    <mergeCell ref="AA1392:AC1392"/>
    <mergeCell ref="AE1392:AG1392"/>
    <mergeCell ref="AI1392:AK1392"/>
    <mergeCell ref="AI1390:AK1390"/>
    <mergeCell ref="AM1390:AO1390"/>
    <mergeCell ref="A1391:E1391"/>
    <mergeCell ref="H1391:I1391"/>
    <mergeCell ref="L1391:M1391"/>
    <mergeCell ref="P1391:Q1391"/>
    <mergeCell ref="T1391:U1391"/>
    <mergeCell ref="X1391:Y1391"/>
    <mergeCell ref="AB1391:AC1391"/>
    <mergeCell ref="AF1391:AG1391"/>
    <mergeCell ref="AE1389:AG1389"/>
    <mergeCell ref="AI1389:AK1389"/>
    <mergeCell ref="AM1389:AO1389"/>
    <mergeCell ref="G1390:I1390"/>
    <mergeCell ref="K1390:M1390"/>
    <mergeCell ref="O1390:Q1390"/>
    <mergeCell ref="S1390:U1390"/>
    <mergeCell ref="W1390:Y1390"/>
    <mergeCell ref="AA1390:AC1390"/>
    <mergeCell ref="AE1390:AG1390"/>
    <mergeCell ref="G1389:I1389"/>
    <mergeCell ref="K1389:M1389"/>
    <mergeCell ref="O1389:Q1389"/>
    <mergeCell ref="S1389:U1389"/>
    <mergeCell ref="W1389:Y1389"/>
    <mergeCell ref="AA1389:AC1389"/>
    <mergeCell ref="AN1387:AO1387"/>
    <mergeCell ref="H1388:I1388"/>
    <mergeCell ref="L1388:M1388"/>
    <mergeCell ref="P1388:Q1388"/>
    <mergeCell ref="T1388:U1388"/>
    <mergeCell ref="X1388:Y1388"/>
    <mergeCell ref="AB1388:AC1388"/>
    <mergeCell ref="AF1388:AG1388"/>
    <mergeCell ref="AJ1388:AK1388"/>
    <mergeCell ref="AN1388:AO1388"/>
    <mergeCell ref="AI1386:AK1386"/>
    <mergeCell ref="AM1386:AO1386"/>
    <mergeCell ref="H1387:I1387"/>
    <mergeCell ref="L1387:M1387"/>
    <mergeCell ref="P1387:Q1387"/>
    <mergeCell ref="T1387:U1387"/>
    <mergeCell ref="X1387:Y1387"/>
    <mergeCell ref="AB1387:AC1387"/>
    <mergeCell ref="AF1387:AG1387"/>
    <mergeCell ref="AJ1387:AK1387"/>
    <mergeCell ref="AE1385:AG1385"/>
    <mergeCell ref="AI1385:AK1385"/>
    <mergeCell ref="AM1385:AO1385"/>
    <mergeCell ref="G1386:I1386"/>
    <mergeCell ref="K1386:M1386"/>
    <mergeCell ref="O1386:Q1386"/>
    <mergeCell ref="S1386:U1386"/>
    <mergeCell ref="W1386:Y1386"/>
    <mergeCell ref="AA1386:AC1386"/>
    <mergeCell ref="AE1386:AG1386"/>
    <mergeCell ref="G1385:I1385"/>
    <mergeCell ref="K1385:M1385"/>
    <mergeCell ref="O1385:Q1385"/>
    <mergeCell ref="S1385:U1385"/>
    <mergeCell ref="W1385:Y1385"/>
    <mergeCell ref="AA1385:AC1385"/>
    <mergeCell ref="AN1383:AO1383"/>
    <mergeCell ref="H1384:I1384"/>
    <mergeCell ref="L1384:M1384"/>
    <mergeCell ref="P1384:Q1384"/>
    <mergeCell ref="T1384:U1384"/>
    <mergeCell ref="X1384:Y1384"/>
    <mergeCell ref="AB1384:AC1384"/>
    <mergeCell ref="AF1384:AG1384"/>
    <mergeCell ref="AJ1384:AK1384"/>
    <mergeCell ref="AN1384:AO1384"/>
    <mergeCell ref="AI1382:AK1382"/>
    <mergeCell ref="AM1382:AO1382"/>
    <mergeCell ref="H1383:I1383"/>
    <mergeCell ref="L1383:M1383"/>
    <mergeCell ref="P1383:Q1383"/>
    <mergeCell ref="T1383:U1383"/>
    <mergeCell ref="X1383:Y1383"/>
    <mergeCell ref="AB1383:AC1383"/>
    <mergeCell ref="AF1383:AG1383"/>
    <mergeCell ref="AJ1383:AK1383"/>
    <mergeCell ref="AE1381:AG1381"/>
    <mergeCell ref="AI1381:AK1381"/>
    <mergeCell ref="AM1381:AO1381"/>
    <mergeCell ref="G1382:I1382"/>
    <mergeCell ref="K1382:M1382"/>
    <mergeCell ref="O1382:Q1382"/>
    <mergeCell ref="S1382:U1382"/>
    <mergeCell ref="W1382:Y1382"/>
    <mergeCell ref="AA1382:AC1382"/>
    <mergeCell ref="AE1382:AG1382"/>
    <mergeCell ref="G1381:I1381"/>
    <mergeCell ref="K1381:M1381"/>
    <mergeCell ref="O1381:Q1381"/>
    <mergeCell ref="S1381:U1381"/>
    <mergeCell ref="W1381:Y1381"/>
    <mergeCell ref="AA1381:AC1381"/>
    <mergeCell ref="AN1379:AO1379"/>
    <mergeCell ref="H1380:I1380"/>
    <mergeCell ref="L1380:M1380"/>
    <mergeCell ref="P1380:Q1380"/>
    <mergeCell ref="T1380:U1380"/>
    <mergeCell ref="X1380:Y1380"/>
    <mergeCell ref="AB1380:AC1380"/>
    <mergeCell ref="AF1380:AG1380"/>
    <mergeCell ref="AJ1380:AK1380"/>
    <mergeCell ref="AN1380:AO1380"/>
    <mergeCell ref="AJ1378:AK1378"/>
    <mergeCell ref="AN1378:AO1378"/>
    <mergeCell ref="H1379:I1379"/>
    <mergeCell ref="L1379:M1379"/>
    <mergeCell ref="P1379:Q1379"/>
    <mergeCell ref="T1379:U1379"/>
    <mergeCell ref="X1379:Y1379"/>
    <mergeCell ref="AB1379:AC1379"/>
    <mergeCell ref="AF1379:AG1379"/>
    <mergeCell ref="AJ1379:AK1379"/>
    <mergeCell ref="AF1377:AG1377"/>
    <mergeCell ref="AJ1377:AK1377"/>
    <mergeCell ref="AN1377:AO1377"/>
    <mergeCell ref="H1378:I1378"/>
    <mergeCell ref="L1378:M1378"/>
    <mergeCell ref="P1378:Q1378"/>
    <mergeCell ref="T1378:U1378"/>
    <mergeCell ref="X1378:Y1378"/>
    <mergeCell ref="AB1378:AC1378"/>
    <mergeCell ref="AF1378:AG1378"/>
    <mergeCell ref="H1377:I1377"/>
    <mergeCell ref="L1377:M1377"/>
    <mergeCell ref="P1377:Q1377"/>
    <mergeCell ref="T1377:U1377"/>
    <mergeCell ref="X1377:Y1377"/>
    <mergeCell ref="AB1377:AC1377"/>
    <mergeCell ref="AM1375:AO1375"/>
    <mergeCell ref="G1376:I1376"/>
    <mergeCell ref="K1376:M1376"/>
    <mergeCell ref="O1376:Q1376"/>
    <mergeCell ref="S1376:U1376"/>
    <mergeCell ref="W1376:Y1376"/>
    <mergeCell ref="AA1376:AC1376"/>
    <mergeCell ref="AE1376:AG1376"/>
    <mergeCell ref="AI1376:AK1376"/>
    <mergeCell ref="AM1376:AO1376"/>
    <mergeCell ref="AI1374:AK1374"/>
    <mergeCell ref="AM1374:AO1374"/>
    <mergeCell ref="G1375:I1375"/>
    <mergeCell ref="K1375:M1375"/>
    <mergeCell ref="O1375:Q1375"/>
    <mergeCell ref="S1375:U1375"/>
    <mergeCell ref="W1375:Y1375"/>
    <mergeCell ref="AA1375:AC1375"/>
    <mergeCell ref="AE1375:AG1375"/>
    <mergeCell ref="AI1375:AK1375"/>
    <mergeCell ref="AF1373:AG1373"/>
    <mergeCell ref="AJ1373:AK1373"/>
    <mergeCell ref="AN1373:AO1373"/>
    <mergeCell ref="G1374:I1374"/>
    <mergeCell ref="K1374:M1374"/>
    <mergeCell ref="O1374:Q1374"/>
    <mergeCell ref="S1374:U1374"/>
    <mergeCell ref="W1374:Y1374"/>
    <mergeCell ref="AA1374:AC1374"/>
    <mergeCell ref="AE1374:AG1374"/>
    <mergeCell ref="AE1372:AG1372"/>
    <mergeCell ref="AI1372:AK1372"/>
    <mergeCell ref="AM1372:AO1372"/>
    <mergeCell ref="A1373:E1373"/>
    <mergeCell ref="H1373:I1373"/>
    <mergeCell ref="L1373:M1373"/>
    <mergeCell ref="P1373:Q1373"/>
    <mergeCell ref="T1373:U1373"/>
    <mergeCell ref="X1373:Y1373"/>
    <mergeCell ref="AB1373:AC1373"/>
    <mergeCell ref="G1372:I1372"/>
    <mergeCell ref="K1372:M1372"/>
    <mergeCell ref="O1372:Q1372"/>
    <mergeCell ref="S1372:U1372"/>
    <mergeCell ref="W1372:Y1372"/>
    <mergeCell ref="AA1372:AC1372"/>
    <mergeCell ref="AN1370:AO1370"/>
    <mergeCell ref="G1371:I1371"/>
    <mergeCell ref="K1371:M1371"/>
    <mergeCell ref="O1371:Q1371"/>
    <mergeCell ref="S1371:U1371"/>
    <mergeCell ref="W1371:Y1371"/>
    <mergeCell ref="AA1371:AC1371"/>
    <mergeCell ref="AE1371:AG1371"/>
    <mergeCell ref="AI1371:AK1371"/>
    <mergeCell ref="AM1371:AO1371"/>
    <mergeCell ref="AJ1369:AK1369"/>
    <mergeCell ref="AN1369:AO1369"/>
    <mergeCell ref="H1370:I1370"/>
    <mergeCell ref="L1370:M1370"/>
    <mergeCell ref="P1370:Q1370"/>
    <mergeCell ref="T1370:U1370"/>
    <mergeCell ref="X1370:Y1370"/>
    <mergeCell ref="AB1370:AC1370"/>
    <mergeCell ref="AF1370:AG1370"/>
    <mergeCell ref="AJ1370:AK1370"/>
    <mergeCell ref="AE1368:AG1368"/>
    <mergeCell ref="AI1368:AK1368"/>
    <mergeCell ref="AM1368:AO1368"/>
    <mergeCell ref="H1369:I1369"/>
    <mergeCell ref="L1369:M1369"/>
    <mergeCell ref="P1369:Q1369"/>
    <mergeCell ref="T1369:U1369"/>
    <mergeCell ref="X1369:Y1369"/>
    <mergeCell ref="AB1369:AC1369"/>
    <mergeCell ref="AF1369:AG1369"/>
    <mergeCell ref="G1368:I1368"/>
    <mergeCell ref="K1368:M1368"/>
    <mergeCell ref="O1368:Q1368"/>
    <mergeCell ref="S1368:U1368"/>
    <mergeCell ref="W1368:Y1368"/>
    <mergeCell ref="AA1368:AC1368"/>
    <mergeCell ref="AN1366:AO1366"/>
    <mergeCell ref="G1367:I1367"/>
    <mergeCell ref="K1367:M1367"/>
    <mergeCell ref="O1367:Q1367"/>
    <mergeCell ref="S1367:U1367"/>
    <mergeCell ref="W1367:Y1367"/>
    <mergeCell ref="AA1367:AC1367"/>
    <mergeCell ref="AE1367:AG1367"/>
    <mergeCell ref="AI1367:AK1367"/>
    <mergeCell ref="AM1367:AO1367"/>
    <mergeCell ref="AJ1365:AK1365"/>
    <mergeCell ref="AN1365:AO1365"/>
    <mergeCell ref="H1366:I1366"/>
    <mergeCell ref="L1366:M1366"/>
    <mergeCell ref="P1366:Q1366"/>
    <mergeCell ref="T1366:U1366"/>
    <mergeCell ref="X1366:Y1366"/>
    <mergeCell ref="AB1366:AC1366"/>
    <mergeCell ref="AF1366:AG1366"/>
    <mergeCell ref="AJ1366:AK1366"/>
    <mergeCell ref="AF1364:AG1364"/>
    <mergeCell ref="AJ1364:AK1364"/>
    <mergeCell ref="AN1364:AO1364"/>
    <mergeCell ref="H1365:I1365"/>
    <mergeCell ref="L1365:M1365"/>
    <mergeCell ref="P1365:Q1365"/>
    <mergeCell ref="T1365:U1365"/>
    <mergeCell ref="X1365:Y1365"/>
    <mergeCell ref="AB1365:AC1365"/>
    <mergeCell ref="AF1365:AG1365"/>
    <mergeCell ref="H1364:I1364"/>
    <mergeCell ref="L1364:M1364"/>
    <mergeCell ref="P1364:Q1364"/>
    <mergeCell ref="T1364:U1364"/>
    <mergeCell ref="X1364:Y1364"/>
    <mergeCell ref="AB1364:AC1364"/>
    <mergeCell ref="AM1362:AO1362"/>
    <mergeCell ref="G1363:I1363"/>
    <mergeCell ref="K1363:M1363"/>
    <mergeCell ref="O1363:Q1363"/>
    <mergeCell ref="S1363:U1363"/>
    <mergeCell ref="W1363:Y1363"/>
    <mergeCell ref="AA1363:AC1363"/>
    <mergeCell ref="AE1363:AG1363"/>
    <mergeCell ref="AI1363:AK1363"/>
    <mergeCell ref="AM1363:AO1363"/>
    <mergeCell ref="AJ1361:AK1361"/>
    <mergeCell ref="AN1361:AO1361"/>
    <mergeCell ref="G1362:I1362"/>
    <mergeCell ref="K1362:M1362"/>
    <mergeCell ref="O1362:Q1362"/>
    <mergeCell ref="S1362:U1362"/>
    <mergeCell ref="W1362:Y1362"/>
    <mergeCell ref="AA1362:AC1362"/>
    <mergeCell ref="AE1362:AG1362"/>
    <mergeCell ref="AI1362:AK1362"/>
    <mergeCell ref="AF1360:AG1360"/>
    <mergeCell ref="AJ1360:AK1360"/>
    <mergeCell ref="AN1360:AO1360"/>
    <mergeCell ref="H1361:I1361"/>
    <mergeCell ref="L1361:M1361"/>
    <mergeCell ref="P1361:Q1361"/>
    <mergeCell ref="T1361:U1361"/>
    <mergeCell ref="X1361:Y1361"/>
    <mergeCell ref="AB1361:AC1361"/>
    <mergeCell ref="AF1361:AG1361"/>
    <mergeCell ref="H1360:I1360"/>
    <mergeCell ref="L1360:M1360"/>
    <mergeCell ref="P1360:Q1360"/>
    <mergeCell ref="T1360:U1360"/>
    <mergeCell ref="X1360:Y1360"/>
    <mergeCell ref="AB1360:AC1360"/>
    <mergeCell ref="AN1358:AO1358"/>
    <mergeCell ref="H1359:I1359"/>
    <mergeCell ref="L1359:M1359"/>
    <mergeCell ref="P1359:Q1359"/>
    <mergeCell ref="T1359:U1359"/>
    <mergeCell ref="X1359:Y1359"/>
    <mergeCell ref="AB1359:AC1359"/>
    <mergeCell ref="AF1359:AG1359"/>
    <mergeCell ref="AJ1359:AK1359"/>
    <mergeCell ref="AN1359:AO1359"/>
    <mergeCell ref="AJ1357:AK1357"/>
    <mergeCell ref="AN1357:AO1357"/>
    <mergeCell ref="H1358:I1358"/>
    <mergeCell ref="L1358:M1358"/>
    <mergeCell ref="P1358:Q1358"/>
    <mergeCell ref="T1358:U1358"/>
    <mergeCell ref="X1358:Y1358"/>
    <mergeCell ref="AB1358:AC1358"/>
    <mergeCell ref="AF1358:AG1358"/>
    <mergeCell ref="AJ1358:AK1358"/>
    <mergeCell ref="AF1356:AG1356"/>
    <mergeCell ref="AJ1356:AK1356"/>
    <mergeCell ref="AN1356:AO1356"/>
    <mergeCell ref="H1357:I1357"/>
    <mergeCell ref="L1357:M1357"/>
    <mergeCell ref="P1357:Q1357"/>
    <mergeCell ref="T1357:U1357"/>
    <mergeCell ref="X1357:Y1357"/>
    <mergeCell ref="AB1357:AC1357"/>
    <mergeCell ref="AF1357:AG1357"/>
    <mergeCell ref="H1356:I1356"/>
    <mergeCell ref="L1356:M1356"/>
    <mergeCell ref="P1356:Q1356"/>
    <mergeCell ref="T1356:U1356"/>
    <mergeCell ref="X1356:Y1356"/>
    <mergeCell ref="AB1356:AC1356"/>
    <mergeCell ref="AN1354:AO1354"/>
    <mergeCell ref="H1355:I1355"/>
    <mergeCell ref="L1355:M1355"/>
    <mergeCell ref="P1355:Q1355"/>
    <mergeCell ref="T1355:U1355"/>
    <mergeCell ref="X1355:Y1355"/>
    <mergeCell ref="AB1355:AC1355"/>
    <mergeCell ref="AF1355:AG1355"/>
    <mergeCell ref="AJ1355:AK1355"/>
    <mergeCell ref="AN1355:AO1355"/>
    <mergeCell ref="AI1353:AK1353"/>
    <mergeCell ref="AM1353:AO1353"/>
    <mergeCell ref="H1354:I1354"/>
    <mergeCell ref="L1354:M1354"/>
    <mergeCell ref="P1354:Q1354"/>
    <mergeCell ref="T1354:U1354"/>
    <mergeCell ref="X1354:Y1354"/>
    <mergeCell ref="AB1354:AC1354"/>
    <mergeCell ref="AF1354:AG1354"/>
    <mergeCell ref="AJ1354:AK1354"/>
    <mergeCell ref="AE1352:AG1352"/>
    <mergeCell ref="AI1352:AK1352"/>
    <mergeCell ref="AM1352:AO1352"/>
    <mergeCell ref="G1353:I1353"/>
    <mergeCell ref="K1353:M1353"/>
    <mergeCell ref="O1353:Q1353"/>
    <mergeCell ref="S1353:U1353"/>
    <mergeCell ref="W1353:Y1353"/>
    <mergeCell ref="AA1353:AC1353"/>
    <mergeCell ref="AE1353:AG1353"/>
    <mergeCell ref="G1352:I1352"/>
    <mergeCell ref="K1352:M1352"/>
    <mergeCell ref="O1352:Q1352"/>
    <mergeCell ref="S1352:U1352"/>
    <mergeCell ref="W1352:Y1352"/>
    <mergeCell ref="AA1352:AC1352"/>
    <mergeCell ref="AN1350:AO1350"/>
    <mergeCell ref="G1351:I1351"/>
    <mergeCell ref="K1351:M1351"/>
    <mergeCell ref="O1351:Q1351"/>
    <mergeCell ref="S1351:U1351"/>
    <mergeCell ref="W1351:Y1351"/>
    <mergeCell ref="AA1351:AC1351"/>
    <mergeCell ref="AE1351:AG1351"/>
    <mergeCell ref="AI1351:AK1351"/>
    <mergeCell ref="AM1351:AO1351"/>
    <mergeCell ref="AM1349:AO1349"/>
    <mergeCell ref="A1350:E1350"/>
    <mergeCell ref="H1350:I1350"/>
    <mergeCell ref="L1350:M1350"/>
    <mergeCell ref="P1350:Q1350"/>
    <mergeCell ref="T1350:U1350"/>
    <mergeCell ref="X1350:Y1350"/>
    <mergeCell ref="AB1350:AC1350"/>
    <mergeCell ref="AF1350:AG1350"/>
    <mergeCell ref="AJ1350:AK1350"/>
    <mergeCell ref="AI1348:AK1348"/>
    <mergeCell ref="AM1348:AO1348"/>
    <mergeCell ref="G1349:I1349"/>
    <mergeCell ref="K1349:M1349"/>
    <mergeCell ref="O1349:Q1349"/>
    <mergeCell ref="S1349:U1349"/>
    <mergeCell ref="W1349:Y1349"/>
    <mergeCell ref="AA1349:AC1349"/>
    <mergeCell ref="AE1349:AG1349"/>
    <mergeCell ref="AI1349:AK1349"/>
    <mergeCell ref="AF1347:AG1347"/>
    <mergeCell ref="AJ1347:AK1347"/>
    <mergeCell ref="AN1347:AO1347"/>
    <mergeCell ref="G1348:I1348"/>
    <mergeCell ref="K1348:M1348"/>
    <mergeCell ref="O1348:Q1348"/>
    <mergeCell ref="S1348:U1348"/>
    <mergeCell ref="W1348:Y1348"/>
    <mergeCell ref="AA1348:AC1348"/>
    <mergeCell ref="AE1348:AG1348"/>
    <mergeCell ref="H1347:I1347"/>
    <mergeCell ref="L1347:M1347"/>
    <mergeCell ref="P1347:Q1347"/>
    <mergeCell ref="T1347:U1347"/>
    <mergeCell ref="X1347:Y1347"/>
    <mergeCell ref="AB1347:AC1347"/>
    <mergeCell ref="AM1345:AO1345"/>
    <mergeCell ref="H1346:I1346"/>
    <mergeCell ref="L1346:M1346"/>
    <mergeCell ref="P1346:Q1346"/>
    <mergeCell ref="T1346:U1346"/>
    <mergeCell ref="X1346:Y1346"/>
    <mergeCell ref="AB1346:AC1346"/>
    <mergeCell ref="AF1346:AG1346"/>
    <mergeCell ref="AJ1346:AK1346"/>
    <mergeCell ref="AN1346:AO1346"/>
    <mergeCell ref="AI1344:AK1344"/>
    <mergeCell ref="AM1344:AO1344"/>
    <mergeCell ref="G1345:I1345"/>
    <mergeCell ref="K1345:M1345"/>
    <mergeCell ref="O1345:Q1345"/>
    <mergeCell ref="S1345:U1345"/>
    <mergeCell ref="W1345:Y1345"/>
    <mergeCell ref="AA1345:AC1345"/>
    <mergeCell ref="AE1345:AG1345"/>
    <mergeCell ref="AI1345:AK1345"/>
    <mergeCell ref="AF1343:AG1343"/>
    <mergeCell ref="AJ1343:AK1343"/>
    <mergeCell ref="AN1343:AO1343"/>
    <mergeCell ref="G1344:I1344"/>
    <mergeCell ref="K1344:M1344"/>
    <mergeCell ref="O1344:Q1344"/>
    <mergeCell ref="S1344:U1344"/>
    <mergeCell ref="W1344:Y1344"/>
    <mergeCell ref="AA1344:AC1344"/>
    <mergeCell ref="AE1344:AG1344"/>
    <mergeCell ref="H1343:I1343"/>
    <mergeCell ref="L1343:M1343"/>
    <mergeCell ref="P1343:Q1343"/>
    <mergeCell ref="T1343:U1343"/>
    <mergeCell ref="X1343:Y1343"/>
    <mergeCell ref="AB1343:AC1343"/>
    <mergeCell ref="AN1341:AO1341"/>
    <mergeCell ref="H1342:I1342"/>
    <mergeCell ref="L1342:M1342"/>
    <mergeCell ref="P1342:Q1342"/>
    <mergeCell ref="T1342:U1342"/>
    <mergeCell ref="X1342:Y1342"/>
    <mergeCell ref="AB1342:AC1342"/>
    <mergeCell ref="AF1342:AG1342"/>
    <mergeCell ref="AJ1342:AK1342"/>
    <mergeCell ref="AN1342:AO1342"/>
    <mergeCell ref="AI1340:AK1340"/>
    <mergeCell ref="AM1340:AO1340"/>
    <mergeCell ref="H1341:I1341"/>
    <mergeCell ref="L1341:M1341"/>
    <mergeCell ref="P1341:Q1341"/>
    <mergeCell ref="T1341:U1341"/>
    <mergeCell ref="X1341:Y1341"/>
    <mergeCell ref="AB1341:AC1341"/>
    <mergeCell ref="AF1341:AG1341"/>
    <mergeCell ref="AJ1341:AK1341"/>
    <mergeCell ref="AE1339:AG1339"/>
    <mergeCell ref="AI1339:AK1339"/>
    <mergeCell ref="AM1339:AO1339"/>
    <mergeCell ref="G1340:I1340"/>
    <mergeCell ref="K1340:M1340"/>
    <mergeCell ref="O1340:Q1340"/>
    <mergeCell ref="S1340:U1340"/>
    <mergeCell ref="W1340:Y1340"/>
    <mergeCell ref="AA1340:AC1340"/>
    <mergeCell ref="AE1340:AG1340"/>
    <mergeCell ref="G1339:I1339"/>
    <mergeCell ref="K1339:M1339"/>
    <mergeCell ref="O1339:Q1339"/>
    <mergeCell ref="S1339:U1339"/>
    <mergeCell ref="W1339:Y1339"/>
    <mergeCell ref="AA1339:AC1339"/>
    <mergeCell ref="AN1337:AO1337"/>
    <mergeCell ref="H1338:I1338"/>
    <mergeCell ref="L1338:M1338"/>
    <mergeCell ref="P1338:Q1338"/>
    <mergeCell ref="T1338:U1338"/>
    <mergeCell ref="X1338:Y1338"/>
    <mergeCell ref="AB1338:AC1338"/>
    <mergeCell ref="AF1338:AG1338"/>
    <mergeCell ref="AJ1338:AK1338"/>
    <mergeCell ref="AN1338:AO1338"/>
    <mergeCell ref="AI1336:AK1336"/>
    <mergeCell ref="AM1336:AO1336"/>
    <mergeCell ref="H1337:I1337"/>
    <mergeCell ref="L1337:M1337"/>
    <mergeCell ref="P1337:Q1337"/>
    <mergeCell ref="T1337:U1337"/>
    <mergeCell ref="X1337:Y1337"/>
    <mergeCell ref="AB1337:AC1337"/>
    <mergeCell ref="AF1337:AG1337"/>
    <mergeCell ref="AJ1337:AK1337"/>
    <mergeCell ref="AE1335:AG1335"/>
    <mergeCell ref="AI1335:AK1335"/>
    <mergeCell ref="AM1335:AO1335"/>
    <mergeCell ref="G1336:I1336"/>
    <mergeCell ref="K1336:M1336"/>
    <mergeCell ref="O1336:Q1336"/>
    <mergeCell ref="S1336:U1336"/>
    <mergeCell ref="W1336:Y1336"/>
    <mergeCell ref="AA1336:AC1336"/>
    <mergeCell ref="AE1336:AG1336"/>
    <mergeCell ref="G1335:I1335"/>
    <mergeCell ref="K1335:M1335"/>
    <mergeCell ref="O1335:Q1335"/>
    <mergeCell ref="S1335:U1335"/>
    <mergeCell ref="W1335:Y1335"/>
    <mergeCell ref="AA1335:AC1335"/>
    <mergeCell ref="AN1333:AO1333"/>
    <mergeCell ref="H1334:I1334"/>
    <mergeCell ref="L1334:M1334"/>
    <mergeCell ref="P1334:Q1334"/>
    <mergeCell ref="T1334:U1334"/>
    <mergeCell ref="X1334:Y1334"/>
    <mergeCell ref="AB1334:AC1334"/>
    <mergeCell ref="AF1334:AG1334"/>
    <mergeCell ref="AJ1334:AK1334"/>
    <mergeCell ref="AN1334:AO1334"/>
    <mergeCell ref="AJ1332:AK1332"/>
    <mergeCell ref="AN1332:AO1332"/>
    <mergeCell ref="H1333:I1333"/>
    <mergeCell ref="L1333:M1333"/>
    <mergeCell ref="P1333:Q1333"/>
    <mergeCell ref="T1333:U1333"/>
    <mergeCell ref="X1333:Y1333"/>
    <mergeCell ref="AB1333:AC1333"/>
    <mergeCell ref="AF1333:AG1333"/>
    <mergeCell ref="AJ1333:AK1333"/>
    <mergeCell ref="AF1331:AG1331"/>
    <mergeCell ref="AJ1331:AK1331"/>
    <mergeCell ref="AN1331:AO1331"/>
    <mergeCell ref="H1332:I1332"/>
    <mergeCell ref="L1332:M1332"/>
    <mergeCell ref="P1332:Q1332"/>
    <mergeCell ref="T1332:U1332"/>
    <mergeCell ref="X1332:Y1332"/>
    <mergeCell ref="AB1332:AC1332"/>
    <mergeCell ref="AF1332:AG1332"/>
    <mergeCell ref="H1331:I1331"/>
    <mergeCell ref="L1331:M1331"/>
    <mergeCell ref="P1331:Q1331"/>
    <mergeCell ref="T1331:U1331"/>
    <mergeCell ref="X1331:Y1331"/>
    <mergeCell ref="AB1331:AC1331"/>
    <mergeCell ref="AN1329:AO1329"/>
    <mergeCell ref="H1330:I1330"/>
    <mergeCell ref="L1330:M1330"/>
    <mergeCell ref="P1330:Q1330"/>
    <mergeCell ref="T1330:U1330"/>
    <mergeCell ref="X1330:Y1330"/>
    <mergeCell ref="AB1330:AC1330"/>
    <mergeCell ref="AF1330:AG1330"/>
    <mergeCell ref="AJ1330:AK1330"/>
    <mergeCell ref="AN1330:AO1330"/>
    <mergeCell ref="AI1328:AK1328"/>
    <mergeCell ref="AM1328:AO1328"/>
    <mergeCell ref="H1329:I1329"/>
    <mergeCell ref="L1329:M1329"/>
    <mergeCell ref="P1329:Q1329"/>
    <mergeCell ref="T1329:U1329"/>
    <mergeCell ref="X1329:Y1329"/>
    <mergeCell ref="AB1329:AC1329"/>
    <mergeCell ref="AF1329:AG1329"/>
    <mergeCell ref="AJ1329:AK1329"/>
    <mergeCell ref="AE1327:AG1327"/>
    <mergeCell ref="AI1327:AK1327"/>
    <mergeCell ref="AM1327:AO1327"/>
    <mergeCell ref="G1328:I1328"/>
    <mergeCell ref="K1328:M1328"/>
    <mergeCell ref="O1328:Q1328"/>
    <mergeCell ref="S1328:U1328"/>
    <mergeCell ref="W1328:Y1328"/>
    <mergeCell ref="AA1328:AC1328"/>
    <mergeCell ref="AE1328:AG1328"/>
    <mergeCell ref="AB1326:AC1326"/>
    <mergeCell ref="AF1326:AG1326"/>
    <mergeCell ref="AJ1326:AK1326"/>
    <mergeCell ref="AN1326:AO1326"/>
    <mergeCell ref="G1327:I1327"/>
    <mergeCell ref="K1327:M1327"/>
    <mergeCell ref="O1327:Q1327"/>
    <mergeCell ref="S1327:U1327"/>
    <mergeCell ref="W1327:Y1327"/>
    <mergeCell ref="AA1327:AC1327"/>
    <mergeCell ref="A1326:E1326"/>
    <mergeCell ref="H1326:I1326"/>
    <mergeCell ref="L1326:M1326"/>
    <mergeCell ref="P1326:Q1326"/>
    <mergeCell ref="T1326:U1326"/>
    <mergeCell ref="X1326:Y1326"/>
    <mergeCell ref="AM1324:AO1324"/>
    <mergeCell ref="G1325:I1325"/>
    <mergeCell ref="K1325:M1325"/>
    <mergeCell ref="O1325:Q1325"/>
    <mergeCell ref="S1325:U1325"/>
    <mergeCell ref="W1325:Y1325"/>
    <mergeCell ref="AA1325:AC1325"/>
    <mergeCell ref="AE1325:AG1325"/>
    <mergeCell ref="AI1325:AK1325"/>
    <mergeCell ref="AM1325:AO1325"/>
    <mergeCell ref="AJ1323:AK1323"/>
    <mergeCell ref="AN1323:AO1323"/>
    <mergeCell ref="G1324:I1324"/>
    <mergeCell ref="K1324:M1324"/>
    <mergeCell ref="O1324:Q1324"/>
    <mergeCell ref="S1324:U1324"/>
    <mergeCell ref="W1324:Y1324"/>
    <mergeCell ref="AA1324:AC1324"/>
    <mergeCell ref="AE1324:AG1324"/>
    <mergeCell ref="AI1324:AK1324"/>
    <mergeCell ref="AF1322:AG1322"/>
    <mergeCell ref="AJ1322:AK1322"/>
    <mergeCell ref="AN1322:AO1322"/>
    <mergeCell ref="H1323:I1323"/>
    <mergeCell ref="L1323:M1323"/>
    <mergeCell ref="P1323:Q1323"/>
    <mergeCell ref="T1323:U1323"/>
    <mergeCell ref="X1323:Y1323"/>
    <mergeCell ref="AB1323:AC1323"/>
    <mergeCell ref="AF1323:AG1323"/>
    <mergeCell ref="H1322:I1322"/>
    <mergeCell ref="L1322:M1322"/>
    <mergeCell ref="P1322:Q1322"/>
    <mergeCell ref="T1322:U1322"/>
    <mergeCell ref="X1322:Y1322"/>
    <mergeCell ref="AB1322:AC1322"/>
    <mergeCell ref="AM1320:AO1320"/>
    <mergeCell ref="G1321:I1321"/>
    <mergeCell ref="K1321:M1321"/>
    <mergeCell ref="O1321:Q1321"/>
    <mergeCell ref="S1321:U1321"/>
    <mergeCell ref="W1321:Y1321"/>
    <mergeCell ref="AA1321:AC1321"/>
    <mergeCell ref="AE1321:AG1321"/>
    <mergeCell ref="AI1321:AK1321"/>
    <mergeCell ref="AM1321:AO1321"/>
    <mergeCell ref="AJ1319:AK1319"/>
    <mergeCell ref="AN1319:AO1319"/>
    <mergeCell ref="G1320:I1320"/>
    <mergeCell ref="K1320:M1320"/>
    <mergeCell ref="O1320:Q1320"/>
    <mergeCell ref="S1320:U1320"/>
    <mergeCell ref="W1320:Y1320"/>
    <mergeCell ref="AA1320:AC1320"/>
    <mergeCell ref="AE1320:AG1320"/>
    <mergeCell ref="AI1320:AK1320"/>
    <mergeCell ref="AF1318:AG1318"/>
    <mergeCell ref="AJ1318:AK1318"/>
    <mergeCell ref="AN1318:AO1318"/>
    <mergeCell ref="H1319:I1319"/>
    <mergeCell ref="L1319:M1319"/>
    <mergeCell ref="P1319:Q1319"/>
    <mergeCell ref="T1319:U1319"/>
    <mergeCell ref="X1319:Y1319"/>
    <mergeCell ref="AB1319:AC1319"/>
    <mergeCell ref="AF1319:AG1319"/>
    <mergeCell ref="H1318:I1318"/>
    <mergeCell ref="L1318:M1318"/>
    <mergeCell ref="P1318:Q1318"/>
    <mergeCell ref="T1318:U1318"/>
    <mergeCell ref="X1318:Y1318"/>
    <mergeCell ref="AB1318:AC1318"/>
    <mergeCell ref="AM1316:AO1316"/>
    <mergeCell ref="H1317:I1317"/>
    <mergeCell ref="L1317:M1317"/>
    <mergeCell ref="P1317:Q1317"/>
    <mergeCell ref="T1317:U1317"/>
    <mergeCell ref="X1317:Y1317"/>
    <mergeCell ref="AB1317:AC1317"/>
    <mergeCell ref="AF1317:AG1317"/>
    <mergeCell ref="AJ1317:AK1317"/>
    <mergeCell ref="AN1317:AO1317"/>
    <mergeCell ref="AI1315:AK1315"/>
    <mergeCell ref="AM1315:AO1315"/>
    <mergeCell ref="G1316:I1316"/>
    <mergeCell ref="K1316:M1316"/>
    <mergeCell ref="O1316:Q1316"/>
    <mergeCell ref="S1316:U1316"/>
    <mergeCell ref="W1316:Y1316"/>
    <mergeCell ref="AA1316:AC1316"/>
    <mergeCell ref="AE1316:AG1316"/>
    <mergeCell ref="AI1316:AK1316"/>
    <mergeCell ref="AF1314:AG1314"/>
    <mergeCell ref="AJ1314:AK1314"/>
    <mergeCell ref="AN1314:AO1314"/>
    <mergeCell ref="G1315:I1315"/>
    <mergeCell ref="K1315:M1315"/>
    <mergeCell ref="O1315:Q1315"/>
    <mergeCell ref="S1315:U1315"/>
    <mergeCell ref="W1315:Y1315"/>
    <mergeCell ref="AA1315:AC1315"/>
    <mergeCell ref="AE1315:AG1315"/>
    <mergeCell ref="H1314:I1314"/>
    <mergeCell ref="L1314:M1314"/>
    <mergeCell ref="P1314:Q1314"/>
    <mergeCell ref="T1314:U1314"/>
    <mergeCell ref="X1314:Y1314"/>
    <mergeCell ref="AB1314:AC1314"/>
    <mergeCell ref="AN1312:AO1312"/>
    <mergeCell ref="H1313:I1313"/>
    <mergeCell ref="L1313:M1313"/>
    <mergeCell ref="P1313:Q1313"/>
    <mergeCell ref="T1313:U1313"/>
    <mergeCell ref="X1313:Y1313"/>
    <mergeCell ref="AB1313:AC1313"/>
    <mergeCell ref="AF1313:AG1313"/>
    <mergeCell ref="AJ1313:AK1313"/>
    <mergeCell ref="AN1313:AO1313"/>
    <mergeCell ref="AJ1311:AK1311"/>
    <mergeCell ref="AN1311:AO1311"/>
    <mergeCell ref="H1312:I1312"/>
    <mergeCell ref="L1312:M1312"/>
    <mergeCell ref="P1312:Q1312"/>
    <mergeCell ref="T1312:U1312"/>
    <mergeCell ref="X1312:Y1312"/>
    <mergeCell ref="AB1312:AC1312"/>
    <mergeCell ref="AF1312:AG1312"/>
    <mergeCell ref="AJ1312:AK1312"/>
    <mergeCell ref="AE1310:AG1310"/>
    <mergeCell ref="AI1310:AK1310"/>
    <mergeCell ref="AM1310:AO1310"/>
    <mergeCell ref="H1311:I1311"/>
    <mergeCell ref="L1311:M1311"/>
    <mergeCell ref="P1311:Q1311"/>
    <mergeCell ref="T1311:U1311"/>
    <mergeCell ref="X1311:Y1311"/>
    <mergeCell ref="AB1311:AC1311"/>
    <mergeCell ref="AF1311:AG1311"/>
    <mergeCell ref="G1310:I1310"/>
    <mergeCell ref="K1310:M1310"/>
    <mergeCell ref="O1310:Q1310"/>
    <mergeCell ref="S1310:U1310"/>
    <mergeCell ref="W1310:Y1310"/>
    <mergeCell ref="AA1310:AC1310"/>
    <mergeCell ref="AN1308:AO1308"/>
    <mergeCell ref="G1309:I1309"/>
    <mergeCell ref="K1309:M1309"/>
    <mergeCell ref="O1309:Q1309"/>
    <mergeCell ref="S1309:U1309"/>
    <mergeCell ref="W1309:Y1309"/>
    <mergeCell ref="AA1309:AC1309"/>
    <mergeCell ref="AE1309:AG1309"/>
    <mergeCell ref="AI1309:AK1309"/>
    <mergeCell ref="AM1309:AO1309"/>
    <mergeCell ref="AJ1307:AK1307"/>
    <mergeCell ref="AN1307:AO1307"/>
    <mergeCell ref="H1308:I1308"/>
    <mergeCell ref="L1308:M1308"/>
    <mergeCell ref="P1308:Q1308"/>
    <mergeCell ref="T1308:U1308"/>
    <mergeCell ref="X1308:Y1308"/>
    <mergeCell ref="AB1308:AC1308"/>
    <mergeCell ref="AF1308:AG1308"/>
    <mergeCell ref="AJ1308:AK1308"/>
    <mergeCell ref="AE1306:AG1306"/>
    <mergeCell ref="AI1306:AK1306"/>
    <mergeCell ref="AM1306:AO1306"/>
    <mergeCell ref="H1307:I1307"/>
    <mergeCell ref="L1307:M1307"/>
    <mergeCell ref="P1307:Q1307"/>
    <mergeCell ref="T1307:U1307"/>
    <mergeCell ref="X1307:Y1307"/>
    <mergeCell ref="AB1307:AC1307"/>
    <mergeCell ref="AF1307:AG1307"/>
    <mergeCell ref="G1306:I1306"/>
    <mergeCell ref="K1306:M1306"/>
    <mergeCell ref="O1306:Q1306"/>
    <mergeCell ref="S1306:U1306"/>
    <mergeCell ref="W1306:Y1306"/>
    <mergeCell ref="AA1306:AC1306"/>
    <mergeCell ref="AN1304:AO1304"/>
    <mergeCell ref="G1305:I1305"/>
    <mergeCell ref="K1305:M1305"/>
    <mergeCell ref="O1305:Q1305"/>
    <mergeCell ref="S1305:U1305"/>
    <mergeCell ref="W1305:Y1305"/>
    <mergeCell ref="AA1305:AC1305"/>
    <mergeCell ref="AE1305:AG1305"/>
    <mergeCell ref="AI1305:AK1305"/>
    <mergeCell ref="AM1305:AO1305"/>
    <mergeCell ref="AJ1303:AK1303"/>
    <mergeCell ref="AN1303:AO1303"/>
    <mergeCell ref="H1304:I1304"/>
    <mergeCell ref="L1304:M1304"/>
    <mergeCell ref="P1304:Q1304"/>
    <mergeCell ref="T1304:U1304"/>
    <mergeCell ref="X1304:Y1304"/>
    <mergeCell ref="AB1304:AC1304"/>
    <mergeCell ref="AF1304:AG1304"/>
    <mergeCell ref="AJ1304:AK1304"/>
    <mergeCell ref="AF1302:AG1302"/>
    <mergeCell ref="AJ1302:AK1302"/>
    <mergeCell ref="AN1302:AO1302"/>
    <mergeCell ref="H1303:I1303"/>
    <mergeCell ref="L1303:M1303"/>
    <mergeCell ref="P1303:Q1303"/>
    <mergeCell ref="T1303:U1303"/>
    <mergeCell ref="X1303:Y1303"/>
    <mergeCell ref="AB1303:AC1303"/>
    <mergeCell ref="AF1303:AG1303"/>
    <mergeCell ref="H1302:I1302"/>
    <mergeCell ref="L1302:M1302"/>
    <mergeCell ref="P1302:Q1302"/>
    <mergeCell ref="T1302:U1302"/>
    <mergeCell ref="X1302:Y1302"/>
    <mergeCell ref="AB1302:AC1302"/>
    <mergeCell ref="AN1300:AO1300"/>
    <mergeCell ref="H1301:I1301"/>
    <mergeCell ref="L1301:M1301"/>
    <mergeCell ref="P1301:Q1301"/>
    <mergeCell ref="T1301:U1301"/>
    <mergeCell ref="X1301:Y1301"/>
    <mergeCell ref="AB1301:AC1301"/>
    <mergeCell ref="AF1301:AG1301"/>
    <mergeCell ref="AJ1301:AK1301"/>
    <mergeCell ref="AN1301:AO1301"/>
    <mergeCell ref="AJ1299:AK1299"/>
    <mergeCell ref="AN1299:AO1299"/>
    <mergeCell ref="H1300:I1300"/>
    <mergeCell ref="L1300:M1300"/>
    <mergeCell ref="P1300:Q1300"/>
    <mergeCell ref="T1300:U1300"/>
    <mergeCell ref="X1300:Y1300"/>
    <mergeCell ref="AB1300:AC1300"/>
    <mergeCell ref="AF1300:AG1300"/>
    <mergeCell ref="AJ1300:AK1300"/>
    <mergeCell ref="AF1298:AG1298"/>
    <mergeCell ref="AJ1298:AK1298"/>
    <mergeCell ref="AN1298:AO1298"/>
    <mergeCell ref="H1299:I1299"/>
    <mergeCell ref="L1299:M1299"/>
    <mergeCell ref="P1299:Q1299"/>
    <mergeCell ref="T1299:U1299"/>
    <mergeCell ref="X1299:Y1299"/>
    <mergeCell ref="AB1299:AC1299"/>
    <mergeCell ref="AF1299:AG1299"/>
    <mergeCell ref="H1298:I1298"/>
    <mergeCell ref="L1298:M1298"/>
    <mergeCell ref="P1298:Q1298"/>
    <mergeCell ref="T1298:U1298"/>
    <mergeCell ref="X1298:Y1298"/>
    <mergeCell ref="AB1298:AC1298"/>
    <mergeCell ref="AM1296:AO1296"/>
    <mergeCell ref="H1297:I1297"/>
    <mergeCell ref="L1297:M1297"/>
    <mergeCell ref="P1297:Q1297"/>
    <mergeCell ref="T1297:U1297"/>
    <mergeCell ref="X1297:Y1297"/>
    <mergeCell ref="AB1297:AC1297"/>
    <mergeCell ref="AF1297:AG1297"/>
    <mergeCell ref="AJ1297:AK1297"/>
    <mergeCell ref="AN1297:AO1297"/>
    <mergeCell ref="AI1295:AK1295"/>
    <mergeCell ref="AM1295:AO1295"/>
    <mergeCell ref="G1296:I1296"/>
    <mergeCell ref="K1296:M1296"/>
    <mergeCell ref="O1296:Q1296"/>
    <mergeCell ref="S1296:U1296"/>
    <mergeCell ref="W1296:Y1296"/>
    <mergeCell ref="AA1296:AC1296"/>
    <mergeCell ref="AE1296:AG1296"/>
    <mergeCell ref="AI1296:AK1296"/>
    <mergeCell ref="AE1294:AG1294"/>
    <mergeCell ref="AI1294:AK1294"/>
    <mergeCell ref="AM1294:AO1294"/>
    <mergeCell ref="G1295:I1295"/>
    <mergeCell ref="K1295:M1295"/>
    <mergeCell ref="O1295:Q1295"/>
    <mergeCell ref="S1295:U1295"/>
    <mergeCell ref="W1295:Y1295"/>
    <mergeCell ref="AA1295:AC1295"/>
    <mergeCell ref="AE1295:AG1295"/>
    <mergeCell ref="AB1293:AC1293"/>
    <mergeCell ref="AF1293:AG1293"/>
    <mergeCell ref="AJ1293:AK1293"/>
    <mergeCell ref="AN1293:AO1293"/>
    <mergeCell ref="G1294:I1294"/>
    <mergeCell ref="K1294:M1294"/>
    <mergeCell ref="O1294:Q1294"/>
    <mergeCell ref="S1294:U1294"/>
    <mergeCell ref="W1294:Y1294"/>
    <mergeCell ref="AA1294:AC1294"/>
    <mergeCell ref="A1293:E1293"/>
    <mergeCell ref="H1293:I1293"/>
    <mergeCell ref="L1293:M1293"/>
    <mergeCell ref="P1293:Q1293"/>
    <mergeCell ref="T1293:U1293"/>
    <mergeCell ref="X1293:Y1293"/>
    <mergeCell ref="AM1291:AO1291"/>
    <mergeCell ref="G1292:I1292"/>
    <mergeCell ref="K1292:M1292"/>
    <mergeCell ref="O1292:Q1292"/>
    <mergeCell ref="S1292:U1292"/>
    <mergeCell ref="W1292:Y1292"/>
    <mergeCell ref="AA1292:AC1292"/>
    <mergeCell ref="AE1292:AG1292"/>
    <mergeCell ref="AI1292:AK1292"/>
    <mergeCell ref="AM1292:AO1292"/>
    <mergeCell ref="AJ1290:AK1290"/>
    <mergeCell ref="AN1290:AO1290"/>
    <mergeCell ref="G1291:I1291"/>
    <mergeCell ref="K1291:M1291"/>
    <mergeCell ref="O1291:Q1291"/>
    <mergeCell ref="S1291:U1291"/>
    <mergeCell ref="W1291:Y1291"/>
    <mergeCell ref="AA1291:AC1291"/>
    <mergeCell ref="AE1291:AG1291"/>
    <mergeCell ref="AI1291:AK1291"/>
    <mergeCell ref="AF1289:AG1289"/>
    <mergeCell ref="AJ1289:AK1289"/>
    <mergeCell ref="AN1289:AO1289"/>
    <mergeCell ref="H1290:I1290"/>
    <mergeCell ref="L1290:M1290"/>
    <mergeCell ref="P1290:Q1290"/>
    <mergeCell ref="T1290:U1290"/>
    <mergeCell ref="X1290:Y1290"/>
    <mergeCell ref="AB1290:AC1290"/>
    <mergeCell ref="AF1290:AG1290"/>
    <mergeCell ref="H1289:I1289"/>
    <mergeCell ref="L1289:M1289"/>
    <mergeCell ref="P1289:Q1289"/>
    <mergeCell ref="T1289:U1289"/>
    <mergeCell ref="X1289:Y1289"/>
    <mergeCell ref="AB1289:AC1289"/>
    <mergeCell ref="AM1287:AO1287"/>
    <mergeCell ref="G1288:I1288"/>
    <mergeCell ref="K1288:M1288"/>
    <mergeCell ref="O1288:Q1288"/>
    <mergeCell ref="S1288:U1288"/>
    <mergeCell ref="W1288:Y1288"/>
    <mergeCell ref="AA1288:AC1288"/>
    <mergeCell ref="AE1288:AG1288"/>
    <mergeCell ref="AI1288:AK1288"/>
    <mergeCell ref="AM1288:AO1288"/>
    <mergeCell ref="AJ1286:AK1286"/>
    <mergeCell ref="AN1286:AO1286"/>
    <mergeCell ref="G1287:I1287"/>
    <mergeCell ref="K1287:M1287"/>
    <mergeCell ref="O1287:Q1287"/>
    <mergeCell ref="S1287:U1287"/>
    <mergeCell ref="W1287:Y1287"/>
    <mergeCell ref="AA1287:AC1287"/>
    <mergeCell ref="AE1287:AG1287"/>
    <mergeCell ref="AI1287:AK1287"/>
    <mergeCell ref="AF1285:AG1285"/>
    <mergeCell ref="AJ1285:AK1285"/>
    <mergeCell ref="AN1285:AO1285"/>
    <mergeCell ref="H1286:I1286"/>
    <mergeCell ref="L1286:M1286"/>
    <mergeCell ref="P1286:Q1286"/>
    <mergeCell ref="T1286:U1286"/>
    <mergeCell ref="X1286:Y1286"/>
    <mergeCell ref="AB1286:AC1286"/>
    <mergeCell ref="AF1286:AG1286"/>
    <mergeCell ref="H1285:I1285"/>
    <mergeCell ref="L1285:M1285"/>
    <mergeCell ref="P1285:Q1285"/>
    <mergeCell ref="T1285:U1285"/>
    <mergeCell ref="X1285:Y1285"/>
    <mergeCell ref="AB1285:AC1285"/>
    <mergeCell ref="AN1283:AO1283"/>
    <mergeCell ref="H1284:I1284"/>
    <mergeCell ref="L1284:M1284"/>
    <mergeCell ref="P1284:Q1284"/>
    <mergeCell ref="T1284:U1284"/>
    <mergeCell ref="X1284:Y1284"/>
    <mergeCell ref="AB1284:AC1284"/>
    <mergeCell ref="AF1284:AG1284"/>
    <mergeCell ref="AJ1284:AK1284"/>
    <mergeCell ref="AN1284:AO1284"/>
    <mergeCell ref="AJ1282:AK1282"/>
    <mergeCell ref="AN1282:AO1282"/>
    <mergeCell ref="H1283:I1283"/>
    <mergeCell ref="L1283:M1283"/>
    <mergeCell ref="P1283:Q1283"/>
    <mergeCell ref="T1283:U1283"/>
    <mergeCell ref="X1283:Y1283"/>
    <mergeCell ref="AB1283:AC1283"/>
    <mergeCell ref="AF1283:AG1283"/>
    <mergeCell ref="AJ1283:AK1283"/>
    <mergeCell ref="AF1281:AG1281"/>
    <mergeCell ref="AJ1281:AK1281"/>
    <mergeCell ref="AN1281:AO1281"/>
    <mergeCell ref="H1282:I1282"/>
    <mergeCell ref="L1282:M1282"/>
    <mergeCell ref="P1282:Q1282"/>
    <mergeCell ref="T1282:U1282"/>
    <mergeCell ref="X1282:Y1282"/>
    <mergeCell ref="AB1282:AC1282"/>
    <mergeCell ref="AF1282:AG1282"/>
    <mergeCell ref="H1281:I1281"/>
    <mergeCell ref="L1281:M1281"/>
    <mergeCell ref="P1281:Q1281"/>
    <mergeCell ref="T1281:U1281"/>
    <mergeCell ref="X1281:Y1281"/>
    <mergeCell ref="AB1281:AC1281"/>
    <mergeCell ref="AM1279:AO1279"/>
    <mergeCell ref="H1280:I1280"/>
    <mergeCell ref="L1280:M1280"/>
    <mergeCell ref="P1280:Q1280"/>
    <mergeCell ref="T1280:U1280"/>
    <mergeCell ref="X1280:Y1280"/>
    <mergeCell ref="AB1280:AC1280"/>
    <mergeCell ref="AF1280:AG1280"/>
    <mergeCell ref="AJ1280:AK1280"/>
    <mergeCell ref="AN1280:AO1280"/>
    <mergeCell ref="AI1278:AK1278"/>
    <mergeCell ref="AM1278:AO1278"/>
    <mergeCell ref="G1279:I1279"/>
    <mergeCell ref="K1279:M1279"/>
    <mergeCell ref="O1279:Q1279"/>
    <mergeCell ref="S1279:U1279"/>
    <mergeCell ref="W1279:Y1279"/>
    <mergeCell ref="AA1279:AC1279"/>
    <mergeCell ref="AE1279:AG1279"/>
    <mergeCell ref="AI1279:AK1279"/>
    <mergeCell ref="AE1277:AG1277"/>
    <mergeCell ref="AI1277:AK1277"/>
    <mergeCell ref="AM1277:AO1277"/>
    <mergeCell ref="G1278:I1278"/>
    <mergeCell ref="K1278:M1278"/>
    <mergeCell ref="O1278:Q1278"/>
    <mergeCell ref="S1278:U1278"/>
    <mergeCell ref="W1278:Y1278"/>
    <mergeCell ref="AA1278:AC1278"/>
    <mergeCell ref="AE1278:AG1278"/>
    <mergeCell ref="G1277:I1277"/>
    <mergeCell ref="K1277:M1277"/>
    <mergeCell ref="O1277:Q1277"/>
    <mergeCell ref="S1277:U1277"/>
    <mergeCell ref="W1277:Y1277"/>
    <mergeCell ref="AA1277:AC1277"/>
    <mergeCell ref="AN1275:AO1275"/>
    <mergeCell ref="H1276:I1276"/>
    <mergeCell ref="L1276:M1276"/>
    <mergeCell ref="P1276:Q1276"/>
    <mergeCell ref="T1276:U1276"/>
    <mergeCell ref="X1276:Y1276"/>
    <mergeCell ref="AB1276:AC1276"/>
    <mergeCell ref="AF1276:AG1276"/>
    <mergeCell ref="AJ1276:AK1276"/>
    <mergeCell ref="AN1276:AO1276"/>
    <mergeCell ref="AJ1274:AK1274"/>
    <mergeCell ref="AN1274:AO1274"/>
    <mergeCell ref="H1275:I1275"/>
    <mergeCell ref="L1275:M1275"/>
    <mergeCell ref="P1275:Q1275"/>
    <mergeCell ref="T1275:U1275"/>
    <mergeCell ref="X1275:Y1275"/>
    <mergeCell ref="AB1275:AC1275"/>
    <mergeCell ref="AF1275:AG1275"/>
    <mergeCell ref="AJ1275:AK1275"/>
    <mergeCell ref="AE1273:AG1273"/>
    <mergeCell ref="AI1273:AK1273"/>
    <mergeCell ref="AM1273:AO1273"/>
    <mergeCell ref="H1274:I1274"/>
    <mergeCell ref="L1274:M1274"/>
    <mergeCell ref="P1274:Q1274"/>
    <mergeCell ref="T1274:U1274"/>
    <mergeCell ref="X1274:Y1274"/>
    <mergeCell ref="AB1274:AC1274"/>
    <mergeCell ref="AF1274:AG1274"/>
    <mergeCell ref="G1273:I1273"/>
    <mergeCell ref="K1273:M1273"/>
    <mergeCell ref="O1273:Q1273"/>
    <mergeCell ref="S1273:U1273"/>
    <mergeCell ref="W1273:Y1273"/>
    <mergeCell ref="AA1273:AC1273"/>
    <mergeCell ref="AN1271:AO1271"/>
    <mergeCell ref="G1272:I1272"/>
    <mergeCell ref="K1272:M1272"/>
    <mergeCell ref="O1272:Q1272"/>
    <mergeCell ref="S1272:U1272"/>
    <mergeCell ref="W1272:Y1272"/>
    <mergeCell ref="AA1272:AC1272"/>
    <mergeCell ref="AE1272:AG1272"/>
    <mergeCell ref="AI1272:AK1272"/>
    <mergeCell ref="AM1272:AO1272"/>
    <mergeCell ref="AJ1270:AK1270"/>
    <mergeCell ref="AN1270:AO1270"/>
    <mergeCell ref="H1271:I1271"/>
    <mergeCell ref="L1271:M1271"/>
    <mergeCell ref="P1271:Q1271"/>
    <mergeCell ref="T1271:U1271"/>
    <mergeCell ref="X1271:Y1271"/>
    <mergeCell ref="AB1271:AC1271"/>
    <mergeCell ref="AF1271:AG1271"/>
    <mergeCell ref="AJ1271:AK1271"/>
    <mergeCell ref="AF1269:AG1269"/>
    <mergeCell ref="AJ1269:AK1269"/>
    <mergeCell ref="AN1269:AO1269"/>
    <mergeCell ref="H1270:I1270"/>
    <mergeCell ref="L1270:M1270"/>
    <mergeCell ref="P1270:Q1270"/>
    <mergeCell ref="T1270:U1270"/>
    <mergeCell ref="X1270:Y1270"/>
    <mergeCell ref="AB1270:AC1270"/>
    <mergeCell ref="AF1270:AG1270"/>
    <mergeCell ref="H1269:I1269"/>
    <mergeCell ref="L1269:M1269"/>
    <mergeCell ref="P1269:Q1269"/>
    <mergeCell ref="T1269:U1269"/>
    <mergeCell ref="X1269:Y1269"/>
    <mergeCell ref="AB1269:AC1269"/>
    <mergeCell ref="AN1267:AO1267"/>
    <mergeCell ref="H1268:I1268"/>
    <mergeCell ref="L1268:M1268"/>
    <mergeCell ref="P1268:Q1268"/>
    <mergeCell ref="T1268:U1268"/>
    <mergeCell ref="X1268:Y1268"/>
    <mergeCell ref="AB1268:AC1268"/>
    <mergeCell ref="AF1268:AG1268"/>
    <mergeCell ref="AJ1268:AK1268"/>
    <mergeCell ref="AN1268:AO1268"/>
    <mergeCell ref="AJ1266:AK1266"/>
    <mergeCell ref="AN1266:AO1266"/>
    <mergeCell ref="H1267:I1267"/>
    <mergeCell ref="L1267:M1267"/>
    <mergeCell ref="P1267:Q1267"/>
    <mergeCell ref="T1267:U1267"/>
    <mergeCell ref="X1267:Y1267"/>
    <mergeCell ref="AB1267:AC1267"/>
    <mergeCell ref="AF1267:AG1267"/>
    <mergeCell ref="AJ1267:AK1267"/>
    <mergeCell ref="AF1265:AG1265"/>
    <mergeCell ref="AJ1265:AK1265"/>
    <mergeCell ref="AN1265:AO1265"/>
    <mergeCell ref="H1266:I1266"/>
    <mergeCell ref="L1266:M1266"/>
    <mergeCell ref="P1266:Q1266"/>
    <mergeCell ref="T1266:U1266"/>
    <mergeCell ref="X1266:Y1266"/>
    <mergeCell ref="AB1266:AC1266"/>
    <mergeCell ref="AF1266:AG1266"/>
    <mergeCell ref="H1265:I1265"/>
    <mergeCell ref="L1265:M1265"/>
    <mergeCell ref="P1265:Q1265"/>
    <mergeCell ref="T1265:U1265"/>
    <mergeCell ref="X1265:Y1265"/>
    <mergeCell ref="AB1265:AC1265"/>
    <mergeCell ref="AM1263:AO1263"/>
    <mergeCell ref="G1264:I1264"/>
    <mergeCell ref="K1264:M1264"/>
    <mergeCell ref="O1264:Q1264"/>
    <mergeCell ref="S1264:U1264"/>
    <mergeCell ref="W1264:Y1264"/>
    <mergeCell ref="AA1264:AC1264"/>
    <mergeCell ref="AE1264:AG1264"/>
    <mergeCell ref="AI1264:AK1264"/>
    <mergeCell ref="AM1264:AO1264"/>
    <mergeCell ref="AJ1262:AK1262"/>
    <mergeCell ref="AN1262:AO1262"/>
    <mergeCell ref="G1263:I1263"/>
    <mergeCell ref="K1263:M1263"/>
    <mergeCell ref="O1263:Q1263"/>
    <mergeCell ref="S1263:U1263"/>
    <mergeCell ref="W1263:Y1263"/>
    <mergeCell ref="AA1263:AC1263"/>
    <mergeCell ref="AE1263:AG1263"/>
    <mergeCell ref="AI1263:AK1263"/>
    <mergeCell ref="AF1261:AG1261"/>
    <mergeCell ref="AJ1261:AK1261"/>
    <mergeCell ref="AN1261:AO1261"/>
    <mergeCell ref="H1262:I1262"/>
    <mergeCell ref="L1262:M1262"/>
    <mergeCell ref="P1262:Q1262"/>
    <mergeCell ref="T1262:U1262"/>
    <mergeCell ref="X1262:Y1262"/>
    <mergeCell ref="AB1262:AC1262"/>
    <mergeCell ref="AF1262:AG1262"/>
    <mergeCell ref="H1261:I1261"/>
    <mergeCell ref="L1261:M1261"/>
    <mergeCell ref="P1261:Q1261"/>
    <mergeCell ref="T1261:U1261"/>
    <mergeCell ref="X1261:Y1261"/>
    <mergeCell ref="AB1261:AC1261"/>
    <mergeCell ref="AN1259:AO1259"/>
    <mergeCell ref="H1260:I1260"/>
    <mergeCell ref="L1260:M1260"/>
    <mergeCell ref="P1260:Q1260"/>
    <mergeCell ref="T1260:U1260"/>
    <mergeCell ref="X1260:Y1260"/>
    <mergeCell ref="AB1260:AC1260"/>
    <mergeCell ref="AF1260:AG1260"/>
    <mergeCell ref="AJ1260:AK1260"/>
    <mergeCell ref="AN1260:AO1260"/>
    <mergeCell ref="AI1258:AK1258"/>
    <mergeCell ref="AM1258:AO1258"/>
    <mergeCell ref="H1259:I1259"/>
    <mergeCell ref="L1259:M1259"/>
    <mergeCell ref="P1259:Q1259"/>
    <mergeCell ref="T1259:U1259"/>
    <mergeCell ref="X1259:Y1259"/>
    <mergeCell ref="AB1259:AC1259"/>
    <mergeCell ref="AF1259:AG1259"/>
    <mergeCell ref="AJ1259:AK1259"/>
    <mergeCell ref="AE1257:AG1257"/>
    <mergeCell ref="AI1257:AK1257"/>
    <mergeCell ref="AM1257:AO1257"/>
    <mergeCell ref="G1258:I1258"/>
    <mergeCell ref="K1258:M1258"/>
    <mergeCell ref="O1258:Q1258"/>
    <mergeCell ref="S1258:U1258"/>
    <mergeCell ref="W1258:Y1258"/>
    <mergeCell ref="AA1258:AC1258"/>
    <mergeCell ref="AE1258:AG1258"/>
    <mergeCell ref="G1257:I1257"/>
    <mergeCell ref="K1257:M1257"/>
    <mergeCell ref="O1257:Q1257"/>
    <mergeCell ref="S1257:U1257"/>
    <mergeCell ref="W1257:Y1257"/>
    <mergeCell ref="AA1257:AC1257"/>
    <mergeCell ref="AN1255:AO1255"/>
    <mergeCell ref="G1256:I1256"/>
    <mergeCell ref="K1256:M1256"/>
    <mergeCell ref="O1256:Q1256"/>
    <mergeCell ref="S1256:U1256"/>
    <mergeCell ref="W1256:Y1256"/>
    <mergeCell ref="AA1256:AC1256"/>
    <mergeCell ref="AE1256:AG1256"/>
    <mergeCell ref="AI1256:AK1256"/>
    <mergeCell ref="AM1256:AO1256"/>
    <mergeCell ref="AM1254:AO1254"/>
    <mergeCell ref="A1255:E1255"/>
    <mergeCell ref="H1255:I1255"/>
    <mergeCell ref="L1255:M1255"/>
    <mergeCell ref="P1255:Q1255"/>
    <mergeCell ref="T1255:U1255"/>
    <mergeCell ref="X1255:Y1255"/>
    <mergeCell ref="AB1255:AC1255"/>
    <mergeCell ref="AF1255:AG1255"/>
    <mergeCell ref="AJ1255:AK1255"/>
    <mergeCell ref="AI1253:AK1253"/>
    <mergeCell ref="AM1253:AO1253"/>
    <mergeCell ref="G1254:I1254"/>
    <mergeCell ref="K1254:M1254"/>
    <mergeCell ref="O1254:Q1254"/>
    <mergeCell ref="S1254:U1254"/>
    <mergeCell ref="W1254:Y1254"/>
    <mergeCell ref="AA1254:AC1254"/>
    <mergeCell ref="AE1254:AG1254"/>
    <mergeCell ref="AI1254:AK1254"/>
    <mergeCell ref="AF1252:AG1252"/>
    <mergeCell ref="AJ1252:AK1252"/>
    <mergeCell ref="AN1252:AO1252"/>
    <mergeCell ref="G1253:I1253"/>
    <mergeCell ref="K1253:M1253"/>
    <mergeCell ref="O1253:Q1253"/>
    <mergeCell ref="S1253:U1253"/>
    <mergeCell ref="W1253:Y1253"/>
    <mergeCell ref="AA1253:AC1253"/>
    <mergeCell ref="AE1253:AG1253"/>
    <mergeCell ref="H1252:I1252"/>
    <mergeCell ref="L1252:M1252"/>
    <mergeCell ref="P1252:Q1252"/>
    <mergeCell ref="T1252:U1252"/>
    <mergeCell ref="X1252:Y1252"/>
    <mergeCell ref="AB1252:AC1252"/>
    <mergeCell ref="AM1250:AO1250"/>
    <mergeCell ref="H1251:I1251"/>
    <mergeCell ref="L1251:M1251"/>
    <mergeCell ref="P1251:Q1251"/>
    <mergeCell ref="T1251:U1251"/>
    <mergeCell ref="X1251:Y1251"/>
    <mergeCell ref="AB1251:AC1251"/>
    <mergeCell ref="AF1251:AG1251"/>
    <mergeCell ref="AJ1251:AK1251"/>
    <mergeCell ref="AN1251:AO1251"/>
    <mergeCell ref="AI1249:AK1249"/>
    <mergeCell ref="AM1249:AO1249"/>
    <mergeCell ref="G1250:I1250"/>
    <mergeCell ref="K1250:M1250"/>
    <mergeCell ref="O1250:Q1250"/>
    <mergeCell ref="S1250:U1250"/>
    <mergeCell ref="W1250:Y1250"/>
    <mergeCell ref="AA1250:AC1250"/>
    <mergeCell ref="AE1250:AG1250"/>
    <mergeCell ref="AI1250:AK1250"/>
    <mergeCell ref="AF1248:AG1248"/>
    <mergeCell ref="AJ1248:AK1248"/>
    <mergeCell ref="AN1248:AO1248"/>
    <mergeCell ref="G1249:I1249"/>
    <mergeCell ref="K1249:M1249"/>
    <mergeCell ref="O1249:Q1249"/>
    <mergeCell ref="S1249:U1249"/>
    <mergeCell ref="W1249:Y1249"/>
    <mergeCell ref="AA1249:AC1249"/>
    <mergeCell ref="AE1249:AG1249"/>
    <mergeCell ref="H1248:I1248"/>
    <mergeCell ref="L1248:M1248"/>
    <mergeCell ref="P1248:Q1248"/>
    <mergeCell ref="T1248:U1248"/>
    <mergeCell ref="X1248:Y1248"/>
    <mergeCell ref="AB1248:AC1248"/>
    <mergeCell ref="AN1246:AO1246"/>
    <mergeCell ref="H1247:I1247"/>
    <mergeCell ref="L1247:M1247"/>
    <mergeCell ref="P1247:Q1247"/>
    <mergeCell ref="T1247:U1247"/>
    <mergeCell ref="X1247:Y1247"/>
    <mergeCell ref="AB1247:AC1247"/>
    <mergeCell ref="AF1247:AG1247"/>
    <mergeCell ref="AJ1247:AK1247"/>
    <mergeCell ref="AN1247:AO1247"/>
    <mergeCell ref="AJ1245:AK1245"/>
    <mergeCell ref="AN1245:AO1245"/>
    <mergeCell ref="H1246:I1246"/>
    <mergeCell ref="L1246:M1246"/>
    <mergeCell ref="P1246:Q1246"/>
    <mergeCell ref="T1246:U1246"/>
    <mergeCell ref="X1246:Y1246"/>
    <mergeCell ref="AB1246:AC1246"/>
    <mergeCell ref="AF1246:AG1246"/>
    <mergeCell ref="AJ1246:AK1246"/>
    <mergeCell ref="AF1244:AG1244"/>
    <mergeCell ref="AJ1244:AK1244"/>
    <mergeCell ref="AN1244:AO1244"/>
    <mergeCell ref="H1245:I1245"/>
    <mergeCell ref="L1245:M1245"/>
    <mergeCell ref="P1245:Q1245"/>
    <mergeCell ref="T1245:U1245"/>
    <mergeCell ref="X1245:Y1245"/>
    <mergeCell ref="AB1245:AC1245"/>
    <mergeCell ref="AF1245:AG1245"/>
    <mergeCell ref="H1244:I1244"/>
    <mergeCell ref="L1244:M1244"/>
    <mergeCell ref="P1244:Q1244"/>
    <mergeCell ref="T1244:U1244"/>
    <mergeCell ref="X1244:Y1244"/>
    <mergeCell ref="AB1244:AC1244"/>
    <mergeCell ref="AM1242:AO1242"/>
    <mergeCell ref="H1243:I1243"/>
    <mergeCell ref="L1243:M1243"/>
    <mergeCell ref="P1243:Q1243"/>
    <mergeCell ref="T1243:U1243"/>
    <mergeCell ref="X1243:Y1243"/>
    <mergeCell ref="AB1243:AC1243"/>
    <mergeCell ref="AF1243:AG1243"/>
    <mergeCell ref="AJ1243:AK1243"/>
    <mergeCell ref="AN1243:AO1243"/>
    <mergeCell ref="AI1241:AK1241"/>
    <mergeCell ref="AM1241:AO1241"/>
    <mergeCell ref="G1242:I1242"/>
    <mergeCell ref="K1242:M1242"/>
    <mergeCell ref="O1242:Q1242"/>
    <mergeCell ref="S1242:U1242"/>
    <mergeCell ref="W1242:Y1242"/>
    <mergeCell ref="AA1242:AC1242"/>
    <mergeCell ref="AE1242:AG1242"/>
    <mergeCell ref="AI1242:AK1242"/>
    <mergeCell ref="AF1240:AG1240"/>
    <mergeCell ref="AJ1240:AK1240"/>
    <mergeCell ref="AN1240:AO1240"/>
    <mergeCell ref="G1241:I1241"/>
    <mergeCell ref="K1241:M1241"/>
    <mergeCell ref="O1241:Q1241"/>
    <mergeCell ref="S1241:U1241"/>
    <mergeCell ref="W1241:Y1241"/>
    <mergeCell ref="AA1241:AC1241"/>
    <mergeCell ref="AE1241:AG1241"/>
    <mergeCell ref="H1240:I1240"/>
    <mergeCell ref="L1240:M1240"/>
    <mergeCell ref="P1240:Q1240"/>
    <mergeCell ref="T1240:U1240"/>
    <mergeCell ref="X1240:Y1240"/>
    <mergeCell ref="AB1240:AC1240"/>
    <mergeCell ref="AM1238:AO1238"/>
    <mergeCell ref="H1239:I1239"/>
    <mergeCell ref="L1239:M1239"/>
    <mergeCell ref="P1239:Q1239"/>
    <mergeCell ref="T1239:U1239"/>
    <mergeCell ref="X1239:Y1239"/>
    <mergeCell ref="AB1239:AC1239"/>
    <mergeCell ref="AF1239:AG1239"/>
    <mergeCell ref="AJ1239:AK1239"/>
    <mergeCell ref="AN1239:AO1239"/>
    <mergeCell ref="AI1237:AK1237"/>
    <mergeCell ref="AM1237:AO1237"/>
    <mergeCell ref="G1238:I1238"/>
    <mergeCell ref="K1238:M1238"/>
    <mergeCell ref="O1238:Q1238"/>
    <mergeCell ref="S1238:U1238"/>
    <mergeCell ref="W1238:Y1238"/>
    <mergeCell ref="AA1238:AC1238"/>
    <mergeCell ref="AE1238:AG1238"/>
    <mergeCell ref="AI1238:AK1238"/>
    <mergeCell ref="AF1236:AG1236"/>
    <mergeCell ref="AJ1236:AK1236"/>
    <mergeCell ref="AN1236:AO1236"/>
    <mergeCell ref="G1237:I1237"/>
    <mergeCell ref="K1237:M1237"/>
    <mergeCell ref="O1237:Q1237"/>
    <mergeCell ref="S1237:U1237"/>
    <mergeCell ref="W1237:Y1237"/>
    <mergeCell ref="AA1237:AC1237"/>
    <mergeCell ref="AE1237:AG1237"/>
    <mergeCell ref="AF1235:AG1235"/>
    <mergeCell ref="AJ1235:AK1235"/>
    <mergeCell ref="AN1235:AO1235"/>
    <mergeCell ref="A1236:E1236"/>
    <mergeCell ref="H1236:I1236"/>
    <mergeCell ref="L1236:M1236"/>
    <mergeCell ref="P1236:Q1236"/>
    <mergeCell ref="T1236:U1236"/>
    <mergeCell ref="X1236:Y1236"/>
    <mergeCell ref="AB1236:AC1236"/>
    <mergeCell ref="AE1234:AG1234"/>
    <mergeCell ref="AI1234:AK1234"/>
    <mergeCell ref="AM1234:AO1234"/>
    <mergeCell ref="A1235:E1235"/>
    <mergeCell ref="H1235:I1235"/>
    <mergeCell ref="L1235:M1235"/>
    <mergeCell ref="P1235:Q1235"/>
    <mergeCell ref="T1235:U1235"/>
    <mergeCell ref="X1235:Y1235"/>
    <mergeCell ref="AB1235:AC1235"/>
    <mergeCell ref="G1234:I1234"/>
    <mergeCell ref="K1234:M1234"/>
    <mergeCell ref="O1234:Q1234"/>
    <mergeCell ref="S1234:U1234"/>
    <mergeCell ref="W1234:Y1234"/>
    <mergeCell ref="AA1234:AC1234"/>
    <mergeCell ref="AN1232:AO1232"/>
    <mergeCell ref="G1233:I1233"/>
    <mergeCell ref="K1233:M1233"/>
    <mergeCell ref="O1233:Q1233"/>
    <mergeCell ref="S1233:U1233"/>
    <mergeCell ref="W1233:Y1233"/>
    <mergeCell ref="AA1233:AC1233"/>
    <mergeCell ref="AE1233:AG1233"/>
    <mergeCell ref="AI1233:AK1233"/>
    <mergeCell ref="AM1233:AO1233"/>
    <mergeCell ref="AJ1231:AK1231"/>
    <mergeCell ref="AN1231:AO1231"/>
    <mergeCell ref="H1232:I1232"/>
    <mergeCell ref="L1232:M1232"/>
    <mergeCell ref="P1232:Q1232"/>
    <mergeCell ref="T1232:U1232"/>
    <mergeCell ref="X1232:Y1232"/>
    <mergeCell ref="AB1232:AC1232"/>
    <mergeCell ref="AF1232:AG1232"/>
    <mergeCell ref="AJ1232:AK1232"/>
    <mergeCell ref="AE1230:AG1230"/>
    <mergeCell ref="AI1230:AK1230"/>
    <mergeCell ref="AM1230:AO1230"/>
    <mergeCell ref="H1231:I1231"/>
    <mergeCell ref="L1231:M1231"/>
    <mergeCell ref="P1231:Q1231"/>
    <mergeCell ref="T1231:U1231"/>
    <mergeCell ref="X1231:Y1231"/>
    <mergeCell ref="AB1231:AC1231"/>
    <mergeCell ref="AF1231:AG1231"/>
    <mergeCell ref="G1230:I1230"/>
    <mergeCell ref="K1230:M1230"/>
    <mergeCell ref="O1230:Q1230"/>
    <mergeCell ref="S1230:U1230"/>
    <mergeCell ref="W1230:Y1230"/>
    <mergeCell ref="AA1230:AC1230"/>
    <mergeCell ref="AN1228:AO1228"/>
    <mergeCell ref="G1229:I1229"/>
    <mergeCell ref="K1229:M1229"/>
    <mergeCell ref="O1229:Q1229"/>
    <mergeCell ref="S1229:U1229"/>
    <mergeCell ref="W1229:Y1229"/>
    <mergeCell ref="AA1229:AC1229"/>
    <mergeCell ref="AE1229:AG1229"/>
    <mergeCell ref="AI1229:AK1229"/>
    <mergeCell ref="AM1229:AO1229"/>
    <mergeCell ref="AJ1227:AK1227"/>
    <mergeCell ref="AN1227:AO1227"/>
    <mergeCell ref="H1228:I1228"/>
    <mergeCell ref="L1228:M1228"/>
    <mergeCell ref="P1228:Q1228"/>
    <mergeCell ref="T1228:U1228"/>
    <mergeCell ref="X1228:Y1228"/>
    <mergeCell ref="AB1228:AC1228"/>
    <mergeCell ref="AF1228:AG1228"/>
    <mergeCell ref="AJ1228:AK1228"/>
    <mergeCell ref="AF1226:AG1226"/>
    <mergeCell ref="AJ1226:AK1226"/>
    <mergeCell ref="AN1226:AO1226"/>
    <mergeCell ref="H1227:I1227"/>
    <mergeCell ref="L1227:M1227"/>
    <mergeCell ref="P1227:Q1227"/>
    <mergeCell ref="T1227:U1227"/>
    <mergeCell ref="X1227:Y1227"/>
    <mergeCell ref="AB1227:AC1227"/>
    <mergeCell ref="AF1227:AG1227"/>
    <mergeCell ref="H1226:I1226"/>
    <mergeCell ref="L1226:M1226"/>
    <mergeCell ref="P1226:Q1226"/>
    <mergeCell ref="T1226:U1226"/>
    <mergeCell ref="X1226:Y1226"/>
    <mergeCell ref="AB1226:AC1226"/>
    <mergeCell ref="AN1224:AO1224"/>
    <mergeCell ref="H1225:I1225"/>
    <mergeCell ref="L1225:M1225"/>
    <mergeCell ref="P1225:Q1225"/>
    <mergeCell ref="T1225:U1225"/>
    <mergeCell ref="X1225:Y1225"/>
    <mergeCell ref="AB1225:AC1225"/>
    <mergeCell ref="AF1225:AG1225"/>
    <mergeCell ref="AJ1225:AK1225"/>
    <mergeCell ref="AN1225:AO1225"/>
    <mergeCell ref="AI1223:AK1223"/>
    <mergeCell ref="AM1223:AO1223"/>
    <mergeCell ref="H1224:I1224"/>
    <mergeCell ref="L1224:M1224"/>
    <mergeCell ref="P1224:Q1224"/>
    <mergeCell ref="T1224:U1224"/>
    <mergeCell ref="X1224:Y1224"/>
    <mergeCell ref="AB1224:AC1224"/>
    <mergeCell ref="AF1224:AG1224"/>
    <mergeCell ref="AJ1224:AK1224"/>
    <mergeCell ref="AE1222:AG1222"/>
    <mergeCell ref="AI1222:AK1222"/>
    <mergeCell ref="AM1222:AO1222"/>
    <mergeCell ref="G1223:I1223"/>
    <mergeCell ref="K1223:M1223"/>
    <mergeCell ref="O1223:Q1223"/>
    <mergeCell ref="S1223:U1223"/>
    <mergeCell ref="W1223:Y1223"/>
    <mergeCell ref="AA1223:AC1223"/>
    <mergeCell ref="AE1223:AG1223"/>
    <mergeCell ref="G1222:I1222"/>
    <mergeCell ref="K1222:M1222"/>
    <mergeCell ref="O1222:Q1222"/>
    <mergeCell ref="S1222:U1222"/>
    <mergeCell ref="W1222:Y1222"/>
    <mergeCell ref="AA1222:AC1222"/>
    <mergeCell ref="AN1220:AO1220"/>
    <mergeCell ref="H1221:I1221"/>
    <mergeCell ref="L1221:M1221"/>
    <mergeCell ref="P1221:Q1221"/>
    <mergeCell ref="T1221:U1221"/>
    <mergeCell ref="X1221:Y1221"/>
    <mergeCell ref="AB1221:AC1221"/>
    <mergeCell ref="AF1221:AG1221"/>
    <mergeCell ref="AJ1221:AK1221"/>
    <mergeCell ref="AN1221:AO1221"/>
    <mergeCell ref="AJ1219:AK1219"/>
    <mergeCell ref="AN1219:AO1219"/>
    <mergeCell ref="H1220:I1220"/>
    <mergeCell ref="L1220:M1220"/>
    <mergeCell ref="P1220:Q1220"/>
    <mergeCell ref="T1220:U1220"/>
    <mergeCell ref="X1220:Y1220"/>
    <mergeCell ref="AB1220:AC1220"/>
    <mergeCell ref="AF1220:AG1220"/>
    <mergeCell ref="AJ1220:AK1220"/>
    <mergeCell ref="AF1218:AG1218"/>
    <mergeCell ref="AJ1218:AK1218"/>
    <mergeCell ref="AN1218:AO1218"/>
    <mergeCell ref="H1219:I1219"/>
    <mergeCell ref="L1219:M1219"/>
    <mergeCell ref="P1219:Q1219"/>
    <mergeCell ref="T1219:U1219"/>
    <mergeCell ref="X1219:Y1219"/>
    <mergeCell ref="AB1219:AC1219"/>
    <mergeCell ref="AF1219:AG1219"/>
    <mergeCell ref="H1218:I1218"/>
    <mergeCell ref="L1218:M1218"/>
    <mergeCell ref="P1218:Q1218"/>
    <mergeCell ref="T1218:U1218"/>
    <mergeCell ref="X1218:Y1218"/>
    <mergeCell ref="AB1218:AC1218"/>
    <mergeCell ref="AN1216:AO1216"/>
    <mergeCell ref="H1217:I1217"/>
    <mergeCell ref="L1217:M1217"/>
    <mergeCell ref="P1217:Q1217"/>
    <mergeCell ref="T1217:U1217"/>
    <mergeCell ref="X1217:Y1217"/>
    <mergeCell ref="AB1217:AC1217"/>
    <mergeCell ref="AF1217:AG1217"/>
    <mergeCell ref="AJ1217:AK1217"/>
    <mergeCell ref="AN1217:AO1217"/>
    <mergeCell ref="AI1215:AK1215"/>
    <mergeCell ref="AM1215:AO1215"/>
    <mergeCell ref="H1216:I1216"/>
    <mergeCell ref="L1216:M1216"/>
    <mergeCell ref="P1216:Q1216"/>
    <mergeCell ref="T1216:U1216"/>
    <mergeCell ref="X1216:Y1216"/>
    <mergeCell ref="AB1216:AC1216"/>
    <mergeCell ref="AF1216:AG1216"/>
    <mergeCell ref="AJ1216:AK1216"/>
    <mergeCell ref="AE1214:AG1214"/>
    <mergeCell ref="AI1214:AK1214"/>
    <mergeCell ref="AM1214:AO1214"/>
    <mergeCell ref="G1215:I1215"/>
    <mergeCell ref="K1215:M1215"/>
    <mergeCell ref="O1215:Q1215"/>
    <mergeCell ref="S1215:U1215"/>
    <mergeCell ref="W1215:Y1215"/>
    <mergeCell ref="AA1215:AC1215"/>
    <mergeCell ref="AE1215:AG1215"/>
    <mergeCell ref="G1214:I1214"/>
    <mergeCell ref="K1214:M1214"/>
    <mergeCell ref="O1214:Q1214"/>
    <mergeCell ref="S1214:U1214"/>
    <mergeCell ref="W1214:Y1214"/>
    <mergeCell ref="AA1214:AC1214"/>
    <mergeCell ref="AN1212:AO1212"/>
    <mergeCell ref="H1213:I1213"/>
    <mergeCell ref="L1213:M1213"/>
    <mergeCell ref="P1213:Q1213"/>
    <mergeCell ref="T1213:U1213"/>
    <mergeCell ref="X1213:Y1213"/>
    <mergeCell ref="AB1213:AC1213"/>
    <mergeCell ref="AF1213:AG1213"/>
    <mergeCell ref="AJ1213:AK1213"/>
    <mergeCell ref="AN1213:AO1213"/>
    <mergeCell ref="AJ1211:AK1211"/>
    <mergeCell ref="AN1211:AO1211"/>
    <mergeCell ref="H1212:I1212"/>
    <mergeCell ref="L1212:M1212"/>
    <mergeCell ref="P1212:Q1212"/>
    <mergeCell ref="T1212:U1212"/>
    <mergeCell ref="X1212:Y1212"/>
    <mergeCell ref="AB1212:AC1212"/>
    <mergeCell ref="AF1212:AG1212"/>
    <mergeCell ref="AJ1212:AK1212"/>
    <mergeCell ref="AF1210:AG1210"/>
    <mergeCell ref="AJ1210:AK1210"/>
    <mergeCell ref="AN1210:AO1210"/>
    <mergeCell ref="H1211:I1211"/>
    <mergeCell ref="L1211:M1211"/>
    <mergeCell ref="P1211:Q1211"/>
    <mergeCell ref="T1211:U1211"/>
    <mergeCell ref="X1211:Y1211"/>
    <mergeCell ref="AB1211:AC1211"/>
    <mergeCell ref="AF1211:AG1211"/>
    <mergeCell ref="H1210:I1210"/>
    <mergeCell ref="L1210:M1210"/>
    <mergeCell ref="P1210:Q1210"/>
    <mergeCell ref="T1210:U1210"/>
    <mergeCell ref="X1210:Y1210"/>
    <mergeCell ref="AB1210:AC1210"/>
    <mergeCell ref="AN1208:AO1208"/>
    <mergeCell ref="H1209:I1209"/>
    <mergeCell ref="L1209:M1209"/>
    <mergeCell ref="P1209:Q1209"/>
    <mergeCell ref="T1209:U1209"/>
    <mergeCell ref="X1209:Y1209"/>
    <mergeCell ref="AB1209:AC1209"/>
    <mergeCell ref="AF1209:AG1209"/>
    <mergeCell ref="AJ1209:AK1209"/>
    <mergeCell ref="AN1209:AO1209"/>
    <mergeCell ref="AJ1207:AK1207"/>
    <mergeCell ref="AN1207:AO1207"/>
    <mergeCell ref="H1208:I1208"/>
    <mergeCell ref="L1208:M1208"/>
    <mergeCell ref="P1208:Q1208"/>
    <mergeCell ref="T1208:U1208"/>
    <mergeCell ref="X1208:Y1208"/>
    <mergeCell ref="AB1208:AC1208"/>
    <mergeCell ref="AF1208:AG1208"/>
    <mergeCell ref="AJ1208:AK1208"/>
    <mergeCell ref="AF1206:AG1206"/>
    <mergeCell ref="AJ1206:AK1206"/>
    <mergeCell ref="AN1206:AO1206"/>
    <mergeCell ref="H1207:I1207"/>
    <mergeCell ref="L1207:M1207"/>
    <mergeCell ref="P1207:Q1207"/>
    <mergeCell ref="T1207:U1207"/>
    <mergeCell ref="X1207:Y1207"/>
    <mergeCell ref="AB1207:AC1207"/>
    <mergeCell ref="AF1207:AG1207"/>
    <mergeCell ref="H1206:I1206"/>
    <mergeCell ref="L1206:M1206"/>
    <mergeCell ref="P1206:Q1206"/>
    <mergeCell ref="T1206:U1206"/>
    <mergeCell ref="X1206:Y1206"/>
    <mergeCell ref="AB1206:AC1206"/>
    <mergeCell ref="AM1204:AO1204"/>
    <mergeCell ref="H1205:I1205"/>
    <mergeCell ref="L1205:M1205"/>
    <mergeCell ref="P1205:Q1205"/>
    <mergeCell ref="T1205:U1205"/>
    <mergeCell ref="X1205:Y1205"/>
    <mergeCell ref="AB1205:AC1205"/>
    <mergeCell ref="AF1205:AG1205"/>
    <mergeCell ref="AJ1205:AK1205"/>
    <mergeCell ref="AN1205:AO1205"/>
    <mergeCell ref="AI1203:AK1203"/>
    <mergeCell ref="AM1203:AO1203"/>
    <mergeCell ref="G1204:I1204"/>
    <mergeCell ref="K1204:M1204"/>
    <mergeCell ref="O1204:Q1204"/>
    <mergeCell ref="S1204:U1204"/>
    <mergeCell ref="W1204:Y1204"/>
    <mergeCell ref="AA1204:AC1204"/>
    <mergeCell ref="AE1204:AG1204"/>
    <mergeCell ref="AI1204:AK1204"/>
    <mergeCell ref="AF1202:AG1202"/>
    <mergeCell ref="AJ1202:AK1202"/>
    <mergeCell ref="AN1202:AO1202"/>
    <mergeCell ref="G1203:I1203"/>
    <mergeCell ref="K1203:M1203"/>
    <mergeCell ref="O1203:Q1203"/>
    <mergeCell ref="S1203:U1203"/>
    <mergeCell ref="W1203:Y1203"/>
    <mergeCell ref="AA1203:AC1203"/>
    <mergeCell ref="AE1203:AG1203"/>
    <mergeCell ref="H1202:I1202"/>
    <mergeCell ref="L1202:M1202"/>
    <mergeCell ref="P1202:Q1202"/>
    <mergeCell ref="T1202:U1202"/>
    <mergeCell ref="X1202:Y1202"/>
    <mergeCell ref="AB1202:AC1202"/>
    <mergeCell ref="AN1200:AO1200"/>
    <mergeCell ref="H1201:I1201"/>
    <mergeCell ref="L1201:M1201"/>
    <mergeCell ref="P1201:Q1201"/>
    <mergeCell ref="T1201:U1201"/>
    <mergeCell ref="X1201:Y1201"/>
    <mergeCell ref="AB1201:AC1201"/>
    <mergeCell ref="AF1201:AG1201"/>
    <mergeCell ref="AJ1201:AK1201"/>
    <mergeCell ref="AN1201:AO1201"/>
    <mergeCell ref="AJ1199:AK1199"/>
    <mergeCell ref="AN1199:AO1199"/>
    <mergeCell ref="H1200:I1200"/>
    <mergeCell ref="L1200:M1200"/>
    <mergeCell ref="P1200:Q1200"/>
    <mergeCell ref="T1200:U1200"/>
    <mergeCell ref="X1200:Y1200"/>
    <mergeCell ref="AB1200:AC1200"/>
    <mergeCell ref="AF1200:AG1200"/>
    <mergeCell ref="AJ1200:AK1200"/>
    <mergeCell ref="AF1198:AG1198"/>
    <mergeCell ref="AJ1198:AK1198"/>
    <mergeCell ref="AN1198:AO1198"/>
    <mergeCell ref="H1199:I1199"/>
    <mergeCell ref="L1199:M1199"/>
    <mergeCell ref="P1199:Q1199"/>
    <mergeCell ref="T1199:U1199"/>
    <mergeCell ref="X1199:Y1199"/>
    <mergeCell ref="AB1199:AC1199"/>
    <mergeCell ref="AF1199:AG1199"/>
    <mergeCell ref="H1198:I1198"/>
    <mergeCell ref="L1198:M1198"/>
    <mergeCell ref="P1198:Q1198"/>
    <mergeCell ref="T1198:U1198"/>
    <mergeCell ref="X1198:Y1198"/>
    <mergeCell ref="AB1198:AC1198"/>
    <mergeCell ref="AN1196:AO1196"/>
    <mergeCell ref="H1197:I1197"/>
    <mergeCell ref="L1197:M1197"/>
    <mergeCell ref="P1197:Q1197"/>
    <mergeCell ref="T1197:U1197"/>
    <mergeCell ref="X1197:Y1197"/>
    <mergeCell ref="AB1197:AC1197"/>
    <mergeCell ref="AF1197:AG1197"/>
    <mergeCell ref="AJ1197:AK1197"/>
    <mergeCell ref="AN1197:AO1197"/>
    <mergeCell ref="AJ1195:AK1195"/>
    <mergeCell ref="AN1195:AO1195"/>
    <mergeCell ref="H1196:I1196"/>
    <mergeCell ref="L1196:M1196"/>
    <mergeCell ref="P1196:Q1196"/>
    <mergeCell ref="T1196:U1196"/>
    <mergeCell ref="X1196:Y1196"/>
    <mergeCell ref="AB1196:AC1196"/>
    <mergeCell ref="AF1196:AG1196"/>
    <mergeCell ref="AJ1196:AK1196"/>
    <mergeCell ref="AF1194:AG1194"/>
    <mergeCell ref="AJ1194:AK1194"/>
    <mergeCell ref="AN1194:AO1194"/>
    <mergeCell ref="H1195:I1195"/>
    <mergeCell ref="L1195:M1195"/>
    <mergeCell ref="P1195:Q1195"/>
    <mergeCell ref="T1195:U1195"/>
    <mergeCell ref="X1195:Y1195"/>
    <mergeCell ref="AB1195:AC1195"/>
    <mergeCell ref="AF1195:AG1195"/>
    <mergeCell ref="H1194:I1194"/>
    <mergeCell ref="L1194:M1194"/>
    <mergeCell ref="P1194:Q1194"/>
    <mergeCell ref="T1194:U1194"/>
    <mergeCell ref="X1194:Y1194"/>
    <mergeCell ref="AB1194:AC1194"/>
    <mergeCell ref="AN1192:AO1192"/>
    <mergeCell ref="H1193:I1193"/>
    <mergeCell ref="L1193:M1193"/>
    <mergeCell ref="P1193:Q1193"/>
    <mergeCell ref="T1193:U1193"/>
    <mergeCell ref="X1193:Y1193"/>
    <mergeCell ref="AB1193:AC1193"/>
    <mergeCell ref="AF1193:AG1193"/>
    <mergeCell ref="AJ1193:AK1193"/>
    <mergeCell ref="AN1193:AO1193"/>
    <mergeCell ref="AJ1191:AK1191"/>
    <mergeCell ref="AN1191:AO1191"/>
    <mergeCell ref="H1192:I1192"/>
    <mergeCell ref="L1192:M1192"/>
    <mergeCell ref="P1192:Q1192"/>
    <mergeCell ref="T1192:U1192"/>
    <mergeCell ref="X1192:Y1192"/>
    <mergeCell ref="AB1192:AC1192"/>
    <mergeCell ref="AF1192:AG1192"/>
    <mergeCell ref="AJ1192:AK1192"/>
    <mergeCell ref="AF1190:AG1190"/>
    <mergeCell ref="AJ1190:AK1190"/>
    <mergeCell ref="AN1190:AO1190"/>
    <mergeCell ref="H1191:I1191"/>
    <mergeCell ref="L1191:M1191"/>
    <mergeCell ref="P1191:Q1191"/>
    <mergeCell ref="T1191:U1191"/>
    <mergeCell ref="X1191:Y1191"/>
    <mergeCell ref="AB1191:AC1191"/>
    <mergeCell ref="AF1191:AG1191"/>
    <mergeCell ref="H1190:I1190"/>
    <mergeCell ref="L1190:M1190"/>
    <mergeCell ref="P1190:Q1190"/>
    <mergeCell ref="T1190:U1190"/>
    <mergeCell ref="X1190:Y1190"/>
    <mergeCell ref="AB1190:AC1190"/>
    <mergeCell ref="AN1188:AO1188"/>
    <mergeCell ref="H1189:I1189"/>
    <mergeCell ref="L1189:M1189"/>
    <mergeCell ref="P1189:Q1189"/>
    <mergeCell ref="T1189:U1189"/>
    <mergeCell ref="X1189:Y1189"/>
    <mergeCell ref="AB1189:AC1189"/>
    <mergeCell ref="AF1189:AG1189"/>
    <mergeCell ref="AJ1189:AK1189"/>
    <mergeCell ref="AN1189:AO1189"/>
    <mergeCell ref="AJ1187:AK1187"/>
    <mergeCell ref="AN1187:AO1187"/>
    <mergeCell ref="H1188:I1188"/>
    <mergeCell ref="L1188:M1188"/>
    <mergeCell ref="P1188:Q1188"/>
    <mergeCell ref="T1188:U1188"/>
    <mergeCell ref="X1188:Y1188"/>
    <mergeCell ref="AB1188:AC1188"/>
    <mergeCell ref="AF1188:AG1188"/>
    <mergeCell ref="AJ1188:AK1188"/>
    <mergeCell ref="AF1186:AG1186"/>
    <mergeCell ref="AJ1186:AK1186"/>
    <mergeCell ref="AN1186:AO1186"/>
    <mergeCell ref="H1187:I1187"/>
    <mergeCell ref="L1187:M1187"/>
    <mergeCell ref="P1187:Q1187"/>
    <mergeCell ref="T1187:U1187"/>
    <mergeCell ref="X1187:Y1187"/>
    <mergeCell ref="AB1187:AC1187"/>
    <mergeCell ref="AF1187:AG1187"/>
    <mergeCell ref="H1186:I1186"/>
    <mergeCell ref="L1186:M1186"/>
    <mergeCell ref="P1186:Q1186"/>
    <mergeCell ref="T1186:U1186"/>
    <mergeCell ref="X1186:Y1186"/>
    <mergeCell ref="AB1186:AC1186"/>
    <mergeCell ref="AN1184:AO1184"/>
    <mergeCell ref="H1185:I1185"/>
    <mergeCell ref="L1185:M1185"/>
    <mergeCell ref="P1185:Q1185"/>
    <mergeCell ref="T1185:U1185"/>
    <mergeCell ref="X1185:Y1185"/>
    <mergeCell ref="AB1185:AC1185"/>
    <mergeCell ref="AF1185:AG1185"/>
    <mergeCell ref="AJ1185:AK1185"/>
    <mergeCell ref="AN1185:AO1185"/>
    <mergeCell ref="AJ1183:AK1183"/>
    <mergeCell ref="AN1183:AO1183"/>
    <mergeCell ref="H1184:I1184"/>
    <mergeCell ref="L1184:M1184"/>
    <mergeCell ref="P1184:Q1184"/>
    <mergeCell ref="T1184:U1184"/>
    <mergeCell ref="X1184:Y1184"/>
    <mergeCell ref="AB1184:AC1184"/>
    <mergeCell ref="AF1184:AG1184"/>
    <mergeCell ref="AJ1184:AK1184"/>
    <mergeCell ref="AF1182:AG1182"/>
    <mergeCell ref="AJ1182:AK1182"/>
    <mergeCell ref="AN1182:AO1182"/>
    <mergeCell ref="H1183:I1183"/>
    <mergeCell ref="L1183:M1183"/>
    <mergeCell ref="P1183:Q1183"/>
    <mergeCell ref="T1183:U1183"/>
    <mergeCell ref="X1183:Y1183"/>
    <mergeCell ref="AB1183:AC1183"/>
    <mergeCell ref="AF1183:AG1183"/>
    <mergeCell ref="H1182:I1182"/>
    <mergeCell ref="L1182:M1182"/>
    <mergeCell ref="P1182:Q1182"/>
    <mergeCell ref="T1182:U1182"/>
    <mergeCell ref="X1182:Y1182"/>
    <mergeCell ref="AB1182:AC1182"/>
    <mergeCell ref="AN1180:AO1180"/>
    <mergeCell ref="H1181:I1181"/>
    <mergeCell ref="L1181:M1181"/>
    <mergeCell ref="P1181:Q1181"/>
    <mergeCell ref="T1181:U1181"/>
    <mergeCell ref="X1181:Y1181"/>
    <mergeCell ref="AB1181:AC1181"/>
    <mergeCell ref="AF1181:AG1181"/>
    <mergeCell ref="AJ1181:AK1181"/>
    <mergeCell ref="AN1181:AO1181"/>
    <mergeCell ref="AI1179:AK1179"/>
    <mergeCell ref="AM1179:AO1179"/>
    <mergeCell ref="H1180:I1180"/>
    <mergeCell ref="L1180:M1180"/>
    <mergeCell ref="P1180:Q1180"/>
    <mergeCell ref="T1180:U1180"/>
    <mergeCell ref="X1180:Y1180"/>
    <mergeCell ref="AB1180:AC1180"/>
    <mergeCell ref="AF1180:AG1180"/>
    <mergeCell ref="AJ1180:AK1180"/>
    <mergeCell ref="AE1178:AG1178"/>
    <mergeCell ref="AI1178:AK1178"/>
    <mergeCell ref="AM1178:AO1178"/>
    <mergeCell ref="G1179:I1179"/>
    <mergeCell ref="K1179:M1179"/>
    <mergeCell ref="O1179:Q1179"/>
    <mergeCell ref="S1179:U1179"/>
    <mergeCell ref="W1179:Y1179"/>
    <mergeCell ref="AA1179:AC1179"/>
    <mergeCell ref="AE1179:AG1179"/>
    <mergeCell ref="G1178:I1178"/>
    <mergeCell ref="K1178:M1178"/>
    <mergeCell ref="O1178:Q1178"/>
    <mergeCell ref="S1178:U1178"/>
    <mergeCell ref="W1178:Y1178"/>
    <mergeCell ref="AA1178:AC1178"/>
    <mergeCell ref="AN1176:AO1176"/>
    <mergeCell ref="H1177:I1177"/>
    <mergeCell ref="L1177:M1177"/>
    <mergeCell ref="P1177:Q1177"/>
    <mergeCell ref="T1177:U1177"/>
    <mergeCell ref="X1177:Y1177"/>
    <mergeCell ref="AB1177:AC1177"/>
    <mergeCell ref="AF1177:AG1177"/>
    <mergeCell ref="AJ1177:AK1177"/>
    <mergeCell ref="AN1177:AO1177"/>
    <mergeCell ref="AJ1175:AK1175"/>
    <mergeCell ref="AN1175:AO1175"/>
    <mergeCell ref="H1176:I1176"/>
    <mergeCell ref="L1176:M1176"/>
    <mergeCell ref="P1176:Q1176"/>
    <mergeCell ref="T1176:U1176"/>
    <mergeCell ref="X1176:Y1176"/>
    <mergeCell ref="AB1176:AC1176"/>
    <mergeCell ref="AF1176:AG1176"/>
    <mergeCell ref="AJ1176:AK1176"/>
    <mergeCell ref="AF1174:AG1174"/>
    <mergeCell ref="AJ1174:AK1174"/>
    <mergeCell ref="AN1174:AO1174"/>
    <mergeCell ref="H1175:I1175"/>
    <mergeCell ref="L1175:M1175"/>
    <mergeCell ref="P1175:Q1175"/>
    <mergeCell ref="T1175:U1175"/>
    <mergeCell ref="X1175:Y1175"/>
    <mergeCell ref="AB1175:AC1175"/>
    <mergeCell ref="AF1175:AG1175"/>
    <mergeCell ref="H1174:I1174"/>
    <mergeCell ref="L1174:M1174"/>
    <mergeCell ref="P1174:Q1174"/>
    <mergeCell ref="T1174:U1174"/>
    <mergeCell ref="X1174:Y1174"/>
    <mergeCell ref="AB1174:AC1174"/>
    <mergeCell ref="AM1172:AO1172"/>
    <mergeCell ref="H1173:I1173"/>
    <mergeCell ref="L1173:M1173"/>
    <mergeCell ref="P1173:Q1173"/>
    <mergeCell ref="T1173:U1173"/>
    <mergeCell ref="X1173:Y1173"/>
    <mergeCell ref="AB1173:AC1173"/>
    <mergeCell ref="AF1173:AG1173"/>
    <mergeCell ref="AJ1173:AK1173"/>
    <mergeCell ref="AN1173:AO1173"/>
    <mergeCell ref="AI1171:AK1171"/>
    <mergeCell ref="AM1171:AO1171"/>
    <mergeCell ref="G1172:I1172"/>
    <mergeCell ref="K1172:M1172"/>
    <mergeCell ref="O1172:Q1172"/>
    <mergeCell ref="S1172:U1172"/>
    <mergeCell ref="W1172:Y1172"/>
    <mergeCell ref="AA1172:AC1172"/>
    <mergeCell ref="AE1172:AG1172"/>
    <mergeCell ref="AI1172:AK1172"/>
    <mergeCell ref="AE1170:AG1170"/>
    <mergeCell ref="AI1170:AK1170"/>
    <mergeCell ref="AM1170:AO1170"/>
    <mergeCell ref="G1171:I1171"/>
    <mergeCell ref="K1171:M1171"/>
    <mergeCell ref="O1171:Q1171"/>
    <mergeCell ref="S1171:U1171"/>
    <mergeCell ref="W1171:Y1171"/>
    <mergeCell ref="AA1171:AC1171"/>
    <mergeCell ref="AE1171:AG1171"/>
    <mergeCell ref="G1170:I1170"/>
    <mergeCell ref="K1170:M1170"/>
    <mergeCell ref="O1170:Q1170"/>
    <mergeCell ref="S1170:U1170"/>
    <mergeCell ref="W1170:Y1170"/>
    <mergeCell ref="AA1170:AC1170"/>
    <mergeCell ref="AN1168:AO1168"/>
    <mergeCell ref="G1169:I1169"/>
    <mergeCell ref="K1169:M1169"/>
    <mergeCell ref="O1169:Q1169"/>
    <mergeCell ref="S1169:U1169"/>
    <mergeCell ref="W1169:Y1169"/>
    <mergeCell ref="AA1169:AC1169"/>
    <mergeCell ref="AE1169:AG1169"/>
    <mergeCell ref="AI1169:AK1169"/>
    <mergeCell ref="AM1169:AO1169"/>
    <mergeCell ref="AJ1167:AK1167"/>
    <mergeCell ref="AN1167:AO1167"/>
    <mergeCell ref="H1168:I1168"/>
    <mergeCell ref="L1168:M1168"/>
    <mergeCell ref="P1168:Q1168"/>
    <mergeCell ref="T1168:U1168"/>
    <mergeCell ref="X1168:Y1168"/>
    <mergeCell ref="AB1168:AC1168"/>
    <mergeCell ref="AF1168:AG1168"/>
    <mergeCell ref="AJ1168:AK1168"/>
    <mergeCell ref="AF1166:AG1166"/>
    <mergeCell ref="AJ1166:AK1166"/>
    <mergeCell ref="AN1166:AO1166"/>
    <mergeCell ref="H1167:I1167"/>
    <mergeCell ref="L1167:M1167"/>
    <mergeCell ref="P1167:Q1167"/>
    <mergeCell ref="T1167:U1167"/>
    <mergeCell ref="X1167:Y1167"/>
    <mergeCell ref="AB1167:AC1167"/>
    <mergeCell ref="AF1167:AG1167"/>
    <mergeCell ref="H1166:I1166"/>
    <mergeCell ref="L1166:M1166"/>
    <mergeCell ref="P1166:Q1166"/>
    <mergeCell ref="T1166:U1166"/>
    <mergeCell ref="X1166:Y1166"/>
    <mergeCell ref="AB1166:AC1166"/>
    <mergeCell ref="AN1164:AO1164"/>
    <mergeCell ref="H1165:I1165"/>
    <mergeCell ref="L1165:M1165"/>
    <mergeCell ref="P1165:Q1165"/>
    <mergeCell ref="T1165:U1165"/>
    <mergeCell ref="X1165:Y1165"/>
    <mergeCell ref="AB1165:AC1165"/>
    <mergeCell ref="AF1165:AG1165"/>
    <mergeCell ref="AJ1165:AK1165"/>
    <mergeCell ref="AN1165:AO1165"/>
    <mergeCell ref="AJ1163:AK1163"/>
    <mergeCell ref="AN1163:AO1163"/>
    <mergeCell ref="H1164:I1164"/>
    <mergeCell ref="L1164:M1164"/>
    <mergeCell ref="P1164:Q1164"/>
    <mergeCell ref="T1164:U1164"/>
    <mergeCell ref="X1164:Y1164"/>
    <mergeCell ref="AB1164:AC1164"/>
    <mergeCell ref="AF1164:AG1164"/>
    <mergeCell ref="AJ1164:AK1164"/>
    <mergeCell ref="AF1162:AG1162"/>
    <mergeCell ref="AJ1162:AK1162"/>
    <mergeCell ref="AN1162:AO1162"/>
    <mergeCell ref="H1163:I1163"/>
    <mergeCell ref="L1163:M1163"/>
    <mergeCell ref="P1163:Q1163"/>
    <mergeCell ref="T1163:U1163"/>
    <mergeCell ref="X1163:Y1163"/>
    <mergeCell ref="AB1163:AC1163"/>
    <mergeCell ref="AF1163:AG1163"/>
    <mergeCell ref="H1162:I1162"/>
    <mergeCell ref="L1162:M1162"/>
    <mergeCell ref="P1162:Q1162"/>
    <mergeCell ref="T1162:U1162"/>
    <mergeCell ref="X1162:Y1162"/>
    <mergeCell ref="AB1162:AC1162"/>
    <mergeCell ref="AN1160:AO1160"/>
    <mergeCell ref="H1161:I1161"/>
    <mergeCell ref="L1161:M1161"/>
    <mergeCell ref="P1161:Q1161"/>
    <mergeCell ref="T1161:U1161"/>
    <mergeCell ref="X1161:Y1161"/>
    <mergeCell ref="AB1161:AC1161"/>
    <mergeCell ref="AF1161:AG1161"/>
    <mergeCell ref="AJ1161:AK1161"/>
    <mergeCell ref="AN1161:AO1161"/>
    <mergeCell ref="AJ1159:AK1159"/>
    <mergeCell ref="AN1159:AO1159"/>
    <mergeCell ref="H1160:I1160"/>
    <mergeCell ref="L1160:M1160"/>
    <mergeCell ref="P1160:Q1160"/>
    <mergeCell ref="T1160:U1160"/>
    <mergeCell ref="X1160:Y1160"/>
    <mergeCell ref="AB1160:AC1160"/>
    <mergeCell ref="AF1160:AG1160"/>
    <mergeCell ref="AJ1160:AK1160"/>
    <mergeCell ref="AF1158:AG1158"/>
    <mergeCell ref="AJ1158:AK1158"/>
    <mergeCell ref="AN1158:AO1158"/>
    <mergeCell ref="H1159:I1159"/>
    <mergeCell ref="L1159:M1159"/>
    <mergeCell ref="P1159:Q1159"/>
    <mergeCell ref="T1159:U1159"/>
    <mergeCell ref="X1159:Y1159"/>
    <mergeCell ref="AB1159:AC1159"/>
    <mergeCell ref="AF1159:AG1159"/>
    <mergeCell ref="H1158:I1158"/>
    <mergeCell ref="L1158:M1158"/>
    <mergeCell ref="P1158:Q1158"/>
    <mergeCell ref="T1158:U1158"/>
    <mergeCell ref="X1158:Y1158"/>
    <mergeCell ref="AB1158:AC1158"/>
    <mergeCell ref="AN1156:AO1156"/>
    <mergeCell ref="H1157:I1157"/>
    <mergeCell ref="L1157:M1157"/>
    <mergeCell ref="P1157:Q1157"/>
    <mergeCell ref="T1157:U1157"/>
    <mergeCell ref="X1157:Y1157"/>
    <mergeCell ref="AB1157:AC1157"/>
    <mergeCell ref="AF1157:AG1157"/>
    <mergeCell ref="AJ1157:AK1157"/>
    <mergeCell ref="AN1157:AO1157"/>
    <mergeCell ref="AI1155:AK1155"/>
    <mergeCell ref="AM1155:AO1155"/>
    <mergeCell ref="H1156:I1156"/>
    <mergeCell ref="L1156:M1156"/>
    <mergeCell ref="P1156:Q1156"/>
    <mergeCell ref="T1156:U1156"/>
    <mergeCell ref="X1156:Y1156"/>
    <mergeCell ref="AB1156:AC1156"/>
    <mergeCell ref="AF1156:AG1156"/>
    <mergeCell ref="AJ1156:AK1156"/>
    <mergeCell ref="AE1154:AG1154"/>
    <mergeCell ref="AI1154:AK1154"/>
    <mergeCell ref="AM1154:AO1154"/>
    <mergeCell ref="G1155:I1155"/>
    <mergeCell ref="K1155:M1155"/>
    <mergeCell ref="O1155:Q1155"/>
    <mergeCell ref="S1155:U1155"/>
    <mergeCell ref="W1155:Y1155"/>
    <mergeCell ref="AA1155:AC1155"/>
    <mergeCell ref="AE1155:AG1155"/>
    <mergeCell ref="G1154:I1154"/>
    <mergeCell ref="K1154:M1154"/>
    <mergeCell ref="O1154:Q1154"/>
    <mergeCell ref="S1154:U1154"/>
    <mergeCell ref="W1154:Y1154"/>
    <mergeCell ref="AA1154:AC1154"/>
    <mergeCell ref="AM1152:AO1152"/>
    <mergeCell ref="G1153:I1153"/>
    <mergeCell ref="K1153:M1153"/>
    <mergeCell ref="O1153:Q1153"/>
    <mergeCell ref="S1153:U1153"/>
    <mergeCell ref="W1153:Y1153"/>
    <mergeCell ref="AA1153:AC1153"/>
    <mergeCell ref="AE1153:AG1153"/>
    <mergeCell ref="AI1153:AK1153"/>
    <mergeCell ref="AM1153:AO1153"/>
    <mergeCell ref="AI1151:AK1151"/>
    <mergeCell ref="AM1151:AO1151"/>
    <mergeCell ref="G1152:I1152"/>
    <mergeCell ref="K1152:M1152"/>
    <mergeCell ref="O1152:Q1152"/>
    <mergeCell ref="S1152:U1152"/>
    <mergeCell ref="W1152:Y1152"/>
    <mergeCell ref="AA1152:AC1152"/>
    <mergeCell ref="AE1152:AG1152"/>
    <mergeCell ref="AI1152:AK1152"/>
    <mergeCell ref="AE1150:AG1150"/>
    <mergeCell ref="AI1150:AK1150"/>
    <mergeCell ref="AM1150:AO1150"/>
    <mergeCell ref="G1151:I1151"/>
    <mergeCell ref="K1151:M1151"/>
    <mergeCell ref="O1151:Q1151"/>
    <mergeCell ref="S1151:U1151"/>
    <mergeCell ref="W1151:Y1151"/>
    <mergeCell ref="AA1151:AC1151"/>
    <mergeCell ref="AE1151:AG1151"/>
    <mergeCell ref="G1150:I1150"/>
    <mergeCell ref="K1150:M1150"/>
    <mergeCell ref="O1150:Q1150"/>
    <mergeCell ref="S1150:U1150"/>
    <mergeCell ref="W1150:Y1150"/>
    <mergeCell ref="AA1150:AC1150"/>
    <mergeCell ref="AM1148:AO1148"/>
    <mergeCell ref="G1149:I1149"/>
    <mergeCell ref="K1149:M1149"/>
    <mergeCell ref="O1149:Q1149"/>
    <mergeCell ref="S1149:U1149"/>
    <mergeCell ref="W1149:Y1149"/>
    <mergeCell ref="AA1149:AC1149"/>
    <mergeCell ref="AE1149:AG1149"/>
    <mergeCell ref="AI1149:AK1149"/>
    <mergeCell ref="AM1149:AO1149"/>
    <mergeCell ref="AI1147:AK1147"/>
    <mergeCell ref="AM1147:AO1147"/>
    <mergeCell ref="G1148:I1148"/>
    <mergeCell ref="K1148:M1148"/>
    <mergeCell ref="O1148:Q1148"/>
    <mergeCell ref="S1148:U1148"/>
    <mergeCell ref="W1148:Y1148"/>
    <mergeCell ref="AA1148:AC1148"/>
    <mergeCell ref="AE1148:AG1148"/>
    <mergeCell ref="AI1148:AK1148"/>
    <mergeCell ref="AE1146:AG1146"/>
    <mergeCell ref="AI1146:AK1146"/>
    <mergeCell ref="AM1146:AO1146"/>
    <mergeCell ref="G1147:I1147"/>
    <mergeCell ref="K1147:M1147"/>
    <mergeCell ref="O1147:Q1147"/>
    <mergeCell ref="S1147:U1147"/>
    <mergeCell ref="W1147:Y1147"/>
    <mergeCell ref="AA1147:AC1147"/>
    <mergeCell ref="AE1147:AG1147"/>
    <mergeCell ref="G1146:I1146"/>
    <mergeCell ref="K1146:M1146"/>
    <mergeCell ref="O1146:Q1146"/>
    <mergeCell ref="S1146:U1146"/>
    <mergeCell ref="W1146:Y1146"/>
    <mergeCell ref="AA1146:AC1146"/>
    <mergeCell ref="AN1144:AO1144"/>
    <mergeCell ref="G1145:I1145"/>
    <mergeCell ref="K1145:M1145"/>
    <mergeCell ref="O1145:Q1145"/>
    <mergeCell ref="S1145:U1145"/>
    <mergeCell ref="W1145:Y1145"/>
    <mergeCell ref="AA1145:AC1145"/>
    <mergeCell ref="AE1145:AG1145"/>
    <mergeCell ref="AI1145:AK1145"/>
    <mergeCell ref="AM1145:AO1145"/>
    <mergeCell ref="AM1143:AO1143"/>
    <mergeCell ref="A1144:E1144"/>
    <mergeCell ref="H1144:I1144"/>
    <mergeCell ref="L1144:M1144"/>
    <mergeCell ref="P1144:Q1144"/>
    <mergeCell ref="T1144:U1144"/>
    <mergeCell ref="X1144:Y1144"/>
    <mergeCell ref="AB1144:AC1144"/>
    <mergeCell ref="AF1144:AG1144"/>
    <mergeCell ref="AJ1144:AK1144"/>
    <mergeCell ref="AI1142:AK1142"/>
    <mergeCell ref="AM1142:AO1142"/>
    <mergeCell ref="G1143:I1143"/>
    <mergeCell ref="K1143:M1143"/>
    <mergeCell ref="O1143:Q1143"/>
    <mergeCell ref="S1143:U1143"/>
    <mergeCell ref="W1143:Y1143"/>
    <mergeCell ref="AA1143:AC1143"/>
    <mergeCell ref="AE1143:AG1143"/>
    <mergeCell ref="AI1143:AK1143"/>
    <mergeCell ref="AF1141:AG1141"/>
    <mergeCell ref="AJ1141:AK1141"/>
    <mergeCell ref="AN1141:AO1141"/>
    <mergeCell ref="G1142:I1142"/>
    <mergeCell ref="K1142:M1142"/>
    <mergeCell ref="O1142:Q1142"/>
    <mergeCell ref="S1142:U1142"/>
    <mergeCell ref="W1142:Y1142"/>
    <mergeCell ref="AA1142:AC1142"/>
    <mergeCell ref="AE1142:AG1142"/>
    <mergeCell ref="H1141:I1141"/>
    <mergeCell ref="L1141:M1141"/>
    <mergeCell ref="P1141:Q1141"/>
    <mergeCell ref="T1141:U1141"/>
    <mergeCell ref="X1141:Y1141"/>
    <mergeCell ref="AB1141:AC1141"/>
    <mergeCell ref="AM1139:AO1139"/>
    <mergeCell ref="H1140:I1140"/>
    <mergeCell ref="L1140:M1140"/>
    <mergeCell ref="P1140:Q1140"/>
    <mergeCell ref="T1140:U1140"/>
    <mergeCell ref="X1140:Y1140"/>
    <mergeCell ref="AB1140:AC1140"/>
    <mergeCell ref="AF1140:AG1140"/>
    <mergeCell ref="AJ1140:AK1140"/>
    <mergeCell ref="AN1140:AO1140"/>
    <mergeCell ref="AI1138:AK1138"/>
    <mergeCell ref="AM1138:AO1138"/>
    <mergeCell ref="G1139:I1139"/>
    <mergeCell ref="K1139:M1139"/>
    <mergeCell ref="O1139:Q1139"/>
    <mergeCell ref="S1139:U1139"/>
    <mergeCell ref="W1139:Y1139"/>
    <mergeCell ref="AA1139:AC1139"/>
    <mergeCell ref="AE1139:AG1139"/>
    <mergeCell ref="AI1139:AK1139"/>
    <mergeCell ref="AF1137:AG1137"/>
    <mergeCell ref="AJ1137:AK1137"/>
    <mergeCell ref="AN1137:AO1137"/>
    <mergeCell ref="G1138:I1138"/>
    <mergeCell ref="K1138:M1138"/>
    <mergeCell ref="O1138:Q1138"/>
    <mergeCell ref="S1138:U1138"/>
    <mergeCell ref="W1138:Y1138"/>
    <mergeCell ref="AA1138:AC1138"/>
    <mergeCell ref="AE1138:AG1138"/>
    <mergeCell ref="H1137:I1137"/>
    <mergeCell ref="L1137:M1137"/>
    <mergeCell ref="P1137:Q1137"/>
    <mergeCell ref="T1137:U1137"/>
    <mergeCell ref="X1137:Y1137"/>
    <mergeCell ref="AB1137:AC1137"/>
    <mergeCell ref="AN1135:AO1135"/>
    <mergeCell ref="H1136:I1136"/>
    <mergeCell ref="L1136:M1136"/>
    <mergeCell ref="P1136:Q1136"/>
    <mergeCell ref="T1136:U1136"/>
    <mergeCell ref="X1136:Y1136"/>
    <mergeCell ref="AB1136:AC1136"/>
    <mergeCell ref="AF1136:AG1136"/>
    <mergeCell ref="AJ1136:AK1136"/>
    <mergeCell ref="AN1136:AO1136"/>
    <mergeCell ref="AJ1134:AK1134"/>
    <mergeCell ref="AN1134:AO1134"/>
    <mergeCell ref="H1135:I1135"/>
    <mergeCell ref="L1135:M1135"/>
    <mergeCell ref="P1135:Q1135"/>
    <mergeCell ref="T1135:U1135"/>
    <mergeCell ref="X1135:Y1135"/>
    <mergeCell ref="AB1135:AC1135"/>
    <mergeCell ref="AF1135:AG1135"/>
    <mergeCell ref="AJ1135:AK1135"/>
    <mergeCell ref="AE1133:AG1133"/>
    <mergeCell ref="AI1133:AK1133"/>
    <mergeCell ref="AM1133:AO1133"/>
    <mergeCell ref="H1134:I1134"/>
    <mergeCell ref="L1134:M1134"/>
    <mergeCell ref="P1134:Q1134"/>
    <mergeCell ref="T1134:U1134"/>
    <mergeCell ref="X1134:Y1134"/>
    <mergeCell ref="AB1134:AC1134"/>
    <mergeCell ref="AF1134:AG1134"/>
    <mergeCell ref="G1133:I1133"/>
    <mergeCell ref="K1133:M1133"/>
    <mergeCell ref="O1133:Q1133"/>
    <mergeCell ref="S1133:U1133"/>
    <mergeCell ref="W1133:Y1133"/>
    <mergeCell ref="AA1133:AC1133"/>
    <mergeCell ref="AM1131:AO1131"/>
    <mergeCell ref="G1132:I1132"/>
    <mergeCell ref="K1132:M1132"/>
    <mergeCell ref="O1132:Q1132"/>
    <mergeCell ref="S1132:U1132"/>
    <mergeCell ref="W1132:Y1132"/>
    <mergeCell ref="AA1132:AC1132"/>
    <mergeCell ref="AE1132:AG1132"/>
    <mergeCell ref="AI1132:AK1132"/>
    <mergeCell ref="AM1132:AO1132"/>
    <mergeCell ref="AI1130:AK1130"/>
    <mergeCell ref="AM1130:AO1130"/>
    <mergeCell ref="G1131:I1131"/>
    <mergeCell ref="K1131:M1131"/>
    <mergeCell ref="O1131:Q1131"/>
    <mergeCell ref="S1131:U1131"/>
    <mergeCell ref="W1131:Y1131"/>
    <mergeCell ref="AA1131:AC1131"/>
    <mergeCell ref="AE1131:AG1131"/>
    <mergeCell ref="AI1131:AK1131"/>
    <mergeCell ref="AF1129:AG1129"/>
    <mergeCell ref="AJ1129:AK1129"/>
    <mergeCell ref="AN1129:AO1129"/>
    <mergeCell ref="G1130:I1130"/>
    <mergeCell ref="K1130:M1130"/>
    <mergeCell ref="O1130:Q1130"/>
    <mergeCell ref="S1130:U1130"/>
    <mergeCell ref="W1130:Y1130"/>
    <mergeCell ref="AA1130:AC1130"/>
    <mergeCell ref="AE1130:AG1130"/>
    <mergeCell ref="H1129:I1129"/>
    <mergeCell ref="L1129:M1129"/>
    <mergeCell ref="P1129:Q1129"/>
    <mergeCell ref="T1129:U1129"/>
    <mergeCell ref="X1129:Y1129"/>
    <mergeCell ref="AB1129:AC1129"/>
    <mergeCell ref="AM1127:AO1127"/>
    <mergeCell ref="H1128:I1128"/>
    <mergeCell ref="L1128:M1128"/>
    <mergeCell ref="P1128:Q1128"/>
    <mergeCell ref="T1128:U1128"/>
    <mergeCell ref="X1128:Y1128"/>
    <mergeCell ref="AB1128:AC1128"/>
    <mergeCell ref="AF1128:AG1128"/>
    <mergeCell ref="AJ1128:AK1128"/>
    <mergeCell ref="AN1128:AO1128"/>
    <mergeCell ref="AI1126:AK1126"/>
    <mergeCell ref="AM1126:AO1126"/>
    <mergeCell ref="G1127:I1127"/>
    <mergeCell ref="K1127:M1127"/>
    <mergeCell ref="O1127:Q1127"/>
    <mergeCell ref="S1127:U1127"/>
    <mergeCell ref="W1127:Y1127"/>
    <mergeCell ref="AA1127:AC1127"/>
    <mergeCell ref="AE1127:AG1127"/>
    <mergeCell ref="AI1127:AK1127"/>
    <mergeCell ref="AF1125:AG1125"/>
    <mergeCell ref="AJ1125:AK1125"/>
    <mergeCell ref="AN1125:AO1125"/>
    <mergeCell ref="G1126:I1126"/>
    <mergeCell ref="K1126:M1126"/>
    <mergeCell ref="O1126:Q1126"/>
    <mergeCell ref="S1126:U1126"/>
    <mergeCell ref="W1126:Y1126"/>
    <mergeCell ref="AA1126:AC1126"/>
    <mergeCell ref="AE1126:AG1126"/>
    <mergeCell ref="H1125:I1125"/>
    <mergeCell ref="L1125:M1125"/>
    <mergeCell ref="P1125:Q1125"/>
    <mergeCell ref="T1125:U1125"/>
    <mergeCell ref="X1125:Y1125"/>
    <mergeCell ref="AB1125:AC1125"/>
    <mergeCell ref="AM1123:AO1123"/>
    <mergeCell ref="H1124:I1124"/>
    <mergeCell ref="L1124:M1124"/>
    <mergeCell ref="P1124:Q1124"/>
    <mergeCell ref="T1124:U1124"/>
    <mergeCell ref="X1124:Y1124"/>
    <mergeCell ref="AB1124:AC1124"/>
    <mergeCell ref="AF1124:AG1124"/>
    <mergeCell ref="AJ1124:AK1124"/>
    <mergeCell ref="AN1124:AO1124"/>
    <mergeCell ref="AI1122:AK1122"/>
    <mergeCell ref="AM1122:AO1122"/>
    <mergeCell ref="G1123:I1123"/>
    <mergeCell ref="K1123:M1123"/>
    <mergeCell ref="O1123:Q1123"/>
    <mergeCell ref="S1123:U1123"/>
    <mergeCell ref="W1123:Y1123"/>
    <mergeCell ref="AA1123:AC1123"/>
    <mergeCell ref="AE1123:AG1123"/>
    <mergeCell ref="AI1123:AK1123"/>
    <mergeCell ref="AF1121:AG1121"/>
    <mergeCell ref="AJ1121:AK1121"/>
    <mergeCell ref="AN1121:AO1121"/>
    <mergeCell ref="G1122:I1122"/>
    <mergeCell ref="K1122:M1122"/>
    <mergeCell ref="O1122:Q1122"/>
    <mergeCell ref="S1122:U1122"/>
    <mergeCell ref="W1122:Y1122"/>
    <mergeCell ref="AA1122:AC1122"/>
    <mergeCell ref="AE1122:AG1122"/>
    <mergeCell ref="H1121:I1121"/>
    <mergeCell ref="L1121:M1121"/>
    <mergeCell ref="P1121:Q1121"/>
    <mergeCell ref="T1121:U1121"/>
    <mergeCell ref="X1121:Y1121"/>
    <mergeCell ref="AB1121:AC1121"/>
    <mergeCell ref="AM1119:AO1119"/>
    <mergeCell ref="H1120:I1120"/>
    <mergeCell ref="L1120:M1120"/>
    <mergeCell ref="P1120:Q1120"/>
    <mergeCell ref="T1120:U1120"/>
    <mergeCell ref="X1120:Y1120"/>
    <mergeCell ref="AB1120:AC1120"/>
    <mergeCell ref="AF1120:AG1120"/>
    <mergeCell ref="AJ1120:AK1120"/>
    <mergeCell ref="AN1120:AO1120"/>
    <mergeCell ref="AI1118:AK1118"/>
    <mergeCell ref="AM1118:AO1118"/>
    <mergeCell ref="G1119:I1119"/>
    <mergeCell ref="K1119:M1119"/>
    <mergeCell ref="O1119:Q1119"/>
    <mergeCell ref="S1119:U1119"/>
    <mergeCell ref="W1119:Y1119"/>
    <mergeCell ref="AA1119:AC1119"/>
    <mergeCell ref="AE1119:AG1119"/>
    <mergeCell ref="AI1119:AK1119"/>
    <mergeCell ref="AF1117:AG1117"/>
    <mergeCell ref="AJ1117:AK1117"/>
    <mergeCell ref="AN1117:AO1117"/>
    <mergeCell ref="G1118:I1118"/>
    <mergeCell ref="K1118:M1118"/>
    <mergeCell ref="O1118:Q1118"/>
    <mergeCell ref="S1118:U1118"/>
    <mergeCell ref="W1118:Y1118"/>
    <mergeCell ref="AA1118:AC1118"/>
    <mergeCell ref="AE1118:AG1118"/>
    <mergeCell ref="H1117:I1117"/>
    <mergeCell ref="L1117:M1117"/>
    <mergeCell ref="P1117:Q1117"/>
    <mergeCell ref="T1117:U1117"/>
    <mergeCell ref="X1117:Y1117"/>
    <mergeCell ref="AB1117:AC1117"/>
    <mergeCell ref="AN1115:AO1115"/>
    <mergeCell ref="H1116:I1116"/>
    <mergeCell ref="L1116:M1116"/>
    <mergeCell ref="P1116:Q1116"/>
    <mergeCell ref="T1116:U1116"/>
    <mergeCell ref="X1116:Y1116"/>
    <mergeCell ref="AB1116:AC1116"/>
    <mergeCell ref="AF1116:AG1116"/>
    <mergeCell ref="AJ1116:AK1116"/>
    <mergeCell ref="AN1116:AO1116"/>
    <mergeCell ref="AI1114:AK1114"/>
    <mergeCell ref="AM1114:AO1114"/>
    <mergeCell ref="H1115:I1115"/>
    <mergeCell ref="L1115:M1115"/>
    <mergeCell ref="P1115:Q1115"/>
    <mergeCell ref="T1115:U1115"/>
    <mergeCell ref="X1115:Y1115"/>
    <mergeCell ref="AB1115:AC1115"/>
    <mergeCell ref="AF1115:AG1115"/>
    <mergeCell ref="AJ1115:AK1115"/>
    <mergeCell ref="AE1113:AG1113"/>
    <mergeCell ref="AI1113:AK1113"/>
    <mergeCell ref="AM1113:AO1113"/>
    <mergeCell ref="G1114:I1114"/>
    <mergeCell ref="K1114:M1114"/>
    <mergeCell ref="O1114:Q1114"/>
    <mergeCell ref="S1114:U1114"/>
    <mergeCell ref="W1114:Y1114"/>
    <mergeCell ref="AA1114:AC1114"/>
    <mergeCell ref="AE1114:AG1114"/>
    <mergeCell ref="G1113:I1113"/>
    <mergeCell ref="K1113:M1113"/>
    <mergeCell ref="O1113:Q1113"/>
    <mergeCell ref="S1113:U1113"/>
    <mergeCell ref="W1113:Y1113"/>
    <mergeCell ref="AA1113:AC1113"/>
    <mergeCell ref="AN1111:AO1111"/>
    <mergeCell ref="G1112:I1112"/>
    <mergeCell ref="K1112:M1112"/>
    <mergeCell ref="O1112:Q1112"/>
    <mergeCell ref="S1112:U1112"/>
    <mergeCell ref="W1112:Y1112"/>
    <mergeCell ref="AA1112:AC1112"/>
    <mergeCell ref="AE1112:AG1112"/>
    <mergeCell ref="AI1112:AK1112"/>
    <mergeCell ref="AM1112:AO1112"/>
    <mergeCell ref="AJ1110:AK1110"/>
    <mergeCell ref="AN1110:AO1110"/>
    <mergeCell ref="H1111:I1111"/>
    <mergeCell ref="L1111:M1111"/>
    <mergeCell ref="P1111:Q1111"/>
    <mergeCell ref="T1111:U1111"/>
    <mergeCell ref="X1111:Y1111"/>
    <mergeCell ref="AB1111:AC1111"/>
    <mergeCell ref="AF1111:AG1111"/>
    <mergeCell ref="AJ1111:AK1111"/>
    <mergeCell ref="AE1109:AG1109"/>
    <mergeCell ref="AI1109:AK1109"/>
    <mergeCell ref="AM1109:AO1109"/>
    <mergeCell ref="H1110:I1110"/>
    <mergeCell ref="L1110:M1110"/>
    <mergeCell ref="P1110:Q1110"/>
    <mergeCell ref="T1110:U1110"/>
    <mergeCell ref="X1110:Y1110"/>
    <mergeCell ref="AB1110:AC1110"/>
    <mergeCell ref="AF1110:AG1110"/>
    <mergeCell ref="G1109:I1109"/>
    <mergeCell ref="K1109:M1109"/>
    <mergeCell ref="O1109:Q1109"/>
    <mergeCell ref="S1109:U1109"/>
    <mergeCell ref="W1109:Y1109"/>
    <mergeCell ref="AA1109:AC1109"/>
    <mergeCell ref="AN1107:AO1107"/>
    <mergeCell ref="G1108:I1108"/>
    <mergeCell ref="K1108:M1108"/>
    <mergeCell ref="O1108:Q1108"/>
    <mergeCell ref="S1108:U1108"/>
    <mergeCell ref="W1108:Y1108"/>
    <mergeCell ref="AA1108:AC1108"/>
    <mergeCell ref="AE1108:AG1108"/>
    <mergeCell ref="AI1108:AK1108"/>
    <mergeCell ref="AM1108:AO1108"/>
    <mergeCell ref="AJ1106:AK1106"/>
    <mergeCell ref="AN1106:AO1106"/>
    <mergeCell ref="H1107:I1107"/>
    <mergeCell ref="L1107:M1107"/>
    <mergeCell ref="P1107:Q1107"/>
    <mergeCell ref="T1107:U1107"/>
    <mergeCell ref="X1107:Y1107"/>
    <mergeCell ref="AB1107:AC1107"/>
    <mergeCell ref="AF1107:AG1107"/>
    <mergeCell ref="AJ1107:AK1107"/>
    <mergeCell ref="AE1105:AG1105"/>
    <mergeCell ref="AI1105:AK1105"/>
    <mergeCell ref="AM1105:AO1105"/>
    <mergeCell ref="H1106:I1106"/>
    <mergeCell ref="L1106:M1106"/>
    <mergeCell ref="P1106:Q1106"/>
    <mergeCell ref="T1106:U1106"/>
    <mergeCell ref="X1106:Y1106"/>
    <mergeCell ref="AB1106:AC1106"/>
    <mergeCell ref="AF1106:AG1106"/>
    <mergeCell ref="G1105:I1105"/>
    <mergeCell ref="K1105:M1105"/>
    <mergeCell ref="O1105:Q1105"/>
    <mergeCell ref="S1105:U1105"/>
    <mergeCell ref="W1105:Y1105"/>
    <mergeCell ref="AA1105:AC1105"/>
    <mergeCell ref="AM1103:AO1103"/>
    <mergeCell ref="G1104:I1104"/>
    <mergeCell ref="K1104:M1104"/>
    <mergeCell ref="O1104:Q1104"/>
    <mergeCell ref="S1104:U1104"/>
    <mergeCell ref="W1104:Y1104"/>
    <mergeCell ref="AA1104:AC1104"/>
    <mergeCell ref="AE1104:AG1104"/>
    <mergeCell ref="AI1104:AK1104"/>
    <mergeCell ref="AM1104:AO1104"/>
    <mergeCell ref="AI1102:AK1102"/>
    <mergeCell ref="AM1102:AO1102"/>
    <mergeCell ref="G1103:I1103"/>
    <mergeCell ref="K1103:M1103"/>
    <mergeCell ref="O1103:Q1103"/>
    <mergeCell ref="S1103:U1103"/>
    <mergeCell ref="W1103:Y1103"/>
    <mergeCell ref="AA1103:AC1103"/>
    <mergeCell ref="AE1103:AG1103"/>
    <mergeCell ref="AI1103:AK1103"/>
    <mergeCell ref="AE1101:AG1101"/>
    <mergeCell ref="AI1101:AK1101"/>
    <mergeCell ref="AM1101:AO1101"/>
    <mergeCell ref="G1102:I1102"/>
    <mergeCell ref="K1102:M1102"/>
    <mergeCell ref="O1102:Q1102"/>
    <mergeCell ref="S1102:U1102"/>
    <mergeCell ref="W1102:Y1102"/>
    <mergeCell ref="AA1102:AC1102"/>
    <mergeCell ref="AE1102:AG1102"/>
    <mergeCell ref="AB1100:AC1100"/>
    <mergeCell ref="AF1100:AG1100"/>
    <mergeCell ref="AJ1100:AK1100"/>
    <mergeCell ref="AN1100:AO1100"/>
    <mergeCell ref="G1101:I1101"/>
    <mergeCell ref="K1101:M1101"/>
    <mergeCell ref="O1101:Q1101"/>
    <mergeCell ref="S1101:U1101"/>
    <mergeCell ref="W1101:Y1101"/>
    <mergeCell ref="AA1101:AC1101"/>
    <mergeCell ref="A1100:E1100"/>
    <mergeCell ref="H1100:I1100"/>
    <mergeCell ref="L1100:M1100"/>
    <mergeCell ref="P1100:Q1100"/>
    <mergeCell ref="T1100:U1100"/>
    <mergeCell ref="X1100:Y1100"/>
    <mergeCell ref="AM1098:AO1098"/>
    <mergeCell ref="G1099:I1099"/>
    <mergeCell ref="K1099:M1099"/>
    <mergeCell ref="O1099:Q1099"/>
    <mergeCell ref="S1099:U1099"/>
    <mergeCell ref="W1099:Y1099"/>
    <mergeCell ref="AA1099:AC1099"/>
    <mergeCell ref="AE1099:AG1099"/>
    <mergeCell ref="AI1099:AK1099"/>
    <mergeCell ref="AM1099:AO1099"/>
    <mergeCell ref="AJ1097:AK1097"/>
    <mergeCell ref="AN1097:AO1097"/>
    <mergeCell ref="G1098:I1098"/>
    <mergeCell ref="K1098:M1098"/>
    <mergeCell ref="O1098:Q1098"/>
    <mergeCell ref="S1098:U1098"/>
    <mergeCell ref="W1098:Y1098"/>
    <mergeCell ref="AA1098:AC1098"/>
    <mergeCell ref="AE1098:AG1098"/>
    <mergeCell ref="AI1098:AK1098"/>
    <mergeCell ref="AF1096:AG1096"/>
    <mergeCell ref="AJ1096:AK1096"/>
    <mergeCell ref="AN1096:AO1096"/>
    <mergeCell ref="H1097:I1097"/>
    <mergeCell ref="L1097:M1097"/>
    <mergeCell ref="P1097:Q1097"/>
    <mergeCell ref="T1097:U1097"/>
    <mergeCell ref="X1097:Y1097"/>
    <mergeCell ref="AB1097:AC1097"/>
    <mergeCell ref="AF1097:AG1097"/>
    <mergeCell ref="H1096:I1096"/>
    <mergeCell ref="L1096:M1096"/>
    <mergeCell ref="P1096:Q1096"/>
    <mergeCell ref="T1096:U1096"/>
    <mergeCell ref="X1096:Y1096"/>
    <mergeCell ref="AB1096:AC1096"/>
    <mergeCell ref="AM1094:AO1094"/>
    <mergeCell ref="G1095:I1095"/>
    <mergeCell ref="K1095:M1095"/>
    <mergeCell ref="O1095:Q1095"/>
    <mergeCell ref="S1095:U1095"/>
    <mergeCell ref="W1095:Y1095"/>
    <mergeCell ref="AA1095:AC1095"/>
    <mergeCell ref="AE1095:AG1095"/>
    <mergeCell ref="AI1095:AK1095"/>
    <mergeCell ref="AM1095:AO1095"/>
    <mergeCell ref="AJ1093:AK1093"/>
    <mergeCell ref="AN1093:AO1093"/>
    <mergeCell ref="G1094:I1094"/>
    <mergeCell ref="K1094:M1094"/>
    <mergeCell ref="O1094:Q1094"/>
    <mergeCell ref="S1094:U1094"/>
    <mergeCell ref="W1094:Y1094"/>
    <mergeCell ref="AA1094:AC1094"/>
    <mergeCell ref="AE1094:AG1094"/>
    <mergeCell ref="AI1094:AK1094"/>
    <mergeCell ref="AF1092:AG1092"/>
    <mergeCell ref="AJ1092:AK1092"/>
    <mergeCell ref="AN1092:AO1092"/>
    <mergeCell ref="H1093:I1093"/>
    <mergeCell ref="L1093:M1093"/>
    <mergeCell ref="P1093:Q1093"/>
    <mergeCell ref="T1093:U1093"/>
    <mergeCell ref="X1093:Y1093"/>
    <mergeCell ref="AB1093:AC1093"/>
    <mergeCell ref="AF1093:AG1093"/>
    <mergeCell ref="H1092:I1092"/>
    <mergeCell ref="L1092:M1092"/>
    <mergeCell ref="P1092:Q1092"/>
    <mergeCell ref="T1092:U1092"/>
    <mergeCell ref="X1092:Y1092"/>
    <mergeCell ref="AB1092:AC1092"/>
    <mergeCell ref="AN1090:AO1090"/>
    <mergeCell ref="H1091:I1091"/>
    <mergeCell ref="L1091:M1091"/>
    <mergeCell ref="P1091:Q1091"/>
    <mergeCell ref="T1091:U1091"/>
    <mergeCell ref="X1091:Y1091"/>
    <mergeCell ref="AB1091:AC1091"/>
    <mergeCell ref="AF1091:AG1091"/>
    <mergeCell ref="AJ1091:AK1091"/>
    <mergeCell ref="AN1091:AO1091"/>
    <mergeCell ref="AJ1089:AK1089"/>
    <mergeCell ref="AN1089:AO1089"/>
    <mergeCell ref="H1090:I1090"/>
    <mergeCell ref="L1090:M1090"/>
    <mergeCell ref="P1090:Q1090"/>
    <mergeCell ref="T1090:U1090"/>
    <mergeCell ref="X1090:Y1090"/>
    <mergeCell ref="AB1090:AC1090"/>
    <mergeCell ref="AF1090:AG1090"/>
    <mergeCell ref="AJ1090:AK1090"/>
    <mergeCell ref="AF1088:AG1088"/>
    <mergeCell ref="AJ1088:AK1088"/>
    <mergeCell ref="AN1088:AO1088"/>
    <mergeCell ref="H1089:I1089"/>
    <mergeCell ref="L1089:M1089"/>
    <mergeCell ref="P1089:Q1089"/>
    <mergeCell ref="T1089:U1089"/>
    <mergeCell ref="X1089:Y1089"/>
    <mergeCell ref="AB1089:AC1089"/>
    <mergeCell ref="AF1089:AG1089"/>
    <mergeCell ref="H1088:I1088"/>
    <mergeCell ref="L1088:M1088"/>
    <mergeCell ref="P1088:Q1088"/>
    <mergeCell ref="T1088:U1088"/>
    <mergeCell ref="X1088:Y1088"/>
    <mergeCell ref="AB1088:AC1088"/>
    <mergeCell ref="AN1086:AO1086"/>
    <mergeCell ref="H1087:I1087"/>
    <mergeCell ref="L1087:M1087"/>
    <mergeCell ref="P1087:Q1087"/>
    <mergeCell ref="T1087:U1087"/>
    <mergeCell ref="X1087:Y1087"/>
    <mergeCell ref="AB1087:AC1087"/>
    <mergeCell ref="AF1087:AG1087"/>
    <mergeCell ref="AJ1087:AK1087"/>
    <mergeCell ref="AN1087:AO1087"/>
    <mergeCell ref="AJ1085:AK1085"/>
    <mergeCell ref="AN1085:AO1085"/>
    <mergeCell ref="H1086:I1086"/>
    <mergeCell ref="L1086:M1086"/>
    <mergeCell ref="P1086:Q1086"/>
    <mergeCell ref="T1086:U1086"/>
    <mergeCell ref="X1086:Y1086"/>
    <mergeCell ref="AB1086:AC1086"/>
    <mergeCell ref="AF1086:AG1086"/>
    <mergeCell ref="AJ1086:AK1086"/>
    <mergeCell ref="AE1084:AG1084"/>
    <mergeCell ref="AI1084:AK1084"/>
    <mergeCell ref="AM1084:AO1084"/>
    <mergeCell ref="H1085:I1085"/>
    <mergeCell ref="L1085:M1085"/>
    <mergeCell ref="P1085:Q1085"/>
    <mergeCell ref="T1085:U1085"/>
    <mergeCell ref="X1085:Y1085"/>
    <mergeCell ref="AB1085:AC1085"/>
    <mergeCell ref="AF1085:AG1085"/>
    <mergeCell ref="G1084:I1084"/>
    <mergeCell ref="K1084:M1084"/>
    <mergeCell ref="O1084:Q1084"/>
    <mergeCell ref="S1084:U1084"/>
    <mergeCell ref="W1084:Y1084"/>
    <mergeCell ref="AA1084:AC1084"/>
    <mergeCell ref="AN1082:AO1082"/>
    <mergeCell ref="G1083:I1083"/>
    <mergeCell ref="K1083:M1083"/>
    <mergeCell ref="O1083:Q1083"/>
    <mergeCell ref="S1083:U1083"/>
    <mergeCell ref="W1083:Y1083"/>
    <mergeCell ref="AA1083:AC1083"/>
    <mergeCell ref="AE1083:AG1083"/>
    <mergeCell ref="AI1083:AK1083"/>
    <mergeCell ref="AM1083:AO1083"/>
    <mergeCell ref="AJ1081:AK1081"/>
    <mergeCell ref="AN1081:AO1081"/>
    <mergeCell ref="H1082:I1082"/>
    <mergeCell ref="L1082:M1082"/>
    <mergeCell ref="P1082:Q1082"/>
    <mergeCell ref="T1082:U1082"/>
    <mergeCell ref="X1082:Y1082"/>
    <mergeCell ref="AB1082:AC1082"/>
    <mergeCell ref="AF1082:AG1082"/>
    <mergeCell ref="AJ1082:AK1082"/>
    <mergeCell ref="AF1080:AG1080"/>
    <mergeCell ref="AJ1080:AK1080"/>
    <mergeCell ref="AN1080:AO1080"/>
    <mergeCell ref="H1081:I1081"/>
    <mergeCell ref="L1081:M1081"/>
    <mergeCell ref="P1081:Q1081"/>
    <mergeCell ref="T1081:U1081"/>
    <mergeCell ref="X1081:Y1081"/>
    <mergeCell ref="AB1081:AC1081"/>
    <mergeCell ref="AF1081:AG1081"/>
    <mergeCell ref="H1080:I1080"/>
    <mergeCell ref="L1080:M1080"/>
    <mergeCell ref="P1080:Q1080"/>
    <mergeCell ref="T1080:U1080"/>
    <mergeCell ref="X1080:Y1080"/>
    <mergeCell ref="AB1080:AC1080"/>
    <mergeCell ref="AN1078:AO1078"/>
    <mergeCell ref="H1079:I1079"/>
    <mergeCell ref="L1079:M1079"/>
    <mergeCell ref="P1079:Q1079"/>
    <mergeCell ref="T1079:U1079"/>
    <mergeCell ref="X1079:Y1079"/>
    <mergeCell ref="AB1079:AC1079"/>
    <mergeCell ref="AF1079:AG1079"/>
    <mergeCell ref="AJ1079:AK1079"/>
    <mergeCell ref="AN1079:AO1079"/>
    <mergeCell ref="AJ1077:AK1077"/>
    <mergeCell ref="AN1077:AO1077"/>
    <mergeCell ref="H1078:I1078"/>
    <mergeCell ref="L1078:M1078"/>
    <mergeCell ref="P1078:Q1078"/>
    <mergeCell ref="T1078:U1078"/>
    <mergeCell ref="X1078:Y1078"/>
    <mergeCell ref="AB1078:AC1078"/>
    <mergeCell ref="AF1078:AG1078"/>
    <mergeCell ref="AJ1078:AK1078"/>
    <mergeCell ref="AE1076:AG1076"/>
    <mergeCell ref="AI1076:AK1076"/>
    <mergeCell ref="AM1076:AO1076"/>
    <mergeCell ref="H1077:I1077"/>
    <mergeCell ref="L1077:M1077"/>
    <mergeCell ref="P1077:Q1077"/>
    <mergeCell ref="T1077:U1077"/>
    <mergeCell ref="X1077:Y1077"/>
    <mergeCell ref="AB1077:AC1077"/>
    <mergeCell ref="AF1077:AG1077"/>
    <mergeCell ref="G1076:I1076"/>
    <mergeCell ref="K1076:M1076"/>
    <mergeCell ref="O1076:Q1076"/>
    <mergeCell ref="S1076:U1076"/>
    <mergeCell ref="W1076:Y1076"/>
    <mergeCell ref="AA1076:AC1076"/>
    <mergeCell ref="AN1074:AO1074"/>
    <mergeCell ref="G1075:I1075"/>
    <mergeCell ref="K1075:M1075"/>
    <mergeCell ref="O1075:Q1075"/>
    <mergeCell ref="S1075:U1075"/>
    <mergeCell ref="W1075:Y1075"/>
    <mergeCell ref="AA1075:AC1075"/>
    <mergeCell ref="AE1075:AG1075"/>
    <mergeCell ref="AI1075:AK1075"/>
    <mergeCell ref="AM1075:AO1075"/>
    <mergeCell ref="AJ1073:AK1073"/>
    <mergeCell ref="AN1073:AO1073"/>
    <mergeCell ref="H1074:I1074"/>
    <mergeCell ref="L1074:M1074"/>
    <mergeCell ref="P1074:Q1074"/>
    <mergeCell ref="T1074:U1074"/>
    <mergeCell ref="X1074:Y1074"/>
    <mergeCell ref="AB1074:AC1074"/>
    <mergeCell ref="AF1074:AG1074"/>
    <mergeCell ref="AJ1074:AK1074"/>
    <mergeCell ref="AF1072:AG1072"/>
    <mergeCell ref="AJ1072:AK1072"/>
    <mergeCell ref="AN1072:AO1072"/>
    <mergeCell ref="H1073:I1073"/>
    <mergeCell ref="L1073:M1073"/>
    <mergeCell ref="P1073:Q1073"/>
    <mergeCell ref="T1073:U1073"/>
    <mergeCell ref="X1073:Y1073"/>
    <mergeCell ref="AB1073:AC1073"/>
    <mergeCell ref="AF1073:AG1073"/>
    <mergeCell ref="H1072:I1072"/>
    <mergeCell ref="L1072:M1072"/>
    <mergeCell ref="P1072:Q1072"/>
    <mergeCell ref="T1072:U1072"/>
    <mergeCell ref="X1072:Y1072"/>
    <mergeCell ref="AB1072:AC1072"/>
    <mergeCell ref="AN1070:AO1070"/>
    <mergeCell ref="H1071:I1071"/>
    <mergeCell ref="L1071:M1071"/>
    <mergeCell ref="P1071:Q1071"/>
    <mergeCell ref="T1071:U1071"/>
    <mergeCell ref="X1071:Y1071"/>
    <mergeCell ref="AB1071:AC1071"/>
    <mergeCell ref="AF1071:AG1071"/>
    <mergeCell ref="AJ1071:AK1071"/>
    <mergeCell ref="AN1071:AO1071"/>
    <mergeCell ref="AJ1069:AK1069"/>
    <mergeCell ref="AN1069:AO1069"/>
    <mergeCell ref="H1070:I1070"/>
    <mergeCell ref="L1070:M1070"/>
    <mergeCell ref="P1070:Q1070"/>
    <mergeCell ref="T1070:U1070"/>
    <mergeCell ref="X1070:Y1070"/>
    <mergeCell ref="AB1070:AC1070"/>
    <mergeCell ref="AF1070:AG1070"/>
    <mergeCell ref="AJ1070:AK1070"/>
    <mergeCell ref="AF1068:AG1068"/>
    <mergeCell ref="AJ1068:AK1068"/>
    <mergeCell ref="AN1068:AO1068"/>
    <mergeCell ref="H1069:I1069"/>
    <mergeCell ref="L1069:M1069"/>
    <mergeCell ref="P1069:Q1069"/>
    <mergeCell ref="T1069:U1069"/>
    <mergeCell ref="X1069:Y1069"/>
    <mergeCell ref="AB1069:AC1069"/>
    <mergeCell ref="AF1069:AG1069"/>
    <mergeCell ref="H1068:I1068"/>
    <mergeCell ref="L1068:M1068"/>
    <mergeCell ref="P1068:Q1068"/>
    <mergeCell ref="T1068:U1068"/>
    <mergeCell ref="X1068:Y1068"/>
    <mergeCell ref="AB1068:AC1068"/>
    <mergeCell ref="AN1066:AO1066"/>
    <mergeCell ref="H1067:I1067"/>
    <mergeCell ref="L1067:M1067"/>
    <mergeCell ref="P1067:Q1067"/>
    <mergeCell ref="T1067:U1067"/>
    <mergeCell ref="X1067:Y1067"/>
    <mergeCell ref="AB1067:AC1067"/>
    <mergeCell ref="AF1067:AG1067"/>
    <mergeCell ref="AJ1067:AK1067"/>
    <mergeCell ref="AN1067:AO1067"/>
    <mergeCell ref="AI1065:AK1065"/>
    <mergeCell ref="AM1065:AO1065"/>
    <mergeCell ref="H1066:I1066"/>
    <mergeCell ref="L1066:M1066"/>
    <mergeCell ref="P1066:Q1066"/>
    <mergeCell ref="T1066:U1066"/>
    <mergeCell ref="X1066:Y1066"/>
    <mergeCell ref="AB1066:AC1066"/>
    <mergeCell ref="AF1066:AG1066"/>
    <mergeCell ref="AJ1066:AK1066"/>
    <mergeCell ref="AE1064:AG1064"/>
    <mergeCell ref="AI1064:AK1064"/>
    <mergeCell ref="AM1064:AO1064"/>
    <mergeCell ref="G1065:I1065"/>
    <mergeCell ref="K1065:M1065"/>
    <mergeCell ref="O1065:Q1065"/>
    <mergeCell ref="S1065:U1065"/>
    <mergeCell ref="W1065:Y1065"/>
    <mergeCell ref="AA1065:AC1065"/>
    <mergeCell ref="AE1065:AG1065"/>
    <mergeCell ref="G1064:I1064"/>
    <mergeCell ref="K1064:M1064"/>
    <mergeCell ref="O1064:Q1064"/>
    <mergeCell ref="S1064:U1064"/>
    <mergeCell ref="W1064:Y1064"/>
    <mergeCell ref="AA1064:AC1064"/>
    <mergeCell ref="AN1062:AO1062"/>
    <mergeCell ref="H1063:I1063"/>
    <mergeCell ref="L1063:M1063"/>
    <mergeCell ref="P1063:Q1063"/>
    <mergeCell ref="T1063:U1063"/>
    <mergeCell ref="X1063:Y1063"/>
    <mergeCell ref="AB1063:AC1063"/>
    <mergeCell ref="AF1063:AG1063"/>
    <mergeCell ref="AJ1063:AK1063"/>
    <mergeCell ref="AN1063:AO1063"/>
    <mergeCell ref="AJ1061:AK1061"/>
    <mergeCell ref="AN1061:AO1061"/>
    <mergeCell ref="H1062:I1062"/>
    <mergeCell ref="L1062:M1062"/>
    <mergeCell ref="P1062:Q1062"/>
    <mergeCell ref="T1062:U1062"/>
    <mergeCell ref="X1062:Y1062"/>
    <mergeCell ref="AB1062:AC1062"/>
    <mergeCell ref="AF1062:AG1062"/>
    <mergeCell ref="AJ1062:AK1062"/>
    <mergeCell ref="AF1060:AG1060"/>
    <mergeCell ref="AJ1060:AK1060"/>
    <mergeCell ref="AN1060:AO1060"/>
    <mergeCell ref="H1061:I1061"/>
    <mergeCell ref="L1061:M1061"/>
    <mergeCell ref="P1061:Q1061"/>
    <mergeCell ref="T1061:U1061"/>
    <mergeCell ref="X1061:Y1061"/>
    <mergeCell ref="AB1061:AC1061"/>
    <mergeCell ref="AF1061:AG1061"/>
    <mergeCell ref="H1060:I1060"/>
    <mergeCell ref="L1060:M1060"/>
    <mergeCell ref="P1060:Q1060"/>
    <mergeCell ref="T1060:U1060"/>
    <mergeCell ref="X1060:Y1060"/>
    <mergeCell ref="AB1060:AC1060"/>
    <mergeCell ref="AN1058:AO1058"/>
    <mergeCell ref="H1059:I1059"/>
    <mergeCell ref="L1059:M1059"/>
    <mergeCell ref="P1059:Q1059"/>
    <mergeCell ref="T1059:U1059"/>
    <mergeCell ref="X1059:Y1059"/>
    <mergeCell ref="AB1059:AC1059"/>
    <mergeCell ref="AF1059:AG1059"/>
    <mergeCell ref="AJ1059:AK1059"/>
    <mergeCell ref="AN1059:AO1059"/>
    <mergeCell ref="AI1057:AK1057"/>
    <mergeCell ref="AM1057:AO1057"/>
    <mergeCell ref="H1058:I1058"/>
    <mergeCell ref="L1058:M1058"/>
    <mergeCell ref="P1058:Q1058"/>
    <mergeCell ref="T1058:U1058"/>
    <mergeCell ref="X1058:Y1058"/>
    <mergeCell ref="AB1058:AC1058"/>
    <mergeCell ref="AF1058:AG1058"/>
    <mergeCell ref="AJ1058:AK1058"/>
    <mergeCell ref="AE1056:AG1056"/>
    <mergeCell ref="AI1056:AK1056"/>
    <mergeCell ref="AM1056:AO1056"/>
    <mergeCell ref="G1057:I1057"/>
    <mergeCell ref="K1057:M1057"/>
    <mergeCell ref="O1057:Q1057"/>
    <mergeCell ref="S1057:U1057"/>
    <mergeCell ref="W1057:Y1057"/>
    <mergeCell ref="AA1057:AC1057"/>
    <mergeCell ref="AE1057:AG1057"/>
    <mergeCell ref="G1056:I1056"/>
    <mergeCell ref="K1056:M1056"/>
    <mergeCell ref="O1056:Q1056"/>
    <mergeCell ref="S1056:U1056"/>
    <mergeCell ref="W1056:Y1056"/>
    <mergeCell ref="AA1056:AC1056"/>
    <mergeCell ref="AN1054:AO1054"/>
    <mergeCell ref="H1055:I1055"/>
    <mergeCell ref="L1055:M1055"/>
    <mergeCell ref="P1055:Q1055"/>
    <mergeCell ref="T1055:U1055"/>
    <mergeCell ref="X1055:Y1055"/>
    <mergeCell ref="AB1055:AC1055"/>
    <mergeCell ref="AF1055:AG1055"/>
    <mergeCell ref="AJ1055:AK1055"/>
    <mergeCell ref="AN1055:AO1055"/>
    <mergeCell ref="AJ1053:AK1053"/>
    <mergeCell ref="AN1053:AO1053"/>
    <mergeCell ref="H1054:I1054"/>
    <mergeCell ref="L1054:M1054"/>
    <mergeCell ref="P1054:Q1054"/>
    <mergeCell ref="T1054:U1054"/>
    <mergeCell ref="X1054:Y1054"/>
    <mergeCell ref="AB1054:AC1054"/>
    <mergeCell ref="AF1054:AG1054"/>
    <mergeCell ref="AJ1054:AK1054"/>
    <mergeCell ref="AF1052:AG1052"/>
    <mergeCell ref="AJ1052:AK1052"/>
    <mergeCell ref="AN1052:AO1052"/>
    <mergeCell ref="H1053:I1053"/>
    <mergeCell ref="L1053:M1053"/>
    <mergeCell ref="P1053:Q1053"/>
    <mergeCell ref="T1053:U1053"/>
    <mergeCell ref="X1053:Y1053"/>
    <mergeCell ref="AB1053:AC1053"/>
    <mergeCell ref="AF1053:AG1053"/>
    <mergeCell ref="H1052:I1052"/>
    <mergeCell ref="L1052:M1052"/>
    <mergeCell ref="P1052:Q1052"/>
    <mergeCell ref="T1052:U1052"/>
    <mergeCell ref="X1052:Y1052"/>
    <mergeCell ref="AB1052:AC1052"/>
    <mergeCell ref="AN1050:AO1050"/>
    <mergeCell ref="H1051:I1051"/>
    <mergeCell ref="L1051:M1051"/>
    <mergeCell ref="P1051:Q1051"/>
    <mergeCell ref="T1051:U1051"/>
    <mergeCell ref="X1051:Y1051"/>
    <mergeCell ref="AB1051:AC1051"/>
    <mergeCell ref="AF1051:AG1051"/>
    <mergeCell ref="AJ1051:AK1051"/>
    <mergeCell ref="AN1051:AO1051"/>
    <mergeCell ref="AJ1049:AK1049"/>
    <mergeCell ref="AN1049:AO1049"/>
    <mergeCell ref="H1050:I1050"/>
    <mergeCell ref="L1050:M1050"/>
    <mergeCell ref="P1050:Q1050"/>
    <mergeCell ref="T1050:U1050"/>
    <mergeCell ref="X1050:Y1050"/>
    <mergeCell ref="AB1050:AC1050"/>
    <mergeCell ref="AF1050:AG1050"/>
    <mergeCell ref="AJ1050:AK1050"/>
    <mergeCell ref="AF1048:AG1048"/>
    <mergeCell ref="AJ1048:AK1048"/>
    <mergeCell ref="AN1048:AO1048"/>
    <mergeCell ref="H1049:I1049"/>
    <mergeCell ref="L1049:M1049"/>
    <mergeCell ref="P1049:Q1049"/>
    <mergeCell ref="T1049:U1049"/>
    <mergeCell ref="X1049:Y1049"/>
    <mergeCell ref="AB1049:AC1049"/>
    <mergeCell ref="AF1049:AG1049"/>
    <mergeCell ref="H1048:I1048"/>
    <mergeCell ref="L1048:M1048"/>
    <mergeCell ref="P1048:Q1048"/>
    <mergeCell ref="T1048:U1048"/>
    <mergeCell ref="X1048:Y1048"/>
    <mergeCell ref="AB1048:AC1048"/>
    <mergeCell ref="AM1046:AO1046"/>
    <mergeCell ref="G1047:I1047"/>
    <mergeCell ref="K1047:M1047"/>
    <mergeCell ref="O1047:Q1047"/>
    <mergeCell ref="S1047:U1047"/>
    <mergeCell ref="W1047:Y1047"/>
    <mergeCell ref="AA1047:AC1047"/>
    <mergeCell ref="AE1047:AG1047"/>
    <mergeCell ref="AI1047:AK1047"/>
    <mergeCell ref="AM1047:AO1047"/>
    <mergeCell ref="AJ1045:AK1045"/>
    <mergeCell ref="AN1045:AO1045"/>
    <mergeCell ref="G1046:I1046"/>
    <mergeCell ref="K1046:M1046"/>
    <mergeCell ref="O1046:Q1046"/>
    <mergeCell ref="S1046:U1046"/>
    <mergeCell ref="W1046:Y1046"/>
    <mergeCell ref="AA1046:AC1046"/>
    <mergeCell ref="AE1046:AG1046"/>
    <mergeCell ref="AI1046:AK1046"/>
    <mergeCell ref="AF1044:AG1044"/>
    <mergeCell ref="AJ1044:AK1044"/>
    <mergeCell ref="AN1044:AO1044"/>
    <mergeCell ref="H1045:I1045"/>
    <mergeCell ref="L1045:M1045"/>
    <mergeCell ref="P1045:Q1045"/>
    <mergeCell ref="T1045:U1045"/>
    <mergeCell ref="X1045:Y1045"/>
    <mergeCell ref="AB1045:AC1045"/>
    <mergeCell ref="AF1045:AG1045"/>
    <mergeCell ref="H1044:I1044"/>
    <mergeCell ref="L1044:M1044"/>
    <mergeCell ref="P1044:Q1044"/>
    <mergeCell ref="T1044:U1044"/>
    <mergeCell ref="X1044:Y1044"/>
    <mergeCell ref="AB1044:AC1044"/>
    <mergeCell ref="AN1042:AO1042"/>
    <mergeCell ref="H1043:I1043"/>
    <mergeCell ref="L1043:M1043"/>
    <mergeCell ref="P1043:Q1043"/>
    <mergeCell ref="T1043:U1043"/>
    <mergeCell ref="X1043:Y1043"/>
    <mergeCell ref="AB1043:AC1043"/>
    <mergeCell ref="AF1043:AG1043"/>
    <mergeCell ref="AJ1043:AK1043"/>
    <mergeCell ref="AN1043:AO1043"/>
    <mergeCell ref="AI1041:AK1041"/>
    <mergeCell ref="AM1041:AO1041"/>
    <mergeCell ref="H1042:I1042"/>
    <mergeCell ref="L1042:M1042"/>
    <mergeCell ref="P1042:Q1042"/>
    <mergeCell ref="T1042:U1042"/>
    <mergeCell ref="X1042:Y1042"/>
    <mergeCell ref="AB1042:AC1042"/>
    <mergeCell ref="AF1042:AG1042"/>
    <mergeCell ref="AJ1042:AK1042"/>
    <mergeCell ref="AE1040:AG1040"/>
    <mergeCell ref="AI1040:AK1040"/>
    <mergeCell ref="AM1040:AO1040"/>
    <mergeCell ref="G1041:I1041"/>
    <mergeCell ref="K1041:M1041"/>
    <mergeCell ref="O1041:Q1041"/>
    <mergeCell ref="S1041:U1041"/>
    <mergeCell ref="W1041:Y1041"/>
    <mergeCell ref="AA1041:AC1041"/>
    <mergeCell ref="AE1041:AG1041"/>
    <mergeCell ref="G1040:I1040"/>
    <mergeCell ref="K1040:M1040"/>
    <mergeCell ref="O1040:Q1040"/>
    <mergeCell ref="S1040:U1040"/>
    <mergeCell ref="W1040:Y1040"/>
    <mergeCell ref="AA1040:AC1040"/>
    <mergeCell ref="AM1038:AO1038"/>
    <mergeCell ref="G1039:I1039"/>
    <mergeCell ref="K1039:M1039"/>
    <mergeCell ref="O1039:Q1039"/>
    <mergeCell ref="S1039:U1039"/>
    <mergeCell ref="W1039:Y1039"/>
    <mergeCell ref="AA1039:AC1039"/>
    <mergeCell ref="AE1039:AG1039"/>
    <mergeCell ref="AI1039:AK1039"/>
    <mergeCell ref="AM1039:AO1039"/>
    <mergeCell ref="AJ1037:AK1037"/>
    <mergeCell ref="AN1037:AO1037"/>
    <mergeCell ref="G1038:I1038"/>
    <mergeCell ref="K1038:M1038"/>
    <mergeCell ref="O1038:Q1038"/>
    <mergeCell ref="S1038:U1038"/>
    <mergeCell ref="W1038:Y1038"/>
    <mergeCell ref="AA1038:AC1038"/>
    <mergeCell ref="AE1038:AG1038"/>
    <mergeCell ref="AI1038:AK1038"/>
    <mergeCell ref="AF1036:AG1036"/>
    <mergeCell ref="AJ1036:AK1036"/>
    <mergeCell ref="AN1036:AO1036"/>
    <mergeCell ref="H1037:I1037"/>
    <mergeCell ref="L1037:M1037"/>
    <mergeCell ref="P1037:Q1037"/>
    <mergeCell ref="T1037:U1037"/>
    <mergeCell ref="X1037:Y1037"/>
    <mergeCell ref="AB1037:AC1037"/>
    <mergeCell ref="AF1037:AG1037"/>
    <mergeCell ref="H1036:I1036"/>
    <mergeCell ref="L1036:M1036"/>
    <mergeCell ref="P1036:Q1036"/>
    <mergeCell ref="T1036:U1036"/>
    <mergeCell ref="X1036:Y1036"/>
    <mergeCell ref="AB1036:AC1036"/>
    <mergeCell ref="AM1034:AO1034"/>
    <mergeCell ref="H1035:I1035"/>
    <mergeCell ref="L1035:M1035"/>
    <mergeCell ref="P1035:Q1035"/>
    <mergeCell ref="T1035:U1035"/>
    <mergeCell ref="X1035:Y1035"/>
    <mergeCell ref="AB1035:AC1035"/>
    <mergeCell ref="AF1035:AG1035"/>
    <mergeCell ref="AJ1035:AK1035"/>
    <mergeCell ref="AN1035:AO1035"/>
    <mergeCell ref="AI1033:AK1033"/>
    <mergeCell ref="AM1033:AO1033"/>
    <mergeCell ref="G1034:I1034"/>
    <mergeCell ref="K1034:M1034"/>
    <mergeCell ref="O1034:Q1034"/>
    <mergeCell ref="S1034:U1034"/>
    <mergeCell ref="W1034:Y1034"/>
    <mergeCell ref="AA1034:AC1034"/>
    <mergeCell ref="AE1034:AG1034"/>
    <mergeCell ref="AI1034:AK1034"/>
    <mergeCell ref="AE1032:AG1032"/>
    <mergeCell ref="AI1032:AK1032"/>
    <mergeCell ref="AM1032:AO1032"/>
    <mergeCell ref="G1033:I1033"/>
    <mergeCell ref="K1033:M1033"/>
    <mergeCell ref="O1033:Q1033"/>
    <mergeCell ref="S1033:U1033"/>
    <mergeCell ref="W1033:Y1033"/>
    <mergeCell ref="AA1033:AC1033"/>
    <mergeCell ref="AE1033:AG1033"/>
    <mergeCell ref="AB1031:AC1031"/>
    <mergeCell ref="AF1031:AG1031"/>
    <mergeCell ref="AJ1031:AK1031"/>
    <mergeCell ref="AN1031:AO1031"/>
    <mergeCell ref="G1032:I1032"/>
    <mergeCell ref="K1032:M1032"/>
    <mergeCell ref="O1032:Q1032"/>
    <mergeCell ref="S1032:U1032"/>
    <mergeCell ref="W1032:Y1032"/>
    <mergeCell ref="AA1032:AC1032"/>
    <mergeCell ref="A1031:E1031"/>
    <mergeCell ref="H1031:I1031"/>
    <mergeCell ref="L1031:M1031"/>
    <mergeCell ref="P1031:Q1031"/>
    <mergeCell ref="T1031:U1031"/>
    <mergeCell ref="X1031:Y1031"/>
    <mergeCell ref="AM1029:AO1029"/>
    <mergeCell ref="G1030:I1030"/>
    <mergeCell ref="K1030:M1030"/>
    <mergeCell ref="O1030:Q1030"/>
    <mergeCell ref="S1030:U1030"/>
    <mergeCell ref="W1030:Y1030"/>
    <mergeCell ref="AA1030:AC1030"/>
    <mergeCell ref="AE1030:AG1030"/>
    <mergeCell ref="AI1030:AK1030"/>
    <mergeCell ref="AM1030:AO1030"/>
    <mergeCell ref="AJ1028:AK1028"/>
    <mergeCell ref="AN1028:AO1028"/>
    <mergeCell ref="G1029:I1029"/>
    <mergeCell ref="K1029:M1029"/>
    <mergeCell ref="O1029:Q1029"/>
    <mergeCell ref="S1029:U1029"/>
    <mergeCell ref="W1029:Y1029"/>
    <mergeCell ref="AA1029:AC1029"/>
    <mergeCell ref="AE1029:AG1029"/>
    <mergeCell ref="AI1029:AK1029"/>
    <mergeCell ref="AF1027:AG1027"/>
    <mergeCell ref="AJ1027:AK1027"/>
    <mergeCell ref="AN1027:AO1027"/>
    <mergeCell ref="H1028:I1028"/>
    <mergeCell ref="L1028:M1028"/>
    <mergeCell ref="P1028:Q1028"/>
    <mergeCell ref="T1028:U1028"/>
    <mergeCell ref="X1028:Y1028"/>
    <mergeCell ref="AB1028:AC1028"/>
    <mergeCell ref="AF1028:AG1028"/>
    <mergeCell ref="H1027:I1027"/>
    <mergeCell ref="L1027:M1027"/>
    <mergeCell ref="P1027:Q1027"/>
    <mergeCell ref="T1027:U1027"/>
    <mergeCell ref="X1027:Y1027"/>
    <mergeCell ref="AB1027:AC1027"/>
    <mergeCell ref="AM1025:AO1025"/>
    <mergeCell ref="G1026:I1026"/>
    <mergeCell ref="K1026:M1026"/>
    <mergeCell ref="O1026:Q1026"/>
    <mergeCell ref="S1026:U1026"/>
    <mergeCell ref="W1026:Y1026"/>
    <mergeCell ref="AA1026:AC1026"/>
    <mergeCell ref="AE1026:AG1026"/>
    <mergeCell ref="AI1026:AK1026"/>
    <mergeCell ref="AM1026:AO1026"/>
    <mergeCell ref="AJ1024:AK1024"/>
    <mergeCell ref="AN1024:AO1024"/>
    <mergeCell ref="G1025:I1025"/>
    <mergeCell ref="K1025:M1025"/>
    <mergeCell ref="O1025:Q1025"/>
    <mergeCell ref="S1025:U1025"/>
    <mergeCell ref="W1025:Y1025"/>
    <mergeCell ref="AA1025:AC1025"/>
    <mergeCell ref="AE1025:AG1025"/>
    <mergeCell ref="AI1025:AK1025"/>
    <mergeCell ref="AF1023:AG1023"/>
    <mergeCell ref="AJ1023:AK1023"/>
    <mergeCell ref="AN1023:AO1023"/>
    <mergeCell ref="H1024:I1024"/>
    <mergeCell ref="L1024:M1024"/>
    <mergeCell ref="P1024:Q1024"/>
    <mergeCell ref="T1024:U1024"/>
    <mergeCell ref="X1024:Y1024"/>
    <mergeCell ref="AB1024:AC1024"/>
    <mergeCell ref="AF1024:AG1024"/>
    <mergeCell ref="H1023:I1023"/>
    <mergeCell ref="L1023:M1023"/>
    <mergeCell ref="P1023:Q1023"/>
    <mergeCell ref="T1023:U1023"/>
    <mergeCell ref="X1023:Y1023"/>
    <mergeCell ref="AB1023:AC1023"/>
    <mergeCell ref="AN1021:AO1021"/>
    <mergeCell ref="H1022:I1022"/>
    <mergeCell ref="L1022:M1022"/>
    <mergeCell ref="P1022:Q1022"/>
    <mergeCell ref="T1022:U1022"/>
    <mergeCell ref="X1022:Y1022"/>
    <mergeCell ref="AB1022:AC1022"/>
    <mergeCell ref="AF1022:AG1022"/>
    <mergeCell ref="AJ1022:AK1022"/>
    <mergeCell ref="AN1022:AO1022"/>
    <mergeCell ref="AJ1020:AK1020"/>
    <mergeCell ref="AN1020:AO1020"/>
    <mergeCell ref="H1021:I1021"/>
    <mergeCell ref="L1021:M1021"/>
    <mergeCell ref="P1021:Q1021"/>
    <mergeCell ref="T1021:U1021"/>
    <mergeCell ref="X1021:Y1021"/>
    <mergeCell ref="AB1021:AC1021"/>
    <mergeCell ref="AF1021:AG1021"/>
    <mergeCell ref="AJ1021:AK1021"/>
    <mergeCell ref="AF1019:AG1019"/>
    <mergeCell ref="AJ1019:AK1019"/>
    <mergeCell ref="AN1019:AO1019"/>
    <mergeCell ref="H1020:I1020"/>
    <mergeCell ref="L1020:M1020"/>
    <mergeCell ref="P1020:Q1020"/>
    <mergeCell ref="T1020:U1020"/>
    <mergeCell ref="X1020:Y1020"/>
    <mergeCell ref="AB1020:AC1020"/>
    <mergeCell ref="AF1020:AG1020"/>
    <mergeCell ref="H1019:I1019"/>
    <mergeCell ref="L1019:M1019"/>
    <mergeCell ref="P1019:Q1019"/>
    <mergeCell ref="T1019:U1019"/>
    <mergeCell ref="X1019:Y1019"/>
    <mergeCell ref="AB1019:AC1019"/>
    <mergeCell ref="AN1017:AO1017"/>
    <mergeCell ref="H1018:I1018"/>
    <mergeCell ref="L1018:M1018"/>
    <mergeCell ref="P1018:Q1018"/>
    <mergeCell ref="T1018:U1018"/>
    <mergeCell ref="X1018:Y1018"/>
    <mergeCell ref="AB1018:AC1018"/>
    <mergeCell ref="AF1018:AG1018"/>
    <mergeCell ref="AJ1018:AK1018"/>
    <mergeCell ref="AN1018:AO1018"/>
    <mergeCell ref="AJ1016:AK1016"/>
    <mergeCell ref="AN1016:AO1016"/>
    <mergeCell ref="H1017:I1017"/>
    <mergeCell ref="L1017:M1017"/>
    <mergeCell ref="P1017:Q1017"/>
    <mergeCell ref="T1017:U1017"/>
    <mergeCell ref="X1017:Y1017"/>
    <mergeCell ref="AB1017:AC1017"/>
    <mergeCell ref="AF1017:AG1017"/>
    <mergeCell ref="AJ1017:AK1017"/>
    <mergeCell ref="AE1015:AG1015"/>
    <mergeCell ref="AI1015:AK1015"/>
    <mergeCell ref="AM1015:AO1015"/>
    <mergeCell ref="H1016:I1016"/>
    <mergeCell ref="L1016:M1016"/>
    <mergeCell ref="P1016:Q1016"/>
    <mergeCell ref="T1016:U1016"/>
    <mergeCell ref="X1016:Y1016"/>
    <mergeCell ref="AB1016:AC1016"/>
    <mergeCell ref="AF1016:AG1016"/>
    <mergeCell ref="G1015:I1015"/>
    <mergeCell ref="K1015:M1015"/>
    <mergeCell ref="O1015:Q1015"/>
    <mergeCell ref="S1015:U1015"/>
    <mergeCell ref="W1015:Y1015"/>
    <mergeCell ref="AA1015:AC1015"/>
    <mergeCell ref="AN1013:AO1013"/>
    <mergeCell ref="G1014:I1014"/>
    <mergeCell ref="K1014:M1014"/>
    <mergeCell ref="O1014:Q1014"/>
    <mergeCell ref="S1014:U1014"/>
    <mergeCell ref="W1014:Y1014"/>
    <mergeCell ref="AA1014:AC1014"/>
    <mergeCell ref="AE1014:AG1014"/>
    <mergeCell ref="AI1014:AK1014"/>
    <mergeCell ref="AM1014:AO1014"/>
    <mergeCell ref="AJ1012:AK1012"/>
    <mergeCell ref="AN1012:AO1012"/>
    <mergeCell ref="H1013:I1013"/>
    <mergeCell ref="L1013:M1013"/>
    <mergeCell ref="P1013:Q1013"/>
    <mergeCell ref="T1013:U1013"/>
    <mergeCell ref="X1013:Y1013"/>
    <mergeCell ref="AB1013:AC1013"/>
    <mergeCell ref="AF1013:AG1013"/>
    <mergeCell ref="AJ1013:AK1013"/>
    <mergeCell ref="AF1011:AG1011"/>
    <mergeCell ref="AJ1011:AK1011"/>
    <mergeCell ref="AN1011:AO1011"/>
    <mergeCell ref="H1012:I1012"/>
    <mergeCell ref="L1012:M1012"/>
    <mergeCell ref="P1012:Q1012"/>
    <mergeCell ref="T1012:U1012"/>
    <mergeCell ref="X1012:Y1012"/>
    <mergeCell ref="AB1012:AC1012"/>
    <mergeCell ref="AF1012:AG1012"/>
    <mergeCell ref="H1011:I1011"/>
    <mergeCell ref="L1011:M1011"/>
    <mergeCell ref="P1011:Q1011"/>
    <mergeCell ref="T1011:U1011"/>
    <mergeCell ref="X1011:Y1011"/>
    <mergeCell ref="AB1011:AC1011"/>
    <mergeCell ref="AN1009:AO1009"/>
    <mergeCell ref="H1010:I1010"/>
    <mergeCell ref="L1010:M1010"/>
    <mergeCell ref="P1010:Q1010"/>
    <mergeCell ref="T1010:U1010"/>
    <mergeCell ref="X1010:Y1010"/>
    <mergeCell ref="AB1010:AC1010"/>
    <mergeCell ref="AF1010:AG1010"/>
    <mergeCell ref="AJ1010:AK1010"/>
    <mergeCell ref="AN1010:AO1010"/>
    <mergeCell ref="AJ1008:AK1008"/>
    <mergeCell ref="AN1008:AO1008"/>
    <mergeCell ref="H1009:I1009"/>
    <mergeCell ref="L1009:M1009"/>
    <mergeCell ref="P1009:Q1009"/>
    <mergeCell ref="T1009:U1009"/>
    <mergeCell ref="X1009:Y1009"/>
    <mergeCell ref="AB1009:AC1009"/>
    <mergeCell ref="AF1009:AG1009"/>
    <mergeCell ref="AJ1009:AK1009"/>
    <mergeCell ref="AE1007:AG1007"/>
    <mergeCell ref="AI1007:AK1007"/>
    <mergeCell ref="AM1007:AO1007"/>
    <mergeCell ref="H1008:I1008"/>
    <mergeCell ref="L1008:M1008"/>
    <mergeCell ref="P1008:Q1008"/>
    <mergeCell ref="T1008:U1008"/>
    <mergeCell ref="X1008:Y1008"/>
    <mergeCell ref="AB1008:AC1008"/>
    <mergeCell ref="AF1008:AG1008"/>
    <mergeCell ref="G1007:I1007"/>
    <mergeCell ref="K1007:M1007"/>
    <mergeCell ref="O1007:Q1007"/>
    <mergeCell ref="S1007:U1007"/>
    <mergeCell ref="W1007:Y1007"/>
    <mergeCell ref="AA1007:AC1007"/>
    <mergeCell ref="AN1005:AO1005"/>
    <mergeCell ref="G1006:I1006"/>
    <mergeCell ref="K1006:M1006"/>
    <mergeCell ref="O1006:Q1006"/>
    <mergeCell ref="S1006:U1006"/>
    <mergeCell ref="W1006:Y1006"/>
    <mergeCell ref="AA1006:AC1006"/>
    <mergeCell ref="AE1006:AG1006"/>
    <mergeCell ref="AI1006:AK1006"/>
    <mergeCell ref="AM1006:AO1006"/>
    <mergeCell ref="AM1004:AO1004"/>
    <mergeCell ref="A1005:E1005"/>
    <mergeCell ref="H1005:I1005"/>
    <mergeCell ref="L1005:M1005"/>
    <mergeCell ref="P1005:Q1005"/>
    <mergeCell ref="T1005:U1005"/>
    <mergeCell ref="X1005:Y1005"/>
    <mergeCell ref="AB1005:AC1005"/>
    <mergeCell ref="AF1005:AG1005"/>
    <mergeCell ref="AJ1005:AK1005"/>
    <mergeCell ref="AI1003:AK1003"/>
    <mergeCell ref="AM1003:AO1003"/>
    <mergeCell ref="G1004:I1004"/>
    <mergeCell ref="K1004:M1004"/>
    <mergeCell ref="O1004:Q1004"/>
    <mergeCell ref="S1004:U1004"/>
    <mergeCell ref="W1004:Y1004"/>
    <mergeCell ref="AA1004:AC1004"/>
    <mergeCell ref="AE1004:AG1004"/>
    <mergeCell ref="AI1004:AK1004"/>
    <mergeCell ref="AF1002:AG1002"/>
    <mergeCell ref="AJ1002:AK1002"/>
    <mergeCell ref="AN1002:AO1002"/>
    <mergeCell ref="G1003:I1003"/>
    <mergeCell ref="K1003:M1003"/>
    <mergeCell ref="O1003:Q1003"/>
    <mergeCell ref="S1003:U1003"/>
    <mergeCell ref="W1003:Y1003"/>
    <mergeCell ref="AA1003:AC1003"/>
    <mergeCell ref="AE1003:AG1003"/>
    <mergeCell ref="H1002:I1002"/>
    <mergeCell ref="L1002:M1002"/>
    <mergeCell ref="P1002:Q1002"/>
    <mergeCell ref="T1002:U1002"/>
    <mergeCell ref="X1002:Y1002"/>
    <mergeCell ref="AB1002:AC1002"/>
    <mergeCell ref="AM1000:AO1000"/>
    <mergeCell ref="H1001:I1001"/>
    <mergeCell ref="L1001:M1001"/>
    <mergeCell ref="P1001:Q1001"/>
    <mergeCell ref="T1001:U1001"/>
    <mergeCell ref="X1001:Y1001"/>
    <mergeCell ref="AB1001:AC1001"/>
    <mergeCell ref="AF1001:AG1001"/>
    <mergeCell ref="AJ1001:AK1001"/>
    <mergeCell ref="AN1001:AO1001"/>
    <mergeCell ref="AI999:AK999"/>
    <mergeCell ref="AM999:AO999"/>
    <mergeCell ref="G1000:I1000"/>
    <mergeCell ref="K1000:M1000"/>
    <mergeCell ref="O1000:Q1000"/>
    <mergeCell ref="S1000:U1000"/>
    <mergeCell ref="W1000:Y1000"/>
    <mergeCell ref="AA1000:AC1000"/>
    <mergeCell ref="AE1000:AG1000"/>
    <mergeCell ref="AI1000:AK1000"/>
    <mergeCell ref="AF998:AG998"/>
    <mergeCell ref="AJ998:AK998"/>
    <mergeCell ref="AN998:AO998"/>
    <mergeCell ref="G999:I999"/>
    <mergeCell ref="K999:M999"/>
    <mergeCell ref="O999:Q999"/>
    <mergeCell ref="S999:U999"/>
    <mergeCell ref="W999:Y999"/>
    <mergeCell ref="AA999:AC999"/>
    <mergeCell ref="AE999:AG999"/>
    <mergeCell ref="H998:I998"/>
    <mergeCell ref="L998:M998"/>
    <mergeCell ref="P998:Q998"/>
    <mergeCell ref="T998:U998"/>
    <mergeCell ref="X998:Y998"/>
    <mergeCell ref="AB998:AC998"/>
    <mergeCell ref="AN996:AO996"/>
    <mergeCell ref="H997:I997"/>
    <mergeCell ref="L997:M997"/>
    <mergeCell ref="P997:Q997"/>
    <mergeCell ref="T997:U997"/>
    <mergeCell ref="X997:Y997"/>
    <mergeCell ref="AB997:AC997"/>
    <mergeCell ref="AF997:AG997"/>
    <mergeCell ref="AJ997:AK997"/>
    <mergeCell ref="AN997:AO997"/>
    <mergeCell ref="AJ995:AK995"/>
    <mergeCell ref="AN995:AO995"/>
    <mergeCell ref="H996:I996"/>
    <mergeCell ref="L996:M996"/>
    <mergeCell ref="P996:Q996"/>
    <mergeCell ref="T996:U996"/>
    <mergeCell ref="X996:Y996"/>
    <mergeCell ref="AB996:AC996"/>
    <mergeCell ref="AF996:AG996"/>
    <mergeCell ref="AJ996:AK996"/>
    <mergeCell ref="AE994:AG994"/>
    <mergeCell ref="AI994:AK994"/>
    <mergeCell ref="AM994:AO994"/>
    <mergeCell ref="H995:I995"/>
    <mergeCell ref="L995:M995"/>
    <mergeCell ref="P995:Q995"/>
    <mergeCell ref="T995:U995"/>
    <mergeCell ref="X995:Y995"/>
    <mergeCell ref="AB995:AC995"/>
    <mergeCell ref="AF995:AG995"/>
    <mergeCell ref="G994:I994"/>
    <mergeCell ref="K994:M994"/>
    <mergeCell ref="O994:Q994"/>
    <mergeCell ref="S994:U994"/>
    <mergeCell ref="W994:Y994"/>
    <mergeCell ref="AA994:AC994"/>
    <mergeCell ref="AN992:AO992"/>
    <mergeCell ref="G993:I993"/>
    <mergeCell ref="K993:M993"/>
    <mergeCell ref="O993:Q993"/>
    <mergeCell ref="S993:U993"/>
    <mergeCell ref="W993:Y993"/>
    <mergeCell ref="AA993:AC993"/>
    <mergeCell ref="AE993:AG993"/>
    <mergeCell ref="AI993:AK993"/>
    <mergeCell ref="AM993:AO993"/>
    <mergeCell ref="AJ991:AK991"/>
    <mergeCell ref="AN991:AO991"/>
    <mergeCell ref="H992:I992"/>
    <mergeCell ref="L992:M992"/>
    <mergeCell ref="P992:Q992"/>
    <mergeCell ref="T992:U992"/>
    <mergeCell ref="X992:Y992"/>
    <mergeCell ref="AB992:AC992"/>
    <mergeCell ref="AF992:AG992"/>
    <mergeCell ref="AJ992:AK992"/>
    <mergeCell ref="AF990:AG990"/>
    <mergeCell ref="AJ990:AK990"/>
    <mergeCell ref="AN990:AO990"/>
    <mergeCell ref="H991:I991"/>
    <mergeCell ref="L991:M991"/>
    <mergeCell ref="P991:Q991"/>
    <mergeCell ref="T991:U991"/>
    <mergeCell ref="X991:Y991"/>
    <mergeCell ref="AB991:AC991"/>
    <mergeCell ref="AF991:AG991"/>
    <mergeCell ref="H990:I990"/>
    <mergeCell ref="L990:M990"/>
    <mergeCell ref="P990:Q990"/>
    <mergeCell ref="T990:U990"/>
    <mergeCell ref="X990:Y990"/>
    <mergeCell ref="AB990:AC990"/>
    <mergeCell ref="AN988:AO988"/>
    <mergeCell ref="H989:I989"/>
    <mergeCell ref="L989:M989"/>
    <mergeCell ref="P989:Q989"/>
    <mergeCell ref="T989:U989"/>
    <mergeCell ref="X989:Y989"/>
    <mergeCell ref="AB989:AC989"/>
    <mergeCell ref="AF989:AG989"/>
    <mergeCell ref="AJ989:AK989"/>
    <mergeCell ref="AN989:AO989"/>
    <mergeCell ref="AJ987:AK987"/>
    <mergeCell ref="AN987:AO987"/>
    <mergeCell ref="H988:I988"/>
    <mergeCell ref="L988:M988"/>
    <mergeCell ref="P988:Q988"/>
    <mergeCell ref="T988:U988"/>
    <mergeCell ref="X988:Y988"/>
    <mergeCell ref="AB988:AC988"/>
    <mergeCell ref="AF988:AG988"/>
    <mergeCell ref="AJ988:AK988"/>
    <mergeCell ref="AF986:AG986"/>
    <mergeCell ref="AJ986:AK986"/>
    <mergeCell ref="AN986:AO986"/>
    <mergeCell ref="H987:I987"/>
    <mergeCell ref="L987:M987"/>
    <mergeCell ref="P987:Q987"/>
    <mergeCell ref="T987:U987"/>
    <mergeCell ref="X987:Y987"/>
    <mergeCell ref="AB987:AC987"/>
    <mergeCell ref="AF987:AG987"/>
    <mergeCell ref="H986:I986"/>
    <mergeCell ref="L986:M986"/>
    <mergeCell ref="P986:Q986"/>
    <mergeCell ref="T986:U986"/>
    <mergeCell ref="X986:Y986"/>
    <mergeCell ref="AB986:AC986"/>
    <mergeCell ref="AN984:AO984"/>
    <mergeCell ref="H985:I985"/>
    <mergeCell ref="L985:M985"/>
    <mergeCell ref="P985:Q985"/>
    <mergeCell ref="T985:U985"/>
    <mergeCell ref="X985:Y985"/>
    <mergeCell ref="AB985:AC985"/>
    <mergeCell ref="AF985:AG985"/>
    <mergeCell ref="AJ985:AK985"/>
    <mergeCell ref="AN985:AO985"/>
    <mergeCell ref="AJ983:AK983"/>
    <mergeCell ref="AN983:AO983"/>
    <mergeCell ref="H984:I984"/>
    <mergeCell ref="L984:M984"/>
    <mergeCell ref="P984:Q984"/>
    <mergeCell ref="T984:U984"/>
    <mergeCell ref="X984:Y984"/>
    <mergeCell ref="AB984:AC984"/>
    <mergeCell ref="AF984:AG984"/>
    <mergeCell ref="AJ984:AK984"/>
    <mergeCell ref="AF982:AG982"/>
    <mergeCell ref="AJ982:AK982"/>
    <mergeCell ref="AN982:AO982"/>
    <mergeCell ref="H983:I983"/>
    <mergeCell ref="L983:M983"/>
    <mergeCell ref="P983:Q983"/>
    <mergeCell ref="T983:U983"/>
    <mergeCell ref="X983:Y983"/>
    <mergeCell ref="AB983:AC983"/>
    <mergeCell ref="AF983:AG983"/>
    <mergeCell ref="H982:I982"/>
    <mergeCell ref="L982:M982"/>
    <mergeCell ref="P982:Q982"/>
    <mergeCell ref="T982:U982"/>
    <mergeCell ref="X982:Y982"/>
    <mergeCell ref="AB982:AC982"/>
    <mergeCell ref="AN980:AO980"/>
    <mergeCell ref="H981:I981"/>
    <mergeCell ref="L981:M981"/>
    <mergeCell ref="P981:Q981"/>
    <mergeCell ref="T981:U981"/>
    <mergeCell ref="X981:Y981"/>
    <mergeCell ref="AB981:AC981"/>
    <mergeCell ref="AF981:AG981"/>
    <mergeCell ref="AJ981:AK981"/>
    <mergeCell ref="AN981:AO981"/>
    <mergeCell ref="AI979:AK979"/>
    <mergeCell ref="AM979:AO979"/>
    <mergeCell ref="H980:I980"/>
    <mergeCell ref="L980:M980"/>
    <mergeCell ref="P980:Q980"/>
    <mergeCell ref="T980:U980"/>
    <mergeCell ref="X980:Y980"/>
    <mergeCell ref="AB980:AC980"/>
    <mergeCell ref="AF980:AG980"/>
    <mergeCell ref="AJ980:AK980"/>
    <mergeCell ref="AE978:AG978"/>
    <mergeCell ref="AI978:AK978"/>
    <mergeCell ref="AM978:AO978"/>
    <mergeCell ref="G979:I979"/>
    <mergeCell ref="K979:M979"/>
    <mergeCell ref="O979:Q979"/>
    <mergeCell ref="S979:U979"/>
    <mergeCell ref="W979:Y979"/>
    <mergeCell ref="AA979:AC979"/>
    <mergeCell ref="AE979:AG979"/>
    <mergeCell ref="G978:I978"/>
    <mergeCell ref="K978:M978"/>
    <mergeCell ref="O978:Q978"/>
    <mergeCell ref="S978:U978"/>
    <mergeCell ref="W978:Y978"/>
    <mergeCell ref="AA978:AC978"/>
    <mergeCell ref="AN976:AO976"/>
    <mergeCell ref="H977:I977"/>
    <mergeCell ref="L977:M977"/>
    <mergeCell ref="P977:Q977"/>
    <mergeCell ref="T977:U977"/>
    <mergeCell ref="X977:Y977"/>
    <mergeCell ref="AB977:AC977"/>
    <mergeCell ref="AF977:AG977"/>
    <mergeCell ref="AJ977:AK977"/>
    <mergeCell ref="AN977:AO977"/>
    <mergeCell ref="AJ975:AK975"/>
    <mergeCell ref="AN975:AO975"/>
    <mergeCell ref="H976:I976"/>
    <mergeCell ref="L976:M976"/>
    <mergeCell ref="P976:Q976"/>
    <mergeCell ref="T976:U976"/>
    <mergeCell ref="X976:Y976"/>
    <mergeCell ref="AB976:AC976"/>
    <mergeCell ref="AF976:AG976"/>
    <mergeCell ref="AJ976:AK976"/>
    <mergeCell ref="AF974:AG974"/>
    <mergeCell ref="AJ974:AK974"/>
    <mergeCell ref="AN974:AO974"/>
    <mergeCell ref="H975:I975"/>
    <mergeCell ref="L975:M975"/>
    <mergeCell ref="P975:Q975"/>
    <mergeCell ref="T975:U975"/>
    <mergeCell ref="X975:Y975"/>
    <mergeCell ref="AB975:AC975"/>
    <mergeCell ref="AF975:AG975"/>
    <mergeCell ref="H974:I974"/>
    <mergeCell ref="L974:M974"/>
    <mergeCell ref="P974:Q974"/>
    <mergeCell ref="T974:U974"/>
    <mergeCell ref="X974:Y974"/>
    <mergeCell ref="AB974:AC974"/>
    <mergeCell ref="AN972:AO972"/>
    <mergeCell ref="H973:I973"/>
    <mergeCell ref="L973:M973"/>
    <mergeCell ref="P973:Q973"/>
    <mergeCell ref="T973:U973"/>
    <mergeCell ref="X973:Y973"/>
    <mergeCell ref="AB973:AC973"/>
    <mergeCell ref="AF973:AG973"/>
    <mergeCell ref="AJ973:AK973"/>
    <mergeCell ref="AN973:AO973"/>
    <mergeCell ref="AJ971:AK971"/>
    <mergeCell ref="AN971:AO971"/>
    <mergeCell ref="H972:I972"/>
    <mergeCell ref="L972:M972"/>
    <mergeCell ref="P972:Q972"/>
    <mergeCell ref="T972:U972"/>
    <mergeCell ref="X972:Y972"/>
    <mergeCell ref="AB972:AC972"/>
    <mergeCell ref="AF972:AG972"/>
    <mergeCell ref="AJ972:AK972"/>
    <mergeCell ref="AF970:AG970"/>
    <mergeCell ref="AJ970:AK970"/>
    <mergeCell ref="AN970:AO970"/>
    <mergeCell ref="H971:I971"/>
    <mergeCell ref="L971:M971"/>
    <mergeCell ref="P971:Q971"/>
    <mergeCell ref="T971:U971"/>
    <mergeCell ref="X971:Y971"/>
    <mergeCell ref="AB971:AC971"/>
    <mergeCell ref="AF971:AG971"/>
    <mergeCell ref="H970:I970"/>
    <mergeCell ref="L970:M970"/>
    <mergeCell ref="P970:Q970"/>
    <mergeCell ref="T970:U970"/>
    <mergeCell ref="X970:Y970"/>
    <mergeCell ref="AB970:AC970"/>
    <mergeCell ref="AN968:AO968"/>
    <mergeCell ref="H969:I969"/>
    <mergeCell ref="L969:M969"/>
    <mergeCell ref="P969:Q969"/>
    <mergeCell ref="T969:U969"/>
    <mergeCell ref="X969:Y969"/>
    <mergeCell ref="AB969:AC969"/>
    <mergeCell ref="AF969:AG969"/>
    <mergeCell ref="AJ969:AK969"/>
    <mergeCell ref="AN969:AO969"/>
    <mergeCell ref="AJ967:AK967"/>
    <mergeCell ref="AN967:AO967"/>
    <mergeCell ref="H968:I968"/>
    <mergeCell ref="L968:M968"/>
    <mergeCell ref="P968:Q968"/>
    <mergeCell ref="T968:U968"/>
    <mergeCell ref="X968:Y968"/>
    <mergeCell ref="AB968:AC968"/>
    <mergeCell ref="AF968:AG968"/>
    <mergeCell ref="AJ968:AK968"/>
    <mergeCell ref="AF966:AG966"/>
    <mergeCell ref="AJ966:AK966"/>
    <mergeCell ref="AN966:AO966"/>
    <mergeCell ref="H967:I967"/>
    <mergeCell ref="L967:M967"/>
    <mergeCell ref="P967:Q967"/>
    <mergeCell ref="T967:U967"/>
    <mergeCell ref="X967:Y967"/>
    <mergeCell ref="AB967:AC967"/>
    <mergeCell ref="AF967:AG967"/>
    <mergeCell ref="H966:I966"/>
    <mergeCell ref="L966:M966"/>
    <mergeCell ref="P966:Q966"/>
    <mergeCell ref="T966:U966"/>
    <mergeCell ref="X966:Y966"/>
    <mergeCell ref="AB966:AC966"/>
    <mergeCell ref="AN964:AO964"/>
    <mergeCell ref="H965:I965"/>
    <mergeCell ref="L965:M965"/>
    <mergeCell ref="P965:Q965"/>
    <mergeCell ref="T965:U965"/>
    <mergeCell ref="X965:Y965"/>
    <mergeCell ref="AB965:AC965"/>
    <mergeCell ref="AF965:AG965"/>
    <mergeCell ref="AJ965:AK965"/>
    <mergeCell ref="AN965:AO965"/>
    <mergeCell ref="AJ963:AK963"/>
    <mergeCell ref="AN963:AO963"/>
    <mergeCell ref="H964:I964"/>
    <mergeCell ref="L964:M964"/>
    <mergeCell ref="P964:Q964"/>
    <mergeCell ref="T964:U964"/>
    <mergeCell ref="X964:Y964"/>
    <mergeCell ref="AB964:AC964"/>
    <mergeCell ref="AF964:AG964"/>
    <mergeCell ref="AJ964:AK964"/>
    <mergeCell ref="AF962:AG962"/>
    <mergeCell ref="AJ962:AK962"/>
    <mergeCell ref="AN962:AO962"/>
    <mergeCell ref="H963:I963"/>
    <mergeCell ref="L963:M963"/>
    <mergeCell ref="P963:Q963"/>
    <mergeCell ref="T963:U963"/>
    <mergeCell ref="X963:Y963"/>
    <mergeCell ref="AB963:AC963"/>
    <mergeCell ref="AF963:AG963"/>
    <mergeCell ref="H962:I962"/>
    <mergeCell ref="L962:M962"/>
    <mergeCell ref="P962:Q962"/>
    <mergeCell ref="T962:U962"/>
    <mergeCell ref="X962:Y962"/>
    <mergeCell ref="AB962:AC962"/>
    <mergeCell ref="AN960:AO960"/>
    <mergeCell ref="H961:I961"/>
    <mergeCell ref="L961:M961"/>
    <mergeCell ref="P961:Q961"/>
    <mergeCell ref="T961:U961"/>
    <mergeCell ref="X961:Y961"/>
    <mergeCell ref="AB961:AC961"/>
    <mergeCell ref="AF961:AG961"/>
    <mergeCell ref="AJ961:AK961"/>
    <mergeCell ref="AN961:AO961"/>
    <mergeCell ref="AJ959:AK959"/>
    <mergeCell ref="AN959:AO959"/>
    <mergeCell ref="H960:I960"/>
    <mergeCell ref="L960:M960"/>
    <mergeCell ref="P960:Q960"/>
    <mergeCell ref="T960:U960"/>
    <mergeCell ref="X960:Y960"/>
    <mergeCell ref="AB960:AC960"/>
    <mergeCell ref="AF960:AG960"/>
    <mergeCell ref="AJ960:AK960"/>
    <mergeCell ref="AF958:AG958"/>
    <mergeCell ref="AJ958:AK958"/>
    <mergeCell ref="AN958:AO958"/>
    <mergeCell ref="H959:I959"/>
    <mergeCell ref="L959:M959"/>
    <mergeCell ref="P959:Q959"/>
    <mergeCell ref="T959:U959"/>
    <mergeCell ref="X959:Y959"/>
    <mergeCell ref="AB959:AC959"/>
    <mergeCell ref="AF959:AG959"/>
    <mergeCell ref="H958:I958"/>
    <mergeCell ref="L958:M958"/>
    <mergeCell ref="P958:Q958"/>
    <mergeCell ref="T958:U958"/>
    <mergeCell ref="X958:Y958"/>
    <mergeCell ref="AB958:AC958"/>
    <mergeCell ref="AN956:AO956"/>
    <mergeCell ref="H957:I957"/>
    <mergeCell ref="L957:M957"/>
    <mergeCell ref="P957:Q957"/>
    <mergeCell ref="T957:U957"/>
    <mergeCell ref="X957:Y957"/>
    <mergeCell ref="AB957:AC957"/>
    <mergeCell ref="AF957:AG957"/>
    <mergeCell ref="AJ957:AK957"/>
    <mergeCell ref="AN957:AO957"/>
    <mergeCell ref="AJ955:AK955"/>
    <mergeCell ref="AN955:AO955"/>
    <mergeCell ref="H956:I956"/>
    <mergeCell ref="L956:M956"/>
    <mergeCell ref="P956:Q956"/>
    <mergeCell ref="T956:U956"/>
    <mergeCell ref="X956:Y956"/>
    <mergeCell ref="AB956:AC956"/>
    <mergeCell ref="AF956:AG956"/>
    <mergeCell ref="AJ956:AK956"/>
    <mergeCell ref="AF954:AG954"/>
    <mergeCell ref="AJ954:AK954"/>
    <mergeCell ref="AN954:AO954"/>
    <mergeCell ref="H955:I955"/>
    <mergeCell ref="L955:M955"/>
    <mergeCell ref="P955:Q955"/>
    <mergeCell ref="T955:U955"/>
    <mergeCell ref="X955:Y955"/>
    <mergeCell ref="AB955:AC955"/>
    <mergeCell ref="AF955:AG955"/>
    <mergeCell ref="H954:I954"/>
    <mergeCell ref="L954:M954"/>
    <mergeCell ref="P954:Q954"/>
    <mergeCell ref="T954:U954"/>
    <mergeCell ref="X954:Y954"/>
    <mergeCell ref="AB954:AC954"/>
    <mergeCell ref="AM952:AO952"/>
    <mergeCell ref="H953:I953"/>
    <mergeCell ref="L953:M953"/>
    <mergeCell ref="P953:Q953"/>
    <mergeCell ref="T953:U953"/>
    <mergeCell ref="X953:Y953"/>
    <mergeCell ref="AB953:AC953"/>
    <mergeCell ref="AF953:AG953"/>
    <mergeCell ref="AJ953:AK953"/>
    <mergeCell ref="AN953:AO953"/>
    <mergeCell ref="AI951:AK951"/>
    <mergeCell ref="AM951:AO951"/>
    <mergeCell ref="G952:I952"/>
    <mergeCell ref="K952:M952"/>
    <mergeCell ref="O952:Q952"/>
    <mergeCell ref="S952:U952"/>
    <mergeCell ref="W952:Y952"/>
    <mergeCell ref="AA952:AC952"/>
    <mergeCell ref="AE952:AG952"/>
    <mergeCell ref="AI952:AK952"/>
    <mergeCell ref="AE950:AG950"/>
    <mergeCell ref="AI950:AK950"/>
    <mergeCell ref="AM950:AO950"/>
    <mergeCell ref="G951:I951"/>
    <mergeCell ref="K951:M951"/>
    <mergeCell ref="O951:Q951"/>
    <mergeCell ref="S951:U951"/>
    <mergeCell ref="W951:Y951"/>
    <mergeCell ref="AA951:AC951"/>
    <mergeCell ref="AE951:AG951"/>
    <mergeCell ref="G950:I950"/>
    <mergeCell ref="K950:M950"/>
    <mergeCell ref="O950:Q950"/>
    <mergeCell ref="S950:U950"/>
    <mergeCell ref="W950:Y950"/>
    <mergeCell ref="AA950:AC950"/>
    <mergeCell ref="AN948:AO948"/>
    <mergeCell ref="G949:I949"/>
    <mergeCell ref="K949:M949"/>
    <mergeCell ref="O949:Q949"/>
    <mergeCell ref="S949:U949"/>
    <mergeCell ref="W949:Y949"/>
    <mergeCell ref="AA949:AC949"/>
    <mergeCell ref="AE949:AG949"/>
    <mergeCell ref="AI949:AK949"/>
    <mergeCell ref="AM949:AO949"/>
    <mergeCell ref="AJ947:AK947"/>
    <mergeCell ref="AN947:AO947"/>
    <mergeCell ref="H948:I948"/>
    <mergeCell ref="L948:M948"/>
    <mergeCell ref="P948:Q948"/>
    <mergeCell ref="T948:U948"/>
    <mergeCell ref="X948:Y948"/>
    <mergeCell ref="AB948:AC948"/>
    <mergeCell ref="AF948:AG948"/>
    <mergeCell ref="AJ948:AK948"/>
    <mergeCell ref="AF946:AG946"/>
    <mergeCell ref="AJ946:AK946"/>
    <mergeCell ref="AN946:AO946"/>
    <mergeCell ref="H947:I947"/>
    <mergeCell ref="L947:M947"/>
    <mergeCell ref="P947:Q947"/>
    <mergeCell ref="T947:U947"/>
    <mergeCell ref="X947:Y947"/>
    <mergeCell ref="AB947:AC947"/>
    <mergeCell ref="AF947:AG947"/>
    <mergeCell ref="H946:I946"/>
    <mergeCell ref="L946:M946"/>
    <mergeCell ref="P946:Q946"/>
    <mergeCell ref="T946:U946"/>
    <mergeCell ref="X946:Y946"/>
    <mergeCell ref="AB946:AC946"/>
    <mergeCell ref="AN944:AO944"/>
    <mergeCell ref="H945:I945"/>
    <mergeCell ref="L945:M945"/>
    <mergeCell ref="P945:Q945"/>
    <mergeCell ref="T945:U945"/>
    <mergeCell ref="X945:Y945"/>
    <mergeCell ref="AB945:AC945"/>
    <mergeCell ref="AF945:AG945"/>
    <mergeCell ref="AJ945:AK945"/>
    <mergeCell ref="AN945:AO945"/>
    <mergeCell ref="AJ943:AK943"/>
    <mergeCell ref="AN943:AO943"/>
    <mergeCell ref="H944:I944"/>
    <mergeCell ref="L944:M944"/>
    <mergeCell ref="P944:Q944"/>
    <mergeCell ref="T944:U944"/>
    <mergeCell ref="X944:Y944"/>
    <mergeCell ref="AB944:AC944"/>
    <mergeCell ref="AF944:AG944"/>
    <mergeCell ref="AJ944:AK944"/>
    <mergeCell ref="AF942:AG942"/>
    <mergeCell ref="AJ942:AK942"/>
    <mergeCell ref="AN942:AO942"/>
    <mergeCell ref="H943:I943"/>
    <mergeCell ref="L943:M943"/>
    <mergeCell ref="P943:Q943"/>
    <mergeCell ref="T943:U943"/>
    <mergeCell ref="X943:Y943"/>
    <mergeCell ref="AB943:AC943"/>
    <mergeCell ref="AF943:AG943"/>
    <mergeCell ref="H942:I942"/>
    <mergeCell ref="L942:M942"/>
    <mergeCell ref="P942:Q942"/>
    <mergeCell ref="T942:U942"/>
    <mergeCell ref="X942:Y942"/>
    <mergeCell ref="AB942:AC942"/>
    <mergeCell ref="AN940:AO940"/>
    <mergeCell ref="H941:I941"/>
    <mergeCell ref="L941:M941"/>
    <mergeCell ref="P941:Q941"/>
    <mergeCell ref="T941:U941"/>
    <mergeCell ref="X941:Y941"/>
    <mergeCell ref="AB941:AC941"/>
    <mergeCell ref="AF941:AG941"/>
    <mergeCell ref="AJ941:AK941"/>
    <mergeCell ref="AN941:AO941"/>
    <mergeCell ref="AJ939:AK939"/>
    <mergeCell ref="AN939:AO939"/>
    <mergeCell ref="H940:I940"/>
    <mergeCell ref="L940:M940"/>
    <mergeCell ref="P940:Q940"/>
    <mergeCell ref="T940:U940"/>
    <mergeCell ref="X940:Y940"/>
    <mergeCell ref="AB940:AC940"/>
    <mergeCell ref="AF940:AG940"/>
    <mergeCell ref="AJ940:AK940"/>
    <mergeCell ref="AF938:AG938"/>
    <mergeCell ref="AJ938:AK938"/>
    <mergeCell ref="AN938:AO938"/>
    <mergeCell ref="H939:I939"/>
    <mergeCell ref="L939:M939"/>
    <mergeCell ref="P939:Q939"/>
    <mergeCell ref="T939:U939"/>
    <mergeCell ref="X939:Y939"/>
    <mergeCell ref="AB939:AC939"/>
    <mergeCell ref="AF939:AG939"/>
    <mergeCell ref="H938:I938"/>
    <mergeCell ref="L938:M938"/>
    <mergeCell ref="P938:Q938"/>
    <mergeCell ref="T938:U938"/>
    <mergeCell ref="X938:Y938"/>
    <mergeCell ref="AB938:AC938"/>
    <mergeCell ref="AN936:AO936"/>
    <mergeCell ref="H937:I937"/>
    <mergeCell ref="L937:M937"/>
    <mergeCell ref="P937:Q937"/>
    <mergeCell ref="T937:U937"/>
    <mergeCell ref="X937:Y937"/>
    <mergeCell ref="AB937:AC937"/>
    <mergeCell ref="AF937:AG937"/>
    <mergeCell ref="AJ937:AK937"/>
    <mergeCell ref="AN937:AO937"/>
    <mergeCell ref="AJ935:AK935"/>
    <mergeCell ref="AN935:AO935"/>
    <mergeCell ref="H936:I936"/>
    <mergeCell ref="L936:M936"/>
    <mergeCell ref="P936:Q936"/>
    <mergeCell ref="T936:U936"/>
    <mergeCell ref="X936:Y936"/>
    <mergeCell ref="AB936:AC936"/>
    <mergeCell ref="AF936:AG936"/>
    <mergeCell ref="AJ936:AK936"/>
    <mergeCell ref="AF934:AG934"/>
    <mergeCell ref="AJ934:AK934"/>
    <mergeCell ref="AN934:AO934"/>
    <mergeCell ref="H935:I935"/>
    <mergeCell ref="L935:M935"/>
    <mergeCell ref="P935:Q935"/>
    <mergeCell ref="T935:U935"/>
    <mergeCell ref="X935:Y935"/>
    <mergeCell ref="AB935:AC935"/>
    <mergeCell ref="AF935:AG935"/>
    <mergeCell ref="H934:I934"/>
    <mergeCell ref="L934:M934"/>
    <mergeCell ref="P934:Q934"/>
    <mergeCell ref="T934:U934"/>
    <mergeCell ref="X934:Y934"/>
    <mergeCell ref="AB934:AC934"/>
    <mergeCell ref="AN932:AO932"/>
    <mergeCell ref="H933:I933"/>
    <mergeCell ref="L933:M933"/>
    <mergeCell ref="P933:Q933"/>
    <mergeCell ref="T933:U933"/>
    <mergeCell ref="X933:Y933"/>
    <mergeCell ref="AB933:AC933"/>
    <mergeCell ref="AF933:AG933"/>
    <mergeCell ref="AJ933:AK933"/>
    <mergeCell ref="AN933:AO933"/>
    <mergeCell ref="AJ931:AK931"/>
    <mergeCell ref="AN931:AO931"/>
    <mergeCell ref="H932:I932"/>
    <mergeCell ref="L932:M932"/>
    <mergeCell ref="P932:Q932"/>
    <mergeCell ref="T932:U932"/>
    <mergeCell ref="X932:Y932"/>
    <mergeCell ref="AB932:AC932"/>
    <mergeCell ref="AF932:AG932"/>
    <mergeCell ref="AJ932:AK932"/>
    <mergeCell ref="AF930:AG930"/>
    <mergeCell ref="AJ930:AK930"/>
    <mergeCell ref="AN930:AO930"/>
    <mergeCell ref="H931:I931"/>
    <mergeCell ref="L931:M931"/>
    <mergeCell ref="P931:Q931"/>
    <mergeCell ref="T931:U931"/>
    <mergeCell ref="X931:Y931"/>
    <mergeCell ref="AB931:AC931"/>
    <mergeCell ref="AF931:AG931"/>
    <mergeCell ref="H930:I930"/>
    <mergeCell ref="L930:M930"/>
    <mergeCell ref="P930:Q930"/>
    <mergeCell ref="T930:U930"/>
    <mergeCell ref="X930:Y930"/>
    <mergeCell ref="AB930:AC930"/>
    <mergeCell ref="AN928:AO928"/>
    <mergeCell ref="H929:I929"/>
    <mergeCell ref="L929:M929"/>
    <mergeCell ref="P929:Q929"/>
    <mergeCell ref="T929:U929"/>
    <mergeCell ref="X929:Y929"/>
    <mergeCell ref="AB929:AC929"/>
    <mergeCell ref="AF929:AG929"/>
    <mergeCell ref="AJ929:AK929"/>
    <mergeCell ref="AN929:AO929"/>
    <mergeCell ref="AJ927:AK927"/>
    <mergeCell ref="AN927:AO927"/>
    <mergeCell ref="H928:I928"/>
    <mergeCell ref="L928:M928"/>
    <mergeCell ref="P928:Q928"/>
    <mergeCell ref="T928:U928"/>
    <mergeCell ref="X928:Y928"/>
    <mergeCell ref="AB928:AC928"/>
    <mergeCell ref="AF928:AG928"/>
    <mergeCell ref="AJ928:AK928"/>
    <mergeCell ref="AE926:AG926"/>
    <mergeCell ref="AI926:AK926"/>
    <mergeCell ref="AM926:AO926"/>
    <mergeCell ref="H927:I927"/>
    <mergeCell ref="L927:M927"/>
    <mergeCell ref="P927:Q927"/>
    <mergeCell ref="T927:U927"/>
    <mergeCell ref="X927:Y927"/>
    <mergeCell ref="AB927:AC927"/>
    <mergeCell ref="AF927:AG927"/>
    <mergeCell ref="G926:I926"/>
    <mergeCell ref="K926:M926"/>
    <mergeCell ref="O926:Q926"/>
    <mergeCell ref="S926:U926"/>
    <mergeCell ref="W926:Y926"/>
    <mergeCell ref="AA926:AC926"/>
    <mergeCell ref="AM924:AO924"/>
    <mergeCell ref="G925:I925"/>
    <mergeCell ref="K925:M925"/>
    <mergeCell ref="O925:Q925"/>
    <mergeCell ref="S925:U925"/>
    <mergeCell ref="W925:Y925"/>
    <mergeCell ref="AA925:AC925"/>
    <mergeCell ref="AE925:AG925"/>
    <mergeCell ref="AI925:AK925"/>
    <mergeCell ref="AM925:AO925"/>
    <mergeCell ref="AJ923:AK923"/>
    <mergeCell ref="AN923:AO923"/>
    <mergeCell ref="G924:I924"/>
    <mergeCell ref="K924:M924"/>
    <mergeCell ref="O924:Q924"/>
    <mergeCell ref="S924:U924"/>
    <mergeCell ref="W924:Y924"/>
    <mergeCell ref="AA924:AC924"/>
    <mergeCell ref="AE924:AG924"/>
    <mergeCell ref="AI924:AK924"/>
    <mergeCell ref="AI922:AK922"/>
    <mergeCell ref="AM922:AO922"/>
    <mergeCell ref="A923:E923"/>
    <mergeCell ref="H923:I923"/>
    <mergeCell ref="L923:M923"/>
    <mergeCell ref="P923:Q923"/>
    <mergeCell ref="T923:U923"/>
    <mergeCell ref="X923:Y923"/>
    <mergeCell ref="AB923:AC923"/>
    <mergeCell ref="AF923:AG923"/>
    <mergeCell ref="AE921:AG921"/>
    <mergeCell ref="AI921:AK921"/>
    <mergeCell ref="AM921:AO921"/>
    <mergeCell ref="G922:I922"/>
    <mergeCell ref="K922:M922"/>
    <mergeCell ref="O922:Q922"/>
    <mergeCell ref="S922:U922"/>
    <mergeCell ref="W922:Y922"/>
    <mergeCell ref="AA922:AC922"/>
    <mergeCell ref="AE922:AG922"/>
    <mergeCell ref="G921:I921"/>
    <mergeCell ref="K921:M921"/>
    <mergeCell ref="O921:Q921"/>
    <mergeCell ref="S921:U921"/>
    <mergeCell ref="W921:Y921"/>
    <mergeCell ref="AA921:AC921"/>
    <mergeCell ref="AN919:AO919"/>
    <mergeCell ref="H920:I920"/>
    <mergeCell ref="L920:M920"/>
    <mergeCell ref="P920:Q920"/>
    <mergeCell ref="T920:U920"/>
    <mergeCell ref="X920:Y920"/>
    <mergeCell ref="AB920:AC920"/>
    <mergeCell ref="AF920:AG920"/>
    <mergeCell ref="AJ920:AK920"/>
    <mergeCell ref="AN920:AO920"/>
    <mergeCell ref="AI918:AK918"/>
    <mergeCell ref="AM918:AO918"/>
    <mergeCell ref="H919:I919"/>
    <mergeCell ref="L919:M919"/>
    <mergeCell ref="P919:Q919"/>
    <mergeCell ref="T919:U919"/>
    <mergeCell ref="X919:Y919"/>
    <mergeCell ref="AB919:AC919"/>
    <mergeCell ref="AF919:AG919"/>
    <mergeCell ref="AJ919:AK919"/>
    <mergeCell ref="AE917:AG917"/>
    <mergeCell ref="AI917:AK917"/>
    <mergeCell ref="AM917:AO917"/>
    <mergeCell ref="G918:I918"/>
    <mergeCell ref="K918:M918"/>
    <mergeCell ref="O918:Q918"/>
    <mergeCell ref="S918:U918"/>
    <mergeCell ref="W918:Y918"/>
    <mergeCell ref="AA918:AC918"/>
    <mergeCell ref="AE918:AG918"/>
    <mergeCell ref="G917:I917"/>
    <mergeCell ref="K917:M917"/>
    <mergeCell ref="O917:Q917"/>
    <mergeCell ref="S917:U917"/>
    <mergeCell ref="W917:Y917"/>
    <mergeCell ref="AA917:AC917"/>
    <mergeCell ref="AN915:AO915"/>
    <mergeCell ref="H916:I916"/>
    <mergeCell ref="L916:M916"/>
    <mergeCell ref="P916:Q916"/>
    <mergeCell ref="T916:U916"/>
    <mergeCell ref="X916:Y916"/>
    <mergeCell ref="AB916:AC916"/>
    <mergeCell ref="AF916:AG916"/>
    <mergeCell ref="AJ916:AK916"/>
    <mergeCell ref="AN916:AO916"/>
    <mergeCell ref="AJ914:AK914"/>
    <mergeCell ref="AN914:AO914"/>
    <mergeCell ref="H915:I915"/>
    <mergeCell ref="L915:M915"/>
    <mergeCell ref="P915:Q915"/>
    <mergeCell ref="T915:U915"/>
    <mergeCell ref="X915:Y915"/>
    <mergeCell ref="AB915:AC915"/>
    <mergeCell ref="AF915:AG915"/>
    <mergeCell ref="AJ915:AK915"/>
    <mergeCell ref="AF913:AG913"/>
    <mergeCell ref="AJ913:AK913"/>
    <mergeCell ref="AN913:AO913"/>
    <mergeCell ref="H914:I914"/>
    <mergeCell ref="L914:M914"/>
    <mergeCell ref="P914:Q914"/>
    <mergeCell ref="T914:U914"/>
    <mergeCell ref="X914:Y914"/>
    <mergeCell ref="AB914:AC914"/>
    <mergeCell ref="AF914:AG914"/>
    <mergeCell ref="H913:I913"/>
    <mergeCell ref="L913:M913"/>
    <mergeCell ref="P913:Q913"/>
    <mergeCell ref="T913:U913"/>
    <mergeCell ref="X913:Y913"/>
    <mergeCell ref="AB913:AC913"/>
    <mergeCell ref="AM911:AO911"/>
    <mergeCell ref="H912:I912"/>
    <mergeCell ref="L912:M912"/>
    <mergeCell ref="P912:Q912"/>
    <mergeCell ref="T912:U912"/>
    <mergeCell ref="X912:Y912"/>
    <mergeCell ref="AB912:AC912"/>
    <mergeCell ref="AF912:AG912"/>
    <mergeCell ref="AJ912:AK912"/>
    <mergeCell ref="AN912:AO912"/>
    <mergeCell ref="AI910:AK910"/>
    <mergeCell ref="AM910:AO910"/>
    <mergeCell ref="G911:I911"/>
    <mergeCell ref="K911:M911"/>
    <mergeCell ref="O911:Q911"/>
    <mergeCell ref="S911:U911"/>
    <mergeCell ref="W911:Y911"/>
    <mergeCell ref="AA911:AC911"/>
    <mergeCell ref="AE911:AG911"/>
    <mergeCell ref="AI911:AK911"/>
    <mergeCell ref="AE909:AG909"/>
    <mergeCell ref="AI909:AK909"/>
    <mergeCell ref="AM909:AO909"/>
    <mergeCell ref="G910:I910"/>
    <mergeCell ref="K910:M910"/>
    <mergeCell ref="O910:Q910"/>
    <mergeCell ref="S910:U910"/>
    <mergeCell ref="W910:Y910"/>
    <mergeCell ref="AA910:AC910"/>
    <mergeCell ref="AE910:AG910"/>
    <mergeCell ref="AB908:AC908"/>
    <mergeCell ref="AF908:AG908"/>
    <mergeCell ref="AJ908:AK908"/>
    <mergeCell ref="AN908:AO908"/>
    <mergeCell ref="G909:I909"/>
    <mergeCell ref="K909:M909"/>
    <mergeCell ref="O909:Q909"/>
    <mergeCell ref="S909:U909"/>
    <mergeCell ref="W909:Y909"/>
    <mergeCell ref="AA909:AC909"/>
    <mergeCell ref="A908:E908"/>
    <mergeCell ref="H908:I908"/>
    <mergeCell ref="L908:M908"/>
    <mergeCell ref="P908:Q908"/>
    <mergeCell ref="T908:U908"/>
    <mergeCell ref="X908:Y908"/>
    <mergeCell ref="AM906:AO906"/>
    <mergeCell ref="G907:I907"/>
    <mergeCell ref="K907:M907"/>
    <mergeCell ref="O907:Q907"/>
    <mergeCell ref="S907:U907"/>
    <mergeCell ref="W907:Y907"/>
    <mergeCell ref="AA907:AC907"/>
    <mergeCell ref="AE907:AG907"/>
    <mergeCell ref="AI907:AK907"/>
    <mergeCell ref="AM907:AO907"/>
    <mergeCell ref="AJ905:AK905"/>
    <mergeCell ref="AN905:AO905"/>
    <mergeCell ref="G906:I906"/>
    <mergeCell ref="K906:M906"/>
    <mergeCell ref="O906:Q906"/>
    <mergeCell ref="S906:U906"/>
    <mergeCell ref="W906:Y906"/>
    <mergeCell ref="AA906:AC906"/>
    <mergeCell ref="AE906:AG906"/>
    <mergeCell ref="AI906:AK906"/>
    <mergeCell ref="AF904:AG904"/>
    <mergeCell ref="AJ904:AK904"/>
    <mergeCell ref="AN904:AO904"/>
    <mergeCell ref="H905:I905"/>
    <mergeCell ref="L905:M905"/>
    <mergeCell ref="P905:Q905"/>
    <mergeCell ref="T905:U905"/>
    <mergeCell ref="X905:Y905"/>
    <mergeCell ref="AB905:AC905"/>
    <mergeCell ref="AF905:AG905"/>
    <mergeCell ref="H904:I904"/>
    <mergeCell ref="L904:M904"/>
    <mergeCell ref="P904:Q904"/>
    <mergeCell ref="T904:U904"/>
    <mergeCell ref="X904:Y904"/>
    <mergeCell ref="AB904:AC904"/>
    <mergeCell ref="AM902:AO902"/>
    <mergeCell ref="G903:I903"/>
    <mergeCell ref="K903:M903"/>
    <mergeCell ref="O903:Q903"/>
    <mergeCell ref="S903:U903"/>
    <mergeCell ref="W903:Y903"/>
    <mergeCell ref="AA903:AC903"/>
    <mergeCell ref="AE903:AG903"/>
    <mergeCell ref="AI903:AK903"/>
    <mergeCell ref="AM903:AO903"/>
    <mergeCell ref="AJ901:AK901"/>
    <mergeCell ref="AN901:AO901"/>
    <mergeCell ref="G902:I902"/>
    <mergeCell ref="K902:M902"/>
    <mergeCell ref="O902:Q902"/>
    <mergeCell ref="S902:U902"/>
    <mergeCell ref="W902:Y902"/>
    <mergeCell ref="AA902:AC902"/>
    <mergeCell ref="AE902:AG902"/>
    <mergeCell ref="AI902:AK902"/>
    <mergeCell ref="AF900:AG900"/>
    <mergeCell ref="AJ900:AK900"/>
    <mergeCell ref="AN900:AO900"/>
    <mergeCell ref="H901:I901"/>
    <mergeCell ref="L901:M901"/>
    <mergeCell ref="P901:Q901"/>
    <mergeCell ref="T901:U901"/>
    <mergeCell ref="X901:Y901"/>
    <mergeCell ref="AB901:AC901"/>
    <mergeCell ref="AF901:AG901"/>
    <mergeCell ref="H900:I900"/>
    <mergeCell ref="L900:M900"/>
    <mergeCell ref="P900:Q900"/>
    <mergeCell ref="T900:U900"/>
    <mergeCell ref="X900:Y900"/>
    <mergeCell ref="AB900:AC900"/>
    <mergeCell ref="AN898:AO898"/>
    <mergeCell ref="H899:I899"/>
    <mergeCell ref="L899:M899"/>
    <mergeCell ref="P899:Q899"/>
    <mergeCell ref="T899:U899"/>
    <mergeCell ref="X899:Y899"/>
    <mergeCell ref="AB899:AC899"/>
    <mergeCell ref="AF899:AG899"/>
    <mergeCell ref="AJ899:AK899"/>
    <mergeCell ref="AN899:AO899"/>
    <mergeCell ref="AJ897:AK897"/>
    <mergeCell ref="AN897:AO897"/>
    <mergeCell ref="H898:I898"/>
    <mergeCell ref="L898:M898"/>
    <mergeCell ref="P898:Q898"/>
    <mergeCell ref="T898:U898"/>
    <mergeCell ref="X898:Y898"/>
    <mergeCell ref="AB898:AC898"/>
    <mergeCell ref="AF898:AG898"/>
    <mergeCell ref="AJ898:AK898"/>
    <mergeCell ref="AE896:AG896"/>
    <mergeCell ref="AI896:AK896"/>
    <mergeCell ref="AM896:AO896"/>
    <mergeCell ref="H897:I897"/>
    <mergeCell ref="L897:M897"/>
    <mergeCell ref="P897:Q897"/>
    <mergeCell ref="T897:U897"/>
    <mergeCell ref="X897:Y897"/>
    <mergeCell ref="AB897:AC897"/>
    <mergeCell ref="AF897:AG897"/>
    <mergeCell ref="G896:I896"/>
    <mergeCell ref="K896:M896"/>
    <mergeCell ref="O896:Q896"/>
    <mergeCell ref="S896:U896"/>
    <mergeCell ref="W896:Y896"/>
    <mergeCell ref="AA896:AC896"/>
    <mergeCell ref="AM894:AO894"/>
    <mergeCell ref="G895:I895"/>
    <mergeCell ref="K895:M895"/>
    <mergeCell ref="O895:Q895"/>
    <mergeCell ref="S895:U895"/>
    <mergeCell ref="W895:Y895"/>
    <mergeCell ref="AA895:AC895"/>
    <mergeCell ref="AE895:AG895"/>
    <mergeCell ref="AI895:AK895"/>
    <mergeCell ref="AM895:AO895"/>
    <mergeCell ref="AJ893:AK893"/>
    <mergeCell ref="AN893:AO893"/>
    <mergeCell ref="G894:I894"/>
    <mergeCell ref="K894:M894"/>
    <mergeCell ref="O894:Q894"/>
    <mergeCell ref="S894:U894"/>
    <mergeCell ref="W894:Y894"/>
    <mergeCell ref="AA894:AC894"/>
    <mergeCell ref="AE894:AG894"/>
    <mergeCell ref="AI894:AK894"/>
    <mergeCell ref="AF892:AG892"/>
    <mergeCell ref="AJ892:AK892"/>
    <mergeCell ref="AN892:AO892"/>
    <mergeCell ref="H893:I893"/>
    <mergeCell ref="L893:M893"/>
    <mergeCell ref="P893:Q893"/>
    <mergeCell ref="T893:U893"/>
    <mergeCell ref="X893:Y893"/>
    <mergeCell ref="AB893:AC893"/>
    <mergeCell ref="AF893:AG893"/>
    <mergeCell ref="H892:I892"/>
    <mergeCell ref="L892:M892"/>
    <mergeCell ref="P892:Q892"/>
    <mergeCell ref="T892:U892"/>
    <mergeCell ref="X892:Y892"/>
    <mergeCell ref="AB892:AC892"/>
    <mergeCell ref="AM890:AO890"/>
    <mergeCell ref="G891:I891"/>
    <mergeCell ref="K891:M891"/>
    <mergeCell ref="O891:Q891"/>
    <mergeCell ref="S891:U891"/>
    <mergeCell ref="W891:Y891"/>
    <mergeCell ref="AA891:AC891"/>
    <mergeCell ref="AE891:AG891"/>
    <mergeCell ref="AI891:AK891"/>
    <mergeCell ref="AM891:AO891"/>
    <mergeCell ref="AJ889:AK889"/>
    <mergeCell ref="AN889:AO889"/>
    <mergeCell ref="G890:I890"/>
    <mergeCell ref="K890:M890"/>
    <mergeCell ref="O890:Q890"/>
    <mergeCell ref="S890:U890"/>
    <mergeCell ref="W890:Y890"/>
    <mergeCell ref="AA890:AC890"/>
    <mergeCell ref="AE890:AG890"/>
    <mergeCell ref="AI890:AK890"/>
    <mergeCell ref="AF888:AG888"/>
    <mergeCell ref="AJ888:AK888"/>
    <mergeCell ref="AN888:AO888"/>
    <mergeCell ref="H889:I889"/>
    <mergeCell ref="L889:M889"/>
    <mergeCell ref="P889:Q889"/>
    <mergeCell ref="T889:U889"/>
    <mergeCell ref="X889:Y889"/>
    <mergeCell ref="AB889:AC889"/>
    <mergeCell ref="AF889:AG889"/>
    <mergeCell ref="H888:I888"/>
    <mergeCell ref="L888:M888"/>
    <mergeCell ref="P888:Q888"/>
    <mergeCell ref="T888:U888"/>
    <mergeCell ref="X888:Y888"/>
    <mergeCell ref="AB888:AC888"/>
    <mergeCell ref="AM886:AO886"/>
    <mergeCell ref="G887:I887"/>
    <mergeCell ref="K887:M887"/>
    <mergeCell ref="O887:Q887"/>
    <mergeCell ref="S887:U887"/>
    <mergeCell ref="W887:Y887"/>
    <mergeCell ref="AA887:AC887"/>
    <mergeCell ref="AE887:AG887"/>
    <mergeCell ref="AI887:AK887"/>
    <mergeCell ref="AM887:AO887"/>
    <mergeCell ref="AI885:AK885"/>
    <mergeCell ref="AM885:AO885"/>
    <mergeCell ref="G886:I886"/>
    <mergeCell ref="K886:M886"/>
    <mergeCell ref="O886:Q886"/>
    <mergeCell ref="S886:U886"/>
    <mergeCell ref="W886:Y886"/>
    <mergeCell ref="AA886:AC886"/>
    <mergeCell ref="AE886:AG886"/>
    <mergeCell ref="AI886:AK886"/>
    <mergeCell ref="AF884:AG884"/>
    <mergeCell ref="AJ884:AK884"/>
    <mergeCell ref="AN884:AO884"/>
    <mergeCell ref="G885:I885"/>
    <mergeCell ref="K885:M885"/>
    <mergeCell ref="O885:Q885"/>
    <mergeCell ref="S885:U885"/>
    <mergeCell ref="W885:Y885"/>
    <mergeCell ref="AA885:AC885"/>
    <mergeCell ref="AE885:AG885"/>
    <mergeCell ref="H884:I884"/>
    <mergeCell ref="L884:M884"/>
    <mergeCell ref="P884:Q884"/>
    <mergeCell ref="T884:U884"/>
    <mergeCell ref="X884:Y884"/>
    <mergeCell ref="AB884:AC884"/>
    <mergeCell ref="AN882:AO882"/>
    <mergeCell ref="H883:I883"/>
    <mergeCell ref="L883:M883"/>
    <mergeCell ref="P883:Q883"/>
    <mergeCell ref="T883:U883"/>
    <mergeCell ref="X883:Y883"/>
    <mergeCell ref="AB883:AC883"/>
    <mergeCell ref="AF883:AG883"/>
    <mergeCell ref="AJ883:AK883"/>
    <mergeCell ref="AN883:AO883"/>
    <mergeCell ref="AJ881:AK881"/>
    <mergeCell ref="AN881:AO881"/>
    <mergeCell ref="H882:I882"/>
    <mergeCell ref="L882:M882"/>
    <mergeCell ref="P882:Q882"/>
    <mergeCell ref="T882:U882"/>
    <mergeCell ref="X882:Y882"/>
    <mergeCell ref="AB882:AC882"/>
    <mergeCell ref="AF882:AG882"/>
    <mergeCell ref="AJ882:AK882"/>
    <mergeCell ref="AF880:AG880"/>
    <mergeCell ref="AJ880:AK880"/>
    <mergeCell ref="AN880:AO880"/>
    <mergeCell ref="H881:I881"/>
    <mergeCell ref="L881:M881"/>
    <mergeCell ref="P881:Q881"/>
    <mergeCell ref="T881:U881"/>
    <mergeCell ref="X881:Y881"/>
    <mergeCell ref="AB881:AC881"/>
    <mergeCell ref="AF881:AG881"/>
    <mergeCell ref="H880:I880"/>
    <mergeCell ref="L880:M880"/>
    <mergeCell ref="P880:Q880"/>
    <mergeCell ref="T880:U880"/>
    <mergeCell ref="X880:Y880"/>
    <mergeCell ref="AB880:AC880"/>
    <mergeCell ref="AN878:AO878"/>
    <mergeCell ref="H879:I879"/>
    <mergeCell ref="L879:M879"/>
    <mergeCell ref="P879:Q879"/>
    <mergeCell ref="T879:U879"/>
    <mergeCell ref="X879:Y879"/>
    <mergeCell ref="AB879:AC879"/>
    <mergeCell ref="AF879:AG879"/>
    <mergeCell ref="AJ879:AK879"/>
    <mergeCell ref="AN879:AO879"/>
    <mergeCell ref="AJ877:AK877"/>
    <mergeCell ref="AN877:AO877"/>
    <mergeCell ref="H878:I878"/>
    <mergeCell ref="L878:M878"/>
    <mergeCell ref="P878:Q878"/>
    <mergeCell ref="T878:U878"/>
    <mergeCell ref="X878:Y878"/>
    <mergeCell ref="AB878:AC878"/>
    <mergeCell ref="AF878:AG878"/>
    <mergeCell ref="AJ878:AK878"/>
    <mergeCell ref="AF876:AG876"/>
    <mergeCell ref="AJ876:AK876"/>
    <mergeCell ref="AN876:AO876"/>
    <mergeCell ref="H877:I877"/>
    <mergeCell ref="L877:M877"/>
    <mergeCell ref="P877:Q877"/>
    <mergeCell ref="T877:U877"/>
    <mergeCell ref="X877:Y877"/>
    <mergeCell ref="AB877:AC877"/>
    <mergeCell ref="AF877:AG877"/>
    <mergeCell ref="H876:I876"/>
    <mergeCell ref="L876:M876"/>
    <mergeCell ref="P876:Q876"/>
    <mergeCell ref="T876:U876"/>
    <mergeCell ref="X876:Y876"/>
    <mergeCell ref="AB876:AC876"/>
    <mergeCell ref="AM874:AO874"/>
    <mergeCell ref="G875:I875"/>
    <mergeCell ref="K875:M875"/>
    <mergeCell ref="O875:Q875"/>
    <mergeCell ref="S875:U875"/>
    <mergeCell ref="W875:Y875"/>
    <mergeCell ref="AA875:AC875"/>
    <mergeCell ref="AE875:AG875"/>
    <mergeCell ref="AI875:AK875"/>
    <mergeCell ref="AM875:AO875"/>
    <mergeCell ref="AJ873:AK873"/>
    <mergeCell ref="AN873:AO873"/>
    <mergeCell ref="G874:I874"/>
    <mergeCell ref="K874:M874"/>
    <mergeCell ref="O874:Q874"/>
    <mergeCell ref="S874:U874"/>
    <mergeCell ref="W874:Y874"/>
    <mergeCell ref="AA874:AC874"/>
    <mergeCell ref="AE874:AG874"/>
    <mergeCell ref="AI874:AK874"/>
    <mergeCell ref="AF872:AG872"/>
    <mergeCell ref="AJ872:AK872"/>
    <mergeCell ref="AN872:AO872"/>
    <mergeCell ref="H873:I873"/>
    <mergeCell ref="L873:M873"/>
    <mergeCell ref="P873:Q873"/>
    <mergeCell ref="T873:U873"/>
    <mergeCell ref="X873:Y873"/>
    <mergeCell ref="AB873:AC873"/>
    <mergeCell ref="AF873:AG873"/>
    <mergeCell ref="H872:I872"/>
    <mergeCell ref="L872:M872"/>
    <mergeCell ref="P872:Q872"/>
    <mergeCell ref="T872:U872"/>
    <mergeCell ref="X872:Y872"/>
    <mergeCell ref="AB872:AC872"/>
    <mergeCell ref="AN870:AO870"/>
    <mergeCell ref="H871:I871"/>
    <mergeCell ref="L871:M871"/>
    <mergeCell ref="P871:Q871"/>
    <mergeCell ref="T871:U871"/>
    <mergeCell ref="X871:Y871"/>
    <mergeCell ref="AB871:AC871"/>
    <mergeCell ref="AF871:AG871"/>
    <mergeCell ref="AJ871:AK871"/>
    <mergeCell ref="AN871:AO871"/>
    <mergeCell ref="AJ869:AK869"/>
    <mergeCell ref="AN869:AO869"/>
    <mergeCell ref="H870:I870"/>
    <mergeCell ref="L870:M870"/>
    <mergeCell ref="P870:Q870"/>
    <mergeCell ref="T870:U870"/>
    <mergeCell ref="X870:Y870"/>
    <mergeCell ref="AB870:AC870"/>
    <mergeCell ref="AF870:AG870"/>
    <mergeCell ref="AJ870:AK870"/>
    <mergeCell ref="AF868:AG868"/>
    <mergeCell ref="AJ868:AK868"/>
    <mergeCell ref="AN868:AO868"/>
    <mergeCell ref="H869:I869"/>
    <mergeCell ref="L869:M869"/>
    <mergeCell ref="P869:Q869"/>
    <mergeCell ref="T869:U869"/>
    <mergeCell ref="X869:Y869"/>
    <mergeCell ref="AB869:AC869"/>
    <mergeCell ref="AF869:AG869"/>
    <mergeCell ref="H868:I868"/>
    <mergeCell ref="L868:M868"/>
    <mergeCell ref="P868:Q868"/>
    <mergeCell ref="T868:U868"/>
    <mergeCell ref="X868:Y868"/>
    <mergeCell ref="AB868:AC868"/>
    <mergeCell ref="AN866:AO866"/>
    <mergeCell ref="H867:I867"/>
    <mergeCell ref="L867:M867"/>
    <mergeCell ref="P867:Q867"/>
    <mergeCell ref="T867:U867"/>
    <mergeCell ref="X867:Y867"/>
    <mergeCell ref="AB867:AC867"/>
    <mergeCell ref="AF867:AG867"/>
    <mergeCell ref="AJ867:AK867"/>
    <mergeCell ref="AN867:AO867"/>
    <mergeCell ref="AJ865:AK865"/>
    <mergeCell ref="AN865:AO865"/>
    <mergeCell ref="H866:I866"/>
    <mergeCell ref="L866:M866"/>
    <mergeCell ref="P866:Q866"/>
    <mergeCell ref="T866:U866"/>
    <mergeCell ref="X866:Y866"/>
    <mergeCell ref="AB866:AC866"/>
    <mergeCell ref="AF866:AG866"/>
    <mergeCell ref="AJ866:AK866"/>
    <mergeCell ref="AE864:AG864"/>
    <mergeCell ref="AI864:AK864"/>
    <mergeCell ref="AM864:AO864"/>
    <mergeCell ref="H865:I865"/>
    <mergeCell ref="L865:M865"/>
    <mergeCell ref="P865:Q865"/>
    <mergeCell ref="T865:U865"/>
    <mergeCell ref="X865:Y865"/>
    <mergeCell ref="AB865:AC865"/>
    <mergeCell ref="AF865:AG865"/>
    <mergeCell ref="G864:I864"/>
    <mergeCell ref="K864:M864"/>
    <mergeCell ref="O864:Q864"/>
    <mergeCell ref="S864:U864"/>
    <mergeCell ref="W864:Y864"/>
    <mergeCell ref="AA864:AC864"/>
    <mergeCell ref="AM862:AO862"/>
    <mergeCell ref="G863:I863"/>
    <mergeCell ref="K863:M863"/>
    <mergeCell ref="O863:Q863"/>
    <mergeCell ref="S863:U863"/>
    <mergeCell ref="W863:Y863"/>
    <mergeCell ref="AA863:AC863"/>
    <mergeCell ref="AE863:AG863"/>
    <mergeCell ref="AI863:AK863"/>
    <mergeCell ref="AM863:AO863"/>
    <mergeCell ref="AJ861:AK861"/>
    <mergeCell ref="AN861:AO861"/>
    <mergeCell ref="G862:I862"/>
    <mergeCell ref="K862:M862"/>
    <mergeCell ref="O862:Q862"/>
    <mergeCell ref="S862:U862"/>
    <mergeCell ref="W862:Y862"/>
    <mergeCell ref="AA862:AC862"/>
    <mergeCell ref="AE862:AG862"/>
    <mergeCell ref="AI862:AK862"/>
    <mergeCell ref="AF860:AG860"/>
    <mergeCell ref="AJ860:AK860"/>
    <mergeCell ref="AN860:AO860"/>
    <mergeCell ref="H861:I861"/>
    <mergeCell ref="L861:M861"/>
    <mergeCell ref="P861:Q861"/>
    <mergeCell ref="T861:U861"/>
    <mergeCell ref="X861:Y861"/>
    <mergeCell ref="AB861:AC861"/>
    <mergeCell ref="AF861:AG861"/>
    <mergeCell ref="H860:I860"/>
    <mergeCell ref="L860:M860"/>
    <mergeCell ref="P860:Q860"/>
    <mergeCell ref="T860:U860"/>
    <mergeCell ref="X860:Y860"/>
    <mergeCell ref="AB860:AC860"/>
    <mergeCell ref="AN858:AO858"/>
    <mergeCell ref="H859:I859"/>
    <mergeCell ref="L859:M859"/>
    <mergeCell ref="P859:Q859"/>
    <mergeCell ref="T859:U859"/>
    <mergeCell ref="X859:Y859"/>
    <mergeCell ref="AB859:AC859"/>
    <mergeCell ref="AF859:AG859"/>
    <mergeCell ref="AJ859:AK859"/>
    <mergeCell ref="AN859:AO859"/>
    <mergeCell ref="AI857:AK857"/>
    <mergeCell ref="AM857:AO857"/>
    <mergeCell ref="H858:I858"/>
    <mergeCell ref="L858:M858"/>
    <mergeCell ref="P858:Q858"/>
    <mergeCell ref="T858:U858"/>
    <mergeCell ref="X858:Y858"/>
    <mergeCell ref="AB858:AC858"/>
    <mergeCell ref="AF858:AG858"/>
    <mergeCell ref="AJ858:AK858"/>
    <mergeCell ref="AE856:AG856"/>
    <mergeCell ref="AI856:AK856"/>
    <mergeCell ref="AM856:AO856"/>
    <mergeCell ref="G857:I857"/>
    <mergeCell ref="K857:M857"/>
    <mergeCell ref="O857:Q857"/>
    <mergeCell ref="S857:U857"/>
    <mergeCell ref="W857:Y857"/>
    <mergeCell ref="AA857:AC857"/>
    <mergeCell ref="AE857:AG857"/>
    <mergeCell ref="G856:I856"/>
    <mergeCell ref="K856:M856"/>
    <mergeCell ref="O856:Q856"/>
    <mergeCell ref="S856:U856"/>
    <mergeCell ref="W856:Y856"/>
    <mergeCell ref="AA856:AC856"/>
    <mergeCell ref="AN854:AO854"/>
    <mergeCell ref="H855:I855"/>
    <mergeCell ref="L855:M855"/>
    <mergeCell ref="P855:Q855"/>
    <mergeCell ref="T855:U855"/>
    <mergeCell ref="X855:Y855"/>
    <mergeCell ref="AB855:AC855"/>
    <mergeCell ref="AF855:AG855"/>
    <mergeCell ref="AJ855:AK855"/>
    <mergeCell ref="AN855:AO855"/>
    <mergeCell ref="AJ853:AK853"/>
    <mergeCell ref="AN853:AO853"/>
    <mergeCell ref="H854:I854"/>
    <mergeCell ref="L854:M854"/>
    <mergeCell ref="P854:Q854"/>
    <mergeCell ref="T854:U854"/>
    <mergeCell ref="X854:Y854"/>
    <mergeCell ref="AB854:AC854"/>
    <mergeCell ref="AF854:AG854"/>
    <mergeCell ref="AJ854:AK854"/>
    <mergeCell ref="AF852:AG852"/>
    <mergeCell ref="AJ852:AK852"/>
    <mergeCell ref="AN852:AO852"/>
    <mergeCell ref="H853:I853"/>
    <mergeCell ref="L853:M853"/>
    <mergeCell ref="P853:Q853"/>
    <mergeCell ref="T853:U853"/>
    <mergeCell ref="X853:Y853"/>
    <mergeCell ref="AB853:AC853"/>
    <mergeCell ref="AF853:AG853"/>
    <mergeCell ref="H852:I852"/>
    <mergeCell ref="L852:M852"/>
    <mergeCell ref="P852:Q852"/>
    <mergeCell ref="T852:U852"/>
    <mergeCell ref="X852:Y852"/>
    <mergeCell ref="AB852:AC852"/>
    <mergeCell ref="AN850:AO850"/>
    <mergeCell ref="H851:I851"/>
    <mergeCell ref="L851:M851"/>
    <mergeCell ref="P851:Q851"/>
    <mergeCell ref="T851:U851"/>
    <mergeCell ref="X851:Y851"/>
    <mergeCell ref="AB851:AC851"/>
    <mergeCell ref="AF851:AG851"/>
    <mergeCell ref="AJ851:AK851"/>
    <mergeCell ref="AN851:AO851"/>
    <mergeCell ref="AJ849:AK849"/>
    <mergeCell ref="AN849:AO849"/>
    <mergeCell ref="H850:I850"/>
    <mergeCell ref="L850:M850"/>
    <mergeCell ref="P850:Q850"/>
    <mergeCell ref="T850:U850"/>
    <mergeCell ref="X850:Y850"/>
    <mergeCell ref="AB850:AC850"/>
    <mergeCell ref="AF850:AG850"/>
    <mergeCell ref="AJ850:AK850"/>
    <mergeCell ref="AF848:AG848"/>
    <mergeCell ref="AJ848:AK848"/>
    <mergeCell ref="AN848:AO848"/>
    <mergeCell ref="H849:I849"/>
    <mergeCell ref="L849:M849"/>
    <mergeCell ref="P849:Q849"/>
    <mergeCell ref="T849:U849"/>
    <mergeCell ref="X849:Y849"/>
    <mergeCell ref="AB849:AC849"/>
    <mergeCell ref="AF849:AG849"/>
    <mergeCell ref="H848:I848"/>
    <mergeCell ref="L848:M848"/>
    <mergeCell ref="P848:Q848"/>
    <mergeCell ref="T848:U848"/>
    <mergeCell ref="X848:Y848"/>
    <mergeCell ref="AB848:AC848"/>
    <mergeCell ref="AN846:AO846"/>
    <mergeCell ref="H847:I847"/>
    <mergeCell ref="L847:M847"/>
    <mergeCell ref="P847:Q847"/>
    <mergeCell ref="T847:U847"/>
    <mergeCell ref="X847:Y847"/>
    <mergeCell ref="AB847:AC847"/>
    <mergeCell ref="AF847:AG847"/>
    <mergeCell ref="AJ847:AK847"/>
    <mergeCell ref="AN847:AO847"/>
    <mergeCell ref="AJ845:AK845"/>
    <mergeCell ref="AN845:AO845"/>
    <mergeCell ref="H846:I846"/>
    <mergeCell ref="L846:M846"/>
    <mergeCell ref="P846:Q846"/>
    <mergeCell ref="T846:U846"/>
    <mergeCell ref="X846:Y846"/>
    <mergeCell ref="AB846:AC846"/>
    <mergeCell ref="AF846:AG846"/>
    <mergeCell ref="AJ846:AK846"/>
    <mergeCell ref="AF844:AG844"/>
    <mergeCell ref="AJ844:AK844"/>
    <mergeCell ref="AN844:AO844"/>
    <mergeCell ref="H845:I845"/>
    <mergeCell ref="L845:M845"/>
    <mergeCell ref="P845:Q845"/>
    <mergeCell ref="T845:U845"/>
    <mergeCell ref="X845:Y845"/>
    <mergeCell ref="AB845:AC845"/>
    <mergeCell ref="AF845:AG845"/>
    <mergeCell ref="H844:I844"/>
    <mergeCell ref="L844:M844"/>
    <mergeCell ref="P844:Q844"/>
    <mergeCell ref="T844:U844"/>
    <mergeCell ref="X844:Y844"/>
    <mergeCell ref="AB844:AC844"/>
    <mergeCell ref="AN842:AO842"/>
    <mergeCell ref="H843:I843"/>
    <mergeCell ref="L843:M843"/>
    <mergeCell ref="P843:Q843"/>
    <mergeCell ref="T843:U843"/>
    <mergeCell ref="X843:Y843"/>
    <mergeCell ref="AB843:AC843"/>
    <mergeCell ref="AF843:AG843"/>
    <mergeCell ref="AJ843:AK843"/>
    <mergeCell ref="AN843:AO843"/>
    <mergeCell ref="AJ841:AK841"/>
    <mergeCell ref="AN841:AO841"/>
    <mergeCell ref="H842:I842"/>
    <mergeCell ref="L842:M842"/>
    <mergeCell ref="P842:Q842"/>
    <mergeCell ref="T842:U842"/>
    <mergeCell ref="X842:Y842"/>
    <mergeCell ref="AB842:AC842"/>
    <mergeCell ref="AF842:AG842"/>
    <mergeCell ref="AJ842:AK842"/>
    <mergeCell ref="AF840:AG840"/>
    <mergeCell ref="AJ840:AK840"/>
    <mergeCell ref="AN840:AO840"/>
    <mergeCell ref="H841:I841"/>
    <mergeCell ref="L841:M841"/>
    <mergeCell ref="P841:Q841"/>
    <mergeCell ref="T841:U841"/>
    <mergeCell ref="X841:Y841"/>
    <mergeCell ref="AB841:AC841"/>
    <mergeCell ref="AF841:AG841"/>
    <mergeCell ref="H840:I840"/>
    <mergeCell ref="L840:M840"/>
    <mergeCell ref="P840:Q840"/>
    <mergeCell ref="T840:U840"/>
    <mergeCell ref="X840:Y840"/>
    <mergeCell ref="AB840:AC840"/>
    <mergeCell ref="AN838:AO838"/>
    <mergeCell ref="H839:I839"/>
    <mergeCell ref="L839:M839"/>
    <mergeCell ref="P839:Q839"/>
    <mergeCell ref="T839:U839"/>
    <mergeCell ref="X839:Y839"/>
    <mergeCell ref="AB839:AC839"/>
    <mergeCell ref="AF839:AG839"/>
    <mergeCell ref="AJ839:AK839"/>
    <mergeCell ref="AN839:AO839"/>
    <mergeCell ref="AJ837:AK837"/>
    <mergeCell ref="AN837:AO837"/>
    <mergeCell ref="H838:I838"/>
    <mergeCell ref="L838:M838"/>
    <mergeCell ref="P838:Q838"/>
    <mergeCell ref="T838:U838"/>
    <mergeCell ref="X838:Y838"/>
    <mergeCell ref="AB838:AC838"/>
    <mergeCell ref="AF838:AG838"/>
    <mergeCell ref="AJ838:AK838"/>
    <mergeCell ref="AF836:AG836"/>
    <mergeCell ref="AJ836:AK836"/>
    <mergeCell ref="AN836:AO836"/>
    <mergeCell ref="H837:I837"/>
    <mergeCell ref="L837:M837"/>
    <mergeCell ref="P837:Q837"/>
    <mergeCell ref="T837:U837"/>
    <mergeCell ref="X837:Y837"/>
    <mergeCell ref="AB837:AC837"/>
    <mergeCell ref="AF837:AG837"/>
    <mergeCell ref="H836:I836"/>
    <mergeCell ref="L836:M836"/>
    <mergeCell ref="P836:Q836"/>
    <mergeCell ref="T836:U836"/>
    <mergeCell ref="X836:Y836"/>
    <mergeCell ref="AB836:AC836"/>
    <mergeCell ref="AN834:AO834"/>
    <mergeCell ref="H835:I835"/>
    <mergeCell ref="L835:M835"/>
    <mergeCell ref="P835:Q835"/>
    <mergeCell ref="T835:U835"/>
    <mergeCell ref="X835:Y835"/>
    <mergeCell ref="AB835:AC835"/>
    <mergeCell ref="AF835:AG835"/>
    <mergeCell ref="AJ835:AK835"/>
    <mergeCell ref="AN835:AO835"/>
    <mergeCell ref="AJ833:AK833"/>
    <mergeCell ref="AN833:AO833"/>
    <mergeCell ref="H834:I834"/>
    <mergeCell ref="L834:M834"/>
    <mergeCell ref="P834:Q834"/>
    <mergeCell ref="T834:U834"/>
    <mergeCell ref="X834:Y834"/>
    <mergeCell ref="AB834:AC834"/>
    <mergeCell ref="AF834:AG834"/>
    <mergeCell ref="AJ834:AK834"/>
    <mergeCell ref="AF832:AG832"/>
    <mergeCell ref="AJ832:AK832"/>
    <mergeCell ref="AN832:AO832"/>
    <mergeCell ref="H833:I833"/>
    <mergeCell ref="L833:M833"/>
    <mergeCell ref="P833:Q833"/>
    <mergeCell ref="T833:U833"/>
    <mergeCell ref="X833:Y833"/>
    <mergeCell ref="AB833:AC833"/>
    <mergeCell ref="AF833:AG833"/>
    <mergeCell ref="H832:I832"/>
    <mergeCell ref="L832:M832"/>
    <mergeCell ref="P832:Q832"/>
    <mergeCell ref="T832:U832"/>
    <mergeCell ref="X832:Y832"/>
    <mergeCell ref="AB832:AC832"/>
    <mergeCell ref="AN830:AO830"/>
    <mergeCell ref="H831:I831"/>
    <mergeCell ref="L831:M831"/>
    <mergeCell ref="P831:Q831"/>
    <mergeCell ref="T831:U831"/>
    <mergeCell ref="X831:Y831"/>
    <mergeCell ref="AB831:AC831"/>
    <mergeCell ref="AF831:AG831"/>
    <mergeCell ref="AJ831:AK831"/>
    <mergeCell ref="AN831:AO831"/>
    <mergeCell ref="AJ829:AK829"/>
    <mergeCell ref="AN829:AO829"/>
    <mergeCell ref="H830:I830"/>
    <mergeCell ref="L830:M830"/>
    <mergeCell ref="P830:Q830"/>
    <mergeCell ref="T830:U830"/>
    <mergeCell ref="X830:Y830"/>
    <mergeCell ref="AB830:AC830"/>
    <mergeCell ref="AF830:AG830"/>
    <mergeCell ref="AJ830:AK830"/>
    <mergeCell ref="AF828:AG828"/>
    <mergeCell ref="AJ828:AK828"/>
    <mergeCell ref="AN828:AO828"/>
    <mergeCell ref="H829:I829"/>
    <mergeCell ref="L829:M829"/>
    <mergeCell ref="P829:Q829"/>
    <mergeCell ref="T829:U829"/>
    <mergeCell ref="X829:Y829"/>
    <mergeCell ref="AB829:AC829"/>
    <mergeCell ref="AF829:AG829"/>
    <mergeCell ref="H828:I828"/>
    <mergeCell ref="L828:M828"/>
    <mergeCell ref="P828:Q828"/>
    <mergeCell ref="T828:U828"/>
    <mergeCell ref="X828:Y828"/>
    <mergeCell ref="AB828:AC828"/>
    <mergeCell ref="AN826:AO826"/>
    <mergeCell ref="H827:I827"/>
    <mergeCell ref="L827:M827"/>
    <mergeCell ref="P827:Q827"/>
    <mergeCell ref="T827:U827"/>
    <mergeCell ref="X827:Y827"/>
    <mergeCell ref="AB827:AC827"/>
    <mergeCell ref="AF827:AG827"/>
    <mergeCell ref="AJ827:AK827"/>
    <mergeCell ref="AN827:AO827"/>
    <mergeCell ref="AJ825:AK825"/>
    <mergeCell ref="AN825:AO825"/>
    <mergeCell ref="H826:I826"/>
    <mergeCell ref="L826:M826"/>
    <mergeCell ref="P826:Q826"/>
    <mergeCell ref="T826:U826"/>
    <mergeCell ref="X826:Y826"/>
    <mergeCell ref="AB826:AC826"/>
    <mergeCell ref="AF826:AG826"/>
    <mergeCell ref="AJ826:AK826"/>
    <mergeCell ref="AF824:AG824"/>
    <mergeCell ref="AJ824:AK824"/>
    <mergeCell ref="AN824:AO824"/>
    <mergeCell ref="H825:I825"/>
    <mergeCell ref="L825:M825"/>
    <mergeCell ref="P825:Q825"/>
    <mergeCell ref="T825:U825"/>
    <mergeCell ref="X825:Y825"/>
    <mergeCell ref="AB825:AC825"/>
    <mergeCell ref="AF825:AG825"/>
    <mergeCell ref="H824:I824"/>
    <mergeCell ref="L824:M824"/>
    <mergeCell ref="P824:Q824"/>
    <mergeCell ref="T824:U824"/>
    <mergeCell ref="X824:Y824"/>
    <mergeCell ref="AB824:AC824"/>
    <mergeCell ref="AN822:AO822"/>
    <mergeCell ref="H823:I823"/>
    <mergeCell ref="L823:M823"/>
    <mergeCell ref="P823:Q823"/>
    <mergeCell ref="T823:U823"/>
    <mergeCell ref="X823:Y823"/>
    <mergeCell ref="AB823:AC823"/>
    <mergeCell ref="AF823:AG823"/>
    <mergeCell ref="AJ823:AK823"/>
    <mergeCell ref="AN823:AO823"/>
    <mergeCell ref="AI821:AK821"/>
    <mergeCell ref="AM821:AO821"/>
    <mergeCell ref="H822:I822"/>
    <mergeCell ref="L822:M822"/>
    <mergeCell ref="P822:Q822"/>
    <mergeCell ref="T822:U822"/>
    <mergeCell ref="X822:Y822"/>
    <mergeCell ref="AB822:AC822"/>
    <mergeCell ref="AF822:AG822"/>
    <mergeCell ref="AJ822:AK822"/>
    <mergeCell ref="AE820:AG820"/>
    <mergeCell ref="AI820:AK820"/>
    <mergeCell ref="AM820:AO820"/>
    <mergeCell ref="G821:I821"/>
    <mergeCell ref="K821:M821"/>
    <mergeCell ref="O821:Q821"/>
    <mergeCell ref="S821:U821"/>
    <mergeCell ref="W821:Y821"/>
    <mergeCell ref="AA821:AC821"/>
    <mergeCell ref="AE821:AG821"/>
    <mergeCell ref="G820:I820"/>
    <mergeCell ref="K820:M820"/>
    <mergeCell ref="O820:Q820"/>
    <mergeCell ref="S820:U820"/>
    <mergeCell ref="W820:Y820"/>
    <mergeCell ref="AA820:AC820"/>
    <mergeCell ref="AN818:AO818"/>
    <mergeCell ref="G819:I819"/>
    <mergeCell ref="K819:M819"/>
    <mergeCell ref="O819:Q819"/>
    <mergeCell ref="S819:U819"/>
    <mergeCell ref="W819:Y819"/>
    <mergeCell ref="AA819:AC819"/>
    <mergeCell ref="AE819:AG819"/>
    <mergeCell ref="AI819:AK819"/>
    <mergeCell ref="AM819:AO819"/>
    <mergeCell ref="AJ817:AK817"/>
    <mergeCell ref="AN817:AO817"/>
    <mergeCell ref="H818:I818"/>
    <mergeCell ref="L818:M818"/>
    <mergeCell ref="P818:Q818"/>
    <mergeCell ref="T818:U818"/>
    <mergeCell ref="X818:Y818"/>
    <mergeCell ref="AB818:AC818"/>
    <mergeCell ref="AF818:AG818"/>
    <mergeCell ref="AJ818:AK818"/>
    <mergeCell ref="AE816:AG816"/>
    <mergeCell ref="AI816:AK816"/>
    <mergeCell ref="AM816:AO816"/>
    <mergeCell ref="H817:I817"/>
    <mergeCell ref="L817:M817"/>
    <mergeCell ref="P817:Q817"/>
    <mergeCell ref="T817:U817"/>
    <mergeCell ref="X817:Y817"/>
    <mergeCell ref="AB817:AC817"/>
    <mergeCell ref="AF817:AG817"/>
    <mergeCell ref="G816:I816"/>
    <mergeCell ref="K816:M816"/>
    <mergeCell ref="O816:Q816"/>
    <mergeCell ref="S816:U816"/>
    <mergeCell ref="W816:Y816"/>
    <mergeCell ref="AA816:AC816"/>
    <mergeCell ref="AM814:AO814"/>
    <mergeCell ref="G815:I815"/>
    <mergeCell ref="K815:M815"/>
    <mergeCell ref="O815:Q815"/>
    <mergeCell ref="S815:U815"/>
    <mergeCell ref="W815:Y815"/>
    <mergeCell ref="AA815:AC815"/>
    <mergeCell ref="AE815:AG815"/>
    <mergeCell ref="AI815:AK815"/>
    <mergeCell ref="AM815:AO815"/>
    <mergeCell ref="AJ813:AK813"/>
    <mergeCell ref="AN813:AO813"/>
    <mergeCell ref="G814:I814"/>
    <mergeCell ref="K814:M814"/>
    <mergeCell ref="O814:Q814"/>
    <mergeCell ref="S814:U814"/>
    <mergeCell ref="W814:Y814"/>
    <mergeCell ref="AA814:AC814"/>
    <mergeCell ref="AE814:AG814"/>
    <mergeCell ref="AI814:AK814"/>
    <mergeCell ref="AF812:AG812"/>
    <mergeCell ref="AJ812:AK812"/>
    <mergeCell ref="AN812:AO812"/>
    <mergeCell ref="H813:I813"/>
    <mergeCell ref="L813:M813"/>
    <mergeCell ref="P813:Q813"/>
    <mergeCell ref="T813:U813"/>
    <mergeCell ref="X813:Y813"/>
    <mergeCell ref="AB813:AC813"/>
    <mergeCell ref="AF813:AG813"/>
    <mergeCell ref="H812:I812"/>
    <mergeCell ref="L812:M812"/>
    <mergeCell ref="P812:Q812"/>
    <mergeCell ref="T812:U812"/>
    <mergeCell ref="X812:Y812"/>
    <mergeCell ref="AB812:AC812"/>
    <mergeCell ref="AM810:AO810"/>
    <mergeCell ref="G811:I811"/>
    <mergeCell ref="K811:M811"/>
    <mergeCell ref="O811:Q811"/>
    <mergeCell ref="S811:U811"/>
    <mergeCell ref="W811:Y811"/>
    <mergeCell ref="AA811:AC811"/>
    <mergeCell ref="AE811:AG811"/>
    <mergeCell ref="AI811:AK811"/>
    <mergeCell ref="AM811:AO811"/>
    <mergeCell ref="AI809:AK809"/>
    <mergeCell ref="AM809:AO809"/>
    <mergeCell ref="G810:I810"/>
    <mergeCell ref="K810:M810"/>
    <mergeCell ref="O810:Q810"/>
    <mergeCell ref="S810:U810"/>
    <mergeCell ref="W810:Y810"/>
    <mergeCell ref="AA810:AC810"/>
    <mergeCell ref="AE810:AG810"/>
    <mergeCell ref="AI810:AK810"/>
    <mergeCell ref="AF808:AG808"/>
    <mergeCell ref="AJ808:AK808"/>
    <mergeCell ref="AN808:AO808"/>
    <mergeCell ref="G809:I809"/>
    <mergeCell ref="K809:M809"/>
    <mergeCell ref="O809:Q809"/>
    <mergeCell ref="S809:U809"/>
    <mergeCell ref="W809:Y809"/>
    <mergeCell ref="AA809:AC809"/>
    <mergeCell ref="AE809:AG809"/>
    <mergeCell ref="H808:I808"/>
    <mergeCell ref="L808:M808"/>
    <mergeCell ref="P808:Q808"/>
    <mergeCell ref="T808:U808"/>
    <mergeCell ref="X808:Y808"/>
    <mergeCell ref="AB808:AC808"/>
    <mergeCell ref="AN806:AO806"/>
    <mergeCell ref="H807:I807"/>
    <mergeCell ref="L807:M807"/>
    <mergeCell ref="P807:Q807"/>
    <mergeCell ref="T807:U807"/>
    <mergeCell ref="X807:Y807"/>
    <mergeCell ref="AB807:AC807"/>
    <mergeCell ref="AF807:AG807"/>
    <mergeCell ref="AJ807:AK807"/>
    <mergeCell ref="AN807:AO807"/>
    <mergeCell ref="AJ805:AK805"/>
    <mergeCell ref="AN805:AO805"/>
    <mergeCell ref="H806:I806"/>
    <mergeCell ref="L806:M806"/>
    <mergeCell ref="P806:Q806"/>
    <mergeCell ref="T806:U806"/>
    <mergeCell ref="X806:Y806"/>
    <mergeCell ref="AB806:AC806"/>
    <mergeCell ref="AF806:AG806"/>
    <mergeCell ref="AJ806:AK806"/>
    <mergeCell ref="AF804:AG804"/>
    <mergeCell ref="AJ804:AK804"/>
    <mergeCell ref="AN804:AO804"/>
    <mergeCell ref="H805:I805"/>
    <mergeCell ref="L805:M805"/>
    <mergeCell ref="P805:Q805"/>
    <mergeCell ref="T805:U805"/>
    <mergeCell ref="X805:Y805"/>
    <mergeCell ref="AB805:AC805"/>
    <mergeCell ref="AF805:AG805"/>
    <mergeCell ref="H804:I804"/>
    <mergeCell ref="L804:M804"/>
    <mergeCell ref="P804:Q804"/>
    <mergeCell ref="T804:U804"/>
    <mergeCell ref="X804:Y804"/>
    <mergeCell ref="AB804:AC804"/>
    <mergeCell ref="AN802:AO802"/>
    <mergeCell ref="H803:I803"/>
    <mergeCell ref="L803:M803"/>
    <mergeCell ref="P803:Q803"/>
    <mergeCell ref="T803:U803"/>
    <mergeCell ref="X803:Y803"/>
    <mergeCell ref="AB803:AC803"/>
    <mergeCell ref="AF803:AG803"/>
    <mergeCell ref="AJ803:AK803"/>
    <mergeCell ref="AN803:AO803"/>
    <mergeCell ref="AJ801:AK801"/>
    <mergeCell ref="AN801:AO801"/>
    <mergeCell ref="H802:I802"/>
    <mergeCell ref="L802:M802"/>
    <mergeCell ref="P802:Q802"/>
    <mergeCell ref="T802:U802"/>
    <mergeCell ref="X802:Y802"/>
    <mergeCell ref="AB802:AC802"/>
    <mergeCell ref="AF802:AG802"/>
    <mergeCell ref="AJ802:AK802"/>
    <mergeCell ref="AF800:AG800"/>
    <mergeCell ref="AJ800:AK800"/>
    <mergeCell ref="AN800:AO800"/>
    <mergeCell ref="H801:I801"/>
    <mergeCell ref="L801:M801"/>
    <mergeCell ref="P801:Q801"/>
    <mergeCell ref="T801:U801"/>
    <mergeCell ref="X801:Y801"/>
    <mergeCell ref="AB801:AC801"/>
    <mergeCell ref="AF801:AG801"/>
    <mergeCell ref="H800:I800"/>
    <mergeCell ref="L800:M800"/>
    <mergeCell ref="P800:Q800"/>
    <mergeCell ref="T800:U800"/>
    <mergeCell ref="X800:Y800"/>
    <mergeCell ref="AB800:AC800"/>
    <mergeCell ref="AN798:AO798"/>
    <mergeCell ref="H799:I799"/>
    <mergeCell ref="L799:M799"/>
    <mergeCell ref="P799:Q799"/>
    <mergeCell ref="T799:U799"/>
    <mergeCell ref="X799:Y799"/>
    <mergeCell ref="AB799:AC799"/>
    <mergeCell ref="AF799:AG799"/>
    <mergeCell ref="AJ799:AK799"/>
    <mergeCell ref="AN799:AO799"/>
    <mergeCell ref="AJ797:AK797"/>
    <mergeCell ref="AN797:AO797"/>
    <mergeCell ref="H798:I798"/>
    <mergeCell ref="L798:M798"/>
    <mergeCell ref="P798:Q798"/>
    <mergeCell ref="T798:U798"/>
    <mergeCell ref="X798:Y798"/>
    <mergeCell ref="AB798:AC798"/>
    <mergeCell ref="AF798:AG798"/>
    <mergeCell ref="AJ798:AK798"/>
    <mergeCell ref="AF796:AG796"/>
    <mergeCell ref="AJ796:AK796"/>
    <mergeCell ref="AN796:AO796"/>
    <mergeCell ref="H797:I797"/>
    <mergeCell ref="L797:M797"/>
    <mergeCell ref="P797:Q797"/>
    <mergeCell ref="T797:U797"/>
    <mergeCell ref="X797:Y797"/>
    <mergeCell ref="AB797:AC797"/>
    <mergeCell ref="AF797:AG797"/>
    <mergeCell ref="H796:I796"/>
    <mergeCell ref="L796:M796"/>
    <mergeCell ref="P796:Q796"/>
    <mergeCell ref="T796:U796"/>
    <mergeCell ref="X796:Y796"/>
    <mergeCell ref="AB796:AC796"/>
    <mergeCell ref="AN794:AO794"/>
    <mergeCell ref="H795:I795"/>
    <mergeCell ref="L795:M795"/>
    <mergeCell ref="P795:Q795"/>
    <mergeCell ref="T795:U795"/>
    <mergeCell ref="X795:Y795"/>
    <mergeCell ref="AB795:AC795"/>
    <mergeCell ref="AF795:AG795"/>
    <mergeCell ref="AJ795:AK795"/>
    <mergeCell ref="AN795:AO795"/>
    <mergeCell ref="AJ793:AK793"/>
    <mergeCell ref="AN793:AO793"/>
    <mergeCell ref="H794:I794"/>
    <mergeCell ref="L794:M794"/>
    <mergeCell ref="P794:Q794"/>
    <mergeCell ref="T794:U794"/>
    <mergeCell ref="X794:Y794"/>
    <mergeCell ref="AB794:AC794"/>
    <mergeCell ref="AF794:AG794"/>
    <mergeCell ref="AJ794:AK794"/>
    <mergeCell ref="AF792:AG792"/>
    <mergeCell ref="AJ792:AK792"/>
    <mergeCell ref="AN792:AO792"/>
    <mergeCell ref="H793:I793"/>
    <mergeCell ref="L793:M793"/>
    <mergeCell ref="P793:Q793"/>
    <mergeCell ref="T793:U793"/>
    <mergeCell ref="X793:Y793"/>
    <mergeCell ref="AB793:AC793"/>
    <mergeCell ref="AF793:AG793"/>
    <mergeCell ref="H792:I792"/>
    <mergeCell ref="L792:M792"/>
    <mergeCell ref="P792:Q792"/>
    <mergeCell ref="T792:U792"/>
    <mergeCell ref="X792:Y792"/>
    <mergeCell ref="AB792:AC792"/>
    <mergeCell ref="AN790:AO790"/>
    <mergeCell ref="H791:I791"/>
    <mergeCell ref="L791:M791"/>
    <mergeCell ref="P791:Q791"/>
    <mergeCell ref="T791:U791"/>
    <mergeCell ref="X791:Y791"/>
    <mergeCell ref="AB791:AC791"/>
    <mergeCell ref="AF791:AG791"/>
    <mergeCell ref="AJ791:AK791"/>
    <mergeCell ref="AN791:AO791"/>
    <mergeCell ref="AJ789:AK789"/>
    <mergeCell ref="AN789:AO789"/>
    <mergeCell ref="H790:I790"/>
    <mergeCell ref="L790:M790"/>
    <mergeCell ref="P790:Q790"/>
    <mergeCell ref="T790:U790"/>
    <mergeCell ref="X790:Y790"/>
    <mergeCell ref="AB790:AC790"/>
    <mergeCell ref="AF790:AG790"/>
    <mergeCell ref="AJ790:AK790"/>
    <mergeCell ref="AF788:AG788"/>
    <mergeCell ref="AJ788:AK788"/>
    <mergeCell ref="AN788:AO788"/>
    <mergeCell ref="H789:I789"/>
    <mergeCell ref="L789:M789"/>
    <mergeCell ref="P789:Q789"/>
    <mergeCell ref="T789:U789"/>
    <mergeCell ref="X789:Y789"/>
    <mergeCell ref="AB789:AC789"/>
    <mergeCell ref="AF789:AG789"/>
    <mergeCell ref="H788:I788"/>
    <mergeCell ref="L788:M788"/>
    <mergeCell ref="P788:Q788"/>
    <mergeCell ref="T788:U788"/>
    <mergeCell ref="X788:Y788"/>
    <mergeCell ref="AB788:AC788"/>
    <mergeCell ref="AN786:AO786"/>
    <mergeCell ref="H787:I787"/>
    <mergeCell ref="L787:M787"/>
    <mergeCell ref="P787:Q787"/>
    <mergeCell ref="T787:U787"/>
    <mergeCell ref="X787:Y787"/>
    <mergeCell ref="AB787:AC787"/>
    <mergeCell ref="AF787:AG787"/>
    <mergeCell ref="AJ787:AK787"/>
    <mergeCell ref="AN787:AO787"/>
    <mergeCell ref="AJ785:AK785"/>
    <mergeCell ref="AN785:AO785"/>
    <mergeCell ref="H786:I786"/>
    <mergeCell ref="L786:M786"/>
    <mergeCell ref="P786:Q786"/>
    <mergeCell ref="T786:U786"/>
    <mergeCell ref="X786:Y786"/>
    <mergeCell ref="AB786:AC786"/>
    <mergeCell ref="AF786:AG786"/>
    <mergeCell ref="AJ786:AK786"/>
    <mergeCell ref="AF784:AG784"/>
    <mergeCell ref="AJ784:AK784"/>
    <mergeCell ref="AN784:AO784"/>
    <mergeCell ref="H785:I785"/>
    <mergeCell ref="L785:M785"/>
    <mergeCell ref="P785:Q785"/>
    <mergeCell ref="T785:U785"/>
    <mergeCell ref="X785:Y785"/>
    <mergeCell ref="AB785:AC785"/>
    <mergeCell ref="AF785:AG785"/>
    <mergeCell ref="H784:I784"/>
    <mergeCell ref="L784:M784"/>
    <mergeCell ref="P784:Q784"/>
    <mergeCell ref="T784:U784"/>
    <mergeCell ref="X784:Y784"/>
    <mergeCell ref="AB784:AC784"/>
    <mergeCell ref="AM782:AO782"/>
    <mergeCell ref="G783:I783"/>
    <mergeCell ref="K783:M783"/>
    <mergeCell ref="O783:Q783"/>
    <mergeCell ref="S783:U783"/>
    <mergeCell ref="W783:Y783"/>
    <mergeCell ref="AA783:AC783"/>
    <mergeCell ref="AE783:AG783"/>
    <mergeCell ref="AI783:AK783"/>
    <mergeCell ref="AM783:AO783"/>
    <mergeCell ref="AI781:AK781"/>
    <mergeCell ref="AM781:AO781"/>
    <mergeCell ref="G782:I782"/>
    <mergeCell ref="K782:M782"/>
    <mergeCell ref="O782:Q782"/>
    <mergeCell ref="S782:U782"/>
    <mergeCell ref="W782:Y782"/>
    <mergeCell ref="AA782:AC782"/>
    <mergeCell ref="AE782:AG782"/>
    <mergeCell ref="AI782:AK782"/>
    <mergeCell ref="AE780:AG780"/>
    <mergeCell ref="AI780:AK780"/>
    <mergeCell ref="AM780:AO780"/>
    <mergeCell ref="G781:I781"/>
    <mergeCell ref="K781:M781"/>
    <mergeCell ref="O781:Q781"/>
    <mergeCell ref="S781:U781"/>
    <mergeCell ref="W781:Y781"/>
    <mergeCell ref="AA781:AC781"/>
    <mergeCell ref="AE781:AG781"/>
    <mergeCell ref="G780:I780"/>
    <mergeCell ref="K780:M780"/>
    <mergeCell ref="O780:Q780"/>
    <mergeCell ref="S780:U780"/>
    <mergeCell ref="W780:Y780"/>
    <mergeCell ref="AA780:AC780"/>
    <mergeCell ref="AM778:AO778"/>
    <mergeCell ref="G779:I779"/>
    <mergeCell ref="K779:M779"/>
    <mergeCell ref="O779:Q779"/>
    <mergeCell ref="S779:U779"/>
    <mergeCell ref="W779:Y779"/>
    <mergeCell ref="AA779:AC779"/>
    <mergeCell ref="AE779:AG779"/>
    <mergeCell ref="AI779:AK779"/>
    <mergeCell ref="AM779:AO779"/>
    <mergeCell ref="AJ777:AK777"/>
    <mergeCell ref="AN777:AO777"/>
    <mergeCell ref="G778:I778"/>
    <mergeCell ref="K778:M778"/>
    <mergeCell ref="O778:Q778"/>
    <mergeCell ref="S778:U778"/>
    <mergeCell ref="W778:Y778"/>
    <mergeCell ref="AA778:AC778"/>
    <mergeCell ref="AE778:AG778"/>
    <mergeCell ref="AI778:AK778"/>
    <mergeCell ref="AF776:AG776"/>
    <mergeCell ref="AJ776:AK776"/>
    <mergeCell ref="AN776:AO776"/>
    <mergeCell ref="H777:I777"/>
    <mergeCell ref="L777:M777"/>
    <mergeCell ref="P777:Q777"/>
    <mergeCell ref="T777:U777"/>
    <mergeCell ref="X777:Y777"/>
    <mergeCell ref="AB777:AC777"/>
    <mergeCell ref="AF777:AG777"/>
    <mergeCell ref="H776:I776"/>
    <mergeCell ref="L776:M776"/>
    <mergeCell ref="P776:Q776"/>
    <mergeCell ref="T776:U776"/>
    <mergeCell ref="X776:Y776"/>
    <mergeCell ref="AB776:AC776"/>
    <mergeCell ref="AN774:AO774"/>
    <mergeCell ref="H775:I775"/>
    <mergeCell ref="L775:M775"/>
    <mergeCell ref="P775:Q775"/>
    <mergeCell ref="T775:U775"/>
    <mergeCell ref="X775:Y775"/>
    <mergeCell ref="AB775:AC775"/>
    <mergeCell ref="AF775:AG775"/>
    <mergeCell ref="AJ775:AK775"/>
    <mergeCell ref="AN775:AO775"/>
    <mergeCell ref="AJ773:AK773"/>
    <mergeCell ref="AN773:AO773"/>
    <mergeCell ref="H774:I774"/>
    <mergeCell ref="L774:M774"/>
    <mergeCell ref="P774:Q774"/>
    <mergeCell ref="T774:U774"/>
    <mergeCell ref="X774:Y774"/>
    <mergeCell ref="AB774:AC774"/>
    <mergeCell ref="AF774:AG774"/>
    <mergeCell ref="AJ774:AK774"/>
    <mergeCell ref="AE772:AG772"/>
    <mergeCell ref="AI772:AK772"/>
    <mergeCell ref="AM772:AO772"/>
    <mergeCell ref="H773:I773"/>
    <mergeCell ref="L773:M773"/>
    <mergeCell ref="P773:Q773"/>
    <mergeCell ref="T773:U773"/>
    <mergeCell ref="X773:Y773"/>
    <mergeCell ref="AB773:AC773"/>
    <mergeCell ref="AF773:AG773"/>
    <mergeCell ref="G772:I772"/>
    <mergeCell ref="K772:M772"/>
    <mergeCell ref="O772:Q772"/>
    <mergeCell ref="S772:U772"/>
    <mergeCell ref="W772:Y772"/>
    <mergeCell ref="AA772:AC772"/>
    <mergeCell ref="AN770:AO770"/>
    <mergeCell ref="G771:I771"/>
    <mergeCell ref="K771:M771"/>
    <mergeCell ref="O771:Q771"/>
    <mergeCell ref="S771:U771"/>
    <mergeCell ref="W771:Y771"/>
    <mergeCell ref="AA771:AC771"/>
    <mergeCell ref="AE771:AG771"/>
    <mergeCell ref="AI771:AK771"/>
    <mergeCell ref="AM771:AO771"/>
    <mergeCell ref="AJ769:AK769"/>
    <mergeCell ref="AN769:AO769"/>
    <mergeCell ref="H770:I770"/>
    <mergeCell ref="L770:M770"/>
    <mergeCell ref="P770:Q770"/>
    <mergeCell ref="T770:U770"/>
    <mergeCell ref="X770:Y770"/>
    <mergeCell ref="AB770:AC770"/>
    <mergeCell ref="AF770:AG770"/>
    <mergeCell ref="AJ770:AK770"/>
    <mergeCell ref="AF768:AG768"/>
    <mergeCell ref="AJ768:AK768"/>
    <mergeCell ref="AN768:AO768"/>
    <mergeCell ref="H769:I769"/>
    <mergeCell ref="L769:M769"/>
    <mergeCell ref="P769:Q769"/>
    <mergeCell ref="T769:U769"/>
    <mergeCell ref="X769:Y769"/>
    <mergeCell ref="AB769:AC769"/>
    <mergeCell ref="AF769:AG769"/>
    <mergeCell ref="H768:I768"/>
    <mergeCell ref="L768:M768"/>
    <mergeCell ref="P768:Q768"/>
    <mergeCell ref="T768:U768"/>
    <mergeCell ref="X768:Y768"/>
    <mergeCell ref="AB768:AC768"/>
    <mergeCell ref="AM766:AO766"/>
    <mergeCell ref="G767:I767"/>
    <mergeCell ref="K767:M767"/>
    <mergeCell ref="O767:Q767"/>
    <mergeCell ref="S767:U767"/>
    <mergeCell ref="W767:Y767"/>
    <mergeCell ref="AA767:AC767"/>
    <mergeCell ref="AE767:AG767"/>
    <mergeCell ref="AI767:AK767"/>
    <mergeCell ref="AM767:AO767"/>
    <mergeCell ref="AI765:AK765"/>
    <mergeCell ref="AM765:AO765"/>
    <mergeCell ref="G766:I766"/>
    <mergeCell ref="K766:M766"/>
    <mergeCell ref="O766:Q766"/>
    <mergeCell ref="S766:U766"/>
    <mergeCell ref="W766:Y766"/>
    <mergeCell ref="AA766:AC766"/>
    <mergeCell ref="AE766:AG766"/>
    <mergeCell ref="AI766:AK766"/>
    <mergeCell ref="AE764:AG764"/>
    <mergeCell ref="AI764:AK764"/>
    <mergeCell ref="AM764:AO764"/>
    <mergeCell ref="G765:I765"/>
    <mergeCell ref="K765:M765"/>
    <mergeCell ref="O765:Q765"/>
    <mergeCell ref="S765:U765"/>
    <mergeCell ref="W765:Y765"/>
    <mergeCell ref="AA765:AC765"/>
    <mergeCell ref="AE765:AG765"/>
    <mergeCell ref="G764:I764"/>
    <mergeCell ref="K764:M764"/>
    <mergeCell ref="O764:Q764"/>
    <mergeCell ref="S764:U764"/>
    <mergeCell ref="W764:Y764"/>
    <mergeCell ref="AA764:AC764"/>
    <mergeCell ref="AN762:AO762"/>
    <mergeCell ref="G763:I763"/>
    <mergeCell ref="K763:M763"/>
    <mergeCell ref="O763:Q763"/>
    <mergeCell ref="S763:U763"/>
    <mergeCell ref="W763:Y763"/>
    <mergeCell ref="AA763:AC763"/>
    <mergeCell ref="AE763:AG763"/>
    <mergeCell ref="AI763:AK763"/>
    <mergeCell ref="AM763:AO763"/>
    <mergeCell ref="AJ761:AK761"/>
    <mergeCell ref="AN761:AO761"/>
    <mergeCell ref="H762:I762"/>
    <mergeCell ref="L762:M762"/>
    <mergeCell ref="P762:Q762"/>
    <mergeCell ref="T762:U762"/>
    <mergeCell ref="X762:Y762"/>
    <mergeCell ref="AB762:AC762"/>
    <mergeCell ref="AF762:AG762"/>
    <mergeCell ref="AJ762:AK762"/>
    <mergeCell ref="AF760:AG760"/>
    <mergeCell ref="AJ760:AK760"/>
    <mergeCell ref="AN760:AO760"/>
    <mergeCell ref="H761:I761"/>
    <mergeCell ref="L761:M761"/>
    <mergeCell ref="P761:Q761"/>
    <mergeCell ref="T761:U761"/>
    <mergeCell ref="X761:Y761"/>
    <mergeCell ref="AB761:AC761"/>
    <mergeCell ref="AF761:AG761"/>
    <mergeCell ref="H760:I760"/>
    <mergeCell ref="L760:M760"/>
    <mergeCell ref="P760:Q760"/>
    <mergeCell ref="T760:U760"/>
    <mergeCell ref="X760:Y760"/>
    <mergeCell ref="AB760:AC760"/>
    <mergeCell ref="AM758:AO758"/>
    <mergeCell ref="H759:I759"/>
    <mergeCell ref="L759:M759"/>
    <mergeCell ref="P759:Q759"/>
    <mergeCell ref="T759:U759"/>
    <mergeCell ref="X759:Y759"/>
    <mergeCell ref="AB759:AC759"/>
    <mergeCell ref="AF759:AG759"/>
    <mergeCell ref="AJ759:AK759"/>
    <mergeCell ref="AN759:AO759"/>
    <mergeCell ref="AI757:AK757"/>
    <mergeCell ref="AM757:AO757"/>
    <mergeCell ref="G758:I758"/>
    <mergeCell ref="K758:M758"/>
    <mergeCell ref="O758:Q758"/>
    <mergeCell ref="S758:U758"/>
    <mergeCell ref="W758:Y758"/>
    <mergeCell ref="AA758:AC758"/>
    <mergeCell ref="AE758:AG758"/>
    <mergeCell ref="AI758:AK758"/>
    <mergeCell ref="AF756:AG756"/>
    <mergeCell ref="AJ756:AK756"/>
    <mergeCell ref="AN756:AO756"/>
    <mergeCell ref="G757:I757"/>
    <mergeCell ref="K757:M757"/>
    <mergeCell ref="O757:Q757"/>
    <mergeCell ref="S757:U757"/>
    <mergeCell ref="W757:Y757"/>
    <mergeCell ref="AA757:AC757"/>
    <mergeCell ref="AE757:AG757"/>
    <mergeCell ref="H756:I756"/>
    <mergeCell ref="L756:M756"/>
    <mergeCell ref="P756:Q756"/>
    <mergeCell ref="T756:U756"/>
    <mergeCell ref="X756:Y756"/>
    <mergeCell ref="AB756:AC756"/>
    <mergeCell ref="AN754:AO754"/>
    <mergeCell ref="H755:I755"/>
    <mergeCell ref="L755:M755"/>
    <mergeCell ref="P755:Q755"/>
    <mergeCell ref="T755:U755"/>
    <mergeCell ref="X755:Y755"/>
    <mergeCell ref="AB755:AC755"/>
    <mergeCell ref="AF755:AG755"/>
    <mergeCell ref="AJ755:AK755"/>
    <mergeCell ref="AN755:AO755"/>
    <mergeCell ref="AJ753:AK753"/>
    <mergeCell ref="AN753:AO753"/>
    <mergeCell ref="H754:I754"/>
    <mergeCell ref="L754:M754"/>
    <mergeCell ref="P754:Q754"/>
    <mergeCell ref="T754:U754"/>
    <mergeCell ref="X754:Y754"/>
    <mergeCell ref="AB754:AC754"/>
    <mergeCell ref="AF754:AG754"/>
    <mergeCell ref="AJ754:AK754"/>
    <mergeCell ref="AE752:AG752"/>
    <mergeCell ref="AI752:AK752"/>
    <mergeCell ref="AM752:AO752"/>
    <mergeCell ref="H753:I753"/>
    <mergeCell ref="L753:M753"/>
    <mergeCell ref="P753:Q753"/>
    <mergeCell ref="T753:U753"/>
    <mergeCell ref="X753:Y753"/>
    <mergeCell ref="AB753:AC753"/>
    <mergeCell ref="AF753:AG753"/>
    <mergeCell ref="G752:I752"/>
    <mergeCell ref="K752:M752"/>
    <mergeCell ref="O752:Q752"/>
    <mergeCell ref="S752:U752"/>
    <mergeCell ref="W752:Y752"/>
    <mergeCell ref="AA752:AC752"/>
    <mergeCell ref="AN750:AO750"/>
    <mergeCell ref="G751:I751"/>
    <mergeCell ref="K751:M751"/>
    <mergeCell ref="O751:Q751"/>
    <mergeCell ref="S751:U751"/>
    <mergeCell ref="W751:Y751"/>
    <mergeCell ref="AA751:AC751"/>
    <mergeCell ref="AE751:AG751"/>
    <mergeCell ref="AI751:AK751"/>
    <mergeCell ref="AM751:AO751"/>
    <mergeCell ref="AJ749:AK749"/>
    <mergeCell ref="AN749:AO749"/>
    <mergeCell ref="H750:I750"/>
    <mergeCell ref="L750:M750"/>
    <mergeCell ref="P750:Q750"/>
    <mergeCell ref="T750:U750"/>
    <mergeCell ref="X750:Y750"/>
    <mergeCell ref="AB750:AC750"/>
    <mergeCell ref="AF750:AG750"/>
    <mergeCell ref="AJ750:AK750"/>
    <mergeCell ref="AF748:AG748"/>
    <mergeCell ref="AJ748:AK748"/>
    <mergeCell ref="AN748:AO748"/>
    <mergeCell ref="H749:I749"/>
    <mergeCell ref="L749:M749"/>
    <mergeCell ref="P749:Q749"/>
    <mergeCell ref="T749:U749"/>
    <mergeCell ref="X749:Y749"/>
    <mergeCell ref="AB749:AC749"/>
    <mergeCell ref="AF749:AG749"/>
    <mergeCell ref="H748:I748"/>
    <mergeCell ref="L748:M748"/>
    <mergeCell ref="P748:Q748"/>
    <mergeCell ref="T748:U748"/>
    <mergeCell ref="X748:Y748"/>
    <mergeCell ref="AB748:AC748"/>
    <mergeCell ref="AM746:AO746"/>
    <mergeCell ref="H747:I747"/>
    <mergeCell ref="L747:M747"/>
    <mergeCell ref="P747:Q747"/>
    <mergeCell ref="T747:U747"/>
    <mergeCell ref="X747:Y747"/>
    <mergeCell ref="AB747:AC747"/>
    <mergeCell ref="AF747:AG747"/>
    <mergeCell ref="AJ747:AK747"/>
    <mergeCell ref="AN747:AO747"/>
    <mergeCell ref="AI745:AK745"/>
    <mergeCell ref="AM745:AO745"/>
    <mergeCell ref="G746:I746"/>
    <mergeCell ref="K746:M746"/>
    <mergeCell ref="O746:Q746"/>
    <mergeCell ref="S746:U746"/>
    <mergeCell ref="W746:Y746"/>
    <mergeCell ref="AA746:AC746"/>
    <mergeCell ref="AE746:AG746"/>
    <mergeCell ref="AI746:AK746"/>
    <mergeCell ref="AE744:AG744"/>
    <mergeCell ref="AI744:AK744"/>
    <mergeCell ref="AM744:AO744"/>
    <mergeCell ref="G745:I745"/>
    <mergeCell ref="K745:M745"/>
    <mergeCell ref="O745:Q745"/>
    <mergeCell ref="S745:U745"/>
    <mergeCell ref="W745:Y745"/>
    <mergeCell ref="AA745:AC745"/>
    <mergeCell ref="AE745:AG745"/>
    <mergeCell ref="G744:I744"/>
    <mergeCell ref="K744:M744"/>
    <mergeCell ref="O744:Q744"/>
    <mergeCell ref="S744:U744"/>
    <mergeCell ref="W744:Y744"/>
    <mergeCell ref="AA744:AC744"/>
    <mergeCell ref="AN742:AO742"/>
    <mergeCell ref="G743:I743"/>
    <mergeCell ref="K743:M743"/>
    <mergeCell ref="O743:Q743"/>
    <mergeCell ref="S743:U743"/>
    <mergeCell ref="W743:Y743"/>
    <mergeCell ref="AA743:AC743"/>
    <mergeCell ref="AE743:AG743"/>
    <mergeCell ref="AI743:AK743"/>
    <mergeCell ref="AM743:AO743"/>
    <mergeCell ref="AJ741:AK741"/>
    <mergeCell ref="AN741:AO741"/>
    <mergeCell ref="H742:I742"/>
    <mergeCell ref="L742:M742"/>
    <mergeCell ref="P742:Q742"/>
    <mergeCell ref="T742:U742"/>
    <mergeCell ref="X742:Y742"/>
    <mergeCell ref="AB742:AC742"/>
    <mergeCell ref="AF742:AG742"/>
    <mergeCell ref="AJ742:AK742"/>
    <mergeCell ref="AE740:AG740"/>
    <mergeCell ref="AI740:AK740"/>
    <mergeCell ref="AM740:AO740"/>
    <mergeCell ref="H741:I741"/>
    <mergeCell ref="L741:M741"/>
    <mergeCell ref="P741:Q741"/>
    <mergeCell ref="T741:U741"/>
    <mergeCell ref="X741:Y741"/>
    <mergeCell ref="AB741:AC741"/>
    <mergeCell ref="AF741:AG741"/>
    <mergeCell ref="G740:I740"/>
    <mergeCell ref="K740:M740"/>
    <mergeCell ref="O740:Q740"/>
    <mergeCell ref="S740:U740"/>
    <mergeCell ref="W740:Y740"/>
    <mergeCell ref="AA740:AC740"/>
    <mergeCell ref="AN738:AO738"/>
    <mergeCell ref="G739:I739"/>
    <mergeCell ref="K739:M739"/>
    <mergeCell ref="O739:Q739"/>
    <mergeCell ref="S739:U739"/>
    <mergeCell ref="W739:Y739"/>
    <mergeCell ref="AA739:AC739"/>
    <mergeCell ref="AE739:AG739"/>
    <mergeCell ref="AI739:AK739"/>
    <mergeCell ref="AM739:AO739"/>
    <mergeCell ref="AJ737:AK737"/>
    <mergeCell ref="AN737:AO737"/>
    <mergeCell ref="H738:I738"/>
    <mergeCell ref="L738:M738"/>
    <mergeCell ref="P738:Q738"/>
    <mergeCell ref="T738:U738"/>
    <mergeCell ref="X738:Y738"/>
    <mergeCell ref="AB738:AC738"/>
    <mergeCell ref="AF738:AG738"/>
    <mergeCell ref="AJ738:AK738"/>
    <mergeCell ref="AE736:AG736"/>
    <mergeCell ref="AI736:AK736"/>
    <mergeCell ref="AM736:AO736"/>
    <mergeCell ref="H737:I737"/>
    <mergeCell ref="L737:M737"/>
    <mergeCell ref="P737:Q737"/>
    <mergeCell ref="T737:U737"/>
    <mergeCell ref="X737:Y737"/>
    <mergeCell ref="AB737:AC737"/>
    <mergeCell ref="AF737:AG737"/>
    <mergeCell ref="G736:I736"/>
    <mergeCell ref="K736:M736"/>
    <mergeCell ref="O736:Q736"/>
    <mergeCell ref="S736:U736"/>
    <mergeCell ref="W736:Y736"/>
    <mergeCell ref="AA736:AC736"/>
    <mergeCell ref="AM734:AO734"/>
    <mergeCell ref="G735:I735"/>
    <mergeCell ref="K735:M735"/>
    <mergeCell ref="O735:Q735"/>
    <mergeCell ref="S735:U735"/>
    <mergeCell ref="W735:Y735"/>
    <mergeCell ref="AA735:AC735"/>
    <mergeCell ref="AE735:AG735"/>
    <mergeCell ref="AI735:AK735"/>
    <mergeCell ref="AM735:AO735"/>
    <mergeCell ref="AI733:AK733"/>
    <mergeCell ref="AM733:AO733"/>
    <mergeCell ref="G734:I734"/>
    <mergeCell ref="K734:M734"/>
    <mergeCell ref="O734:Q734"/>
    <mergeCell ref="S734:U734"/>
    <mergeCell ref="W734:Y734"/>
    <mergeCell ref="AA734:AC734"/>
    <mergeCell ref="AE734:AG734"/>
    <mergeCell ref="AI734:AK734"/>
    <mergeCell ref="AF732:AG732"/>
    <mergeCell ref="AJ732:AK732"/>
    <mergeCell ref="AN732:AO732"/>
    <mergeCell ref="G733:I733"/>
    <mergeCell ref="K733:M733"/>
    <mergeCell ref="O733:Q733"/>
    <mergeCell ref="S733:U733"/>
    <mergeCell ref="W733:Y733"/>
    <mergeCell ref="AA733:AC733"/>
    <mergeCell ref="AE733:AG733"/>
    <mergeCell ref="H732:I732"/>
    <mergeCell ref="L732:M732"/>
    <mergeCell ref="P732:Q732"/>
    <mergeCell ref="T732:U732"/>
    <mergeCell ref="X732:Y732"/>
    <mergeCell ref="AB732:AC732"/>
    <mergeCell ref="AN730:AO730"/>
    <mergeCell ref="H731:I731"/>
    <mergeCell ref="L731:M731"/>
    <mergeCell ref="P731:Q731"/>
    <mergeCell ref="T731:U731"/>
    <mergeCell ref="X731:Y731"/>
    <mergeCell ref="AB731:AC731"/>
    <mergeCell ref="AF731:AG731"/>
    <mergeCell ref="AJ731:AK731"/>
    <mergeCell ref="AN731:AO731"/>
    <mergeCell ref="AJ729:AK729"/>
    <mergeCell ref="AN729:AO729"/>
    <mergeCell ref="H730:I730"/>
    <mergeCell ref="L730:M730"/>
    <mergeCell ref="P730:Q730"/>
    <mergeCell ref="T730:U730"/>
    <mergeCell ref="X730:Y730"/>
    <mergeCell ref="AB730:AC730"/>
    <mergeCell ref="AF730:AG730"/>
    <mergeCell ref="AJ730:AK730"/>
    <mergeCell ref="AE728:AG728"/>
    <mergeCell ref="AI728:AK728"/>
    <mergeCell ref="AM728:AO728"/>
    <mergeCell ref="H729:I729"/>
    <mergeCell ref="L729:M729"/>
    <mergeCell ref="P729:Q729"/>
    <mergeCell ref="T729:U729"/>
    <mergeCell ref="X729:Y729"/>
    <mergeCell ref="AB729:AC729"/>
    <mergeCell ref="AF729:AG729"/>
    <mergeCell ref="G728:I728"/>
    <mergeCell ref="K728:M728"/>
    <mergeCell ref="O728:Q728"/>
    <mergeCell ref="S728:U728"/>
    <mergeCell ref="W728:Y728"/>
    <mergeCell ref="AA728:AC728"/>
    <mergeCell ref="AM726:AO726"/>
    <mergeCell ref="G727:I727"/>
    <mergeCell ref="K727:M727"/>
    <mergeCell ref="O727:Q727"/>
    <mergeCell ref="S727:U727"/>
    <mergeCell ref="W727:Y727"/>
    <mergeCell ref="AA727:AC727"/>
    <mergeCell ref="AE727:AG727"/>
    <mergeCell ref="AI727:AK727"/>
    <mergeCell ref="AM727:AO727"/>
    <mergeCell ref="AJ725:AK725"/>
    <mergeCell ref="AN725:AO725"/>
    <mergeCell ref="G726:I726"/>
    <mergeCell ref="K726:M726"/>
    <mergeCell ref="O726:Q726"/>
    <mergeCell ref="S726:U726"/>
    <mergeCell ref="W726:Y726"/>
    <mergeCell ref="AA726:AC726"/>
    <mergeCell ref="AE726:AG726"/>
    <mergeCell ref="AI726:AK726"/>
    <mergeCell ref="AF724:AG724"/>
    <mergeCell ref="AJ724:AK724"/>
    <mergeCell ref="AN724:AO724"/>
    <mergeCell ref="H725:I725"/>
    <mergeCell ref="L725:M725"/>
    <mergeCell ref="P725:Q725"/>
    <mergeCell ref="T725:U725"/>
    <mergeCell ref="X725:Y725"/>
    <mergeCell ref="AB725:AC725"/>
    <mergeCell ref="AF725:AG725"/>
    <mergeCell ref="H724:I724"/>
    <mergeCell ref="L724:M724"/>
    <mergeCell ref="P724:Q724"/>
    <mergeCell ref="T724:U724"/>
    <mergeCell ref="X724:Y724"/>
    <mergeCell ref="AB724:AC724"/>
    <mergeCell ref="AN722:AO722"/>
    <mergeCell ref="H723:I723"/>
    <mergeCell ref="L723:M723"/>
    <mergeCell ref="P723:Q723"/>
    <mergeCell ref="T723:U723"/>
    <mergeCell ref="X723:Y723"/>
    <mergeCell ref="AB723:AC723"/>
    <mergeCell ref="AF723:AG723"/>
    <mergeCell ref="AJ723:AK723"/>
    <mergeCell ref="AN723:AO723"/>
    <mergeCell ref="AJ721:AK721"/>
    <mergeCell ref="AN721:AO721"/>
    <mergeCell ref="H722:I722"/>
    <mergeCell ref="L722:M722"/>
    <mergeCell ref="P722:Q722"/>
    <mergeCell ref="T722:U722"/>
    <mergeCell ref="X722:Y722"/>
    <mergeCell ref="AB722:AC722"/>
    <mergeCell ref="AF722:AG722"/>
    <mergeCell ref="AJ722:AK722"/>
    <mergeCell ref="AF720:AG720"/>
    <mergeCell ref="AJ720:AK720"/>
    <mergeCell ref="AN720:AO720"/>
    <mergeCell ref="H721:I721"/>
    <mergeCell ref="L721:M721"/>
    <mergeCell ref="P721:Q721"/>
    <mergeCell ref="T721:U721"/>
    <mergeCell ref="X721:Y721"/>
    <mergeCell ref="AB721:AC721"/>
    <mergeCell ref="AF721:AG721"/>
    <mergeCell ref="H720:I720"/>
    <mergeCell ref="L720:M720"/>
    <mergeCell ref="P720:Q720"/>
    <mergeCell ref="T720:U720"/>
    <mergeCell ref="X720:Y720"/>
    <mergeCell ref="AB720:AC720"/>
    <mergeCell ref="AN718:AO718"/>
    <mergeCell ref="H719:I719"/>
    <mergeCell ref="L719:M719"/>
    <mergeCell ref="P719:Q719"/>
    <mergeCell ref="T719:U719"/>
    <mergeCell ref="X719:Y719"/>
    <mergeCell ref="AB719:AC719"/>
    <mergeCell ref="AF719:AG719"/>
    <mergeCell ref="AJ719:AK719"/>
    <mergeCell ref="AN719:AO719"/>
    <mergeCell ref="AJ717:AK717"/>
    <mergeCell ref="AN717:AO717"/>
    <mergeCell ref="H718:I718"/>
    <mergeCell ref="L718:M718"/>
    <mergeCell ref="P718:Q718"/>
    <mergeCell ref="T718:U718"/>
    <mergeCell ref="X718:Y718"/>
    <mergeCell ref="AB718:AC718"/>
    <mergeCell ref="AF718:AG718"/>
    <mergeCell ref="AJ718:AK718"/>
    <mergeCell ref="AF716:AG716"/>
    <mergeCell ref="AJ716:AK716"/>
    <mergeCell ref="AN716:AO716"/>
    <mergeCell ref="H717:I717"/>
    <mergeCell ref="L717:M717"/>
    <mergeCell ref="P717:Q717"/>
    <mergeCell ref="T717:U717"/>
    <mergeCell ref="X717:Y717"/>
    <mergeCell ref="AB717:AC717"/>
    <mergeCell ref="AF717:AG717"/>
    <mergeCell ref="H716:I716"/>
    <mergeCell ref="L716:M716"/>
    <mergeCell ref="P716:Q716"/>
    <mergeCell ref="T716:U716"/>
    <mergeCell ref="X716:Y716"/>
    <mergeCell ref="AB716:AC716"/>
    <mergeCell ref="AN714:AO714"/>
    <mergeCell ref="H715:I715"/>
    <mergeCell ref="L715:M715"/>
    <mergeCell ref="P715:Q715"/>
    <mergeCell ref="T715:U715"/>
    <mergeCell ref="X715:Y715"/>
    <mergeCell ref="AB715:AC715"/>
    <mergeCell ref="AF715:AG715"/>
    <mergeCell ref="AJ715:AK715"/>
    <mergeCell ref="AN715:AO715"/>
    <mergeCell ref="AJ713:AK713"/>
    <mergeCell ref="AN713:AO713"/>
    <mergeCell ref="H714:I714"/>
    <mergeCell ref="L714:M714"/>
    <mergeCell ref="P714:Q714"/>
    <mergeCell ref="T714:U714"/>
    <mergeCell ref="X714:Y714"/>
    <mergeCell ref="AB714:AC714"/>
    <mergeCell ref="AF714:AG714"/>
    <mergeCell ref="AJ714:AK714"/>
    <mergeCell ref="AF712:AG712"/>
    <mergeCell ref="AJ712:AK712"/>
    <mergeCell ref="AN712:AO712"/>
    <mergeCell ref="H713:I713"/>
    <mergeCell ref="L713:M713"/>
    <mergeCell ref="P713:Q713"/>
    <mergeCell ref="T713:U713"/>
    <mergeCell ref="X713:Y713"/>
    <mergeCell ref="AB713:AC713"/>
    <mergeCell ref="AF713:AG713"/>
    <mergeCell ref="H712:I712"/>
    <mergeCell ref="L712:M712"/>
    <mergeCell ref="P712:Q712"/>
    <mergeCell ref="T712:U712"/>
    <mergeCell ref="X712:Y712"/>
    <mergeCell ref="AB712:AC712"/>
    <mergeCell ref="AN710:AO710"/>
    <mergeCell ref="H711:I711"/>
    <mergeCell ref="L711:M711"/>
    <mergeCell ref="P711:Q711"/>
    <mergeCell ref="T711:U711"/>
    <mergeCell ref="X711:Y711"/>
    <mergeCell ref="AB711:AC711"/>
    <mergeCell ref="AF711:AG711"/>
    <mergeCell ref="AJ711:AK711"/>
    <mergeCell ref="AN711:AO711"/>
    <mergeCell ref="AJ709:AK709"/>
    <mergeCell ref="AN709:AO709"/>
    <mergeCell ref="H710:I710"/>
    <mergeCell ref="L710:M710"/>
    <mergeCell ref="P710:Q710"/>
    <mergeCell ref="T710:U710"/>
    <mergeCell ref="X710:Y710"/>
    <mergeCell ref="AB710:AC710"/>
    <mergeCell ref="AF710:AG710"/>
    <mergeCell ref="AJ710:AK710"/>
    <mergeCell ref="AF708:AG708"/>
    <mergeCell ref="AJ708:AK708"/>
    <mergeCell ref="AN708:AO708"/>
    <mergeCell ref="H709:I709"/>
    <mergeCell ref="L709:M709"/>
    <mergeCell ref="P709:Q709"/>
    <mergeCell ref="T709:U709"/>
    <mergeCell ref="X709:Y709"/>
    <mergeCell ref="AB709:AC709"/>
    <mergeCell ref="AF709:AG709"/>
    <mergeCell ref="H708:I708"/>
    <mergeCell ref="L708:M708"/>
    <mergeCell ref="P708:Q708"/>
    <mergeCell ref="T708:U708"/>
    <mergeCell ref="X708:Y708"/>
    <mergeCell ref="AB708:AC708"/>
    <mergeCell ref="AN706:AO706"/>
    <mergeCell ref="H707:I707"/>
    <mergeCell ref="L707:M707"/>
    <mergeCell ref="P707:Q707"/>
    <mergeCell ref="T707:U707"/>
    <mergeCell ref="X707:Y707"/>
    <mergeCell ref="AB707:AC707"/>
    <mergeCell ref="AF707:AG707"/>
    <mergeCell ref="AJ707:AK707"/>
    <mergeCell ref="AN707:AO707"/>
    <mergeCell ref="AJ705:AK705"/>
    <mergeCell ref="AN705:AO705"/>
    <mergeCell ref="H706:I706"/>
    <mergeCell ref="L706:M706"/>
    <mergeCell ref="P706:Q706"/>
    <mergeCell ref="T706:U706"/>
    <mergeCell ref="X706:Y706"/>
    <mergeCell ref="AB706:AC706"/>
    <mergeCell ref="AF706:AG706"/>
    <mergeCell ref="AJ706:AK706"/>
    <mergeCell ref="AF704:AG704"/>
    <mergeCell ref="AJ704:AK704"/>
    <mergeCell ref="AN704:AO704"/>
    <mergeCell ref="H705:I705"/>
    <mergeCell ref="L705:M705"/>
    <mergeCell ref="P705:Q705"/>
    <mergeCell ref="T705:U705"/>
    <mergeCell ref="X705:Y705"/>
    <mergeCell ref="AB705:AC705"/>
    <mergeCell ref="AF705:AG705"/>
    <mergeCell ref="H704:I704"/>
    <mergeCell ref="L704:M704"/>
    <mergeCell ref="P704:Q704"/>
    <mergeCell ref="T704:U704"/>
    <mergeCell ref="X704:Y704"/>
    <mergeCell ref="AB704:AC704"/>
    <mergeCell ref="AN702:AO702"/>
    <mergeCell ref="H703:I703"/>
    <mergeCell ref="L703:M703"/>
    <mergeCell ref="P703:Q703"/>
    <mergeCell ref="T703:U703"/>
    <mergeCell ref="X703:Y703"/>
    <mergeCell ref="AB703:AC703"/>
    <mergeCell ref="AF703:AG703"/>
    <mergeCell ref="AJ703:AK703"/>
    <mergeCell ref="AN703:AO703"/>
    <mergeCell ref="AJ701:AK701"/>
    <mergeCell ref="AN701:AO701"/>
    <mergeCell ref="H702:I702"/>
    <mergeCell ref="L702:M702"/>
    <mergeCell ref="P702:Q702"/>
    <mergeCell ref="T702:U702"/>
    <mergeCell ref="X702:Y702"/>
    <mergeCell ref="AB702:AC702"/>
    <mergeCell ref="AF702:AG702"/>
    <mergeCell ref="AJ702:AK702"/>
    <mergeCell ref="AF700:AG700"/>
    <mergeCell ref="AJ700:AK700"/>
    <mergeCell ref="AN700:AO700"/>
    <mergeCell ref="H701:I701"/>
    <mergeCell ref="L701:M701"/>
    <mergeCell ref="P701:Q701"/>
    <mergeCell ref="T701:U701"/>
    <mergeCell ref="X701:Y701"/>
    <mergeCell ref="AB701:AC701"/>
    <mergeCell ref="AF701:AG701"/>
    <mergeCell ref="H700:I700"/>
    <mergeCell ref="L700:M700"/>
    <mergeCell ref="P700:Q700"/>
    <mergeCell ref="T700:U700"/>
    <mergeCell ref="X700:Y700"/>
    <mergeCell ref="AB700:AC700"/>
    <mergeCell ref="AN698:AO698"/>
    <mergeCell ref="H699:I699"/>
    <mergeCell ref="L699:M699"/>
    <mergeCell ref="P699:Q699"/>
    <mergeCell ref="T699:U699"/>
    <mergeCell ref="X699:Y699"/>
    <mergeCell ref="AB699:AC699"/>
    <mergeCell ref="AF699:AG699"/>
    <mergeCell ref="AJ699:AK699"/>
    <mergeCell ref="AN699:AO699"/>
    <mergeCell ref="AJ697:AK697"/>
    <mergeCell ref="AN697:AO697"/>
    <mergeCell ref="H698:I698"/>
    <mergeCell ref="L698:M698"/>
    <mergeCell ref="P698:Q698"/>
    <mergeCell ref="T698:U698"/>
    <mergeCell ref="X698:Y698"/>
    <mergeCell ref="AB698:AC698"/>
    <mergeCell ref="AF698:AG698"/>
    <mergeCell ref="AJ698:AK698"/>
    <mergeCell ref="AF696:AG696"/>
    <mergeCell ref="AJ696:AK696"/>
    <mergeCell ref="AN696:AO696"/>
    <mergeCell ref="H697:I697"/>
    <mergeCell ref="L697:M697"/>
    <mergeCell ref="P697:Q697"/>
    <mergeCell ref="T697:U697"/>
    <mergeCell ref="X697:Y697"/>
    <mergeCell ref="AB697:AC697"/>
    <mergeCell ref="AF697:AG697"/>
    <mergeCell ref="H696:I696"/>
    <mergeCell ref="L696:M696"/>
    <mergeCell ref="P696:Q696"/>
    <mergeCell ref="T696:U696"/>
    <mergeCell ref="X696:Y696"/>
    <mergeCell ref="AB696:AC696"/>
    <mergeCell ref="AN694:AO694"/>
    <mergeCell ref="H695:I695"/>
    <mergeCell ref="L695:M695"/>
    <mergeCell ref="P695:Q695"/>
    <mergeCell ref="T695:U695"/>
    <mergeCell ref="X695:Y695"/>
    <mergeCell ref="AB695:AC695"/>
    <mergeCell ref="AF695:AG695"/>
    <mergeCell ref="AJ695:AK695"/>
    <mergeCell ref="AN695:AO695"/>
    <mergeCell ref="AJ693:AK693"/>
    <mergeCell ref="AN693:AO693"/>
    <mergeCell ref="H694:I694"/>
    <mergeCell ref="L694:M694"/>
    <mergeCell ref="P694:Q694"/>
    <mergeCell ref="T694:U694"/>
    <mergeCell ref="X694:Y694"/>
    <mergeCell ref="AB694:AC694"/>
    <mergeCell ref="AF694:AG694"/>
    <mergeCell ref="AJ694:AK694"/>
    <mergeCell ref="AF692:AG692"/>
    <mergeCell ref="AJ692:AK692"/>
    <mergeCell ref="AN692:AO692"/>
    <mergeCell ref="H693:I693"/>
    <mergeCell ref="L693:M693"/>
    <mergeCell ref="P693:Q693"/>
    <mergeCell ref="T693:U693"/>
    <mergeCell ref="X693:Y693"/>
    <mergeCell ref="AB693:AC693"/>
    <mergeCell ref="AF693:AG693"/>
    <mergeCell ref="H692:I692"/>
    <mergeCell ref="L692:M692"/>
    <mergeCell ref="P692:Q692"/>
    <mergeCell ref="T692:U692"/>
    <mergeCell ref="X692:Y692"/>
    <mergeCell ref="AB692:AC692"/>
    <mergeCell ref="AM690:AO690"/>
    <mergeCell ref="G691:I691"/>
    <mergeCell ref="K691:M691"/>
    <mergeCell ref="O691:Q691"/>
    <mergeCell ref="S691:U691"/>
    <mergeCell ref="W691:Y691"/>
    <mergeCell ref="AA691:AC691"/>
    <mergeCell ref="AE691:AG691"/>
    <mergeCell ref="AI691:AK691"/>
    <mergeCell ref="AM691:AO691"/>
    <mergeCell ref="AI689:AK689"/>
    <mergeCell ref="AM689:AO689"/>
    <mergeCell ref="G690:I690"/>
    <mergeCell ref="K690:M690"/>
    <mergeCell ref="O690:Q690"/>
    <mergeCell ref="S690:U690"/>
    <mergeCell ref="W690:Y690"/>
    <mergeCell ref="AA690:AC690"/>
    <mergeCell ref="AE690:AG690"/>
    <mergeCell ref="AI690:AK690"/>
    <mergeCell ref="AE688:AG688"/>
    <mergeCell ref="AI688:AK688"/>
    <mergeCell ref="AM688:AO688"/>
    <mergeCell ref="G689:I689"/>
    <mergeCell ref="K689:M689"/>
    <mergeCell ref="O689:Q689"/>
    <mergeCell ref="S689:U689"/>
    <mergeCell ref="W689:Y689"/>
    <mergeCell ref="AA689:AC689"/>
    <mergeCell ref="AE689:AG689"/>
    <mergeCell ref="G688:I688"/>
    <mergeCell ref="K688:M688"/>
    <mergeCell ref="O688:Q688"/>
    <mergeCell ref="S688:U688"/>
    <mergeCell ref="W688:Y688"/>
    <mergeCell ref="AA688:AC688"/>
    <mergeCell ref="AN686:AO686"/>
    <mergeCell ref="H687:I687"/>
    <mergeCell ref="L687:M687"/>
    <mergeCell ref="P687:Q687"/>
    <mergeCell ref="T687:U687"/>
    <mergeCell ref="X687:Y687"/>
    <mergeCell ref="AB687:AC687"/>
    <mergeCell ref="AF687:AG687"/>
    <mergeCell ref="AJ687:AK687"/>
    <mergeCell ref="AN687:AO687"/>
    <mergeCell ref="AJ685:AK685"/>
    <mergeCell ref="AN685:AO685"/>
    <mergeCell ref="H686:I686"/>
    <mergeCell ref="L686:M686"/>
    <mergeCell ref="P686:Q686"/>
    <mergeCell ref="T686:U686"/>
    <mergeCell ref="X686:Y686"/>
    <mergeCell ref="AB686:AC686"/>
    <mergeCell ref="AF686:AG686"/>
    <mergeCell ref="AJ686:AK686"/>
    <mergeCell ref="AF684:AG684"/>
    <mergeCell ref="AJ684:AK684"/>
    <mergeCell ref="AN684:AO684"/>
    <mergeCell ref="H685:I685"/>
    <mergeCell ref="L685:M685"/>
    <mergeCell ref="P685:Q685"/>
    <mergeCell ref="T685:U685"/>
    <mergeCell ref="X685:Y685"/>
    <mergeCell ref="AB685:AC685"/>
    <mergeCell ref="AF685:AG685"/>
    <mergeCell ref="H684:I684"/>
    <mergeCell ref="L684:M684"/>
    <mergeCell ref="P684:Q684"/>
    <mergeCell ref="T684:U684"/>
    <mergeCell ref="X684:Y684"/>
    <mergeCell ref="AB684:AC684"/>
    <mergeCell ref="AM682:AO682"/>
    <mergeCell ref="H683:I683"/>
    <mergeCell ref="L683:M683"/>
    <mergeCell ref="P683:Q683"/>
    <mergeCell ref="T683:U683"/>
    <mergeCell ref="X683:Y683"/>
    <mergeCell ref="AB683:AC683"/>
    <mergeCell ref="AF683:AG683"/>
    <mergeCell ref="AJ683:AK683"/>
    <mergeCell ref="AN683:AO683"/>
    <mergeCell ref="AI681:AK681"/>
    <mergeCell ref="AM681:AO681"/>
    <mergeCell ref="G682:I682"/>
    <mergeCell ref="K682:M682"/>
    <mergeCell ref="O682:Q682"/>
    <mergeCell ref="S682:U682"/>
    <mergeCell ref="W682:Y682"/>
    <mergeCell ref="AA682:AC682"/>
    <mergeCell ref="AE682:AG682"/>
    <mergeCell ref="AI682:AK682"/>
    <mergeCell ref="AE680:AG680"/>
    <mergeCell ref="AI680:AK680"/>
    <mergeCell ref="AM680:AO680"/>
    <mergeCell ref="G681:I681"/>
    <mergeCell ref="K681:M681"/>
    <mergeCell ref="O681:Q681"/>
    <mergeCell ref="S681:U681"/>
    <mergeCell ref="W681:Y681"/>
    <mergeCell ref="AA681:AC681"/>
    <mergeCell ref="AE681:AG681"/>
    <mergeCell ref="G680:I680"/>
    <mergeCell ref="K680:M680"/>
    <mergeCell ref="O680:Q680"/>
    <mergeCell ref="S680:U680"/>
    <mergeCell ref="W680:Y680"/>
    <mergeCell ref="AA680:AC680"/>
    <mergeCell ref="AN678:AO678"/>
    <mergeCell ref="G679:I679"/>
    <mergeCell ref="K679:M679"/>
    <mergeCell ref="O679:Q679"/>
    <mergeCell ref="S679:U679"/>
    <mergeCell ref="W679:Y679"/>
    <mergeCell ref="AA679:AC679"/>
    <mergeCell ref="AE679:AG679"/>
    <mergeCell ref="AI679:AK679"/>
    <mergeCell ref="AM679:AO679"/>
    <mergeCell ref="AM677:AO677"/>
    <mergeCell ref="A678:E678"/>
    <mergeCell ref="H678:I678"/>
    <mergeCell ref="L678:M678"/>
    <mergeCell ref="P678:Q678"/>
    <mergeCell ref="T678:U678"/>
    <mergeCell ref="X678:Y678"/>
    <mergeCell ref="AB678:AC678"/>
    <mergeCell ref="AF678:AG678"/>
    <mergeCell ref="AJ678:AK678"/>
    <mergeCell ref="AI676:AK676"/>
    <mergeCell ref="AM676:AO676"/>
    <mergeCell ref="G677:I677"/>
    <mergeCell ref="K677:M677"/>
    <mergeCell ref="O677:Q677"/>
    <mergeCell ref="S677:U677"/>
    <mergeCell ref="W677:Y677"/>
    <mergeCell ref="AA677:AC677"/>
    <mergeCell ref="AE677:AG677"/>
    <mergeCell ref="AI677:AK677"/>
    <mergeCell ref="AF675:AG675"/>
    <mergeCell ref="AJ675:AK675"/>
    <mergeCell ref="AN675:AO675"/>
    <mergeCell ref="G676:I676"/>
    <mergeCell ref="K676:M676"/>
    <mergeCell ref="O676:Q676"/>
    <mergeCell ref="S676:U676"/>
    <mergeCell ref="W676:Y676"/>
    <mergeCell ref="AA676:AC676"/>
    <mergeCell ref="AE676:AG676"/>
    <mergeCell ref="H675:I675"/>
    <mergeCell ref="L675:M675"/>
    <mergeCell ref="P675:Q675"/>
    <mergeCell ref="T675:U675"/>
    <mergeCell ref="X675:Y675"/>
    <mergeCell ref="AB675:AC675"/>
    <mergeCell ref="AM673:AO673"/>
    <mergeCell ref="H674:I674"/>
    <mergeCell ref="L674:M674"/>
    <mergeCell ref="P674:Q674"/>
    <mergeCell ref="T674:U674"/>
    <mergeCell ref="X674:Y674"/>
    <mergeCell ref="AB674:AC674"/>
    <mergeCell ref="AF674:AG674"/>
    <mergeCell ref="AJ674:AK674"/>
    <mergeCell ref="AN674:AO674"/>
    <mergeCell ref="AI672:AK672"/>
    <mergeCell ref="AM672:AO672"/>
    <mergeCell ref="G673:I673"/>
    <mergeCell ref="K673:M673"/>
    <mergeCell ref="O673:Q673"/>
    <mergeCell ref="S673:U673"/>
    <mergeCell ref="W673:Y673"/>
    <mergeCell ref="AA673:AC673"/>
    <mergeCell ref="AE673:AG673"/>
    <mergeCell ref="AI673:AK673"/>
    <mergeCell ref="AF671:AG671"/>
    <mergeCell ref="AJ671:AK671"/>
    <mergeCell ref="AN671:AO671"/>
    <mergeCell ref="G672:I672"/>
    <mergeCell ref="K672:M672"/>
    <mergeCell ref="O672:Q672"/>
    <mergeCell ref="S672:U672"/>
    <mergeCell ref="W672:Y672"/>
    <mergeCell ref="AA672:AC672"/>
    <mergeCell ref="AE672:AG672"/>
    <mergeCell ref="H671:I671"/>
    <mergeCell ref="L671:M671"/>
    <mergeCell ref="P671:Q671"/>
    <mergeCell ref="T671:U671"/>
    <mergeCell ref="X671:Y671"/>
    <mergeCell ref="AB671:AC671"/>
    <mergeCell ref="AN669:AO669"/>
    <mergeCell ref="H670:I670"/>
    <mergeCell ref="L670:M670"/>
    <mergeCell ref="P670:Q670"/>
    <mergeCell ref="T670:U670"/>
    <mergeCell ref="X670:Y670"/>
    <mergeCell ref="AB670:AC670"/>
    <mergeCell ref="AF670:AG670"/>
    <mergeCell ref="AJ670:AK670"/>
    <mergeCell ref="AN670:AO670"/>
    <mergeCell ref="AJ668:AK668"/>
    <mergeCell ref="AN668:AO668"/>
    <mergeCell ref="H669:I669"/>
    <mergeCell ref="L669:M669"/>
    <mergeCell ref="P669:Q669"/>
    <mergeCell ref="T669:U669"/>
    <mergeCell ref="X669:Y669"/>
    <mergeCell ref="AB669:AC669"/>
    <mergeCell ref="AF669:AG669"/>
    <mergeCell ref="AJ669:AK669"/>
    <mergeCell ref="AF667:AG667"/>
    <mergeCell ref="AJ667:AK667"/>
    <mergeCell ref="AN667:AO667"/>
    <mergeCell ref="H668:I668"/>
    <mergeCell ref="L668:M668"/>
    <mergeCell ref="P668:Q668"/>
    <mergeCell ref="T668:U668"/>
    <mergeCell ref="X668:Y668"/>
    <mergeCell ref="AB668:AC668"/>
    <mergeCell ref="AF668:AG668"/>
    <mergeCell ref="H667:I667"/>
    <mergeCell ref="L667:M667"/>
    <mergeCell ref="P667:Q667"/>
    <mergeCell ref="T667:U667"/>
    <mergeCell ref="X667:Y667"/>
    <mergeCell ref="AB667:AC667"/>
    <mergeCell ref="AN665:AO665"/>
    <mergeCell ref="H666:I666"/>
    <mergeCell ref="L666:M666"/>
    <mergeCell ref="P666:Q666"/>
    <mergeCell ref="T666:U666"/>
    <mergeCell ref="X666:Y666"/>
    <mergeCell ref="AB666:AC666"/>
    <mergeCell ref="AF666:AG666"/>
    <mergeCell ref="AJ666:AK666"/>
    <mergeCell ref="AN666:AO666"/>
    <mergeCell ref="AJ664:AK664"/>
    <mergeCell ref="AN664:AO664"/>
    <mergeCell ref="H665:I665"/>
    <mergeCell ref="L665:M665"/>
    <mergeCell ref="P665:Q665"/>
    <mergeCell ref="T665:U665"/>
    <mergeCell ref="X665:Y665"/>
    <mergeCell ref="AB665:AC665"/>
    <mergeCell ref="AF665:AG665"/>
    <mergeCell ref="AJ665:AK665"/>
    <mergeCell ref="AF663:AG663"/>
    <mergeCell ref="AJ663:AK663"/>
    <mergeCell ref="AN663:AO663"/>
    <mergeCell ref="H664:I664"/>
    <mergeCell ref="L664:M664"/>
    <mergeCell ref="P664:Q664"/>
    <mergeCell ref="T664:U664"/>
    <mergeCell ref="X664:Y664"/>
    <mergeCell ref="AB664:AC664"/>
    <mergeCell ref="AF664:AG664"/>
    <mergeCell ref="H663:I663"/>
    <mergeCell ref="L663:M663"/>
    <mergeCell ref="P663:Q663"/>
    <mergeCell ref="T663:U663"/>
    <mergeCell ref="X663:Y663"/>
    <mergeCell ref="AB663:AC663"/>
    <mergeCell ref="AN661:AO661"/>
    <mergeCell ref="H662:I662"/>
    <mergeCell ref="L662:M662"/>
    <mergeCell ref="P662:Q662"/>
    <mergeCell ref="T662:U662"/>
    <mergeCell ref="X662:Y662"/>
    <mergeCell ref="AB662:AC662"/>
    <mergeCell ref="AF662:AG662"/>
    <mergeCell ref="AJ662:AK662"/>
    <mergeCell ref="AN662:AO662"/>
    <mergeCell ref="AJ660:AK660"/>
    <mergeCell ref="AN660:AO660"/>
    <mergeCell ref="H661:I661"/>
    <mergeCell ref="L661:M661"/>
    <mergeCell ref="P661:Q661"/>
    <mergeCell ref="T661:U661"/>
    <mergeCell ref="X661:Y661"/>
    <mergeCell ref="AB661:AC661"/>
    <mergeCell ref="AF661:AG661"/>
    <mergeCell ref="AJ661:AK661"/>
    <mergeCell ref="AF659:AG659"/>
    <mergeCell ref="AJ659:AK659"/>
    <mergeCell ref="AN659:AO659"/>
    <mergeCell ref="H660:I660"/>
    <mergeCell ref="L660:M660"/>
    <mergeCell ref="P660:Q660"/>
    <mergeCell ref="T660:U660"/>
    <mergeCell ref="X660:Y660"/>
    <mergeCell ref="AB660:AC660"/>
    <mergeCell ref="AF660:AG660"/>
    <mergeCell ref="H659:I659"/>
    <mergeCell ref="L659:M659"/>
    <mergeCell ref="P659:Q659"/>
    <mergeCell ref="T659:U659"/>
    <mergeCell ref="X659:Y659"/>
    <mergeCell ref="AB659:AC659"/>
    <mergeCell ref="AN657:AO657"/>
    <mergeCell ref="H658:I658"/>
    <mergeCell ref="L658:M658"/>
    <mergeCell ref="P658:Q658"/>
    <mergeCell ref="T658:U658"/>
    <mergeCell ref="X658:Y658"/>
    <mergeCell ref="AB658:AC658"/>
    <mergeCell ref="AF658:AG658"/>
    <mergeCell ref="AJ658:AK658"/>
    <mergeCell ref="AN658:AO658"/>
    <mergeCell ref="AJ656:AK656"/>
    <mergeCell ref="AN656:AO656"/>
    <mergeCell ref="H657:I657"/>
    <mergeCell ref="L657:M657"/>
    <mergeCell ref="P657:Q657"/>
    <mergeCell ref="T657:U657"/>
    <mergeCell ref="X657:Y657"/>
    <mergeCell ref="AB657:AC657"/>
    <mergeCell ref="AF657:AG657"/>
    <mergeCell ref="AJ657:AK657"/>
    <mergeCell ref="AF655:AG655"/>
    <mergeCell ref="AJ655:AK655"/>
    <mergeCell ref="AN655:AO655"/>
    <mergeCell ref="H656:I656"/>
    <mergeCell ref="L656:M656"/>
    <mergeCell ref="P656:Q656"/>
    <mergeCell ref="T656:U656"/>
    <mergeCell ref="X656:Y656"/>
    <mergeCell ref="AB656:AC656"/>
    <mergeCell ref="AF656:AG656"/>
    <mergeCell ref="H655:I655"/>
    <mergeCell ref="L655:M655"/>
    <mergeCell ref="P655:Q655"/>
    <mergeCell ref="T655:U655"/>
    <mergeCell ref="X655:Y655"/>
    <mergeCell ref="AB655:AC655"/>
    <mergeCell ref="AN653:AO653"/>
    <mergeCell ref="H654:I654"/>
    <mergeCell ref="L654:M654"/>
    <mergeCell ref="P654:Q654"/>
    <mergeCell ref="T654:U654"/>
    <mergeCell ref="X654:Y654"/>
    <mergeCell ref="AB654:AC654"/>
    <mergeCell ref="AF654:AG654"/>
    <mergeCell ref="AJ654:AK654"/>
    <mergeCell ref="AN654:AO654"/>
    <mergeCell ref="AJ652:AK652"/>
    <mergeCell ref="AN652:AO652"/>
    <mergeCell ref="H653:I653"/>
    <mergeCell ref="L653:M653"/>
    <mergeCell ref="P653:Q653"/>
    <mergeCell ref="T653:U653"/>
    <mergeCell ref="X653:Y653"/>
    <mergeCell ref="AB653:AC653"/>
    <mergeCell ref="AF653:AG653"/>
    <mergeCell ref="AJ653:AK653"/>
    <mergeCell ref="AF651:AG651"/>
    <mergeCell ref="AJ651:AK651"/>
    <mergeCell ref="AN651:AO651"/>
    <mergeCell ref="H652:I652"/>
    <mergeCell ref="L652:M652"/>
    <mergeCell ref="P652:Q652"/>
    <mergeCell ref="T652:U652"/>
    <mergeCell ref="X652:Y652"/>
    <mergeCell ref="AB652:AC652"/>
    <mergeCell ref="AF652:AG652"/>
    <mergeCell ref="H651:I651"/>
    <mergeCell ref="L651:M651"/>
    <mergeCell ref="P651:Q651"/>
    <mergeCell ref="T651:U651"/>
    <mergeCell ref="X651:Y651"/>
    <mergeCell ref="AB651:AC651"/>
    <mergeCell ref="AN649:AO649"/>
    <mergeCell ref="H650:I650"/>
    <mergeCell ref="L650:M650"/>
    <mergeCell ref="P650:Q650"/>
    <mergeCell ref="T650:U650"/>
    <mergeCell ref="X650:Y650"/>
    <mergeCell ref="AB650:AC650"/>
    <mergeCell ref="AF650:AG650"/>
    <mergeCell ref="AJ650:AK650"/>
    <mergeCell ref="AN650:AO650"/>
    <mergeCell ref="AJ648:AK648"/>
    <mergeCell ref="AN648:AO648"/>
    <mergeCell ref="H649:I649"/>
    <mergeCell ref="L649:M649"/>
    <mergeCell ref="P649:Q649"/>
    <mergeCell ref="T649:U649"/>
    <mergeCell ref="X649:Y649"/>
    <mergeCell ref="AB649:AC649"/>
    <mergeCell ref="AF649:AG649"/>
    <mergeCell ref="AJ649:AK649"/>
    <mergeCell ref="AF647:AG647"/>
    <mergeCell ref="AJ647:AK647"/>
    <mergeCell ref="AN647:AO647"/>
    <mergeCell ref="H648:I648"/>
    <mergeCell ref="L648:M648"/>
    <mergeCell ref="P648:Q648"/>
    <mergeCell ref="T648:U648"/>
    <mergeCell ref="X648:Y648"/>
    <mergeCell ref="AB648:AC648"/>
    <mergeCell ref="AF648:AG648"/>
    <mergeCell ref="H647:I647"/>
    <mergeCell ref="L647:M647"/>
    <mergeCell ref="P647:Q647"/>
    <mergeCell ref="T647:U647"/>
    <mergeCell ref="X647:Y647"/>
    <mergeCell ref="AB647:AC647"/>
    <mergeCell ref="AN645:AO645"/>
    <mergeCell ref="H646:I646"/>
    <mergeCell ref="L646:M646"/>
    <mergeCell ref="P646:Q646"/>
    <mergeCell ref="T646:U646"/>
    <mergeCell ref="X646:Y646"/>
    <mergeCell ref="AB646:AC646"/>
    <mergeCell ref="AF646:AG646"/>
    <mergeCell ref="AJ646:AK646"/>
    <mergeCell ref="AN646:AO646"/>
    <mergeCell ref="AJ644:AK644"/>
    <mergeCell ref="AN644:AO644"/>
    <mergeCell ref="H645:I645"/>
    <mergeCell ref="L645:M645"/>
    <mergeCell ref="P645:Q645"/>
    <mergeCell ref="T645:U645"/>
    <mergeCell ref="X645:Y645"/>
    <mergeCell ref="AB645:AC645"/>
    <mergeCell ref="AF645:AG645"/>
    <mergeCell ref="AJ645:AK645"/>
    <mergeCell ref="AF643:AG643"/>
    <mergeCell ref="AJ643:AK643"/>
    <mergeCell ref="AN643:AO643"/>
    <mergeCell ref="H644:I644"/>
    <mergeCell ref="L644:M644"/>
    <mergeCell ref="P644:Q644"/>
    <mergeCell ref="T644:U644"/>
    <mergeCell ref="X644:Y644"/>
    <mergeCell ref="AB644:AC644"/>
    <mergeCell ref="AF644:AG644"/>
    <mergeCell ref="H643:I643"/>
    <mergeCell ref="L643:M643"/>
    <mergeCell ref="P643:Q643"/>
    <mergeCell ref="T643:U643"/>
    <mergeCell ref="X643:Y643"/>
    <mergeCell ref="AB643:AC643"/>
    <mergeCell ref="AN641:AO641"/>
    <mergeCell ref="H642:I642"/>
    <mergeCell ref="L642:M642"/>
    <mergeCell ref="P642:Q642"/>
    <mergeCell ref="T642:U642"/>
    <mergeCell ref="X642:Y642"/>
    <mergeCell ref="AB642:AC642"/>
    <mergeCell ref="AF642:AG642"/>
    <mergeCell ref="AJ642:AK642"/>
    <mergeCell ref="AN642:AO642"/>
    <mergeCell ref="AJ640:AK640"/>
    <mergeCell ref="AN640:AO640"/>
    <mergeCell ref="H641:I641"/>
    <mergeCell ref="L641:M641"/>
    <mergeCell ref="P641:Q641"/>
    <mergeCell ref="T641:U641"/>
    <mergeCell ref="X641:Y641"/>
    <mergeCell ref="AB641:AC641"/>
    <mergeCell ref="AF641:AG641"/>
    <mergeCell ref="AJ641:AK641"/>
    <mergeCell ref="AF639:AG639"/>
    <mergeCell ref="AJ639:AK639"/>
    <mergeCell ref="AN639:AO639"/>
    <mergeCell ref="H640:I640"/>
    <mergeCell ref="L640:M640"/>
    <mergeCell ref="P640:Q640"/>
    <mergeCell ref="T640:U640"/>
    <mergeCell ref="X640:Y640"/>
    <mergeCell ref="AB640:AC640"/>
    <mergeCell ref="AF640:AG640"/>
    <mergeCell ref="H639:I639"/>
    <mergeCell ref="L639:M639"/>
    <mergeCell ref="P639:Q639"/>
    <mergeCell ref="T639:U639"/>
    <mergeCell ref="X639:Y639"/>
    <mergeCell ref="AB639:AC639"/>
    <mergeCell ref="AN637:AO637"/>
    <mergeCell ref="H638:I638"/>
    <mergeCell ref="L638:M638"/>
    <mergeCell ref="P638:Q638"/>
    <mergeCell ref="T638:U638"/>
    <mergeCell ref="X638:Y638"/>
    <mergeCell ref="AB638:AC638"/>
    <mergeCell ref="AF638:AG638"/>
    <mergeCell ref="AJ638:AK638"/>
    <mergeCell ref="AN638:AO638"/>
    <mergeCell ref="AJ636:AK636"/>
    <mergeCell ref="AN636:AO636"/>
    <mergeCell ref="H637:I637"/>
    <mergeCell ref="L637:M637"/>
    <mergeCell ref="P637:Q637"/>
    <mergeCell ref="T637:U637"/>
    <mergeCell ref="X637:Y637"/>
    <mergeCell ref="AB637:AC637"/>
    <mergeCell ref="AF637:AG637"/>
    <mergeCell ref="AJ637:AK637"/>
    <mergeCell ref="AF635:AG635"/>
    <mergeCell ref="AJ635:AK635"/>
    <mergeCell ref="AN635:AO635"/>
    <mergeCell ref="H636:I636"/>
    <mergeCell ref="L636:M636"/>
    <mergeCell ref="P636:Q636"/>
    <mergeCell ref="T636:U636"/>
    <mergeCell ref="X636:Y636"/>
    <mergeCell ref="AB636:AC636"/>
    <mergeCell ref="AF636:AG636"/>
    <mergeCell ref="H635:I635"/>
    <mergeCell ref="L635:M635"/>
    <mergeCell ref="P635:Q635"/>
    <mergeCell ref="T635:U635"/>
    <mergeCell ref="X635:Y635"/>
    <mergeCell ref="AB635:AC635"/>
    <mergeCell ref="AN633:AO633"/>
    <mergeCell ref="H634:I634"/>
    <mergeCell ref="L634:M634"/>
    <mergeCell ref="P634:Q634"/>
    <mergeCell ref="T634:U634"/>
    <mergeCell ref="X634:Y634"/>
    <mergeCell ref="AB634:AC634"/>
    <mergeCell ref="AF634:AG634"/>
    <mergeCell ref="AJ634:AK634"/>
    <mergeCell ref="AN634:AO634"/>
    <mergeCell ref="AJ632:AK632"/>
    <mergeCell ref="AN632:AO632"/>
    <mergeCell ref="H633:I633"/>
    <mergeCell ref="L633:M633"/>
    <mergeCell ref="P633:Q633"/>
    <mergeCell ref="T633:U633"/>
    <mergeCell ref="X633:Y633"/>
    <mergeCell ref="AB633:AC633"/>
    <mergeCell ref="AF633:AG633"/>
    <mergeCell ref="AJ633:AK633"/>
    <mergeCell ref="AF631:AG631"/>
    <mergeCell ref="AJ631:AK631"/>
    <mergeCell ref="AN631:AO631"/>
    <mergeCell ref="H632:I632"/>
    <mergeCell ref="L632:M632"/>
    <mergeCell ref="P632:Q632"/>
    <mergeCell ref="T632:U632"/>
    <mergeCell ref="X632:Y632"/>
    <mergeCell ref="AB632:AC632"/>
    <mergeCell ref="AF632:AG632"/>
    <mergeCell ref="H631:I631"/>
    <mergeCell ref="L631:M631"/>
    <mergeCell ref="P631:Q631"/>
    <mergeCell ref="T631:U631"/>
    <mergeCell ref="X631:Y631"/>
    <mergeCell ref="AB631:AC631"/>
    <mergeCell ref="AN629:AO629"/>
    <mergeCell ref="H630:I630"/>
    <mergeCell ref="L630:M630"/>
    <mergeCell ref="P630:Q630"/>
    <mergeCell ref="T630:U630"/>
    <mergeCell ref="X630:Y630"/>
    <mergeCell ref="AB630:AC630"/>
    <mergeCell ref="AF630:AG630"/>
    <mergeCell ref="AJ630:AK630"/>
    <mergeCell ref="AN630:AO630"/>
    <mergeCell ref="AJ628:AK628"/>
    <mergeCell ref="AN628:AO628"/>
    <mergeCell ref="H629:I629"/>
    <mergeCell ref="L629:M629"/>
    <mergeCell ref="P629:Q629"/>
    <mergeCell ref="T629:U629"/>
    <mergeCell ref="X629:Y629"/>
    <mergeCell ref="AB629:AC629"/>
    <mergeCell ref="AF629:AG629"/>
    <mergeCell ref="AJ629:AK629"/>
    <mergeCell ref="AF627:AG627"/>
    <mergeCell ref="AJ627:AK627"/>
    <mergeCell ref="AN627:AO627"/>
    <mergeCell ref="H628:I628"/>
    <mergeCell ref="L628:M628"/>
    <mergeCell ref="P628:Q628"/>
    <mergeCell ref="T628:U628"/>
    <mergeCell ref="X628:Y628"/>
    <mergeCell ref="AB628:AC628"/>
    <mergeCell ref="AF628:AG628"/>
    <mergeCell ref="H627:I627"/>
    <mergeCell ref="L627:M627"/>
    <mergeCell ref="P627:Q627"/>
    <mergeCell ref="T627:U627"/>
    <mergeCell ref="X627:Y627"/>
    <mergeCell ref="AB627:AC627"/>
    <mergeCell ref="AN625:AO625"/>
    <mergeCell ref="H626:I626"/>
    <mergeCell ref="L626:M626"/>
    <mergeCell ref="P626:Q626"/>
    <mergeCell ref="T626:U626"/>
    <mergeCell ref="X626:Y626"/>
    <mergeCell ref="AB626:AC626"/>
    <mergeCell ref="AF626:AG626"/>
    <mergeCell ref="AJ626:AK626"/>
    <mergeCell ref="AN626:AO626"/>
    <mergeCell ref="AJ624:AK624"/>
    <mergeCell ref="AN624:AO624"/>
    <mergeCell ref="H625:I625"/>
    <mergeCell ref="L625:M625"/>
    <mergeCell ref="P625:Q625"/>
    <mergeCell ref="T625:U625"/>
    <mergeCell ref="X625:Y625"/>
    <mergeCell ref="AB625:AC625"/>
    <mergeCell ref="AF625:AG625"/>
    <mergeCell ref="AJ625:AK625"/>
    <mergeCell ref="AF623:AG623"/>
    <mergeCell ref="AJ623:AK623"/>
    <mergeCell ref="AN623:AO623"/>
    <mergeCell ref="H624:I624"/>
    <mergeCell ref="L624:M624"/>
    <mergeCell ref="P624:Q624"/>
    <mergeCell ref="T624:U624"/>
    <mergeCell ref="X624:Y624"/>
    <mergeCell ref="AB624:AC624"/>
    <mergeCell ref="AF624:AG624"/>
    <mergeCell ref="H623:I623"/>
    <mergeCell ref="L623:M623"/>
    <mergeCell ref="P623:Q623"/>
    <mergeCell ref="T623:U623"/>
    <mergeCell ref="X623:Y623"/>
    <mergeCell ref="AB623:AC623"/>
    <mergeCell ref="AN621:AO621"/>
    <mergeCell ref="H622:I622"/>
    <mergeCell ref="L622:M622"/>
    <mergeCell ref="P622:Q622"/>
    <mergeCell ref="T622:U622"/>
    <mergeCell ref="X622:Y622"/>
    <mergeCell ref="AB622:AC622"/>
    <mergeCell ref="AF622:AG622"/>
    <mergeCell ref="AJ622:AK622"/>
    <mergeCell ref="AN622:AO622"/>
    <mergeCell ref="AJ620:AK620"/>
    <mergeCell ref="AN620:AO620"/>
    <mergeCell ref="H621:I621"/>
    <mergeCell ref="L621:M621"/>
    <mergeCell ref="P621:Q621"/>
    <mergeCell ref="T621:U621"/>
    <mergeCell ref="X621:Y621"/>
    <mergeCell ref="AB621:AC621"/>
    <mergeCell ref="AF621:AG621"/>
    <mergeCell ref="AJ621:AK621"/>
    <mergeCell ref="AF619:AG619"/>
    <mergeCell ref="AJ619:AK619"/>
    <mergeCell ref="AN619:AO619"/>
    <mergeCell ref="H620:I620"/>
    <mergeCell ref="L620:M620"/>
    <mergeCell ref="P620:Q620"/>
    <mergeCell ref="T620:U620"/>
    <mergeCell ref="X620:Y620"/>
    <mergeCell ref="AB620:AC620"/>
    <mergeCell ref="AF620:AG620"/>
    <mergeCell ref="H619:I619"/>
    <mergeCell ref="L619:M619"/>
    <mergeCell ref="P619:Q619"/>
    <mergeCell ref="T619:U619"/>
    <mergeCell ref="X619:Y619"/>
    <mergeCell ref="AB619:AC619"/>
    <mergeCell ref="AN617:AO617"/>
    <mergeCell ref="H618:I618"/>
    <mergeCell ref="L618:M618"/>
    <mergeCell ref="P618:Q618"/>
    <mergeCell ref="T618:U618"/>
    <mergeCell ref="X618:Y618"/>
    <mergeCell ref="AB618:AC618"/>
    <mergeCell ref="AF618:AG618"/>
    <mergeCell ref="AJ618:AK618"/>
    <mergeCell ref="AN618:AO618"/>
    <mergeCell ref="AJ616:AK616"/>
    <mergeCell ref="AN616:AO616"/>
    <mergeCell ref="H617:I617"/>
    <mergeCell ref="L617:M617"/>
    <mergeCell ref="P617:Q617"/>
    <mergeCell ref="T617:U617"/>
    <mergeCell ref="X617:Y617"/>
    <mergeCell ref="AB617:AC617"/>
    <mergeCell ref="AF617:AG617"/>
    <mergeCell ref="AJ617:AK617"/>
    <mergeCell ref="AF615:AG615"/>
    <mergeCell ref="AJ615:AK615"/>
    <mergeCell ref="AN615:AO615"/>
    <mergeCell ref="H616:I616"/>
    <mergeCell ref="L616:M616"/>
    <mergeCell ref="P616:Q616"/>
    <mergeCell ref="T616:U616"/>
    <mergeCell ref="X616:Y616"/>
    <mergeCell ref="AB616:AC616"/>
    <mergeCell ref="AF616:AG616"/>
    <mergeCell ref="H615:I615"/>
    <mergeCell ref="L615:M615"/>
    <mergeCell ref="P615:Q615"/>
    <mergeCell ref="T615:U615"/>
    <mergeCell ref="X615:Y615"/>
    <mergeCell ref="AB615:AC615"/>
    <mergeCell ref="AM613:AO613"/>
    <mergeCell ref="G614:I614"/>
    <mergeCell ref="K614:M614"/>
    <mergeCell ref="O614:Q614"/>
    <mergeCell ref="S614:U614"/>
    <mergeCell ref="W614:Y614"/>
    <mergeCell ref="AA614:AC614"/>
    <mergeCell ref="AE614:AG614"/>
    <mergeCell ref="AI614:AK614"/>
    <mergeCell ref="AM614:AO614"/>
    <mergeCell ref="AI612:AK612"/>
    <mergeCell ref="AM612:AO612"/>
    <mergeCell ref="G613:I613"/>
    <mergeCell ref="K613:M613"/>
    <mergeCell ref="O613:Q613"/>
    <mergeCell ref="S613:U613"/>
    <mergeCell ref="W613:Y613"/>
    <mergeCell ref="AA613:AC613"/>
    <mergeCell ref="AE613:AG613"/>
    <mergeCell ref="AI613:AK613"/>
    <mergeCell ref="AF611:AG611"/>
    <mergeCell ref="AJ611:AK611"/>
    <mergeCell ref="AN611:AO611"/>
    <mergeCell ref="G612:I612"/>
    <mergeCell ref="K612:M612"/>
    <mergeCell ref="O612:Q612"/>
    <mergeCell ref="S612:U612"/>
    <mergeCell ref="W612:Y612"/>
    <mergeCell ref="AA612:AC612"/>
    <mergeCell ref="AE612:AG612"/>
    <mergeCell ref="AE610:AG610"/>
    <mergeCell ref="AI610:AK610"/>
    <mergeCell ref="AM610:AO610"/>
    <mergeCell ref="A611:E611"/>
    <mergeCell ref="H611:I611"/>
    <mergeCell ref="L611:M611"/>
    <mergeCell ref="P611:Q611"/>
    <mergeCell ref="T611:U611"/>
    <mergeCell ref="X611:Y611"/>
    <mergeCell ref="AB611:AC611"/>
    <mergeCell ref="G610:I610"/>
    <mergeCell ref="K610:M610"/>
    <mergeCell ref="O610:Q610"/>
    <mergeCell ref="S610:U610"/>
    <mergeCell ref="W610:Y610"/>
    <mergeCell ref="AA610:AC610"/>
    <mergeCell ref="AN608:AO608"/>
    <mergeCell ref="G609:I609"/>
    <mergeCell ref="K609:M609"/>
    <mergeCell ref="O609:Q609"/>
    <mergeCell ref="S609:U609"/>
    <mergeCell ref="W609:Y609"/>
    <mergeCell ref="AA609:AC609"/>
    <mergeCell ref="AE609:AG609"/>
    <mergeCell ref="AI609:AK609"/>
    <mergeCell ref="AM609:AO609"/>
    <mergeCell ref="AJ607:AK607"/>
    <mergeCell ref="AN607:AO607"/>
    <mergeCell ref="H608:I608"/>
    <mergeCell ref="L608:M608"/>
    <mergeCell ref="P608:Q608"/>
    <mergeCell ref="T608:U608"/>
    <mergeCell ref="X608:Y608"/>
    <mergeCell ref="AB608:AC608"/>
    <mergeCell ref="AF608:AG608"/>
    <mergeCell ref="AJ608:AK608"/>
    <mergeCell ref="AE606:AG606"/>
    <mergeCell ref="AI606:AK606"/>
    <mergeCell ref="AM606:AO606"/>
    <mergeCell ref="H607:I607"/>
    <mergeCell ref="L607:M607"/>
    <mergeCell ref="P607:Q607"/>
    <mergeCell ref="T607:U607"/>
    <mergeCell ref="X607:Y607"/>
    <mergeCell ref="AB607:AC607"/>
    <mergeCell ref="AF607:AG607"/>
    <mergeCell ref="G606:I606"/>
    <mergeCell ref="K606:M606"/>
    <mergeCell ref="O606:Q606"/>
    <mergeCell ref="S606:U606"/>
    <mergeCell ref="W606:Y606"/>
    <mergeCell ref="AA606:AC606"/>
    <mergeCell ref="AN604:AO604"/>
    <mergeCell ref="G605:I605"/>
    <mergeCell ref="K605:M605"/>
    <mergeCell ref="O605:Q605"/>
    <mergeCell ref="S605:U605"/>
    <mergeCell ref="W605:Y605"/>
    <mergeCell ref="AA605:AC605"/>
    <mergeCell ref="AE605:AG605"/>
    <mergeCell ref="AI605:AK605"/>
    <mergeCell ref="AM605:AO605"/>
    <mergeCell ref="AJ603:AK603"/>
    <mergeCell ref="AN603:AO603"/>
    <mergeCell ref="H604:I604"/>
    <mergeCell ref="L604:M604"/>
    <mergeCell ref="P604:Q604"/>
    <mergeCell ref="T604:U604"/>
    <mergeCell ref="X604:Y604"/>
    <mergeCell ref="AB604:AC604"/>
    <mergeCell ref="AF604:AG604"/>
    <mergeCell ref="AJ604:AK604"/>
    <mergeCell ref="AF602:AG602"/>
    <mergeCell ref="AJ602:AK602"/>
    <mergeCell ref="AN602:AO602"/>
    <mergeCell ref="H603:I603"/>
    <mergeCell ref="L603:M603"/>
    <mergeCell ref="P603:Q603"/>
    <mergeCell ref="T603:U603"/>
    <mergeCell ref="X603:Y603"/>
    <mergeCell ref="AB603:AC603"/>
    <mergeCell ref="AF603:AG603"/>
    <mergeCell ref="H602:I602"/>
    <mergeCell ref="L602:M602"/>
    <mergeCell ref="P602:Q602"/>
    <mergeCell ref="T602:U602"/>
    <mergeCell ref="X602:Y602"/>
    <mergeCell ref="AB602:AC602"/>
    <mergeCell ref="AM600:AO600"/>
    <mergeCell ref="G601:I601"/>
    <mergeCell ref="K601:M601"/>
    <mergeCell ref="O601:Q601"/>
    <mergeCell ref="S601:U601"/>
    <mergeCell ref="W601:Y601"/>
    <mergeCell ref="AA601:AC601"/>
    <mergeCell ref="AE601:AG601"/>
    <mergeCell ref="AI601:AK601"/>
    <mergeCell ref="AM601:AO601"/>
    <mergeCell ref="AJ599:AK599"/>
    <mergeCell ref="AN599:AO599"/>
    <mergeCell ref="G600:I600"/>
    <mergeCell ref="K600:M600"/>
    <mergeCell ref="O600:Q600"/>
    <mergeCell ref="S600:U600"/>
    <mergeCell ref="W600:Y600"/>
    <mergeCell ref="AA600:AC600"/>
    <mergeCell ref="AE600:AG600"/>
    <mergeCell ref="AI600:AK600"/>
    <mergeCell ref="AF598:AG598"/>
    <mergeCell ref="AJ598:AK598"/>
    <mergeCell ref="AN598:AO598"/>
    <mergeCell ref="H599:I599"/>
    <mergeCell ref="L599:M599"/>
    <mergeCell ref="P599:Q599"/>
    <mergeCell ref="T599:U599"/>
    <mergeCell ref="X599:Y599"/>
    <mergeCell ref="AB599:AC599"/>
    <mergeCell ref="AF599:AG599"/>
    <mergeCell ref="H598:I598"/>
    <mergeCell ref="L598:M598"/>
    <mergeCell ref="P598:Q598"/>
    <mergeCell ref="T598:U598"/>
    <mergeCell ref="X598:Y598"/>
    <mergeCell ref="AB598:AC598"/>
    <mergeCell ref="AM596:AO596"/>
    <mergeCell ref="H597:I597"/>
    <mergeCell ref="L597:M597"/>
    <mergeCell ref="P597:Q597"/>
    <mergeCell ref="T597:U597"/>
    <mergeCell ref="X597:Y597"/>
    <mergeCell ref="AB597:AC597"/>
    <mergeCell ref="AF597:AG597"/>
    <mergeCell ref="AJ597:AK597"/>
    <mergeCell ref="AN597:AO597"/>
    <mergeCell ref="AI595:AK595"/>
    <mergeCell ref="AM595:AO595"/>
    <mergeCell ref="G596:I596"/>
    <mergeCell ref="K596:M596"/>
    <mergeCell ref="O596:Q596"/>
    <mergeCell ref="S596:U596"/>
    <mergeCell ref="W596:Y596"/>
    <mergeCell ref="AA596:AC596"/>
    <mergeCell ref="AE596:AG596"/>
    <mergeCell ref="AI596:AK596"/>
    <mergeCell ref="AF594:AG594"/>
    <mergeCell ref="AJ594:AK594"/>
    <mergeCell ref="AN594:AO594"/>
    <mergeCell ref="G595:I595"/>
    <mergeCell ref="K595:M595"/>
    <mergeCell ref="O595:Q595"/>
    <mergeCell ref="S595:U595"/>
    <mergeCell ref="W595:Y595"/>
    <mergeCell ref="AA595:AC595"/>
    <mergeCell ref="AE595:AG595"/>
    <mergeCell ref="H594:I594"/>
    <mergeCell ref="L594:M594"/>
    <mergeCell ref="P594:Q594"/>
    <mergeCell ref="T594:U594"/>
    <mergeCell ref="X594:Y594"/>
    <mergeCell ref="AB594:AC594"/>
    <mergeCell ref="AM592:AO592"/>
    <mergeCell ref="H593:I593"/>
    <mergeCell ref="L593:M593"/>
    <mergeCell ref="P593:Q593"/>
    <mergeCell ref="T593:U593"/>
    <mergeCell ref="X593:Y593"/>
    <mergeCell ref="AB593:AC593"/>
    <mergeCell ref="AF593:AG593"/>
    <mergeCell ref="AJ593:AK593"/>
    <mergeCell ref="AN593:AO593"/>
    <mergeCell ref="AI591:AK591"/>
    <mergeCell ref="AM591:AO591"/>
    <mergeCell ref="G592:I592"/>
    <mergeCell ref="K592:M592"/>
    <mergeCell ref="O592:Q592"/>
    <mergeCell ref="S592:U592"/>
    <mergeCell ref="W592:Y592"/>
    <mergeCell ref="AA592:AC592"/>
    <mergeCell ref="AE592:AG592"/>
    <mergeCell ref="AI592:AK592"/>
    <mergeCell ref="AF590:AG590"/>
    <mergeCell ref="AJ590:AK590"/>
    <mergeCell ref="AN590:AO590"/>
    <mergeCell ref="G591:I591"/>
    <mergeCell ref="K591:M591"/>
    <mergeCell ref="O591:Q591"/>
    <mergeCell ref="S591:U591"/>
    <mergeCell ref="W591:Y591"/>
    <mergeCell ref="AA591:AC591"/>
    <mergeCell ref="AE591:AG591"/>
    <mergeCell ref="H590:I590"/>
    <mergeCell ref="L590:M590"/>
    <mergeCell ref="P590:Q590"/>
    <mergeCell ref="T590:U590"/>
    <mergeCell ref="X590:Y590"/>
    <mergeCell ref="AB590:AC590"/>
    <mergeCell ref="AN588:AO588"/>
    <mergeCell ref="H589:I589"/>
    <mergeCell ref="L589:M589"/>
    <mergeCell ref="P589:Q589"/>
    <mergeCell ref="T589:U589"/>
    <mergeCell ref="X589:Y589"/>
    <mergeCell ref="AB589:AC589"/>
    <mergeCell ref="AF589:AG589"/>
    <mergeCell ref="AJ589:AK589"/>
    <mergeCell ref="AN589:AO589"/>
    <mergeCell ref="AJ587:AK587"/>
    <mergeCell ref="AN587:AO587"/>
    <mergeCell ref="H588:I588"/>
    <mergeCell ref="L588:M588"/>
    <mergeCell ref="P588:Q588"/>
    <mergeCell ref="T588:U588"/>
    <mergeCell ref="X588:Y588"/>
    <mergeCell ref="AB588:AC588"/>
    <mergeCell ref="AF588:AG588"/>
    <mergeCell ref="AJ588:AK588"/>
    <mergeCell ref="AF586:AG586"/>
    <mergeCell ref="AJ586:AK586"/>
    <mergeCell ref="AN586:AO586"/>
    <mergeCell ref="H587:I587"/>
    <mergeCell ref="L587:M587"/>
    <mergeCell ref="P587:Q587"/>
    <mergeCell ref="T587:U587"/>
    <mergeCell ref="X587:Y587"/>
    <mergeCell ref="AB587:AC587"/>
    <mergeCell ref="AF587:AG587"/>
    <mergeCell ref="H586:I586"/>
    <mergeCell ref="L586:M586"/>
    <mergeCell ref="P586:Q586"/>
    <mergeCell ref="T586:U586"/>
    <mergeCell ref="X586:Y586"/>
    <mergeCell ref="AB586:AC586"/>
    <mergeCell ref="AM584:AO584"/>
    <mergeCell ref="H585:I585"/>
    <mergeCell ref="L585:M585"/>
    <mergeCell ref="P585:Q585"/>
    <mergeCell ref="T585:U585"/>
    <mergeCell ref="X585:Y585"/>
    <mergeCell ref="AB585:AC585"/>
    <mergeCell ref="AF585:AG585"/>
    <mergeCell ref="AJ585:AK585"/>
    <mergeCell ref="AN585:AO585"/>
    <mergeCell ref="AI583:AK583"/>
    <mergeCell ref="AM583:AO583"/>
    <mergeCell ref="G584:I584"/>
    <mergeCell ref="K584:M584"/>
    <mergeCell ref="O584:Q584"/>
    <mergeCell ref="S584:U584"/>
    <mergeCell ref="W584:Y584"/>
    <mergeCell ref="AA584:AC584"/>
    <mergeCell ref="AE584:AG584"/>
    <mergeCell ref="AI584:AK584"/>
    <mergeCell ref="AE582:AG582"/>
    <mergeCell ref="AI582:AK582"/>
    <mergeCell ref="AM582:AO582"/>
    <mergeCell ref="G583:I583"/>
    <mergeCell ref="K583:M583"/>
    <mergeCell ref="O583:Q583"/>
    <mergeCell ref="S583:U583"/>
    <mergeCell ref="W583:Y583"/>
    <mergeCell ref="AA583:AC583"/>
    <mergeCell ref="AE583:AG583"/>
    <mergeCell ref="G582:I582"/>
    <mergeCell ref="K582:M582"/>
    <mergeCell ref="O582:Q582"/>
    <mergeCell ref="S582:U582"/>
    <mergeCell ref="W582:Y582"/>
    <mergeCell ref="AA582:AC582"/>
    <mergeCell ref="AN580:AO580"/>
    <mergeCell ref="H581:I581"/>
    <mergeCell ref="L581:M581"/>
    <mergeCell ref="P581:Q581"/>
    <mergeCell ref="T581:U581"/>
    <mergeCell ref="X581:Y581"/>
    <mergeCell ref="AB581:AC581"/>
    <mergeCell ref="AF581:AG581"/>
    <mergeCell ref="AJ581:AK581"/>
    <mergeCell ref="AN581:AO581"/>
    <mergeCell ref="AJ579:AK579"/>
    <mergeCell ref="AN579:AO579"/>
    <mergeCell ref="H580:I580"/>
    <mergeCell ref="L580:M580"/>
    <mergeCell ref="P580:Q580"/>
    <mergeCell ref="T580:U580"/>
    <mergeCell ref="X580:Y580"/>
    <mergeCell ref="AB580:AC580"/>
    <mergeCell ref="AF580:AG580"/>
    <mergeCell ref="AJ580:AK580"/>
    <mergeCell ref="AE578:AG578"/>
    <mergeCell ref="AI578:AK578"/>
    <mergeCell ref="AM578:AO578"/>
    <mergeCell ref="H579:I579"/>
    <mergeCell ref="L579:M579"/>
    <mergeCell ref="P579:Q579"/>
    <mergeCell ref="T579:U579"/>
    <mergeCell ref="X579:Y579"/>
    <mergeCell ref="AB579:AC579"/>
    <mergeCell ref="AF579:AG579"/>
    <mergeCell ref="G578:I578"/>
    <mergeCell ref="K578:M578"/>
    <mergeCell ref="O578:Q578"/>
    <mergeCell ref="S578:U578"/>
    <mergeCell ref="W578:Y578"/>
    <mergeCell ref="AA578:AC578"/>
    <mergeCell ref="AN576:AO576"/>
    <mergeCell ref="G577:I577"/>
    <mergeCell ref="K577:M577"/>
    <mergeCell ref="O577:Q577"/>
    <mergeCell ref="S577:U577"/>
    <mergeCell ref="W577:Y577"/>
    <mergeCell ref="AA577:AC577"/>
    <mergeCell ref="AE577:AG577"/>
    <mergeCell ref="AI577:AK577"/>
    <mergeCell ref="AM577:AO577"/>
    <mergeCell ref="AJ575:AK575"/>
    <mergeCell ref="AN575:AO575"/>
    <mergeCell ref="H576:I576"/>
    <mergeCell ref="L576:M576"/>
    <mergeCell ref="P576:Q576"/>
    <mergeCell ref="T576:U576"/>
    <mergeCell ref="X576:Y576"/>
    <mergeCell ref="AB576:AC576"/>
    <mergeCell ref="AF576:AG576"/>
    <mergeCell ref="AJ576:AK576"/>
    <mergeCell ref="AF574:AG574"/>
    <mergeCell ref="AJ574:AK574"/>
    <mergeCell ref="AN574:AO574"/>
    <mergeCell ref="H575:I575"/>
    <mergeCell ref="L575:M575"/>
    <mergeCell ref="P575:Q575"/>
    <mergeCell ref="T575:U575"/>
    <mergeCell ref="X575:Y575"/>
    <mergeCell ref="AB575:AC575"/>
    <mergeCell ref="AF575:AG575"/>
    <mergeCell ref="H574:I574"/>
    <mergeCell ref="L574:M574"/>
    <mergeCell ref="P574:Q574"/>
    <mergeCell ref="T574:U574"/>
    <mergeCell ref="X574:Y574"/>
    <mergeCell ref="AB574:AC574"/>
    <mergeCell ref="AM572:AO572"/>
    <mergeCell ref="G573:I573"/>
    <mergeCell ref="K573:M573"/>
    <mergeCell ref="O573:Q573"/>
    <mergeCell ref="S573:U573"/>
    <mergeCell ref="W573:Y573"/>
    <mergeCell ref="AA573:AC573"/>
    <mergeCell ref="AE573:AG573"/>
    <mergeCell ref="AI573:AK573"/>
    <mergeCell ref="AM573:AO573"/>
    <mergeCell ref="AI571:AK571"/>
    <mergeCell ref="AM571:AO571"/>
    <mergeCell ref="G572:I572"/>
    <mergeCell ref="K572:M572"/>
    <mergeCell ref="O572:Q572"/>
    <mergeCell ref="S572:U572"/>
    <mergeCell ref="W572:Y572"/>
    <mergeCell ref="AA572:AC572"/>
    <mergeCell ref="AE572:AG572"/>
    <mergeCell ref="AI572:AK572"/>
    <mergeCell ref="AF570:AG570"/>
    <mergeCell ref="AJ570:AK570"/>
    <mergeCell ref="AN570:AO570"/>
    <mergeCell ref="G571:I571"/>
    <mergeCell ref="K571:M571"/>
    <mergeCell ref="O571:Q571"/>
    <mergeCell ref="S571:U571"/>
    <mergeCell ref="W571:Y571"/>
    <mergeCell ref="AA571:AC571"/>
    <mergeCell ref="AE571:AG571"/>
    <mergeCell ref="AE569:AG569"/>
    <mergeCell ref="AI569:AK569"/>
    <mergeCell ref="AM569:AO569"/>
    <mergeCell ref="A570:E570"/>
    <mergeCell ref="H570:I570"/>
    <mergeCell ref="L570:M570"/>
    <mergeCell ref="P570:Q570"/>
    <mergeCell ref="T570:U570"/>
    <mergeCell ref="X570:Y570"/>
    <mergeCell ref="AB570:AC570"/>
    <mergeCell ref="G569:I569"/>
    <mergeCell ref="K569:M569"/>
    <mergeCell ref="O569:Q569"/>
    <mergeCell ref="S569:U569"/>
    <mergeCell ref="W569:Y569"/>
    <mergeCell ref="AA569:AC569"/>
    <mergeCell ref="AN567:AO567"/>
    <mergeCell ref="G568:I568"/>
    <mergeCell ref="K568:M568"/>
    <mergeCell ref="O568:Q568"/>
    <mergeCell ref="S568:U568"/>
    <mergeCell ref="W568:Y568"/>
    <mergeCell ref="AA568:AC568"/>
    <mergeCell ref="AE568:AG568"/>
    <mergeCell ref="AI568:AK568"/>
    <mergeCell ref="AM568:AO568"/>
    <mergeCell ref="AJ566:AK566"/>
    <mergeCell ref="AN566:AO566"/>
    <mergeCell ref="H567:I567"/>
    <mergeCell ref="L567:M567"/>
    <mergeCell ref="P567:Q567"/>
    <mergeCell ref="T567:U567"/>
    <mergeCell ref="X567:Y567"/>
    <mergeCell ref="AB567:AC567"/>
    <mergeCell ref="AF567:AG567"/>
    <mergeCell ref="AJ567:AK567"/>
    <mergeCell ref="AE565:AG565"/>
    <mergeCell ref="AI565:AK565"/>
    <mergeCell ref="AM565:AO565"/>
    <mergeCell ref="H566:I566"/>
    <mergeCell ref="L566:M566"/>
    <mergeCell ref="P566:Q566"/>
    <mergeCell ref="T566:U566"/>
    <mergeCell ref="X566:Y566"/>
    <mergeCell ref="AB566:AC566"/>
    <mergeCell ref="AF566:AG566"/>
    <mergeCell ref="G565:I565"/>
    <mergeCell ref="K565:M565"/>
    <mergeCell ref="O565:Q565"/>
    <mergeCell ref="S565:U565"/>
    <mergeCell ref="W565:Y565"/>
    <mergeCell ref="AA565:AC565"/>
    <mergeCell ref="AN563:AO563"/>
    <mergeCell ref="G564:I564"/>
    <mergeCell ref="K564:M564"/>
    <mergeCell ref="O564:Q564"/>
    <mergeCell ref="S564:U564"/>
    <mergeCell ref="W564:Y564"/>
    <mergeCell ref="AA564:AC564"/>
    <mergeCell ref="AE564:AG564"/>
    <mergeCell ref="AI564:AK564"/>
    <mergeCell ref="AM564:AO564"/>
    <mergeCell ref="AJ562:AK562"/>
    <mergeCell ref="AN562:AO562"/>
    <mergeCell ref="H563:I563"/>
    <mergeCell ref="L563:M563"/>
    <mergeCell ref="P563:Q563"/>
    <mergeCell ref="T563:U563"/>
    <mergeCell ref="X563:Y563"/>
    <mergeCell ref="AB563:AC563"/>
    <mergeCell ref="AF563:AG563"/>
    <mergeCell ref="AJ563:AK563"/>
    <mergeCell ref="AF561:AG561"/>
    <mergeCell ref="AJ561:AK561"/>
    <mergeCell ref="AN561:AO561"/>
    <mergeCell ref="H562:I562"/>
    <mergeCell ref="L562:M562"/>
    <mergeCell ref="P562:Q562"/>
    <mergeCell ref="T562:U562"/>
    <mergeCell ref="X562:Y562"/>
    <mergeCell ref="AB562:AC562"/>
    <mergeCell ref="AF562:AG562"/>
    <mergeCell ref="H561:I561"/>
    <mergeCell ref="L561:M561"/>
    <mergeCell ref="P561:Q561"/>
    <mergeCell ref="T561:U561"/>
    <mergeCell ref="X561:Y561"/>
    <mergeCell ref="AB561:AC561"/>
    <mergeCell ref="AN559:AO559"/>
    <mergeCell ref="H560:I560"/>
    <mergeCell ref="L560:M560"/>
    <mergeCell ref="P560:Q560"/>
    <mergeCell ref="T560:U560"/>
    <mergeCell ref="X560:Y560"/>
    <mergeCell ref="AB560:AC560"/>
    <mergeCell ref="AF560:AG560"/>
    <mergeCell ref="AJ560:AK560"/>
    <mergeCell ref="AN560:AO560"/>
    <mergeCell ref="AJ558:AK558"/>
    <mergeCell ref="AN558:AO558"/>
    <mergeCell ref="H559:I559"/>
    <mergeCell ref="L559:M559"/>
    <mergeCell ref="P559:Q559"/>
    <mergeCell ref="T559:U559"/>
    <mergeCell ref="X559:Y559"/>
    <mergeCell ref="AB559:AC559"/>
    <mergeCell ref="AF559:AG559"/>
    <mergeCell ref="AJ559:AK559"/>
    <mergeCell ref="AE557:AG557"/>
    <mergeCell ref="AI557:AK557"/>
    <mergeCell ref="AM557:AO557"/>
    <mergeCell ref="H558:I558"/>
    <mergeCell ref="L558:M558"/>
    <mergeCell ref="P558:Q558"/>
    <mergeCell ref="T558:U558"/>
    <mergeCell ref="X558:Y558"/>
    <mergeCell ref="AB558:AC558"/>
    <mergeCell ref="AF558:AG558"/>
    <mergeCell ref="G557:I557"/>
    <mergeCell ref="K557:M557"/>
    <mergeCell ref="O557:Q557"/>
    <mergeCell ref="S557:U557"/>
    <mergeCell ref="W557:Y557"/>
    <mergeCell ref="AA557:AC557"/>
    <mergeCell ref="AM555:AO555"/>
    <mergeCell ref="G556:I556"/>
    <mergeCell ref="K556:M556"/>
    <mergeCell ref="O556:Q556"/>
    <mergeCell ref="S556:U556"/>
    <mergeCell ref="W556:Y556"/>
    <mergeCell ref="AA556:AC556"/>
    <mergeCell ref="AE556:AG556"/>
    <mergeCell ref="AI556:AK556"/>
    <mergeCell ref="AM556:AO556"/>
    <mergeCell ref="AJ554:AK554"/>
    <mergeCell ref="AN554:AO554"/>
    <mergeCell ref="G555:I555"/>
    <mergeCell ref="K555:M555"/>
    <mergeCell ref="O555:Q555"/>
    <mergeCell ref="S555:U555"/>
    <mergeCell ref="W555:Y555"/>
    <mergeCell ref="AA555:AC555"/>
    <mergeCell ref="AE555:AG555"/>
    <mergeCell ref="AI555:AK555"/>
    <mergeCell ref="AF553:AG553"/>
    <mergeCell ref="AJ553:AK553"/>
    <mergeCell ref="AN553:AO553"/>
    <mergeCell ref="H554:I554"/>
    <mergeCell ref="L554:M554"/>
    <mergeCell ref="P554:Q554"/>
    <mergeCell ref="T554:U554"/>
    <mergeCell ref="X554:Y554"/>
    <mergeCell ref="AB554:AC554"/>
    <mergeCell ref="AF554:AG554"/>
    <mergeCell ref="H553:I553"/>
    <mergeCell ref="L553:M553"/>
    <mergeCell ref="P553:Q553"/>
    <mergeCell ref="T553:U553"/>
    <mergeCell ref="X553:Y553"/>
    <mergeCell ref="AB553:AC553"/>
    <mergeCell ref="AM551:AO551"/>
    <mergeCell ref="G552:I552"/>
    <mergeCell ref="K552:M552"/>
    <mergeCell ref="O552:Q552"/>
    <mergeCell ref="S552:U552"/>
    <mergeCell ref="W552:Y552"/>
    <mergeCell ref="AA552:AC552"/>
    <mergeCell ref="AE552:AG552"/>
    <mergeCell ref="AI552:AK552"/>
    <mergeCell ref="AM552:AO552"/>
    <mergeCell ref="AI550:AK550"/>
    <mergeCell ref="AM550:AO550"/>
    <mergeCell ref="G551:I551"/>
    <mergeCell ref="K551:M551"/>
    <mergeCell ref="O551:Q551"/>
    <mergeCell ref="S551:U551"/>
    <mergeCell ref="W551:Y551"/>
    <mergeCell ref="AA551:AC551"/>
    <mergeCell ref="AE551:AG551"/>
    <mergeCell ref="AI551:AK551"/>
    <mergeCell ref="AF549:AG549"/>
    <mergeCell ref="AJ549:AK549"/>
    <mergeCell ref="AN549:AO549"/>
    <mergeCell ref="G550:I550"/>
    <mergeCell ref="K550:M550"/>
    <mergeCell ref="O550:Q550"/>
    <mergeCell ref="S550:U550"/>
    <mergeCell ref="W550:Y550"/>
    <mergeCell ref="AA550:AC550"/>
    <mergeCell ref="AE550:AG550"/>
    <mergeCell ref="H549:I549"/>
    <mergeCell ref="L549:M549"/>
    <mergeCell ref="P549:Q549"/>
    <mergeCell ref="T549:U549"/>
    <mergeCell ref="X549:Y549"/>
    <mergeCell ref="AB549:AC549"/>
    <mergeCell ref="AM547:AO547"/>
    <mergeCell ref="H548:I548"/>
    <mergeCell ref="L548:M548"/>
    <mergeCell ref="P548:Q548"/>
    <mergeCell ref="T548:U548"/>
    <mergeCell ref="X548:Y548"/>
    <mergeCell ref="AB548:AC548"/>
    <mergeCell ref="AF548:AG548"/>
    <mergeCell ref="AJ548:AK548"/>
    <mergeCell ref="AN548:AO548"/>
    <mergeCell ref="AI546:AK546"/>
    <mergeCell ref="AM546:AO546"/>
    <mergeCell ref="G547:I547"/>
    <mergeCell ref="K547:M547"/>
    <mergeCell ref="O547:Q547"/>
    <mergeCell ref="S547:U547"/>
    <mergeCell ref="W547:Y547"/>
    <mergeCell ref="AA547:AC547"/>
    <mergeCell ref="AE547:AG547"/>
    <mergeCell ref="AI547:AK547"/>
    <mergeCell ref="AE545:AG545"/>
    <mergeCell ref="AI545:AK545"/>
    <mergeCell ref="AM545:AO545"/>
    <mergeCell ref="G546:I546"/>
    <mergeCell ref="K546:M546"/>
    <mergeCell ref="O546:Q546"/>
    <mergeCell ref="S546:U546"/>
    <mergeCell ref="W546:Y546"/>
    <mergeCell ref="AA546:AC546"/>
    <mergeCell ref="AE546:AG546"/>
    <mergeCell ref="G545:I545"/>
    <mergeCell ref="K545:M545"/>
    <mergeCell ref="O545:Q545"/>
    <mergeCell ref="S545:U545"/>
    <mergeCell ref="W545:Y545"/>
    <mergeCell ref="AA545:AC545"/>
    <mergeCell ref="AN543:AO543"/>
    <mergeCell ref="H544:I544"/>
    <mergeCell ref="L544:M544"/>
    <mergeCell ref="P544:Q544"/>
    <mergeCell ref="T544:U544"/>
    <mergeCell ref="X544:Y544"/>
    <mergeCell ref="AB544:AC544"/>
    <mergeCell ref="AF544:AG544"/>
    <mergeCell ref="AJ544:AK544"/>
    <mergeCell ref="AN544:AO544"/>
    <mergeCell ref="AJ542:AK542"/>
    <mergeCell ref="AN542:AO542"/>
    <mergeCell ref="H543:I543"/>
    <mergeCell ref="L543:M543"/>
    <mergeCell ref="P543:Q543"/>
    <mergeCell ref="T543:U543"/>
    <mergeCell ref="X543:Y543"/>
    <mergeCell ref="AB543:AC543"/>
    <mergeCell ref="AF543:AG543"/>
    <mergeCell ref="AJ543:AK543"/>
    <mergeCell ref="AF541:AG541"/>
    <mergeCell ref="AJ541:AK541"/>
    <mergeCell ref="AN541:AO541"/>
    <mergeCell ref="H542:I542"/>
    <mergeCell ref="L542:M542"/>
    <mergeCell ref="P542:Q542"/>
    <mergeCell ref="T542:U542"/>
    <mergeCell ref="X542:Y542"/>
    <mergeCell ref="AB542:AC542"/>
    <mergeCell ref="AF542:AG542"/>
    <mergeCell ref="H541:I541"/>
    <mergeCell ref="L541:M541"/>
    <mergeCell ref="P541:Q541"/>
    <mergeCell ref="T541:U541"/>
    <mergeCell ref="X541:Y541"/>
    <mergeCell ref="AB541:AC541"/>
    <mergeCell ref="AN539:AO539"/>
    <mergeCell ref="H540:I540"/>
    <mergeCell ref="L540:M540"/>
    <mergeCell ref="P540:Q540"/>
    <mergeCell ref="T540:U540"/>
    <mergeCell ref="X540:Y540"/>
    <mergeCell ref="AB540:AC540"/>
    <mergeCell ref="AF540:AG540"/>
    <mergeCell ref="AJ540:AK540"/>
    <mergeCell ref="AN540:AO540"/>
    <mergeCell ref="AJ538:AK538"/>
    <mergeCell ref="AN538:AO538"/>
    <mergeCell ref="H539:I539"/>
    <mergeCell ref="L539:M539"/>
    <mergeCell ref="P539:Q539"/>
    <mergeCell ref="T539:U539"/>
    <mergeCell ref="X539:Y539"/>
    <mergeCell ref="AB539:AC539"/>
    <mergeCell ref="AF539:AG539"/>
    <mergeCell ref="AJ539:AK539"/>
    <mergeCell ref="AF537:AG537"/>
    <mergeCell ref="AJ537:AK537"/>
    <mergeCell ref="AN537:AO537"/>
    <mergeCell ref="H538:I538"/>
    <mergeCell ref="L538:M538"/>
    <mergeCell ref="P538:Q538"/>
    <mergeCell ref="T538:U538"/>
    <mergeCell ref="X538:Y538"/>
    <mergeCell ref="AB538:AC538"/>
    <mergeCell ref="AF538:AG538"/>
    <mergeCell ref="H537:I537"/>
    <mergeCell ref="L537:M537"/>
    <mergeCell ref="P537:Q537"/>
    <mergeCell ref="T537:U537"/>
    <mergeCell ref="X537:Y537"/>
    <mergeCell ref="AB537:AC537"/>
    <mergeCell ref="AN535:AO535"/>
    <mergeCell ref="H536:I536"/>
    <mergeCell ref="L536:M536"/>
    <mergeCell ref="P536:Q536"/>
    <mergeCell ref="T536:U536"/>
    <mergeCell ref="X536:Y536"/>
    <mergeCell ref="AB536:AC536"/>
    <mergeCell ref="AF536:AG536"/>
    <mergeCell ref="AJ536:AK536"/>
    <mergeCell ref="AN536:AO536"/>
    <mergeCell ref="AJ534:AK534"/>
    <mergeCell ref="AN534:AO534"/>
    <mergeCell ref="H535:I535"/>
    <mergeCell ref="L535:M535"/>
    <mergeCell ref="P535:Q535"/>
    <mergeCell ref="T535:U535"/>
    <mergeCell ref="X535:Y535"/>
    <mergeCell ref="AB535:AC535"/>
    <mergeCell ref="AF535:AG535"/>
    <mergeCell ref="AJ535:AK535"/>
    <mergeCell ref="AF533:AG533"/>
    <mergeCell ref="AJ533:AK533"/>
    <mergeCell ref="AN533:AO533"/>
    <mergeCell ref="H534:I534"/>
    <mergeCell ref="L534:M534"/>
    <mergeCell ref="P534:Q534"/>
    <mergeCell ref="T534:U534"/>
    <mergeCell ref="X534:Y534"/>
    <mergeCell ref="AB534:AC534"/>
    <mergeCell ref="AF534:AG534"/>
    <mergeCell ref="H533:I533"/>
    <mergeCell ref="L533:M533"/>
    <mergeCell ref="P533:Q533"/>
    <mergeCell ref="T533:U533"/>
    <mergeCell ref="X533:Y533"/>
    <mergeCell ref="AB533:AC533"/>
    <mergeCell ref="AN531:AO531"/>
    <mergeCell ref="H532:I532"/>
    <mergeCell ref="L532:M532"/>
    <mergeCell ref="P532:Q532"/>
    <mergeCell ref="T532:U532"/>
    <mergeCell ref="X532:Y532"/>
    <mergeCell ref="AB532:AC532"/>
    <mergeCell ref="AF532:AG532"/>
    <mergeCell ref="AJ532:AK532"/>
    <mergeCell ref="AN532:AO532"/>
    <mergeCell ref="AJ530:AK530"/>
    <mergeCell ref="AN530:AO530"/>
    <mergeCell ref="H531:I531"/>
    <mergeCell ref="L531:M531"/>
    <mergeCell ref="P531:Q531"/>
    <mergeCell ref="T531:U531"/>
    <mergeCell ref="X531:Y531"/>
    <mergeCell ref="AB531:AC531"/>
    <mergeCell ref="AF531:AG531"/>
    <mergeCell ref="AJ531:AK531"/>
    <mergeCell ref="AF529:AG529"/>
    <mergeCell ref="AJ529:AK529"/>
    <mergeCell ref="AN529:AO529"/>
    <mergeCell ref="H530:I530"/>
    <mergeCell ref="L530:M530"/>
    <mergeCell ref="P530:Q530"/>
    <mergeCell ref="T530:U530"/>
    <mergeCell ref="X530:Y530"/>
    <mergeCell ref="AB530:AC530"/>
    <mergeCell ref="AF530:AG530"/>
    <mergeCell ref="H529:I529"/>
    <mergeCell ref="L529:M529"/>
    <mergeCell ref="P529:Q529"/>
    <mergeCell ref="T529:U529"/>
    <mergeCell ref="X529:Y529"/>
    <mergeCell ref="AB529:AC529"/>
    <mergeCell ref="AN527:AO527"/>
    <mergeCell ref="H528:I528"/>
    <mergeCell ref="L528:M528"/>
    <mergeCell ref="P528:Q528"/>
    <mergeCell ref="T528:U528"/>
    <mergeCell ref="X528:Y528"/>
    <mergeCell ref="AB528:AC528"/>
    <mergeCell ref="AF528:AG528"/>
    <mergeCell ref="AJ528:AK528"/>
    <mergeCell ref="AN528:AO528"/>
    <mergeCell ref="AJ526:AK526"/>
    <mergeCell ref="AN526:AO526"/>
    <mergeCell ref="H527:I527"/>
    <mergeCell ref="L527:M527"/>
    <mergeCell ref="P527:Q527"/>
    <mergeCell ref="T527:U527"/>
    <mergeCell ref="X527:Y527"/>
    <mergeCell ref="AB527:AC527"/>
    <mergeCell ref="AF527:AG527"/>
    <mergeCell ref="AJ527:AK527"/>
    <mergeCell ref="AF525:AG525"/>
    <mergeCell ref="AJ525:AK525"/>
    <mergeCell ref="AN525:AO525"/>
    <mergeCell ref="H526:I526"/>
    <mergeCell ref="L526:M526"/>
    <mergeCell ref="P526:Q526"/>
    <mergeCell ref="T526:U526"/>
    <mergeCell ref="X526:Y526"/>
    <mergeCell ref="AB526:AC526"/>
    <mergeCell ref="AF526:AG526"/>
    <mergeCell ref="H525:I525"/>
    <mergeCell ref="L525:M525"/>
    <mergeCell ref="P525:Q525"/>
    <mergeCell ref="T525:U525"/>
    <mergeCell ref="X525:Y525"/>
    <mergeCell ref="AB525:AC525"/>
    <mergeCell ref="AM523:AO523"/>
    <mergeCell ref="G524:I524"/>
    <mergeCell ref="K524:M524"/>
    <mergeCell ref="O524:Q524"/>
    <mergeCell ref="S524:U524"/>
    <mergeCell ref="W524:Y524"/>
    <mergeCell ref="AA524:AC524"/>
    <mergeCell ref="AE524:AG524"/>
    <mergeCell ref="AI524:AK524"/>
    <mergeCell ref="AM524:AO524"/>
    <mergeCell ref="AI522:AK522"/>
    <mergeCell ref="AM522:AO522"/>
    <mergeCell ref="G523:I523"/>
    <mergeCell ref="K523:M523"/>
    <mergeCell ref="O523:Q523"/>
    <mergeCell ref="S523:U523"/>
    <mergeCell ref="W523:Y523"/>
    <mergeCell ref="AA523:AC523"/>
    <mergeCell ref="AE523:AG523"/>
    <mergeCell ref="AI523:AK523"/>
    <mergeCell ref="AF521:AG521"/>
    <mergeCell ref="AJ521:AK521"/>
    <mergeCell ref="AN521:AO521"/>
    <mergeCell ref="G522:I522"/>
    <mergeCell ref="K522:M522"/>
    <mergeCell ref="O522:Q522"/>
    <mergeCell ref="S522:U522"/>
    <mergeCell ref="W522:Y522"/>
    <mergeCell ref="AA522:AC522"/>
    <mergeCell ref="AE522:AG522"/>
    <mergeCell ref="H521:I521"/>
    <mergeCell ref="L521:M521"/>
    <mergeCell ref="P521:Q521"/>
    <mergeCell ref="T521:U521"/>
    <mergeCell ref="X521:Y521"/>
    <mergeCell ref="AB521:AC521"/>
    <mergeCell ref="AM519:AO519"/>
    <mergeCell ref="H520:I520"/>
    <mergeCell ref="L520:M520"/>
    <mergeCell ref="P520:Q520"/>
    <mergeCell ref="T520:U520"/>
    <mergeCell ref="X520:Y520"/>
    <mergeCell ref="AB520:AC520"/>
    <mergeCell ref="AF520:AG520"/>
    <mergeCell ref="AJ520:AK520"/>
    <mergeCell ref="AN520:AO520"/>
    <mergeCell ref="AI518:AK518"/>
    <mergeCell ref="AM518:AO518"/>
    <mergeCell ref="G519:I519"/>
    <mergeCell ref="K519:M519"/>
    <mergeCell ref="O519:Q519"/>
    <mergeCell ref="S519:U519"/>
    <mergeCell ref="W519:Y519"/>
    <mergeCell ref="AA519:AC519"/>
    <mergeCell ref="AE519:AG519"/>
    <mergeCell ref="AI519:AK519"/>
    <mergeCell ref="AE517:AG517"/>
    <mergeCell ref="AI517:AK517"/>
    <mergeCell ref="AM517:AO517"/>
    <mergeCell ref="G518:I518"/>
    <mergeCell ref="K518:M518"/>
    <mergeCell ref="O518:Q518"/>
    <mergeCell ref="S518:U518"/>
    <mergeCell ref="W518:Y518"/>
    <mergeCell ref="AA518:AC518"/>
    <mergeCell ref="AE518:AG518"/>
    <mergeCell ref="G517:I517"/>
    <mergeCell ref="K517:M517"/>
    <mergeCell ref="O517:Q517"/>
    <mergeCell ref="S517:U517"/>
    <mergeCell ref="W517:Y517"/>
    <mergeCell ref="AA517:AC517"/>
    <mergeCell ref="AN515:AO515"/>
    <mergeCell ref="H516:I516"/>
    <mergeCell ref="L516:M516"/>
    <mergeCell ref="P516:Q516"/>
    <mergeCell ref="T516:U516"/>
    <mergeCell ref="X516:Y516"/>
    <mergeCell ref="AB516:AC516"/>
    <mergeCell ref="AF516:AG516"/>
    <mergeCell ref="AJ516:AK516"/>
    <mergeCell ref="AN516:AO516"/>
    <mergeCell ref="AJ514:AK514"/>
    <mergeCell ref="AN514:AO514"/>
    <mergeCell ref="H515:I515"/>
    <mergeCell ref="L515:M515"/>
    <mergeCell ref="P515:Q515"/>
    <mergeCell ref="T515:U515"/>
    <mergeCell ref="X515:Y515"/>
    <mergeCell ref="AB515:AC515"/>
    <mergeCell ref="AF515:AG515"/>
    <mergeCell ref="AJ515:AK515"/>
    <mergeCell ref="AE513:AG513"/>
    <mergeCell ref="AI513:AK513"/>
    <mergeCell ref="AM513:AO513"/>
    <mergeCell ref="H514:I514"/>
    <mergeCell ref="L514:M514"/>
    <mergeCell ref="P514:Q514"/>
    <mergeCell ref="T514:U514"/>
    <mergeCell ref="X514:Y514"/>
    <mergeCell ref="AB514:AC514"/>
    <mergeCell ref="AF514:AG514"/>
    <mergeCell ref="G513:I513"/>
    <mergeCell ref="K513:M513"/>
    <mergeCell ref="O513:Q513"/>
    <mergeCell ref="S513:U513"/>
    <mergeCell ref="W513:Y513"/>
    <mergeCell ref="AA513:AC513"/>
    <mergeCell ref="AN511:AO511"/>
    <mergeCell ref="G512:I512"/>
    <mergeCell ref="K512:M512"/>
    <mergeCell ref="O512:Q512"/>
    <mergeCell ref="S512:U512"/>
    <mergeCell ref="W512:Y512"/>
    <mergeCell ref="AA512:AC512"/>
    <mergeCell ref="AE512:AG512"/>
    <mergeCell ref="AI512:AK512"/>
    <mergeCell ref="AM512:AO512"/>
    <mergeCell ref="AJ510:AK510"/>
    <mergeCell ref="AN510:AO510"/>
    <mergeCell ref="H511:I511"/>
    <mergeCell ref="L511:M511"/>
    <mergeCell ref="P511:Q511"/>
    <mergeCell ref="T511:U511"/>
    <mergeCell ref="X511:Y511"/>
    <mergeCell ref="AB511:AC511"/>
    <mergeCell ref="AF511:AG511"/>
    <mergeCell ref="AJ511:AK511"/>
    <mergeCell ref="AF509:AG509"/>
    <mergeCell ref="AJ509:AK509"/>
    <mergeCell ref="AN509:AO509"/>
    <mergeCell ref="H510:I510"/>
    <mergeCell ref="L510:M510"/>
    <mergeCell ref="P510:Q510"/>
    <mergeCell ref="T510:U510"/>
    <mergeCell ref="X510:Y510"/>
    <mergeCell ref="AB510:AC510"/>
    <mergeCell ref="AF510:AG510"/>
    <mergeCell ref="H509:I509"/>
    <mergeCell ref="L509:M509"/>
    <mergeCell ref="P509:Q509"/>
    <mergeCell ref="T509:U509"/>
    <mergeCell ref="X509:Y509"/>
    <mergeCell ref="AB509:AC509"/>
    <mergeCell ref="AN507:AO507"/>
    <mergeCell ref="H508:I508"/>
    <mergeCell ref="L508:M508"/>
    <mergeCell ref="P508:Q508"/>
    <mergeCell ref="T508:U508"/>
    <mergeCell ref="X508:Y508"/>
    <mergeCell ref="AB508:AC508"/>
    <mergeCell ref="AF508:AG508"/>
    <mergeCell ref="AJ508:AK508"/>
    <mergeCell ref="AN508:AO508"/>
    <mergeCell ref="AJ506:AK506"/>
    <mergeCell ref="AN506:AO506"/>
    <mergeCell ref="H507:I507"/>
    <mergeCell ref="L507:M507"/>
    <mergeCell ref="P507:Q507"/>
    <mergeCell ref="T507:U507"/>
    <mergeCell ref="X507:Y507"/>
    <mergeCell ref="AB507:AC507"/>
    <mergeCell ref="AF507:AG507"/>
    <mergeCell ref="AJ507:AK507"/>
    <mergeCell ref="AF505:AG505"/>
    <mergeCell ref="AJ505:AK505"/>
    <mergeCell ref="AN505:AO505"/>
    <mergeCell ref="H506:I506"/>
    <mergeCell ref="L506:M506"/>
    <mergeCell ref="P506:Q506"/>
    <mergeCell ref="T506:U506"/>
    <mergeCell ref="X506:Y506"/>
    <mergeCell ref="AB506:AC506"/>
    <mergeCell ref="AF506:AG506"/>
    <mergeCell ref="H505:I505"/>
    <mergeCell ref="L505:M505"/>
    <mergeCell ref="P505:Q505"/>
    <mergeCell ref="T505:U505"/>
    <mergeCell ref="X505:Y505"/>
    <mergeCell ref="AB505:AC505"/>
    <mergeCell ref="AN503:AO503"/>
    <mergeCell ref="H504:I504"/>
    <mergeCell ref="L504:M504"/>
    <mergeCell ref="P504:Q504"/>
    <mergeCell ref="T504:U504"/>
    <mergeCell ref="X504:Y504"/>
    <mergeCell ref="AB504:AC504"/>
    <mergeCell ref="AF504:AG504"/>
    <mergeCell ref="AJ504:AK504"/>
    <mergeCell ref="AN504:AO504"/>
    <mergeCell ref="AJ502:AK502"/>
    <mergeCell ref="AN502:AO502"/>
    <mergeCell ref="H503:I503"/>
    <mergeCell ref="L503:M503"/>
    <mergeCell ref="P503:Q503"/>
    <mergeCell ref="T503:U503"/>
    <mergeCell ref="X503:Y503"/>
    <mergeCell ref="AB503:AC503"/>
    <mergeCell ref="AF503:AG503"/>
    <mergeCell ref="AJ503:AK503"/>
    <mergeCell ref="AF501:AG501"/>
    <mergeCell ref="AJ501:AK501"/>
    <mergeCell ref="AN501:AO501"/>
    <mergeCell ref="H502:I502"/>
    <mergeCell ref="L502:M502"/>
    <mergeCell ref="P502:Q502"/>
    <mergeCell ref="T502:U502"/>
    <mergeCell ref="X502:Y502"/>
    <mergeCell ref="AB502:AC502"/>
    <mergeCell ref="AF502:AG502"/>
    <mergeCell ref="H501:I501"/>
    <mergeCell ref="L501:M501"/>
    <mergeCell ref="P501:Q501"/>
    <mergeCell ref="T501:U501"/>
    <mergeCell ref="X501:Y501"/>
    <mergeCell ref="AB501:AC501"/>
    <mergeCell ref="AN499:AO499"/>
    <mergeCell ref="H500:I500"/>
    <mergeCell ref="L500:M500"/>
    <mergeCell ref="P500:Q500"/>
    <mergeCell ref="T500:U500"/>
    <mergeCell ref="X500:Y500"/>
    <mergeCell ref="AB500:AC500"/>
    <mergeCell ref="AF500:AG500"/>
    <mergeCell ref="AJ500:AK500"/>
    <mergeCell ref="AN500:AO500"/>
    <mergeCell ref="AJ498:AK498"/>
    <mergeCell ref="AN498:AO498"/>
    <mergeCell ref="H499:I499"/>
    <mergeCell ref="L499:M499"/>
    <mergeCell ref="P499:Q499"/>
    <mergeCell ref="T499:U499"/>
    <mergeCell ref="X499:Y499"/>
    <mergeCell ref="AB499:AC499"/>
    <mergeCell ref="AF499:AG499"/>
    <mergeCell ref="AJ499:AK499"/>
    <mergeCell ref="AF497:AG497"/>
    <mergeCell ref="AJ497:AK497"/>
    <mergeCell ref="AN497:AO497"/>
    <mergeCell ref="H498:I498"/>
    <mergeCell ref="L498:M498"/>
    <mergeCell ref="P498:Q498"/>
    <mergeCell ref="T498:U498"/>
    <mergeCell ref="X498:Y498"/>
    <mergeCell ref="AB498:AC498"/>
    <mergeCell ref="AF498:AG498"/>
    <mergeCell ref="H497:I497"/>
    <mergeCell ref="L497:M497"/>
    <mergeCell ref="P497:Q497"/>
    <mergeCell ref="T497:U497"/>
    <mergeCell ref="X497:Y497"/>
    <mergeCell ref="AB497:AC497"/>
    <mergeCell ref="AN495:AO495"/>
    <mergeCell ref="H496:I496"/>
    <mergeCell ref="L496:M496"/>
    <mergeCell ref="P496:Q496"/>
    <mergeCell ref="T496:U496"/>
    <mergeCell ref="X496:Y496"/>
    <mergeCell ref="AB496:AC496"/>
    <mergeCell ref="AF496:AG496"/>
    <mergeCell ref="AJ496:AK496"/>
    <mergeCell ref="AN496:AO496"/>
    <mergeCell ref="AI494:AK494"/>
    <mergeCell ref="AM494:AO494"/>
    <mergeCell ref="H495:I495"/>
    <mergeCell ref="L495:M495"/>
    <mergeCell ref="P495:Q495"/>
    <mergeCell ref="T495:U495"/>
    <mergeCell ref="X495:Y495"/>
    <mergeCell ref="AB495:AC495"/>
    <mergeCell ref="AF495:AG495"/>
    <mergeCell ref="AJ495:AK495"/>
    <mergeCell ref="AE493:AG493"/>
    <mergeCell ref="AI493:AK493"/>
    <mergeCell ref="AM493:AO493"/>
    <mergeCell ref="G494:I494"/>
    <mergeCell ref="K494:M494"/>
    <mergeCell ref="O494:Q494"/>
    <mergeCell ref="S494:U494"/>
    <mergeCell ref="W494:Y494"/>
    <mergeCell ref="AA494:AC494"/>
    <mergeCell ref="AE494:AG494"/>
    <mergeCell ref="G493:I493"/>
    <mergeCell ref="K493:M493"/>
    <mergeCell ref="O493:Q493"/>
    <mergeCell ref="S493:U493"/>
    <mergeCell ref="W493:Y493"/>
    <mergeCell ref="AA493:AC493"/>
    <mergeCell ref="AM491:AO491"/>
    <mergeCell ref="G492:I492"/>
    <mergeCell ref="K492:M492"/>
    <mergeCell ref="O492:Q492"/>
    <mergeCell ref="S492:U492"/>
    <mergeCell ref="W492:Y492"/>
    <mergeCell ref="AA492:AC492"/>
    <mergeCell ref="AE492:AG492"/>
    <mergeCell ref="AI492:AK492"/>
    <mergeCell ref="AM492:AO492"/>
    <mergeCell ref="AI490:AK490"/>
    <mergeCell ref="AM490:AO490"/>
    <mergeCell ref="G491:I491"/>
    <mergeCell ref="K491:M491"/>
    <mergeCell ref="O491:Q491"/>
    <mergeCell ref="S491:U491"/>
    <mergeCell ref="W491:Y491"/>
    <mergeCell ref="AA491:AC491"/>
    <mergeCell ref="AE491:AG491"/>
    <mergeCell ref="AI491:AK491"/>
    <mergeCell ref="AF489:AG489"/>
    <mergeCell ref="AJ489:AK489"/>
    <mergeCell ref="AN489:AO489"/>
    <mergeCell ref="G490:I490"/>
    <mergeCell ref="K490:M490"/>
    <mergeCell ref="O490:Q490"/>
    <mergeCell ref="S490:U490"/>
    <mergeCell ref="W490:Y490"/>
    <mergeCell ref="AA490:AC490"/>
    <mergeCell ref="AE490:AG490"/>
    <mergeCell ref="H489:I489"/>
    <mergeCell ref="L489:M489"/>
    <mergeCell ref="P489:Q489"/>
    <mergeCell ref="T489:U489"/>
    <mergeCell ref="X489:Y489"/>
    <mergeCell ref="AB489:AC489"/>
    <mergeCell ref="AN487:AO487"/>
    <mergeCell ref="H488:I488"/>
    <mergeCell ref="L488:M488"/>
    <mergeCell ref="P488:Q488"/>
    <mergeCell ref="T488:U488"/>
    <mergeCell ref="X488:Y488"/>
    <mergeCell ref="AB488:AC488"/>
    <mergeCell ref="AF488:AG488"/>
    <mergeCell ref="AJ488:AK488"/>
    <mergeCell ref="AN488:AO488"/>
    <mergeCell ref="AI486:AK486"/>
    <mergeCell ref="AM486:AO486"/>
    <mergeCell ref="H487:I487"/>
    <mergeCell ref="L487:M487"/>
    <mergeCell ref="P487:Q487"/>
    <mergeCell ref="T487:U487"/>
    <mergeCell ref="X487:Y487"/>
    <mergeCell ref="AB487:AC487"/>
    <mergeCell ref="AF487:AG487"/>
    <mergeCell ref="AJ487:AK487"/>
    <mergeCell ref="AE485:AG485"/>
    <mergeCell ref="AI485:AK485"/>
    <mergeCell ref="AM485:AO485"/>
    <mergeCell ref="G486:I486"/>
    <mergeCell ref="K486:M486"/>
    <mergeCell ref="O486:Q486"/>
    <mergeCell ref="S486:U486"/>
    <mergeCell ref="W486:Y486"/>
    <mergeCell ref="AA486:AC486"/>
    <mergeCell ref="AE486:AG486"/>
    <mergeCell ref="G485:I485"/>
    <mergeCell ref="K485:M485"/>
    <mergeCell ref="O485:Q485"/>
    <mergeCell ref="S485:U485"/>
    <mergeCell ref="W485:Y485"/>
    <mergeCell ref="AA485:AC485"/>
    <mergeCell ref="AN483:AO483"/>
    <mergeCell ref="G484:I484"/>
    <mergeCell ref="K484:M484"/>
    <mergeCell ref="O484:Q484"/>
    <mergeCell ref="S484:U484"/>
    <mergeCell ref="W484:Y484"/>
    <mergeCell ref="AA484:AC484"/>
    <mergeCell ref="AE484:AG484"/>
    <mergeCell ref="AI484:AK484"/>
    <mergeCell ref="AM484:AO484"/>
    <mergeCell ref="AJ482:AK482"/>
    <mergeCell ref="AN482:AO482"/>
    <mergeCell ref="H483:I483"/>
    <mergeCell ref="L483:M483"/>
    <mergeCell ref="P483:Q483"/>
    <mergeCell ref="T483:U483"/>
    <mergeCell ref="X483:Y483"/>
    <mergeCell ref="AB483:AC483"/>
    <mergeCell ref="AF483:AG483"/>
    <mergeCell ref="AJ483:AK483"/>
    <mergeCell ref="AF481:AG481"/>
    <mergeCell ref="AJ481:AK481"/>
    <mergeCell ref="AN481:AO481"/>
    <mergeCell ref="H482:I482"/>
    <mergeCell ref="L482:M482"/>
    <mergeCell ref="P482:Q482"/>
    <mergeCell ref="T482:U482"/>
    <mergeCell ref="X482:Y482"/>
    <mergeCell ref="AB482:AC482"/>
    <mergeCell ref="AF482:AG482"/>
    <mergeCell ref="H481:I481"/>
    <mergeCell ref="L481:M481"/>
    <mergeCell ref="P481:Q481"/>
    <mergeCell ref="T481:U481"/>
    <mergeCell ref="X481:Y481"/>
    <mergeCell ref="AB481:AC481"/>
    <mergeCell ref="AM479:AO479"/>
    <mergeCell ref="G480:I480"/>
    <mergeCell ref="K480:M480"/>
    <mergeCell ref="O480:Q480"/>
    <mergeCell ref="S480:U480"/>
    <mergeCell ref="W480:Y480"/>
    <mergeCell ref="AA480:AC480"/>
    <mergeCell ref="AE480:AG480"/>
    <mergeCell ref="AI480:AK480"/>
    <mergeCell ref="AM480:AO480"/>
    <mergeCell ref="AJ478:AK478"/>
    <mergeCell ref="AN478:AO478"/>
    <mergeCell ref="G479:I479"/>
    <mergeCell ref="K479:M479"/>
    <mergeCell ref="O479:Q479"/>
    <mergeCell ref="S479:U479"/>
    <mergeCell ref="W479:Y479"/>
    <mergeCell ref="AA479:AC479"/>
    <mergeCell ref="AE479:AG479"/>
    <mergeCell ref="AI479:AK479"/>
    <mergeCell ref="AF477:AG477"/>
    <mergeCell ref="AJ477:AK477"/>
    <mergeCell ref="AN477:AO477"/>
    <mergeCell ref="H478:I478"/>
    <mergeCell ref="L478:M478"/>
    <mergeCell ref="P478:Q478"/>
    <mergeCell ref="T478:U478"/>
    <mergeCell ref="X478:Y478"/>
    <mergeCell ref="AB478:AC478"/>
    <mergeCell ref="AF478:AG478"/>
    <mergeCell ref="H477:I477"/>
    <mergeCell ref="L477:M477"/>
    <mergeCell ref="P477:Q477"/>
    <mergeCell ref="T477:U477"/>
    <mergeCell ref="X477:Y477"/>
    <mergeCell ref="AB477:AC477"/>
    <mergeCell ref="AM475:AO475"/>
    <mergeCell ref="H476:I476"/>
    <mergeCell ref="L476:M476"/>
    <mergeCell ref="P476:Q476"/>
    <mergeCell ref="T476:U476"/>
    <mergeCell ref="X476:Y476"/>
    <mergeCell ref="AB476:AC476"/>
    <mergeCell ref="AF476:AG476"/>
    <mergeCell ref="AJ476:AK476"/>
    <mergeCell ref="AN476:AO476"/>
    <mergeCell ref="AI474:AK474"/>
    <mergeCell ref="AM474:AO474"/>
    <mergeCell ref="G475:I475"/>
    <mergeCell ref="K475:M475"/>
    <mergeCell ref="O475:Q475"/>
    <mergeCell ref="S475:U475"/>
    <mergeCell ref="W475:Y475"/>
    <mergeCell ref="AA475:AC475"/>
    <mergeCell ref="AE475:AG475"/>
    <mergeCell ref="AI475:AK475"/>
    <mergeCell ref="AE473:AG473"/>
    <mergeCell ref="AI473:AK473"/>
    <mergeCell ref="AM473:AO473"/>
    <mergeCell ref="G474:I474"/>
    <mergeCell ref="K474:M474"/>
    <mergeCell ref="O474:Q474"/>
    <mergeCell ref="S474:U474"/>
    <mergeCell ref="W474:Y474"/>
    <mergeCell ref="AA474:AC474"/>
    <mergeCell ref="AE474:AG474"/>
    <mergeCell ref="G473:I473"/>
    <mergeCell ref="K473:M473"/>
    <mergeCell ref="O473:Q473"/>
    <mergeCell ref="S473:U473"/>
    <mergeCell ref="W473:Y473"/>
    <mergeCell ref="AA473:AC473"/>
    <mergeCell ref="AN471:AO471"/>
    <mergeCell ref="G472:I472"/>
    <mergeCell ref="K472:M472"/>
    <mergeCell ref="O472:Q472"/>
    <mergeCell ref="S472:U472"/>
    <mergeCell ref="W472:Y472"/>
    <mergeCell ref="AA472:AC472"/>
    <mergeCell ref="AE472:AG472"/>
    <mergeCell ref="AI472:AK472"/>
    <mergeCell ref="AM472:AO472"/>
    <mergeCell ref="AJ470:AK470"/>
    <mergeCell ref="AN470:AO470"/>
    <mergeCell ref="H471:I471"/>
    <mergeCell ref="L471:M471"/>
    <mergeCell ref="P471:Q471"/>
    <mergeCell ref="T471:U471"/>
    <mergeCell ref="X471:Y471"/>
    <mergeCell ref="AB471:AC471"/>
    <mergeCell ref="AF471:AG471"/>
    <mergeCell ref="AJ471:AK471"/>
    <mergeCell ref="AF469:AG469"/>
    <mergeCell ref="AJ469:AK469"/>
    <mergeCell ref="AN469:AO469"/>
    <mergeCell ref="H470:I470"/>
    <mergeCell ref="L470:M470"/>
    <mergeCell ref="P470:Q470"/>
    <mergeCell ref="T470:U470"/>
    <mergeCell ref="X470:Y470"/>
    <mergeCell ref="AB470:AC470"/>
    <mergeCell ref="AF470:AG470"/>
    <mergeCell ref="H469:I469"/>
    <mergeCell ref="L469:M469"/>
    <mergeCell ref="P469:Q469"/>
    <mergeCell ref="T469:U469"/>
    <mergeCell ref="X469:Y469"/>
    <mergeCell ref="AB469:AC469"/>
    <mergeCell ref="AN467:AO467"/>
    <mergeCell ref="H468:I468"/>
    <mergeCell ref="L468:M468"/>
    <mergeCell ref="P468:Q468"/>
    <mergeCell ref="T468:U468"/>
    <mergeCell ref="X468:Y468"/>
    <mergeCell ref="AB468:AC468"/>
    <mergeCell ref="AF468:AG468"/>
    <mergeCell ref="AJ468:AK468"/>
    <mergeCell ref="AN468:AO468"/>
    <mergeCell ref="AJ466:AK466"/>
    <mergeCell ref="AN466:AO466"/>
    <mergeCell ref="H467:I467"/>
    <mergeCell ref="L467:M467"/>
    <mergeCell ref="P467:Q467"/>
    <mergeCell ref="T467:U467"/>
    <mergeCell ref="X467:Y467"/>
    <mergeCell ref="AB467:AC467"/>
    <mergeCell ref="AF467:AG467"/>
    <mergeCell ref="AJ467:AK467"/>
    <mergeCell ref="AF465:AG465"/>
    <mergeCell ref="AJ465:AK465"/>
    <mergeCell ref="AN465:AO465"/>
    <mergeCell ref="H466:I466"/>
    <mergeCell ref="L466:M466"/>
    <mergeCell ref="P466:Q466"/>
    <mergeCell ref="T466:U466"/>
    <mergeCell ref="X466:Y466"/>
    <mergeCell ref="AB466:AC466"/>
    <mergeCell ref="AF466:AG466"/>
    <mergeCell ref="H465:I465"/>
    <mergeCell ref="L465:M465"/>
    <mergeCell ref="P465:Q465"/>
    <mergeCell ref="T465:U465"/>
    <mergeCell ref="X465:Y465"/>
    <mergeCell ref="AB465:AC465"/>
    <mergeCell ref="AN463:AO463"/>
    <mergeCell ref="H464:I464"/>
    <mergeCell ref="L464:M464"/>
    <mergeCell ref="P464:Q464"/>
    <mergeCell ref="T464:U464"/>
    <mergeCell ref="X464:Y464"/>
    <mergeCell ref="AB464:AC464"/>
    <mergeCell ref="AF464:AG464"/>
    <mergeCell ref="AJ464:AK464"/>
    <mergeCell ref="AN464:AO464"/>
    <mergeCell ref="AJ462:AK462"/>
    <mergeCell ref="AN462:AO462"/>
    <mergeCell ref="H463:I463"/>
    <mergeCell ref="L463:M463"/>
    <mergeCell ref="P463:Q463"/>
    <mergeCell ref="T463:U463"/>
    <mergeCell ref="X463:Y463"/>
    <mergeCell ref="AB463:AC463"/>
    <mergeCell ref="AF463:AG463"/>
    <mergeCell ref="AJ463:AK463"/>
    <mergeCell ref="AF461:AG461"/>
    <mergeCell ref="AJ461:AK461"/>
    <mergeCell ref="AN461:AO461"/>
    <mergeCell ref="H462:I462"/>
    <mergeCell ref="L462:M462"/>
    <mergeCell ref="P462:Q462"/>
    <mergeCell ref="T462:U462"/>
    <mergeCell ref="X462:Y462"/>
    <mergeCell ref="AB462:AC462"/>
    <mergeCell ref="AF462:AG462"/>
    <mergeCell ref="H461:I461"/>
    <mergeCell ref="L461:M461"/>
    <mergeCell ref="P461:Q461"/>
    <mergeCell ref="T461:U461"/>
    <mergeCell ref="X461:Y461"/>
    <mergeCell ref="AB461:AC461"/>
    <mergeCell ref="AM459:AO459"/>
    <mergeCell ref="H460:I460"/>
    <mergeCell ref="L460:M460"/>
    <mergeCell ref="P460:Q460"/>
    <mergeCell ref="T460:U460"/>
    <mergeCell ref="X460:Y460"/>
    <mergeCell ref="AB460:AC460"/>
    <mergeCell ref="AF460:AG460"/>
    <mergeCell ref="AJ460:AK460"/>
    <mergeCell ref="AN460:AO460"/>
    <mergeCell ref="AI458:AK458"/>
    <mergeCell ref="AM458:AO458"/>
    <mergeCell ref="G459:I459"/>
    <mergeCell ref="K459:M459"/>
    <mergeCell ref="O459:Q459"/>
    <mergeCell ref="S459:U459"/>
    <mergeCell ref="W459:Y459"/>
    <mergeCell ref="AA459:AC459"/>
    <mergeCell ref="AE459:AG459"/>
    <mergeCell ref="AI459:AK459"/>
    <mergeCell ref="AE457:AG457"/>
    <mergeCell ref="AI457:AK457"/>
    <mergeCell ref="AM457:AO457"/>
    <mergeCell ref="G458:I458"/>
    <mergeCell ref="K458:M458"/>
    <mergeCell ref="O458:Q458"/>
    <mergeCell ref="S458:U458"/>
    <mergeCell ref="W458:Y458"/>
    <mergeCell ref="AA458:AC458"/>
    <mergeCell ref="AE458:AG458"/>
    <mergeCell ref="G457:I457"/>
    <mergeCell ref="K457:M457"/>
    <mergeCell ref="O457:Q457"/>
    <mergeCell ref="S457:U457"/>
    <mergeCell ref="W457:Y457"/>
    <mergeCell ref="AA457:AC457"/>
    <mergeCell ref="AN455:AO455"/>
    <mergeCell ref="H456:I456"/>
    <mergeCell ref="L456:M456"/>
    <mergeCell ref="P456:Q456"/>
    <mergeCell ref="T456:U456"/>
    <mergeCell ref="X456:Y456"/>
    <mergeCell ref="AB456:AC456"/>
    <mergeCell ref="AF456:AG456"/>
    <mergeCell ref="AJ456:AK456"/>
    <mergeCell ref="AN456:AO456"/>
    <mergeCell ref="AI454:AK454"/>
    <mergeCell ref="AM454:AO454"/>
    <mergeCell ref="H455:I455"/>
    <mergeCell ref="L455:M455"/>
    <mergeCell ref="P455:Q455"/>
    <mergeCell ref="T455:U455"/>
    <mergeCell ref="X455:Y455"/>
    <mergeCell ref="AB455:AC455"/>
    <mergeCell ref="AF455:AG455"/>
    <mergeCell ref="AJ455:AK455"/>
    <mergeCell ref="AE453:AG453"/>
    <mergeCell ref="AI453:AK453"/>
    <mergeCell ref="AM453:AO453"/>
    <mergeCell ref="G454:I454"/>
    <mergeCell ref="K454:M454"/>
    <mergeCell ref="O454:Q454"/>
    <mergeCell ref="S454:U454"/>
    <mergeCell ref="W454:Y454"/>
    <mergeCell ref="AA454:AC454"/>
    <mergeCell ref="AE454:AG454"/>
    <mergeCell ref="G453:I453"/>
    <mergeCell ref="K453:M453"/>
    <mergeCell ref="O453:Q453"/>
    <mergeCell ref="S453:U453"/>
    <mergeCell ref="W453:Y453"/>
    <mergeCell ref="AA453:AC453"/>
    <mergeCell ref="AN451:AO451"/>
    <mergeCell ref="G452:I452"/>
    <mergeCell ref="K452:M452"/>
    <mergeCell ref="O452:Q452"/>
    <mergeCell ref="S452:U452"/>
    <mergeCell ref="W452:Y452"/>
    <mergeCell ref="AA452:AC452"/>
    <mergeCell ref="AE452:AG452"/>
    <mergeCell ref="AI452:AK452"/>
    <mergeCell ref="AM452:AO452"/>
    <mergeCell ref="AJ450:AK450"/>
    <mergeCell ref="AN450:AO450"/>
    <mergeCell ref="H451:I451"/>
    <mergeCell ref="L451:M451"/>
    <mergeCell ref="P451:Q451"/>
    <mergeCell ref="T451:U451"/>
    <mergeCell ref="X451:Y451"/>
    <mergeCell ref="AB451:AC451"/>
    <mergeCell ref="AF451:AG451"/>
    <mergeCell ref="AJ451:AK451"/>
    <mergeCell ref="AF449:AG449"/>
    <mergeCell ref="AJ449:AK449"/>
    <mergeCell ref="AN449:AO449"/>
    <mergeCell ref="H450:I450"/>
    <mergeCell ref="L450:M450"/>
    <mergeCell ref="P450:Q450"/>
    <mergeCell ref="T450:U450"/>
    <mergeCell ref="X450:Y450"/>
    <mergeCell ref="AB450:AC450"/>
    <mergeCell ref="AF450:AG450"/>
    <mergeCell ref="H449:I449"/>
    <mergeCell ref="L449:M449"/>
    <mergeCell ref="P449:Q449"/>
    <mergeCell ref="T449:U449"/>
    <mergeCell ref="X449:Y449"/>
    <mergeCell ref="AB449:AC449"/>
    <mergeCell ref="AN447:AO447"/>
    <mergeCell ref="H448:I448"/>
    <mergeCell ref="L448:M448"/>
    <mergeCell ref="P448:Q448"/>
    <mergeCell ref="T448:U448"/>
    <mergeCell ref="X448:Y448"/>
    <mergeCell ref="AB448:AC448"/>
    <mergeCell ref="AF448:AG448"/>
    <mergeCell ref="AJ448:AK448"/>
    <mergeCell ref="AN448:AO448"/>
    <mergeCell ref="AJ446:AK446"/>
    <mergeCell ref="AN446:AO446"/>
    <mergeCell ref="H447:I447"/>
    <mergeCell ref="L447:M447"/>
    <mergeCell ref="P447:Q447"/>
    <mergeCell ref="T447:U447"/>
    <mergeCell ref="X447:Y447"/>
    <mergeCell ref="AB447:AC447"/>
    <mergeCell ref="AF447:AG447"/>
    <mergeCell ref="AJ447:AK447"/>
    <mergeCell ref="AF445:AG445"/>
    <mergeCell ref="AJ445:AK445"/>
    <mergeCell ref="AN445:AO445"/>
    <mergeCell ref="H446:I446"/>
    <mergeCell ref="L446:M446"/>
    <mergeCell ref="P446:Q446"/>
    <mergeCell ref="T446:U446"/>
    <mergeCell ref="X446:Y446"/>
    <mergeCell ref="AB446:AC446"/>
    <mergeCell ref="AF446:AG446"/>
    <mergeCell ref="H445:I445"/>
    <mergeCell ref="L445:M445"/>
    <mergeCell ref="P445:Q445"/>
    <mergeCell ref="T445:U445"/>
    <mergeCell ref="X445:Y445"/>
    <mergeCell ref="AB445:AC445"/>
    <mergeCell ref="AN443:AO443"/>
    <mergeCell ref="H444:I444"/>
    <mergeCell ref="L444:M444"/>
    <mergeCell ref="P444:Q444"/>
    <mergeCell ref="T444:U444"/>
    <mergeCell ref="X444:Y444"/>
    <mergeCell ref="AB444:AC444"/>
    <mergeCell ref="AF444:AG444"/>
    <mergeCell ref="AJ444:AK444"/>
    <mergeCell ref="AN444:AO444"/>
    <mergeCell ref="AJ442:AK442"/>
    <mergeCell ref="AN442:AO442"/>
    <mergeCell ref="H443:I443"/>
    <mergeCell ref="L443:M443"/>
    <mergeCell ref="P443:Q443"/>
    <mergeCell ref="T443:U443"/>
    <mergeCell ref="X443:Y443"/>
    <mergeCell ref="AB443:AC443"/>
    <mergeCell ref="AF443:AG443"/>
    <mergeCell ref="AJ443:AK443"/>
    <mergeCell ref="AF441:AG441"/>
    <mergeCell ref="AJ441:AK441"/>
    <mergeCell ref="AN441:AO441"/>
    <mergeCell ref="H442:I442"/>
    <mergeCell ref="L442:M442"/>
    <mergeCell ref="P442:Q442"/>
    <mergeCell ref="T442:U442"/>
    <mergeCell ref="X442:Y442"/>
    <mergeCell ref="AB442:AC442"/>
    <mergeCell ref="AF442:AG442"/>
    <mergeCell ref="H441:I441"/>
    <mergeCell ref="L441:M441"/>
    <mergeCell ref="P441:Q441"/>
    <mergeCell ref="T441:U441"/>
    <mergeCell ref="X441:Y441"/>
    <mergeCell ref="AB441:AC441"/>
    <mergeCell ref="AM439:AO439"/>
    <mergeCell ref="G440:I440"/>
    <mergeCell ref="K440:M440"/>
    <mergeCell ref="O440:Q440"/>
    <mergeCell ref="S440:U440"/>
    <mergeCell ref="W440:Y440"/>
    <mergeCell ref="AA440:AC440"/>
    <mergeCell ref="AE440:AG440"/>
    <mergeCell ref="AI440:AK440"/>
    <mergeCell ref="AM440:AO440"/>
    <mergeCell ref="AJ438:AK438"/>
    <mergeCell ref="AN438:AO438"/>
    <mergeCell ref="G439:I439"/>
    <mergeCell ref="K439:M439"/>
    <mergeCell ref="O439:Q439"/>
    <mergeCell ref="S439:U439"/>
    <mergeCell ref="W439:Y439"/>
    <mergeCell ref="AA439:AC439"/>
    <mergeCell ref="AE439:AG439"/>
    <mergeCell ref="AI439:AK439"/>
    <mergeCell ref="AI437:AK437"/>
    <mergeCell ref="AM437:AO437"/>
    <mergeCell ref="A438:E438"/>
    <mergeCell ref="H438:I438"/>
    <mergeCell ref="L438:M438"/>
    <mergeCell ref="P438:Q438"/>
    <mergeCell ref="T438:U438"/>
    <mergeCell ref="X438:Y438"/>
    <mergeCell ref="AB438:AC438"/>
    <mergeCell ref="AF438:AG438"/>
    <mergeCell ref="AE436:AG436"/>
    <mergeCell ref="AI436:AK436"/>
    <mergeCell ref="AM436:AO436"/>
    <mergeCell ref="G437:I437"/>
    <mergeCell ref="K437:M437"/>
    <mergeCell ref="O437:Q437"/>
    <mergeCell ref="S437:U437"/>
    <mergeCell ref="W437:Y437"/>
    <mergeCell ref="AA437:AC437"/>
    <mergeCell ref="AE437:AG437"/>
    <mergeCell ref="G436:I436"/>
    <mergeCell ref="K436:M436"/>
    <mergeCell ref="O436:Q436"/>
    <mergeCell ref="S436:U436"/>
    <mergeCell ref="W436:Y436"/>
    <mergeCell ref="AA436:AC436"/>
    <mergeCell ref="AN434:AO434"/>
    <mergeCell ref="H435:I435"/>
    <mergeCell ref="L435:M435"/>
    <mergeCell ref="P435:Q435"/>
    <mergeCell ref="T435:U435"/>
    <mergeCell ref="X435:Y435"/>
    <mergeCell ref="AB435:AC435"/>
    <mergeCell ref="AF435:AG435"/>
    <mergeCell ref="AJ435:AK435"/>
    <mergeCell ref="AN435:AO435"/>
    <mergeCell ref="AI433:AK433"/>
    <mergeCell ref="AM433:AO433"/>
    <mergeCell ref="H434:I434"/>
    <mergeCell ref="L434:M434"/>
    <mergeCell ref="P434:Q434"/>
    <mergeCell ref="T434:U434"/>
    <mergeCell ref="X434:Y434"/>
    <mergeCell ref="AB434:AC434"/>
    <mergeCell ref="AF434:AG434"/>
    <mergeCell ref="AJ434:AK434"/>
    <mergeCell ref="AE432:AG432"/>
    <mergeCell ref="AI432:AK432"/>
    <mergeCell ref="AM432:AO432"/>
    <mergeCell ref="G433:I433"/>
    <mergeCell ref="K433:M433"/>
    <mergeCell ref="O433:Q433"/>
    <mergeCell ref="S433:U433"/>
    <mergeCell ref="W433:Y433"/>
    <mergeCell ref="AA433:AC433"/>
    <mergeCell ref="AE433:AG433"/>
    <mergeCell ref="G432:I432"/>
    <mergeCell ref="K432:M432"/>
    <mergeCell ref="O432:Q432"/>
    <mergeCell ref="S432:U432"/>
    <mergeCell ref="W432:Y432"/>
    <mergeCell ref="AA432:AC432"/>
    <mergeCell ref="AN430:AO430"/>
    <mergeCell ref="H431:I431"/>
    <mergeCell ref="L431:M431"/>
    <mergeCell ref="P431:Q431"/>
    <mergeCell ref="T431:U431"/>
    <mergeCell ref="X431:Y431"/>
    <mergeCell ref="AB431:AC431"/>
    <mergeCell ref="AF431:AG431"/>
    <mergeCell ref="AJ431:AK431"/>
    <mergeCell ref="AN431:AO431"/>
    <mergeCell ref="AJ429:AK429"/>
    <mergeCell ref="AN429:AO429"/>
    <mergeCell ref="H430:I430"/>
    <mergeCell ref="L430:M430"/>
    <mergeCell ref="P430:Q430"/>
    <mergeCell ref="T430:U430"/>
    <mergeCell ref="X430:Y430"/>
    <mergeCell ref="AB430:AC430"/>
    <mergeCell ref="AF430:AG430"/>
    <mergeCell ref="AJ430:AK430"/>
    <mergeCell ref="AE428:AG428"/>
    <mergeCell ref="AI428:AK428"/>
    <mergeCell ref="AM428:AO428"/>
    <mergeCell ref="H429:I429"/>
    <mergeCell ref="L429:M429"/>
    <mergeCell ref="P429:Q429"/>
    <mergeCell ref="T429:U429"/>
    <mergeCell ref="X429:Y429"/>
    <mergeCell ref="AB429:AC429"/>
    <mergeCell ref="AF429:AG429"/>
    <mergeCell ref="G428:I428"/>
    <mergeCell ref="K428:M428"/>
    <mergeCell ref="O428:Q428"/>
    <mergeCell ref="S428:U428"/>
    <mergeCell ref="W428:Y428"/>
    <mergeCell ref="AA428:AC428"/>
    <mergeCell ref="AN426:AO426"/>
    <mergeCell ref="G427:I427"/>
    <mergeCell ref="K427:M427"/>
    <mergeCell ref="O427:Q427"/>
    <mergeCell ref="S427:U427"/>
    <mergeCell ref="W427:Y427"/>
    <mergeCell ref="AA427:AC427"/>
    <mergeCell ref="AE427:AG427"/>
    <mergeCell ref="AI427:AK427"/>
    <mergeCell ref="AM427:AO427"/>
    <mergeCell ref="AJ425:AK425"/>
    <mergeCell ref="AN425:AO425"/>
    <mergeCell ref="H426:I426"/>
    <mergeCell ref="L426:M426"/>
    <mergeCell ref="P426:Q426"/>
    <mergeCell ref="T426:U426"/>
    <mergeCell ref="X426:Y426"/>
    <mergeCell ref="AB426:AC426"/>
    <mergeCell ref="AF426:AG426"/>
    <mergeCell ref="AJ426:AK426"/>
    <mergeCell ref="AF424:AG424"/>
    <mergeCell ref="AJ424:AK424"/>
    <mergeCell ref="AN424:AO424"/>
    <mergeCell ref="H425:I425"/>
    <mergeCell ref="L425:M425"/>
    <mergeCell ref="P425:Q425"/>
    <mergeCell ref="T425:U425"/>
    <mergeCell ref="X425:Y425"/>
    <mergeCell ref="AB425:AC425"/>
    <mergeCell ref="AF425:AG425"/>
    <mergeCell ref="H424:I424"/>
    <mergeCell ref="L424:M424"/>
    <mergeCell ref="P424:Q424"/>
    <mergeCell ref="T424:U424"/>
    <mergeCell ref="X424:Y424"/>
    <mergeCell ref="AB424:AC424"/>
    <mergeCell ref="AN422:AO422"/>
    <mergeCell ref="H423:I423"/>
    <mergeCell ref="L423:M423"/>
    <mergeCell ref="P423:Q423"/>
    <mergeCell ref="T423:U423"/>
    <mergeCell ref="X423:Y423"/>
    <mergeCell ref="AB423:AC423"/>
    <mergeCell ref="AF423:AG423"/>
    <mergeCell ref="AJ423:AK423"/>
    <mergeCell ref="AN423:AO423"/>
    <mergeCell ref="AJ421:AK421"/>
    <mergeCell ref="AN421:AO421"/>
    <mergeCell ref="H422:I422"/>
    <mergeCell ref="L422:M422"/>
    <mergeCell ref="P422:Q422"/>
    <mergeCell ref="T422:U422"/>
    <mergeCell ref="X422:Y422"/>
    <mergeCell ref="AB422:AC422"/>
    <mergeCell ref="AF422:AG422"/>
    <mergeCell ref="AJ422:AK422"/>
    <mergeCell ref="AF420:AG420"/>
    <mergeCell ref="AJ420:AK420"/>
    <mergeCell ref="AN420:AO420"/>
    <mergeCell ref="H421:I421"/>
    <mergeCell ref="L421:M421"/>
    <mergeCell ref="P421:Q421"/>
    <mergeCell ref="T421:U421"/>
    <mergeCell ref="X421:Y421"/>
    <mergeCell ref="AB421:AC421"/>
    <mergeCell ref="AF421:AG421"/>
    <mergeCell ref="H420:I420"/>
    <mergeCell ref="L420:M420"/>
    <mergeCell ref="P420:Q420"/>
    <mergeCell ref="T420:U420"/>
    <mergeCell ref="X420:Y420"/>
    <mergeCell ref="AB420:AC420"/>
    <mergeCell ref="AM418:AO418"/>
    <mergeCell ref="H419:I419"/>
    <mergeCell ref="L419:M419"/>
    <mergeCell ref="P419:Q419"/>
    <mergeCell ref="T419:U419"/>
    <mergeCell ref="X419:Y419"/>
    <mergeCell ref="AB419:AC419"/>
    <mergeCell ref="AF419:AG419"/>
    <mergeCell ref="AJ419:AK419"/>
    <mergeCell ref="AN419:AO419"/>
    <mergeCell ref="AI417:AK417"/>
    <mergeCell ref="AM417:AO417"/>
    <mergeCell ref="G418:I418"/>
    <mergeCell ref="K418:M418"/>
    <mergeCell ref="O418:Q418"/>
    <mergeCell ref="S418:U418"/>
    <mergeCell ref="W418:Y418"/>
    <mergeCell ref="AA418:AC418"/>
    <mergeCell ref="AE418:AG418"/>
    <mergeCell ref="AI418:AK418"/>
    <mergeCell ref="AF416:AG416"/>
    <mergeCell ref="AJ416:AK416"/>
    <mergeCell ref="AN416:AO416"/>
    <mergeCell ref="G417:I417"/>
    <mergeCell ref="K417:M417"/>
    <mergeCell ref="O417:Q417"/>
    <mergeCell ref="S417:U417"/>
    <mergeCell ref="W417:Y417"/>
    <mergeCell ref="AA417:AC417"/>
    <mergeCell ref="AE417:AG417"/>
    <mergeCell ref="H416:I416"/>
    <mergeCell ref="L416:M416"/>
    <mergeCell ref="P416:Q416"/>
    <mergeCell ref="T416:U416"/>
    <mergeCell ref="X416:Y416"/>
    <mergeCell ref="AB416:AC416"/>
    <mergeCell ref="AN414:AO414"/>
    <mergeCell ref="H415:I415"/>
    <mergeCell ref="L415:M415"/>
    <mergeCell ref="P415:Q415"/>
    <mergeCell ref="T415:U415"/>
    <mergeCell ref="X415:Y415"/>
    <mergeCell ref="AB415:AC415"/>
    <mergeCell ref="AF415:AG415"/>
    <mergeCell ref="AJ415:AK415"/>
    <mergeCell ref="AN415:AO415"/>
    <mergeCell ref="AJ413:AK413"/>
    <mergeCell ref="AN413:AO413"/>
    <mergeCell ref="H414:I414"/>
    <mergeCell ref="L414:M414"/>
    <mergeCell ref="P414:Q414"/>
    <mergeCell ref="T414:U414"/>
    <mergeCell ref="X414:Y414"/>
    <mergeCell ref="AB414:AC414"/>
    <mergeCell ref="AF414:AG414"/>
    <mergeCell ref="AJ414:AK414"/>
    <mergeCell ref="AF412:AG412"/>
    <mergeCell ref="AJ412:AK412"/>
    <mergeCell ref="AN412:AO412"/>
    <mergeCell ref="H413:I413"/>
    <mergeCell ref="L413:M413"/>
    <mergeCell ref="P413:Q413"/>
    <mergeCell ref="T413:U413"/>
    <mergeCell ref="X413:Y413"/>
    <mergeCell ref="AB413:AC413"/>
    <mergeCell ref="AF413:AG413"/>
    <mergeCell ref="H412:I412"/>
    <mergeCell ref="L412:M412"/>
    <mergeCell ref="P412:Q412"/>
    <mergeCell ref="T412:U412"/>
    <mergeCell ref="X412:Y412"/>
    <mergeCell ref="AB412:AC412"/>
    <mergeCell ref="AM410:AO410"/>
    <mergeCell ref="G411:I411"/>
    <mergeCell ref="K411:M411"/>
    <mergeCell ref="O411:Q411"/>
    <mergeCell ref="S411:U411"/>
    <mergeCell ref="W411:Y411"/>
    <mergeCell ref="AA411:AC411"/>
    <mergeCell ref="AE411:AG411"/>
    <mergeCell ref="AI411:AK411"/>
    <mergeCell ref="AM411:AO411"/>
    <mergeCell ref="AJ409:AK409"/>
    <mergeCell ref="AN409:AO409"/>
    <mergeCell ref="G410:I410"/>
    <mergeCell ref="K410:M410"/>
    <mergeCell ref="O410:Q410"/>
    <mergeCell ref="S410:U410"/>
    <mergeCell ref="W410:Y410"/>
    <mergeCell ref="AA410:AC410"/>
    <mergeCell ref="AE410:AG410"/>
    <mergeCell ref="AI410:AK410"/>
    <mergeCell ref="AF408:AG408"/>
    <mergeCell ref="AJ408:AK408"/>
    <mergeCell ref="AN408:AO408"/>
    <mergeCell ref="H409:I409"/>
    <mergeCell ref="L409:M409"/>
    <mergeCell ref="P409:Q409"/>
    <mergeCell ref="T409:U409"/>
    <mergeCell ref="X409:Y409"/>
    <mergeCell ref="AB409:AC409"/>
    <mergeCell ref="AF409:AG409"/>
    <mergeCell ref="H408:I408"/>
    <mergeCell ref="L408:M408"/>
    <mergeCell ref="P408:Q408"/>
    <mergeCell ref="T408:U408"/>
    <mergeCell ref="X408:Y408"/>
    <mergeCell ref="AB408:AC408"/>
    <mergeCell ref="AM406:AO406"/>
    <mergeCell ref="H407:I407"/>
    <mergeCell ref="L407:M407"/>
    <mergeCell ref="P407:Q407"/>
    <mergeCell ref="T407:U407"/>
    <mergeCell ref="X407:Y407"/>
    <mergeCell ref="AB407:AC407"/>
    <mergeCell ref="AF407:AG407"/>
    <mergeCell ref="AJ407:AK407"/>
    <mergeCell ref="AN407:AO407"/>
    <mergeCell ref="AI405:AK405"/>
    <mergeCell ref="AM405:AO405"/>
    <mergeCell ref="G406:I406"/>
    <mergeCell ref="K406:M406"/>
    <mergeCell ref="O406:Q406"/>
    <mergeCell ref="S406:U406"/>
    <mergeCell ref="W406:Y406"/>
    <mergeCell ref="AA406:AC406"/>
    <mergeCell ref="AE406:AG406"/>
    <mergeCell ref="AI406:AK406"/>
    <mergeCell ref="AF404:AG404"/>
    <mergeCell ref="AJ404:AK404"/>
    <mergeCell ref="AN404:AO404"/>
    <mergeCell ref="G405:I405"/>
    <mergeCell ref="K405:M405"/>
    <mergeCell ref="O405:Q405"/>
    <mergeCell ref="S405:U405"/>
    <mergeCell ref="W405:Y405"/>
    <mergeCell ref="AA405:AC405"/>
    <mergeCell ref="AE405:AG405"/>
    <mergeCell ref="H404:I404"/>
    <mergeCell ref="L404:M404"/>
    <mergeCell ref="P404:Q404"/>
    <mergeCell ref="T404:U404"/>
    <mergeCell ref="X404:Y404"/>
    <mergeCell ref="AB404:AC404"/>
    <mergeCell ref="AM402:AO402"/>
    <mergeCell ref="H403:I403"/>
    <mergeCell ref="L403:M403"/>
    <mergeCell ref="P403:Q403"/>
    <mergeCell ref="T403:U403"/>
    <mergeCell ref="X403:Y403"/>
    <mergeCell ref="AB403:AC403"/>
    <mergeCell ref="AF403:AG403"/>
    <mergeCell ref="AJ403:AK403"/>
    <mergeCell ref="AN403:AO403"/>
    <mergeCell ref="AI401:AK401"/>
    <mergeCell ref="AM401:AO401"/>
    <mergeCell ref="G402:I402"/>
    <mergeCell ref="K402:M402"/>
    <mergeCell ref="O402:Q402"/>
    <mergeCell ref="S402:U402"/>
    <mergeCell ref="W402:Y402"/>
    <mergeCell ref="AA402:AC402"/>
    <mergeCell ref="AE402:AG402"/>
    <mergeCell ref="AI402:AK402"/>
    <mergeCell ref="AF400:AG400"/>
    <mergeCell ref="AJ400:AK400"/>
    <mergeCell ref="AN400:AO400"/>
    <mergeCell ref="G401:I401"/>
    <mergeCell ref="K401:M401"/>
    <mergeCell ref="O401:Q401"/>
    <mergeCell ref="S401:U401"/>
    <mergeCell ref="W401:Y401"/>
    <mergeCell ref="AA401:AC401"/>
    <mergeCell ref="AE401:AG401"/>
    <mergeCell ref="H400:I400"/>
    <mergeCell ref="L400:M400"/>
    <mergeCell ref="P400:Q400"/>
    <mergeCell ref="T400:U400"/>
    <mergeCell ref="X400:Y400"/>
    <mergeCell ref="AB400:AC400"/>
    <mergeCell ref="AN398:AO398"/>
    <mergeCell ref="H399:I399"/>
    <mergeCell ref="L399:M399"/>
    <mergeCell ref="P399:Q399"/>
    <mergeCell ref="T399:U399"/>
    <mergeCell ref="X399:Y399"/>
    <mergeCell ref="AB399:AC399"/>
    <mergeCell ref="AF399:AG399"/>
    <mergeCell ref="AJ399:AK399"/>
    <mergeCell ref="AN399:AO399"/>
    <mergeCell ref="AI397:AK397"/>
    <mergeCell ref="AM397:AO397"/>
    <mergeCell ref="H398:I398"/>
    <mergeCell ref="L398:M398"/>
    <mergeCell ref="P398:Q398"/>
    <mergeCell ref="T398:U398"/>
    <mergeCell ref="X398:Y398"/>
    <mergeCell ref="AB398:AC398"/>
    <mergeCell ref="AF398:AG398"/>
    <mergeCell ref="AJ398:AK398"/>
    <mergeCell ref="AE396:AG396"/>
    <mergeCell ref="AI396:AK396"/>
    <mergeCell ref="AM396:AO396"/>
    <mergeCell ref="G397:I397"/>
    <mergeCell ref="K397:M397"/>
    <mergeCell ref="O397:Q397"/>
    <mergeCell ref="S397:U397"/>
    <mergeCell ref="W397:Y397"/>
    <mergeCell ref="AA397:AC397"/>
    <mergeCell ref="AE397:AG397"/>
    <mergeCell ref="G396:I396"/>
    <mergeCell ref="K396:M396"/>
    <mergeCell ref="O396:Q396"/>
    <mergeCell ref="S396:U396"/>
    <mergeCell ref="W396:Y396"/>
    <mergeCell ref="AA396:AC396"/>
    <mergeCell ref="AN394:AO394"/>
    <mergeCell ref="H395:I395"/>
    <mergeCell ref="L395:M395"/>
    <mergeCell ref="P395:Q395"/>
    <mergeCell ref="T395:U395"/>
    <mergeCell ref="X395:Y395"/>
    <mergeCell ref="AB395:AC395"/>
    <mergeCell ref="AF395:AG395"/>
    <mergeCell ref="AJ395:AK395"/>
    <mergeCell ref="AN395:AO395"/>
    <mergeCell ref="AI393:AK393"/>
    <mergeCell ref="AM393:AO393"/>
    <mergeCell ref="H394:I394"/>
    <mergeCell ref="L394:M394"/>
    <mergeCell ref="P394:Q394"/>
    <mergeCell ref="T394:U394"/>
    <mergeCell ref="X394:Y394"/>
    <mergeCell ref="AB394:AC394"/>
    <mergeCell ref="AF394:AG394"/>
    <mergeCell ref="AJ394:AK394"/>
    <mergeCell ref="AE392:AG392"/>
    <mergeCell ref="AI392:AK392"/>
    <mergeCell ref="AM392:AO392"/>
    <mergeCell ref="G393:I393"/>
    <mergeCell ref="K393:M393"/>
    <mergeCell ref="O393:Q393"/>
    <mergeCell ref="S393:U393"/>
    <mergeCell ref="W393:Y393"/>
    <mergeCell ref="AA393:AC393"/>
    <mergeCell ref="AE393:AG393"/>
    <mergeCell ref="G392:I392"/>
    <mergeCell ref="K392:M392"/>
    <mergeCell ref="O392:Q392"/>
    <mergeCell ref="S392:U392"/>
    <mergeCell ref="W392:Y392"/>
    <mergeCell ref="AA392:AC392"/>
    <mergeCell ref="AN390:AO390"/>
    <mergeCell ref="H391:I391"/>
    <mergeCell ref="L391:M391"/>
    <mergeCell ref="P391:Q391"/>
    <mergeCell ref="T391:U391"/>
    <mergeCell ref="X391:Y391"/>
    <mergeCell ref="AB391:AC391"/>
    <mergeCell ref="AF391:AG391"/>
    <mergeCell ref="AJ391:AK391"/>
    <mergeCell ref="AN391:AO391"/>
    <mergeCell ref="AI389:AK389"/>
    <mergeCell ref="AM389:AO389"/>
    <mergeCell ref="H390:I390"/>
    <mergeCell ref="L390:M390"/>
    <mergeCell ref="P390:Q390"/>
    <mergeCell ref="T390:U390"/>
    <mergeCell ref="X390:Y390"/>
    <mergeCell ref="AB390:AC390"/>
    <mergeCell ref="AF390:AG390"/>
    <mergeCell ref="AJ390:AK390"/>
    <mergeCell ref="AE388:AG388"/>
    <mergeCell ref="AI388:AK388"/>
    <mergeCell ref="AM388:AO388"/>
    <mergeCell ref="G389:I389"/>
    <mergeCell ref="K389:M389"/>
    <mergeCell ref="O389:Q389"/>
    <mergeCell ref="S389:U389"/>
    <mergeCell ref="W389:Y389"/>
    <mergeCell ref="AA389:AC389"/>
    <mergeCell ref="AE389:AG389"/>
    <mergeCell ref="G388:I388"/>
    <mergeCell ref="K388:M388"/>
    <mergeCell ref="O388:Q388"/>
    <mergeCell ref="S388:U388"/>
    <mergeCell ref="W388:Y388"/>
    <mergeCell ref="AA388:AC388"/>
    <mergeCell ref="AM386:AO386"/>
    <mergeCell ref="G387:I387"/>
    <mergeCell ref="K387:M387"/>
    <mergeCell ref="O387:Q387"/>
    <mergeCell ref="S387:U387"/>
    <mergeCell ref="W387:Y387"/>
    <mergeCell ref="AA387:AC387"/>
    <mergeCell ref="AE387:AG387"/>
    <mergeCell ref="AI387:AK387"/>
    <mergeCell ref="AM387:AO387"/>
    <mergeCell ref="AJ385:AK385"/>
    <mergeCell ref="AN385:AO385"/>
    <mergeCell ref="G386:I386"/>
    <mergeCell ref="K386:M386"/>
    <mergeCell ref="O386:Q386"/>
    <mergeCell ref="S386:U386"/>
    <mergeCell ref="W386:Y386"/>
    <mergeCell ref="AA386:AC386"/>
    <mergeCell ref="AE386:AG386"/>
    <mergeCell ref="AI386:AK386"/>
    <mergeCell ref="AI384:AK384"/>
    <mergeCell ref="AM384:AO384"/>
    <mergeCell ref="A385:E385"/>
    <mergeCell ref="H385:I385"/>
    <mergeCell ref="L385:M385"/>
    <mergeCell ref="P385:Q385"/>
    <mergeCell ref="T385:U385"/>
    <mergeCell ref="X385:Y385"/>
    <mergeCell ref="AB385:AC385"/>
    <mergeCell ref="AF385:AG385"/>
    <mergeCell ref="AE383:AG383"/>
    <mergeCell ref="AI383:AK383"/>
    <mergeCell ref="AM383:AO383"/>
    <mergeCell ref="G384:I384"/>
    <mergeCell ref="K384:M384"/>
    <mergeCell ref="O384:Q384"/>
    <mergeCell ref="S384:U384"/>
    <mergeCell ref="W384:Y384"/>
    <mergeCell ref="AA384:AC384"/>
    <mergeCell ref="AE384:AG384"/>
    <mergeCell ref="G383:I383"/>
    <mergeCell ref="K383:M383"/>
    <mergeCell ref="O383:Q383"/>
    <mergeCell ref="S383:U383"/>
    <mergeCell ref="W383:Y383"/>
    <mergeCell ref="AA383:AC383"/>
    <mergeCell ref="AN381:AO381"/>
    <mergeCell ref="H382:I382"/>
    <mergeCell ref="L382:M382"/>
    <mergeCell ref="P382:Q382"/>
    <mergeCell ref="T382:U382"/>
    <mergeCell ref="X382:Y382"/>
    <mergeCell ref="AB382:AC382"/>
    <mergeCell ref="AF382:AG382"/>
    <mergeCell ref="AJ382:AK382"/>
    <mergeCell ref="AN382:AO382"/>
    <mergeCell ref="AI380:AK380"/>
    <mergeCell ref="AM380:AO380"/>
    <mergeCell ref="H381:I381"/>
    <mergeCell ref="L381:M381"/>
    <mergeCell ref="P381:Q381"/>
    <mergeCell ref="T381:U381"/>
    <mergeCell ref="X381:Y381"/>
    <mergeCell ref="AB381:AC381"/>
    <mergeCell ref="AF381:AG381"/>
    <mergeCell ref="AJ381:AK381"/>
    <mergeCell ref="AE379:AG379"/>
    <mergeCell ref="AI379:AK379"/>
    <mergeCell ref="AM379:AO379"/>
    <mergeCell ref="G380:I380"/>
    <mergeCell ref="K380:M380"/>
    <mergeCell ref="O380:Q380"/>
    <mergeCell ref="S380:U380"/>
    <mergeCell ref="W380:Y380"/>
    <mergeCell ref="AA380:AC380"/>
    <mergeCell ref="AE380:AG380"/>
    <mergeCell ref="G379:I379"/>
    <mergeCell ref="K379:M379"/>
    <mergeCell ref="O379:Q379"/>
    <mergeCell ref="S379:U379"/>
    <mergeCell ref="W379:Y379"/>
    <mergeCell ref="AA379:AC379"/>
    <mergeCell ref="AN377:AO377"/>
    <mergeCell ref="H378:I378"/>
    <mergeCell ref="L378:M378"/>
    <mergeCell ref="P378:Q378"/>
    <mergeCell ref="T378:U378"/>
    <mergeCell ref="X378:Y378"/>
    <mergeCell ref="AB378:AC378"/>
    <mergeCell ref="AF378:AG378"/>
    <mergeCell ref="AJ378:AK378"/>
    <mergeCell ref="AN378:AO378"/>
    <mergeCell ref="AJ376:AK376"/>
    <mergeCell ref="AN376:AO376"/>
    <mergeCell ref="H377:I377"/>
    <mergeCell ref="L377:M377"/>
    <mergeCell ref="P377:Q377"/>
    <mergeCell ref="T377:U377"/>
    <mergeCell ref="X377:Y377"/>
    <mergeCell ref="AB377:AC377"/>
    <mergeCell ref="AF377:AG377"/>
    <mergeCell ref="AJ377:AK377"/>
    <mergeCell ref="AF375:AG375"/>
    <mergeCell ref="AJ375:AK375"/>
    <mergeCell ref="AN375:AO375"/>
    <mergeCell ref="H376:I376"/>
    <mergeCell ref="L376:M376"/>
    <mergeCell ref="P376:Q376"/>
    <mergeCell ref="T376:U376"/>
    <mergeCell ref="X376:Y376"/>
    <mergeCell ref="AB376:AC376"/>
    <mergeCell ref="AF376:AG376"/>
    <mergeCell ref="H375:I375"/>
    <mergeCell ref="L375:M375"/>
    <mergeCell ref="P375:Q375"/>
    <mergeCell ref="T375:U375"/>
    <mergeCell ref="X375:Y375"/>
    <mergeCell ref="AB375:AC375"/>
    <mergeCell ref="AN373:AO373"/>
    <mergeCell ref="H374:I374"/>
    <mergeCell ref="L374:M374"/>
    <mergeCell ref="P374:Q374"/>
    <mergeCell ref="T374:U374"/>
    <mergeCell ref="X374:Y374"/>
    <mergeCell ref="AB374:AC374"/>
    <mergeCell ref="AF374:AG374"/>
    <mergeCell ref="AJ374:AK374"/>
    <mergeCell ref="AN374:AO374"/>
    <mergeCell ref="AI372:AK372"/>
    <mergeCell ref="AM372:AO372"/>
    <mergeCell ref="H373:I373"/>
    <mergeCell ref="L373:M373"/>
    <mergeCell ref="P373:Q373"/>
    <mergeCell ref="T373:U373"/>
    <mergeCell ref="X373:Y373"/>
    <mergeCell ref="AB373:AC373"/>
    <mergeCell ref="AF373:AG373"/>
    <mergeCell ref="AJ373:AK373"/>
    <mergeCell ref="AE371:AG371"/>
    <mergeCell ref="AI371:AK371"/>
    <mergeCell ref="AM371:AO371"/>
    <mergeCell ref="G372:I372"/>
    <mergeCell ref="K372:M372"/>
    <mergeCell ref="O372:Q372"/>
    <mergeCell ref="S372:U372"/>
    <mergeCell ref="W372:Y372"/>
    <mergeCell ref="AA372:AC372"/>
    <mergeCell ref="AE372:AG372"/>
    <mergeCell ref="G371:I371"/>
    <mergeCell ref="K371:M371"/>
    <mergeCell ref="O371:Q371"/>
    <mergeCell ref="S371:U371"/>
    <mergeCell ref="W371:Y371"/>
    <mergeCell ref="AA371:AC371"/>
    <mergeCell ref="AM369:AO369"/>
    <mergeCell ref="G370:I370"/>
    <mergeCell ref="K370:M370"/>
    <mergeCell ref="O370:Q370"/>
    <mergeCell ref="S370:U370"/>
    <mergeCell ref="W370:Y370"/>
    <mergeCell ref="AA370:AC370"/>
    <mergeCell ref="AE370:AG370"/>
    <mergeCell ref="AI370:AK370"/>
    <mergeCell ref="AM370:AO370"/>
    <mergeCell ref="AJ368:AK368"/>
    <mergeCell ref="AN368:AO368"/>
    <mergeCell ref="G369:I369"/>
    <mergeCell ref="K369:M369"/>
    <mergeCell ref="O369:Q369"/>
    <mergeCell ref="S369:U369"/>
    <mergeCell ref="W369:Y369"/>
    <mergeCell ref="AA369:AC369"/>
    <mergeCell ref="AE369:AG369"/>
    <mergeCell ref="AI369:AK369"/>
    <mergeCell ref="AF367:AG367"/>
    <mergeCell ref="AJ367:AK367"/>
    <mergeCell ref="AN367:AO367"/>
    <mergeCell ref="H368:I368"/>
    <mergeCell ref="L368:M368"/>
    <mergeCell ref="P368:Q368"/>
    <mergeCell ref="T368:U368"/>
    <mergeCell ref="X368:Y368"/>
    <mergeCell ref="AB368:AC368"/>
    <mergeCell ref="AF368:AG368"/>
    <mergeCell ref="H367:I367"/>
    <mergeCell ref="L367:M367"/>
    <mergeCell ref="P367:Q367"/>
    <mergeCell ref="T367:U367"/>
    <mergeCell ref="X367:Y367"/>
    <mergeCell ref="AB367:AC367"/>
    <mergeCell ref="AM365:AO365"/>
    <mergeCell ref="H366:I366"/>
    <mergeCell ref="L366:M366"/>
    <mergeCell ref="P366:Q366"/>
    <mergeCell ref="T366:U366"/>
    <mergeCell ref="X366:Y366"/>
    <mergeCell ref="AB366:AC366"/>
    <mergeCell ref="AF366:AG366"/>
    <mergeCell ref="AJ366:AK366"/>
    <mergeCell ref="AN366:AO366"/>
    <mergeCell ref="AI364:AK364"/>
    <mergeCell ref="AM364:AO364"/>
    <mergeCell ref="G365:I365"/>
    <mergeCell ref="K365:M365"/>
    <mergeCell ref="O365:Q365"/>
    <mergeCell ref="S365:U365"/>
    <mergeCell ref="W365:Y365"/>
    <mergeCell ref="AA365:AC365"/>
    <mergeCell ref="AE365:AG365"/>
    <mergeCell ref="AI365:AK365"/>
    <mergeCell ref="AF363:AG363"/>
    <mergeCell ref="AJ363:AK363"/>
    <mergeCell ref="AN363:AO363"/>
    <mergeCell ref="G364:I364"/>
    <mergeCell ref="K364:M364"/>
    <mergeCell ref="O364:Q364"/>
    <mergeCell ref="S364:U364"/>
    <mergeCell ref="W364:Y364"/>
    <mergeCell ref="AA364:AC364"/>
    <mergeCell ref="AE364:AG364"/>
    <mergeCell ref="H363:I363"/>
    <mergeCell ref="L363:M363"/>
    <mergeCell ref="P363:Q363"/>
    <mergeCell ref="T363:U363"/>
    <mergeCell ref="X363:Y363"/>
    <mergeCell ref="AB363:AC363"/>
    <mergeCell ref="AM361:AO361"/>
    <mergeCell ref="H362:I362"/>
    <mergeCell ref="L362:M362"/>
    <mergeCell ref="P362:Q362"/>
    <mergeCell ref="T362:U362"/>
    <mergeCell ref="X362:Y362"/>
    <mergeCell ref="AB362:AC362"/>
    <mergeCell ref="AF362:AG362"/>
    <mergeCell ref="AJ362:AK362"/>
    <mergeCell ref="AN362:AO362"/>
    <mergeCell ref="AI360:AK360"/>
    <mergeCell ref="AM360:AO360"/>
    <mergeCell ref="G361:I361"/>
    <mergeCell ref="K361:M361"/>
    <mergeCell ref="O361:Q361"/>
    <mergeCell ref="S361:U361"/>
    <mergeCell ref="W361:Y361"/>
    <mergeCell ref="AA361:AC361"/>
    <mergeCell ref="AE361:AG361"/>
    <mergeCell ref="AI361:AK361"/>
    <mergeCell ref="AE359:AG359"/>
    <mergeCell ref="AI359:AK359"/>
    <mergeCell ref="AM359:AO359"/>
    <mergeCell ref="G360:I360"/>
    <mergeCell ref="K360:M360"/>
    <mergeCell ref="O360:Q360"/>
    <mergeCell ref="S360:U360"/>
    <mergeCell ref="W360:Y360"/>
    <mergeCell ref="AA360:AC360"/>
    <mergeCell ref="AE360:AG360"/>
    <mergeCell ref="G359:I359"/>
    <mergeCell ref="K359:M359"/>
    <mergeCell ref="O359:Q359"/>
    <mergeCell ref="S359:U359"/>
    <mergeCell ref="W359:Y359"/>
    <mergeCell ref="AA359:AC359"/>
    <mergeCell ref="AN357:AO357"/>
    <mergeCell ref="H358:I358"/>
    <mergeCell ref="L358:M358"/>
    <mergeCell ref="P358:Q358"/>
    <mergeCell ref="T358:U358"/>
    <mergeCell ref="X358:Y358"/>
    <mergeCell ref="AB358:AC358"/>
    <mergeCell ref="AF358:AG358"/>
    <mergeCell ref="AJ358:AK358"/>
    <mergeCell ref="AN358:AO358"/>
    <mergeCell ref="AI356:AK356"/>
    <mergeCell ref="AM356:AO356"/>
    <mergeCell ref="H357:I357"/>
    <mergeCell ref="L357:M357"/>
    <mergeCell ref="P357:Q357"/>
    <mergeCell ref="T357:U357"/>
    <mergeCell ref="X357:Y357"/>
    <mergeCell ref="AB357:AC357"/>
    <mergeCell ref="AF357:AG357"/>
    <mergeCell ref="AJ357:AK357"/>
    <mergeCell ref="AE355:AG355"/>
    <mergeCell ref="AI355:AK355"/>
    <mergeCell ref="AM355:AO355"/>
    <mergeCell ref="G356:I356"/>
    <mergeCell ref="K356:M356"/>
    <mergeCell ref="O356:Q356"/>
    <mergeCell ref="S356:U356"/>
    <mergeCell ref="W356:Y356"/>
    <mergeCell ref="AA356:AC356"/>
    <mergeCell ref="AE356:AG356"/>
    <mergeCell ref="AB354:AC354"/>
    <mergeCell ref="AF354:AG354"/>
    <mergeCell ref="AJ354:AK354"/>
    <mergeCell ref="AN354:AO354"/>
    <mergeCell ref="G355:I355"/>
    <mergeCell ref="K355:M355"/>
    <mergeCell ref="O355:Q355"/>
    <mergeCell ref="S355:U355"/>
    <mergeCell ref="W355:Y355"/>
    <mergeCell ref="AA355:AC355"/>
    <mergeCell ref="A354:E354"/>
    <mergeCell ref="H354:I354"/>
    <mergeCell ref="L354:M354"/>
    <mergeCell ref="P354:Q354"/>
    <mergeCell ref="T354:U354"/>
    <mergeCell ref="X354:Y354"/>
    <mergeCell ref="AM352:AO352"/>
    <mergeCell ref="G353:I353"/>
    <mergeCell ref="K353:M353"/>
    <mergeCell ref="O353:Q353"/>
    <mergeCell ref="S353:U353"/>
    <mergeCell ref="W353:Y353"/>
    <mergeCell ref="AA353:AC353"/>
    <mergeCell ref="AE353:AG353"/>
    <mergeCell ref="AI353:AK353"/>
    <mergeCell ref="AM353:AO353"/>
    <mergeCell ref="AJ351:AK351"/>
    <mergeCell ref="AN351:AO351"/>
    <mergeCell ref="G352:I352"/>
    <mergeCell ref="K352:M352"/>
    <mergeCell ref="O352:Q352"/>
    <mergeCell ref="S352:U352"/>
    <mergeCell ref="W352:Y352"/>
    <mergeCell ref="AA352:AC352"/>
    <mergeCell ref="AE352:AG352"/>
    <mergeCell ref="AI352:AK352"/>
    <mergeCell ref="AF350:AG350"/>
    <mergeCell ref="AJ350:AK350"/>
    <mergeCell ref="AN350:AO350"/>
    <mergeCell ref="H351:I351"/>
    <mergeCell ref="L351:M351"/>
    <mergeCell ref="P351:Q351"/>
    <mergeCell ref="T351:U351"/>
    <mergeCell ref="X351:Y351"/>
    <mergeCell ref="AB351:AC351"/>
    <mergeCell ref="AF351:AG351"/>
    <mergeCell ref="H350:I350"/>
    <mergeCell ref="L350:M350"/>
    <mergeCell ref="P350:Q350"/>
    <mergeCell ref="T350:U350"/>
    <mergeCell ref="X350:Y350"/>
    <mergeCell ref="AB350:AC350"/>
    <mergeCell ref="AM348:AO348"/>
    <mergeCell ref="G349:I349"/>
    <mergeCell ref="K349:M349"/>
    <mergeCell ref="O349:Q349"/>
    <mergeCell ref="S349:U349"/>
    <mergeCell ref="W349:Y349"/>
    <mergeCell ref="AA349:AC349"/>
    <mergeCell ref="AE349:AG349"/>
    <mergeCell ref="AI349:AK349"/>
    <mergeCell ref="AM349:AO349"/>
    <mergeCell ref="AJ347:AK347"/>
    <mergeCell ref="AN347:AO347"/>
    <mergeCell ref="G348:I348"/>
    <mergeCell ref="K348:M348"/>
    <mergeCell ref="O348:Q348"/>
    <mergeCell ref="S348:U348"/>
    <mergeCell ref="W348:Y348"/>
    <mergeCell ref="AA348:AC348"/>
    <mergeCell ref="AE348:AG348"/>
    <mergeCell ref="AI348:AK348"/>
    <mergeCell ref="AF346:AG346"/>
    <mergeCell ref="AJ346:AK346"/>
    <mergeCell ref="AN346:AO346"/>
    <mergeCell ref="H347:I347"/>
    <mergeCell ref="L347:M347"/>
    <mergeCell ref="P347:Q347"/>
    <mergeCell ref="T347:U347"/>
    <mergeCell ref="X347:Y347"/>
    <mergeCell ref="AB347:AC347"/>
    <mergeCell ref="AF347:AG347"/>
    <mergeCell ref="H346:I346"/>
    <mergeCell ref="L346:M346"/>
    <mergeCell ref="P346:Q346"/>
    <mergeCell ref="T346:U346"/>
    <mergeCell ref="X346:Y346"/>
    <mergeCell ref="AB346:AC346"/>
    <mergeCell ref="AN344:AO344"/>
    <mergeCell ref="H345:I345"/>
    <mergeCell ref="L345:M345"/>
    <mergeCell ref="P345:Q345"/>
    <mergeCell ref="T345:U345"/>
    <mergeCell ref="X345:Y345"/>
    <mergeCell ref="AB345:AC345"/>
    <mergeCell ref="AF345:AG345"/>
    <mergeCell ref="AJ345:AK345"/>
    <mergeCell ref="AN345:AO345"/>
    <mergeCell ref="AJ343:AK343"/>
    <mergeCell ref="AN343:AO343"/>
    <mergeCell ref="H344:I344"/>
    <mergeCell ref="L344:M344"/>
    <mergeCell ref="P344:Q344"/>
    <mergeCell ref="T344:U344"/>
    <mergeCell ref="X344:Y344"/>
    <mergeCell ref="AB344:AC344"/>
    <mergeCell ref="AF344:AG344"/>
    <mergeCell ref="AJ344:AK344"/>
    <mergeCell ref="AF342:AG342"/>
    <mergeCell ref="AJ342:AK342"/>
    <mergeCell ref="AN342:AO342"/>
    <mergeCell ref="H343:I343"/>
    <mergeCell ref="L343:M343"/>
    <mergeCell ref="P343:Q343"/>
    <mergeCell ref="T343:U343"/>
    <mergeCell ref="X343:Y343"/>
    <mergeCell ref="AB343:AC343"/>
    <mergeCell ref="AF343:AG343"/>
    <mergeCell ref="H342:I342"/>
    <mergeCell ref="L342:M342"/>
    <mergeCell ref="P342:Q342"/>
    <mergeCell ref="T342:U342"/>
    <mergeCell ref="X342:Y342"/>
    <mergeCell ref="AB342:AC342"/>
    <mergeCell ref="AN340:AO340"/>
    <mergeCell ref="H341:I341"/>
    <mergeCell ref="L341:M341"/>
    <mergeCell ref="P341:Q341"/>
    <mergeCell ref="T341:U341"/>
    <mergeCell ref="X341:Y341"/>
    <mergeCell ref="AB341:AC341"/>
    <mergeCell ref="AF341:AG341"/>
    <mergeCell ref="AJ341:AK341"/>
    <mergeCell ref="AN341:AO341"/>
    <mergeCell ref="AI339:AK339"/>
    <mergeCell ref="AM339:AO339"/>
    <mergeCell ref="H340:I340"/>
    <mergeCell ref="L340:M340"/>
    <mergeCell ref="P340:Q340"/>
    <mergeCell ref="T340:U340"/>
    <mergeCell ref="X340:Y340"/>
    <mergeCell ref="AB340:AC340"/>
    <mergeCell ref="AF340:AG340"/>
    <mergeCell ref="AJ340:AK340"/>
    <mergeCell ref="AE338:AG338"/>
    <mergeCell ref="AI338:AK338"/>
    <mergeCell ref="AM338:AO338"/>
    <mergeCell ref="G339:I339"/>
    <mergeCell ref="K339:M339"/>
    <mergeCell ref="O339:Q339"/>
    <mergeCell ref="S339:U339"/>
    <mergeCell ref="W339:Y339"/>
    <mergeCell ref="AA339:AC339"/>
    <mergeCell ref="AE339:AG339"/>
    <mergeCell ref="G338:I338"/>
    <mergeCell ref="K338:M338"/>
    <mergeCell ref="O338:Q338"/>
    <mergeCell ref="S338:U338"/>
    <mergeCell ref="W338:Y338"/>
    <mergeCell ref="AA338:AC338"/>
    <mergeCell ref="AN336:AO336"/>
    <mergeCell ref="H337:I337"/>
    <mergeCell ref="L337:M337"/>
    <mergeCell ref="P337:Q337"/>
    <mergeCell ref="T337:U337"/>
    <mergeCell ref="X337:Y337"/>
    <mergeCell ref="AB337:AC337"/>
    <mergeCell ref="AF337:AG337"/>
    <mergeCell ref="AJ337:AK337"/>
    <mergeCell ref="AN337:AO337"/>
    <mergeCell ref="AJ335:AK335"/>
    <mergeCell ref="AN335:AO335"/>
    <mergeCell ref="H336:I336"/>
    <mergeCell ref="L336:M336"/>
    <mergeCell ref="P336:Q336"/>
    <mergeCell ref="T336:U336"/>
    <mergeCell ref="X336:Y336"/>
    <mergeCell ref="AB336:AC336"/>
    <mergeCell ref="AF336:AG336"/>
    <mergeCell ref="AJ336:AK336"/>
    <mergeCell ref="AE334:AG334"/>
    <mergeCell ref="AI334:AK334"/>
    <mergeCell ref="AM334:AO334"/>
    <mergeCell ref="H335:I335"/>
    <mergeCell ref="L335:M335"/>
    <mergeCell ref="P335:Q335"/>
    <mergeCell ref="T335:U335"/>
    <mergeCell ref="X335:Y335"/>
    <mergeCell ref="AB335:AC335"/>
    <mergeCell ref="AF335:AG335"/>
    <mergeCell ref="G334:I334"/>
    <mergeCell ref="K334:M334"/>
    <mergeCell ref="O334:Q334"/>
    <mergeCell ref="S334:U334"/>
    <mergeCell ref="W334:Y334"/>
    <mergeCell ref="AA334:AC334"/>
    <mergeCell ref="AN332:AO332"/>
    <mergeCell ref="G333:I333"/>
    <mergeCell ref="K333:M333"/>
    <mergeCell ref="O333:Q333"/>
    <mergeCell ref="S333:U333"/>
    <mergeCell ref="W333:Y333"/>
    <mergeCell ref="AA333:AC333"/>
    <mergeCell ref="AE333:AG333"/>
    <mergeCell ref="AI333:AK333"/>
    <mergeCell ref="AM333:AO333"/>
    <mergeCell ref="AJ331:AK331"/>
    <mergeCell ref="AN331:AO331"/>
    <mergeCell ref="H332:I332"/>
    <mergeCell ref="L332:M332"/>
    <mergeCell ref="P332:Q332"/>
    <mergeCell ref="T332:U332"/>
    <mergeCell ref="X332:Y332"/>
    <mergeCell ref="AB332:AC332"/>
    <mergeCell ref="AF332:AG332"/>
    <mergeCell ref="AJ332:AK332"/>
    <mergeCell ref="AE330:AG330"/>
    <mergeCell ref="AI330:AK330"/>
    <mergeCell ref="AM330:AO330"/>
    <mergeCell ref="H331:I331"/>
    <mergeCell ref="L331:M331"/>
    <mergeCell ref="P331:Q331"/>
    <mergeCell ref="T331:U331"/>
    <mergeCell ref="X331:Y331"/>
    <mergeCell ref="AB331:AC331"/>
    <mergeCell ref="AF331:AG331"/>
    <mergeCell ref="G330:I330"/>
    <mergeCell ref="K330:M330"/>
    <mergeCell ref="O330:Q330"/>
    <mergeCell ref="S330:U330"/>
    <mergeCell ref="W330:Y330"/>
    <mergeCell ref="AA330:AC330"/>
    <mergeCell ref="AN328:AO328"/>
    <mergeCell ref="G329:I329"/>
    <mergeCell ref="K329:M329"/>
    <mergeCell ref="O329:Q329"/>
    <mergeCell ref="S329:U329"/>
    <mergeCell ref="W329:Y329"/>
    <mergeCell ref="AA329:AC329"/>
    <mergeCell ref="AE329:AG329"/>
    <mergeCell ref="AI329:AK329"/>
    <mergeCell ref="AM329:AO329"/>
    <mergeCell ref="AJ327:AK327"/>
    <mergeCell ref="AN327:AO327"/>
    <mergeCell ref="H328:I328"/>
    <mergeCell ref="L328:M328"/>
    <mergeCell ref="P328:Q328"/>
    <mergeCell ref="T328:U328"/>
    <mergeCell ref="X328:Y328"/>
    <mergeCell ref="AB328:AC328"/>
    <mergeCell ref="AF328:AG328"/>
    <mergeCell ref="AJ328:AK328"/>
    <mergeCell ref="AF326:AG326"/>
    <mergeCell ref="AJ326:AK326"/>
    <mergeCell ref="AN326:AO326"/>
    <mergeCell ref="H327:I327"/>
    <mergeCell ref="L327:M327"/>
    <mergeCell ref="P327:Q327"/>
    <mergeCell ref="T327:U327"/>
    <mergeCell ref="X327:Y327"/>
    <mergeCell ref="AB327:AC327"/>
    <mergeCell ref="AF327:AG327"/>
    <mergeCell ref="H326:I326"/>
    <mergeCell ref="L326:M326"/>
    <mergeCell ref="P326:Q326"/>
    <mergeCell ref="T326:U326"/>
    <mergeCell ref="X326:Y326"/>
    <mergeCell ref="AB326:AC326"/>
    <mergeCell ref="AM324:AO324"/>
    <mergeCell ref="H325:I325"/>
    <mergeCell ref="L325:M325"/>
    <mergeCell ref="P325:Q325"/>
    <mergeCell ref="T325:U325"/>
    <mergeCell ref="X325:Y325"/>
    <mergeCell ref="AB325:AC325"/>
    <mergeCell ref="AF325:AG325"/>
    <mergeCell ref="AJ325:AK325"/>
    <mergeCell ref="AN325:AO325"/>
    <mergeCell ref="AI323:AK323"/>
    <mergeCell ref="AM323:AO323"/>
    <mergeCell ref="G324:I324"/>
    <mergeCell ref="K324:M324"/>
    <mergeCell ref="O324:Q324"/>
    <mergeCell ref="S324:U324"/>
    <mergeCell ref="W324:Y324"/>
    <mergeCell ref="AA324:AC324"/>
    <mergeCell ref="AE324:AG324"/>
    <mergeCell ref="AI324:AK324"/>
    <mergeCell ref="AE322:AG322"/>
    <mergeCell ref="AI322:AK322"/>
    <mergeCell ref="AM322:AO322"/>
    <mergeCell ref="G323:I323"/>
    <mergeCell ref="K323:M323"/>
    <mergeCell ref="O323:Q323"/>
    <mergeCell ref="S323:U323"/>
    <mergeCell ref="W323:Y323"/>
    <mergeCell ref="AA323:AC323"/>
    <mergeCell ref="AE323:AG323"/>
    <mergeCell ref="G322:I322"/>
    <mergeCell ref="K322:M322"/>
    <mergeCell ref="O322:Q322"/>
    <mergeCell ref="S322:U322"/>
    <mergeCell ref="W322:Y322"/>
    <mergeCell ref="AA322:AC322"/>
    <mergeCell ref="AN320:AO320"/>
    <mergeCell ref="G321:I321"/>
    <mergeCell ref="K321:M321"/>
    <mergeCell ref="O321:Q321"/>
    <mergeCell ref="S321:U321"/>
    <mergeCell ref="W321:Y321"/>
    <mergeCell ref="AA321:AC321"/>
    <mergeCell ref="AE321:AG321"/>
    <mergeCell ref="AI321:AK321"/>
    <mergeCell ref="AM321:AO321"/>
    <mergeCell ref="AJ319:AK319"/>
    <mergeCell ref="AN319:AO319"/>
    <mergeCell ref="H320:I320"/>
    <mergeCell ref="L320:M320"/>
    <mergeCell ref="P320:Q320"/>
    <mergeCell ref="T320:U320"/>
    <mergeCell ref="X320:Y320"/>
    <mergeCell ref="AB320:AC320"/>
    <mergeCell ref="AF320:AG320"/>
    <mergeCell ref="AJ320:AK320"/>
    <mergeCell ref="AF318:AG318"/>
    <mergeCell ref="AJ318:AK318"/>
    <mergeCell ref="AN318:AO318"/>
    <mergeCell ref="H319:I319"/>
    <mergeCell ref="L319:M319"/>
    <mergeCell ref="P319:Q319"/>
    <mergeCell ref="T319:U319"/>
    <mergeCell ref="X319:Y319"/>
    <mergeCell ref="AB319:AC319"/>
    <mergeCell ref="AF319:AG319"/>
    <mergeCell ref="H318:I318"/>
    <mergeCell ref="L318:M318"/>
    <mergeCell ref="P318:Q318"/>
    <mergeCell ref="T318:U318"/>
    <mergeCell ref="X318:Y318"/>
    <mergeCell ref="AB318:AC318"/>
    <mergeCell ref="AM316:AO316"/>
    <mergeCell ref="H317:I317"/>
    <mergeCell ref="L317:M317"/>
    <mergeCell ref="P317:Q317"/>
    <mergeCell ref="T317:U317"/>
    <mergeCell ref="X317:Y317"/>
    <mergeCell ref="AB317:AC317"/>
    <mergeCell ref="AF317:AG317"/>
    <mergeCell ref="AJ317:AK317"/>
    <mergeCell ref="AN317:AO317"/>
    <mergeCell ref="AI315:AK315"/>
    <mergeCell ref="AM315:AO315"/>
    <mergeCell ref="G316:I316"/>
    <mergeCell ref="K316:M316"/>
    <mergeCell ref="O316:Q316"/>
    <mergeCell ref="S316:U316"/>
    <mergeCell ref="W316:Y316"/>
    <mergeCell ref="AA316:AC316"/>
    <mergeCell ref="AE316:AG316"/>
    <mergeCell ref="AI316:AK316"/>
    <mergeCell ref="AF314:AG314"/>
    <mergeCell ref="AJ314:AK314"/>
    <mergeCell ref="AN314:AO314"/>
    <mergeCell ref="G315:I315"/>
    <mergeCell ref="K315:M315"/>
    <mergeCell ref="O315:Q315"/>
    <mergeCell ref="S315:U315"/>
    <mergeCell ref="W315:Y315"/>
    <mergeCell ref="AA315:AC315"/>
    <mergeCell ref="AE315:AG315"/>
    <mergeCell ref="H314:I314"/>
    <mergeCell ref="L314:M314"/>
    <mergeCell ref="P314:Q314"/>
    <mergeCell ref="T314:U314"/>
    <mergeCell ref="X314:Y314"/>
    <mergeCell ref="AB314:AC314"/>
    <mergeCell ref="AN312:AO312"/>
    <mergeCell ref="H313:I313"/>
    <mergeCell ref="L313:M313"/>
    <mergeCell ref="P313:Q313"/>
    <mergeCell ref="T313:U313"/>
    <mergeCell ref="X313:Y313"/>
    <mergeCell ref="AB313:AC313"/>
    <mergeCell ref="AF313:AG313"/>
    <mergeCell ref="AJ313:AK313"/>
    <mergeCell ref="AN313:AO313"/>
    <mergeCell ref="AJ311:AK311"/>
    <mergeCell ref="AN311:AO311"/>
    <mergeCell ref="H312:I312"/>
    <mergeCell ref="L312:M312"/>
    <mergeCell ref="P312:Q312"/>
    <mergeCell ref="T312:U312"/>
    <mergeCell ref="X312:Y312"/>
    <mergeCell ref="AB312:AC312"/>
    <mergeCell ref="AF312:AG312"/>
    <mergeCell ref="AJ312:AK312"/>
    <mergeCell ref="AE310:AG310"/>
    <mergeCell ref="AI310:AK310"/>
    <mergeCell ref="AM310:AO310"/>
    <mergeCell ref="H311:I311"/>
    <mergeCell ref="L311:M311"/>
    <mergeCell ref="P311:Q311"/>
    <mergeCell ref="T311:U311"/>
    <mergeCell ref="X311:Y311"/>
    <mergeCell ref="AB311:AC311"/>
    <mergeCell ref="AF311:AG311"/>
    <mergeCell ref="G310:I310"/>
    <mergeCell ref="K310:M310"/>
    <mergeCell ref="O310:Q310"/>
    <mergeCell ref="S310:U310"/>
    <mergeCell ref="W310:Y310"/>
    <mergeCell ref="AA310:AC310"/>
    <mergeCell ref="AM308:AO308"/>
    <mergeCell ref="G309:I309"/>
    <mergeCell ref="K309:M309"/>
    <mergeCell ref="O309:Q309"/>
    <mergeCell ref="S309:U309"/>
    <mergeCell ref="W309:Y309"/>
    <mergeCell ref="AA309:AC309"/>
    <mergeCell ref="AE309:AG309"/>
    <mergeCell ref="AI309:AK309"/>
    <mergeCell ref="AM309:AO309"/>
    <mergeCell ref="AJ307:AK307"/>
    <mergeCell ref="AN307:AO307"/>
    <mergeCell ref="G308:I308"/>
    <mergeCell ref="K308:M308"/>
    <mergeCell ref="O308:Q308"/>
    <mergeCell ref="S308:U308"/>
    <mergeCell ref="W308:Y308"/>
    <mergeCell ref="AA308:AC308"/>
    <mergeCell ref="AE308:AG308"/>
    <mergeCell ref="AI308:AK308"/>
    <mergeCell ref="AF306:AG306"/>
    <mergeCell ref="AJ306:AK306"/>
    <mergeCell ref="AN306:AO306"/>
    <mergeCell ref="H307:I307"/>
    <mergeCell ref="L307:M307"/>
    <mergeCell ref="P307:Q307"/>
    <mergeCell ref="T307:U307"/>
    <mergeCell ref="X307:Y307"/>
    <mergeCell ref="AB307:AC307"/>
    <mergeCell ref="AF307:AG307"/>
    <mergeCell ref="H306:I306"/>
    <mergeCell ref="L306:M306"/>
    <mergeCell ref="P306:Q306"/>
    <mergeCell ref="T306:U306"/>
    <mergeCell ref="X306:Y306"/>
    <mergeCell ref="AB306:AC306"/>
    <mergeCell ref="AM304:AO304"/>
    <mergeCell ref="H305:I305"/>
    <mergeCell ref="L305:M305"/>
    <mergeCell ref="P305:Q305"/>
    <mergeCell ref="T305:U305"/>
    <mergeCell ref="X305:Y305"/>
    <mergeCell ref="AB305:AC305"/>
    <mergeCell ref="AF305:AG305"/>
    <mergeCell ref="AJ305:AK305"/>
    <mergeCell ref="AN305:AO305"/>
    <mergeCell ref="AI303:AK303"/>
    <mergeCell ref="AM303:AO303"/>
    <mergeCell ref="G304:I304"/>
    <mergeCell ref="K304:M304"/>
    <mergeCell ref="O304:Q304"/>
    <mergeCell ref="S304:U304"/>
    <mergeCell ref="W304:Y304"/>
    <mergeCell ref="AA304:AC304"/>
    <mergeCell ref="AE304:AG304"/>
    <mergeCell ref="AI304:AK304"/>
    <mergeCell ref="AF302:AG302"/>
    <mergeCell ref="AJ302:AK302"/>
    <mergeCell ref="AN302:AO302"/>
    <mergeCell ref="G303:I303"/>
    <mergeCell ref="K303:M303"/>
    <mergeCell ref="O303:Q303"/>
    <mergeCell ref="S303:U303"/>
    <mergeCell ref="W303:Y303"/>
    <mergeCell ref="AA303:AC303"/>
    <mergeCell ref="AE303:AG303"/>
    <mergeCell ref="H302:I302"/>
    <mergeCell ref="L302:M302"/>
    <mergeCell ref="P302:Q302"/>
    <mergeCell ref="T302:U302"/>
    <mergeCell ref="X302:Y302"/>
    <mergeCell ref="AB302:AC302"/>
    <mergeCell ref="AN300:AO300"/>
    <mergeCell ref="H301:I301"/>
    <mergeCell ref="L301:M301"/>
    <mergeCell ref="P301:Q301"/>
    <mergeCell ref="T301:U301"/>
    <mergeCell ref="X301:Y301"/>
    <mergeCell ref="AB301:AC301"/>
    <mergeCell ref="AF301:AG301"/>
    <mergeCell ref="AJ301:AK301"/>
    <mergeCell ref="AN301:AO301"/>
    <mergeCell ref="AI299:AK299"/>
    <mergeCell ref="AM299:AO299"/>
    <mergeCell ref="H300:I300"/>
    <mergeCell ref="L300:M300"/>
    <mergeCell ref="P300:Q300"/>
    <mergeCell ref="T300:U300"/>
    <mergeCell ref="X300:Y300"/>
    <mergeCell ref="AB300:AC300"/>
    <mergeCell ref="AF300:AG300"/>
    <mergeCell ref="AJ300:AK300"/>
    <mergeCell ref="AE298:AG298"/>
    <mergeCell ref="AI298:AK298"/>
    <mergeCell ref="AM298:AO298"/>
    <mergeCell ref="G299:I299"/>
    <mergeCell ref="K299:M299"/>
    <mergeCell ref="O299:Q299"/>
    <mergeCell ref="S299:U299"/>
    <mergeCell ref="W299:Y299"/>
    <mergeCell ref="AA299:AC299"/>
    <mergeCell ref="AE299:AG299"/>
    <mergeCell ref="G298:I298"/>
    <mergeCell ref="K298:M298"/>
    <mergeCell ref="O298:Q298"/>
    <mergeCell ref="S298:U298"/>
    <mergeCell ref="W298:Y298"/>
    <mergeCell ref="AA298:AC298"/>
    <mergeCell ref="AN296:AO296"/>
    <mergeCell ref="H297:I297"/>
    <mergeCell ref="L297:M297"/>
    <mergeCell ref="P297:Q297"/>
    <mergeCell ref="T297:U297"/>
    <mergeCell ref="X297:Y297"/>
    <mergeCell ref="AB297:AC297"/>
    <mergeCell ref="AF297:AG297"/>
    <mergeCell ref="AJ297:AK297"/>
    <mergeCell ref="AN297:AO297"/>
    <mergeCell ref="AJ295:AK295"/>
    <mergeCell ref="AN295:AO295"/>
    <mergeCell ref="H296:I296"/>
    <mergeCell ref="L296:M296"/>
    <mergeCell ref="P296:Q296"/>
    <mergeCell ref="T296:U296"/>
    <mergeCell ref="X296:Y296"/>
    <mergeCell ref="AB296:AC296"/>
    <mergeCell ref="AF296:AG296"/>
    <mergeCell ref="AJ296:AK296"/>
    <mergeCell ref="AE294:AG294"/>
    <mergeCell ref="AI294:AK294"/>
    <mergeCell ref="AM294:AO294"/>
    <mergeCell ref="H295:I295"/>
    <mergeCell ref="L295:M295"/>
    <mergeCell ref="P295:Q295"/>
    <mergeCell ref="T295:U295"/>
    <mergeCell ref="X295:Y295"/>
    <mergeCell ref="AB295:AC295"/>
    <mergeCell ref="AF295:AG295"/>
    <mergeCell ref="G294:I294"/>
    <mergeCell ref="K294:M294"/>
    <mergeCell ref="O294:Q294"/>
    <mergeCell ref="S294:U294"/>
    <mergeCell ref="W294:Y294"/>
    <mergeCell ref="AA294:AC294"/>
    <mergeCell ref="AN292:AO292"/>
    <mergeCell ref="G293:I293"/>
    <mergeCell ref="K293:M293"/>
    <mergeCell ref="O293:Q293"/>
    <mergeCell ref="S293:U293"/>
    <mergeCell ref="W293:Y293"/>
    <mergeCell ref="AA293:AC293"/>
    <mergeCell ref="AE293:AG293"/>
    <mergeCell ref="AI293:AK293"/>
    <mergeCell ref="AM293:AO293"/>
    <mergeCell ref="AJ291:AK291"/>
    <mergeCell ref="AN291:AO291"/>
    <mergeCell ref="H292:I292"/>
    <mergeCell ref="L292:M292"/>
    <mergeCell ref="P292:Q292"/>
    <mergeCell ref="T292:U292"/>
    <mergeCell ref="X292:Y292"/>
    <mergeCell ref="AB292:AC292"/>
    <mergeCell ref="AF292:AG292"/>
    <mergeCell ref="AJ292:AK292"/>
    <mergeCell ref="AF290:AG290"/>
    <mergeCell ref="AJ290:AK290"/>
    <mergeCell ref="AN290:AO290"/>
    <mergeCell ref="H291:I291"/>
    <mergeCell ref="L291:M291"/>
    <mergeCell ref="P291:Q291"/>
    <mergeCell ref="T291:U291"/>
    <mergeCell ref="X291:Y291"/>
    <mergeCell ref="AB291:AC291"/>
    <mergeCell ref="AF291:AG291"/>
    <mergeCell ref="H290:I290"/>
    <mergeCell ref="L290:M290"/>
    <mergeCell ref="P290:Q290"/>
    <mergeCell ref="T290:U290"/>
    <mergeCell ref="X290:Y290"/>
    <mergeCell ref="AB290:AC290"/>
    <mergeCell ref="AM288:AO288"/>
    <mergeCell ref="H289:I289"/>
    <mergeCell ref="L289:M289"/>
    <mergeCell ref="P289:Q289"/>
    <mergeCell ref="T289:U289"/>
    <mergeCell ref="X289:Y289"/>
    <mergeCell ref="AB289:AC289"/>
    <mergeCell ref="AF289:AG289"/>
    <mergeCell ref="AJ289:AK289"/>
    <mergeCell ref="AN289:AO289"/>
    <mergeCell ref="AI287:AK287"/>
    <mergeCell ref="AM287:AO287"/>
    <mergeCell ref="G288:I288"/>
    <mergeCell ref="K288:M288"/>
    <mergeCell ref="O288:Q288"/>
    <mergeCell ref="S288:U288"/>
    <mergeCell ref="W288:Y288"/>
    <mergeCell ref="AA288:AC288"/>
    <mergeCell ref="AE288:AG288"/>
    <mergeCell ref="AI288:AK288"/>
    <mergeCell ref="AF286:AG286"/>
    <mergeCell ref="AJ286:AK286"/>
    <mergeCell ref="AN286:AO286"/>
    <mergeCell ref="G287:I287"/>
    <mergeCell ref="K287:M287"/>
    <mergeCell ref="O287:Q287"/>
    <mergeCell ref="S287:U287"/>
    <mergeCell ref="W287:Y287"/>
    <mergeCell ref="AA287:AC287"/>
    <mergeCell ref="AE287:AG287"/>
    <mergeCell ref="H286:I286"/>
    <mergeCell ref="L286:M286"/>
    <mergeCell ref="P286:Q286"/>
    <mergeCell ref="T286:U286"/>
    <mergeCell ref="X286:Y286"/>
    <mergeCell ref="AB286:AC286"/>
    <mergeCell ref="AN284:AO284"/>
    <mergeCell ref="H285:I285"/>
    <mergeCell ref="L285:M285"/>
    <mergeCell ref="P285:Q285"/>
    <mergeCell ref="T285:U285"/>
    <mergeCell ref="X285:Y285"/>
    <mergeCell ref="AB285:AC285"/>
    <mergeCell ref="AF285:AG285"/>
    <mergeCell ref="AJ285:AK285"/>
    <mergeCell ref="AN285:AO285"/>
    <mergeCell ref="AJ283:AK283"/>
    <mergeCell ref="AN283:AO283"/>
    <mergeCell ref="H284:I284"/>
    <mergeCell ref="L284:M284"/>
    <mergeCell ref="P284:Q284"/>
    <mergeCell ref="T284:U284"/>
    <mergeCell ref="X284:Y284"/>
    <mergeCell ref="AB284:AC284"/>
    <mergeCell ref="AF284:AG284"/>
    <mergeCell ref="AJ284:AK284"/>
    <mergeCell ref="AE282:AG282"/>
    <mergeCell ref="AI282:AK282"/>
    <mergeCell ref="AM282:AO282"/>
    <mergeCell ref="H283:I283"/>
    <mergeCell ref="L283:M283"/>
    <mergeCell ref="P283:Q283"/>
    <mergeCell ref="T283:U283"/>
    <mergeCell ref="X283:Y283"/>
    <mergeCell ref="AB283:AC283"/>
    <mergeCell ref="AF283:AG283"/>
    <mergeCell ref="G282:I282"/>
    <mergeCell ref="K282:M282"/>
    <mergeCell ref="O282:Q282"/>
    <mergeCell ref="S282:U282"/>
    <mergeCell ref="W282:Y282"/>
    <mergeCell ref="AA282:AC282"/>
    <mergeCell ref="AM280:AO280"/>
    <mergeCell ref="G281:I281"/>
    <mergeCell ref="K281:M281"/>
    <mergeCell ref="O281:Q281"/>
    <mergeCell ref="S281:U281"/>
    <mergeCell ref="W281:Y281"/>
    <mergeCell ref="AA281:AC281"/>
    <mergeCell ref="AE281:AG281"/>
    <mergeCell ref="AI281:AK281"/>
    <mergeCell ref="AM281:AO281"/>
    <mergeCell ref="AI279:AK279"/>
    <mergeCell ref="AM279:AO279"/>
    <mergeCell ref="G280:I280"/>
    <mergeCell ref="K280:M280"/>
    <mergeCell ref="O280:Q280"/>
    <mergeCell ref="S280:U280"/>
    <mergeCell ref="W280:Y280"/>
    <mergeCell ref="AA280:AC280"/>
    <mergeCell ref="AE280:AG280"/>
    <mergeCell ref="AI280:AK280"/>
    <mergeCell ref="AF278:AG278"/>
    <mergeCell ref="AJ278:AK278"/>
    <mergeCell ref="AN278:AO278"/>
    <mergeCell ref="G279:I279"/>
    <mergeCell ref="K279:M279"/>
    <mergeCell ref="O279:Q279"/>
    <mergeCell ref="S279:U279"/>
    <mergeCell ref="W279:Y279"/>
    <mergeCell ref="AA279:AC279"/>
    <mergeCell ref="AE279:AG279"/>
    <mergeCell ref="AF277:AG277"/>
    <mergeCell ref="AJ277:AK277"/>
    <mergeCell ref="AN277:AO277"/>
    <mergeCell ref="A278:E278"/>
    <mergeCell ref="H278:I278"/>
    <mergeCell ref="L278:M278"/>
    <mergeCell ref="P278:Q278"/>
    <mergeCell ref="T278:U278"/>
    <mergeCell ref="X278:Y278"/>
    <mergeCell ref="AB278:AC278"/>
    <mergeCell ref="AE276:AG276"/>
    <mergeCell ref="AI276:AK276"/>
    <mergeCell ref="AM276:AO276"/>
    <mergeCell ref="A277:E277"/>
    <mergeCell ref="H277:I277"/>
    <mergeCell ref="L277:M277"/>
    <mergeCell ref="P277:Q277"/>
    <mergeCell ref="T277:U277"/>
    <mergeCell ref="X277:Y277"/>
    <mergeCell ref="AB277:AC277"/>
    <mergeCell ref="G276:I276"/>
    <mergeCell ref="K276:M276"/>
    <mergeCell ref="O276:Q276"/>
    <mergeCell ref="S276:U276"/>
    <mergeCell ref="W276:Y276"/>
    <mergeCell ref="AA276:AC276"/>
    <mergeCell ref="AN274:AO274"/>
    <mergeCell ref="G275:I275"/>
    <mergeCell ref="K275:M275"/>
    <mergeCell ref="O275:Q275"/>
    <mergeCell ref="S275:U275"/>
    <mergeCell ref="W275:Y275"/>
    <mergeCell ref="AA275:AC275"/>
    <mergeCell ref="AE275:AG275"/>
    <mergeCell ref="AI275:AK275"/>
    <mergeCell ref="AM275:AO275"/>
    <mergeCell ref="AJ273:AK273"/>
    <mergeCell ref="AN273:AO273"/>
    <mergeCell ref="H274:I274"/>
    <mergeCell ref="L274:M274"/>
    <mergeCell ref="P274:Q274"/>
    <mergeCell ref="T274:U274"/>
    <mergeCell ref="X274:Y274"/>
    <mergeCell ref="AB274:AC274"/>
    <mergeCell ref="AF274:AG274"/>
    <mergeCell ref="AJ274:AK274"/>
    <mergeCell ref="AE272:AG272"/>
    <mergeCell ref="AI272:AK272"/>
    <mergeCell ref="AM272:AO272"/>
    <mergeCell ref="H273:I273"/>
    <mergeCell ref="L273:M273"/>
    <mergeCell ref="P273:Q273"/>
    <mergeCell ref="T273:U273"/>
    <mergeCell ref="X273:Y273"/>
    <mergeCell ref="AB273:AC273"/>
    <mergeCell ref="AF273:AG273"/>
    <mergeCell ref="G272:I272"/>
    <mergeCell ref="K272:M272"/>
    <mergeCell ref="O272:Q272"/>
    <mergeCell ref="S272:U272"/>
    <mergeCell ref="W272:Y272"/>
    <mergeCell ref="AA272:AC272"/>
    <mergeCell ref="AN270:AO270"/>
    <mergeCell ref="G271:I271"/>
    <mergeCell ref="K271:M271"/>
    <mergeCell ref="O271:Q271"/>
    <mergeCell ref="S271:U271"/>
    <mergeCell ref="W271:Y271"/>
    <mergeCell ref="AA271:AC271"/>
    <mergeCell ref="AE271:AG271"/>
    <mergeCell ref="AI271:AK271"/>
    <mergeCell ref="AM271:AO271"/>
    <mergeCell ref="AJ269:AK269"/>
    <mergeCell ref="AN269:AO269"/>
    <mergeCell ref="H270:I270"/>
    <mergeCell ref="L270:M270"/>
    <mergeCell ref="P270:Q270"/>
    <mergeCell ref="T270:U270"/>
    <mergeCell ref="X270:Y270"/>
    <mergeCell ref="AB270:AC270"/>
    <mergeCell ref="AF270:AG270"/>
    <mergeCell ref="AJ270:AK270"/>
    <mergeCell ref="AE268:AG268"/>
    <mergeCell ref="AI268:AK268"/>
    <mergeCell ref="AM268:AO268"/>
    <mergeCell ref="H269:I269"/>
    <mergeCell ref="L269:M269"/>
    <mergeCell ref="P269:Q269"/>
    <mergeCell ref="T269:U269"/>
    <mergeCell ref="X269:Y269"/>
    <mergeCell ref="AB269:AC269"/>
    <mergeCell ref="AF269:AG269"/>
    <mergeCell ref="G268:I268"/>
    <mergeCell ref="K268:M268"/>
    <mergeCell ref="O268:Q268"/>
    <mergeCell ref="S268:U268"/>
    <mergeCell ref="W268:Y268"/>
    <mergeCell ref="AA268:AC268"/>
    <mergeCell ref="AN266:AO266"/>
    <mergeCell ref="G267:I267"/>
    <mergeCell ref="K267:M267"/>
    <mergeCell ref="O267:Q267"/>
    <mergeCell ref="S267:U267"/>
    <mergeCell ref="W267:Y267"/>
    <mergeCell ref="AA267:AC267"/>
    <mergeCell ref="AE267:AG267"/>
    <mergeCell ref="AI267:AK267"/>
    <mergeCell ref="AM267:AO267"/>
    <mergeCell ref="AJ265:AK265"/>
    <mergeCell ref="AN265:AO265"/>
    <mergeCell ref="H266:I266"/>
    <mergeCell ref="L266:M266"/>
    <mergeCell ref="P266:Q266"/>
    <mergeCell ref="T266:U266"/>
    <mergeCell ref="X266:Y266"/>
    <mergeCell ref="AB266:AC266"/>
    <mergeCell ref="AF266:AG266"/>
    <mergeCell ref="AJ266:AK266"/>
    <mergeCell ref="AE264:AG264"/>
    <mergeCell ref="AI264:AK264"/>
    <mergeCell ref="AM264:AO264"/>
    <mergeCell ref="H265:I265"/>
    <mergeCell ref="L265:M265"/>
    <mergeCell ref="P265:Q265"/>
    <mergeCell ref="T265:U265"/>
    <mergeCell ref="X265:Y265"/>
    <mergeCell ref="AB265:AC265"/>
    <mergeCell ref="AF265:AG265"/>
    <mergeCell ref="G264:I264"/>
    <mergeCell ref="K264:M264"/>
    <mergeCell ref="O264:Q264"/>
    <mergeCell ref="S264:U264"/>
    <mergeCell ref="W264:Y264"/>
    <mergeCell ref="AA264:AC264"/>
    <mergeCell ref="AN262:AO262"/>
    <mergeCell ref="G263:I263"/>
    <mergeCell ref="K263:M263"/>
    <mergeCell ref="O263:Q263"/>
    <mergeCell ref="S263:U263"/>
    <mergeCell ref="W263:Y263"/>
    <mergeCell ref="AA263:AC263"/>
    <mergeCell ref="AE263:AG263"/>
    <mergeCell ref="AI263:AK263"/>
    <mergeCell ref="AM263:AO263"/>
    <mergeCell ref="AJ261:AK261"/>
    <mergeCell ref="AN261:AO261"/>
    <mergeCell ref="H262:I262"/>
    <mergeCell ref="L262:M262"/>
    <mergeCell ref="P262:Q262"/>
    <mergeCell ref="T262:U262"/>
    <mergeCell ref="X262:Y262"/>
    <mergeCell ref="AB262:AC262"/>
    <mergeCell ref="AF262:AG262"/>
    <mergeCell ref="AJ262:AK262"/>
    <mergeCell ref="AF260:AG260"/>
    <mergeCell ref="AJ260:AK260"/>
    <mergeCell ref="AN260:AO260"/>
    <mergeCell ref="H261:I261"/>
    <mergeCell ref="L261:M261"/>
    <mergeCell ref="P261:Q261"/>
    <mergeCell ref="T261:U261"/>
    <mergeCell ref="X261:Y261"/>
    <mergeCell ref="AB261:AC261"/>
    <mergeCell ref="AF261:AG261"/>
    <mergeCell ref="H260:I260"/>
    <mergeCell ref="L260:M260"/>
    <mergeCell ref="P260:Q260"/>
    <mergeCell ref="T260:U260"/>
    <mergeCell ref="X260:Y260"/>
    <mergeCell ref="AB260:AC260"/>
    <mergeCell ref="AN258:AO258"/>
    <mergeCell ref="H259:I259"/>
    <mergeCell ref="L259:M259"/>
    <mergeCell ref="P259:Q259"/>
    <mergeCell ref="T259:U259"/>
    <mergeCell ref="X259:Y259"/>
    <mergeCell ref="AB259:AC259"/>
    <mergeCell ref="AF259:AG259"/>
    <mergeCell ref="AJ259:AK259"/>
    <mergeCell ref="AN259:AO259"/>
    <mergeCell ref="AI257:AK257"/>
    <mergeCell ref="AM257:AO257"/>
    <mergeCell ref="H258:I258"/>
    <mergeCell ref="L258:M258"/>
    <mergeCell ref="P258:Q258"/>
    <mergeCell ref="T258:U258"/>
    <mergeCell ref="X258:Y258"/>
    <mergeCell ref="AB258:AC258"/>
    <mergeCell ref="AF258:AG258"/>
    <mergeCell ref="AJ258:AK258"/>
    <mergeCell ref="AE256:AG256"/>
    <mergeCell ref="AI256:AK256"/>
    <mergeCell ref="AM256:AO256"/>
    <mergeCell ref="G257:I257"/>
    <mergeCell ref="K257:M257"/>
    <mergeCell ref="O257:Q257"/>
    <mergeCell ref="S257:U257"/>
    <mergeCell ref="W257:Y257"/>
    <mergeCell ref="AA257:AC257"/>
    <mergeCell ref="AE257:AG257"/>
    <mergeCell ref="G256:I256"/>
    <mergeCell ref="K256:M256"/>
    <mergeCell ref="O256:Q256"/>
    <mergeCell ref="S256:U256"/>
    <mergeCell ref="W256:Y256"/>
    <mergeCell ref="AA256:AC256"/>
    <mergeCell ref="AN254:AO254"/>
    <mergeCell ref="H255:I255"/>
    <mergeCell ref="L255:M255"/>
    <mergeCell ref="P255:Q255"/>
    <mergeCell ref="T255:U255"/>
    <mergeCell ref="X255:Y255"/>
    <mergeCell ref="AB255:AC255"/>
    <mergeCell ref="AF255:AG255"/>
    <mergeCell ref="AJ255:AK255"/>
    <mergeCell ref="AN255:AO255"/>
    <mergeCell ref="AJ253:AK253"/>
    <mergeCell ref="AN253:AO253"/>
    <mergeCell ref="H254:I254"/>
    <mergeCell ref="L254:M254"/>
    <mergeCell ref="P254:Q254"/>
    <mergeCell ref="T254:U254"/>
    <mergeCell ref="X254:Y254"/>
    <mergeCell ref="AB254:AC254"/>
    <mergeCell ref="AF254:AG254"/>
    <mergeCell ref="AJ254:AK254"/>
    <mergeCell ref="AE252:AG252"/>
    <mergeCell ref="AI252:AK252"/>
    <mergeCell ref="AM252:AO252"/>
    <mergeCell ref="H253:I253"/>
    <mergeCell ref="L253:M253"/>
    <mergeCell ref="P253:Q253"/>
    <mergeCell ref="T253:U253"/>
    <mergeCell ref="X253:Y253"/>
    <mergeCell ref="AB253:AC253"/>
    <mergeCell ref="AF253:AG253"/>
    <mergeCell ref="G252:I252"/>
    <mergeCell ref="K252:M252"/>
    <mergeCell ref="O252:Q252"/>
    <mergeCell ref="S252:U252"/>
    <mergeCell ref="W252:Y252"/>
    <mergeCell ref="AA252:AC252"/>
    <mergeCell ref="AN250:AO250"/>
    <mergeCell ref="G251:I251"/>
    <mergeCell ref="K251:M251"/>
    <mergeCell ref="O251:Q251"/>
    <mergeCell ref="S251:U251"/>
    <mergeCell ref="W251:Y251"/>
    <mergeCell ref="AA251:AC251"/>
    <mergeCell ref="AE251:AG251"/>
    <mergeCell ref="AI251:AK251"/>
    <mergeCell ref="AM251:AO251"/>
    <mergeCell ref="AJ249:AK249"/>
    <mergeCell ref="AN249:AO249"/>
    <mergeCell ref="H250:I250"/>
    <mergeCell ref="L250:M250"/>
    <mergeCell ref="P250:Q250"/>
    <mergeCell ref="T250:U250"/>
    <mergeCell ref="X250:Y250"/>
    <mergeCell ref="AB250:AC250"/>
    <mergeCell ref="AF250:AG250"/>
    <mergeCell ref="AJ250:AK250"/>
    <mergeCell ref="AE248:AG248"/>
    <mergeCell ref="AI248:AK248"/>
    <mergeCell ref="AM248:AO248"/>
    <mergeCell ref="H249:I249"/>
    <mergeCell ref="L249:M249"/>
    <mergeCell ref="P249:Q249"/>
    <mergeCell ref="T249:U249"/>
    <mergeCell ref="X249:Y249"/>
    <mergeCell ref="AB249:AC249"/>
    <mergeCell ref="AF249:AG249"/>
    <mergeCell ref="G248:I248"/>
    <mergeCell ref="K248:M248"/>
    <mergeCell ref="O248:Q248"/>
    <mergeCell ref="S248:U248"/>
    <mergeCell ref="W248:Y248"/>
    <mergeCell ref="AA248:AC248"/>
    <mergeCell ref="AN246:AO246"/>
    <mergeCell ref="G247:I247"/>
    <mergeCell ref="K247:M247"/>
    <mergeCell ref="O247:Q247"/>
    <mergeCell ref="S247:U247"/>
    <mergeCell ref="W247:Y247"/>
    <mergeCell ref="AA247:AC247"/>
    <mergeCell ref="AE247:AG247"/>
    <mergeCell ref="AI247:AK247"/>
    <mergeCell ref="AM247:AO247"/>
    <mergeCell ref="AJ245:AK245"/>
    <mergeCell ref="AN245:AO245"/>
    <mergeCell ref="H246:I246"/>
    <mergeCell ref="L246:M246"/>
    <mergeCell ref="P246:Q246"/>
    <mergeCell ref="T246:U246"/>
    <mergeCell ref="X246:Y246"/>
    <mergeCell ref="AB246:AC246"/>
    <mergeCell ref="AF246:AG246"/>
    <mergeCell ref="AJ246:AK246"/>
    <mergeCell ref="AE244:AG244"/>
    <mergeCell ref="AI244:AK244"/>
    <mergeCell ref="AM244:AO244"/>
    <mergeCell ref="H245:I245"/>
    <mergeCell ref="L245:M245"/>
    <mergeCell ref="P245:Q245"/>
    <mergeCell ref="T245:U245"/>
    <mergeCell ref="X245:Y245"/>
    <mergeCell ref="AB245:AC245"/>
    <mergeCell ref="AF245:AG245"/>
    <mergeCell ref="G244:I244"/>
    <mergeCell ref="K244:M244"/>
    <mergeCell ref="O244:Q244"/>
    <mergeCell ref="S244:U244"/>
    <mergeCell ref="W244:Y244"/>
    <mergeCell ref="AA244:AC244"/>
    <mergeCell ref="AN242:AO242"/>
    <mergeCell ref="G243:I243"/>
    <mergeCell ref="K243:M243"/>
    <mergeCell ref="O243:Q243"/>
    <mergeCell ref="S243:U243"/>
    <mergeCell ref="W243:Y243"/>
    <mergeCell ref="AA243:AC243"/>
    <mergeCell ref="AE243:AG243"/>
    <mergeCell ref="AI243:AK243"/>
    <mergeCell ref="AM243:AO243"/>
    <mergeCell ref="AJ241:AK241"/>
    <mergeCell ref="AN241:AO241"/>
    <mergeCell ref="H242:I242"/>
    <mergeCell ref="L242:M242"/>
    <mergeCell ref="P242:Q242"/>
    <mergeCell ref="T242:U242"/>
    <mergeCell ref="X242:Y242"/>
    <mergeCell ref="AB242:AC242"/>
    <mergeCell ref="AF242:AG242"/>
    <mergeCell ref="AJ242:AK242"/>
    <mergeCell ref="AE240:AG240"/>
    <mergeCell ref="AI240:AK240"/>
    <mergeCell ref="AM240:AO240"/>
    <mergeCell ref="H241:I241"/>
    <mergeCell ref="L241:M241"/>
    <mergeCell ref="P241:Q241"/>
    <mergeCell ref="T241:U241"/>
    <mergeCell ref="X241:Y241"/>
    <mergeCell ref="AB241:AC241"/>
    <mergeCell ref="AF241:AG241"/>
    <mergeCell ref="G240:I240"/>
    <mergeCell ref="K240:M240"/>
    <mergeCell ref="O240:Q240"/>
    <mergeCell ref="S240:U240"/>
    <mergeCell ref="W240:Y240"/>
    <mergeCell ref="AA240:AC240"/>
    <mergeCell ref="AN238:AO238"/>
    <mergeCell ref="G239:I239"/>
    <mergeCell ref="K239:M239"/>
    <mergeCell ref="O239:Q239"/>
    <mergeCell ref="S239:U239"/>
    <mergeCell ref="W239:Y239"/>
    <mergeCell ref="AA239:AC239"/>
    <mergeCell ref="AE239:AG239"/>
    <mergeCell ref="AI239:AK239"/>
    <mergeCell ref="AM239:AO239"/>
    <mergeCell ref="AJ237:AK237"/>
    <mergeCell ref="AN237:AO237"/>
    <mergeCell ref="H238:I238"/>
    <mergeCell ref="L238:M238"/>
    <mergeCell ref="P238:Q238"/>
    <mergeCell ref="T238:U238"/>
    <mergeCell ref="X238:Y238"/>
    <mergeCell ref="AB238:AC238"/>
    <mergeCell ref="AF238:AG238"/>
    <mergeCell ref="AJ238:AK238"/>
    <mergeCell ref="AE236:AG236"/>
    <mergeCell ref="AI236:AK236"/>
    <mergeCell ref="AM236:AO236"/>
    <mergeCell ref="H237:I237"/>
    <mergeCell ref="L237:M237"/>
    <mergeCell ref="P237:Q237"/>
    <mergeCell ref="T237:U237"/>
    <mergeCell ref="X237:Y237"/>
    <mergeCell ref="AB237:AC237"/>
    <mergeCell ref="AF237:AG237"/>
    <mergeCell ref="G236:I236"/>
    <mergeCell ref="K236:M236"/>
    <mergeCell ref="O236:Q236"/>
    <mergeCell ref="S236:U236"/>
    <mergeCell ref="W236:Y236"/>
    <mergeCell ref="AA236:AC236"/>
    <mergeCell ref="AN234:AO234"/>
    <mergeCell ref="G235:I235"/>
    <mergeCell ref="K235:M235"/>
    <mergeCell ref="O235:Q235"/>
    <mergeCell ref="S235:U235"/>
    <mergeCell ref="W235:Y235"/>
    <mergeCell ref="AA235:AC235"/>
    <mergeCell ref="AE235:AG235"/>
    <mergeCell ref="AI235:AK235"/>
    <mergeCell ref="AM235:AO235"/>
    <mergeCell ref="AJ233:AK233"/>
    <mergeCell ref="AN233:AO233"/>
    <mergeCell ref="H234:I234"/>
    <mergeCell ref="L234:M234"/>
    <mergeCell ref="P234:Q234"/>
    <mergeCell ref="T234:U234"/>
    <mergeCell ref="X234:Y234"/>
    <mergeCell ref="AB234:AC234"/>
    <mergeCell ref="AF234:AG234"/>
    <mergeCell ref="AJ234:AK234"/>
    <mergeCell ref="AE232:AG232"/>
    <mergeCell ref="AI232:AK232"/>
    <mergeCell ref="AM232:AO232"/>
    <mergeCell ref="H233:I233"/>
    <mergeCell ref="L233:M233"/>
    <mergeCell ref="P233:Q233"/>
    <mergeCell ref="T233:U233"/>
    <mergeCell ref="X233:Y233"/>
    <mergeCell ref="AB233:AC233"/>
    <mergeCell ref="AF233:AG233"/>
    <mergeCell ref="G232:I232"/>
    <mergeCell ref="K232:M232"/>
    <mergeCell ref="O232:Q232"/>
    <mergeCell ref="S232:U232"/>
    <mergeCell ref="W232:Y232"/>
    <mergeCell ref="AA232:AC232"/>
    <mergeCell ref="AN230:AO230"/>
    <mergeCell ref="G231:I231"/>
    <mergeCell ref="K231:M231"/>
    <mergeCell ref="O231:Q231"/>
    <mergeCell ref="S231:U231"/>
    <mergeCell ref="W231:Y231"/>
    <mergeCell ref="AA231:AC231"/>
    <mergeCell ref="AE231:AG231"/>
    <mergeCell ref="AI231:AK231"/>
    <mergeCell ref="AM231:AO231"/>
    <mergeCell ref="AJ229:AK229"/>
    <mergeCell ref="AN229:AO229"/>
    <mergeCell ref="H230:I230"/>
    <mergeCell ref="L230:M230"/>
    <mergeCell ref="P230:Q230"/>
    <mergeCell ref="T230:U230"/>
    <mergeCell ref="X230:Y230"/>
    <mergeCell ref="AB230:AC230"/>
    <mergeCell ref="AF230:AG230"/>
    <mergeCell ref="AJ230:AK230"/>
    <mergeCell ref="AE228:AG228"/>
    <mergeCell ref="AI228:AK228"/>
    <mergeCell ref="AM228:AO228"/>
    <mergeCell ref="H229:I229"/>
    <mergeCell ref="L229:M229"/>
    <mergeCell ref="P229:Q229"/>
    <mergeCell ref="T229:U229"/>
    <mergeCell ref="X229:Y229"/>
    <mergeCell ref="AB229:AC229"/>
    <mergeCell ref="AF229:AG229"/>
    <mergeCell ref="G228:I228"/>
    <mergeCell ref="K228:M228"/>
    <mergeCell ref="O228:Q228"/>
    <mergeCell ref="S228:U228"/>
    <mergeCell ref="W228:Y228"/>
    <mergeCell ref="AA228:AC228"/>
    <mergeCell ref="AN226:AO226"/>
    <mergeCell ref="G227:I227"/>
    <mergeCell ref="K227:M227"/>
    <mergeCell ref="O227:Q227"/>
    <mergeCell ref="S227:U227"/>
    <mergeCell ref="W227:Y227"/>
    <mergeCell ref="AA227:AC227"/>
    <mergeCell ref="AE227:AG227"/>
    <mergeCell ref="AI227:AK227"/>
    <mergeCell ref="AM227:AO227"/>
    <mergeCell ref="AJ225:AK225"/>
    <mergeCell ref="AN225:AO225"/>
    <mergeCell ref="H226:I226"/>
    <mergeCell ref="L226:M226"/>
    <mergeCell ref="P226:Q226"/>
    <mergeCell ref="T226:U226"/>
    <mergeCell ref="X226:Y226"/>
    <mergeCell ref="AB226:AC226"/>
    <mergeCell ref="AF226:AG226"/>
    <mergeCell ref="AJ226:AK226"/>
    <mergeCell ref="AF224:AG224"/>
    <mergeCell ref="AJ224:AK224"/>
    <mergeCell ref="AN224:AO224"/>
    <mergeCell ref="H225:I225"/>
    <mergeCell ref="L225:M225"/>
    <mergeCell ref="P225:Q225"/>
    <mergeCell ref="T225:U225"/>
    <mergeCell ref="X225:Y225"/>
    <mergeCell ref="AB225:AC225"/>
    <mergeCell ref="AF225:AG225"/>
    <mergeCell ref="H224:I224"/>
    <mergeCell ref="L224:M224"/>
    <mergeCell ref="P224:Q224"/>
    <mergeCell ref="T224:U224"/>
    <mergeCell ref="X224:Y224"/>
    <mergeCell ref="AB224:AC224"/>
    <mergeCell ref="AM222:AO222"/>
    <mergeCell ref="G223:I223"/>
    <mergeCell ref="K223:M223"/>
    <mergeCell ref="O223:Q223"/>
    <mergeCell ref="S223:U223"/>
    <mergeCell ref="W223:Y223"/>
    <mergeCell ref="AA223:AC223"/>
    <mergeCell ref="AE223:AG223"/>
    <mergeCell ref="AI223:AK223"/>
    <mergeCell ref="AM223:AO223"/>
    <mergeCell ref="AJ221:AK221"/>
    <mergeCell ref="AN221:AO221"/>
    <mergeCell ref="G222:I222"/>
    <mergeCell ref="K222:M222"/>
    <mergeCell ref="O222:Q222"/>
    <mergeCell ref="S222:U222"/>
    <mergeCell ref="W222:Y222"/>
    <mergeCell ref="AA222:AC222"/>
    <mergeCell ref="AE222:AG222"/>
    <mergeCell ref="AI222:AK222"/>
    <mergeCell ref="AF220:AG220"/>
    <mergeCell ref="AJ220:AK220"/>
    <mergeCell ref="AN220:AO220"/>
    <mergeCell ref="H221:I221"/>
    <mergeCell ref="L221:M221"/>
    <mergeCell ref="P221:Q221"/>
    <mergeCell ref="T221:U221"/>
    <mergeCell ref="X221:Y221"/>
    <mergeCell ref="AB221:AC221"/>
    <mergeCell ref="AF221:AG221"/>
    <mergeCell ref="H220:I220"/>
    <mergeCell ref="L220:M220"/>
    <mergeCell ref="P220:Q220"/>
    <mergeCell ref="T220:U220"/>
    <mergeCell ref="X220:Y220"/>
    <mergeCell ref="AB220:AC220"/>
    <mergeCell ref="AM218:AO218"/>
    <mergeCell ref="G219:I219"/>
    <mergeCell ref="K219:M219"/>
    <mergeCell ref="O219:Q219"/>
    <mergeCell ref="S219:U219"/>
    <mergeCell ref="W219:Y219"/>
    <mergeCell ref="AA219:AC219"/>
    <mergeCell ref="AE219:AG219"/>
    <mergeCell ref="AI219:AK219"/>
    <mergeCell ref="AM219:AO219"/>
    <mergeCell ref="AJ217:AK217"/>
    <mergeCell ref="AN217:AO217"/>
    <mergeCell ref="G218:I218"/>
    <mergeCell ref="K218:M218"/>
    <mergeCell ref="O218:Q218"/>
    <mergeCell ref="S218:U218"/>
    <mergeCell ref="W218:Y218"/>
    <mergeCell ref="AA218:AC218"/>
    <mergeCell ref="AE218:AG218"/>
    <mergeCell ref="AI218:AK218"/>
    <mergeCell ref="AF216:AG216"/>
    <mergeCell ref="AJ216:AK216"/>
    <mergeCell ref="AN216:AO216"/>
    <mergeCell ref="H217:I217"/>
    <mergeCell ref="L217:M217"/>
    <mergeCell ref="P217:Q217"/>
    <mergeCell ref="T217:U217"/>
    <mergeCell ref="X217:Y217"/>
    <mergeCell ref="AB217:AC217"/>
    <mergeCell ref="AF217:AG217"/>
    <mergeCell ref="H216:I216"/>
    <mergeCell ref="L216:M216"/>
    <mergeCell ref="P216:Q216"/>
    <mergeCell ref="T216:U216"/>
    <mergeCell ref="X216:Y216"/>
    <mergeCell ref="AB216:AC216"/>
    <mergeCell ref="AM214:AO214"/>
    <mergeCell ref="G215:I215"/>
    <mergeCell ref="K215:M215"/>
    <mergeCell ref="O215:Q215"/>
    <mergeCell ref="S215:U215"/>
    <mergeCell ref="W215:Y215"/>
    <mergeCell ref="AA215:AC215"/>
    <mergeCell ref="AE215:AG215"/>
    <mergeCell ref="AI215:AK215"/>
    <mergeCell ref="AM215:AO215"/>
    <mergeCell ref="AJ213:AK213"/>
    <mergeCell ref="AN213:AO213"/>
    <mergeCell ref="G214:I214"/>
    <mergeCell ref="K214:M214"/>
    <mergeCell ref="O214:Q214"/>
    <mergeCell ref="S214:U214"/>
    <mergeCell ref="W214:Y214"/>
    <mergeCell ref="AA214:AC214"/>
    <mergeCell ref="AE214:AG214"/>
    <mergeCell ref="AI214:AK214"/>
    <mergeCell ref="AF212:AG212"/>
    <mergeCell ref="AJ212:AK212"/>
    <mergeCell ref="AN212:AO212"/>
    <mergeCell ref="H213:I213"/>
    <mergeCell ref="L213:M213"/>
    <mergeCell ref="P213:Q213"/>
    <mergeCell ref="T213:U213"/>
    <mergeCell ref="X213:Y213"/>
    <mergeCell ref="AB213:AC213"/>
    <mergeCell ref="AF213:AG213"/>
    <mergeCell ref="H212:I212"/>
    <mergeCell ref="L212:M212"/>
    <mergeCell ref="P212:Q212"/>
    <mergeCell ref="T212:U212"/>
    <mergeCell ref="X212:Y212"/>
    <mergeCell ref="AB212:AC212"/>
    <mergeCell ref="AM210:AO210"/>
    <mergeCell ref="G211:I211"/>
    <mergeCell ref="K211:M211"/>
    <mergeCell ref="O211:Q211"/>
    <mergeCell ref="S211:U211"/>
    <mergeCell ref="W211:Y211"/>
    <mergeCell ref="AA211:AC211"/>
    <mergeCell ref="AE211:AG211"/>
    <mergeCell ref="AI211:AK211"/>
    <mergeCell ref="AM211:AO211"/>
    <mergeCell ref="AJ209:AK209"/>
    <mergeCell ref="AN209:AO209"/>
    <mergeCell ref="G210:I210"/>
    <mergeCell ref="K210:M210"/>
    <mergeCell ref="O210:Q210"/>
    <mergeCell ref="S210:U210"/>
    <mergeCell ref="W210:Y210"/>
    <mergeCell ref="AA210:AC210"/>
    <mergeCell ref="AE210:AG210"/>
    <mergeCell ref="AI210:AK210"/>
    <mergeCell ref="AF208:AG208"/>
    <mergeCell ref="AJ208:AK208"/>
    <mergeCell ref="AN208:AO208"/>
    <mergeCell ref="H209:I209"/>
    <mergeCell ref="L209:M209"/>
    <mergeCell ref="P209:Q209"/>
    <mergeCell ref="T209:U209"/>
    <mergeCell ref="X209:Y209"/>
    <mergeCell ref="AB209:AC209"/>
    <mergeCell ref="AF209:AG209"/>
    <mergeCell ref="H208:I208"/>
    <mergeCell ref="L208:M208"/>
    <mergeCell ref="P208:Q208"/>
    <mergeCell ref="T208:U208"/>
    <mergeCell ref="X208:Y208"/>
    <mergeCell ref="AB208:AC208"/>
    <mergeCell ref="AN206:AO206"/>
    <mergeCell ref="H207:I207"/>
    <mergeCell ref="L207:M207"/>
    <mergeCell ref="P207:Q207"/>
    <mergeCell ref="T207:U207"/>
    <mergeCell ref="X207:Y207"/>
    <mergeCell ref="AB207:AC207"/>
    <mergeCell ref="AF207:AG207"/>
    <mergeCell ref="AJ207:AK207"/>
    <mergeCell ref="AN207:AO207"/>
    <mergeCell ref="AJ205:AK205"/>
    <mergeCell ref="AN205:AO205"/>
    <mergeCell ref="H206:I206"/>
    <mergeCell ref="L206:M206"/>
    <mergeCell ref="P206:Q206"/>
    <mergeCell ref="T206:U206"/>
    <mergeCell ref="X206:Y206"/>
    <mergeCell ref="AB206:AC206"/>
    <mergeCell ref="AF206:AG206"/>
    <mergeCell ref="AJ206:AK206"/>
    <mergeCell ref="AF204:AG204"/>
    <mergeCell ref="AJ204:AK204"/>
    <mergeCell ref="AN204:AO204"/>
    <mergeCell ref="H205:I205"/>
    <mergeCell ref="L205:M205"/>
    <mergeCell ref="P205:Q205"/>
    <mergeCell ref="T205:U205"/>
    <mergeCell ref="X205:Y205"/>
    <mergeCell ref="AB205:AC205"/>
    <mergeCell ref="AF205:AG205"/>
    <mergeCell ref="H204:I204"/>
    <mergeCell ref="L204:M204"/>
    <mergeCell ref="P204:Q204"/>
    <mergeCell ref="T204:U204"/>
    <mergeCell ref="X204:Y204"/>
    <mergeCell ref="AB204:AC204"/>
    <mergeCell ref="AM202:AO202"/>
    <mergeCell ref="H203:I203"/>
    <mergeCell ref="L203:M203"/>
    <mergeCell ref="P203:Q203"/>
    <mergeCell ref="T203:U203"/>
    <mergeCell ref="X203:Y203"/>
    <mergeCell ref="AB203:AC203"/>
    <mergeCell ref="AF203:AG203"/>
    <mergeCell ref="AJ203:AK203"/>
    <mergeCell ref="AN203:AO203"/>
    <mergeCell ref="AI201:AK201"/>
    <mergeCell ref="AM201:AO201"/>
    <mergeCell ref="G202:I202"/>
    <mergeCell ref="K202:M202"/>
    <mergeCell ref="O202:Q202"/>
    <mergeCell ref="S202:U202"/>
    <mergeCell ref="W202:Y202"/>
    <mergeCell ref="AA202:AC202"/>
    <mergeCell ref="AE202:AG202"/>
    <mergeCell ref="AI202:AK202"/>
    <mergeCell ref="AE200:AG200"/>
    <mergeCell ref="AI200:AK200"/>
    <mergeCell ref="AM200:AO200"/>
    <mergeCell ref="G201:I201"/>
    <mergeCell ref="K201:M201"/>
    <mergeCell ref="O201:Q201"/>
    <mergeCell ref="S201:U201"/>
    <mergeCell ref="W201:Y201"/>
    <mergeCell ref="AA201:AC201"/>
    <mergeCell ref="AE201:AG201"/>
    <mergeCell ref="G200:I200"/>
    <mergeCell ref="K200:M200"/>
    <mergeCell ref="O200:Q200"/>
    <mergeCell ref="S200:U200"/>
    <mergeCell ref="W200:Y200"/>
    <mergeCell ref="AA200:AC200"/>
    <mergeCell ref="AN198:AO198"/>
    <mergeCell ref="H199:I199"/>
    <mergeCell ref="L199:M199"/>
    <mergeCell ref="P199:Q199"/>
    <mergeCell ref="T199:U199"/>
    <mergeCell ref="X199:Y199"/>
    <mergeCell ref="AB199:AC199"/>
    <mergeCell ref="AF199:AG199"/>
    <mergeCell ref="AJ199:AK199"/>
    <mergeCell ref="AN199:AO199"/>
    <mergeCell ref="AI197:AK197"/>
    <mergeCell ref="AM197:AO197"/>
    <mergeCell ref="H198:I198"/>
    <mergeCell ref="L198:M198"/>
    <mergeCell ref="P198:Q198"/>
    <mergeCell ref="T198:U198"/>
    <mergeCell ref="X198:Y198"/>
    <mergeCell ref="AB198:AC198"/>
    <mergeCell ref="AF198:AG198"/>
    <mergeCell ref="AJ198:AK198"/>
    <mergeCell ref="AE196:AG196"/>
    <mergeCell ref="AI196:AK196"/>
    <mergeCell ref="AM196:AO196"/>
    <mergeCell ref="G197:I197"/>
    <mergeCell ref="K197:M197"/>
    <mergeCell ref="O197:Q197"/>
    <mergeCell ref="S197:U197"/>
    <mergeCell ref="W197:Y197"/>
    <mergeCell ref="AA197:AC197"/>
    <mergeCell ref="AE197:AG197"/>
    <mergeCell ref="G196:I196"/>
    <mergeCell ref="K196:M196"/>
    <mergeCell ref="O196:Q196"/>
    <mergeCell ref="S196:U196"/>
    <mergeCell ref="W196:Y196"/>
    <mergeCell ref="AA196:AC196"/>
    <mergeCell ref="AN194:AO194"/>
    <mergeCell ref="H195:I195"/>
    <mergeCell ref="L195:M195"/>
    <mergeCell ref="P195:Q195"/>
    <mergeCell ref="T195:U195"/>
    <mergeCell ref="X195:Y195"/>
    <mergeCell ref="AB195:AC195"/>
    <mergeCell ref="AF195:AG195"/>
    <mergeCell ref="AJ195:AK195"/>
    <mergeCell ref="AN195:AO195"/>
    <mergeCell ref="AJ193:AK193"/>
    <mergeCell ref="AN193:AO193"/>
    <mergeCell ref="H194:I194"/>
    <mergeCell ref="L194:M194"/>
    <mergeCell ref="P194:Q194"/>
    <mergeCell ref="T194:U194"/>
    <mergeCell ref="X194:Y194"/>
    <mergeCell ref="AB194:AC194"/>
    <mergeCell ref="AF194:AG194"/>
    <mergeCell ref="AJ194:AK194"/>
    <mergeCell ref="AF192:AG192"/>
    <mergeCell ref="AJ192:AK192"/>
    <mergeCell ref="AN192:AO192"/>
    <mergeCell ref="H193:I193"/>
    <mergeCell ref="L193:M193"/>
    <mergeCell ref="P193:Q193"/>
    <mergeCell ref="T193:U193"/>
    <mergeCell ref="X193:Y193"/>
    <mergeCell ref="AB193:AC193"/>
    <mergeCell ref="AF193:AG193"/>
    <mergeCell ref="H192:I192"/>
    <mergeCell ref="L192:M192"/>
    <mergeCell ref="P192:Q192"/>
    <mergeCell ref="T192:U192"/>
    <mergeCell ref="X192:Y192"/>
    <mergeCell ref="AB192:AC192"/>
    <mergeCell ref="AN190:AO190"/>
    <mergeCell ref="H191:I191"/>
    <mergeCell ref="L191:M191"/>
    <mergeCell ref="P191:Q191"/>
    <mergeCell ref="T191:U191"/>
    <mergeCell ref="X191:Y191"/>
    <mergeCell ref="AB191:AC191"/>
    <mergeCell ref="AF191:AG191"/>
    <mergeCell ref="AJ191:AK191"/>
    <mergeCell ref="AN191:AO191"/>
    <mergeCell ref="AJ189:AK189"/>
    <mergeCell ref="AN189:AO189"/>
    <mergeCell ref="H190:I190"/>
    <mergeCell ref="L190:M190"/>
    <mergeCell ref="P190:Q190"/>
    <mergeCell ref="T190:U190"/>
    <mergeCell ref="X190:Y190"/>
    <mergeCell ref="AB190:AC190"/>
    <mergeCell ref="AF190:AG190"/>
    <mergeCell ref="AJ190:AK190"/>
    <mergeCell ref="AE188:AG188"/>
    <mergeCell ref="AI188:AK188"/>
    <mergeCell ref="AM188:AO188"/>
    <mergeCell ref="H189:I189"/>
    <mergeCell ref="L189:M189"/>
    <mergeCell ref="P189:Q189"/>
    <mergeCell ref="T189:U189"/>
    <mergeCell ref="X189:Y189"/>
    <mergeCell ref="AB189:AC189"/>
    <mergeCell ref="AF189:AG189"/>
    <mergeCell ref="G188:I188"/>
    <mergeCell ref="K188:M188"/>
    <mergeCell ref="O188:Q188"/>
    <mergeCell ref="S188:U188"/>
    <mergeCell ref="W188:Y188"/>
    <mergeCell ref="AA188:AC188"/>
    <mergeCell ref="AM186:AO186"/>
    <mergeCell ref="G187:I187"/>
    <mergeCell ref="K187:M187"/>
    <mergeCell ref="O187:Q187"/>
    <mergeCell ref="S187:U187"/>
    <mergeCell ref="W187:Y187"/>
    <mergeCell ref="AA187:AC187"/>
    <mergeCell ref="AE187:AG187"/>
    <mergeCell ref="AI187:AK187"/>
    <mergeCell ref="AM187:AO187"/>
    <mergeCell ref="AJ185:AK185"/>
    <mergeCell ref="AN185:AO185"/>
    <mergeCell ref="G186:I186"/>
    <mergeCell ref="K186:M186"/>
    <mergeCell ref="O186:Q186"/>
    <mergeCell ref="S186:U186"/>
    <mergeCell ref="W186:Y186"/>
    <mergeCell ref="AA186:AC186"/>
    <mergeCell ref="AE186:AG186"/>
    <mergeCell ref="AI186:AK186"/>
    <mergeCell ref="AF184:AG184"/>
    <mergeCell ref="AJ184:AK184"/>
    <mergeCell ref="AN184:AO184"/>
    <mergeCell ref="H185:I185"/>
    <mergeCell ref="L185:M185"/>
    <mergeCell ref="P185:Q185"/>
    <mergeCell ref="T185:U185"/>
    <mergeCell ref="X185:Y185"/>
    <mergeCell ref="AB185:AC185"/>
    <mergeCell ref="AF185:AG185"/>
    <mergeCell ref="H184:I184"/>
    <mergeCell ref="L184:M184"/>
    <mergeCell ref="P184:Q184"/>
    <mergeCell ref="T184:U184"/>
    <mergeCell ref="X184:Y184"/>
    <mergeCell ref="AB184:AC184"/>
    <mergeCell ref="AM182:AO182"/>
    <mergeCell ref="G183:I183"/>
    <mergeCell ref="K183:M183"/>
    <mergeCell ref="O183:Q183"/>
    <mergeCell ref="S183:U183"/>
    <mergeCell ref="W183:Y183"/>
    <mergeCell ref="AA183:AC183"/>
    <mergeCell ref="AE183:AG183"/>
    <mergeCell ref="AI183:AK183"/>
    <mergeCell ref="AM183:AO183"/>
    <mergeCell ref="AJ181:AK181"/>
    <mergeCell ref="AN181:AO181"/>
    <mergeCell ref="G182:I182"/>
    <mergeCell ref="K182:M182"/>
    <mergeCell ref="O182:Q182"/>
    <mergeCell ref="S182:U182"/>
    <mergeCell ref="W182:Y182"/>
    <mergeCell ref="AA182:AC182"/>
    <mergeCell ref="AE182:AG182"/>
    <mergeCell ref="AI182:AK182"/>
    <mergeCell ref="AF180:AG180"/>
    <mergeCell ref="AJ180:AK180"/>
    <mergeCell ref="AN180:AO180"/>
    <mergeCell ref="H181:I181"/>
    <mergeCell ref="L181:M181"/>
    <mergeCell ref="P181:Q181"/>
    <mergeCell ref="T181:U181"/>
    <mergeCell ref="X181:Y181"/>
    <mergeCell ref="AB181:AC181"/>
    <mergeCell ref="AF181:AG181"/>
    <mergeCell ref="H180:I180"/>
    <mergeCell ref="L180:M180"/>
    <mergeCell ref="P180:Q180"/>
    <mergeCell ref="T180:U180"/>
    <mergeCell ref="X180:Y180"/>
    <mergeCell ref="AB180:AC180"/>
    <mergeCell ref="AM178:AO178"/>
    <mergeCell ref="G179:I179"/>
    <mergeCell ref="K179:M179"/>
    <mergeCell ref="O179:Q179"/>
    <mergeCell ref="S179:U179"/>
    <mergeCell ref="W179:Y179"/>
    <mergeCell ref="AA179:AC179"/>
    <mergeCell ref="AE179:AG179"/>
    <mergeCell ref="AI179:AK179"/>
    <mergeCell ref="AM179:AO179"/>
    <mergeCell ref="AJ177:AK177"/>
    <mergeCell ref="AN177:AO177"/>
    <mergeCell ref="G178:I178"/>
    <mergeCell ref="K178:M178"/>
    <mergeCell ref="O178:Q178"/>
    <mergeCell ref="S178:U178"/>
    <mergeCell ref="W178:Y178"/>
    <mergeCell ref="AA178:AC178"/>
    <mergeCell ref="AE178:AG178"/>
    <mergeCell ref="AI178:AK178"/>
    <mergeCell ref="AF176:AG176"/>
    <mergeCell ref="AJ176:AK176"/>
    <mergeCell ref="AN176:AO176"/>
    <mergeCell ref="H177:I177"/>
    <mergeCell ref="L177:M177"/>
    <mergeCell ref="P177:Q177"/>
    <mergeCell ref="T177:U177"/>
    <mergeCell ref="X177:Y177"/>
    <mergeCell ref="AB177:AC177"/>
    <mergeCell ref="AF177:AG177"/>
    <mergeCell ref="H176:I176"/>
    <mergeCell ref="L176:M176"/>
    <mergeCell ref="P176:Q176"/>
    <mergeCell ref="T176:U176"/>
    <mergeCell ref="X176:Y176"/>
    <mergeCell ref="AB176:AC176"/>
    <mergeCell ref="AM174:AO174"/>
    <mergeCell ref="G175:I175"/>
    <mergeCell ref="K175:M175"/>
    <mergeCell ref="O175:Q175"/>
    <mergeCell ref="S175:U175"/>
    <mergeCell ref="W175:Y175"/>
    <mergeCell ref="AA175:AC175"/>
    <mergeCell ref="AE175:AG175"/>
    <mergeCell ref="AI175:AK175"/>
    <mergeCell ref="AM175:AO175"/>
    <mergeCell ref="AJ173:AK173"/>
    <mergeCell ref="AN173:AO173"/>
    <mergeCell ref="G174:I174"/>
    <mergeCell ref="K174:M174"/>
    <mergeCell ref="O174:Q174"/>
    <mergeCell ref="S174:U174"/>
    <mergeCell ref="W174:Y174"/>
    <mergeCell ref="AA174:AC174"/>
    <mergeCell ref="AE174:AG174"/>
    <mergeCell ref="AI174:AK174"/>
    <mergeCell ref="AF172:AG172"/>
    <mergeCell ref="AJ172:AK172"/>
    <mergeCell ref="AN172:AO172"/>
    <mergeCell ref="H173:I173"/>
    <mergeCell ref="L173:M173"/>
    <mergeCell ref="P173:Q173"/>
    <mergeCell ref="T173:U173"/>
    <mergeCell ref="X173:Y173"/>
    <mergeCell ref="AB173:AC173"/>
    <mergeCell ref="AF173:AG173"/>
    <mergeCell ref="H172:I172"/>
    <mergeCell ref="L172:M172"/>
    <mergeCell ref="P172:Q172"/>
    <mergeCell ref="T172:U172"/>
    <mergeCell ref="X172:Y172"/>
    <mergeCell ref="AB172:AC172"/>
    <mergeCell ref="AN170:AO170"/>
    <mergeCell ref="H171:I171"/>
    <mergeCell ref="L171:M171"/>
    <mergeCell ref="P171:Q171"/>
    <mergeCell ref="T171:U171"/>
    <mergeCell ref="X171:Y171"/>
    <mergeCell ref="AB171:AC171"/>
    <mergeCell ref="AF171:AG171"/>
    <mergeCell ref="AJ171:AK171"/>
    <mergeCell ref="AN171:AO171"/>
    <mergeCell ref="AI169:AK169"/>
    <mergeCell ref="AM169:AO169"/>
    <mergeCell ref="H170:I170"/>
    <mergeCell ref="L170:M170"/>
    <mergeCell ref="P170:Q170"/>
    <mergeCell ref="T170:U170"/>
    <mergeCell ref="X170:Y170"/>
    <mergeCell ref="AB170:AC170"/>
    <mergeCell ref="AF170:AG170"/>
    <mergeCell ref="AJ170:AK170"/>
    <mergeCell ref="AE168:AG168"/>
    <mergeCell ref="AI168:AK168"/>
    <mergeCell ref="AM168:AO168"/>
    <mergeCell ref="G169:I169"/>
    <mergeCell ref="K169:M169"/>
    <mergeCell ref="O169:Q169"/>
    <mergeCell ref="S169:U169"/>
    <mergeCell ref="W169:Y169"/>
    <mergeCell ref="AA169:AC169"/>
    <mergeCell ref="AE169:AG169"/>
    <mergeCell ref="G168:I168"/>
    <mergeCell ref="K168:M168"/>
    <mergeCell ref="O168:Q168"/>
    <mergeCell ref="S168:U168"/>
    <mergeCell ref="W168:Y168"/>
    <mergeCell ref="AA168:AC168"/>
    <mergeCell ref="AN166:AO166"/>
    <mergeCell ref="G167:I167"/>
    <mergeCell ref="K167:M167"/>
    <mergeCell ref="O167:Q167"/>
    <mergeCell ref="S167:U167"/>
    <mergeCell ref="W167:Y167"/>
    <mergeCell ref="AA167:AC167"/>
    <mergeCell ref="AE167:AG167"/>
    <mergeCell ref="AI167:AK167"/>
    <mergeCell ref="AM167:AO167"/>
    <mergeCell ref="AJ165:AK165"/>
    <mergeCell ref="AN165:AO165"/>
    <mergeCell ref="H166:I166"/>
    <mergeCell ref="L166:M166"/>
    <mergeCell ref="P166:Q166"/>
    <mergeCell ref="T166:U166"/>
    <mergeCell ref="X166:Y166"/>
    <mergeCell ref="AB166:AC166"/>
    <mergeCell ref="AF166:AG166"/>
    <mergeCell ref="AJ166:AK166"/>
    <mergeCell ref="AE164:AG164"/>
    <mergeCell ref="AI164:AK164"/>
    <mergeCell ref="AM164:AO164"/>
    <mergeCell ref="H165:I165"/>
    <mergeCell ref="L165:M165"/>
    <mergeCell ref="P165:Q165"/>
    <mergeCell ref="T165:U165"/>
    <mergeCell ref="X165:Y165"/>
    <mergeCell ref="AB165:AC165"/>
    <mergeCell ref="AF165:AG165"/>
    <mergeCell ref="G164:I164"/>
    <mergeCell ref="K164:M164"/>
    <mergeCell ref="O164:Q164"/>
    <mergeCell ref="S164:U164"/>
    <mergeCell ref="W164:Y164"/>
    <mergeCell ref="AA164:AC164"/>
    <mergeCell ref="AN162:AO162"/>
    <mergeCell ref="G163:I163"/>
    <mergeCell ref="K163:M163"/>
    <mergeCell ref="O163:Q163"/>
    <mergeCell ref="S163:U163"/>
    <mergeCell ref="W163:Y163"/>
    <mergeCell ref="AA163:AC163"/>
    <mergeCell ref="AE163:AG163"/>
    <mergeCell ref="AI163:AK163"/>
    <mergeCell ref="AM163:AO163"/>
    <mergeCell ref="AJ161:AK161"/>
    <mergeCell ref="AN161:AO161"/>
    <mergeCell ref="H162:I162"/>
    <mergeCell ref="L162:M162"/>
    <mergeCell ref="P162:Q162"/>
    <mergeCell ref="T162:U162"/>
    <mergeCell ref="X162:Y162"/>
    <mergeCell ref="AB162:AC162"/>
    <mergeCell ref="AF162:AG162"/>
    <mergeCell ref="AJ162:AK162"/>
    <mergeCell ref="AE160:AG160"/>
    <mergeCell ref="AI160:AK160"/>
    <mergeCell ref="AM160:AO160"/>
    <mergeCell ref="H161:I161"/>
    <mergeCell ref="L161:M161"/>
    <mergeCell ref="P161:Q161"/>
    <mergeCell ref="T161:U161"/>
    <mergeCell ref="X161:Y161"/>
    <mergeCell ref="AB161:AC161"/>
    <mergeCell ref="AF161:AG161"/>
    <mergeCell ref="G160:I160"/>
    <mergeCell ref="K160:M160"/>
    <mergeCell ref="O160:Q160"/>
    <mergeCell ref="S160:U160"/>
    <mergeCell ref="W160:Y160"/>
    <mergeCell ref="AA160:AC160"/>
    <mergeCell ref="AN158:AO158"/>
    <mergeCell ref="G159:I159"/>
    <mergeCell ref="K159:M159"/>
    <mergeCell ref="O159:Q159"/>
    <mergeCell ref="S159:U159"/>
    <mergeCell ref="W159:Y159"/>
    <mergeCell ref="AA159:AC159"/>
    <mergeCell ref="AE159:AG159"/>
    <mergeCell ref="AI159:AK159"/>
    <mergeCell ref="AM159:AO159"/>
    <mergeCell ref="AJ157:AK157"/>
    <mergeCell ref="AN157:AO157"/>
    <mergeCell ref="H158:I158"/>
    <mergeCell ref="L158:M158"/>
    <mergeCell ref="P158:Q158"/>
    <mergeCell ref="T158:U158"/>
    <mergeCell ref="X158:Y158"/>
    <mergeCell ref="AB158:AC158"/>
    <mergeCell ref="AF158:AG158"/>
    <mergeCell ref="AJ158:AK158"/>
    <mergeCell ref="AF156:AG156"/>
    <mergeCell ref="AJ156:AK156"/>
    <mergeCell ref="AN156:AO156"/>
    <mergeCell ref="H157:I157"/>
    <mergeCell ref="L157:M157"/>
    <mergeCell ref="P157:Q157"/>
    <mergeCell ref="T157:U157"/>
    <mergeCell ref="X157:Y157"/>
    <mergeCell ref="AB157:AC157"/>
    <mergeCell ref="AF157:AG157"/>
    <mergeCell ref="H156:I156"/>
    <mergeCell ref="L156:M156"/>
    <mergeCell ref="P156:Q156"/>
    <mergeCell ref="T156:U156"/>
    <mergeCell ref="X156:Y156"/>
    <mergeCell ref="AB156:AC156"/>
    <mergeCell ref="AM154:AO154"/>
    <mergeCell ref="H155:I155"/>
    <mergeCell ref="L155:M155"/>
    <mergeCell ref="P155:Q155"/>
    <mergeCell ref="T155:U155"/>
    <mergeCell ref="X155:Y155"/>
    <mergeCell ref="AB155:AC155"/>
    <mergeCell ref="AF155:AG155"/>
    <mergeCell ref="AJ155:AK155"/>
    <mergeCell ref="AN155:AO155"/>
    <mergeCell ref="AI153:AK153"/>
    <mergeCell ref="AM153:AO153"/>
    <mergeCell ref="G154:I154"/>
    <mergeCell ref="K154:M154"/>
    <mergeCell ref="O154:Q154"/>
    <mergeCell ref="S154:U154"/>
    <mergeCell ref="W154:Y154"/>
    <mergeCell ref="AA154:AC154"/>
    <mergeCell ref="AE154:AG154"/>
    <mergeCell ref="AI154:AK154"/>
    <mergeCell ref="AE152:AG152"/>
    <mergeCell ref="AI152:AK152"/>
    <mergeCell ref="AM152:AO152"/>
    <mergeCell ref="G153:I153"/>
    <mergeCell ref="K153:M153"/>
    <mergeCell ref="O153:Q153"/>
    <mergeCell ref="S153:U153"/>
    <mergeCell ref="W153:Y153"/>
    <mergeCell ref="AA153:AC153"/>
    <mergeCell ref="AE153:AG153"/>
    <mergeCell ref="G152:I152"/>
    <mergeCell ref="K152:M152"/>
    <mergeCell ref="O152:Q152"/>
    <mergeCell ref="S152:U152"/>
    <mergeCell ref="W152:Y152"/>
    <mergeCell ref="AA152:AC152"/>
    <mergeCell ref="AN150:AO150"/>
    <mergeCell ref="H151:I151"/>
    <mergeCell ref="L151:M151"/>
    <mergeCell ref="P151:Q151"/>
    <mergeCell ref="T151:U151"/>
    <mergeCell ref="X151:Y151"/>
    <mergeCell ref="AB151:AC151"/>
    <mergeCell ref="AF151:AG151"/>
    <mergeCell ref="AJ151:AK151"/>
    <mergeCell ref="AN151:AO151"/>
    <mergeCell ref="AI149:AK149"/>
    <mergeCell ref="AM149:AO149"/>
    <mergeCell ref="H150:I150"/>
    <mergeCell ref="L150:M150"/>
    <mergeCell ref="P150:Q150"/>
    <mergeCell ref="T150:U150"/>
    <mergeCell ref="X150:Y150"/>
    <mergeCell ref="AB150:AC150"/>
    <mergeCell ref="AF150:AG150"/>
    <mergeCell ref="AJ150:AK150"/>
    <mergeCell ref="AE148:AG148"/>
    <mergeCell ref="AI148:AK148"/>
    <mergeCell ref="AM148:AO148"/>
    <mergeCell ref="G149:I149"/>
    <mergeCell ref="K149:M149"/>
    <mergeCell ref="O149:Q149"/>
    <mergeCell ref="S149:U149"/>
    <mergeCell ref="W149:Y149"/>
    <mergeCell ref="AA149:AC149"/>
    <mergeCell ref="AE149:AG149"/>
    <mergeCell ref="G148:I148"/>
    <mergeCell ref="K148:M148"/>
    <mergeCell ref="O148:Q148"/>
    <mergeCell ref="S148:U148"/>
    <mergeCell ref="W148:Y148"/>
    <mergeCell ref="AA148:AC148"/>
    <mergeCell ref="AN146:AO146"/>
    <mergeCell ref="H147:I147"/>
    <mergeCell ref="L147:M147"/>
    <mergeCell ref="P147:Q147"/>
    <mergeCell ref="T147:U147"/>
    <mergeCell ref="X147:Y147"/>
    <mergeCell ref="AB147:AC147"/>
    <mergeCell ref="AF147:AG147"/>
    <mergeCell ref="AJ147:AK147"/>
    <mergeCell ref="AN147:AO147"/>
    <mergeCell ref="AJ145:AK145"/>
    <mergeCell ref="AN145:AO145"/>
    <mergeCell ref="H146:I146"/>
    <mergeCell ref="L146:M146"/>
    <mergeCell ref="P146:Q146"/>
    <mergeCell ref="T146:U146"/>
    <mergeCell ref="X146:Y146"/>
    <mergeCell ref="AB146:AC146"/>
    <mergeCell ref="AF146:AG146"/>
    <mergeCell ref="AJ146:AK146"/>
    <mergeCell ref="AE144:AG144"/>
    <mergeCell ref="AI144:AK144"/>
    <mergeCell ref="AM144:AO144"/>
    <mergeCell ref="H145:I145"/>
    <mergeCell ref="L145:M145"/>
    <mergeCell ref="P145:Q145"/>
    <mergeCell ref="T145:U145"/>
    <mergeCell ref="X145:Y145"/>
    <mergeCell ref="AB145:AC145"/>
    <mergeCell ref="AF145:AG145"/>
    <mergeCell ref="G144:I144"/>
    <mergeCell ref="K144:M144"/>
    <mergeCell ref="O144:Q144"/>
    <mergeCell ref="S144:U144"/>
    <mergeCell ref="W144:Y144"/>
    <mergeCell ref="AA144:AC144"/>
    <mergeCell ref="AN142:AO142"/>
    <mergeCell ref="G143:I143"/>
    <mergeCell ref="K143:M143"/>
    <mergeCell ref="O143:Q143"/>
    <mergeCell ref="S143:U143"/>
    <mergeCell ref="W143:Y143"/>
    <mergeCell ref="AA143:AC143"/>
    <mergeCell ref="AE143:AG143"/>
    <mergeCell ref="AI143:AK143"/>
    <mergeCell ref="AM143:AO143"/>
    <mergeCell ref="AJ141:AK141"/>
    <mergeCell ref="AN141:AO141"/>
    <mergeCell ref="H142:I142"/>
    <mergeCell ref="L142:M142"/>
    <mergeCell ref="P142:Q142"/>
    <mergeCell ref="T142:U142"/>
    <mergeCell ref="X142:Y142"/>
    <mergeCell ref="AB142:AC142"/>
    <mergeCell ref="AF142:AG142"/>
    <mergeCell ref="AJ142:AK142"/>
    <mergeCell ref="AF140:AG140"/>
    <mergeCell ref="AJ140:AK140"/>
    <mergeCell ref="AN140:AO140"/>
    <mergeCell ref="H141:I141"/>
    <mergeCell ref="L141:M141"/>
    <mergeCell ref="P141:Q141"/>
    <mergeCell ref="T141:U141"/>
    <mergeCell ref="X141:Y141"/>
    <mergeCell ref="AB141:AC141"/>
    <mergeCell ref="AF141:AG141"/>
    <mergeCell ref="H140:I140"/>
    <mergeCell ref="L140:M140"/>
    <mergeCell ref="P140:Q140"/>
    <mergeCell ref="T140:U140"/>
    <mergeCell ref="X140:Y140"/>
    <mergeCell ref="AB140:AC140"/>
    <mergeCell ref="AM138:AO138"/>
    <mergeCell ref="H139:I139"/>
    <mergeCell ref="L139:M139"/>
    <mergeCell ref="P139:Q139"/>
    <mergeCell ref="T139:U139"/>
    <mergeCell ref="X139:Y139"/>
    <mergeCell ref="AB139:AC139"/>
    <mergeCell ref="AF139:AG139"/>
    <mergeCell ref="AJ139:AK139"/>
    <mergeCell ref="AN139:AO139"/>
    <mergeCell ref="AI137:AK137"/>
    <mergeCell ref="AM137:AO137"/>
    <mergeCell ref="G138:I138"/>
    <mergeCell ref="K138:M138"/>
    <mergeCell ref="O138:Q138"/>
    <mergeCell ref="S138:U138"/>
    <mergeCell ref="W138:Y138"/>
    <mergeCell ref="AA138:AC138"/>
    <mergeCell ref="AE138:AG138"/>
    <mergeCell ref="AI138:AK138"/>
    <mergeCell ref="AE136:AG136"/>
    <mergeCell ref="AI136:AK136"/>
    <mergeCell ref="AM136:AO136"/>
    <mergeCell ref="G137:I137"/>
    <mergeCell ref="K137:M137"/>
    <mergeCell ref="O137:Q137"/>
    <mergeCell ref="S137:U137"/>
    <mergeCell ref="W137:Y137"/>
    <mergeCell ref="AA137:AC137"/>
    <mergeCell ref="AE137:AG137"/>
    <mergeCell ref="G136:I136"/>
    <mergeCell ref="K136:M136"/>
    <mergeCell ref="O136:Q136"/>
    <mergeCell ref="S136:U136"/>
    <mergeCell ref="W136:Y136"/>
    <mergeCell ref="AA136:AC136"/>
    <mergeCell ref="AN134:AO134"/>
    <mergeCell ref="H135:I135"/>
    <mergeCell ref="L135:M135"/>
    <mergeCell ref="P135:Q135"/>
    <mergeCell ref="T135:U135"/>
    <mergeCell ref="X135:Y135"/>
    <mergeCell ref="AB135:AC135"/>
    <mergeCell ref="AF135:AG135"/>
    <mergeCell ref="AJ135:AK135"/>
    <mergeCell ref="AN135:AO135"/>
    <mergeCell ref="AJ133:AK133"/>
    <mergeCell ref="AN133:AO133"/>
    <mergeCell ref="H134:I134"/>
    <mergeCell ref="L134:M134"/>
    <mergeCell ref="P134:Q134"/>
    <mergeCell ref="T134:U134"/>
    <mergeCell ref="X134:Y134"/>
    <mergeCell ref="AB134:AC134"/>
    <mergeCell ref="AF134:AG134"/>
    <mergeCell ref="AJ134:AK134"/>
    <mergeCell ref="AF132:AG132"/>
    <mergeCell ref="AJ132:AK132"/>
    <mergeCell ref="AN132:AO132"/>
    <mergeCell ref="H133:I133"/>
    <mergeCell ref="L133:M133"/>
    <mergeCell ref="P133:Q133"/>
    <mergeCell ref="T133:U133"/>
    <mergeCell ref="X133:Y133"/>
    <mergeCell ref="AB133:AC133"/>
    <mergeCell ref="AF133:AG133"/>
    <mergeCell ref="H132:I132"/>
    <mergeCell ref="L132:M132"/>
    <mergeCell ref="P132:Q132"/>
    <mergeCell ref="T132:U132"/>
    <mergeCell ref="X132:Y132"/>
    <mergeCell ref="AB132:AC132"/>
    <mergeCell ref="AM130:AO130"/>
    <mergeCell ref="H131:I131"/>
    <mergeCell ref="L131:M131"/>
    <mergeCell ref="P131:Q131"/>
    <mergeCell ref="T131:U131"/>
    <mergeCell ref="X131:Y131"/>
    <mergeCell ref="AB131:AC131"/>
    <mergeCell ref="AF131:AG131"/>
    <mergeCell ref="AJ131:AK131"/>
    <mergeCell ref="AN131:AO131"/>
    <mergeCell ref="AI129:AK129"/>
    <mergeCell ref="AM129:AO129"/>
    <mergeCell ref="G130:I130"/>
    <mergeCell ref="K130:M130"/>
    <mergeCell ref="O130:Q130"/>
    <mergeCell ref="S130:U130"/>
    <mergeCell ref="W130:Y130"/>
    <mergeCell ref="AA130:AC130"/>
    <mergeCell ref="AE130:AG130"/>
    <mergeCell ref="AI130:AK130"/>
    <mergeCell ref="AF128:AG128"/>
    <mergeCell ref="AJ128:AK128"/>
    <mergeCell ref="AN128:AO128"/>
    <mergeCell ref="G129:I129"/>
    <mergeCell ref="K129:M129"/>
    <mergeCell ref="O129:Q129"/>
    <mergeCell ref="S129:U129"/>
    <mergeCell ref="W129:Y129"/>
    <mergeCell ref="AA129:AC129"/>
    <mergeCell ref="AE129:AG129"/>
    <mergeCell ref="H128:I128"/>
    <mergeCell ref="L128:M128"/>
    <mergeCell ref="P128:Q128"/>
    <mergeCell ref="T128:U128"/>
    <mergeCell ref="X128:Y128"/>
    <mergeCell ref="AB128:AC128"/>
    <mergeCell ref="AM126:AO126"/>
    <mergeCell ref="H127:I127"/>
    <mergeCell ref="L127:M127"/>
    <mergeCell ref="P127:Q127"/>
    <mergeCell ref="T127:U127"/>
    <mergeCell ref="X127:Y127"/>
    <mergeCell ref="AB127:AC127"/>
    <mergeCell ref="AF127:AG127"/>
    <mergeCell ref="AJ127:AK127"/>
    <mergeCell ref="AN127:AO127"/>
    <mergeCell ref="AI125:AK125"/>
    <mergeCell ref="AM125:AO125"/>
    <mergeCell ref="G126:I126"/>
    <mergeCell ref="K126:M126"/>
    <mergeCell ref="O126:Q126"/>
    <mergeCell ref="S126:U126"/>
    <mergeCell ref="W126:Y126"/>
    <mergeCell ref="AA126:AC126"/>
    <mergeCell ref="AE126:AG126"/>
    <mergeCell ref="AI126:AK126"/>
    <mergeCell ref="AF124:AG124"/>
    <mergeCell ref="AJ124:AK124"/>
    <mergeCell ref="AN124:AO124"/>
    <mergeCell ref="G125:I125"/>
    <mergeCell ref="K125:M125"/>
    <mergeCell ref="O125:Q125"/>
    <mergeCell ref="S125:U125"/>
    <mergeCell ref="W125:Y125"/>
    <mergeCell ref="AA125:AC125"/>
    <mergeCell ref="AE125:AG125"/>
    <mergeCell ref="H124:I124"/>
    <mergeCell ref="L124:M124"/>
    <mergeCell ref="P124:Q124"/>
    <mergeCell ref="T124:U124"/>
    <mergeCell ref="X124:Y124"/>
    <mergeCell ref="AB124:AC124"/>
    <mergeCell ref="AN122:AO122"/>
    <mergeCell ref="H123:I123"/>
    <mergeCell ref="L123:M123"/>
    <mergeCell ref="P123:Q123"/>
    <mergeCell ref="T123:U123"/>
    <mergeCell ref="X123:Y123"/>
    <mergeCell ref="AB123:AC123"/>
    <mergeCell ref="AF123:AG123"/>
    <mergeCell ref="AJ123:AK123"/>
    <mergeCell ref="AN123:AO123"/>
    <mergeCell ref="AJ121:AK121"/>
    <mergeCell ref="AN121:AO121"/>
    <mergeCell ref="H122:I122"/>
    <mergeCell ref="L122:M122"/>
    <mergeCell ref="P122:Q122"/>
    <mergeCell ref="T122:U122"/>
    <mergeCell ref="X122:Y122"/>
    <mergeCell ref="AB122:AC122"/>
    <mergeCell ref="AF122:AG122"/>
    <mergeCell ref="AJ122:AK122"/>
    <mergeCell ref="AE120:AG120"/>
    <mergeCell ref="AI120:AK120"/>
    <mergeCell ref="AM120:AO120"/>
    <mergeCell ref="H121:I121"/>
    <mergeCell ref="L121:M121"/>
    <mergeCell ref="P121:Q121"/>
    <mergeCell ref="T121:U121"/>
    <mergeCell ref="X121:Y121"/>
    <mergeCell ref="AB121:AC121"/>
    <mergeCell ref="AF121:AG121"/>
    <mergeCell ref="G120:I120"/>
    <mergeCell ref="K120:M120"/>
    <mergeCell ref="O120:Q120"/>
    <mergeCell ref="S120:U120"/>
    <mergeCell ref="W120:Y120"/>
    <mergeCell ref="AA120:AC120"/>
    <mergeCell ref="AM118:AO118"/>
    <mergeCell ref="G119:I119"/>
    <mergeCell ref="K119:M119"/>
    <mergeCell ref="O119:Q119"/>
    <mergeCell ref="S119:U119"/>
    <mergeCell ref="W119:Y119"/>
    <mergeCell ref="AA119:AC119"/>
    <mergeCell ref="AE119:AG119"/>
    <mergeCell ref="AI119:AK119"/>
    <mergeCell ref="AM119:AO119"/>
    <mergeCell ref="AJ117:AK117"/>
    <mergeCell ref="AN117:AO117"/>
    <mergeCell ref="G118:I118"/>
    <mergeCell ref="K118:M118"/>
    <mergeCell ref="O118:Q118"/>
    <mergeCell ref="S118:U118"/>
    <mergeCell ref="W118:Y118"/>
    <mergeCell ref="AA118:AC118"/>
    <mergeCell ref="AE118:AG118"/>
    <mergeCell ref="AI118:AK118"/>
    <mergeCell ref="AF116:AG116"/>
    <mergeCell ref="AJ116:AK116"/>
    <mergeCell ref="AN116:AO116"/>
    <mergeCell ref="H117:I117"/>
    <mergeCell ref="L117:M117"/>
    <mergeCell ref="P117:Q117"/>
    <mergeCell ref="T117:U117"/>
    <mergeCell ref="X117:Y117"/>
    <mergeCell ref="AB117:AC117"/>
    <mergeCell ref="AF117:AG117"/>
    <mergeCell ref="H116:I116"/>
    <mergeCell ref="L116:M116"/>
    <mergeCell ref="P116:Q116"/>
    <mergeCell ref="T116:U116"/>
    <mergeCell ref="X116:Y116"/>
    <mergeCell ref="AB116:AC116"/>
    <mergeCell ref="AN114:AO114"/>
    <mergeCell ref="H115:I115"/>
    <mergeCell ref="L115:M115"/>
    <mergeCell ref="P115:Q115"/>
    <mergeCell ref="T115:U115"/>
    <mergeCell ref="X115:Y115"/>
    <mergeCell ref="AB115:AC115"/>
    <mergeCell ref="AF115:AG115"/>
    <mergeCell ref="AJ115:AK115"/>
    <mergeCell ref="AN115:AO115"/>
    <mergeCell ref="AI113:AK113"/>
    <mergeCell ref="AM113:AO113"/>
    <mergeCell ref="H114:I114"/>
    <mergeCell ref="L114:M114"/>
    <mergeCell ref="P114:Q114"/>
    <mergeCell ref="T114:U114"/>
    <mergeCell ref="X114:Y114"/>
    <mergeCell ref="AB114:AC114"/>
    <mergeCell ref="AF114:AG114"/>
    <mergeCell ref="AJ114:AK114"/>
    <mergeCell ref="AE112:AG112"/>
    <mergeCell ref="AI112:AK112"/>
    <mergeCell ref="AM112:AO112"/>
    <mergeCell ref="G113:I113"/>
    <mergeCell ref="K113:M113"/>
    <mergeCell ref="O113:Q113"/>
    <mergeCell ref="S113:U113"/>
    <mergeCell ref="W113:Y113"/>
    <mergeCell ref="AA113:AC113"/>
    <mergeCell ref="AE113:AG113"/>
    <mergeCell ref="G112:I112"/>
    <mergeCell ref="K112:M112"/>
    <mergeCell ref="O112:Q112"/>
    <mergeCell ref="S112:U112"/>
    <mergeCell ref="W112:Y112"/>
    <mergeCell ref="AA112:AC112"/>
    <mergeCell ref="AN110:AO110"/>
    <mergeCell ref="G111:I111"/>
    <mergeCell ref="K111:M111"/>
    <mergeCell ref="O111:Q111"/>
    <mergeCell ref="S111:U111"/>
    <mergeCell ref="W111:Y111"/>
    <mergeCell ref="AA111:AC111"/>
    <mergeCell ref="AE111:AG111"/>
    <mergeCell ref="AI111:AK111"/>
    <mergeCell ref="AM111:AO111"/>
    <mergeCell ref="AJ109:AK109"/>
    <mergeCell ref="AN109:AO109"/>
    <mergeCell ref="H110:I110"/>
    <mergeCell ref="L110:M110"/>
    <mergeCell ref="P110:Q110"/>
    <mergeCell ref="T110:U110"/>
    <mergeCell ref="X110:Y110"/>
    <mergeCell ref="AB110:AC110"/>
    <mergeCell ref="AF110:AG110"/>
    <mergeCell ref="AJ110:AK110"/>
    <mergeCell ref="AF108:AG108"/>
    <mergeCell ref="AJ108:AK108"/>
    <mergeCell ref="AN108:AO108"/>
    <mergeCell ref="H109:I109"/>
    <mergeCell ref="L109:M109"/>
    <mergeCell ref="P109:Q109"/>
    <mergeCell ref="T109:U109"/>
    <mergeCell ref="X109:Y109"/>
    <mergeCell ref="AB109:AC109"/>
    <mergeCell ref="AF109:AG109"/>
    <mergeCell ref="H108:I108"/>
    <mergeCell ref="L108:M108"/>
    <mergeCell ref="P108:Q108"/>
    <mergeCell ref="T108:U108"/>
    <mergeCell ref="X108:Y108"/>
    <mergeCell ref="AB108:AC108"/>
    <mergeCell ref="AM106:AO106"/>
    <mergeCell ref="H107:I107"/>
    <mergeCell ref="L107:M107"/>
    <mergeCell ref="P107:Q107"/>
    <mergeCell ref="T107:U107"/>
    <mergeCell ref="X107:Y107"/>
    <mergeCell ref="AB107:AC107"/>
    <mergeCell ref="AF107:AG107"/>
    <mergeCell ref="AJ107:AK107"/>
    <mergeCell ref="AN107:AO107"/>
    <mergeCell ref="AI105:AK105"/>
    <mergeCell ref="AM105:AO105"/>
    <mergeCell ref="G106:I106"/>
    <mergeCell ref="K106:M106"/>
    <mergeCell ref="O106:Q106"/>
    <mergeCell ref="S106:U106"/>
    <mergeCell ref="W106:Y106"/>
    <mergeCell ref="AA106:AC106"/>
    <mergeCell ref="AE106:AG106"/>
    <mergeCell ref="AI106:AK106"/>
    <mergeCell ref="AE104:AG104"/>
    <mergeCell ref="AI104:AK104"/>
    <mergeCell ref="AM104:AO104"/>
    <mergeCell ref="G105:I105"/>
    <mergeCell ref="K105:M105"/>
    <mergeCell ref="O105:Q105"/>
    <mergeCell ref="S105:U105"/>
    <mergeCell ref="W105:Y105"/>
    <mergeCell ref="AA105:AC105"/>
    <mergeCell ref="AE105:AG105"/>
    <mergeCell ref="G104:I104"/>
    <mergeCell ref="K104:M104"/>
    <mergeCell ref="O104:Q104"/>
    <mergeCell ref="S104:U104"/>
    <mergeCell ref="W104:Y104"/>
    <mergeCell ref="AA104:AC104"/>
    <mergeCell ref="AN102:AO102"/>
    <mergeCell ref="H103:I103"/>
    <mergeCell ref="L103:M103"/>
    <mergeCell ref="P103:Q103"/>
    <mergeCell ref="T103:U103"/>
    <mergeCell ref="X103:Y103"/>
    <mergeCell ref="AB103:AC103"/>
    <mergeCell ref="AF103:AG103"/>
    <mergeCell ref="AJ103:AK103"/>
    <mergeCell ref="AN103:AO103"/>
    <mergeCell ref="AJ101:AK101"/>
    <mergeCell ref="AN101:AO101"/>
    <mergeCell ref="H102:I102"/>
    <mergeCell ref="L102:M102"/>
    <mergeCell ref="P102:Q102"/>
    <mergeCell ref="T102:U102"/>
    <mergeCell ref="X102:Y102"/>
    <mergeCell ref="AB102:AC102"/>
    <mergeCell ref="AF102:AG102"/>
    <mergeCell ref="AJ102:AK102"/>
    <mergeCell ref="AE100:AG100"/>
    <mergeCell ref="AI100:AK100"/>
    <mergeCell ref="AM100:AO100"/>
    <mergeCell ref="H101:I101"/>
    <mergeCell ref="L101:M101"/>
    <mergeCell ref="P101:Q101"/>
    <mergeCell ref="T101:U101"/>
    <mergeCell ref="X101:Y101"/>
    <mergeCell ref="AB101:AC101"/>
    <mergeCell ref="AF101:AG101"/>
    <mergeCell ref="G100:I100"/>
    <mergeCell ref="K100:M100"/>
    <mergeCell ref="O100:Q100"/>
    <mergeCell ref="S100:U100"/>
    <mergeCell ref="W100:Y100"/>
    <mergeCell ref="AA100:AC100"/>
    <mergeCell ref="AN98:AO98"/>
    <mergeCell ref="G99:I99"/>
    <mergeCell ref="K99:M99"/>
    <mergeCell ref="O99:Q99"/>
    <mergeCell ref="S99:U99"/>
    <mergeCell ref="W99:Y99"/>
    <mergeCell ref="AA99:AC99"/>
    <mergeCell ref="AE99:AG99"/>
    <mergeCell ref="AI99:AK99"/>
    <mergeCell ref="AM99:AO99"/>
    <mergeCell ref="AJ97:AK97"/>
    <mergeCell ref="AN97:AO97"/>
    <mergeCell ref="H98:I98"/>
    <mergeCell ref="L98:M98"/>
    <mergeCell ref="P98:Q98"/>
    <mergeCell ref="T98:U98"/>
    <mergeCell ref="X98:Y98"/>
    <mergeCell ref="AB98:AC98"/>
    <mergeCell ref="AF98:AG98"/>
    <mergeCell ref="AJ98:AK98"/>
    <mergeCell ref="AF96:AG96"/>
    <mergeCell ref="AJ96:AK96"/>
    <mergeCell ref="AN96:AO96"/>
    <mergeCell ref="H97:I97"/>
    <mergeCell ref="L97:M97"/>
    <mergeCell ref="P97:Q97"/>
    <mergeCell ref="T97:U97"/>
    <mergeCell ref="X97:Y97"/>
    <mergeCell ref="AB97:AC97"/>
    <mergeCell ref="AF97:AG97"/>
    <mergeCell ref="H96:I96"/>
    <mergeCell ref="L96:M96"/>
    <mergeCell ref="P96:Q96"/>
    <mergeCell ref="T96:U96"/>
    <mergeCell ref="X96:Y96"/>
    <mergeCell ref="AB96:AC96"/>
    <mergeCell ref="AM94:AO94"/>
    <mergeCell ref="H95:I95"/>
    <mergeCell ref="L95:M95"/>
    <mergeCell ref="P95:Q95"/>
    <mergeCell ref="T95:U95"/>
    <mergeCell ref="X95:Y95"/>
    <mergeCell ref="AB95:AC95"/>
    <mergeCell ref="AF95:AG95"/>
    <mergeCell ref="AJ95:AK95"/>
    <mergeCell ref="AN95:AO95"/>
    <mergeCell ref="AI93:AK93"/>
    <mergeCell ref="AM93:AO93"/>
    <mergeCell ref="G94:I94"/>
    <mergeCell ref="K94:M94"/>
    <mergeCell ref="O94:Q94"/>
    <mergeCell ref="S94:U94"/>
    <mergeCell ref="W94:Y94"/>
    <mergeCell ref="AA94:AC94"/>
    <mergeCell ref="AE94:AG94"/>
    <mergeCell ref="AI94:AK94"/>
    <mergeCell ref="AF92:AG92"/>
    <mergeCell ref="AJ92:AK92"/>
    <mergeCell ref="AN92:AO92"/>
    <mergeCell ref="G93:I93"/>
    <mergeCell ref="K93:M93"/>
    <mergeCell ref="O93:Q93"/>
    <mergeCell ref="S93:U93"/>
    <mergeCell ref="W93:Y93"/>
    <mergeCell ref="AA93:AC93"/>
    <mergeCell ref="AE93:AG93"/>
    <mergeCell ref="H92:I92"/>
    <mergeCell ref="L92:M92"/>
    <mergeCell ref="P92:Q92"/>
    <mergeCell ref="T92:U92"/>
    <mergeCell ref="X92:Y92"/>
    <mergeCell ref="AB92:AC92"/>
    <mergeCell ref="AN90:AO90"/>
    <mergeCell ref="H91:I91"/>
    <mergeCell ref="L91:M91"/>
    <mergeCell ref="P91:Q91"/>
    <mergeCell ref="T91:U91"/>
    <mergeCell ref="X91:Y91"/>
    <mergeCell ref="AB91:AC91"/>
    <mergeCell ref="AF91:AG91"/>
    <mergeCell ref="AJ91:AK91"/>
    <mergeCell ref="AN91:AO91"/>
    <mergeCell ref="AJ89:AK89"/>
    <mergeCell ref="AN89:AO89"/>
    <mergeCell ref="H90:I90"/>
    <mergeCell ref="L90:M90"/>
    <mergeCell ref="P90:Q90"/>
    <mergeCell ref="T90:U90"/>
    <mergeCell ref="X90:Y90"/>
    <mergeCell ref="AB90:AC90"/>
    <mergeCell ref="AF90:AG90"/>
    <mergeCell ref="AJ90:AK90"/>
    <mergeCell ref="AE88:AG88"/>
    <mergeCell ref="AI88:AK88"/>
    <mergeCell ref="AM88:AO88"/>
    <mergeCell ref="H89:I89"/>
    <mergeCell ref="L89:M89"/>
    <mergeCell ref="P89:Q89"/>
    <mergeCell ref="T89:U89"/>
    <mergeCell ref="X89:Y89"/>
    <mergeCell ref="AB89:AC89"/>
    <mergeCell ref="AF89:AG89"/>
    <mergeCell ref="G88:I88"/>
    <mergeCell ref="K88:M88"/>
    <mergeCell ref="O88:Q88"/>
    <mergeCell ref="S88:U88"/>
    <mergeCell ref="W88:Y88"/>
    <mergeCell ref="AA88:AC88"/>
    <mergeCell ref="AM86:AO86"/>
    <mergeCell ref="G87:I87"/>
    <mergeCell ref="K87:M87"/>
    <mergeCell ref="O87:Q87"/>
    <mergeCell ref="S87:U87"/>
    <mergeCell ref="W87:Y87"/>
    <mergeCell ref="AA87:AC87"/>
    <mergeCell ref="AE87:AG87"/>
    <mergeCell ref="AI87:AK87"/>
    <mergeCell ref="AM87:AO87"/>
    <mergeCell ref="AJ85:AK85"/>
    <mergeCell ref="AN85:AO85"/>
    <mergeCell ref="G86:I86"/>
    <mergeCell ref="K86:M86"/>
    <mergeCell ref="O86:Q86"/>
    <mergeCell ref="S86:U86"/>
    <mergeCell ref="W86:Y86"/>
    <mergeCell ref="AA86:AC86"/>
    <mergeCell ref="AE86:AG86"/>
    <mergeCell ref="AI86:AK86"/>
    <mergeCell ref="AF84:AG84"/>
    <mergeCell ref="AJ84:AK84"/>
    <mergeCell ref="AN84:AO84"/>
    <mergeCell ref="H85:I85"/>
    <mergeCell ref="L85:M85"/>
    <mergeCell ref="P85:Q85"/>
    <mergeCell ref="T85:U85"/>
    <mergeCell ref="X85:Y85"/>
    <mergeCell ref="AB85:AC85"/>
    <mergeCell ref="AF85:AG85"/>
    <mergeCell ref="H84:I84"/>
    <mergeCell ref="L84:M84"/>
    <mergeCell ref="P84:Q84"/>
    <mergeCell ref="T84:U84"/>
    <mergeCell ref="X84:Y84"/>
    <mergeCell ref="AB84:AC84"/>
    <mergeCell ref="AN82:AO82"/>
    <mergeCell ref="H83:I83"/>
    <mergeCell ref="L83:M83"/>
    <mergeCell ref="P83:Q83"/>
    <mergeCell ref="T83:U83"/>
    <mergeCell ref="X83:Y83"/>
    <mergeCell ref="AB83:AC83"/>
    <mergeCell ref="AF83:AG83"/>
    <mergeCell ref="AJ83:AK83"/>
    <mergeCell ref="AN83:AO83"/>
    <mergeCell ref="AJ81:AK81"/>
    <mergeCell ref="AN81:AO81"/>
    <mergeCell ref="H82:I82"/>
    <mergeCell ref="L82:M82"/>
    <mergeCell ref="P82:Q82"/>
    <mergeCell ref="T82:U82"/>
    <mergeCell ref="X82:Y82"/>
    <mergeCell ref="AB82:AC82"/>
    <mergeCell ref="AF82:AG82"/>
    <mergeCell ref="AJ82:AK82"/>
    <mergeCell ref="AF80:AG80"/>
    <mergeCell ref="AJ80:AK80"/>
    <mergeCell ref="AN80:AO80"/>
    <mergeCell ref="H81:I81"/>
    <mergeCell ref="L81:M81"/>
    <mergeCell ref="P81:Q81"/>
    <mergeCell ref="T81:U81"/>
    <mergeCell ref="X81:Y81"/>
    <mergeCell ref="AB81:AC81"/>
    <mergeCell ref="AF81:AG81"/>
    <mergeCell ref="H80:I80"/>
    <mergeCell ref="L80:M80"/>
    <mergeCell ref="P80:Q80"/>
    <mergeCell ref="T80:U80"/>
    <mergeCell ref="X80:Y80"/>
    <mergeCell ref="AB80:AC80"/>
    <mergeCell ref="AN78:AO78"/>
    <mergeCell ref="H79:I79"/>
    <mergeCell ref="L79:M79"/>
    <mergeCell ref="P79:Q79"/>
    <mergeCell ref="T79:U79"/>
    <mergeCell ref="X79:Y79"/>
    <mergeCell ref="AB79:AC79"/>
    <mergeCell ref="AF79:AG79"/>
    <mergeCell ref="AJ79:AK79"/>
    <mergeCell ref="AN79:AO79"/>
    <mergeCell ref="AI77:AK77"/>
    <mergeCell ref="AM77:AO77"/>
    <mergeCell ref="H78:I78"/>
    <mergeCell ref="L78:M78"/>
    <mergeCell ref="P78:Q78"/>
    <mergeCell ref="T78:U78"/>
    <mergeCell ref="X78:Y78"/>
    <mergeCell ref="AB78:AC78"/>
    <mergeCell ref="AF78:AG78"/>
    <mergeCell ref="AJ78:AK78"/>
    <mergeCell ref="AE76:AG76"/>
    <mergeCell ref="AI76:AK76"/>
    <mergeCell ref="AM76:AO76"/>
    <mergeCell ref="G77:I77"/>
    <mergeCell ref="K77:M77"/>
    <mergeCell ref="O77:Q77"/>
    <mergeCell ref="S77:U77"/>
    <mergeCell ref="W77:Y77"/>
    <mergeCell ref="AA77:AC77"/>
    <mergeCell ref="AE77:AG77"/>
    <mergeCell ref="G76:I76"/>
    <mergeCell ref="K76:M76"/>
    <mergeCell ref="O76:Q76"/>
    <mergeCell ref="S76:U76"/>
    <mergeCell ref="W76:Y76"/>
    <mergeCell ref="AA76:AC76"/>
    <mergeCell ref="AN74:AO74"/>
    <mergeCell ref="G75:I75"/>
    <mergeCell ref="K75:M75"/>
    <mergeCell ref="O75:Q75"/>
    <mergeCell ref="S75:U75"/>
    <mergeCell ref="W75:Y75"/>
    <mergeCell ref="AA75:AC75"/>
    <mergeCell ref="AE75:AG75"/>
    <mergeCell ref="AI75:AK75"/>
    <mergeCell ref="AM75:AO75"/>
    <mergeCell ref="AJ73:AK73"/>
    <mergeCell ref="AN73:AO73"/>
    <mergeCell ref="H74:I74"/>
    <mergeCell ref="L74:M74"/>
    <mergeCell ref="P74:Q74"/>
    <mergeCell ref="T74:U74"/>
    <mergeCell ref="X74:Y74"/>
    <mergeCell ref="AB74:AC74"/>
    <mergeCell ref="AF74:AG74"/>
    <mergeCell ref="AJ74:AK74"/>
    <mergeCell ref="AF72:AG72"/>
    <mergeCell ref="AJ72:AK72"/>
    <mergeCell ref="AN72:AO72"/>
    <mergeCell ref="H73:I73"/>
    <mergeCell ref="L73:M73"/>
    <mergeCell ref="P73:Q73"/>
    <mergeCell ref="T73:U73"/>
    <mergeCell ref="X73:Y73"/>
    <mergeCell ref="AB73:AC73"/>
    <mergeCell ref="AF73:AG73"/>
    <mergeCell ref="H72:I72"/>
    <mergeCell ref="L72:M72"/>
    <mergeCell ref="P72:Q72"/>
    <mergeCell ref="T72:U72"/>
    <mergeCell ref="X72:Y72"/>
    <mergeCell ref="AB72:AC72"/>
    <mergeCell ref="AN70:AO70"/>
    <mergeCell ref="H71:I71"/>
    <mergeCell ref="L71:M71"/>
    <mergeCell ref="P71:Q71"/>
    <mergeCell ref="T71:U71"/>
    <mergeCell ref="X71:Y71"/>
    <mergeCell ref="AB71:AC71"/>
    <mergeCell ref="AF71:AG71"/>
    <mergeCell ref="AJ71:AK71"/>
    <mergeCell ref="AN71:AO71"/>
    <mergeCell ref="AJ69:AK69"/>
    <mergeCell ref="AN69:AO69"/>
    <mergeCell ref="H70:I70"/>
    <mergeCell ref="L70:M70"/>
    <mergeCell ref="P70:Q70"/>
    <mergeCell ref="T70:U70"/>
    <mergeCell ref="X70:Y70"/>
    <mergeCell ref="AB70:AC70"/>
    <mergeCell ref="AF70:AG70"/>
    <mergeCell ref="AJ70:AK70"/>
    <mergeCell ref="AE68:AG68"/>
    <mergeCell ref="AI68:AK68"/>
    <mergeCell ref="AM68:AO68"/>
    <mergeCell ref="H69:I69"/>
    <mergeCell ref="L69:M69"/>
    <mergeCell ref="P69:Q69"/>
    <mergeCell ref="T69:U69"/>
    <mergeCell ref="X69:Y69"/>
    <mergeCell ref="AB69:AC69"/>
    <mergeCell ref="AF69:AG69"/>
    <mergeCell ref="G68:I68"/>
    <mergeCell ref="K68:M68"/>
    <mergeCell ref="O68:Q68"/>
    <mergeCell ref="S68:U68"/>
    <mergeCell ref="W68:Y68"/>
    <mergeCell ref="AA68:AC68"/>
    <mergeCell ref="AM66:AO66"/>
    <mergeCell ref="G67:I67"/>
    <mergeCell ref="K67:M67"/>
    <mergeCell ref="O67:Q67"/>
    <mergeCell ref="S67:U67"/>
    <mergeCell ref="W67:Y67"/>
    <mergeCell ref="AA67:AC67"/>
    <mergeCell ref="AE67:AG67"/>
    <mergeCell ref="AI67:AK67"/>
    <mergeCell ref="AM67:AO67"/>
    <mergeCell ref="AJ65:AK65"/>
    <mergeCell ref="AN65:AO65"/>
    <mergeCell ref="G66:I66"/>
    <mergeCell ref="K66:M66"/>
    <mergeCell ref="O66:Q66"/>
    <mergeCell ref="S66:U66"/>
    <mergeCell ref="W66:Y66"/>
    <mergeCell ref="AA66:AC66"/>
    <mergeCell ref="AE66:AG66"/>
    <mergeCell ref="AI66:AK66"/>
    <mergeCell ref="AF64:AG64"/>
    <mergeCell ref="AJ64:AK64"/>
    <mergeCell ref="AN64:AO64"/>
    <mergeCell ref="H65:I65"/>
    <mergeCell ref="L65:M65"/>
    <mergeCell ref="P65:Q65"/>
    <mergeCell ref="T65:U65"/>
    <mergeCell ref="X65:Y65"/>
    <mergeCell ref="AB65:AC65"/>
    <mergeCell ref="AF65:AG65"/>
    <mergeCell ref="H64:I64"/>
    <mergeCell ref="L64:M64"/>
    <mergeCell ref="P64:Q64"/>
    <mergeCell ref="T64:U64"/>
    <mergeCell ref="X64:Y64"/>
    <mergeCell ref="AB64:AC64"/>
    <mergeCell ref="AM62:AO62"/>
    <mergeCell ref="G63:I63"/>
    <mergeCell ref="K63:M63"/>
    <mergeCell ref="O63:Q63"/>
    <mergeCell ref="S63:U63"/>
    <mergeCell ref="W63:Y63"/>
    <mergeCell ref="AA63:AC63"/>
    <mergeCell ref="AE63:AG63"/>
    <mergeCell ref="AI63:AK63"/>
    <mergeCell ref="AM63:AO63"/>
    <mergeCell ref="AJ61:AK61"/>
    <mergeCell ref="AN61:AO61"/>
    <mergeCell ref="G62:I62"/>
    <mergeCell ref="K62:M62"/>
    <mergeCell ref="O62:Q62"/>
    <mergeCell ref="S62:U62"/>
    <mergeCell ref="W62:Y62"/>
    <mergeCell ref="AA62:AC62"/>
    <mergeCell ref="AE62:AG62"/>
    <mergeCell ref="AI62:AK62"/>
    <mergeCell ref="AF60:AG60"/>
    <mergeCell ref="AJ60:AK60"/>
    <mergeCell ref="AN60:AO60"/>
    <mergeCell ref="H61:I61"/>
    <mergeCell ref="L61:M61"/>
    <mergeCell ref="P61:Q61"/>
    <mergeCell ref="T61:U61"/>
    <mergeCell ref="X61:Y61"/>
    <mergeCell ref="AB61:AC61"/>
    <mergeCell ref="AF61:AG61"/>
    <mergeCell ref="H60:I60"/>
    <mergeCell ref="L60:M60"/>
    <mergeCell ref="P60:Q60"/>
    <mergeCell ref="T60:U60"/>
    <mergeCell ref="X60:Y60"/>
    <mergeCell ref="AB60:AC60"/>
    <mergeCell ref="AN58:AO58"/>
    <mergeCell ref="H59:I59"/>
    <mergeCell ref="L59:M59"/>
    <mergeCell ref="P59:Q59"/>
    <mergeCell ref="T59:U59"/>
    <mergeCell ref="X59:Y59"/>
    <mergeCell ref="AB59:AC59"/>
    <mergeCell ref="AF59:AG59"/>
    <mergeCell ref="AJ59:AK59"/>
    <mergeCell ref="AN59:AO59"/>
    <mergeCell ref="AI57:AK57"/>
    <mergeCell ref="AM57:AO57"/>
    <mergeCell ref="H58:I58"/>
    <mergeCell ref="L58:M58"/>
    <mergeCell ref="P58:Q58"/>
    <mergeCell ref="T58:U58"/>
    <mergeCell ref="X58:Y58"/>
    <mergeCell ref="AB58:AC58"/>
    <mergeCell ref="AF58:AG58"/>
    <mergeCell ref="AJ58:AK58"/>
    <mergeCell ref="AE56:AG56"/>
    <mergeCell ref="AI56:AK56"/>
    <mergeCell ref="AM56:AO56"/>
    <mergeCell ref="G57:I57"/>
    <mergeCell ref="K57:M57"/>
    <mergeCell ref="O57:Q57"/>
    <mergeCell ref="S57:U57"/>
    <mergeCell ref="W57:Y57"/>
    <mergeCell ref="AA57:AC57"/>
    <mergeCell ref="AE57:AG57"/>
    <mergeCell ref="G56:I56"/>
    <mergeCell ref="K56:M56"/>
    <mergeCell ref="O56:Q56"/>
    <mergeCell ref="S56:U56"/>
    <mergeCell ref="W56:Y56"/>
    <mergeCell ref="AA56:AC56"/>
    <mergeCell ref="AN54:AO54"/>
    <mergeCell ref="G55:I55"/>
    <mergeCell ref="K55:M55"/>
    <mergeCell ref="O55:Q55"/>
    <mergeCell ref="S55:U55"/>
    <mergeCell ref="W55:Y55"/>
    <mergeCell ref="AA55:AC55"/>
    <mergeCell ref="AE55:AG55"/>
    <mergeCell ref="AI55:AK55"/>
    <mergeCell ref="AM55:AO55"/>
    <mergeCell ref="AJ53:AK53"/>
    <mergeCell ref="AN53:AO53"/>
    <mergeCell ref="H54:I54"/>
    <mergeCell ref="L54:M54"/>
    <mergeCell ref="P54:Q54"/>
    <mergeCell ref="T54:U54"/>
    <mergeCell ref="X54:Y54"/>
    <mergeCell ref="AB54:AC54"/>
    <mergeCell ref="AF54:AG54"/>
    <mergeCell ref="AJ54:AK54"/>
    <mergeCell ref="AF52:AG52"/>
    <mergeCell ref="AJ52:AK52"/>
    <mergeCell ref="AN52:AO52"/>
    <mergeCell ref="H53:I53"/>
    <mergeCell ref="L53:M53"/>
    <mergeCell ref="P53:Q53"/>
    <mergeCell ref="T53:U53"/>
    <mergeCell ref="X53:Y53"/>
    <mergeCell ref="AB53:AC53"/>
    <mergeCell ref="AF53:AG53"/>
    <mergeCell ref="H52:I52"/>
    <mergeCell ref="L52:M52"/>
    <mergeCell ref="P52:Q52"/>
    <mergeCell ref="T52:U52"/>
    <mergeCell ref="X52:Y52"/>
    <mergeCell ref="AB52:AC52"/>
    <mergeCell ref="AM50:AO50"/>
    <mergeCell ref="G51:I51"/>
    <mergeCell ref="K51:M51"/>
    <mergeCell ref="O51:Q51"/>
    <mergeCell ref="S51:U51"/>
    <mergeCell ref="W51:Y51"/>
    <mergeCell ref="AA51:AC51"/>
    <mergeCell ref="AE51:AG51"/>
    <mergeCell ref="AI51:AK51"/>
    <mergeCell ref="AM51:AO51"/>
    <mergeCell ref="AI49:AK49"/>
    <mergeCell ref="AM49:AO49"/>
    <mergeCell ref="G50:I50"/>
    <mergeCell ref="K50:M50"/>
    <mergeCell ref="O50:Q50"/>
    <mergeCell ref="S50:U50"/>
    <mergeCell ref="W50:Y50"/>
    <mergeCell ref="AA50:AC50"/>
    <mergeCell ref="AE50:AG50"/>
    <mergeCell ref="AI50:AK50"/>
    <mergeCell ref="AF48:AG48"/>
    <mergeCell ref="AJ48:AK48"/>
    <mergeCell ref="AN48:AO48"/>
    <mergeCell ref="G49:I49"/>
    <mergeCell ref="K49:M49"/>
    <mergeCell ref="O49:Q49"/>
    <mergeCell ref="S49:U49"/>
    <mergeCell ref="W49:Y49"/>
    <mergeCell ref="AA49:AC49"/>
    <mergeCell ref="AE49:AG49"/>
    <mergeCell ref="H48:I48"/>
    <mergeCell ref="L48:M48"/>
    <mergeCell ref="P48:Q48"/>
    <mergeCell ref="T48:U48"/>
    <mergeCell ref="X48:Y48"/>
    <mergeCell ref="AB48:AC48"/>
    <mergeCell ref="AM46:AO46"/>
    <mergeCell ref="H47:I47"/>
    <mergeCell ref="L47:M47"/>
    <mergeCell ref="P47:Q47"/>
    <mergeCell ref="T47:U47"/>
    <mergeCell ref="X47:Y47"/>
    <mergeCell ref="AB47:AC47"/>
    <mergeCell ref="AF47:AG47"/>
    <mergeCell ref="AJ47:AK47"/>
    <mergeCell ref="AN47:AO47"/>
    <mergeCell ref="AI45:AK45"/>
    <mergeCell ref="AM45:AO45"/>
    <mergeCell ref="G46:I46"/>
    <mergeCell ref="K46:M46"/>
    <mergeCell ref="O46:Q46"/>
    <mergeCell ref="S46:U46"/>
    <mergeCell ref="W46:Y46"/>
    <mergeCell ref="AA46:AC46"/>
    <mergeCell ref="AE46:AG46"/>
    <mergeCell ref="AI46:AK46"/>
    <mergeCell ref="AE44:AG44"/>
    <mergeCell ref="AI44:AK44"/>
    <mergeCell ref="AM44:AO44"/>
    <mergeCell ref="G45:I45"/>
    <mergeCell ref="K45:M45"/>
    <mergeCell ref="O45:Q45"/>
    <mergeCell ref="S45:U45"/>
    <mergeCell ref="W45:Y45"/>
    <mergeCell ref="AA45:AC45"/>
    <mergeCell ref="AE45:AG45"/>
    <mergeCell ref="G44:I44"/>
    <mergeCell ref="K44:M44"/>
    <mergeCell ref="O44:Q44"/>
    <mergeCell ref="S44:U44"/>
    <mergeCell ref="W44:Y44"/>
    <mergeCell ref="AA44:AC44"/>
    <mergeCell ref="AN42:AO42"/>
    <mergeCell ref="G43:I43"/>
    <mergeCell ref="K43:M43"/>
    <mergeCell ref="O43:Q43"/>
    <mergeCell ref="S43:U43"/>
    <mergeCell ref="W43:Y43"/>
    <mergeCell ref="AA43:AC43"/>
    <mergeCell ref="AE43:AG43"/>
    <mergeCell ref="AI43:AK43"/>
    <mergeCell ref="AM43:AO43"/>
    <mergeCell ref="AJ41:AK41"/>
    <mergeCell ref="AN41:AO41"/>
    <mergeCell ref="H42:I42"/>
    <mergeCell ref="L42:M42"/>
    <mergeCell ref="P42:Q42"/>
    <mergeCell ref="T42:U42"/>
    <mergeCell ref="X42:Y42"/>
    <mergeCell ref="AB42:AC42"/>
    <mergeCell ref="AF42:AG42"/>
    <mergeCell ref="AJ42:AK42"/>
    <mergeCell ref="AE40:AG40"/>
    <mergeCell ref="AI40:AK40"/>
    <mergeCell ref="AM40:AO40"/>
    <mergeCell ref="H41:I41"/>
    <mergeCell ref="L41:M41"/>
    <mergeCell ref="P41:Q41"/>
    <mergeCell ref="T41:U41"/>
    <mergeCell ref="X41:Y41"/>
    <mergeCell ref="AB41:AC41"/>
    <mergeCell ref="AF41:AG41"/>
    <mergeCell ref="G40:I40"/>
    <mergeCell ref="K40:M40"/>
    <mergeCell ref="O40:Q40"/>
    <mergeCell ref="S40:U40"/>
    <mergeCell ref="W40:Y40"/>
    <mergeCell ref="AA40:AC40"/>
    <mergeCell ref="AM38:AO38"/>
    <mergeCell ref="G39:I39"/>
    <mergeCell ref="K39:M39"/>
    <mergeCell ref="O39:Q39"/>
    <mergeCell ref="S39:U39"/>
    <mergeCell ref="W39:Y39"/>
    <mergeCell ref="AA39:AC39"/>
    <mergeCell ref="AE39:AG39"/>
    <mergeCell ref="AI39:AK39"/>
    <mergeCell ref="AM39:AO39"/>
    <mergeCell ref="AJ37:AK37"/>
    <mergeCell ref="AN37:AO37"/>
    <mergeCell ref="G38:I38"/>
    <mergeCell ref="K38:M38"/>
    <mergeCell ref="O38:Q38"/>
    <mergeCell ref="S38:U38"/>
    <mergeCell ref="W38:Y38"/>
    <mergeCell ref="AA38:AC38"/>
    <mergeCell ref="AE38:AG38"/>
    <mergeCell ref="AI38:AK38"/>
    <mergeCell ref="AF36:AG36"/>
    <mergeCell ref="AJ36:AK36"/>
    <mergeCell ref="AN36:AO36"/>
    <mergeCell ref="H37:I37"/>
    <mergeCell ref="L37:M37"/>
    <mergeCell ref="P37:Q37"/>
    <mergeCell ref="T37:U37"/>
    <mergeCell ref="X37:Y37"/>
    <mergeCell ref="AB37:AC37"/>
    <mergeCell ref="AF37:AG37"/>
    <mergeCell ref="H36:I36"/>
    <mergeCell ref="L36:M36"/>
    <mergeCell ref="P36:Q36"/>
    <mergeCell ref="T36:U36"/>
    <mergeCell ref="X36:Y36"/>
    <mergeCell ref="AB36:AC36"/>
    <mergeCell ref="AM34:AO34"/>
    <mergeCell ref="H35:I35"/>
    <mergeCell ref="L35:M35"/>
    <mergeCell ref="P35:Q35"/>
    <mergeCell ref="T35:U35"/>
    <mergeCell ref="X35:Y35"/>
    <mergeCell ref="AB35:AC35"/>
    <mergeCell ref="AF35:AG35"/>
    <mergeCell ref="AJ35:AK35"/>
    <mergeCell ref="AN35:AO35"/>
    <mergeCell ref="AI33:AK33"/>
    <mergeCell ref="AM33:AO33"/>
    <mergeCell ref="G34:I34"/>
    <mergeCell ref="K34:M34"/>
    <mergeCell ref="O34:Q34"/>
    <mergeCell ref="S34:U34"/>
    <mergeCell ref="W34:Y34"/>
    <mergeCell ref="AA34:AC34"/>
    <mergeCell ref="AE34:AG34"/>
    <mergeCell ref="AI34:AK34"/>
    <mergeCell ref="AF32:AG32"/>
    <mergeCell ref="AJ32:AK32"/>
    <mergeCell ref="AN32:AO32"/>
    <mergeCell ref="G33:I33"/>
    <mergeCell ref="K33:M33"/>
    <mergeCell ref="O33:Q33"/>
    <mergeCell ref="S33:U33"/>
    <mergeCell ref="W33:Y33"/>
    <mergeCell ref="AA33:AC33"/>
    <mergeCell ref="AE33:AG33"/>
    <mergeCell ref="H32:I32"/>
    <mergeCell ref="L32:M32"/>
    <mergeCell ref="P32:Q32"/>
    <mergeCell ref="T32:U32"/>
    <mergeCell ref="X32:Y32"/>
    <mergeCell ref="AB32:AC32"/>
    <mergeCell ref="AN30:AO30"/>
    <mergeCell ref="H31:I31"/>
    <mergeCell ref="L31:M31"/>
    <mergeCell ref="P31:Q31"/>
    <mergeCell ref="T31:U31"/>
    <mergeCell ref="X31:Y31"/>
    <mergeCell ref="AB31:AC31"/>
    <mergeCell ref="AF31:AG31"/>
    <mergeCell ref="AJ31:AK31"/>
    <mergeCell ref="AN31:AO31"/>
    <mergeCell ref="AJ29:AK29"/>
    <mergeCell ref="AN29:AO29"/>
    <mergeCell ref="H30:I30"/>
    <mergeCell ref="L30:M30"/>
    <mergeCell ref="P30:Q30"/>
    <mergeCell ref="T30:U30"/>
    <mergeCell ref="X30:Y30"/>
    <mergeCell ref="AB30:AC30"/>
    <mergeCell ref="AF30:AG30"/>
    <mergeCell ref="AJ30:AK30"/>
    <mergeCell ref="AF28:AG28"/>
    <mergeCell ref="AJ28:AK28"/>
    <mergeCell ref="AN28:AO28"/>
    <mergeCell ref="H29:I29"/>
    <mergeCell ref="L29:M29"/>
    <mergeCell ref="P29:Q29"/>
    <mergeCell ref="T29:U29"/>
    <mergeCell ref="X29:Y29"/>
    <mergeCell ref="AB29:AC29"/>
    <mergeCell ref="AF29:AG29"/>
    <mergeCell ref="H28:I28"/>
    <mergeCell ref="L28:M28"/>
    <mergeCell ref="P28:Q28"/>
    <mergeCell ref="T28:U28"/>
    <mergeCell ref="X28:Y28"/>
    <mergeCell ref="AB28:AC28"/>
    <mergeCell ref="AM26:AO26"/>
    <mergeCell ref="H27:I27"/>
    <mergeCell ref="L27:M27"/>
    <mergeCell ref="P27:Q27"/>
    <mergeCell ref="T27:U27"/>
    <mergeCell ref="X27:Y27"/>
    <mergeCell ref="AB27:AC27"/>
    <mergeCell ref="AF27:AG27"/>
    <mergeCell ref="AJ27:AK27"/>
    <mergeCell ref="AN27:AO27"/>
    <mergeCell ref="AI25:AK25"/>
    <mergeCell ref="AM25:AO25"/>
    <mergeCell ref="G26:I26"/>
    <mergeCell ref="K26:M26"/>
    <mergeCell ref="O26:Q26"/>
    <mergeCell ref="S26:U26"/>
    <mergeCell ref="W26:Y26"/>
    <mergeCell ref="AA26:AC26"/>
    <mergeCell ref="AE26:AG26"/>
    <mergeCell ref="AI26:AK26"/>
    <mergeCell ref="AE24:AG24"/>
    <mergeCell ref="AI24:AK24"/>
    <mergeCell ref="AM24:AO24"/>
    <mergeCell ref="G25:I25"/>
    <mergeCell ref="K25:M25"/>
    <mergeCell ref="O25:Q25"/>
    <mergeCell ref="S25:U25"/>
    <mergeCell ref="W25:Y25"/>
    <mergeCell ref="AA25:AC25"/>
    <mergeCell ref="AE25:AG25"/>
    <mergeCell ref="G24:I24"/>
    <mergeCell ref="K24:M24"/>
    <mergeCell ref="O24:Q24"/>
    <mergeCell ref="S24:U24"/>
    <mergeCell ref="W24:Y24"/>
    <mergeCell ref="AA24:AC24"/>
    <mergeCell ref="AM22:AO22"/>
    <mergeCell ref="G23:I23"/>
    <mergeCell ref="K23:M23"/>
    <mergeCell ref="O23:Q23"/>
    <mergeCell ref="S23:U23"/>
    <mergeCell ref="W23:Y23"/>
    <mergeCell ref="AA23:AC23"/>
    <mergeCell ref="AE23:AG23"/>
    <mergeCell ref="AI23:AK23"/>
    <mergeCell ref="AM23:AO23"/>
    <mergeCell ref="AI21:AK21"/>
    <mergeCell ref="AM21:AO21"/>
    <mergeCell ref="G22:I22"/>
    <mergeCell ref="K22:M22"/>
    <mergeCell ref="O22:Q22"/>
    <mergeCell ref="S22:U22"/>
    <mergeCell ref="W22:Y22"/>
    <mergeCell ref="AA22:AC22"/>
    <mergeCell ref="AE22:AG22"/>
    <mergeCell ref="AI22:AK22"/>
    <mergeCell ref="AE20:AG20"/>
    <mergeCell ref="AI20:AK20"/>
    <mergeCell ref="AM20:AO20"/>
    <mergeCell ref="G21:I21"/>
    <mergeCell ref="K21:M21"/>
    <mergeCell ref="O21:Q21"/>
    <mergeCell ref="S21:U21"/>
    <mergeCell ref="W21:Y21"/>
    <mergeCell ref="AA21:AC21"/>
    <mergeCell ref="AE21:AG21"/>
    <mergeCell ref="G20:I20"/>
    <mergeCell ref="K20:M20"/>
    <mergeCell ref="O20:Q20"/>
    <mergeCell ref="S20:U20"/>
    <mergeCell ref="W20:Y20"/>
    <mergeCell ref="AA20:AC20"/>
    <mergeCell ref="AM18:AO18"/>
    <mergeCell ref="G19:I19"/>
    <mergeCell ref="K19:M19"/>
    <mergeCell ref="O19:Q19"/>
    <mergeCell ref="S19:U19"/>
    <mergeCell ref="W19:Y19"/>
    <mergeCell ref="AA19:AC19"/>
    <mergeCell ref="AE19:AG19"/>
    <mergeCell ref="AI19:AK19"/>
    <mergeCell ref="AM19:AO19"/>
    <mergeCell ref="AI17:AK17"/>
    <mergeCell ref="AM17:AO17"/>
    <mergeCell ref="G18:I18"/>
    <mergeCell ref="K18:M18"/>
    <mergeCell ref="O18:Q18"/>
    <mergeCell ref="S18:U18"/>
    <mergeCell ref="W18:Y18"/>
    <mergeCell ref="AA18:AC18"/>
    <mergeCell ref="AE18:AG18"/>
    <mergeCell ref="AI18:AK18"/>
    <mergeCell ref="AE16:AG16"/>
    <mergeCell ref="AI16:AK16"/>
    <mergeCell ref="AM16:AO16"/>
    <mergeCell ref="G17:I17"/>
    <mergeCell ref="K17:M17"/>
    <mergeCell ref="O17:Q17"/>
    <mergeCell ref="S17:U17"/>
    <mergeCell ref="W17:Y17"/>
    <mergeCell ref="AA17:AC17"/>
    <mergeCell ref="AE17:AG17"/>
    <mergeCell ref="G16:I16"/>
    <mergeCell ref="K16:M16"/>
    <mergeCell ref="O16:Q16"/>
    <mergeCell ref="S16:U16"/>
    <mergeCell ref="W16:Y16"/>
    <mergeCell ref="AA16:AC16"/>
    <mergeCell ref="AN14:AO14"/>
    <mergeCell ref="G15:I15"/>
    <mergeCell ref="K15:M15"/>
    <mergeCell ref="O15:Q15"/>
    <mergeCell ref="S15:U15"/>
    <mergeCell ref="W15:Y15"/>
    <mergeCell ref="AA15:AC15"/>
    <mergeCell ref="AE15:AG15"/>
    <mergeCell ref="AI15:AK15"/>
    <mergeCell ref="AM15:AO15"/>
    <mergeCell ref="AN13:AO13"/>
    <mergeCell ref="A14:E14"/>
    <mergeCell ref="H14:I14"/>
    <mergeCell ref="L14:M14"/>
    <mergeCell ref="P14:Q14"/>
    <mergeCell ref="T14:U14"/>
    <mergeCell ref="X14:Y14"/>
    <mergeCell ref="AB14:AC14"/>
    <mergeCell ref="AF14:AG14"/>
    <mergeCell ref="AJ14:AK14"/>
    <mergeCell ref="AJ12:AK12"/>
    <mergeCell ref="AN12:AO12"/>
    <mergeCell ref="H13:I13"/>
    <mergeCell ref="L13:M13"/>
    <mergeCell ref="P13:Q13"/>
    <mergeCell ref="T13:U13"/>
    <mergeCell ref="X13:Y13"/>
    <mergeCell ref="AB13:AC13"/>
    <mergeCell ref="AF13:AG13"/>
    <mergeCell ref="AJ13:AK13"/>
    <mergeCell ref="AI10:AK10"/>
    <mergeCell ref="AM10:AO10"/>
    <mergeCell ref="A12:E13"/>
    <mergeCell ref="H12:I12"/>
    <mergeCell ref="L12:M12"/>
    <mergeCell ref="P12:Q12"/>
    <mergeCell ref="T12:U12"/>
    <mergeCell ref="X12:Y12"/>
    <mergeCell ref="AB12:AC12"/>
    <mergeCell ref="AF12:AG12"/>
    <mergeCell ref="AE9:AG9"/>
    <mergeCell ref="AI9:AK9"/>
    <mergeCell ref="AM9:AO9"/>
    <mergeCell ref="G10:I10"/>
    <mergeCell ref="K10:M10"/>
    <mergeCell ref="O10:Q10"/>
    <mergeCell ref="S10:U10"/>
    <mergeCell ref="W10:Y10"/>
    <mergeCell ref="AA10:AC10"/>
    <mergeCell ref="AE10:AG10"/>
    <mergeCell ref="G9:I9"/>
    <mergeCell ref="K9:M9"/>
    <mergeCell ref="O9:Q9"/>
    <mergeCell ref="S9:U9"/>
    <mergeCell ref="W9:Y9"/>
    <mergeCell ref="AA9:AC9"/>
    <mergeCell ref="A5:B5"/>
    <mergeCell ref="C5:H5"/>
    <mergeCell ref="A6:B6"/>
    <mergeCell ref="C6:H6"/>
    <mergeCell ref="A7:B7"/>
    <mergeCell ref="C7:H7"/>
    <mergeCell ref="A2:B2"/>
    <mergeCell ref="C2:H2"/>
    <mergeCell ref="A3:B3"/>
    <mergeCell ref="C3:H3"/>
    <mergeCell ref="A4:B4"/>
    <mergeCell ref="C4:H4"/>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Scenario Analysis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Nishantha Pradeep : PROC</dc:creator>
  <cp:lastModifiedBy>Nishantha Pradeep : PROC</cp:lastModifiedBy>
  <dcterms:created xsi:type="dcterms:W3CDTF">2019-01-28T07:23:06Z</dcterms:created>
  <dcterms:modified xsi:type="dcterms:W3CDTF">2019-01-28T07:23:44Z</dcterms:modified>
</cp:coreProperties>
</file>